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raj\etc\etc\NIFTY\Ticker Tap\"/>
    </mc:Choice>
  </mc:AlternateContent>
  <bookViews>
    <workbookView xWindow="0" yWindow="0" windowWidth="28800" windowHeight="11700"/>
  </bookViews>
  <sheets>
    <sheet name="Income_Balance_Cash(H)" sheetId="12" r:id="rId1"/>
    <sheet name="Sheet1" sheetId="18" r:id="rId2"/>
    <sheet name="Growth_Profitablity" sheetId="5" r:id="rId3"/>
    <sheet name="Technical" sheetId="17" r:id="rId4"/>
    <sheet name="All_Income" sheetId="13" r:id="rId5"/>
    <sheet name="All_B&amp;C" sheetId="14" r:id="rId6"/>
    <sheet name="Special_Analysis" sheetId="3" r:id="rId7"/>
    <sheet name="Financial_ratio_Valuations" sheetId="7" r:id="rId8"/>
    <sheet name="Price_vol_Owner" sheetId="2" r:id="rId9"/>
    <sheet name="Sector filter" sheetId="11" r:id="rId10"/>
  </sheets>
  <definedNames>
    <definedName name="_xlnm._FilterDatabase" localSheetId="5" hidden="1">'All_B&amp;C'!$B$1:$AQ$882</definedName>
    <definedName name="_xlnm._FilterDatabase" localSheetId="4" hidden="1">All_Income!$A$1:$AB$882</definedName>
    <definedName name="_xlnm._FilterDatabase" localSheetId="7" hidden="1">Financial_ratio_Valuations!$A$1:$AS$881</definedName>
    <definedName name="_xlnm._FilterDatabase" localSheetId="2" hidden="1">Growth_Profitablity!$A$1:$AF$881</definedName>
    <definedName name="_xlnm._FilterDatabase" localSheetId="0" hidden="1">'Income_Balance_Cash(H)'!$A$1:$A$45</definedName>
    <definedName name="_xlnm._FilterDatabase" localSheetId="8" hidden="1">Price_vol_Owner!$A$1:$AI$881</definedName>
    <definedName name="_xlnm._FilterDatabase" localSheetId="6" hidden="1">Special_Analysis!$A$1:$P$881</definedName>
    <definedName name="_xlnm._FilterDatabase" localSheetId="3" hidden="1">Technical!$A$1:$A$885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2" l="1"/>
  <c r="G37" i="12"/>
  <c r="G36" i="12"/>
  <c r="G35" i="12"/>
  <c r="G34" i="12"/>
  <c r="G33" i="12"/>
  <c r="G32" i="12"/>
  <c r="G31" i="12"/>
  <c r="G30" i="12"/>
  <c r="G29" i="12"/>
  <c r="D32" i="12"/>
  <c r="D30" i="12"/>
  <c r="D29" i="12"/>
  <c r="D28" i="12"/>
  <c r="D27" i="12"/>
  <c r="D24" i="12"/>
  <c r="D23" i="12"/>
  <c r="D22" i="12"/>
  <c r="D20" i="12"/>
  <c r="D19" i="12"/>
  <c r="D16" i="12"/>
  <c r="D14" i="12"/>
  <c r="D13" i="12"/>
  <c r="D12" i="12"/>
  <c r="D11" i="12"/>
  <c r="D10" i="12"/>
  <c r="D9" i="12"/>
  <c r="D8" i="12"/>
  <c r="D7" i="12"/>
  <c r="D6" i="12"/>
  <c r="D98" i="12"/>
  <c r="D97" i="12"/>
  <c r="D96" i="12"/>
  <c r="D95" i="12"/>
  <c r="D94" i="12"/>
  <c r="D83" i="12"/>
  <c r="D91" i="12"/>
  <c r="D90" i="12"/>
  <c r="D89" i="12"/>
  <c r="D93" i="12"/>
  <c r="D92" i="12"/>
  <c r="D88" i="12"/>
  <c r="D87" i="12"/>
  <c r="D86" i="12"/>
  <c r="D85" i="12"/>
  <c r="D77" i="12"/>
  <c r="D79" i="12"/>
  <c r="D76" i="12"/>
  <c r="D78" i="12"/>
  <c r="D82" i="12"/>
  <c r="D81" i="12"/>
  <c r="D80" i="12"/>
  <c r="D100" i="12"/>
  <c r="D99" i="12"/>
  <c r="D84" i="12"/>
  <c r="D103" i="12"/>
  <c r="D102" i="12"/>
  <c r="D101" i="12"/>
  <c r="D75" i="12"/>
  <c r="D74" i="12"/>
  <c r="D73" i="12"/>
  <c r="D72" i="12"/>
  <c r="E77" i="12" l="1"/>
  <c r="E78" i="12"/>
  <c r="E79" i="12"/>
  <c r="E76" i="12"/>
  <c r="F2" i="12"/>
  <c r="H2" i="12" s="1"/>
  <c r="D58" i="12" l="1"/>
  <c r="D57" i="12"/>
  <c r="D56" i="12"/>
  <c r="D55" i="12"/>
  <c r="D54" i="12"/>
  <c r="D67" i="12"/>
  <c r="D66" i="12"/>
  <c r="D65" i="12"/>
  <c r="D64" i="12"/>
  <c r="D63" i="12"/>
  <c r="D62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42" i="12"/>
  <c r="J52" i="12"/>
  <c r="J51" i="12"/>
  <c r="J50" i="12"/>
  <c r="J49" i="12"/>
  <c r="J48" i="12"/>
  <c r="J47" i="12"/>
  <c r="J46" i="12"/>
  <c r="J45" i="12"/>
  <c r="J44" i="12"/>
  <c r="J43" i="12"/>
  <c r="J41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G2" i="12"/>
  <c r="E2" i="12"/>
  <c r="D2" i="12"/>
  <c r="G42" i="12"/>
  <c r="G43" i="12"/>
  <c r="G44" i="12"/>
  <c r="G45" i="12"/>
  <c r="G46" i="12"/>
  <c r="G47" i="12"/>
  <c r="G60" i="12"/>
  <c r="G67" i="12"/>
  <c r="G66" i="12"/>
  <c r="G59" i="12"/>
  <c r="G65" i="12"/>
  <c r="G62" i="12"/>
  <c r="G64" i="12"/>
  <c r="G61" i="12"/>
  <c r="G63" i="12"/>
  <c r="J21" i="12"/>
  <c r="J20" i="12"/>
  <c r="J19" i="12"/>
  <c r="J12" i="12"/>
  <c r="J8" i="12"/>
  <c r="J18" i="12"/>
  <c r="J17" i="12"/>
  <c r="J14" i="12"/>
  <c r="J16" i="12"/>
  <c r="J11" i="12"/>
  <c r="J7" i="12"/>
  <c r="J6" i="12"/>
  <c r="J13" i="12"/>
  <c r="J9" i="12"/>
  <c r="J10" i="12"/>
  <c r="J15" i="12"/>
  <c r="G55" i="12" l="1"/>
  <c r="G54" i="12"/>
  <c r="G53" i="12"/>
  <c r="G52" i="12"/>
  <c r="G51" i="12"/>
  <c r="G50" i="12"/>
  <c r="G49" i="12"/>
  <c r="G48" i="12"/>
  <c r="D50" i="12"/>
  <c r="D49" i="12"/>
  <c r="D48" i="12"/>
  <c r="D47" i="12"/>
  <c r="D46" i="12"/>
  <c r="D45" i="12"/>
  <c r="D44" i="12"/>
  <c r="D42" i="12"/>
  <c r="D41" i="12"/>
  <c r="D40" i="12"/>
  <c r="D39" i="12"/>
  <c r="D38" i="12"/>
  <c r="D43" i="12"/>
  <c r="G25" i="12" l="1"/>
  <c r="G24" i="12"/>
  <c r="G22" i="12"/>
  <c r="G20" i="12"/>
  <c r="G17" i="12"/>
  <c r="G15" i="12"/>
  <c r="G11" i="12"/>
  <c r="G10" i="12"/>
  <c r="G9" i="12"/>
  <c r="G8" i="12"/>
  <c r="G7" i="12"/>
  <c r="G5" i="12"/>
  <c r="G12" i="12" l="1"/>
  <c r="G14" i="12" s="1"/>
  <c r="G16" i="12" s="1"/>
  <c r="G18" i="12" s="1"/>
  <c r="G21" i="12" s="1"/>
  <c r="D34" i="12"/>
</calcChain>
</file>

<file path=xl/sharedStrings.xml><?xml version="1.0" encoding="utf-8"?>
<sst xmlns="http://schemas.openxmlformats.org/spreadsheetml/2006/main" count="19189" uniqueCount="2161">
  <si>
    <t>Ticker</t>
  </si>
  <si>
    <t>Name</t>
  </si>
  <si>
    <t>Sub-Sector</t>
  </si>
  <si>
    <t>Market Cap</t>
  </si>
  <si>
    <t>Promoter Holding</t>
  </si>
  <si>
    <t>Promoter Holding ChangeÂ â€“Â 6MÂ </t>
  </si>
  <si>
    <t>Domestic Institutional Holding</t>
  </si>
  <si>
    <t>DII Holding ChangeÂ â€“Â 6M</t>
  </si>
  <si>
    <t>Foreign Institutional Holding</t>
  </si>
  <si>
    <t>FII Holding ChangeÂ â€“Â 6M</t>
  </si>
  <si>
    <t>Retail Investor Holding</t>
  </si>
  <si>
    <t>Pledged Promoter Holdings</t>
  </si>
  <si>
    <t>SBICARD</t>
  </si>
  <si>
    <t>SBI Cards and Payment Services Ltd</t>
  </si>
  <si>
    <t>Payment Infrastructure</t>
  </si>
  <si>
    <t>BANKBARODA</t>
  </si>
  <si>
    <t>Bank of Baroda Ltd</t>
  </si>
  <si>
    <t>Public Banks</t>
  </si>
  <si>
    <t>PNB</t>
  </si>
  <si>
    <t>Punjab National Bank</t>
  </si>
  <si>
    <t>UCOBANK</t>
  </si>
  <si>
    <t>UCO Bank</t>
  </si>
  <si>
    <t>ZOMATO</t>
  </si>
  <si>
    <t>Zomato Ltd</t>
  </si>
  <si>
    <t>Online Services</t>
  </si>
  <si>
    <t>HDFCBANK</t>
  </si>
  <si>
    <t>HDFC Bank Ltd</t>
  </si>
  <si>
    <t>Private Banks</t>
  </si>
  <si>
    <t>ICICIBANK</t>
  </si>
  <si>
    <t>ICICI Bank Ltd</t>
  </si>
  <si>
    <t>HMAAGRO</t>
  </si>
  <si>
    <t>HMA Agro Industries Ltd</t>
  </si>
  <si>
    <t>nan</t>
  </si>
  <si>
    <t>NIFTYBEES</t>
  </si>
  <si>
    <t>Nippon India ETF Nifty BeES</t>
  </si>
  <si>
    <t>Equity</t>
  </si>
  <si>
    <t>AMARAJABAT</t>
  </si>
  <si>
    <t>Amara Raja Batteries Ltd</t>
  </si>
  <si>
    <t>Batteries</t>
  </si>
  <si>
    <t>OLECTRA</t>
  </si>
  <si>
    <t>Olectra Greentech Ltd</t>
  </si>
  <si>
    <t>Electrical Components &amp; Equipments</t>
  </si>
  <si>
    <t>JKPAPER</t>
  </si>
  <si>
    <t>JK Paper Ltd</t>
  </si>
  <si>
    <t>Paper Products</t>
  </si>
  <si>
    <t>WSTCSTPAPR</t>
  </si>
  <si>
    <t>West Coast Paper Mills Ltd</t>
  </si>
  <si>
    <t>HINDALCO</t>
  </si>
  <si>
    <t>Hindalco Industries Ltd</t>
  </si>
  <si>
    <t>Metals - Aluminium</t>
  </si>
  <si>
    <t>MSUMI</t>
  </si>
  <si>
    <t>Motherson Sumi Wiring India Ltd</t>
  </si>
  <si>
    <t>Cables</t>
  </si>
  <si>
    <t>MAXHEALTH</t>
  </si>
  <si>
    <t>Max Healthcare Institute Ltd</t>
  </si>
  <si>
    <t>Hospitals &amp; Diagnostic Centres</t>
  </si>
  <si>
    <t>BERGEPAINT</t>
  </si>
  <si>
    <t>Berger Paints India Ltd</t>
  </si>
  <si>
    <t>Paints</t>
  </si>
  <si>
    <t>KNRCON</t>
  </si>
  <si>
    <t>KNR Constructions Ltd</t>
  </si>
  <si>
    <t>Construction &amp; Engineering</t>
  </si>
  <si>
    <t>PRAJIND</t>
  </si>
  <si>
    <t>Praj Industries Ltd</t>
  </si>
  <si>
    <t>APLAPOLLO</t>
  </si>
  <si>
    <t>APL Apollo Tubes Ltd</t>
  </si>
  <si>
    <t>Building Products - Pipes</t>
  </si>
  <si>
    <t>ASTRAL</t>
  </si>
  <si>
    <t>Astral Ltd</t>
  </si>
  <si>
    <t>BALKRISIND</t>
  </si>
  <si>
    <t>Balkrishna Industries Ltd</t>
  </si>
  <si>
    <t>Tires &amp; Rubber</t>
  </si>
  <si>
    <t>CYIENT</t>
  </si>
  <si>
    <t>Cyient Ltd</t>
  </si>
  <si>
    <t>Software Services</t>
  </si>
  <si>
    <t>INTELLECT</t>
  </si>
  <si>
    <t>Intellect Design Arena Ltd</t>
  </si>
  <si>
    <t>TIPSINDLTD</t>
  </si>
  <si>
    <t>Tips Industries Ltd</t>
  </si>
  <si>
    <t>Movies &amp; TV Serials</t>
  </si>
  <si>
    <t>OIL</t>
  </si>
  <si>
    <t>Oil India Ltd</t>
  </si>
  <si>
    <t>Oil &amp; Gas - Exploration &amp; Production</t>
  </si>
  <si>
    <t>CONCOR</t>
  </si>
  <si>
    <t>Container Corporation of India Ltd</t>
  </si>
  <si>
    <t>Logistics</t>
  </si>
  <si>
    <t>AARTIIND</t>
  </si>
  <si>
    <t>Aarti Industries Ltd</t>
  </si>
  <si>
    <t>Specialty Chemicals</t>
  </si>
  <si>
    <t>INFY</t>
  </si>
  <si>
    <t>Infosys Ltd</t>
  </si>
  <si>
    <t>IT Services &amp; Consulting</t>
  </si>
  <si>
    <t>WIPRO</t>
  </si>
  <si>
    <t>Wipro Ltd</t>
  </si>
  <si>
    <t>AARTIPHARM</t>
  </si>
  <si>
    <t>Aarti Pharmalabs Ltd</t>
  </si>
  <si>
    <t>Labs &amp; Life Sciences Services</t>
  </si>
  <si>
    <t>VEDL</t>
  </si>
  <si>
    <t>Vedanta Ltd</t>
  </si>
  <si>
    <t>Metals - Diversified</t>
  </si>
  <si>
    <t>CASTROLIND</t>
  </si>
  <si>
    <t>Castrol India Ltd</t>
  </si>
  <si>
    <t>Commodity Chemicals</t>
  </si>
  <si>
    <t>GHCL</t>
  </si>
  <si>
    <t>GHCL Ltd</t>
  </si>
  <si>
    <t>INDHOTEL</t>
  </si>
  <si>
    <t>Indian Hotels Company Ltd</t>
  </si>
  <si>
    <t>Hotels, Resorts &amp; Cruise Lines</t>
  </si>
  <si>
    <t>LEMONTREE</t>
  </si>
  <si>
    <t>Lemon Tree Hotels Ltd</t>
  </si>
  <si>
    <t>NMDC</t>
  </si>
  <si>
    <t>NMDC Ltd</t>
  </si>
  <si>
    <t>Mining - Iron Ore</t>
  </si>
  <si>
    <t>TRIDENT</t>
  </si>
  <si>
    <t>Trident Ltd</t>
  </si>
  <si>
    <t>Textiles</t>
  </si>
  <si>
    <t>HAL</t>
  </si>
  <si>
    <t>Hindustan Aeronautics Ltd</t>
  </si>
  <si>
    <t>Aerospace &amp; Defense Equipments</t>
  </si>
  <si>
    <t>HINDZINC</t>
  </si>
  <si>
    <t>Hindustan Zinc Ltd</t>
  </si>
  <si>
    <t>Mining - Diversified</t>
  </si>
  <si>
    <t>ANDHRAPAP</t>
  </si>
  <si>
    <t>Close Price</t>
  </si>
  <si>
    <t>% Away From 52W Low</t>
  </si>
  <si>
    <t>% Away From 52W High</t>
  </si>
  <si>
    <t>1Y Return</t>
  </si>
  <si>
    <t>1Y Return vs Nifty</t>
  </si>
  <si>
    <t>5Y CAGR</t>
  </si>
  <si>
    <t>6M Return</t>
  </si>
  <si>
    <t>6M Return vs Nifty</t>
  </si>
  <si>
    <t>1M Return</t>
  </si>
  <si>
    <t>1M Return vs Nifty</t>
  </si>
  <si>
    <t>Face value</t>
  </si>
  <si>
    <t>Value Momentum Rank</t>
  </si>
  <si>
    <t>Price to Intrinsic Value Rank</t>
  </si>
  <si>
    <t>Price Momentum Rank</t>
  </si>
  <si>
    <t>Fundamental Score</t>
  </si>
  <si>
    <t>Earnings Quality Rank</t>
  </si>
  <si>
    <t>Percentage Buy Recoâ€™s</t>
  </si>
  <si>
    <t>No. of analysts with buy reco</t>
  </si>
  <si>
    <t>Percentage Hold Reco's</t>
  </si>
  <si>
    <t>Percentage Sell Reco's</t>
  </si>
  <si>
    <t>Total no. of analysts</t>
  </si>
  <si>
    <t>Percentage Upside</t>
  </si>
  <si>
    <t>5Y Avg Return on Investment</t>
  </si>
  <si>
    <t>5Y Avg Cash Flow Margin</t>
  </si>
  <si>
    <t>5Y Avg Net Profit Margin</t>
  </si>
  <si>
    <t>5Y Avg Return on Equity</t>
  </si>
  <si>
    <t>5Y Avg Return on Assets</t>
  </si>
  <si>
    <t>EBITDA Margin</t>
  </si>
  <si>
    <t>Return on Investment</t>
  </si>
  <si>
    <t>Cost of Goods Sold</t>
  </si>
  <si>
    <t>Cash Flow Margin</t>
  </si>
  <si>
    <t>5Y Avg EBITDA Margin</t>
  </si>
  <si>
    <t>Net Profit Margin</t>
  </si>
  <si>
    <t>ROCE</t>
  </si>
  <si>
    <t>Return on Equity</t>
  </si>
  <si>
    <t>Return on Assets</t>
  </si>
  <si>
    <t>5Y Historical Revenue Growth</t>
  </si>
  <si>
    <t>5Y Hist Op. Cash Flow Growth</t>
  </si>
  <si>
    <t>5Y Historical EBITDA Growth</t>
  </si>
  <si>
    <t>5Y Historical EPS Growth</t>
  </si>
  <si>
    <t>3Y Historical Dividend Growth</t>
  </si>
  <si>
    <t>1Y Forward EBITDA Growth</t>
  </si>
  <si>
    <t>1Y Historical EPS Growth</t>
  </si>
  <si>
    <t>1Y Fwd Op. Cash Flow Growth</t>
  </si>
  <si>
    <t>1Y Historical EBITDA Growth</t>
  </si>
  <si>
    <t>1Y Hist Op. Cash Flow Growth</t>
  </si>
  <si>
    <t>1Y Forward EPS Growth</t>
  </si>
  <si>
    <t>1Y Historical Revenue Growth</t>
  </si>
  <si>
    <t>1Y Forward Revenue Growth</t>
  </si>
  <si>
    <t>Interest Coverage Ratio</t>
  </si>
  <si>
    <t>Quick Ratio</t>
  </si>
  <si>
    <t>Asset Turnover Ratio</t>
  </si>
  <si>
    <t>Cash Conversion Cycle</t>
  </si>
  <si>
    <t>Days of Inventory Outstanding</t>
  </si>
  <si>
    <t>Days Payable Outstanding</t>
  </si>
  <si>
    <t>Days of Sales Outstanding</t>
  </si>
  <si>
    <t>Debt to Equity</t>
  </si>
  <si>
    <t>Earning Power</t>
  </si>
  <si>
    <t>Inventory Turnover Ratio</t>
  </si>
  <si>
    <t>Long Term Debt to Equity</t>
  </si>
  <si>
    <t>Net Income / Liabilities</t>
  </si>
  <si>
    <t>Current Ratio</t>
  </si>
  <si>
    <t>Working Capital Turnover Ratio</t>
  </si>
  <si>
    <t>PE Ratio</t>
  </si>
  <si>
    <t>Dividend Yield</t>
  </si>
  <si>
    <t>Dividend Yield vs Sector</t>
  </si>
  <si>
    <t>Dividend Yield vs Sub-sector</t>
  </si>
  <si>
    <t>Enterprise Value</t>
  </si>
  <si>
    <t>EV / Revenue Ratio</t>
  </si>
  <si>
    <t>EV / Free Cash Flow</t>
  </si>
  <si>
    <t>EV / EBIT Ratio</t>
  </si>
  <si>
    <t>EV/EBITDA Ratio</t>
  </si>
  <si>
    <t>Sector Dividend Yield</t>
  </si>
  <si>
    <t>Sector PB</t>
  </si>
  <si>
    <t>Sector PE</t>
  </si>
  <si>
    <t>Price / Free Cash Flow</t>
  </si>
  <si>
    <t>PB Premium vs Sub-sector</t>
  </si>
  <si>
    <t>PB Premium vs Sector</t>
  </si>
  <si>
    <t>PB Ratio</t>
  </si>
  <si>
    <t>PE Premium vs Sub-sector</t>
  </si>
  <si>
    <t>PE Premium vs Sector</t>
  </si>
  <si>
    <t>Forward PE Ratio</t>
  </si>
  <si>
    <t>Price / Sales</t>
  </si>
  <si>
    <t>Price / CFO</t>
  </si>
  <si>
    <t>PS Ratio</t>
  </si>
  <si>
    <t>PS Premium vs Sub-sector</t>
  </si>
  <si>
    <t>Forward PS Ratio</t>
  </si>
  <si>
    <t>PS Premium vs Sector</t>
  </si>
  <si>
    <t>TTM PE Ratio</t>
  </si>
  <si>
    <t>Depreciation &amp; Amortization</t>
  </si>
  <si>
    <t>Dividend Per Share</t>
  </si>
  <si>
    <t>EBITDA</t>
  </si>
  <si>
    <t>Employee Cost</t>
  </si>
  <si>
    <t>Earnings Per Share</t>
  </si>
  <si>
    <t>Interest &amp; Other Items</t>
  </si>
  <si>
    <t>Net Income</t>
  </si>
  <si>
    <t>Operating &amp; Other expenses</t>
  </si>
  <si>
    <t>PBIT</t>
  </si>
  <si>
    <t>PBT</t>
  </si>
  <si>
    <t>Power &amp; Fuel Cost</t>
  </si>
  <si>
    <t>Payout Ratio</t>
  </si>
  <si>
    <t>Raw Materials</t>
  </si>
  <si>
    <t>Selling &amp; Administrative Expenses</t>
  </si>
  <si>
    <t>Taxes &amp; Other Items</t>
  </si>
  <si>
    <t>Total Revenue</t>
  </si>
  <si>
    <t>EBITDA (Q)</t>
  </si>
  <si>
    <t>EPS (Q)</t>
  </si>
  <si>
    <t>Net Income (Q)</t>
  </si>
  <si>
    <t>Operating and Other Expenses (Q)</t>
  </si>
  <si>
    <t>PBIT (Q)</t>
  </si>
  <si>
    <t>PBT (Q)</t>
  </si>
  <si>
    <t>Total revenue (Q)</t>
  </si>
  <si>
    <t>Accounts Payable</t>
  </si>
  <si>
    <t>Share Capital</t>
  </si>
  <si>
    <t>Cash and Equivalent</t>
  </si>
  <si>
    <t>Deferred Tax Liabilities (Net)</t>
  </si>
  <si>
    <t>Deferred Tax Assets (Net)</t>
  </si>
  <si>
    <t>Goodwill &amp; Intangibles</t>
  </si>
  <si>
    <t>Long Term Investments</t>
  </si>
  <si>
    <t>Minority Interest</t>
  </si>
  <si>
    <t>Non Current Assets</t>
  </si>
  <si>
    <t>Non Current Liabilties</t>
  </si>
  <si>
    <t>Net Property,Plant &amp; Equipment</t>
  </si>
  <si>
    <t>Loans &amp; Advances</t>
  </si>
  <si>
    <t>Other Current Assets</t>
  </si>
  <si>
    <t>Other Current Liabilities</t>
  </si>
  <si>
    <t>Other Assets</t>
  </si>
  <si>
    <t>Other Liabilities</t>
  </si>
  <si>
    <t>Reserves &amp; Surplus</t>
  </si>
  <si>
    <t>Total Current Assets</t>
  </si>
  <si>
    <t>Total Current Liabilities</t>
  </si>
  <si>
    <t>Common Shares Outstanding</t>
  </si>
  <si>
    <t>Total Debt</t>
  </si>
  <si>
    <t>Total Deposits â€“ Banks</t>
  </si>
  <si>
    <t>Total Equity</t>
  </si>
  <si>
    <t>Total Inventory</t>
  </si>
  <si>
    <t>Long Term Debt</t>
  </si>
  <si>
    <t>Total Assets</t>
  </si>
  <si>
    <t>Total Liabilities</t>
  </si>
  <si>
    <t>Total Receivables</t>
  </si>
  <si>
    <t>Book Value</t>
  </si>
  <si>
    <t>Capital Expenditure</t>
  </si>
  <si>
    <t>Financing Cash Flow</t>
  </si>
  <si>
    <t>Investing Cash Flow</t>
  </si>
  <si>
    <t>Operating Cash Flow</t>
  </si>
  <si>
    <t>Change in Working Capital</t>
  </si>
  <si>
    <t>Free Cash Flow</t>
  </si>
  <si>
    <t>Net Change in Cash</t>
  </si>
  <si>
    <t>Total Cash Dividend Paid</t>
  </si>
  <si>
    <t>Reliance Industries Ltd</t>
  </si>
  <si>
    <t>RELIANCE</t>
  </si>
  <si>
    <t>Oil &amp; Gas - Refining &amp; Marketing</t>
  </si>
  <si>
    <t>Tata Consultancy Services Ltd</t>
  </si>
  <si>
    <t>TCS</t>
  </si>
  <si>
    <t>Hindustan Unilever Ltd</t>
  </si>
  <si>
    <t>HINDUNILVR</t>
  </si>
  <si>
    <t>FMCG - Household Products</t>
  </si>
  <si>
    <t>ITC Ltd</t>
  </si>
  <si>
    <t>ITC</t>
  </si>
  <si>
    <t>FMCG - Tobacco</t>
  </si>
  <si>
    <t>State Bank of India</t>
  </si>
  <si>
    <t>SBIN</t>
  </si>
  <si>
    <t>Bharti Airtel Ltd</t>
  </si>
  <si>
    <t>BHARTIARTL</t>
  </si>
  <si>
    <t>Telecom Services</t>
  </si>
  <si>
    <t>Bajaj Finance Ltd</t>
  </si>
  <si>
    <t>BAJFINANCE</t>
  </si>
  <si>
    <t>Consumer Finance</t>
  </si>
  <si>
    <t>Life Insurance Corporation Of India</t>
  </si>
  <si>
    <t>LICI</t>
  </si>
  <si>
    <t>Insurance</t>
  </si>
  <si>
    <t>Kotak Mahindra Bank Ltd</t>
  </si>
  <si>
    <t>KOTAKBANK</t>
  </si>
  <si>
    <t>Larsen &amp; Toubro Ltd</t>
  </si>
  <si>
    <t>LT</t>
  </si>
  <si>
    <t>Asian Paints Ltd</t>
  </si>
  <si>
    <t>ASIANPAINT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</si>
  <si>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</si>
  <si>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</si>
  <si>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</si>
  <si>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</si>
  <si>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</si>
  <si>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</si>
  <si>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</si>
  <si>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Adani Enterprises Ltd</t>
  </si>
  <si>
    <t>ADANIENT</t>
  </si>
  <si>
    <t>Commodities Trading</t>
  </si>
  <si>
    <t>Titan Company Ltd</t>
  </si>
  <si>
    <t>TITAN</t>
  </si>
  <si>
    <t>Precious Metals, Jewellery &amp; Watches</t>
  </si>
  <si>
    <t>Sun Pharmaceutical Industries Ltd</t>
  </si>
  <si>
    <t>SUNPHARMA</t>
  </si>
  <si>
    <t>Pharmaceuticals</t>
  </si>
  <si>
    <t>Bajaj Finserv Ltd</t>
  </si>
  <si>
    <t>BAJAJFINSV</t>
  </si>
  <si>
    <t>Avenue Supermarts Ltd</t>
  </si>
  <si>
    <t>DMART</t>
  </si>
  <si>
    <t>Retail - Department Stores</t>
  </si>
  <si>
    <t>UltraTech Cement Ltd</t>
  </si>
  <si>
    <t>ULTRACEMCO</t>
  </si>
  <si>
    <t>Cement</t>
  </si>
  <si>
    <t>Tata Motors Ltd</t>
  </si>
  <si>
    <t>TATAMOTORS</t>
  </si>
  <si>
    <t>Nestle India Ltd</t>
  </si>
  <si>
    <t>NESTLEIND</t>
  </si>
  <si>
    <t>FMCG - Foods</t>
  </si>
  <si>
    <t>Oil and Natural Gas Corporation Ltd</t>
  </si>
  <si>
    <t>ONGC</t>
  </si>
  <si>
    <t>NTPC Ltd</t>
  </si>
  <si>
    <t>NTPC</t>
  </si>
  <si>
    <t>Power Generation</t>
  </si>
  <si>
    <t>JSW Steel Ltd</t>
  </si>
  <si>
    <t>JSWSTEEL</t>
  </si>
  <si>
    <t>Iron &amp; Steel</t>
  </si>
  <si>
    <t>Mahindra and Mahindra Ltd</t>
  </si>
  <si>
    <t>M&amp;M</t>
  </si>
  <si>
    <t>Power Grid Corporation of India Ltd</t>
  </si>
  <si>
    <t>POWERGRID</t>
  </si>
  <si>
    <t>Power Transmission &amp; Distribution</t>
  </si>
  <si>
    <t>Adani Green Energy Ltd</t>
  </si>
  <si>
    <t>ADANIGREEN</t>
  </si>
  <si>
    <t>Renewable Energy</t>
  </si>
  <si>
    <t>Adani Ports and Special Economic Zone Ltd</t>
  </si>
  <si>
    <t>ADANIPORTS</t>
  </si>
  <si>
    <t>Ports</t>
  </si>
  <si>
    <t>TATAMTRDVR</t>
  </si>
  <si>
    <t>LTIMindtree Ltd</t>
  </si>
  <si>
    <t>LTIM</t>
  </si>
  <si>
    <t>Tata Steel Ltd</t>
  </si>
  <si>
    <t>TATASTEEL</t>
  </si>
  <si>
    <t>Coal India Ltd</t>
  </si>
  <si>
    <t>COALINDIA</t>
  </si>
  <si>
    <t>Mining - Coal</t>
  </si>
  <si>
    <t>Indian Oil Corporation Ltd</t>
  </si>
  <si>
    <t>IOC</t>
  </si>
  <si>
    <t>HDFC Life Insurance Company Ltd</t>
  </si>
  <si>
    <t>HDFCLIFE</t>
  </si>
  <si>
    <t>Bajaj Auto Ltd</t>
  </si>
  <si>
    <t>BAJAJ-AUTO</t>
  </si>
  <si>
    <t>Two Wheelers</t>
  </si>
  <si>
    <t>Pidilite Industries Ltd</t>
  </si>
  <si>
    <t>PIDILITIND</t>
  </si>
  <si>
    <t>Diversified Chemicals</t>
  </si>
  <si>
    <t>SBI Life Insurance Company Ltd</t>
  </si>
  <si>
    <t>SBILIFE</t>
  </si>
  <si>
    <t>Siemens Ltd</t>
  </si>
  <si>
    <t>SIEMENS</t>
  </si>
  <si>
    <t>Conglomerates</t>
  </si>
  <si>
    <t>DLF Ltd</t>
  </si>
  <si>
    <t>DLF</t>
  </si>
  <si>
    <t>Real Estate</t>
  </si>
  <si>
    <t>Britannia Industries Ltd</t>
  </si>
  <si>
    <t>BRITANNIA</t>
  </si>
  <si>
    <t>Grasim Industries Ltd</t>
  </si>
  <si>
    <t>GRASIM</t>
  </si>
  <si>
    <t>Tech Mahindra Ltd</t>
  </si>
  <si>
    <t>TECHM</t>
  </si>
  <si>
    <t>Indusind Bank Ltd</t>
  </si>
  <si>
    <t>INDUSINDBK</t>
  </si>
  <si>
    <t>Godrej Consumer Products Ltd</t>
  </si>
  <si>
    <t>GODREJCP</t>
  </si>
  <si>
    <t>FMCG - Personal Products</t>
  </si>
  <si>
    <t>Varun Beverages Ltd</t>
  </si>
  <si>
    <t>VBL</t>
  </si>
  <si>
    <t>Soft Drinks</t>
  </si>
  <si>
    <t>Interglobe Aviation Ltd</t>
  </si>
  <si>
    <t>INDIGO</t>
  </si>
  <si>
    <t>Airlines</t>
  </si>
  <si>
    <t>Dabur India Ltd</t>
  </si>
  <si>
    <t>DABUR</t>
  </si>
  <si>
    <t>Divi's Laboratories Ltd</t>
  </si>
  <si>
    <t>DIVISLAB</t>
  </si>
  <si>
    <t>Cholamandalam Investment and Finance Company Ltd</t>
  </si>
  <si>
    <t>CHOLAFIN</t>
  </si>
  <si>
    <t>Adani Power Ltd</t>
  </si>
  <si>
    <t>ADANIPOWER</t>
  </si>
  <si>
    <t>Bharat Electronics Ltd</t>
  </si>
  <si>
    <t>BEL</t>
  </si>
  <si>
    <t>Electronic Equipments</t>
  </si>
  <si>
    <t>Eicher Motors Ltd</t>
  </si>
  <si>
    <t>EICHERMOT</t>
  </si>
  <si>
    <t>Trucks &amp; Buses</t>
  </si>
  <si>
    <t>ABB India Ltd</t>
  </si>
  <si>
    <t>ABB</t>
  </si>
  <si>
    <t>Heavy Electrical Equipments</t>
  </si>
  <si>
    <t>Dr Reddy's Laboratories Ltd</t>
  </si>
  <si>
    <t>DRREDDY</t>
  </si>
  <si>
    <t>Adani Transmission Ltd</t>
  </si>
  <si>
    <t>ADANITRANS</t>
  </si>
  <si>
    <t>Power Infrastructure</t>
  </si>
  <si>
    <t>Cipla Ltd</t>
  </si>
  <si>
    <t>CIPLA</t>
  </si>
  <si>
    <t>Bharat Petroleum Corporation Ltd</t>
  </si>
  <si>
    <t>BPCL</t>
  </si>
  <si>
    <t>Shree Cement Ltd</t>
  </si>
  <si>
    <t>SHREECEM</t>
  </si>
  <si>
    <t>Ambuja Cements Ltd</t>
  </si>
  <si>
    <t>AMBUJACEM</t>
  </si>
  <si>
    <t>Bajaj Holdings and Investment Ltd</t>
  </si>
  <si>
    <t>BAJAJHLDNG</t>
  </si>
  <si>
    <t>Asset Management</t>
  </si>
  <si>
    <t>Havells India Ltd</t>
  </si>
  <si>
    <t>HAVELLS</t>
  </si>
  <si>
    <t>ICICI Prudential Life Insurance Company Ltd</t>
  </si>
  <si>
    <t>ICICIPRULI</t>
  </si>
  <si>
    <t>Tata Consumer Products Ltd</t>
  </si>
  <si>
    <t>TATACONSUM</t>
  </si>
  <si>
    <t>Tea &amp; Coffee</t>
  </si>
  <si>
    <t>Mankind Pharma Ltd</t>
  </si>
  <si>
    <t>MANKIND</t>
  </si>
  <si>
    <t>United Spirits Ltd</t>
  </si>
  <si>
    <t>MCDOWELL-N</t>
  </si>
  <si>
    <t>Alcoholic Beverages</t>
  </si>
  <si>
    <t>Apollo Hospitals Enterprise Ltd</t>
  </si>
  <si>
    <t>APOLLOHOSP</t>
  </si>
  <si>
    <t>GAIL (India) Ltd</t>
  </si>
  <si>
    <t>GAIL</t>
  </si>
  <si>
    <t>Gas Distribution</t>
  </si>
  <si>
    <t>Adani Total Gas Ltd</t>
  </si>
  <si>
    <t>ATGL</t>
  </si>
  <si>
    <t>Marico Ltd</t>
  </si>
  <si>
    <t>MARICO</t>
  </si>
  <si>
    <t>Tata Power Company Ltd</t>
  </si>
  <si>
    <t>TATAPOWER</t>
  </si>
  <si>
    <t>ICICI Lombard General Insurance Company Ltd</t>
  </si>
  <si>
    <t>ICICIGI</t>
  </si>
  <si>
    <t>Polycab India Ltd</t>
  </si>
  <si>
    <t>POLYCAB</t>
  </si>
  <si>
    <t>Shriram Finance Ltd</t>
  </si>
  <si>
    <t>SHRIRAMFIN</t>
  </si>
  <si>
    <t>Macrotech Developers Ltd</t>
  </si>
  <si>
    <t>LODHA</t>
  </si>
  <si>
    <t>Samvardhana Motherson International Ltd</t>
  </si>
  <si>
    <t>MOTHERSON</t>
  </si>
  <si>
    <t>Auto Parts</t>
  </si>
  <si>
    <t>Torrent Pharmaceuticals Ltd</t>
  </si>
  <si>
    <t>TORNTPHARM</t>
  </si>
  <si>
    <t>SRF Ltd</t>
  </si>
  <si>
    <t>SRF</t>
  </si>
  <si>
    <t>TVS Motor Company Ltd</t>
  </si>
  <si>
    <t>TVSMOTOR</t>
  </si>
  <si>
    <t>Jindal Steel And Power Ltd</t>
  </si>
  <si>
    <t>JINDALSTEL</t>
  </si>
  <si>
    <t>CG Power and Industrial Solutions Ltd</t>
  </si>
  <si>
    <t>CGPOWER</t>
  </si>
  <si>
    <t>Tube Investments of India Ltd</t>
  </si>
  <si>
    <t>TIINDIA</t>
  </si>
  <si>
    <t>Cycles</t>
  </si>
  <si>
    <t>Zydus Lifesciences Ltd</t>
  </si>
  <si>
    <t>ZYDUSLIFE</t>
  </si>
  <si>
    <t>Hero MotoCorp Ltd</t>
  </si>
  <si>
    <t>HEROMOTOCO</t>
  </si>
  <si>
    <t>IDBI Bank Ltd</t>
  </si>
  <si>
    <t>IDBI</t>
  </si>
  <si>
    <t>Union Bank of India Ltd</t>
  </si>
  <si>
    <t>UNIONBANK</t>
  </si>
  <si>
    <t>Canara Bank Ltd</t>
  </si>
  <si>
    <t>CANBK</t>
  </si>
  <si>
    <t>Trent Ltd</t>
  </si>
  <si>
    <t>TRENT</t>
  </si>
  <si>
    <t>Retail - Apparel</t>
  </si>
  <si>
    <t>Info Edge (India) Ltd</t>
  </si>
  <si>
    <t>NAUKRI</t>
  </si>
  <si>
    <t>Power Finance Corporation Ltd</t>
  </si>
  <si>
    <t>PFC</t>
  </si>
  <si>
    <t>Specialized Finance</t>
  </si>
  <si>
    <t>Bosch Ltd</t>
  </si>
  <si>
    <t>BOSCHLTD</t>
  </si>
  <si>
    <t>PI Industries Ltd</t>
  </si>
  <si>
    <t>PIIND</t>
  </si>
  <si>
    <t>IDFC First Bank Ltd</t>
  </si>
  <si>
    <t>IDFCFIRSTB</t>
  </si>
  <si>
    <t>One 97 Communications Ltd</t>
  </si>
  <si>
    <t>PAYTM</t>
  </si>
  <si>
    <t>Business Support Services</t>
  </si>
  <si>
    <t>Ashok Leyland Ltd</t>
  </si>
  <si>
    <t>ASHOKLEY</t>
  </si>
  <si>
    <t>HDFC Asset Management Company Ltd</t>
  </si>
  <si>
    <t>HDFCAMC</t>
  </si>
  <si>
    <t>Cummins India Ltd</t>
  </si>
  <si>
    <t>CUMMINSIND</t>
  </si>
  <si>
    <t>Industrial Machinery</t>
  </si>
  <si>
    <t>Adani Wilmar Ltd</t>
  </si>
  <si>
    <t>AWL</t>
  </si>
  <si>
    <t>Yes Bank Ltd</t>
  </si>
  <si>
    <t>YESBANK</t>
  </si>
  <si>
    <t>Muthoot Finance Ltd</t>
  </si>
  <si>
    <t>MUTHOOTFIN</t>
  </si>
  <si>
    <t>AU Small Finance Bank Ltd</t>
  </si>
  <si>
    <t>AUBANK</t>
  </si>
  <si>
    <t>Procter &amp; Gamble Hygiene and Health Care Ltd</t>
  </si>
  <si>
    <t>PGHH</t>
  </si>
  <si>
    <t>Indian Overseas Bank</t>
  </si>
  <si>
    <t>IOB</t>
  </si>
  <si>
    <t>Colgate-Palmolive (India) Ltd</t>
  </si>
  <si>
    <t>COLPAL</t>
  </si>
  <si>
    <t>Indian Railway Catering and Tourism Corporation Ltd</t>
  </si>
  <si>
    <t>IRCTC</t>
  </si>
  <si>
    <t>Abbott India Ltd</t>
  </si>
  <si>
    <t>ABBOTINDIA</t>
  </si>
  <si>
    <t>Schaeffler India Ltd</t>
  </si>
  <si>
    <t>SCHAEFFLER</t>
  </si>
  <si>
    <t>Aditya Birla Capital Ltd</t>
  </si>
  <si>
    <t>ABCAPITAL</t>
  </si>
  <si>
    <t>Diversified Financials</t>
  </si>
  <si>
    <t>Patanjali Foods Ltd</t>
  </si>
  <si>
    <t>PATANJALI</t>
  </si>
  <si>
    <t>Packaged Foods &amp; Meats</t>
  </si>
  <si>
    <t>UPL Ltd</t>
  </si>
  <si>
    <t>UPL</t>
  </si>
  <si>
    <t>Fertilizers &amp; Agro Chemicals</t>
  </si>
  <si>
    <t>JSW Energy Ltd</t>
  </si>
  <si>
    <t>JSWENERGY</t>
  </si>
  <si>
    <t>NHPC Ltd</t>
  </si>
  <si>
    <t>NHPC</t>
  </si>
  <si>
    <t>Aurobindo Pharma Ltd</t>
  </si>
  <si>
    <t>AUROPHARMA</t>
  </si>
  <si>
    <t>Indian Railway Finance Corp Ltd</t>
  </si>
  <si>
    <t>IRFC</t>
  </si>
  <si>
    <t>Indus Towers Ltd</t>
  </si>
  <si>
    <t>INDUSTOWER</t>
  </si>
  <si>
    <t>Telecom Infrastructure</t>
  </si>
  <si>
    <t>Tata Elxsi Ltd</t>
  </si>
  <si>
    <t>TATAELXSI</t>
  </si>
  <si>
    <t>Tata Communications Ltd</t>
  </si>
  <si>
    <t>TATACOMM</t>
  </si>
  <si>
    <t>Godrej Properties Ltd</t>
  </si>
  <si>
    <t>GODREJPROP</t>
  </si>
  <si>
    <t>Supreme Industries Ltd</t>
  </si>
  <si>
    <t>SUPREMEIND</t>
  </si>
  <si>
    <t>Plastic Products</t>
  </si>
  <si>
    <t>Alkem Laboratories Ltd</t>
  </si>
  <si>
    <t>ALKEM</t>
  </si>
  <si>
    <t>Mphasis Ltd</t>
  </si>
  <si>
    <t>MPHASIS</t>
  </si>
  <si>
    <t>MRF Ltd</t>
  </si>
  <si>
    <t>MRF</t>
  </si>
  <si>
    <t>Hindustan Petroleum Corp Ltd</t>
  </si>
  <si>
    <t>HINDPETRO</t>
  </si>
  <si>
    <t>L&amp;T Technology Services Ltd</t>
  </si>
  <si>
    <t>LTTS</t>
  </si>
  <si>
    <t>Lupin Ltd</t>
  </si>
  <si>
    <t>LUPIN</t>
  </si>
  <si>
    <t>REC Ltd</t>
  </si>
  <si>
    <t>RECLTD</t>
  </si>
  <si>
    <t>Fsn E-Commerce Ventures Ltd</t>
  </si>
  <si>
    <t>NYKAA</t>
  </si>
  <si>
    <t>Wellness Services</t>
  </si>
  <si>
    <t>Indian Bank</t>
  </si>
  <si>
    <t>INDIANB</t>
  </si>
  <si>
    <t>Page Industries Ltd</t>
  </si>
  <si>
    <t>PAGEIND</t>
  </si>
  <si>
    <t>Apparel &amp; Accessories</t>
  </si>
  <si>
    <t>United Breweries Ltd</t>
  </si>
  <si>
    <t>UBL</t>
  </si>
  <si>
    <t>Bharat Forge Ltd</t>
  </si>
  <si>
    <t>BHARATFORG</t>
  </si>
  <si>
    <t>Linde India Ltd</t>
  </si>
  <si>
    <t>LINDEINDIA</t>
  </si>
  <si>
    <t>Mahindra and Mahindra Financial Services Ltd</t>
  </si>
  <si>
    <t>M&amp;MFIN</t>
  </si>
  <si>
    <t>Oberoi Realty Ltd</t>
  </si>
  <si>
    <t>OBEROIRLTY</t>
  </si>
  <si>
    <t>Vodafone Idea Ltd</t>
  </si>
  <si>
    <t>IDEA</t>
  </si>
  <si>
    <t>Honeywell Automation India Ltd</t>
  </si>
  <si>
    <t>HONAUT</t>
  </si>
  <si>
    <t>Mazagon Dock Shipbuilders Ltd</t>
  </si>
  <si>
    <t>MAZDOCK</t>
  </si>
  <si>
    <t>Shipbuilding</t>
  </si>
  <si>
    <t>Star Health and Allied Insurance Company Ltd</t>
  </si>
  <si>
    <t>STARHEALTH</t>
  </si>
  <si>
    <t>Steel Authority of India Ltd</t>
  </si>
  <si>
    <t>SAIL</t>
  </si>
  <si>
    <t>Dalmia Bharat Ltd</t>
  </si>
  <si>
    <t>DALBHARAT</t>
  </si>
  <si>
    <t>Persistent Systems Ltd</t>
  </si>
  <si>
    <t>PERSISTENT</t>
  </si>
  <si>
    <t>Bandhan Bank Ltd</t>
  </si>
  <si>
    <t>BANDHANBNK</t>
  </si>
  <si>
    <t>Bank of India Ltd</t>
  </si>
  <si>
    <t>BANKINDIA</t>
  </si>
  <si>
    <t>Indraprastha Gas Ltd</t>
  </si>
  <si>
    <t>IGL</t>
  </si>
  <si>
    <t>Solar Industries India Ltd</t>
  </si>
  <si>
    <t>SOLARINDS</t>
  </si>
  <si>
    <t>General Insurance Corporation of India</t>
  </si>
  <si>
    <t>GICRE</t>
  </si>
  <si>
    <t>PB Fintech Ltd</t>
  </si>
  <si>
    <t>POLICYBZR</t>
  </si>
  <si>
    <t>Petronet LNG Ltd</t>
  </si>
  <si>
    <t>PETRONET</t>
  </si>
  <si>
    <t>Oil &amp; Gas - Storage &amp; Transportation</t>
  </si>
  <si>
    <t>Sona BLW Precision Forgings Ltd</t>
  </si>
  <si>
    <t>SONACOMS</t>
  </si>
  <si>
    <t>Oracle Financial Services Software Ltd</t>
  </si>
  <si>
    <t>OFSS</t>
  </si>
  <si>
    <t>ACC Ltd</t>
  </si>
  <si>
    <t>ACC</t>
  </si>
  <si>
    <t>AIA Engineering Ltd</t>
  </si>
  <si>
    <t>AIAENG</t>
  </si>
  <si>
    <t>Bharat Heavy Electricals Ltd</t>
  </si>
  <si>
    <t>BHEL</t>
  </si>
  <si>
    <t>UNO Minda Ltd</t>
  </si>
  <si>
    <t>UNOMINDA</t>
  </si>
  <si>
    <t>Gujarat Gas Ltd</t>
  </si>
  <si>
    <t>GUJGASLTD</t>
  </si>
  <si>
    <t>Embassy Office Parks REIT</t>
  </si>
  <si>
    <t>EMBASSY</t>
  </si>
  <si>
    <t>L&amp;T Finance Holdings Ltd</t>
  </si>
  <si>
    <t>L&amp;TFH</t>
  </si>
  <si>
    <t>3M India Ltd</t>
  </si>
  <si>
    <t>3MINDIA</t>
  </si>
  <si>
    <t>Stationery</t>
  </si>
  <si>
    <t>Biocon Ltd</t>
  </si>
  <si>
    <t>BIOCON</t>
  </si>
  <si>
    <t>Biotechnology</t>
  </si>
  <si>
    <t>Fertilisers And Chemicals Travancore Ltd</t>
  </si>
  <si>
    <t>FACT</t>
  </si>
  <si>
    <t>Vedant Fashions Ltd</t>
  </si>
  <si>
    <t>MANYAVAR</t>
  </si>
  <si>
    <t>Syngene International Ltd</t>
  </si>
  <si>
    <t>SYNGENE</t>
  </si>
  <si>
    <t>Jubilant Foodworks Ltd</t>
  </si>
  <si>
    <t>JUBLFOOD</t>
  </si>
  <si>
    <t>Restaurants &amp; Cafes</t>
  </si>
  <si>
    <t>Jindal Stainless Ltd</t>
  </si>
  <si>
    <t>JSL</t>
  </si>
  <si>
    <t>Gujarat Fluorochemicals Ltd</t>
  </si>
  <si>
    <t>FLUOROCHEM</t>
  </si>
  <si>
    <t>Delhivery Ltd</t>
  </si>
  <si>
    <t>DELHIVERY</t>
  </si>
  <si>
    <t>Metro Brands Ltd</t>
  </si>
  <si>
    <t>METROBRAND</t>
  </si>
  <si>
    <t>Footwear</t>
  </si>
  <si>
    <t>Torrent Power Ltd</t>
  </si>
  <si>
    <t>TORNTPOWER</t>
  </si>
  <si>
    <t>Phoenix Mills Ltd</t>
  </si>
  <si>
    <t>PHOENIXLTD</t>
  </si>
  <si>
    <t>Coromandel International Ltd</t>
  </si>
  <si>
    <t>COROMANDEL</t>
  </si>
  <si>
    <t>Poonawalla Fincorp Ltd</t>
  </si>
  <si>
    <t>POONAWALLA</t>
  </si>
  <si>
    <t>Sundaram Finance Ltd</t>
  </si>
  <si>
    <t>SUNDARMFIN</t>
  </si>
  <si>
    <t>CRISIL Ltd</t>
  </si>
  <si>
    <t>CRISIL</t>
  </si>
  <si>
    <t>Stock Exchanges &amp; Ratings</t>
  </si>
  <si>
    <t>Rail Vikas Nigam Ltd</t>
  </si>
  <si>
    <t>RVNL</t>
  </si>
  <si>
    <t>Federal Bank Ltd</t>
  </si>
  <si>
    <t>FEDERALBNK</t>
  </si>
  <si>
    <t>Coforge Ltd</t>
  </si>
  <si>
    <t>COFORGE</t>
  </si>
  <si>
    <t>Thermax Limited</t>
  </si>
  <si>
    <t>THERMAX</t>
  </si>
  <si>
    <t>Max Financial Services Ltd</t>
  </si>
  <si>
    <t>MFSL</t>
  </si>
  <si>
    <t>KPIT Technologies Ltd</t>
  </si>
  <si>
    <t>KPITTECH</t>
  </si>
  <si>
    <t>Central Bank of India Ltd</t>
  </si>
  <si>
    <t>CENTRALBK</t>
  </si>
  <si>
    <t>Deepak Nitrite Ltd</t>
  </si>
  <si>
    <t>DEEPAKNTR</t>
  </si>
  <si>
    <t>GMR Infrastructure Ltd</t>
  </si>
  <si>
    <t>GMRINFRA</t>
  </si>
  <si>
    <t>Apollo Tyres Limited</t>
  </si>
  <si>
    <t>APOLLOTYRE</t>
  </si>
  <si>
    <t>Kansai Nerolac Paints Ltd</t>
  </si>
  <si>
    <t>KANSAINER</t>
  </si>
  <si>
    <t>SKF India Ltd</t>
  </si>
  <si>
    <t>SKFINDIA</t>
  </si>
  <si>
    <t>Sundram Fasteners Ltd</t>
  </si>
  <si>
    <t>SUNDRMFAST</t>
  </si>
  <si>
    <t>Lloyds Metals And Energy Ltd</t>
  </si>
  <si>
    <t>LLOYDSME</t>
  </si>
  <si>
    <t>Escorts Ltd</t>
  </si>
  <si>
    <t>ESCORTS</t>
  </si>
  <si>
    <t>Tractors</t>
  </si>
  <si>
    <t>Fortis Healthcare Ltd</t>
  </si>
  <si>
    <t>FORTIS</t>
  </si>
  <si>
    <t>Voltas Ltd</t>
  </si>
  <si>
    <t>VOLTAS</t>
  </si>
  <si>
    <t>Home Electronics &amp; Appliances</t>
  </si>
  <si>
    <t>Tata Chemicals Ltd</t>
  </si>
  <si>
    <t>TATACHEM</t>
  </si>
  <si>
    <t>Dixon Technologies (India) Ltd</t>
  </si>
  <si>
    <t>DIXON</t>
  </si>
  <si>
    <t>J K Cement Ltd</t>
  </si>
  <si>
    <t>JKCEMENT</t>
  </si>
  <si>
    <t>Timken India Ltd</t>
  </si>
  <si>
    <t>TIMKEN</t>
  </si>
  <si>
    <t>Bank of Maharashtra Ltd</t>
  </si>
  <si>
    <t>MAHABANK</t>
  </si>
  <si>
    <t>Grindwell Norton Ltd</t>
  </si>
  <si>
    <t>GRINDWELL</t>
  </si>
  <si>
    <t>Devyani International Ltd</t>
  </si>
  <si>
    <t>DEVYANI</t>
  </si>
  <si>
    <t>Endurance Technologies Ltd (CN)</t>
  </si>
  <si>
    <t>ENDURANCE</t>
  </si>
  <si>
    <t>Hatsun Agro Product Ltd</t>
  </si>
  <si>
    <t>HATSUN</t>
  </si>
  <si>
    <t>GlaxoSmithKline Pharmaceuticals Ltd</t>
  </si>
  <si>
    <t>GLAXO</t>
  </si>
  <si>
    <t>Piramal Enterprises Ltd</t>
  </si>
  <si>
    <t>PEL</t>
  </si>
  <si>
    <t>ZF Commercial Vehicle Control Systems India Ltd</t>
  </si>
  <si>
    <t>ZFCVINDIA</t>
  </si>
  <si>
    <t>KEI Industries Ltd</t>
  </si>
  <si>
    <t>KEI</t>
  </si>
  <si>
    <t>CPSE ETF</t>
  </si>
  <si>
    <t>CPSEETF</t>
  </si>
  <si>
    <t>Relaxo Footwears Ltd</t>
  </si>
  <si>
    <t>RELAXO</t>
  </si>
  <si>
    <t>Punjab &amp; Sind Bank</t>
  </si>
  <si>
    <t>PSB</t>
  </si>
  <si>
    <t>Kajaria Ceramics Ltd</t>
  </si>
  <si>
    <t>KAJARIACER</t>
  </si>
  <si>
    <t>Building Products - Ceramics</t>
  </si>
  <si>
    <t>Carborundum Universal Ltd</t>
  </si>
  <si>
    <t>CARBORUNIV</t>
  </si>
  <si>
    <t>KPR Mill Ltd</t>
  </si>
  <si>
    <t>KPRMILL</t>
  </si>
  <si>
    <t>Navin Fluorine International Ltd</t>
  </si>
  <si>
    <t>NAVINFLUOR</t>
  </si>
  <si>
    <t>Prestige Estates Projects Ltd</t>
  </si>
  <si>
    <t>PRESTIGE</t>
  </si>
  <si>
    <t>Bata India Ltd</t>
  </si>
  <si>
    <t>BATAINDIA</t>
  </si>
  <si>
    <t>IIFL Finance Ltd</t>
  </si>
  <si>
    <t>IIFL</t>
  </si>
  <si>
    <t>Investment Banking &amp; Brokerage</t>
  </si>
  <si>
    <t>Bharat Dynamics Ltd</t>
  </si>
  <si>
    <t>BDL</t>
  </si>
  <si>
    <t>Exide Industries Ltd</t>
  </si>
  <si>
    <t>EXIDEIND</t>
  </si>
  <si>
    <t>Glenmark Pharmaceuticals Ltd</t>
  </si>
  <si>
    <t>GLENMARK</t>
  </si>
  <si>
    <t>LIC Housing Finance Ltd</t>
  </si>
  <si>
    <t>LICHSGFIN</t>
  </si>
  <si>
    <t>Home Financing</t>
  </si>
  <si>
    <t>Zee Entertainment Enterprises Ltd</t>
  </si>
  <si>
    <t>ZEEL</t>
  </si>
  <si>
    <t>TV Channels &amp; Broadcasters</t>
  </si>
  <si>
    <t>Suzlon Energy Ltd</t>
  </si>
  <si>
    <t>SUZLON</t>
  </si>
  <si>
    <t>Renewable Energy Equipment &amp; Services</t>
  </si>
  <si>
    <t>Ramco Cements Ltd</t>
  </si>
  <si>
    <t>RAMCOCEM</t>
  </si>
  <si>
    <t>Narayana Hrudayalaya Ltd</t>
  </si>
  <si>
    <t>NH</t>
  </si>
  <si>
    <t>CreditAccess Grameen Ltd</t>
  </si>
  <si>
    <t>CREDITACC</t>
  </si>
  <si>
    <t>Sun Tv Network Ltd</t>
  </si>
  <si>
    <t>SUNTV</t>
  </si>
  <si>
    <t>Bayer Cropscience Ltd</t>
  </si>
  <si>
    <t>BAYERCROP</t>
  </si>
  <si>
    <t>Atul Ltd</t>
  </si>
  <si>
    <t>ATUL</t>
  </si>
  <si>
    <t>Sumitomo Chemical India Ltd</t>
  </si>
  <si>
    <t>SUMICHEM</t>
  </si>
  <si>
    <t>ICICI Securities Ltd</t>
  </si>
  <si>
    <t>ISEC</t>
  </si>
  <si>
    <t>Gland Pharma Ltd</t>
  </si>
  <si>
    <t>GLAND</t>
  </si>
  <si>
    <t>IPCA Laboratories Ltd</t>
  </si>
  <si>
    <t>IPCALAB</t>
  </si>
  <si>
    <t>Mindspace Business Parks REIT</t>
  </si>
  <si>
    <t>MINDSPACE</t>
  </si>
  <si>
    <t>Aditya Birla Fashion and Retail Ltd</t>
  </si>
  <si>
    <t>ABFRL</t>
  </si>
  <si>
    <t>SJVN Ltd</t>
  </si>
  <si>
    <t>SJVN</t>
  </si>
  <si>
    <t>New India Assurance Company Ltd</t>
  </si>
  <si>
    <t>NIACL</t>
  </si>
  <si>
    <t>Nippon Life India Asset Management Ltd</t>
  </si>
  <si>
    <t>NAM-INDIA</t>
  </si>
  <si>
    <t>J B Chemicals and Pharmaceuticals Ltd</t>
  </si>
  <si>
    <t>JBCHEPHARM</t>
  </si>
  <si>
    <t>Indiamart Intermesh Ltd</t>
  </si>
  <si>
    <t>INDIAMART</t>
  </si>
  <si>
    <t>Global Health Ltd</t>
  </si>
  <si>
    <t>MEDANTA</t>
  </si>
  <si>
    <t>Dr. Lal PathLabs Ltd</t>
  </si>
  <si>
    <t>LALPATHLAB</t>
  </si>
  <si>
    <t>Five-Star Business Finance Ltd</t>
  </si>
  <si>
    <t>FIVESTAR</t>
  </si>
  <si>
    <t>Laurus Labs Ltd</t>
  </si>
  <si>
    <t>LAURUSLABS</t>
  </si>
  <si>
    <t>Radico Khaitan Ltd</t>
  </si>
  <si>
    <t>RADICO</t>
  </si>
  <si>
    <t>Vinati Organics Ltd</t>
  </si>
  <si>
    <t>VINATIORGA</t>
  </si>
  <si>
    <t>CIE Automotive India Ltd</t>
  </si>
  <si>
    <t>CIEINDIA</t>
  </si>
  <si>
    <t>Crompton Greaves Consumer Electricals Ltd</t>
  </si>
  <si>
    <t>CROMPTON</t>
  </si>
  <si>
    <t>360 One Wam Ltd</t>
  </si>
  <si>
    <t>360ONE</t>
  </si>
  <si>
    <t>Whirlpool of India Ltd</t>
  </si>
  <si>
    <t>WHIRLPOOL</t>
  </si>
  <si>
    <t>Emami Ltd</t>
  </si>
  <si>
    <t>EMAMILTD</t>
  </si>
  <si>
    <t>Ratnamani Metals and Tubes Ltd</t>
  </si>
  <si>
    <t>RATNAMANI</t>
  </si>
  <si>
    <t>Gillette India Ltd</t>
  </si>
  <si>
    <t>GILLETTE</t>
  </si>
  <si>
    <t>IDFC Ltd</t>
  </si>
  <si>
    <t>IDFC</t>
  </si>
  <si>
    <t>Kalyan Jewellers India Ltd</t>
  </si>
  <si>
    <t>KALYANKJIL</t>
  </si>
  <si>
    <t>Hitachi Energy India Ltd</t>
  </si>
  <si>
    <t>POWERINDIA</t>
  </si>
  <si>
    <t>Pfizer Ltd</t>
  </si>
  <si>
    <t>PFIZER</t>
  </si>
  <si>
    <t>Ajanta Pharma Ltd</t>
  </si>
  <si>
    <t>AJANTPHARM</t>
  </si>
  <si>
    <t>Elgi Equipments Ltd</t>
  </si>
  <si>
    <t>ELGIEQUIP</t>
  </si>
  <si>
    <t>Nexus Select Trust</t>
  </si>
  <si>
    <t>NXST</t>
  </si>
  <si>
    <t>Cholamandalam Financial Holdings Ltd</t>
  </si>
  <si>
    <t>CHOLAHLDNG</t>
  </si>
  <si>
    <t>Blue Dart Express Ltd</t>
  </si>
  <si>
    <t>BLUEDART</t>
  </si>
  <si>
    <t>Tanla Platforms Ltd</t>
  </si>
  <si>
    <t>TANLA</t>
  </si>
  <si>
    <t>National Aluminium Co Ltd</t>
  </si>
  <si>
    <t>NATIONALUM</t>
  </si>
  <si>
    <t>PNB Housing Finance Ltd</t>
  </si>
  <si>
    <t>PNBHOUSING</t>
  </si>
  <si>
    <t>JBM Auto Ltd</t>
  </si>
  <si>
    <t>JBMA</t>
  </si>
  <si>
    <t>Capri Global Capital Ltd</t>
  </si>
  <si>
    <t>CGCL</t>
  </si>
  <si>
    <t>NLC India Ltd</t>
  </si>
  <si>
    <t>NLCINDIA</t>
  </si>
  <si>
    <t>Tata Teleservices (Maharashtra) Ltd</t>
  </si>
  <si>
    <t>TTML</t>
  </si>
  <si>
    <t>Godrej Industries Ltd</t>
  </si>
  <si>
    <t>GODREJIND</t>
  </si>
  <si>
    <t>Gujarat State Petronet Ltd</t>
  </si>
  <si>
    <t>GSPL</t>
  </si>
  <si>
    <t>KEC International Ltd</t>
  </si>
  <si>
    <t>KEC</t>
  </si>
  <si>
    <t>Sanofi India Ltd</t>
  </si>
  <si>
    <t>SANOFI</t>
  </si>
  <si>
    <t>IRB Infrastructure Developers Ltd</t>
  </si>
  <si>
    <t>IRB</t>
  </si>
  <si>
    <t>UTI-Sensex Exchange Traded Fund</t>
  </si>
  <si>
    <t>UTISENSETF</t>
  </si>
  <si>
    <t>Finolex Cables Ltd</t>
  </si>
  <si>
    <t>FINCABLES</t>
  </si>
  <si>
    <t>Blue Star Ltd</t>
  </si>
  <si>
    <t>BLUESTARCO</t>
  </si>
  <si>
    <t>Rajesh Exports Ltd</t>
  </si>
  <si>
    <t>RAJESHEXPO</t>
  </si>
  <si>
    <t>Mangalore Refinery and Petrochemicals Ltd</t>
  </si>
  <si>
    <t>MRPL</t>
  </si>
  <si>
    <t>Aster DM Healthcare Ltd</t>
  </si>
  <si>
    <t>ASTERDM</t>
  </si>
  <si>
    <t>Krishna Institute of Medical Sciences Ltd</t>
  </si>
  <si>
    <t>KIMS</t>
  </si>
  <si>
    <t>Century Plyboards (India) Ltd</t>
  </si>
  <si>
    <t>CENTURYPLY</t>
  </si>
  <si>
    <t>Wood Products</t>
  </si>
  <si>
    <t>Lakshmi Machine Works Ltd</t>
  </si>
  <si>
    <t>LAXMIMACH</t>
  </si>
  <si>
    <t>PVR Ltd</t>
  </si>
  <si>
    <t>PVRINOX</t>
  </si>
  <si>
    <t>Theatres</t>
  </si>
  <si>
    <t>Sonata Software Ltd</t>
  </si>
  <si>
    <t>SONATSOFTW</t>
  </si>
  <si>
    <t>Bajaj Electricals Ltd</t>
  </si>
  <si>
    <t>BAJAJELEC</t>
  </si>
  <si>
    <t>Fine Organic Industries Ltd</t>
  </si>
  <si>
    <t>FINEORG</t>
  </si>
  <si>
    <t>Tejas Networks Ltd</t>
  </si>
  <si>
    <t>TEJASNET</t>
  </si>
  <si>
    <t>Telecom Equipments</t>
  </si>
  <si>
    <t>Aether Industries Ltd</t>
  </si>
  <si>
    <t>AETHER</t>
  </si>
  <si>
    <t>Apar Industries Ltd</t>
  </si>
  <si>
    <t>APARINDS</t>
  </si>
  <si>
    <t>Redington (India) Ltd</t>
  </si>
  <si>
    <t>REDINGTON</t>
  </si>
  <si>
    <t>Technology Hardware</t>
  </si>
  <si>
    <t>Clean Science and Technology Ltd</t>
  </si>
  <si>
    <t>CLEAN</t>
  </si>
  <si>
    <t>DCM Shriram Ltd</t>
  </si>
  <si>
    <t>DCMSHRIRAM</t>
  </si>
  <si>
    <t>Affle (India) Ltd</t>
  </si>
  <si>
    <t>AFFLE</t>
  </si>
  <si>
    <t>Advertising</t>
  </si>
  <si>
    <t>Happiest Minds Technologies Ltd</t>
  </si>
  <si>
    <t>HAPPSTMNDS</t>
  </si>
  <si>
    <t>Westlife Development Ltd</t>
  </si>
  <si>
    <t>WESTLIFE</t>
  </si>
  <si>
    <t>Natco Pharma Ltd</t>
  </si>
  <si>
    <t>NATCOPHARM</t>
  </si>
  <si>
    <t>EIH Ltd</t>
  </si>
  <si>
    <t>EIHOTEL</t>
  </si>
  <si>
    <t>Angel One Ltd</t>
  </si>
  <si>
    <t>ANGELONE</t>
  </si>
  <si>
    <t>Asahi India Glass Ltd</t>
  </si>
  <si>
    <t>ASAHIINDIA</t>
  </si>
  <si>
    <t>Alembic Pharmaceuticals Ltd</t>
  </si>
  <si>
    <t>APLLTD</t>
  </si>
  <si>
    <t>Aptus Value Housing Finance India Ltd</t>
  </si>
  <si>
    <t>APTUS</t>
  </si>
  <si>
    <t>RBL Bank Ltd</t>
  </si>
  <si>
    <t>RBLBANK</t>
  </si>
  <si>
    <t>Brigade Enterprises Ltd</t>
  </si>
  <si>
    <t>BRIGADE</t>
  </si>
  <si>
    <t>NMDC Steel Ltd</t>
  </si>
  <si>
    <t>NSLNISP</t>
  </si>
  <si>
    <t>Triveni Turbine Ltd</t>
  </si>
  <si>
    <t>TRITURBINE</t>
  </si>
  <si>
    <t>RHI Magnesita India Ltd</t>
  </si>
  <si>
    <t>RHIM</t>
  </si>
  <si>
    <t>Nuvoco Vistas Corporation Ltd</t>
  </si>
  <si>
    <t>NUVOCO</t>
  </si>
  <si>
    <t>Aegis Logistics Ltd</t>
  </si>
  <si>
    <t>AEGISCHEM</t>
  </si>
  <si>
    <t>G R Infraprojects Ltd</t>
  </si>
  <si>
    <t>GRINFRA</t>
  </si>
  <si>
    <t>Aavas Financiers Ltd</t>
  </si>
  <si>
    <t>AAVAS</t>
  </si>
  <si>
    <t>Alkyl Amines Chemicals Ltd</t>
  </si>
  <si>
    <t>ALKYLAMINE</t>
  </si>
  <si>
    <t>Piramal Pharma Ltd</t>
  </si>
  <si>
    <t>PPLPHARMA</t>
  </si>
  <si>
    <t>Central Depository Services (India) Ltd</t>
  </si>
  <si>
    <t>CDSL</t>
  </si>
  <si>
    <t>Sundaram Clayton Ltd</t>
  </si>
  <si>
    <t>SUNCLAYLTD</t>
  </si>
  <si>
    <t>Suven Pharmaceuticals Ltd</t>
  </si>
  <si>
    <t>SUVENPHAR</t>
  </si>
  <si>
    <t>V Guard Industries Ltd</t>
  </si>
  <si>
    <t>VGUARD</t>
  </si>
  <si>
    <t>Akzo Nobel India Ltd</t>
  </si>
  <si>
    <t>AKZOINDIA</t>
  </si>
  <si>
    <t>Jindal SAW Ltd</t>
  </si>
  <si>
    <t>JINDALSAW</t>
  </si>
  <si>
    <t>Housing and Urban Development Corporation Ltd</t>
  </si>
  <si>
    <t>HUDCO</t>
  </si>
  <si>
    <t>Raymond Ltd</t>
  </si>
  <si>
    <t>RAYMOND</t>
  </si>
  <si>
    <t>Tata Investment Corporation Ltd</t>
  </si>
  <si>
    <t>TATAINVEST</t>
  </si>
  <si>
    <t>Sheela Foam Ltd</t>
  </si>
  <si>
    <t>SFL</t>
  </si>
  <si>
    <t>Home Furnishing</t>
  </si>
  <si>
    <t>KIOCL Ltd</t>
  </si>
  <si>
    <t>KIOCL</t>
  </si>
  <si>
    <t>Finolex Industries Ltd</t>
  </si>
  <si>
    <t>FINPIPE</t>
  </si>
  <si>
    <t>Hindustan Copper Ltd</t>
  </si>
  <si>
    <t>HINDCOPPER</t>
  </si>
  <si>
    <t>Mining - Copper</t>
  </si>
  <si>
    <t>Bikaji Foods International Ltd</t>
  </si>
  <si>
    <t>BIKAJI</t>
  </si>
  <si>
    <t>Data Patterns (India) Ltd</t>
  </si>
  <si>
    <t>DATAPATTNS</t>
  </si>
  <si>
    <t>POWERGRID Infrastructure Investment Trust</t>
  </si>
  <si>
    <t>PGINVIT</t>
  </si>
  <si>
    <t>BASF India Ltd</t>
  </si>
  <si>
    <t>BASF</t>
  </si>
  <si>
    <t>Computer Age Management Services Ltd</t>
  </si>
  <si>
    <t>CAMS</t>
  </si>
  <si>
    <t>Rainbow Children's Medicare Ltd</t>
  </si>
  <si>
    <t>RAINBOW</t>
  </si>
  <si>
    <t>MedPlus Health Services Ltd</t>
  </si>
  <si>
    <t>MEDPLUS</t>
  </si>
  <si>
    <t>Aditya Birla Sun Life Amc Ltd</t>
  </si>
  <si>
    <t>ABSLAMC</t>
  </si>
  <si>
    <t>Chambal Fertilisers and Chemicals Ltd</t>
  </si>
  <si>
    <t>CHAMBLFERT</t>
  </si>
  <si>
    <t>Can Fin Homes Ltd</t>
  </si>
  <si>
    <t>CANFINHOME</t>
  </si>
  <si>
    <t>Motilal Oswal Financial Services Ltd</t>
  </si>
  <si>
    <t>MOTILALOFS</t>
  </si>
  <si>
    <t>Indian Energy Exchange Ltd</t>
  </si>
  <si>
    <t>IEX</t>
  </si>
  <si>
    <t>Power Trading &amp; Consultancy</t>
  </si>
  <si>
    <t>Zensar Technologies Ltd</t>
  </si>
  <si>
    <t>ZENSARTECH</t>
  </si>
  <si>
    <t>RITES Ltd</t>
  </si>
  <si>
    <t>RITES</t>
  </si>
  <si>
    <t>Manappuram Finance Ltd</t>
  </si>
  <si>
    <t>MANAPPURAM</t>
  </si>
  <si>
    <t>Great Eastern Shipping Company Ltd</t>
  </si>
  <si>
    <t>GESHIP</t>
  </si>
  <si>
    <t>TTK Prestige Ltd</t>
  </si>
  <si>
    <t>TTKPRESTIG</t>
  </si>
  <si>
    <t>Poly Medicure Ltd</t>
  </si>
  <si>
    <t>POLYMED</t>
  </si>
  <si>
    <t>Health Care Equipment &amp; Supplies</t>
  </si>
  <si>
    <t>Equitas Small Finance Bank Ltd</t>
  </si>
  <si>
    <t>EQUITASBNK</t>
  </si>
  <si>
    <t>Bharat 22 ETF</t>
  </si>
  <si>
    <t>ICICIB22</t>
  </si>
  <si>
    <t>Nippon India ETF Bank BeES</t>
  </si>
  <si>
    <t>BANKBEES</t>
  </si>
  <si>
    <t>Birlasoft Ltd</t>
  </si>
  <si>
    <t>BSOFT</t>
  </si>
  <si>
    <t>Vardhman Textiles Ltd</t>
  </si>
  <si>
    <t>VTL</t>
  </si>
  <si>
    <t>ITI Ltd</t>
  </si>
  <si>
    <t>ITI</t>
  </si>
  <si>
    <t>Century Textile and Industries Ltd</t>
  </si>
  <si>
    <t>CENTURYTEX</t>
  </si>
  <si>
    <t>Anupam Rasayan India Ltd</t>
  </si>
  <si>
    <t>ANURAS</t>
  </si>
  <si>
    <t>Mahanagar Gas Ltd</t>
  </si>
  <si>
    <t>MGL</t>
  </si>
  <si>
    <t>Kaynes Technology India Ltd</t>
  </si>
  <si>
    <t>KAYNES</t>
  </si>
  <si>
    <t>Karur Vysya Bank Ltd</t>
  </si>
  <si>
    <t>KARURVYSYA</t>
  </si>
  <si>
    <t>UTI Asset Management Company Ltd</t>
  </si>
  <si>
    <t>UTIAMC</t>
  </si>
  <si>
    <t>Eureka Forbes Ltd</t>
  </si>
  <si>
    <t>EUREKAFORBE</t>
  </si>
  <si>
    <t>Eris Lifesciences Ltd</t>
  </si>
  <si>
    <t>ERIS</t>
  </si>
  <si>
    <t>BSE Ltd</t>
  </si>
  <si>
    <t>BSE</t>
  </si>
  <si>
    <t>Usha Martin Ltd</t>
  </si>
  <si>
    <t>USHAMART</t>
  </si>
  <si>
    <t>Shree Renuka Sugars Ltd</t>
  </si>
  <si>
    <t>RENUKA</t>
  </si>
  <si>
    <t>Sugar</t>
  </si>
  <si>
    <t>CESC Ltd</t>
  </si>
  <si>
    <t>CESC</t>
  </si>
  <si>
    <t>Cera Sanitaryware Ltd</t>
  </si>
  <si>
    <t>CERA</t>
  </si>
  <si>
    <t>Shyam Metalics and Energy Ltd</t>
  </si>
  <si>
    <t>SHYAMMETL</t>
  </si>
  <si>
    <t>CEAT Ltd</t>
  </si>
  <si>
    <t>CEATLTD</t>
  </si>
  <si>
    <t>City Union Bank Ltd</t>
  </si>
  <si>
    <t>CUB</t>
  </si>
  <si>
    <t>Brookfield India Real Estate Trust REIT</t>
  </si>
  <si>
    <t>BIRET</t>
  </si>
  <si>
    <t>Welspun India Ltd</t>
  </si>
  <si>
    <t>WELSPUNIND</t>
  </si>
  <si>
    <t>India Grid Trust</t>
  </si>
  <si>
    <t>INDIGRID</t>
  </si>
  <si>
    <t>Craftsman Automation Ltd</t>
  </si>
  <si>
    <t>CRAFTSMAN</t>
  </si>
  <si>
    <t>Firstsource Solutions Ltd</t>
  </si>
  <si>
    <t>FSL</t>
  </si>
  <si>
    <t>Outsourced services</t>
  </si>
  <si>
    <t>Galaxy Surfactants Ltd</t>
  </si>
  <si>
    <t>GALAXYSURF</t>
  </si>
  <si>
    <t>Astrazeneca Pharma India Ltd</t>
  </si>
  <si>
    <t>ASTRAZEN</t>
  </si>
  <si>
    <t>Campus Activewear Ltd</t>
  </si>
  <si>
    <t>CAMPUS</t>
  </si>
  <si>
    <t>Chalet Hotels Ltd</t>
  </si>
  <si>
    <t>CHALET</t>
  </si>
  <si>
    <t>Zydus Wellness Ltd</t>
  </si>
  <si>
    <t>ZYDUSWELL</t>
  </si>
  <si>
    <t>Godrej Agrovet Ltd</t>
  </si>
  <si>
    <t>GODREJAGRO</t>
  </si>
  <si>
    <t>Agro Products</t>
  </si>
  <si>
    <t>Route Mobile Ltd</t>
  </si>
  <si>
    <t>ROUTE</t>
  </si>
  <si>
    <t>National Standard (India) Ltd</t>
  </si>
  <si>
    <t>NATIONSTD</t>
  </si>
  <si>
    <t>Birla Corporation Ltd</t>
  </si>
  <si>
    <t>BIRLACORPN</t>
  </si>
  <si>
    <t>Gujarat Narmada Valley Fertilizers &amp; Chemicals Ltd</t>
  </si>
  <si>
    <t>GNFC</t>
  </si>
  <si>
    <t>Kalpataru Power Transmission Ltd</t>
  </si>
  <si>
    <t>KPIL</t>
  </si>
  <si>
    <t>Sapphire Foods India Ltd</t>
  </si>
  <si>
    <t>SAPPHIRE</t>
  </si>
  <si>
    <t>PNC Infratech Ltd</t>
  </si>
  <si>
    <t>PNCINFRA</t>
  </si>
  <si>
    <t>Jyothy Labs Ltd</t>
  </si>
  <si>
    <t>JYOTHYLAB</t>
  </si>
  <si>
    <t>HFCL Ltd</t>
  </si>
  <si>
    <t>HFCL</t>
  </si>
  <si>
    <t>Bls International Services Ltd</t>
  </si>
  <si>
    <t>BLS</t>
  </si>
  <si>
    <t>NCC Ltd</t>
  </si>
  <si>
    <t>NCC</t>
  </si>
  <si>
    <t>Cochin Shipyard Ltd</t>
  </si>
  <si>
    <t>COCHINSHIP</t>
  </si>
  <si>
    <t>Ircon International Ltd</t>
  </si>
  <si>
    <t>IRCON</t>
  </si>
  <si>
    <t>Ingersoll-Rand (India) Ltd</t>
  </si>
  <si>
    <t>INGERRAND</t>
  </si>
  <si>
    <t>KRBL Ltd</t>
  </si>
  <si>
    <t>KRBL</t>
  </si>
  <si>
    <t>Kotak Mahindra Asset Management Company Limited</t>
  </si>
  <si>
    <t>KOTAKBKETF</t>
  </si>
  <si>
    <t>Shoppers Stop Ltd</t>
  </si>
  <si>
    <t>SHOPERSTOP</t>
  </si>
  <si>
    <t>Procter &amp; Gamble Health Ltd</t>
  </si>
  <si>
    <t>PGHL</t>
  </si>
  <si>
    <t>Eclerx Services Ltd</t>
  </si>
  <si>
    <t>ECLERX</t>
  </si>
  <si>
    <t>Godfrey Phillips India Ltd</t>
  </si>
  <si>
    <t>GODFRYPHLP</t>
  </si>
  <si>
    <t>Saregama India Ltd</t>
  </si>
  <si>
    <t>SAREGAMA</t>
  </si>
  <si>
    <t>V I P Industries Ltd</t>
  </si>
  <si>
    <t>VIPIND</t>
  </si>
  <si>
    <t>Supreme Petrochem Ltd</t>
  </si>
  <si>
    <t>SPLPETRO</t>
  </si>
  <si>
    <t>SBI-ETF Nifty 50</t>
  </si>
  <si>
    <t>SETFNIF50</t>
  </si>
  <si>
    <t>BHARAT Bond ETF-April 2023-Growth</t>
  </si>
  <si>
    <t>EBBETF0423</t>
  </si>
  <si>
    <t>Debt</t>
  </si>
  <si>
    <t>Welspun Corp Ltd</t>
  </si>
  <si>
    <t>WELCORP</t>
  </si>
  <si>
    <t>Ujjivan Small Finance Bank Ltd</t>
  </si>
  <si>
    <t>UJJIVANSFB</t>
  </si>
  <si>
    <t>CCL Products India Ltd</t>
  </si>
  <si>
    <t>CCL</t>
  </si>
  <si>
    <t>E I D-Parry (India) Ltd</t>
  </si>
  <si>
    <t>EIDPARRY</t>
  </si>
  <si>
    <t>Syrma SGS Technology Ltd</t>
  </si>
  <si>
    <t>SYRMA</t>
  </si>
  <si>
    <t>Elecon Engineering Company Ltd</t>
  </si>
  <si>
    <t>ELECON</t>
  </si>
  <si>
    <t>Multi Commodity Exchange of India Ltd</t>
  </si>
  <si>
    <t>MCX</t>
  </si>
  <si>
    <t>Ramkrishna Forgings Ltd</t>
  </si>
  <si>
    <t>RKFORGE</t>
  </si>
  <si>
    <t>Rail</t>
  </si>
  <si>
    <t>Graphite India Ltd</t>
  </si>
  <si>
    <t>GRAPHITE</t>
  </si>
  <si>
    <t>Kama Holdings Ltd</t>
  </si>
  <si>
    <t>KAMAHOLD</t>
  </si>
  <si>
    <t>Balrampur Chini Mills Ltd</t>
  </si>
  <si>
    <t>BALRAMCHIN</t>
  </si>
  <si>
    <t>Titagarh Rail Systems Ltd</t>
  </si>
  <si>
    <t>TITAGARH</t>
  </si>
  <si>
    <t>Jupiter Wagons Ltd</t>
  </si>
  <si>
    <t>JWL</t>
  </si>
  <si>
    <t>Latent View Analytics Ltd</t>
  </si>
  <si>
    <t>LATENTVIEW</t>
  </si>
  <si>
    <t>CE Info Systems Ltd</t>
  </si>
  <si>
    <t>MAPMYINDIA</t>
  </si>
  <si>
    <t>Glenmark Life Sciences Ltd</t>
  </si>
  <si>
    <t>GLS</t>
  </si>
  <si>
    <t>JK Lakshmi Cement Ltd</t>
  </si>
  <si>
    <t>JKLAKSHMI</t>
  </si>
  <si>
    <t>Jammu and Kashmir Bank Ltd</t>
  </si>
  <si>
    <t>J&amp;KBANK</t>
  </si>
  <si>
    <t>Bombay Burmah Trading Corporation Ltd</t>
  </si>
  <si>
    <t>BBTC</t>
  </si>
  <si>
    <t>KSB Ltd</t>
  </si>
  <si>
    <t>KSB</t>
  </si>
  <si>
    <t>Engineers India Ltd</t>
  </si>
  <si>
    <t>ENGINERSIN</t>
  </si>
  <si>
    <t>Alok Industries Ltd</t>
  </si>
  <si>
    <t>ALOKINDS</t>
  </si>
  <si>
    <t>Amber Enterprises India Ltd</t>
  </si>
  <si>
    <t>AMBER</t>
  </si>
  <si>
    <t>Deepak Fertilisers and Petrochemicals Corp Ltd</t>
  </si>
  <si>
    <t>DEEPAKFERT</t>
  </si>
  <si>
    <t>Granules India Ltd</t>
  </si>
  <si>
    <t>GRANULES</t>
  </si>
  <si>
    <t>Mahindra Lifespace Developers Ltd</t>
  </si>
  <si>
    <t>MAHLIFE</t>
  </si>
  <si>
    <t>Sun Pharma Advanced Research Co Ltd</t>
  </si>
  <si>
    <t>SPARC</t>
  </si>
  <si>
    <t>Godawari Power and Ispat Ltd</t>
  </si>
  <si>
    <t>GPIL</t>
  </si>
  <si>
    <t>NBCC (India) Ltd</t>
  </si>
  <si>
    <t>NBCC</t>
  </si>
  <si>
    <t>Allcargo Logistics Ltd</t>
  </si>
  <si>
    <t>ALLCARGO</t>
  </si>
  <si>
    <t>Easy Trip Planners Ltd</t>
  </si>
  <si>
    <t>EASEMYTRIP</t>
  </si>
  <si>
    <t>Tour &amp; Travel Services</t>
  </si>
  <si>
    <t>Action Construction Equipment Ltd</t>
  </si>
  <si>
    <t>ACE</t>
  </si>
  <si>
    <t>Heavy Machinery</t>
  </si>
  <si>
    <t>Mahindra Holidays and Resorts India Ltd</t>
  </si>
  <si>
    <t>MHRIL</t>
  </si>
  <si>
    <t>Safari Industries (India) Ltd</t>
  </si>
  <si>
    <t>SAFARI</t>
  </si>
  <si>
    <t>Home First Finance Company India Ltd</t>
  </si>
  <si>
    <t>HOMEFIRST</t>
  </si>
  <si>
    <t>Indigo Paints Ltd</t>
  </si>
  <si>
    <t>INDIGOPNTS</t>
  </si>
  <si>
    <t>EPL Ltd</t>
  </si>
  <si>
    <t>EPL</t>
  </si>
  <si>
    <t>Packaging</t>
  </si>
  <si>
    <t>Metropolis Healthcare Ltd</t>
  </si>
  <si>
    <t>METROPOLIS</t>
  </si>
  <si>
    <t>Balaji Amines Ltd</t>
  </si>
  <si>
    <t>BALAMINES</t>
  </si>
  <si>
    <t>Minda Corporation Ltd</t>
  </si>
  <si>
    <t>MINDACORP</t>
  </si>
  <si>
    <t>ESAB India Ltd</t>
  </si>
  <si>
    <t>ESABINDIA</t>
  </si>
  <si>
    <t>JM Financial Ltd</t>
  </si>
  <si>
    <t>JMFINANCIL</t>
  </si>
  <si>
    <t>Tega Industries Ltd</t>
  </si>
  <si>
    <t>TEGA</t>
  </si>
  <si>
    <t>BEML Ltd</t>
  </si>
  <si>
    <t>BEML</t>
  </si>
  <si>
    <t>Prince Pipes and Fittings Ltd</t>
  </si>
  <si>
    <t>PRINCEPIPE</t>
  </si>
  <si>
    <t>TV18 Broadcast Ltd</t>
  </si>
  <si>
    <t>TV18BRDCST</t>
  </si>
  <si>
    <t>Sterling and Wilson Renewable Energy Ltd</t>
  </si>
  <si>
    <t>SWSOLAR</t>
  </si>
  <si>
    <t>Garden Reach Shipbuilders &amp; Engineers Ltd</t>
  </si>
  <si>
    <t>GRSE</t>
  </si>
  <si>
    <t>Chemplast Sanmar Ltd</t>
  </si>
  <si>
    <t>CHEMPLASTS</t>
  </si>
  <si>
    <t>Kirloskar Ferrous Industries Ltd</t>
  </si>
  <si>
    <t>KIRLFER</t>
  </si>
  <si>
    <t>Tamilnad Mercantile Bank Ltd</t>
  </si>
  <si>
    <t>TMB</t>
  </si>
  <si>
    <t>Schneider Electric Infrastructure Ltd</t>
  </si>
  <si>
    <t>SCHNEIDER</t>
  </si>
  <si>
    <t>Just Dial Ltd</t>
  </si>
  <si>
    <t>JUSTDIAL</t>
  </si>
  <si>
    <t>National Highways Infra Trust</t>
  </si>
  <si>
    <t>NHIT</t>
  </si>
  <si>
    <t>Roads</t>
  </si>
  <si>
    <t>Keystone Realtors Ltd</t>
  </si>
  <si>
    <t>RUSTOMJEE</t>
  </si>
  <si>
    <t>Laxmi Organic Industries Ltd</t>
  </si>
  <si>
    <t>LXCHEM</t>
  </si>
  <si>
    <t>Gujarat State Fertilizers and Chemicals Ltd</t>
  </si>
  <si>
    <t>GSFC</t>
  </si>
  <si>
    <t>Triveni Engineering and Industries Ltd</t>
  </si>
  <si>
    <t>TRIVENI</t>
  </si>
  <si>
    <t>BHARAT Bond ETF-April 2030-Growth</t>
  </si>
  <si>
    <t>EBBETF0430</t>
  </si>
  <si>
    <t>Ion Exchange (India) Ltd</t>
  </si>
  <si>
    <t>IONEXCHANG</t>
  </si>
  <si>
    <t>Environmental Services</t>
  </si>
  <si>
    <t>Chennai Petroleum Corporation Ltd</t>
  </si>
  <si>
    <t>CHENNPETRO</t>
  </si>
  <si>
    <t>Mastek Ltd</t>
  </si>
  <si>
    <t>MASTEK</t>
  </si>
  <si>
    <t>GMM Pfaudler Ltd</t>
  </si>
  <si>
    <t>GMMPFAUDLR</t>
  </si>
  <si>
    <t>Maharashtra Scooters Ltd</t>
  </si>
  <si>
    <t>MAHSCOOTER</t>
  </si>
  <si>
    <t>Borosil Renewables Ltd</t>
  </si>
  <si>
    <t>BORORENEW</t>
  </si>
  <si>
    <t>Housewares</t>
  </si>
  <si>
    <t>Archean Chemical Industries Ltd</t>
  </si>
  <si>
    <t>ACI</t>
  </si>
  <si>
    <t>Ge T&amp;D India Ltd</t>
  </si>
  <si>
    <t>GET&amp;D</t>
  </si>
  <si>
    <t>Karnataka Bank Ltd</t>
  </si>
  <si>
    <t>KTKBANK</t>
  </si>
  <si>
    <t>Hindustan Foods Ltd</t>
  </si>
  <si>
    <t>HNDFDS</t>
  </si>
  <si>
    <t>MTAR Technologies Ltd</t>
  </si>
  <si>
    <t>MTARTECH</t>
  </si>
  <si>
    <t>BHARAT Bond ETF-April 2032</t>
  </si>
  <si>
    <t>BBETF0432</t>
  </si>
  <si>
    <t>Caplin Point Laboratories Ltd</t>
  </si>
  <si>
    <t>CAPLIPOINT</t>
  </si>
  <si>
    <t>Kfin Technologies Ltd</t>
  </si>
  <si>
    <t>KFINTECH</t>
  </si>
  <si>
    <t>Jubilant Ingrevia Ltd</t>
  </si>
  <si>
    <t>JUBLINGREA</t>
  </si>
  <si>
    <t>India Cements Ltd</t>
  </si>
  <si>
    <t>INDIACEM</t>
  </si>
  <si>
    <t>Jindal Worldwide Ltd</t>
  </si>
  <si>
    <t>JINDWORLD</t>
  </si>
  <si>
    <t>VRL Logistics Ltd</t>
  </si>
  <si>
    <t>VRLLOG</t>
  </si>
  <si>
    <t>Quess Corp Ltd</t>
  </si>
  <si>
    <t>QUESS</t>
  </si>
  <si>
    <t>Employment Services</t>
  </si>
  <si>
    <t>Maharashtra Seamless Ltd</t>
  </si>
  <si>
    <t>MAHSEAMLES</t>
  </si>
  <si>
    <t>India Infrastructure Trust</t>
  </si>
  <si>
    <t>INFRATRUST</t>
  </si>
  <si>
    <t>Infra REIT</t>
  </si>
  <si>
    <t>Anant Raj Ltd</t>
  </si>
  <si>
    <t>ANANTRAJ</t>
  </si>
  <si>
    <t>Garware Technical Fibres Ltd</t>
  </si>
  <si>
    <t>GARFIBRES</t>
  </si>
  <si>
    <t>Indinfravit Trust</t>
  </si>
  <si>
    <t>INDINFR</t>
  </si>
  <si>
    <t>Rashtriya Chemicals and Fertilizers Ltd</t>
  </si>
  <si>
    <t>RCF</t>
  </si>
  <si>
    <t>HEG Ltd</t>
  </si>
  <si>
    <t>HEG</t>
  </si>
  <si>
    <t>Sarda Energy &amp; Minerals Ltd</t>
  </si>
  <si>
    <t>SARDAEN</t>
  </si>
  <si>
    <t>Authum Investment &amp; Infrastructure Ltd</t>
  </si>
  <si>
    <t>AIIL</t>
  </si>
  <si>
    <t>Go Fashion (India) Ltd</t>
  </si>
  <si>
    <t>GOCOLORS</t>
  </si>
  <si>
    <t>Himadri Speciality Chemical Ltd</t>
  </si>
  <si>
    <t>HSCL</t>
  </si>
  <si>
    <t>Fusion Micro Finance Ltd</t>
  </si>
  <si>
    <t>FUSION</t>
  </si>
  <si>
    <t>Inox Wind Ltd</t>
  </si>
  <si>
    <t>INOXWIND</t>
  </si>
  <si>
    <t>SIS Ltd</t>
  </si>
  <si>
    <t>SIS</t>
  </si>
  <si>
    <t>Network18 Media &amp; Investments Ltd</t>
  </si>
  <si>
    <t>NETWORK18</t>
  </si>
  <si>
    <t>Prism Johnson Ltd</t>
  </si>
  <si>
    <t>PRSMJOHNSN</t>
  </si>
  <si>
    <t>HG Infra Engineering Ltd (Part IX)</t>
  </si>
  <si>
    <t>HGINFRA</t>
  </si>
  <si>
    <t>Rolex Rings Ltd</t>
  </si>
  <si>
    <t>ROLEXRINGS</t>
  </si>
  <si>
    <t>Sterlite Technologies Ltd</t>
  </si>
  <si>
    <t>STLTECH</t>
  </si>
  <si>
    <t>Symphony Ltd</t>
  </si>
  <si>
    <t>SYMPHONY</t>
  </si>
  <si>
    <t>JK Tyre &amp; Industries Ltd</t>
  </si>
  <si>
    <t>JKTYRE</t>
  </si>
  <si>
    <t>Greenlam Industries Ltd</t>
  </si>
  <si>
    <t>GREENLAM</t>
  </si>
  <si>
    <t>Building Products - Laminates</t>
  </si>
  <si>
    <t>Swan Energy Ltd</t>
  </si>
  <si>
    <t>SWANENERGY</t>
  </si>
  <si>
    <t>Kirloskar Oil Engines Ltd</t>
  </si>
  <si>
    <t>KIRLOSENG</t>
  </si>
  <si>
    <t>PCBL Ltd</t>
  </si>
  <si>
    <t>PCBL</t>
  </si>
  <si>
    <t>Suprajit Engineering Ltd</t>
  </si>
  <si>
    <t>SUPRAJIT</t>
  </si>
  <si>
    <t>Gujarat Ambuja Exports Ltd</t>
  </si>
  <si>
    <t>GAEL</t>
  </si>
  <si>
    <t>Jubilant Pharmova Ltd</t>
  </si>
  <si>
    <t>JUBLPHARMA</t>
  </si>
  <si>
    <t>Gujarat Pipavav Port Ltd</t>
  </si>
  <si>
    <t>GPPL</t>
  </si>
  <si>
    <t>Reliance Power Ltd</t>
  </si>
  <si>
    <t>RPOWER</t>
  </si>
  <si>
    <t>CMS Info Systems Ltd</t>
  </si>
  <si>
    <t>CMSINFO</t>
  </si>
  <si>
    <t>Transport Corporation of India Ltd</t>
  </si>
  <si>
    <t>TCI</t>
  </si>
  <si>
    <t>Gujarat Mineral Development Corporation Ltd</t>
  </si>
  <si>
    <t>GMDCLTD</t>
  </si>
  <si>
    <t>Newgen Software Technologies Ltd</t>
  </si>
  <si>
    <t>NEWGEN</t>
  </si>
  <si>
    <t>Star Cement Ltd</t>
  </si>
  <si>
    <t>STARCEMENT</t>
  </si>
  <si>
    <t>Power Mech Projects Ltd</t>
  </si>
  <si>
    <t>POWERMECH</t>
  </si>
  <si>
    <t>TCI Express Ltd</t>
  </si>
  <si>
    <t>TCIEXP</t>
  </si>
  <si>
    <t>Mishra Dhatu Nigam Ltd</t>
  </si>
  <si>
    <t>MIDHANI</t>
  </si>
  <si>
    <t>Reliance Infrastructure Ltd</t>
  </si>
  <si>
    <t>RELINFRA</t>
  </si>
  <si>
    <t>LT Foods Ltd</t>
  </si>
  <si>
    <t>DAAWAT</t>
  </si>
  <si>
    <t>Kennametal India Ltd</t>
  </si>
  <si>
    <t>KENNAMET</t>
  </si>
  <si>
    <t>Vaibhav Global Ltd</t>
  </si>
  <si>
    <t>VAIBHAVGBL</t>
  </si>
  <si>
    <t>VST Industries Ltd</t>
  </si>
  <si>
    <t>VSTIND</t>
  </si>
  <si>
    <t>Vesuvius India Ltd</t>
  </si>
  <si>
    <t>VESUVIUS</t>
  </si>
  <si>
    <t>F D C Ltd</t>
  </si>
  <si>
    <t>FDC</t>
  </si>
  <si>
    <t>Restaurant Brands Asia Ltd</t>
  </si>
  <si>
    <t>RBA</t>
  </si>
  <si>
    <t>Rain Industries Ltd</t>
  </si>
  <si>
    <t>RAIN</t>
  </si>
  <si>
    <t>Sunteck Realty Ltd</t>
  </si>
  <si>
    <t>SUNTECK</t>
  </si>
  <si>
    <t>Kirloskar Brothers Ltd</t>
  </si>
  <si>
    <t>KIRLOSBROS</t>
  </si>
  <si>
    <t>Rattanindia Enterprises Ltd</t>
  </si>
  <si>
    <t>RTNINDIA</t>
  </si>
  <si>
    <t>Avanti Feeds Ltd</t>
  </si>
  <si>
    <t>AVANTIFEED</t>
  </si>
  <si>
    <t>Indiabulls Housing Finance Ltd</t>
  </si>
  <si>
    <t>IBULHSGFIN</t>
  </si>
  <si>
    <t>Bengal &amp; Assam Company Ltd</t>
  </si>
  <si>
    <t>BENGALASM</t>
  </si>
  <si>
    <t>Religare Enterprises Ltd</t>
  </si>
  <si>
    <t>RELIGARE</t>
  </si>
  <si>
    <t>Brightcom Group Ltd</t>
  </si>
  <si>
    <t>BCG</t>
  </si>
  <si>
    <t>R Systems International Ltd</t>
  </si>
  <si>
    <t>RSYSTEMS</t>
  </si>
  <si>
    <t>Sobha Ltd</t>
  </si>
  <si>
    <t>SOBHA</t>
  </si>
  <si>
    <t>Ujjivan Financial Services Ltd</t>
  </si>
  <si>
    <t>UJJIVAN</t>
  </si>
  <si>
    <t>ICRA Ltd</t>
  </si>
  <si>
    <t>ICRA</t>
  </si>
  <si>
    <t>Isgec Heavy Engineering Ltd</t>
  </si>
  <si>
    <t>ISGEC</t>
  </si>
  <si>
    <t>Spandana Sphoorty Financial Ltd</t>
  </si>
  <si>
    <t>SPANDANA</t>
  </si>
  <si>
    <t>Zen Technologies Ltd</t>
  </si>
  <si>
    <t>ZENTEC</t>
  </si>
  <si>
    <t>Nippon India ETF Gold BeES</t>
  </si>
  <si>
    <t>GOLDBEES</t>
  </si>
  <si>
    <t>Gold</t>
  </si>
  <si>
    <t>Paradeep Phosphates Ltd</t>
  </si>
  <si>
    <t>PARADEEP</t>
  </si>
  <si>
    <t>La Opala R G Ltd</t>
  </si>
  <si>
    <t>LAOPALA</t>
  </si>
  <si>
    <t>Varroc Engineering Ltd</t>
  </si>
  <si>
    <t>VARROC</t>
  </si>
  <si>
    <t>Responsive Industries Ltd</t>
  </si>
  <si>
    <t>RESPONIND</t>
  </si>
  <si>
    <t>Building Products - Granite</t>
  </si>
  <si>
    <t>MMTC Ltd</t>
  </si>
  <si>
    <t>MMTC</t>
  </si>
  <si>
    <t>Delta Corp Ltd</t>
  </si>
  <si>
    <t>DELTACORP</t>
  </si>
  <si>
    <t>Theme Parks &amp; Gaming</t>
  </si>
  <si>
    <t>Orient Electric Ltd</t>
  </si>
  <si>
    <t>ORIENTELEC</t>
  </si>
  <si>
    <t>JSW Holdings Ltd</t>
  </si>
  <si>
    <t>JSWHL</t>
  </si>
  <si>
    <t>Railtel Corporation of India Ltd</t>
  </si>
  <si>
    <t>RAILTEL</t>
  </si>
  <si>
    <t>Communication &amp; Networking</t>
  </si>
  <si>
    <t>Marksans Pharma Ltd</t>
  </si>
  <si>
    <t>MARKSANS</t>
  </si>
  <si>
    <t>Hinduja Global Solutions Ltd</t>
  </si>
  <si>
    <t>HGS</t>
  </si>
  <si>
    <t>Mrs. Bectors Food Specialities Ltd</t>
  </si>
  <si>
    <t>BECTORFOOD</t>
  </si>
  <si>
    <t>Sansera Engineering Ltd</t>
  </si>
  <si>
    <t>SANSERA</t>
  </si>
  <si>
    <t>Borosil Ltd</t>
  </si>
  <si>
    <t>BOROLTD</t>
  </si>
  <si>
    <t>Gujarat Alkalies And Chemicals Ltd</t>
  </si>
  <si>
    <t>GUJALKALI</t>
  </si>
  <si>
    <t>Techno Electric &amp; Engineering Company Ltd</t>
  </si>
  <si>
    <t>TECHNOE</t>
  </si>
  <si>
    <t>Shriram Pistons &amp; Rings Ltd</t>
  </si>
  <si>
    <t>SHRIPISTON</t>
  </si>
  <si>
    <t>CSB Bank Ltd</t>
  </si>
  <si>
    <t>CSBBANK</t>
  </si>
  <si>
    <t>ideaForge Technology Ltd</t>
  </si>
  <si>
    <t>IDEAFORGE</t>
  </si>
  <si>
    <t>Genus Power Infrastructures Ltd</t>
  </si>
  <si>
    <t>GENUSPOWER</t>
  </si>
  <si>
    <t>ELANTAS Beck India Ltd</t>
  </si>
  <si>
    <t>ELANTAS</t>
  </si>
  <si>
    <t>Nava Limited</t>
  </si>
  <si>
    <t>NAVA</t>
  </si>
  <si>
    <t>Rossari Biotech Ltd</t>
  </si>
  <si>
    <t>ROSSARI</t>
  </si>
  <si>
    <t>Rategain Travel Technologies Ltd</t>
  </si>
  <si>
    <t>RATEGAIN</t>
  </si>
  <si>
    <t>Aarti Drugs Ltd</t>
  </si>
  <si>
    <t>AARTIDRUGS</t>
  </si>
  <si>
    <t>Voltamp Transformers Ltd</t>
  </si>
  <si>
    <t>VOLTAMP</t>
  </si>
  <si>
    <t>Prudent Corporate Advisory Services Ltd</t>
  </si>
  <si>
    <t>PRUDENT</t>
  </si>
  <si>
    <t>HBL Power Systems Ltd</t>
  </si>
  <si>
    <t>HBLPOWER</t>
  </si>
  <si>
    <t>Sharda Cropchem Ltd</t>
  </si>
  <si>
    <t>SHARDACROP</t>
  </si>
  <si>
    <t>Tata Coffee Ltd</t>
  </si>
  <si>
    <t>TATACOFFEE</t>
  </si>
  <si>
    <t>Vijaya Diagnostic Centre Ltd</t>
  </si>
  <si>
    <t>VIJAYA</t>
  </si>
  <si>
    <t>shipping corporation of India Ltd</t>
  </si>
  <si>
    <t>SCI</t>
  </si>
  <si>
    <t>Ahluwalia Contracts (India) Ltd</t>
  </si>
  <si>
    <t>AHLUCONT</t>
  </si>
  <si>
    <t>Dodla Dairy Ltd</t>
  </si>
  <si>
    <t>DODLA</t>
  </si>
  <si>
    <t>PDS Limited</t>
  </si>
  <si>
    <t>PDSL</t>
  </si>
  <si>
    <t>Nesco Ltd</t>
  </si>
  <si>
    <t>NESCO</t>
  </si>
  <si>
    <t>Healthcare Global Enterprises Ltd</t>
  </si>
  <si>
    <t>HCG</t>
  </si>
  <si>
    <t>HLE Glascoat Ltd</t>
  </si>
  <si>
    <t>HLEGLAS</t>
  </si>
  <si>
    <t>Gravita India Ltd</t>
  </si>
  <si>
    <t>GRAVITA</t>
  </si>
  <si>
    <t>Metals - Lead</t>
  </si>
  <si>
    <t>Lux Industries Ltd</t>
  </si>
  <si>
    <t>LUXIND</t>
  </si>
  <si>
    <t>V-mart Retail Ltd</t>
  </si>
  <si>
    <t>VMART</t>
  </si>
  <si>
    <t>Arvind Fashions Ltd</t>
  </si>
  <si>
    <t>ARVINDFASN</t>
  </si>
  <si>
    <t>Anand Rathi Wealth Ltd</t>
  </si>
  <si>
    <t>ANANDRATHI</t>
  </si>
  <si>
    <t>Jamna Auto Industries Ltd</t>
  </si>
  <si>
    <t>JAMNAAUTO</t>
  </si>
  <si>
    <t>Edelweiss Financial Services Ltd</t>
  </si>
  <si>
    <t>EDELWEISS</t>
  </si>
  <si>
    <t>Nazara Technologies Ltd</t>
  </si>
  <si>
    <t>NAZARA</t>
  </si>
  <si>
    <t>South Indian Bank Ltd</t>
  </si>
  <si>
    <t>SOUTHBANK</t>
  </si>
  <si>
    <t>Privi Speciality Chemicals Ltd</t>
  </si>
  <si>
    <t>PRIVISCL</t>
  </si>
  <si>
    <t>Greenpanel Industries Ltd</t>
  </si>
  <si>
    <t>GREENPANEL</t>
  </si>
  <si>
    <t>Surya Roshni Ltd</t>
  </si>
  <si>
    <t>SURYAROSNI</t>
  </si>
  <si>
    <t>Man Infraconstruction Ltd</t>
  </si>
  <si>
    <t>MANINFRA</t>
  </si>
  <si>
    <t>Ami Organics Ltd</t>
  </si>
  <si>
    <t>AMIORG</t>
  </si>
  <si>
    <t>AGI Greenpac Ltd</t>
  </si>
  <si>
    <t>AGI</t>
  </si>
  <si>
    <t>Rallis India Ltd</t>
  </si>
  <si>
    <t>RALLIS</t>
  </si>
  <si>
    <t>Neuland Laboratories Ltd</t>
  </si>
  <si>
    <t>NEULANDLAB</t>
  </si>
  <si>
    <t>Kewal Kiran Clothing Ltd</t>
  </si>
  <si>
    <t>KKCL</t>
  </si>
  <si>
    <t>MAS Financial Services Ltd</t>
  </si>
  <si>
    <t>MASFIN</t>
  </si>
  <si>
    <t>Avalon Technologies Ltd</t>
  </si>
  <si>
    <t>AVALON</t>
  </si>
  <si>
    <t>Somany Home Innovation Ltd</t>
  </si>
  <si>
    <t>HINDWAREAP</t>
  </si>
  <si>
    <t>Electronics Mart India Ltd</t>
  </si>
  <si>
    <t>EMIL</t>
  </si>
  <si>
    <t>Kirloskar Pneumatic Company Ltd</t>
  </si>
  <si>
    <t>KIRLPNU</t>
  </si>
  <si>
    <t>Indo Count Industries Ltd</t>
  </si>
  <si>
    <t>ICIL</t>
  </si>
  <si>
    <t>Dreamfolks Services Ltd</t>
  </si>
  <si>
    <t>DREAMFOLKS</t>
  </si>
  <si>
    <t>TeamLease Services Ltd</t>
  </si>
  <si>
    <t>TEAMLEASE</t>
  </si>
  <si>
    <t>DB Corp Ltd</t>
  </si>
  <si>
    <t>DBCORP</t>
  </si>
  <si>
    <t>Publishing</t>
  </si>
  <si>
    <t>Jaiprakash Power Ventures Ltd</t>
  </si>
  <si>
    <t>JPPOWER</t>
  </si>
  <si>
    <t>Sula Vineyards Ltd</t>
  </si>
  <si>
    <t>SULA</t>
  </si>
  <si>
    <t>Shrem Invit</t>
  </si>
  <si>
    <t>SHREMINVIT</t>
  </si>
  <si>
    <t>Shivalik Bimetal Controls Ltd</t>
  </si>
  <si>
    <t>SBCL</t>
  </si>
  <si>
    <t>Polyplex Corp Ltd</t>
  </si>
  <si>
    <t>POLYPLEX</t>
  </si>
  <si>
    <t>Share India Securities Ltd</t>
  </si>
  <si>
    <t>SHAREINDIA</t>
  </si>
  <si>
    <t>Harsha Engineers International Ltd</t>
  </si>
  <si>
    <t>HARSHA</t>
  </si>
  <si>
    <t>Meghmani Finechem Ltd</t>
  </si>
  <si>
    <t>MFL</t>
  </si>
  <si>
    <t>Technocraft Industries (India) Ltd</t>
  </si>
  <si>
    <t>TIIL</t>
  </si>
  <si>
    <t>Infibeam Avenues Ltd</t>
  </si>
  <si>
    <t>INFIBEAM</t>
  </si>
  <si>
    <t>Strides Pharma Science Ltd</t>
  </si>
  <si>
    <t>STAR</t>
  </si>
  <si>
    <t>TD Power Systems Ltd</t>
  </si>
  <si>
    <t>TDPOWERSYS</t>
  </si>
  <si>
    <t>Cyient DLM Ltd</t>
  </si>
  <si>
    <t>CYIENTDLM</t>
  </si>
  <si>
    <t>Heidelbergcement India Ltd</t>
  </si>
  <si>
    <t>HEIDELBERG</t>
  </si>
  <si>
    <t>Neogen Chemicals Ltd</t>
  </si>
  <si>
    <t>NEOGEN</t>
  </si>
  <si>
    <t>Thomas Cook (India) Ltd</t>
  </si>
  <si>
    <t>THOMASCOOK</t>
  </si>
  <si>
    <t>Rajratan Global Wire Ltd</t>
  </si>
  <si>
    <t>RAJRATAN</t>
  </si>
  <si>
    <t>Sindhu Trade Links Ltd</t>
  </si>
  <si>
    <t>SINDHUTRAD</t>
  </si>
  <si>
    <t>Bharat Rasayan Ltd</t>
  </si>
  <si>
    <t>BHARATRAS</t>
  </si>
  <si>
    <t>DCB Bank Ltd</t>
  </si>
  <si>
    <t>DCBBANK</t>
  </si>
  <si>
    <t>Emudhra Ltd</t>
  </si>
  <si>
    <t>EMUDHRA</t>
  </si>
  <si>
    <t>Moil Ltd</t>
  </si>
  <si>
    <t>MOIL</t>
  </si>
  <si>
    <t>Mining - Manganese</t>
  </si>
  <si>
    <t>PTC Industries Ltd</t>
  </si>
  <si>
    <t>PTCIL</t>
  </si>
  <si>
    <t>Sunflag Iron and Steel Co Ltd</t>
  </si>
  <si>
    <t>SUNFLAG</t>
  </si>
  <si>
    <t>JTEKT India Ltd</t>
  </si>
  <si>
    <t>JTEKTINDIA</t>
  </si>
  <si>
    <t>IRB InvIT Fund</t>
  </si>
  <si>
    <t>IRBINVIT</t>
  </si>
  <si>
    <t>Hikal Ltd</t>
  </si>
  <si>
    <t>HIKAL</t>
  </si>
  <si>
    <t>Ganesh Housing Corp Ltd</t>
  </si>
  <si>
    <t>GANESHHOUC</t>
  </si>
  <si>
    <t>Motilal Oswal NASDAQ 100 ETF</t>
  </si>
  <si>
    <t>MON100</t>
  </si>
  <si>
    <t>Gateway Distriparks Ltd</t>
  </si>
  <si>
    <t>GATEWAY</t>
  </si>
  <si>
    <t>LG Balakrishnan &amp; Bros Ltd</t>
  </si>
  <si>
    <t>LGBBROSLTD</t>
  </si>
  <si>
    <t>Tinplate Company of India Ltd</t>
  </si>
  <si>
    <t>TINPLATE</t>
  </si>
  <si>
    <t>Nilkamal Ltd</t>
  </si>
  <si>
    <t>NILKAMAL</t>
  </si>
  <si>
    <t>Tatva Chintan Pharma Chem Ltd</t>
  </si>
  <si>
    <t>TATVA</t>
  </si>
  <si>
    <t>Indiabulls Real Estate Ltd</t>
  </si>
  <si>
    <t>IBREALEST</t>
  </si>
  <si>
    <t>Lloyds Steels Industries Ltd</t>
  </si>
  <si>
    <t>LSIL</t>
  </si>
  <si>
    <t>Steel Strips Wheels Ltd</t>
  </si>
  <si>
    <t>SSWL</t>
  </si>
  <si>
    <t>Dish TV India Ltd</t>
  </si>
  <si>
    <t>DISHTV</t>
  </si>
  <si>
    <t>Cable &amp; D2H</t>
  </si>
  <si>
    <t>Arvind Ltd</t>
  </si>
  <si>
    <t>ARVIND</t>
  </si>
  <si>
    <t>Shanthi Gears Ltd</t>
  </si>
  <si>
    <t>SHANTIGEAR</t>
  </si>
  <si>
    <t>Dilip Buildcon Ltd</t>
  </si>
  <si>
    <t>DBL</t>
  </si>
  <si>
    <t>Nocil Ltd</t>
  </si>
  <si>
    <t>NOCIL</t>
  </si>
  <si>
    <t>Hawkins Cookers Ltd</t>
  </si>
  <si>
    <t>HAWKINCOOK</t>
  </si>
  <si>
    <t>Dhanuka Agritech Ltd</t>
  </si>
  <si>
    <t>DHANUKA</t>
  </si>
  <si>
    <t>Astra Micro Wave Products Ltd</t>
  </si>
  <si>
    <t>ASTRAMICRO</t>
  </si>
  <si>
    <t>Nirlon Ltd</t>
  </si>
  <si>
    <t>NIRLON</t>
  </si>
  <si>
    <t>Wockhardt Ltd</t>
  </si>
  <si>
    <t>WOCKPHARMA</t>
  </si>
  <si>
    <t>Choice International Ltd</t>
  </si>
  <si>
    <t>CHOICEIN</t>
  </si>
  <si>
    <t>Prime Focus Ltd</t>
  </si>
  <si>
    <t>PFOCUS</t>
  </si>
  <si>
    <t>Animation</t>
  </si>
  <si>
    <t>National Fertilizers Ltd</t>
  </si>
  <si>
    <t>NFL</t>
  </si>
  <si>
    <t>Ethos Ltd</t>
  </si>
  <si>
    <t>ETHOSLTD</t>
  </si>
  <si>
    <t>Mold-Tek Packaging Ltd</t>
  </si>
  <si>
    <t>MOLDTKPAC</t>
  </si>
  <si>
    <t>Tasty Bite Eatables Ltd</t>
  </si>
  <si>
    <t>TASTYBITE</t>
  </si>
  <si>
    <t>Globus Spirits Ltd</t>
  </si>
  <si>
    <t>GLOBUSSPR</t>
  </si>
  <si>
    <t>Bannari Amman Sugars Ltd</t>
  </si>
  <si>
    <t>BANARISUG</t>
  </si>
  <si>
    <t>Patel Engineering Ltd</t>
  </si>
  <si>
    <t>PATELENG</t>
  </si>
  <si>
    <t>Force Motors Ltd</t>
  </si>
  <si>
    <t>FORCEMOT</t>
  </si>
  <si>
    <t>IFB Industries Ltd</t>
  </si>
  <si>
    <t>IFBIND</t>
  </si>
  <si>
    <t>Advanced Enzyme Technologies Ltd</t>
  </si>
  <si>
    <t>ADVENZYMES</t>
  </si>
  <si>
    <t>Sandur Manganese and Iron Ores Ltd</t>
  </si>
  <si>
    <t>SANDUMA</t>
  </si>
  <si>
    <t>PG Electroplast Ltd</t>
  </si>
  <si>
    <t>PGEL</t>
  </si>
  <si>
    <t>Electrosteel Castings Ltd</t>
  </si>
  <si>
    <t>ELECTCAST</t>
  </si>
  <si>
    <t>Shree Global Tradefin Ltd</t>
  </si>
  <si>
    <t>SHRGLTR</t>
  </si>
  <si>
    <t>Pricol Ltd</t>
  </si>
  <si>
    <t>PRICOLLTD</t>
  </si>
  <si>
    <t>Sudarshan Chemical Industries Ltd</t>
  </si>
  <si>
    <t>SUDARSCHEM</t>
  </si>
  <si>
    <t>Tilaknagar Industries Ltd</t>
  </si>
  <si>
    <t>TI</t>
  </si>
  <si>
    <t>Automotive Axles Ltd</t>
  </si>
  <si>
    <t>AUTOAXLES</t>
  </si>
  <si>
    <t>Datamatics Global Services Ltd</t>
  </si>
  <si>
    <t>DATAMATICS</t>
  </si>
  <si>
    <t>PTC India Ltd</t>
  </si>
  <si>
    <t>PTC</t>
  </si>
  <si>
    <t>Navneet Education Ltd</t>
  </si>
  <si>
    <t>NAVNETEDUL</t>
  </si>
  <si>
    <t>Jai Corp Ltd</t>
  </si>
  <si>
    <t>JAICORPLTD</t>
  </si>
  <si>
    <t>Gokaldas Exports Ltd</t>
  </si>
  <si>
    <t>GOKEX</t>
  </si>
  <si>
    <t>Maithan Alloys Ltd</t>
  </si>
  <si>
    <t>MAITHANALL</t>
  </si>
  <si>
    <t>Tata Steel Long Products Ltd</t>
  </si>
  <si>
    <t>TATASTLLP</t>
  </si>
  <si>
    <t>Black Box Ltd</t>
  </si>
  <si>
    <t>BBOX</t>
  </si>
  <si>
    <t>Va Tech Wabag Ltd</t>
  </si>
  <si>
    <t>WABAG</t>
  </si>
  <si>
    <t>Water Management</t>
  </si>
  <si>
    <t>Kirloskar Industries Ltd</t>
  </si>
  <si>
    <t>KIRLOSIND</t>
  </si>
  <si>
    <t>Goodyear India Ltd</t>
  </si>
  <si>
    <t>GOODYEAR</t>
  </si>
  <si>
    <t>Welspun Enterprises Ltd</t>
  </si>
  <si>
    <t>WELENT</t>
  </si>
  <si>
    <t>Ikio Lighting Ltd</t>
  </si>
  <si>
    <t>IKIO</t>
  </si>
  <si>
    <t>Greaves Cotton Ltd</t>
  </si>
  <si>
    <t>GREAVESCOT</t>
  </si>
  <si>
    <t>Wonderla Holidays Ltd</t>
  </si>
  <si>
    <t>WONDERLA</t>
  </si>
  <si>
    <t>Tarsons Products Ltd</t>
  </si>
  <si>
    <t>TARSONS</t>
  </si>
  <si>
    <t>IFCI Ltd</t>
  </si>
  <si>
    <t>IFCI</t>
  </si>
  <si>
    <t>Saksoft Ltd</t>
  </si>
  <si>
    <t>SAKSOFT</t>
  </si>
  <si>
    <t>Magellanic Cloud Ltd</t>
  </si>
  <si>
    <t>MCLOUD</t>
  </si>
  <si>
    <t>Kaveri Seed Company Ltd</t>
  </si>
  <si>
    <t>KSCL</t>
  </si>
  <si>
    <t>Seeds</t>
  </si>
  <si>
    <t>Uflex Ltd</t>
  </si>
  <si>
    <t>UFLEX</t>
  </si>
  <si>
    <t>Bombay Super Hybrid Seeds Ltd</t>
  </si>
  <si>
    <t>BSHSL</t>
  </si>
  <si>
    <t>Fineotex Chemical Ltd</t>
  </si>
  <si>
    <t>FCL</t>
  </si>
  <si>
    <t>JTL Infra Ltd</t>
  </si>
  <si>
    <t>JTLIND</t>
  </si>
  <si>
    <t>Dalmia Bharat Sugar and Industries Ltd</t>
  </si>
  <si>
    <t>DALMIASUG</t>
  </si>
  <si>
    <t>Somany Ceramics Ltd</t>
  </si>
  <si>
    <t>SOMANYCERA</t>
  </si>
  <si>
    <t>Time Technoplast Ltd</t>
  </si>
  <si>
    <t>TIMETECHNO</t>
  </si>
  <si>
    <t>Thyrocare Technologies Ltd</t>
  </si>
  <si>
    <t>THYROCARE</t>
  </si>
  <si>
    <t>Gabriel India Ltd</t>
  </si>
  <si>
    <t>GABRIEL</t>
  </si>
  <si>
    <t>Indoco Remedies Ltd</t>
  </si>
  <si>
    <t>INDOCO</t>
  </si>
  <si>
    <t>Bajaj Consumer Care Ltd</t>
  </si>
  <si>
    <t>BAJAJCON</t>
  </si>
  <si>
    <t>ITD Cementation India Ltd</t>
  </si>
  <si>
    <t>ITDCEM</t>
  </si>
  <si>
    <t>Hemisphere Properties India Ltd</t>
  </si>
  <si>
    <t>HEMIPROP</t>
  </si>
  <si>
    <t>KPI Global Infrastructure Ltd</t>
  </si>
  <si>
    <t>KPIGREEN</t>
  </si>
  <si>
    <t>Apollo Pipes Ltd</t>
  </si>
  <si>
    <t>APOLLOPIPE</t>
  </si>
  <si>
    <t>Kovai Medical Center and Hospital Ltd</t>
  </si>
  <si>
    <t>KOVAI</t>
  </si>
  <si>
    <t>Landmark Cars Ltd</t>
  </si>
  <si>
    <t>LANDMARK</t>
  </si>
  <si>
    <t>Retail - Speciality</t>
  </si>
  <si>
    <t>Mahindra Logistics Ltd</t>
  </si>
  <si>
    <t>MAHLOG</t>
  </si>
  <si>
    <t>Hindustan Construction Company Ltd</t>
  </si>
  <si>
    <t>HCC</t>
  </si>
  <si>
    <t>D B Realty Ltd</t>
  </si>
  <si>
    <t>DBREALTY</t>
  </si>
  <si>
    <t>Ramky Infrastructure Ltd</t>
  </si>
  <si>
    <t>RAMKY</t>
  </si>
  <si>
    <t>Nucleus Software Exports Ltd</t>
  </si>
  <si>
    <t>NUCLEUS</t>
  </si>
  <si>
    <t>Orient Cement Ltd</t>
  </si>
  <si>
    <t>ORIENTCEM</t>
  </si>
  <si>
    <t>Jayaswal Neco Industries Ltd</t>
  </si>
  <si>
    <t>JAYNECOIND</t>
  </si>
  <si>
    <t>Senco Gold Ltd</t>
  </si>
  <si>
    <t>SENCO</t>
  </si>
  <si>
    <t>Raj Rayon Industries Ltd</t>
  </si>
  <si>
    <t>RAJRILTD</t>
  </si>
  <si>
    <t>Max Ventures and Industries Ltd</t>
  </si>
  <si>
    <t>MAXVIL</t>
  </si>
  <si>
    <t>MSTC Ltd</t>
  </si>
  <si>
    <t>MSTCLTD</t>
  </si>
  <si>
    <t>Hindustan Oil Exploration Company Ltd</t>
  </si>
  <si>
    <t>HINDOILEXP</t>
  </si>
  <si>
    <t>Apcotex Industries Ltd</t>
  </si>
  <si>
    <t>APCOTEXIND</t>
  </si>
  <si>
    <t>India Tourism Development Corp Ltd</t>
  </si>
  <si>
    <t>ITDC</t>
  </si>
  <si>
    <t>Uniparts India Ltd</t>
  </si>
  <si>
    <t>UNIPARTS</t>
  </si>
  <si>
    <t>Subros Ltd</t>
  </si>
  <si>
    <t>SUBROS</t>
  </si>
  <si>
    <t>Orchid Pharma Ltd</t>
  </si>
  <si>
    <t>ORCHPHARMA</t>
  </si>
  <si>
    <t>Kolte-Patil Developers Ltd</t>
  </si>
  <si>
    <t>KOLTEPATIL</t>
  </si>
  <si>
    <t>Johnson Controls-Hitachi Air Conditioning India Ltd</t>
  </si>
  <si>
    <t>JCHAC</t>
  </si>
  <si>
    <t>Stylam Industries Ltd</t>
  </si>
  <si>
    <t>STYLAMIND</t>
  </si>
  <si>
    <t>WPIL Ltd</t>
  </si>
  <si>
    <t>WPIL</t>
  </si>
  <si>
    <t>Jindal Poly Films Ltd</t>
  </si>
  <si>
    <t>JINDALPOLY</t>
  </si>
  <si>
    <t>Waaree Renewable Technologies Ltd</t>
  </si>
  <si>
    <t>WAAREERTL</t>
  </si>
  <si>
    <t>Texmaco Rail &amp; Engineering Ltd</t>
  </si>
  <si>
    <t>TEXRAIL</t>
  </si>
  <si>
    <t>Shilpa Medicare Ltd</t>
  </si>
  <si>
    <t>SHILPAMED</t>
  </si>
  <si>
    <t>Divgi TorqTransfer Systems Ltd</t>
  </si>
  <si>
    <t>DIVGIITTS</t>
  </si>
  <si>
    <t>Madhya Bharat Agro Products Ltd</t>
  </si>
  <si>
    <t>MBAPL</t>
  </si>
  <si>
    <t>Hathway Cable and Datacom Ltd</t>
  </si>
  <si>
    <t>HATHWAY</t>
  </si>
  <si>
    <t>Sagar Cements Ltd</t>
  </si>
  <si>
    <t>SAGCEM</t>
  </si>
  <si>
    <t>Inox Wind Energy Ltd</t>
  </si>
  <si>
    <t>IWEL</t>
  </si>
  <si>
    <t>Venky's (India) Ltd</t>
  </si>
  <si>
    <t>VENKEYS</t>
  </si>
  <si>
    <t>Dynamatic Technologies Ltd</t>
  </si>
  <si>
    <t>DYNAMATECH</t>
  </si>
  <si>
    <t>Unichem Laboratories Ltd</t>
  </si>
  <si>
    <t>UNICHEMLAB</t>
  </si>
  <si>
    <t>Tata Metaliks Ltd</t>
  </si>
  <si>
    <t>TATAMETALI</t>
  </si>
  <si>
    <t>RattanIndia Power Ltd</t>
  </si>
  <si>
    <t>RTNPOWER</t>
  </si>
  <si>
    <t>Paras Defence and Space Technologies Ltd</t>
  </si>
  <si>
    <t>PARAS</t>
  </si>
  <si>
    <t>SBI-ETF Gold</t>
  </si>
  <si>
    <t>SETFGOLD</t>
  </si>
  <si>
    <t>PSP Projects Ltd</t>
  </si>
  <si>
    <t>PSPPROJECT</t>
  </si>
  <si>
    <t>Aditya Vision Ltd</t>
  </si>
  <si>
    <t>AVL</t>
  </si>
  <si>
    <t>TCNS Clothing Co Ltd</t>
  </si>
  <si>
    <t>TCNSBRANDS</t>
  </si>
  <si>
    <t>Barbeque-Nation Hospitality Ltd</t>
  </si>
  <si>
    <t>BARBEQUE</t>
  </si>
  <si>
    <t>Camlin Fine Sciences Ltd</t>
  </si>
  <si>
    <t>CAMLINFINE</t>
  </si>
  <si>
    <t>Best Agrolife Ltd</t>
  </si>
  <si>
    <t>BESTAGRO</t>
  </si>
  <si>
    <t>Siyaram Silk Mills Ltd</t>
  </si>
  <si>
    <t>SIYSIL</t>
  </si>
  <si>
    <t>Jain Irrigation Systems Ltd</t>
  </si>
  <si>
    <t>JISLJALEQS</t>
  </si>
  <si>
    <t>Agricultural &amp; Farm Machinery</t>
  </si>
  <si>
    <t>Ashoka Buildcon Ltd</t>
  </si>
  <si>
    <t>ASHOKA</t>
  </si>
  <si>
    <t>Sg Finserve Ltd</t>
  </si>
  <si>
    <t>SGFIN</t>
  </si>
  <si>
    <t>VST Tillers Tractors Ltd</t>
  </si>
  <si>
    <t>VSTTILLERS</t>
  </si>
  <si>
    <t>DCX Systems Ltd</t>
  </si>
  <si>
    <t>DCXINDIA</t>
  </si>
  <si>
    <t>Nippon India ETF Liquid BeES</t>
  </si>
  <si>
    <t>LIQUIDBEES</t>
  </si>
  <si>
    <t>SOM Distilleries and Breweries Ltd</t>
  </si>
  <si>
    <t>SDBL</t>
  </si>
  <si>
    <t>India Pesticides Ltd</t>
  </si>
  <si>
    <t>IPL</t>
  </si>
  <si>
    <t>J Kumar Infraprojects Ltd</t>
  </si>
  <si>
    <t>JKIL</t>
  </si>
  <si>
    <t>Astec Lifesciences Ltd</t>
  </si>
  <si>
    <t>ASTEC</t>
  </si>
  <si>
    <t>Fiem Industries Ltd</t>
  </si>
  <si>
    <t>FIEMIND</t>
  </si>
  <si>
    <t>Vindhya Telelinks Ltd</t>
  </si>
  <si>
    <t>VINDHYATEL</t>
  </si>
  <si>
    <t>ISMT Ltd</t>
  </si>
  <si>
    <t>ISMTLTD</t>
  </si>
  <si>
    <t>Heritage Foods Ltd</t>
  </si>
  <si>
    <t>HERITGFOOD</t>
  </si>
  <si>
    <t>Lumax AutoTechnologies Ltd</t>
  </si>
  <si>
    <t>LUMAXTECH</t>
  </si>
  <si>
    <t>Sanghvi Movers Ltd</t>
  </si>
  <si>
    <t>SANGHVIMOV</t>
  </si>
  <si>
    <t>Grauer And Weil (India) Ltd</t>
  </si>
  <si>
    <t>GRAUWEIL</t>
  </si>
  <si>
    <t>Sharda Motor Industries Ltd</t>
  </si>
  <si>
    <t>SHARDAMOTR</t>
  </si>
  <si>
    <t>Expleo Solutions Ltd</t>
  </si>
  <si>
    <t>EXPLEOSOL</t>
  </si>
  <si>
    <t>Eveready Industries India Ltd</t>
  </si>
  <si>
    <t>EVEREADY</t>
  </si>
  <si>
    <t>Sadhana Nitro Chem Ltd</t>
  </si>
  <si>
    <t>SADHNANIQ</t>
  </si>
  <si>
    <t>Dishman Carbogen Amcis Ltd</t>
  </si>
  <si>
    <t>DCAL</t>
  </si>
  <si>
    <t>Swaraj Engines Ltd</t>
  </si>
  <si>
    <t>SWARAJENG</t>
  </si>
  <si>
    <t>Venus Pipes &amp; Tubes Ltd</t>
  </si>
  <si>
    <t>VENUSPIPES</t>
  </si>
  <si>
    <t>Gulf Oil Lubricants India Ltd</t>
  </si>
  <si>
    <t>GULFOILLUB</t>
  </si>
  <si>
    <t>Bajaj Hindusthan Sugar Ltd</t>
  </si>
  <si>
    <t>BAJAJHIND</t>
  </si>
  <si>
    <t>Fino Payments Bank Ltd</t>
  </si>
  <si>
    <t>FINOPB</t>
  </si>
  <si>
    <t>Cartrade Tech Ltd</t>
  </si>
  <si>
    <t>CARTRADE</t>
  </si>
  <si>
    <t>TVS Srichakra Ltd</t>
  </si>
  <si>
    <t>TVSSRICHAK</t>
  </si>
  <si>
    <t>Bombay Dyeing and Mfg Co Ltd</t>
  </si>
  <si>
    <t>BOMDYEING</t>
  </si>
  <si>
    <t>ADF Foods Ltd</t>
  </si>
  <si>
    <t>ADFFOODS</t>
  </si>
  <si>
    <t>Thanga Mayil Jewellery Ltd</t>
  </si>
  <si>
    <t>THANGAMAYL</t>
  </si>
  <si>
    <t>Ugro Capital Ltd</t>
  </si>
  <si>
    <t>UGROCAP</t>
  </si>
  <si>
    <t>Jagran Prakashan Ltd</t>
  </si>
  <si>
    <t>JAGRAN</t>
  </si>
  <si>
    <t>Banco Products (India) Ltd</t>
  </si>
  <si>
    <t>BANCOINDIA</t>
  </si>
  <si>
    <t>Precision Camshafts Ltd</t>
  </si>
  <si>
    <t>PRECAM</t>
  </si>
  <si>
    <t>Aurionpro Solutions Ltd</t>
  </si>
  <si>
    <t>AURIONPRO</t>
  </si>
  <si>
    <t>Gufic Biosciences Ltd</t>
  </si>
  <si>
    <t>GUFICBIO</t>
  </si>
  <si>
    <t>Puravankara Ltd</t>
  </si>
  <si>
    <t>PURVA</t>
  </si>
  <si>
    <t>Orissa Minerals Development Company Ltd</t>
  </si>
  <si>
    <t>ORISSAMINE</t>
  </si>
  <si>
    <t>Kingfa Science and Technology (India) Ltd</t>
  </si>
  <si>
    <t>KINGFA</t>
  </si>
  <si>
    <t>Sanghi Industries Ltd</t>
  </si>
  <si>
    <t>SANGHIIND</t>
  </si>
  <si>
    <t>Imagicaaworld Entertainment Ltd</t>
  </si>
  <si>
    <t>IMAGICAA</t>
  </si>
  <si>
    <t>Balmer Lawrie and Company Ltd</t>
  </si>
  <si>
    <t>BALMLAWRIE</t>
  </si>
  <si>
    <t>Ganesha Ecosphere Ltd</t>
  </si>
  <si>
    <t>GANECOS</t>
  </si>
  <si>
    <t>Paisalo Digital Ltd</t>
  </si>
  <si>
    <t>PAISALO</t>
  </si>
  <si>
    <t>IndoStar Capital Finance Ltd</t>
  </si>
  <si>
    <t>INDOSTAR</t>
  </si>
  <si>
    <t>Kesoram Industries Ltd</t>
  </si>
  <si>
    <t>KESORAMIND</t>
  </si>
  <si>
    <t>NRB Bearings Ltd</t>
  </si>
  <si>
    <t>NRBBEARING</t>
  </si>
  <si>
    <t>Pilani Investment And Industries Corporation Ltd</t>
  </si>
  <si>
    <t>PILANIINVS</t>
  </si>
  <si>
    <t>Bhansali Engg Polymers Ltd</t>
  </si>
  <si>
    <t>BEPL</t>
  </si>
  <si>
    <t>Mayur Uniquoters Ltd</t>
  </si>
  <si>
    <t>MAYURUNIQ</t>
  </si>
  <si>
    <t>MM Forgings Ltd</t>
  </si>
  <si>
    <t>MMFL</t>
  </si>
  <si>
    <t>CARE Ratings Ltd</t>
  </si>
  <si>
    <t>CARERATING</t>
  </si>
  <si>
    <t>HIL Ltd</t>
  </si>
  <si>
    <t>HIL</t>
  </si>
  <si>
    <t>Sundaram Finance Holdings Ltd</t>
  </si>
  <si>
    <t>SUNDARMHLD</t>
  </si>
  <si>
    <t>Honda India Power Products Ltd</t>
  </si>
  <si>
    <t>HONDAPOWER</t>
  </si>
  <si>
    <t>IOL Chemicals and Pharmaceuticals Ltd</t>
  </si>
  <si>
    <t>IOLCP</t>
  </si>
  <si>
    <t>ICICI Prudential Nifty ETF</t>
  </si>
  <si>
    <t>ICICINIFTY</t>
  </si>
  <si>
    <t>Confidence Petroleum India Ltd</t>
  </si>
  <si>
    <t>CONFIPET</t>
  </si>
  <si>
    <t>Cigniti Technologies Ltd</t>
  </si>
  <si>
    <t>CIGNITITEC</t>
  </si>
  <si>
    <t>Tarc Ltd</t>
  </si>
  <si>
    <t>TARC</t>
  </si>
  <si>
    <t>SeQuent Scientific Ltd</t>
  </si>
  <si>
    <t>SEQUENT</t>
  </si>
  <si>
    <t>Greenply Industries Ltd</t>
  </si>
  <si>
    <t>GREENPLY</t>
  </si>
  <si>
    <t>Ashiana Housing Ltd</t>
  </si>
  <si>
    <t>ASHIANA</t>
  </si>
  <si>
    <t>Accelya Solutions India Ltd</t>
  </si>
  <si>
    <t>ACCELYA</t>
  </si>
  <si>
    <t>Rupa &amp; Company Ltd</t>
  </si>
  <si>
    <t>RUPA</t>
  </si>
  <si>
    <t>Bharat Bijlee Ltd</t>
  </si>
  <si>
    <t>BBL</t>
  </si>
  <si>
    <t>Butterfly Gandhimathi Appliances Ltd</t>
  </si>
  <si>
    <t>BUTTERFLY</t>
  </si>
  <si>
    <t>Vadilal Industries Ltd</t>
  </si>
  <si>
    <t>VADILALIND</t>
  </si>
  <si>
    <t>Meghmani Organics Ltd</t>
  </si>
  <si>
    <t>MOL</t>
  </si>
  <si>
    <t>JISLDVREQS</t>
  </si>
  <si>
    <t>Vishnu Chemicals Ltd</t>
  </si>
  <si>
    <t>VISHNU</t>
  </si>
  <si>
    <t>Sandhar Technologies Ltd</t>
  </si>
  <si>
    <t>SANDHAR</t>
  </si>
  <si>
    <t>Savita Oil Technologies Ltd</t>
  </si>
  <si>
    <t>SOTL</t>
  </si>
  <si>
    <t>Federal-Mogul Goetze (India) Ltd</t>
  </si>
  <si>
    <t>FMGOETZE</t>
  </si>
  <si>
    <t>Styrenix Performance Materials Ltd</t>
  </si>
  <si>
    <t>STYRENIX</t>
  </si>
  <si>
    <t>Garware Hi-Tech Films Ltd</t>
  </si>
  <si>
    <t>GRWRHITECH</t>
  </si>
  <si>
    <t>Paushak Ltd</t>
  </si>
  <si>
    <t>PAUSHAKLTD</t>
  </si>
  <si>
    <t>Dollar Industries Ltd</t>
  </si>
  <si>
    <t>DOLLAR</t>
  </si>
  <si>
    <t>Wendt (India) Limited</t>
  </si>
  <si>
    <t>WENDT</t>
  </si>
  <si>
    <t>Agro Tech Foods Ltd</t>
  </si>
  <si>
    <t>ATFL</t>
  </si>
  <si>
    <t>Dhani Services Ltd</t>
  </si>
  <si>
    <t>DHANI</t>
  </si>
  <si>
    <t>GNA Axles Ltd</t>
  </si>
  <si>
    <t>GNA</t>
  </si>
  <si>
    <t>Total operating expenses</t>
  </si>
  <si>
    <t>A</t>
  </si>
  <si>
    <t>B=(A-sum(1,2,3,4,5)</t>
  </si>
  <si>
    <t>A-B=C</t>
  </si>
  <si>
    <t>C-6=D</t>
  </si>
  <si>
    <t>D-7=E</t>
  </si>
  <si>
    <t>E-8=F</t>
  </si>
  <si>
    <t>Income statement</t>
  </si>
  <si>
    <t>EBITDA/Gross profit</t>
  </si>
  <si>
    <t>Column1</t>
  </si>
  <si>
    <t>Balance sheet</t>
  </si>
  <si>
    <t>Cash flow statement</t>
  </si>
  <si>
    <t>Utkarsh Small Finance Bank Ltd</t>
  </si>
  <si>
    <t>UTKARSHBNK</t>
  </si>
  <si>
    <t>HMT Ltd</t>
  </si>
  <si>
    <t>HMT</t>
  </si>
  <si>
    <t>Daily Volume</t>
  </si>
  <si>
    <t>1D Return</t>
  </si>
  <si>
    <t>1W Return</t>
  </si>
  <si>
    <t>1W Return vs Nifty</t>
  </si>
  <si>
    <t>1D Change in Volume</t>
  </si>
  <si>
    <t>1M Average Volume</t>
  </si>
  <si>
    <t>1W Change in Volume</t>
  </si>
  <si>
    <t>3M Average Volume</t>
  </si>
  <si>
    <t>DII Holding ChangeÂ â€“Â 3M</t>
  </si>
  <si>
    <t>FII Holding ChangeÂ â€“Â 3M</t>
  </si>
  <si>
    <t>No. of Shareholders</t>
  </si>
  <si>
    <t>Promoter Holding ChangeÂ â€“Â 3M</t>
  </si>
  <si>
    <t>Growth</t>
  </si>
  <si>
    <t>Profitibility</t>
  </si>
  <si>
    <t>Price &amp; Volume</t>
  </si>
  <si>
    <t>Owner</t>
  </si>
  <si>
    <t>Promoter Holding Change-6M </t>
  </si>
  <si>
    <t>DII Holding Change-6M</t>
  </si>
  <si>
    <t>FII Holding Change-6M</t>
  </si>
  <si>
    <t>My Holding</t>
  </si>
  <si>
    <t>financial  ratio</t>
  </si>
  <si>
    <t>valuations</t>
  </si>
  <si>
    <t>special</t>
  </si>
  <si>
    <t>Analyst ratings</t>
  </si>
  <si>
    <t>Percentage Buy Reco's</t>
  </si>
  <si>
    <t>BUY</t>
  </si>
  <si>
    <t>SELL</t>
  </si>
  <si>
    <t>HOLD</t>
  </si>
  <si>
    <t>SIGNAL</t>
  </si>
  <si>
    <t>Liabilities+Equity</t>
  </si>
  <si>
    <t>Type</t>
  </si>
  <si>
    <t>Volatility</t>
  </si>
  <si>
    <t>Volatility vs Nifty</t>
  </si>
  <si>
    <t>ADX Rating â€“ Trend Strength</t>
  </si>
  <si>
    <t>RSI â€“ 14D</t>
  </si>
  <si>
    <t>RSI Exponential â€“ 14D</t>
  </si>
  <si>
    <t>MACD Line 1 â€“ Trend Indicator</t>
  </si>
  <si>
    <t>MACD Line 2 â€“ Signal Line Comp</t>
  </si>
  <si>
    <t>Alpha</t>
  </si>
  <si>
    <t>Sharpe Ratio</t>
  </si>
  <si>
    <t>Beta</t>
  </si>
  <si>
    <t>100D EMA</t>
  </si>
  <si>
    <t>10D EMA</t>
  </si>
  <si>
    <t>200D EMA</t>
  </si>
  <si>
    <t>50D EMA</t>
  </si>
  <si>
    <t>1Y Max Loss</t>
  </si>
  <si>
    <t>% Price above 1Y SMA</t>
  </si>
  <si>
    <t>% Price above 1M SMA</t>
  </si>
  <si>
    <t>% From Parabolic SAR</t>
  </si>
  <si>
    <t>1W Change in AD Line</t>
  </si>
  <si>
    <t>1W Change in On Balance Volume</t>
  </si>
  <si>
    <t>% Price above 1M EMA</t>
  </si>
  <si>
    <t>% From Lower Bollinger Band</t>
  </si>
  <si>
    <t>% From Upper Bollinger Band</t>
  </si>
  <si>
    <t>Relative Volume</t>
  </si>
  <si>
    <t>100D SMA</t>
  </si>
  <si>
    <t>10D SMA</t>
  </si>
  <si>
    <t>200D SMA</t>
  </si>
  <si>
    <t>50D SMA</t>
  </si>
  <si>
    <t>Stochastic %D</t>
  </si>
  <si>
    <t>Stochastic %K</t>
  </si>
  <si>
    <t>Super Trend</t>
  </si>
  <si>
    <t>VWAP</t>
  </si>
  <si>
    <t>William %R</t>
  </si>
  <si>
    <t>Jai Balaji Industries Ltd</t>
  </si>
  <si>
    <t>JAIBALAJI</t>
  </si>
  <si>
    <t>Shalby Ltd</t>
  </si>
  <si>
    <t>SHALBY</t>
  </si>
  <si>
    <t>Inox Green Energy Services Ltd</t>
  </si>
  <si>
    <t>INOXGREEN</t>
  </si>
  <si>
    <t>Technical Indicators</t>
  </si>
  <si>
    <t>ADX Rating - Trend Strength</t>
  </si>
  <si>
    <t>RSI Exponential - 14D</t>
  </si>
  <si>
    <t>MACD Line 1 - Trend Indicator</t>
  </si>
  <si>
    <t>MACD Line 2 -Signal Line Comp</t>
  </si>
  <si>
    <t>return based on benchmark in 104 weeks</t>
  </si>
  <si>
    <t>&lt;1 safe ,high volatile</t>
  </si>
  <si>
    <t>&gt;2 ,high demand</t>
  </si>
  <si>
    <t>16 % better that peers</t>
  </si>
  <si>
    <t>25 % better price momentums</t>
  </si>
  <si>
    <t>Higher is better</t>
  </si>
  <si>
    <t>More is better</t>
  </si>
  <si>
    <t>NETWEB</t>
  </si>
  <si>
    <t>Netweb Technologies India Ltd</t>
  </si>
  <si>
    <t>SATIN</t>
  </si>
  <si>
    <t>Satin Creditcare Network Ltd</t>
  </si>
  <si>
    <t>SUPRIYA</t>
  </si>
  <si>
    <t>Supriya Lifescience Ltd</t>
  </si>
  <si>
    <t>GALLANTT</t>
  </si>
  <si>
    <t>Gallantt Metal Ltd</t>
  </si>
  <si>
    <t>MUKANDLTD</t>
  </si>
  <si>
    <t>Mukand Ltd</t>
  </si>
  <si>
    <t>REPCOHOME</t>
  </si>
  <si>
    <t>Repco Home Finance Ltd</t>
  </si>
  <si>
    <t>ALEMBICLTD</t>
  </si>
  <si>
    <t>Alembic Ltd</t>
  </si>
  <si>
    <t>SJS</t>
  </si>
  <si>
    <t>SJS Enterprises Ltd</t>
  </si>
  <si>
    <t>Additional Paidâ€“in Capital</t>
  </si>
  <si>
    <t>higher is better</t>
  </si>
  <si>
    <t>lower is better</t>
  </si>
  <si>
    <t>Sector</t>
  </si>
  <si>
    <t>imp</t>
  </si>
  <si>
    <t>tl_cu_assets-tl_cu_liblities</t>
  </si>
  <si>
    <t>should be greater than Net income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</si>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</sst>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2" tint="-0.74999237037263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13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3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44"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C4:D34" totalsRowShown="0" headerRowDxfId="11" dataDxfId="10">
  <autoFilter ref="C4:D34"/>
  <tableColumns count="2">
    <tableColumn id="1" name="Balance sheet" dataDxfId="43"/>
    <tableColumn id="2" name="Column1" dataDxfId="4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C53:D67" totalsRowShown="0" headerRowDxfId="8" dataDxfId="17">
  <autoFilter ref="C53:D67"/>
  <tableColumns count="2">
    <tableColumn id="1" name="special" dataDxfId="16"/>
    <tableColumn id="2" name="Column1" dataDxfId="15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C71:D103" totalsRowShown="0" headerRowDxfId="7" dataDxfId="14">
  <autoFilter ref="C71:D103"/>
  <tableColumns count="2">
    <tableColumn id="1" name="Technical Indicators" dataDxfId="13"/>
    <tableColumn id="2" name="Column1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F27:G38" totalsRowShown="0" headerRowDxfId="3" dataDxfId="2">
  <autoFilter ref="F27:G38"/>
  <tableColumns count="2">
    <tableColumn id="1" name="Cash flow statement" dataDxfId="1"/>
    <tableColumn id="2" name="Column1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36:D50" totalsRowShown="0" headerRowDxfId="9" dataDxfId="41">
  <autoFilter ref="C36:D50"/>
  <tableColumns count="2">
    <tableColumn id="1" name="Growth" dataDxfId="40"/>
    <tableColumn id="2" name="Column1" dataDxfId="39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F40:G55" totalsRowShown="0" headerRowDxfId="5" dataDxfId="38">
  <autoFilter ref="F40:G55"/>
  <tableColumns count="2">
    <tableColumn id="1" name="Profitibility" dataDxfId="37"/>
    <tableColumn id="2" name="Column1" dataDxfId="36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I4:J21" totalsRowShown="0" headerRowDxfId="35" dataDxfId="34">
  <autoFilter ref="I4:J21"/>
  <tableColumns count="2">
    <tableColumn id="1" name="Price &amp; Volume" dataDxfId="33"/>
    <tableColumn id="2" name="Column1" dataDxfId="32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F57:G67" totalsRowShown="0" headerRowDxfId="6" dataDxfId="31">
  <autoFilter ref="F57:G67"/>
  <tableColumns count="2">
    <tableColumn id="1" name="Owner" dataDxfId="30"/>
    <tableColumn id="2" name="Column1" dataDxfId="29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F4:G25" totalsRowShown="0" headerRowDxfId="28" dataDxfId="27">
  <autoFilter ref="F4:G25"/>
  <tableColumns count="2">
    <tableColumn id="1" name="Income statement" dataDxfId="26"/>
    <tableColumn id="2" name="Column1" dataDxfId="25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I23:J37" totalsRowShown="0" headerRowDxfId="24" dataDxfId="23">
  <autoFilter ref="I23:J37"/>
  <tableColumns count="2">
    <tableColumn id="1" name="financial  ratio" dataDxfId="22"/>
    <tableColumn id="2" name="Column1" dataDxfId="21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40:J66" totalsRowShown="0" headerRowDxfId="4" dataDxfId="20">
  <autoFilter ref="I40:J66"/>
  <tableColumns count="2">
    <tableColumn id="1" name="valuations" dataDxfId="19"/>
    <tableColumn id="2" name="Column1" dataDxfId="1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topLeftCell="A13" zoomScaleNormal="100" workbookViewId="0">
      <selection activeCell="D38" sqref="D38"/>
    </sheetView>
  </sheetViews>
  <sheetFormatPr defaultColWidth="22.42578125" defaultRowHeight="15" x14ac:dyDescent="0.25"/>
  <cols>
    <col min="1" max="1" width="22.42578125" style="5"/>
    <col min="2" max="2" width="11" style="5" customWidth="1"/>
    <col min="3" max="3" width="30.28515625" style="5" bestFit="1" customWidth="1"/>
    <col min="4" max="4" width="32.5703125" style="5" bestFit="1" customWidth="1"/>
    <col min="5" max="5" width="21.85546875" style="5" customWidth="1"/>
    <col min="6" max="7" width="31.85546875" style="5" bestFit="1" customWidth="1"/>
    <col min="8" max="8" width="22.42578125" style="5" customWidth="1"/>
    <col min="9" max="10" width="31.85546875" style="5" bestFit="1" customWidth="1"/>
    <col min="11" max="11" width="22.42578125" style="6"/>
    <col min="12" max="16384" width="22.42578125" style="5"/>
  </cols>
  <sheetData>
    <row r="1" spans="1:16" x14ac:dyDescent="0.25">
      <c r="A1" s="8" t="s">
        <v>2074</v>
      </c>
      <c r="B1" s="8" t="s">
        <v>2083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123</v>
      </c>
      <c r="H1" s="8" t="s">
        <v>2085</v>
      </c>
      <c r="I1" s="6"/>
      <c r="P1" s="9"/>
    </row>
    <row r="2" spans="1:16" x14ac:dyDescent="0.25">
      <c r="A2" s="6" t="s">
        <v>86</v>
      </c>
      <c r="B2" s="10" t="s">
        <v>2081</v>
      </c>
      <c r="C2" s="6" t="s">
        <v>116</v>
      </c>
      <c r="D2" s="8" t="str">
        <f>VLOOKUP($C$2,All_Income!$A:$E,2,FALSE)</f>
        <v>Hindustan Aeronautics Ltd</v>
      </c>
      <c r="E2" s="8" t="str">
        <f>VLOOKUP($C$2,All_Income!$A:$E,3,FALSE)</f>
        <v>Aerospace &amp; Defense Equipments</v>
      </c>
      <c r="F2" s="8">
        <f>VLOOKUP($C$2,All_Income!$A:$E,4,FALSE)</f>
        <v>128837.83181249999</v>
      </c>
      <c r="G2" s="8">
        <f>VLOOKUP($C$2,All_Income!$A:$E,5,FALSE)</f>
        <v>3929</v>
      </c>
      <c r="H2" s="8" t="str">
        <f>IF(F2&lt;5000,"SMALL",IF(AND(F2&gt;5000,F2&lt;2000),"MID","LARGE"))</f>
        <v>LARGE</v>
      </c>
      <c r="I2" s="6"/>
      <c r="J2" s="6"/>
      <c r="P2" s="9"/>
    </row>
    <row r="3" spans="1:16" x14ac:dyDescent="0.25">
      <c r="A3" s="6" t="s">
        <v>94</v>
      </c>
      <c r="B3" s="10" t="s">
        <v>2081</v>
      </c>
      <c r="C3" s="6"/>
      <c r="D3" s="6"/>
      <c r="E3" s="6"/>
      <c r="F3" s="6"/>
      <c r="G3" s="6"/>
    </row>
    <row r="4" spans="1:16" x14ac:dyDescent="0.25">
      <c r="A4" s="6" t="s">
        <v>36</v>
      </c>
      <c r="B4" s="11" t="s">
        <v>2082</v>
      </c>
      <c r="C4" s="25" t="s">
        <v>2049</v>
      </c>
      <c r="D4" s="25" t="s">
        <v>2048</v>
      </c>
      <c r="E4" s="6"/>
      <c r="F4" s="26" t="s">
        <v>2046</v>
      </c>
      <c r="G4" s="26" t="s">
        <v>2048</v>
      </c>
      <c r="H4" s="6"/>
      <c r="I4" s="26" t="s">
        <v>2069</v>
      </c>
      <c r="J4" s="26" t="s">
        <v>2048</v>
      </c>
    </row>
    <row r="5" spans="1:16" x14ac:dyDescent="0.25">
      <c r="A5" s="6" t="s">
        <v>122</v>
      </c>
      <c r="B5" s="6"/>
      <c r="C5" s="12"/>
      <c r="D5" s="12"/>
      <c r="E5" s="6"/>
      <c r="F5" s="4" t="s">
        <v>227</v>
      </c>
      <c r="G5" s="4">
        <f>VLOOKUP($C$2,All_Income!$A:$AB,21,FALSE)</f>
        <v>28600.45</v>
      </c>
      <c r="P5" s="9" t="s">
        <v>2040</v>
      </c>
    </row>
    <row r="6" spans="1:16" x14ac:dyDescent="0.25">
      <c r="A6" s="5" t="s">
        <v>926</v>
      </c>
      <c r="B6" s="13" t="s">
        <v>2080</v>
      </c>
      <c r="C6" s="12" t="s">
        <v>237</v>
      </c>
      <c r="D6" s="12">
        <f>VLOOKUP($C$2,'All_B&amp;C'!$A:$AQ,9,FALSE)</f>
        <v>14347.72</v>
      </c>
      <c r="E6" s="6"/>
      <c r="F6" s="6"/>
      <c r="I6" s="10" t="s">
        <v>125</v>
      </c>
      <c r="J6" s="14">
        <f>VLOOKUP($C$2,Price_vol_Owner!$A:$AI,10,FALSE)</f>
        <v>0.53448714685670995</v>
      </c>
      <c r="K6" s="6" t="s">
        <v>2157</v>
      </c>
      <c r="P6" s="9"/>
    </row>
    <row r="7" spans="1:16" x14ac:dyDescent="0.25">
      <c r="A7" s="6" t="s">
        <v>64</v>
      </c>
      <c r="B7" s="13" t="s">
        <v>2080</v>
      </c>
      <c r="C7" s="12" t="s">
        <v>251</v>
      </c>
      <c r="D7" s="12">
        <f>VLOOKUP($C$2,'All_B&amp;C'!$A:$AQ,23,FALSE)</f>
        <v>18978.740000000002</v>
      </c>
      <c r="E7" s="6"/>
      <c r="F7" s="6" t="s">
        <v>224</v>
      </c>
      <c r="G7" s="6">
        <f>VLOOKUP($C$2,All_Income!$A:$AB,18,FALSE)</f>
        <v>0</v>
      </c>
      <c r="I7" s="10" t="s">
        <v>124</v>
      </c>
      <c r="J7" s="14">
        <f>VLOOKUP($C$2,Price_vol_Owner!$A:$AI,11,FALSE)</f>
        <v>102.265122265122</v>
      </c>
      <c r="K7" s="6" t="s">
        <v>2157</v>
      </c>
      <c r="P7" s="9">
        <v>1</v>
      </c>
    </row>
    <row r="8" spans="1:16" x14ac:dyDescent="0.25">
      <c r="A8" s="5" t="s">
        <v>1875</v>
      </c>
      <c r="B8" s="13" t="s">
        <v>2080</v>
      </c>
      <c r="C8" s="12" t="s">
        <v>258</v>
      </c>
      <c r="D8" s="12">
        <f>VLOOKUP($C$2,'All_B&amp;C'!$A:$AQ,30,FALSE)</f>
        <v>16209.64</v>
      </c>
      <c r="E8" s="6"/>
      <c r="F8" s="6" t="s">
        <v>225</v>
      </c>
      <c r="G8" s="6">
        <f>VLOOKUP($C$2,All_Income!$A:$AB,19,FALSE)</f>
        <v>0</v>
      </c>
      <c r="I8" s="15" t="s">
        <v>2057</v>
      </c>
      <c r="J8" s="16">
        <f>VLOOKUP($C$2,Price_vol_Owner!$A:$AI,18,FALSE)</f>
        <v>1.9341280857191001</v>
      </c>
      <c r="P8" s="9">
        <v>2</v>
      </c>
    </row>
    <row r="9" spans="1:16" x14ac:dyDescent="0.25">
      <c r="A9" s="6" t="s">
        <v>67</v>
      </c>
      <c r="B9" s="13" t="s">
        <v>2080</v>
      </c>
      <c r="C9" s="17" t="s">
        <v>252</v>
      </c>
      <c r="D9" s="17">
        <f>VLOOKUP($C$2,'All_B&amp;C'!$A:$AQ,24,FALSE)</f>
        <v>46847.97</v>
      </c>
      <c r="E9" s="6"/>
      <c r="F9" s="6" t="s">
        <v>215</v>
      </c>
      <c r="G9" s="6">
        <f>VLOOKUP($C$2,All_Income!$A:$AB,9,FALSE)</f>
        <v>0</v>
      </c>
      <c r="I9" s="15" t="s">
        <v>131</v>
      </c>
      <c r="J9" s="16">
        <f>VLOOKUP($C$2,Price_vol_Owner!$A:$AI,8,FALSE)</f>
        <v>5.5643622880786596</v>
      </c>
      <c r="P9" s="9">
        <v>3</v>
      </c>
    </row>
    <row r="10" spans="1:16" x14ac:dyDescent="0.25">
      <c r="A10" s="6" t="s">
        <v>69</v>
      </c>
      <c r="B10" s="13" t="s">
        <v>2080</v>
      </c>
      <c r="C10" s="12" t="s">
        <v>245</v>
      </c>
      <c r="D10" s="12">
        <f>VLOOKUP($C$2,'All_B&amp;C'!$A:$AQ,18,FALSE)</f>
        <v>8033.94</v>
      </c>
      <c r="E10" s="6"/>
      <c r="F10" s="6" t="s">
        <v>222</v>
      </c>
      <c r="G10" s="6">
        <f>VLOOKUP($C$2,All_Income!$A:$AB,16,FALSE)</f>
        <v>0</v>
      </c>
      <c r="I10" s="15" t="s">
        <v>129</v>
      </c>
      <c r="J10" s="16">
        <f>VLOOKUP($C$2,Price_vol_Owner!$A:$AI,7,FALSE)</f>
        <v>59.391480730223101</v>
      </c>
      <c r="P10" s="9">
        <v>4</v>
      </c>
    </row>
    <row r="11" spans="1:16" x14ac:dyDescent="0.25">
      <c r="A11" s="6" t="s">
        <v>15</v>
      </c>
      <c r="B11" s="13" t="s">
        <v>2080</v>
      </c>
      <c r="C11" s="12" t="s">
        <v>241</v>
      </c>
      <c r="D11" s="12">
        <f>VLOOKUP($C$2,'All_B&amp;C'!$A:$AQ,13,FALSE)</f>
        <v>1362.7</v>
      </c>
      <c r="E11" s="6"/>
      <c r="F11" s="6" t="s">
        <v>219</v>
      </c>
      <c r="G11" s="6">
        <f>VLOOKUP($C$2,All_Income!$A:$AB,13,FALSE)</f>
        <v>20248.310000000001</v>
      </c>
      <c r="I11" s="15" t="s">
        <v>126</v>
      </c>
      <c r="J11" s="16">
        <f>VLOOKUP($C$2,Price_vol_Owner!$A:$AI,12,FALSE)</f>
        <v>94.058232287061898</v>
      </c>
      <c r="P11" s="9">
        <v>5</v>
      </c>
    </row>
    <row r="12" spans="1:16" ht="17.25" customHeight="1" x14ac:dyDescent="0.25">
      <c r="A12" s="6" t="s">
        <v>56</v>
      </c>
      <c r="B12" s="13" t="s">
        <v>2080</v>
      </c>
      <c r="C12" s="12" t="s">
        <v>240</v>
      </c>
      <c r="D12" s="12">
        <f>VLOOKUP($C$2,'All_B&amp;C'!$A:$AQ,12,FALSE)</f>
        <v>1204.8800000000001</v>
      </c>
      <c r="E12" s="6"/>
      <c r="F12" s="7" t="s">
        <v>2039</v>
      </c>
      <c r="G12" s="7">
        <f>SUM(G7:G11)</f>
        <v>20248.310000000001</v>
      </c>
      <c r="I12" s="18" t="s">
        <v>2058</v>
      </c>
      <c r="J12" s="19">
        <f>VLOOKUP($C$2,Price_vol_Owner!$A:$AI,19,FALSE)</f>
        <v>2.4352676147137902</v>
      </c>
      <c r="P12" s="9" t="s">
        <v>2041</v>
      </c>
    </row>
    <row r="13" spans="1:16" x14ac:dyDescent="0.25">
      <c r="A13" s="6" t="s">
        <v>100</v>
      </c>
      <c r="B13" s="13" t="s">
        <v>2080</v>
      </c>
      <c r="C13" s="12" t="s">
        <v>262</v>
      </c>
      <c r="D13" s="12">
        <f>VLOOKUP($C$2,'All_B&amp;C'!$A:$AQ,34,FALSE)</f>
        <v>4641.53</v>
      </c>
      <c r="E13" s="6"/>
      <c r="I13" s="18" t="s">
        <v>132</v>
      </c>
      <c r="J13" s="19">
        <f>VLOOKUP($C$2,Price_vol_Owner!$A:$AI,9,FALSE)</f>
        <v>2.0120407211461599</v>
      </c>
      <c r="P13" s="9"/>
    </row>
    <row r="14" spans="1:16" x14ac:dyDescent="0.25">
      <c r="A14" s="6" t="s">
        <v>83</v>
      </c>
      <c r="B14" s="13" t="s">
        <v>2080</v>
      </c>
      <c r="C14" s="20" t="s">
        <v>243</v>
      </c>
      <c r="D14" s="20">
        <f>VLOOKUP($C$2,'All_B&amp;C'!$A:$AQ,15,FALSE)</f>
        <v>13406.37</v>
      </c>
      <c r="E14" s="6"/>
      <c r="F14" s="4" t="s">
        <v>2047</v>
      </c>
      <c r="G14" s="4">
        <f>G5-G12</f>
        <v>8352.14</v>
      </c>
      <c r="I14" s="18" t="s">
        <v>130</v>
      </c>
      <c r="J14" s="19">
        <f>VLOOKUP($C$2,Price_vol_Owner!$A:$AI,14,FALSE)</f>
        <v>47.7937790258148</v>
      </c>
      <c r="P14" s="9"/>
    </row>
    <row r="15" spans="1:16" x14ac:dyDescent="0.25">
      <c r="A15" s="6" t="s">
        <v>72</v>
      </c>
      <c r="B15" s="13" t="s">
        <v>2080</v>
      </c>
      <c r="C15" s="12"/>
      <c r="D15" s="12"/>
      <c r="E15" s="6"/>
      <c r="F15" s="6" t="s">
        <v>212</v>
      </c>
      <c r="G15" s="6">
        <f>VLOOKUP($C$2,All_Income!$A:$AB,6,FALSE)</f>
        <v>1784.67</v>
      </c>
      <c r="I15" s="18" t="s">
        <v>127</v>
      </c>
      <c r="J15" s="19">
        <f>VLOOKUP($C$2,Price_vol_Owner!$A:$AI,6,FALSE)</f>
        <v>78.012667123088704</v>
      </c>
      <c r="P15" s="9" t="s">
        <v>2042</v>
      </c>
    </row>
    <row r="16" spans="1:16" x14ac:dyDescent="0.25">
      <c r="A16" s="6" t="s">
        <v>103</v>
      </c>
      <c r="B16" s="13" t="s">
        <v>2080</v>
      </c>
      <c r="C16" s="21" t="s">
        <v>260</v>
      </c>
      <c r="D16" s="21">
        <f>VLOOKUP($C$2,'All_B&amp;C'!$A:$AQ,32,FALSE)</f>
        <v>60254.34</v>
      </c>
      <c r="E16" s="6"/>
      <c r="F16" s="4" t="s">
        <v>220</v>
      </c>
      <c r="G16" s="4">
        <f>G14-G15</f>
        <v>6567.4699999999993</v>
      </c>
      <c r="I16" s="18" t="s">
        <v>128</v>
      </c>
      <c r="J16" s="19">
        <f>VLOOKUP($C$2,Price_vol_Owner!$A:$AI,13,FALSE)</f>
        <v>37.8503855789968</v>
      </c>
      <c r="P16" s="9">
        <v>6</v>
      </c>
    </row>
    <row r="17" spans="1:16" x14ac:dyDescent="0.25">
      <c r="A17" s="6" t="s">
        <v>116</v>
      </c>
      <c r="B17" s="13" t="s">
        <v>2080</v>
      </c>
      <c r="C17" s="12"/>
      <c r="D17" s="12"/>
      <c r="E17" s="6"/>
      <c r="F17" s="6" t="s">
        <v>217</v>
      </c>
      <c r="G17" s="6">
        <f>VLOOKUP($C$2,All_Income!$A:$AB,11,FALSE)</f>
        <v>57.97</v>
      </c>
      <c r="H17" s="6"/>
      <c r="I17" s="6" t="s">
        <v>2055</v>
      </c>
      <c r="J17" s="5">
        <f>VLOOKUP($C$2,Price_vol_Owner!$A:$AI,15,FALSE)</f>
        <v>1360477</v>
      </c>
      <c r="P17" s="9" t="s">
        <v>2043</v>
      </c>
    </row>
    <row r="18" spans="1:16" x14ac:dyDescent="0.25">
      <c r="A18" s="6" t="s">
        <v>25</v>
      </c>
      <c r="B18" s="13" t="s">
        <v>2080</v>
      </c>
      <c r="C18" s="12"/>
      <c r="D18" s="12"/>
      <c r="E18" s="6"/>
      <c r="F18" s="4" t="s">
        <v>221</v>
      </c>
      <c r="G18" s="4">
        <f>G16-G17</f>
        <v>6509.4999999999991</v>
      </c>
      <c r="H18" s="6"/>
      <c r="I18" s="6" t="s">
        <v>133</v>
      </c>
      <c r="J18" s="5">
        <f>VLOOKUP($C$2,Price_vol_Owner!$A:$AI,16,FALSE)</f>
        <v>10</v>
      </c>
      <c r="P18" s="9">
        <v>7</v>
      </c>
    </row>
    <row r="19" spans="1:16" x14ac:dyDescent="0.25">
      <c r="A19" s="6" t="s">
        <v>47</v>
      </c>
      <c r="B19" s="13" t="s">
        <v>2080</v>
      </c>
      <c r="C19" s="20" t="s">
        <v>236</v>
      </c>
      <c r="D19" s="20">
        <f>VLOOKUP($C$2,'All_B&amp;C'!$A:$AQ,8,FALSE)</f>
        <v>334.39</v>
      </c>
      <c r="E19" s="6"/>
      <c r="H19" s="6"/>
      <c r="I19" s="6" t="s">
        <v>2060</v>
      </c>
      <c r="J19" s="5">
        <f>VLOOKUP($C$2,Price_vol_Owner!$A:$AI,21,FALSE)</f>
        <v>1109763.13636363</v>
      </c>
      <c r="P19" s="9" t="s">
        <v>2044</v>
      </c>
    </row>
    <row r="20" spans="1:16" x14ac:dyDescent="0.25">
      <c r="A20" s="6" t="s">
        <v>119</v>
      </c>
      <c r="B20" s="13" t="s">
        <v>2080</v>
      </c>
      <c r="C20" s="21" t="s">
        <v>257</v>
      </c>
      <c r="D20" s="21">
        <f>VLOOKUP($C$2,'All_B&amp;C'!$A:$AQ,29,FALSE)</f>
        <v>19316.88</v>
      </c>
      <c r="E20" s="6"/>
      <c r="F20" s="6" t="s">
        <v>226</v>
      </c>
      <c r="G20" s="6">
        <f>VLOOKUP($C$2,All_Income!$A:$AB,20,FALSE)</f>
        <v>681.77</v>
      </c>
      <c r="H20" s="6"/>
      <c r="I20" s="6" t="s">
        <v>2061</v>
      </c>
      <c r="J20" s="5">
        <f>VLOOKUP($C$2,Price_vol_Owner!$A:$AI,22,FALSE)</f>
        <v>52.760972476734501</v>
      </c>
      <c r="P20" s="9"/>
    </row>
    <row r="21" spans="1:16" x14ac:dyDescent="0.25">
      <c r="A21" s="6" t="s">
        <v>30</v>
      </c>
      <c r="B21" s="6"/>
      <c r="C21" s="12"/>
      <c r="D21" s="12"/>
      <c r="E21" s="6"/>
      <c r="F21" s="4" t="s">
        <v>218</v>
      </c>
      <c r="G21" s="4">
        <f>G18-G20</f>
        <v>5827.73</v>
      </c>
      <c r="H21" s="6" t="s">
        <v>2157</v>
      </c>
      <c r="I21" s="6" t="s">
        <v>2062</v>
      </c>
      <c r="J21" s="5">
        <f>VLOOKUP($C$2,Price_vol_Owner!$A:$AI,23,FALSE)</f>
        <v>1633770.265625</v>
      </c>
      <c r="P21" s="9">
        <v>8</v>
      </c>
    </row>
    <row r="22" spans="1:16" x14ac:dyDescent="0.25">
      <c r="A22" s="6" t="s">
        <v>28</v>
      </c>
      <c r="B22" s="13" t="s">
        <v>2080</v>
      </c>
      <c r="C22" s="12" t="s">
        <v>235</v>
      </c>
      <c r="D22" s="12">
        <f>VLOOKUP($C$2,'All_B&amp;C'!$A:$AQ,6,FALSE)</f>
        <v>2696.26</v>
      </c>
      <c r="E22" s="6"/>
      <c r="F22" s="10" t="s">
        <v>223</v>
      </c>
      <c r="G22" s="10">
        <f>VLOOKUP($C$2,All_Income!$A:$AB,17,FALSE)</f>
        <v>0.22951572182694499</v>
      </c>
      <c r="H22" s="6" t="s">
        <v>2157</v>
      </c>
      <c r="P22" s="9" t="s">
        <v>2045</v>
      </c>
    </row>
    <row r="23" spans="1:16" x14ac:dyDescent="0.25">
      <c r="A23" s="6" t="s">
        <v>105</v>
      </c>
      <c r="B23" s="13" t="s">
        <v>2080</v>
      </c>
      <c r="C23" s="12" t="s">
        <v>248</v>
      </c>
      <c r="D23" s="12">
        <f>VLOOKUP($C$2,'All_B&amp;C'!$A:$AQ,20,FALSE)</f>
        <v>24188.639999999999</v>
      </c>
      <c r="E23" s="6"/>
      <c r="H23" s="6"/>
      <c r="I23" s="26" t="s">
        <v>2075</v>
      </c>
      <c r="J23" s="26" t="s">
        <v>2048</v>
      </c>
    </row>
    <row r="24" spans="1:16" x14ac:dyDescent="0.25">
      <c r="A24" s="6" t="s">
        <v>89</v>
      </c>
      <c r="B24" s="6"/>
      <c r="C24" s="20" t="s">
        <v>253</v>
      </c>
      <c r="D24" s="20">
        <f>VLOOKUP($C$2,'All_B&amp;C'!$A:$AQ,25,FALSE)</f>
        <v>26884.9</v>
      </c>
      <c r="E24" s="6"/>
      <c r="F24" s="3" t="s">
        <v>213</v>
      </c>
      <c r="G24" s="3">
        <f>VLOOKUP($C$2,All_Income!$A:$AB,7,FALSE)</f>
        <v>40</v>
      </c>
      <c r="H24" s="6" t="s">
        <v>2157</v>
      </c>
      <c r="I24" s="6" t="s">
        <v>172</v>
      </c>
      <c r="J24" s="5">
        <f>VLOOKUP($C$2,Financial_ratio_Valuations!$A:$AS,6,FALSE)</f>
        <v>113.29084008970101</v>
      </c>
    </row>
    <row r="25" spans="1:16" x14ac:dyDescent="0.25">
      <c r="A25" s="6" t="s">
        <v>75</v>
      </c>
      <c r="B25" s="6"/>
      <c r="C25" s="12"/>
      <c r="D25" s="12"/>
      <c r="E25" s="6"/>
      <c r="F25" s="3" t="s">
        <v>216</v>
      </c>
      <c r="G25" s="3">
        <f>VLOOKUP($C$2,All_Income!$A:$AB,10,FALSE)</f>
        <v>174.28</v>
      </c>
      <c r="H25" s="6" t="s">
        <v>2157</v>
      </c>
      <c r="I25" s="10" t="s">
        <v>173</v>
      </c>
      <c r="J25" s="14">
        <f>VLOOKUP($C$2,Financial_ratio_Valuations!$A:$AS,7,FALSE)</f>
        <v>1.1396110828011199</v>
      </c>
    </row>
    <row r="26" spans="1:16" x14ac:dyDescent="0.25">
      <c r="A26" s="6" t="s">
        <v>42</v>
      </c>
      <c r="B26" s="6"/>
      <c r="C26" s="12"/>
      <c r="D26" s="12"/>
      <c r="E26" s="6"/>
      <c r="H26" s="6"/>
      <c r="I26" s="18" t="s">
        <v>174</v>
      </c>
      <c r="J26" s="19">
        <f>VLOOKUP($C$2,Financial_ratio_Valuations!$A:$AS,8,FALSE)</f>
        <v>0.50463622828819099</v>
      </c>
      <c r="K26" s="6" t="s">
        <v>2154</v>
      </c>
    </row>
    <row r="27" spans="1:16" x14ac:dyDescent="0.25">
      <c r="A27" s="6" t="s">
        <v>59</v>
      </c>
      <c r="B27" s="6"/>
      <c r="C27" s="12" t="s">
        <v>259</v>
      </c>
      <c r="D27" s="12">
        <f>VLOOKUP($C$2,'All_B&amp;C'!$A:$AQ,31,FALSE)</f>
        <v>2.41</v>
      </c>
      <c r="E27" s="6"/>
      <c r="F27" s="26" t="s">
        <v>2050</v>
      </c>
      <c r="G27" s="26" t="s">
        <v>2048</v>
      </c>
      <c r="H27" s="6"/>
      <c r="I27" s="6" t="s">
        <v>175</v>
      </c>
      <c r="J27" s="5">
        <f>VLOOKUP($C$2,Financial_ratio_Valuations!$A:$AS,9,FALSE)</f>
        <v>582.13954374310003</v>
      </c>
    </row>
    <row r="28" spans="1:16" x14ac:dyDescent="0.25">
      <c r="A28" s="6" t="s">
        <v>108</v>
      </c>
      <c r="B28" s="6"/>
      <c r="C28" s="20" t="s">
        <v>255</v>
      </c>
      <c r="D28" s="20">
        <f>VLOOKUP($C$2,'All_B&amp;C'!$A:$AQ,27,FALSE)</f>
        <v>49.27</v>
      </c>
      <c r="E28" s="6"/>
      <c r="F28" s="6"/>
      <c r="G28" s="6"/>
      <c r="H28" s="6"/>
      <c r="I28" s="6" t="s">
        <v>176</v>
      </c>
      <c r="J28" s="5">
        <f>VLOOKUP($C$2,Financial_ratio_Valuations!$A:$AS,10,FALSE)</f>
        <v>0</v>
      </c>
    </row>
    <row r="29" spans="1:16" x14ac:dyDescent="0.25">
      <c r="A29" s="6" t="s">
        <v>53</v>
      </c>
      <c r="B29" s="6"/>
      <c r="C29" s="12" t="s">
        <v>250</v>
      </c>
      <c r="D29" s="12">
        <f>VLOOKUP($C$2,'All_B&amp;C'!$A:$AQ,22,FALSE)</f>
        <v>14050.15</v>
      </c>
      <c r="E29" s="6"/>
      <c r="F29" s="5" t="s">
        <v>263</v>
      </c>
      <c r="G29" s="5">
        <f>VLOOKUP($C$2,'All_B&amp;C'!$A:$AQ,35,FALSE)</f>
        <v>19316.879999999899</v>
      </c>
      <c r="H29" s="6"/>
      <c r="I29" s="6" t="s">
        <v>177</v>
      </c>
      <c r="J29" s="5">
        <f>VLOOKUP($C$2,Financial_ratio_Valuations!$A:$AS,11,FALSE)</f>
        <v>0</v>
      </c>
    </row>
    <row r="30" spans="1:16" x14ac:dyDescent="0.25">
      <c r="A30" s="6" t="s">
        <v>50</v>
      </c>
      <c r="B30" s="6"/>
      <c r="C30" s="20" t="s">
        <v>244</v>
      </c>
      <c r="D30" s="20">
        <f>VLOOKUP($C$2,'All_B&amp;C'!$A:$AQ,16,FALSE)</f>
        <v>14052.56</v>
      </c>
      <c r="E30" s="6"/>
      <c r="F30" s="5" t="s">
        <v>264</v>
      </c>
      <c r="G30" s="5">
        <f>VLOOKUP($C$2,'All_B&amp;C'!$A:$AQ,36,FALSE)</f>
        <v>1500.57</v>
      </c>
      <c r="H30" s="6" t="s">
        <v>2160</v>
      </c>
      <c r="I30" s="31" t="s">
        <v>178</v>
      </c>
      <c r="J30" s="27">
        <f>VLOOKUP($C$2,Financial_ratio_Valuations!$A:$AS,12,FALSE)</f>
        <v>65.785620505970996</v>
      </c>
      <c r="K30" s="6" t="s">
        <v>2155</v>
      </c>
    </row>
    <row r="31" spans="1:16" x14ac:dyDescent="0.25">
      <c r="A31" s="6" t="s">
        <v>33</v>
      </c>
      <c r="B31" s="6"/>
      <c r="C31" s="12"/>
      <c r="D31" s="12"/>
      <c r="E31" s="6"/>
      <c r="F31" s="19" t="s">
        <v>265</v>
      </c>
      <c r="G31" s="19">
        <f>VLOOKUP($C$2,'All_B&amp;C'!$A:$AQ,37,FALSE)</f>
        <v>-1349.05</v>
      </c>
      <c r="H31" s="6"/>
      <c r="I31" s="10" t="s">
        <v>179</v>
      </c>
      <c r="J31" s="14">
        <f>VLOOKUP($C$2,Financial_ratio_Valuations!$A:$AS,13,FALSE)</f>
        <v>0.255061894053283</v>
      </c>
      <c r="K31" s="6" t="s">
        <v>2155</v>
      </c>
    </row>
    <row r="32" spans="1:16" x14ac:dyDescent="0.25">
      <c r="A32" s="6" t="s">
        <v>110</v>
      </c>
      <c r="B32" s="6"/>
      <c r="C32" s="21" t="s">
        <v>261</v>
      </c>
      <c r="D32" s="21">
        <f>VLOOKUP($C$2,'All_B&amp;C'!$A:$AQ,33,FALSE)</f>
        <v>40937.46</v>
      </c>
      <c r="E32" s="6"/>
      <c r="F32" s="19" t="s">
        <v>266</v>
      </c>
      <c r="G32" s="19">
        <f>VLOOKUP($C$2,'All_B&amp;C'!$A:$AQ,38,FALSE)</f>
        <v>-12759.51</v>
      </c>
      <c r="H32" s="6"/>
      <c r="I32" s="6" t="s">
        <v>180</v>
      </c>
      <c r="J32" s="5">
        <f>VLOOKUP($C$2,Financial_ratio_Valuations!$A:$AS,14,FALSE)</f>
        <v>10.899580013655401</v>
      </c>
    </row>
    <row r="33" spans="1:11" x14ac:dyDescent="0.25">
      <c r="A33" s="6" t="s">
        <v>80</v>
      </c>
      <c r="B33" s="6"/>
      <c r="C33" s="12"/>
      <c r="D33" s="12"/>
      <c r="E33" s="6"/>
      <c r="F33" s="19" t="s">
        <v>267</v>
      </c>
      <c r="G33" s="19">
        <f>VLOOKUP($C$2,'All_B&amp;C'!$A:$AQ,39,FALSE)</f>
        <v>10032.780000000001</v>
      </c>
      <c r="H33" s="6" t="s">
        <v>2159</v>
      </c>
      <c r="I33" s="6" t="s">
        <v>181</v>
      </c>
      <c r="J33" s="5">
        <f>VLOOKUP($C$2,Financial_ratio_Valuations!$A:$AS,15,FALSE)</f>
        <v>0</v>
      </c>
    </row>
    <row r="34" spans="1:11" x14ac:dyDescent="0.25">
      <c r="A34" s="6" t="s">
        <v>39</v>
      </c>
      <c r="B34" s="6"/>
      <c r="C34" s="20" t="s">
        <v>2084</v>
      </c>
      <c r="D34" s="20">
        <f>SUM(D32,D20)</f>
        <v>60254.34</v>
      </c>
      <c r="E34" s="6"/>
      <c r="F34" s="19" t="s">
        <v>268</v>
      </c>
      <c r="G34" s="19">
        <f>VLOOKUP($C$2,'All_B&amp;C'!$A:$AQ,40,FALSE)</f>
        <v>212.2</v>
      </c>
      <c r="H34" s="6" t="s">
        <v>2158</v>
      </c>
      <c r="I34" s="18" t="s">
        <v>182</v>
      </c>
      <c r="J34" s="19">
        <f>VLOOKUP($C$2,Financial_ratio_Valuations!$A:$AS,16,FALSE)</f>
        <v>1.24761348623587E-2</v>
      </c>
    </row>
    <row r="35" spans="1:11" x14ac:dyDescent="0.25">
      <c r="A35" s="6" t="s">
        <v>18</v>
      </c>
      <c r="B35" s="6"/>
      <c r="F35" s="5" t="s">
        <v>269</v>
      </c>
      <c r="G35" s="5">
        <f>VLOOKUP($C$2,'All_B&amp;C'!$A:$AQ,41,FALSE)</f>
        <v>8532.2099999999991</v>
      </c>
      <c r="H35" s="6"/>
      <c r="I35" s="10" t="s">
        <v>183</v>
      </c>
      <c r="J35" s="14">
        <f>VLOOKUP($C$2,Financial_ratio_Valuations!$A:$AS,17,FALSE)</f>
        <v>14.235690245559899</v>
      </c>
    </row>
    <row r="36" spans="1:11" x14ac:dyDescent="0.25">
      <c r="A36" s="6" t="s">
        <v>62</v>
      </c>
      <c r="B36" s="6"/>
      <c r="C36" s="26" t="s">
        <v>2067</v>
      </c>
      <c r="D36" s="26" t="s">
        <v>2048</v>
      </c>
      <c r="F36" s="39" t="s">
        <v>270</v>
      </c>
      <c r="G36" s="39">
        <f>VLOOKUP($C$2,'All_B&amp;C'!$A:$AQ,42,FALSE)</f>
        <v>-4075.7799999999902</v>
      </c>
      <c r="H36" s="5" t="s">
        <v>2157</v>
      </c>
      <c r="I36" s="18" t="s">
        <v>184</v>
      </c>
      <c r="J36" s="19">
        <f>VLOOKUP($C$2,Financial_ratio_Valuations!$A:$AS,18,FALSE)</f>
        <v>1.74253837656082</v>
      </c>
    </row>
    <row r="37" spans="1:11" x14ac:dyDescent="0.25">
      <c r="A37" s="6" t="s">
        <v>12</v>
      </c>
      <c r="B37" s="6"/>
      <c r="F37" s="19" t="s">
        <v>271</v>
      </c>
      <c r="G37" s="19">
        <f>VLOOKUP($C$2,'All_B&amp;C'!$A:$AQ,43,FALSE)</f>
        <v>1337.55</v>
      </c>
      <c r="I37" s="18" t="s">
        <v>185</v>
      </c>
      <c r="J37" s="19">
        <f>VLOOKUP($C$2,Financial_ratio_Valuations!$A:$AS,19,FALSE)</f>
        <v>1.6377070972585099</v>
      </c>
      <c r="K37" s="6" t="s">
        <v>2154</v>
      </c>
    </row>
    <row r="38" spans="1:11" x14ac:dyDescent="0.25">
      <c r="A38" s="6" t="s">
        <v>77</v>
      </c>
      <c r="B38" s="13" t="s">
        <v>2080</v>
      </c>
      <c r="C38" s="6" t="s">
        <v>169</v>
      </c>
      <c r="D38" s="5">
        <f>VLOOKUP($C$2,Growth_Profitablity!$A:$AF,6,FALSE)</f>
        <v>-13.529951801698401</v>
      </c>
      <c r="F38" s="5" t="s">
        <v>254</v>
      </c>
      <c r="G38" s="5">
        <f>VLOOKUP($C$2,'All_B&amp;C'!$A:$AQ,26,FALSE)</f>
        <v>33.438749999999999</v>
      </c>
    </row>
    <row r="39" spans="1:11" x14ac:dyDescent="0.25">
      <c r="A39" s="5" t="s">
        <v>311</v>
      </c>
      <c r="C39" s="4" t="s">
        <v>163</v>
      </c>
      <c r="D39" s="7">
        <f>VLOOKUP($C$2,Growth_Profitablity!$A:$AF,7,FALSE)</f>
        <v>6.3545596780768498</v>
      </c>
    </row>
    <row r="40" spans="1:11" x14ac:dyDescent="0.25">
      <c r="A40" s="6" t="s">
        <v>113</v>
      </c>
      <c r="B40" s="6"/>
      <c r="C40" s="28" t="s">
        <v>159</v>
      </c>
      <c r="D40" s="29">
        <f>VLOOKUP($C$2,Growth_Profitablity!$A:$AF,8,FALSE)</f>
        <v>8.1891318835914202</v>
      </c>
      <c r="E40" s="5" t="s">
        <v>2157</v>
      </c>
      <c r="F40" s="26" t="s">
        <v>2068</v>
      </c>
      <c r="G40" s="26" t="s">
        <v>2048</v>
      </c>
      <c r="H40" s="6"/>
      <c r="I40" s="26" t="s">
        <v>2076</v>
      </c>
      <c r="J40" s="26" t="s">
        <v>2048</v>
      </c>
    </row>
    <row r="41" spans="1:11" x14ac:dyDescent="0.25">
      <c r="A41" s="6" t="s">
        <v>20</v>
      </c>
      <c r="B41" s="6"/>
      <c r="C41" s="4" t="s">
        <v>168</v>
      </c>
      <c r="D41" s="7">
        <f>VLOOKUP($C$2,Growth_Profitablity!$A:$AF,9,FALSE)</f>
        <v>-33.632466759277598</v>
      </c>
      <c r="H41" s="6"/>
      <c r="I41" s="10" t="s">
        <v>186</v>
      </c>
      <c r="J41" s="14">
        <f>VLOOKUP($C$2,Financial_ratio_Valuations!$A:$AS,20,FALSE)</f>
        <v>22.107721499194302</v>
      </c>
      <c r="K41" s="6" t="s">
        <v>2157</v>
      </c>
    </row>
    <row r="42" spans="1:11" x14ac:dyDescent="0.25">
      <c r="A42" s="6" t="s">
        <v>97</v>
      </c>
      <c r="B42" s="11" t="s">
        <v>2082</v>
      </c>
      <c r="C42" s="10" t="s">
        <v>160</v>
      </c>
      <c r="D42" s="14">
        <f>VLOOKUP($C$2,Growth_Profitablity!$A:$AF,10,FALSE)</f>
        <v>0</v>
      </c>
      <c r="E42" s="5" t="s">
        <v>2157</v>
      </c>
      <c r="F42" s="4" t="s">
        <v>145</v>
      </c>
      <c r="G42" s="7">
        <f>VLOOKUP($C$2,Growth_Profitablity!$A:$AF,19,FALSE)</f>
        <v>20.215152766897202</v>
      </c>
      <c r="H42" s="6"/>
      <c r="I42" s="10" t="s">
        <v>197</v>
      </c>
      <c r="J42" s="14">
        <f>VLOOKUP($C$2,Financial_ratio_Valuations!$A:$AS,31,FALSE)</f>
        <v>330.89120710237103</v>
      </c>
      <c r="K42" s="6" t="s">
        <v>2157</v>
      </c>
    </row>
    <row r="43" spans="1:11" x14ac:dyDescent="0.25">
      <c r="A43" s="6" t="s">
        <v>92</v>
      </c>
      <c r="B43" s="11" t="s">
        <v>2082</v>
      </c>
      <c r="C43" s="10" t="s">
        <v>161</v>
      </c>
      <c r="D43" s="14">
        <f>VLOOKUP($C$2,Growth_Profitablity!$A:$AF,11,FALSE)</f>
        <v>14.605840859360001</v>
      </c>
      <c r="E43" s="5" t="s">
        <v>2157</v>
      </c>
      <c r="F43" s="4" t="s">
        <v>146</v>
      </c>
      <c r="G43" s="7">
        <f>VLOOKUP($C$2,Growth_Profitablity!$A:$AF,20,FALSE)</f>
        <v>13.9093696553435</v>
      </c>
      <c r="H43" s="6"/>
      <c r="I43" s="18" t="s">
        <v>187</v>
      </c>
      <c r="J43" s="19">
        <f>VLOOKUP($C$2,Financial_ratio_Valuations!$A:$AS,21,FALSE)</f>
        <v>1.0381655614529099</v>
      </c>
    </row>
    <row r="44" spans="1:11" x14ac:dyDescent="0.25">
      <c r="A44" s="6" t="s">
        <v>45</v>
      </c>
      <c r="B44" s="6"/>
      <c r="C44" s="6" t="s">
        <v>167</v>
      </c>
      <c r="D44" s="5">
        <f>VLOOKUP($C$2,Growth_Profitablity!$A:$AF,12,FALSE)</f>
        <v>30.496070496695399</v>
      </c>
      <c r="F44" s="22" t="s">
        <v>147</v>
      </c>
      <c r="G44" s="23">
        <f>VLOOKUP($C$2,Growth_Profitablity!$A:$AF,21,FALSE)</f>
        <v>15.757221247045999</v>
      </c>
      <c r="H44" s="5" t="s">
        <v>2157</v>
      </c>
      <c r="I44" s="18" t="s">
        <v>188</v>
      </c>
      <c r="J44" s="19">
        <f>VLOOKUP($C$2,Financial_ratio_Valuations!$A:$AS,22,FALSE)</f>
        <v>0.38248067275618702</v>
      </c>
    </row>
    <row r="45" spans="1:11" x14ac:dyDescent="0.25">
      <c r="A45" s="6" t="s">
        <v>22</v>
      </c>
      <c r="B45" s="13" t="s">
        <v>2080</v>
      </c>
      <c r="C45" s="6" t="s">
        <v>166</v>
      </c>
      <c r="D45" s="5">
        <f>VLOOKUP($C$2,Growth_Profitablity!$A:$AF,13,FALSE)</f>
        <v>-71.011538304725406</v>
      </c>
      <c r="F45" s="22" t="s">
        <v>148</v>
      </c>
      <c r="G45" s="23">
        <f>VLOOKUP($C$2,Growth_Profitablity!$A:$AF,22,FALSE)</f>
        <v>22.846462754025399</v>
      </c>
      <c r="H45" s="5" t="s">
        <v>2157</v>
      </c>
      <c r="I45" s="6" t="s">
        <v>189</v>
      </c>
      <c r="J45" s="5">
        <f>VLOOKUP($C$2,Financial_ratio_Valuations!$A:$AS,23,FALSE)</f>
        <v>0.13107928030896801</v>
      </c>
    </row>
    <row r="46" spans="1:11" x14ac:dyDescent="0.25">
      <c r="C46" s="22" t="s">
        <v>162</v>
      </c>
      <c r="D46" s="23">
        <f>VLOOKUP($C$2,Growth_Profitablity!$A:$AF,14,FALSE)</f>
        <v>24.956885180411501</v>
      </c>
      <c r="E46" s="5" t="s">
        <v>2157</v>
      </c>
      <c r="F46" s="22" t="s">
        <v>149</v>
      </c>
      <c r="G46" s="23">
        <f>VLOOKUP($C$2,Growth_Profitablity!$A:$AF,23,FALSE)</f>
        <v>5.8200746005465298</v>
      </c>
      <c r="H46" s="5" t="s">
        <v>2157</v>
      </c>
      <c r="I46" s="6" t="s">
        <v>190</v>
      </c>
      <c r="J46" s="5">
        <f>VLOOKUP($C$2,Financial_ratio_Valuations!$A:$AS,24,FALSE)</f>
        <v>114543.1318125</v>
      </c>
    </row>
    <row r="47" spans="1:11" x14ac:dyDescent="0.25">
      <c r="C47" s="6" t="s">
        <v>165</v>
      </c>
      <c r="D47" s="5">
        <f>VLOOKUP($C$2,Growth_Profitablity!$A:$AF,15,FALSE)</f>
        <v>14.7177059629451</v>
      </c>
      <c r="F47" s="6" t="s">
        <v>150</v>
      </c>
      <c r="G47" s="5">
        <f>VLOOKUP($C$2,Growth_Profitablity!$A:$AF,24,FALSE)</f>
        <v>29.202827228242899</v>
      </c>
      <c r="H47" s="6"/>
      <c r="I47" s="6" t="s">
        <v>191</v>
      </c>
      <c r="J47" s="5">
        <f>VLOOKUP($C$2,Financial_ratio_Valuations!$A:$AS,25,FALSE)</f>
        <v>4.0049415940133803</v>
      </c>
    </row>
    <row r="48" spans="1:11" x14ac:dyDescent="0.25">
      <c r="C48" s="6" t="s">
        <v>164</v>
      </c>
      <c r="D48" s="5">
        <f>VLOOKUP($C$2,Growth_Profitablity!$A:$AF,16,FALSE)</f>
        <v>-11.335520274929801</v>
      </c>
      <c r="F48" s="6" t="s">
        <v>151</v>
      </c>
      <c r="G48" s="5">
        <f>VLOOKUP($C$2,Growth_Profitablity!$A:$AF,25,FALSE)</f>
        <v>26.568419639422299</v>
      </c>
      <c r="H48" s="6"/>
      <c r="I48" s="18" t="s">
        <v>192</v>
      </c>
      <c r="J48" s="19">
        <f>VLOOKUP($C$2,Financial_ratio_Valuations!$A:$AS,26,FALSE)</f>
        <v>13.424790507090099</v>
      </c>
    </row>
    <row r="49" spans="3:10" x14ac:dyDescent="0.25">
      <c r="C49" s="6" t="s">
        <v>171</v>
      </c>
      <c r="D49" s="5">
        <f>VLOOKUP($C$2,Growth_Profitablity!$A:$AF,17,FALSE)</f>
        <v>0.84701464487446798</v>
      </c>
      <c r="F49" s="6" t="s">
        <v>152</v>
      </c>
      <c r="G49" s="5">
        <f>VLOOKUP($C$2,Growth_Profitablity!$A:$AF,26,FALSE)</f>
        <v>0</v>
      </c>
      <c r="H49" s="6"/>
      <c r="I49" s="6" t="s">
        <v>193</v>
      </c>
      <c r="J49" s="5">
        <f>VLOOKUP($C$2,Financial_ratio_Valuations!$A:$AS,27,FALSE)</f>
        <v>17.4409828765871</v>
      </c>
    </row>
    <row r="50" spans="3:10" x14ac:dyDescent="0.25">
      <c r="C50" s="6" t="s">
        <v>170</v>
      </c>
      <c r="D50" s="5">
        <f>VLOOKUP($C$2,Growth_Profitablity!$A:$AF,18,FALSE)</f>
        <v>11.6989097811165</v>
      </c>
      <c r="F50" s="6" t="s">
        <v>153</v>
      </c>
      <c r="G50" s="5">
        <f>VLOOKUP($C$2,Growth_Profitablity!$A:$AF,27,FALSE)</f>
        <v>39.182970480317202</v>
      </c>
      <c r="H50" s="6"/>
      <c r="I50" s="6" t="s">
        <v>194</v>
      </c>
      <c r="J50" s="5">
        <f>VLOOKUP($C$2,Financial_ratio_Valuations!$A:$AS,28,FALSE)</f>
        <v>13.7142255532713</v>
      </c>
    </row>
    <row r="51" spans="3:10" x14ac:dyDescent="0.25">
      <c r="F51" s="6" t="s">
        <v>154</v>
      </c>
      <c r="G51" s="5">
        <f>VLOOKUP($C$2,Growth_Profitablity!$A:$AF,28,FALSE)</f>
        <v>25.466410007136101</v>
      </c>
      <c r="H51" s="6"/>
      <c r="I51" s="6" t="s">
        <v>195</v>
      </c>
      <c r="J51" s="5">
        <f>VLOOKUP($C$2,Financial_ratio_Valuations!$A:$AS,29,FALSE)</f>
        <v>0.75236751848995997</v>
      </c>
    </row>
    <row r="52" spans="3:10" x14ac:dyDescent="0.25">
      <c r="F52" s="10" t="s">
        <v>155</v>
      </c>
      <c r="G52" s="14">
        <f>VLOOKUP($C$2,Growth_Profitablity!$A:$AF,29,FALSE)</f>
        <v>20.376357714651299</v>
      </c>
      <c r="H52" s="6"/>
      <c r="I52" s="6" t="s">
        <v>196</v>
      </c>
      <c r="J52" s="5">
        <f>VLOOKUP($C$2,Financial_ratio_Valuations!$A:$AS,30,FALSE)</f>
        <v>6.8141198838329604</v>
      </c>
    </row>
    <row r="53" spans="3:10" x14ac:dyDescent="0.25">
      <c r="C53" s="26" t="s">
        <v>2077</v>
      </c>
      <c r="D53" s="26" t="s">
        <v>2048</v>
      </c>
      <c r="F53" s="10" t="s">
        <v>156</v>
      </c>
      <c r="G53" s="14">
        <f>VLOOKUP($C$2,Growth_Profitablity!$A:$AF,30,FALSE)</f>
        <v>19.681091441750201</v>
      </c>
      <c r="H53" s="6"/>
      <c r="I53" s="18" t="s">
        <v>198</v>
      </c>
      <c r="J53" s="19">
        <f>VLOOKUP($C$2,Financial_ratio_Valuations!$A:$AS,32,FALSE)</f>
        <v>15.1001712115032</v>
      </c>
    </row>
    <row r="54" spans="3:10" x14ac:dyDescent="0.25">
      <c r="C54" s="18" t="s">
        <v>138</v>
      </c>
      <c r="D54" s="19">
        <f>VLOOKUP($C$2,Special_Analysis!$A:$P,12,FALSE)</f>
        <v>97</v>
      </c>
      <c r="E54" s="5" t="s">
        <v>2135</v>
      </c>
      <c r="F54" s="10" t="s">
        <v>157</v>
      </c>
      <c r="G54" s="14">
        <f>VLOOKUP($C$2,Growth_Profitablity!$A:$AF,31,FALSE)</f>
        <v>29.242108650271401</v>
      </c>
      <c r="I54" s="6" t="s">
        <v>199</v>
      </c>
      <c r="J54" s="5">
        <f>VLOOKUP($C$2,Financial_ratio_Valuations!$A:$AS,33,FALSE)</f>
        <v>-4.6189245266885797</v>
      </c>
    </row>
    <row r="55" spans="3:10" x14ac:dyDescent="0.25">
      <c r="C55" s="18" t="s">
        <v>137</v>
      </c>
      <c r="D55" s="19">
        <f>VLOOKUP($C$2,Special_Analysis!$A:$P,13,FALSE)</f>
        <v>6.7</v>
      </c>
      <c r="E55" s="5" t="s">
        <v>2136</v>
      </c>
      <c r="F55" s="18" t="s">
        <v>158</v>
      </c>
      <c r="G55" s="19">
        <f>VLOOKUP($C$2,Growth_Profitablity!$A:$AF,32,FALSE)</f>
        <v>8.9633982162978008</v>
      </c>
      <c r="I55" s="6" t="s">
        <v>200</v>
      </c>
      <c r="J55" s="5">
        <f>VLOOKUP($C$2,Financial_ratio_Valuations!$A:$AS,34,FALSE)</f>
        <v>26.196457630331299</v>
      </c>
    </row>
    <row r="56" spans="3:10" ht="30" x14ac:dyDescent="0.25">
      <c r="C56" s="32" t="s">
        <v>136</v>
      </c>
      <c r="D56" s="24">
        <f>VLOOKUP($C$2,Special_Analysis!$A:$P,14,FALSE)</f>
        <v>74</v>
      </c>
      <c r="E56" s="5" t="s">
        <v>2134</v>
      </c>
      <c r="I56" s="4" t="s">
        <v>201</v>
      </c>
      <c r="J56" s="7">
        <f>VLOOKUP($C$2,Financial_ratio_Valuations!$A:$AS,35,FALSE)</f>
        <v>6.6697019297370996</v>
      </c>
    </row>
    <row r="57" spans="3:10" x14ac:dyDescent="0.25">
      <c r="C57" s="10" t="s">
        <v>135</v>
      </c>
      <c r="D57" s="14">
        <f>VLOOKUP($C$2,Special_Analysis!$A:$P,15,FALSE)</f>
        <v>51</v>
      </c>
      <c r="E57" s="5" t="s">
        <v>2136</v>
      </c>
      <c r="F57" s="26" t="s">
        <v>2070</v>
      </c>
      <c r="G57" s="26" t="s">
        <v>2048</v>
      </c>
      <c r="I57" s="6" t="s">
        <v>202</v>
      </c>
      <c r="J57" s="5">
        <f>VLOOKUP($C$2,Financial_ratio_Valuations!$A:$AS,36,FALSE)</f>
        <v>-15.973914919000499</v>
      </c>
    </row>
    <row r="58" spans="3:10" x14ac:dyDescent="0.25">
      <c r="C58" s="32" t="s">
        <v>134</v>
      </c>
      <c r="D58" s="24">
        <f>VLOOKUP($C$2,Special_Analysis!$A:$P,16,FALSE)</f>
        <v>69</v>
      </c>
      <c r="E58" s="5" t="s">
        <v>2133</v>
      </c>
      <c r="I58" s="6" t="s">
        <v>203</v>
      </c>
      <c r="J58" s="5">
        <f>VLOOKUP($C$2,Financial_ratio_Valuations!$A:$AS,37,FALSE)</f>
        <v>-48.418489089407501</v>
      </c>
    </row>
    <row r="59" spans="3:10" x14ac:dyDescent="0.25">
      <c r="F59" s="6" t="s">
        <v>2065</v>
      </c>
      <c r="G59" s="5">
        <f>VLOOKUP($C$2,Price_vol_Owner!$A:$AI,31,FALSE)</f>
        <v>420694</v>
      </c>
      <c r="I59" s="6" t="s">
        <v>204</v>
      </c>
      <c r="J59" s="5">
        <f>VLOOKUP($C$2,Financial_ratio_Valuations!$A:$AS,38,FALSE)</f>
        <v>26.0716655607166</v>
      </c>
    </row>
    <row r="60" spans="3:10" x14ac:dyDescent="0.25">
      <c r="F60" s="10" t="s">
        <v>4</v>
      </c>
      <c r="G60" s="14">
        <f>VLOOKUP($C$2,Price_vol_Owner!$A:$AI,34,FALSE)</f>
        <v>71.638805876415802</v>
      </c>
      <c r="H60" s="6" t="s">
        <v>2157</v>
      </c>
      <c r="I60" s="18" t="s">
        <v>205</v>
      </c>
      <c r="J60" s="19">
        <f>VLOOKUP($C$2,Financial_ratio_Valuations!$A:$AS,39,FALSE)</f>
        <v>4.5047484152347197</v>
      </c>
    </row>
    <row r="61" spans="3:10" x14ac:dyDescent="0.25">
      <c r="C61" s="19" t="s">
        <v>2078</v>
      </c>
      <c r="F61" s="6" t="s">
        <v>6</v>
      </c>
      <c r="G61" s="5">
        <f>VLOOKUP($C$2,Price_vol_Owner!$A:$AI,25,FALSE)</f>
        <v>10.639002654106299</v>
      </c>
      <c r="I61" s="6" t="s">
        <v>206</v>
      </c>
      <c r="J61" s="5">
        <f>VLOOKUP($C$2,Financial_ratio_Valuations!$A:$AS,40,FALSE)</f>
        <v>12.841688127567799</v>
      </c>
    </row>
    <row r="62" spans="3:10" x14ac:dyDescent="0.25">
      <c r="C62" s="10" t="s">
        <v>2079</v>
      </c>
      <c r="D62" s="14">
        <f>VLOOKUP($C$2,Special_Analysis!$A:$P,6,FALSE)</f>
        <v>77.7777777777777</v>
      </c>
      <c r="F62" s="18" t="s">
        <v>8</v>
      </c>
      <c r="G62" s="19">
        <f>VLOOKUP($C$2,Price_vol_Owner!$A:$AI,28,FALSE)</f>
        <v>11.9067303652199</v>
      </c>
      <c r="I62" s="6" t="s">
        <v>207</v>
      </c>
      <c r="J62" s="5">
        <f>VLOOKUP($C$2,Financial_ratio_Valuations!$A:$AS,41,FALSE)</f>
        <v>4.5047484152347197</v>
      </c>
    </row>
    <row r="63" spans="3:10" x14ac:dyDescent="0.25">
      <c r="C63" s="6" t="s">
        <v>140</v>
      </c>
      <c r="D63" s="5">
        <f>VLOOKUP($C$2,Special_Analysis!$A:$P,7,FALSE)</f>
        <v>7</v>
      </c>
      <c r="F63" s="6" t="s">
        <v>2071</v>
      </c>
      <c r="G63" s="5">
        <f>VLOOKUP($C$2,Price_vol_Owner!$A:$AI,24,FALSE)</f>
        <v>-3.5112541587230401</v>
      </c>
      <c r="I63" s="6" t="s">
        <v>208</v>
      </c>
      <c r="J63" s="5">
        <f>VLOOKUP($C$2,Financial_ratio_Valuations!$A:$AS,42,FALSE)</f>
        <v>-13.784920081722399</v>
      </c>
    </row>
    <row r="64" spans="3:10" x14ac:dyDescent="0.25">
      <c r="C64" s="6" t="s">
        <v>141</v>
      </c>
      <c r="D64" s="5">
        <f>VLOOKUP($C$2,Special_Analysis!$A:$P,8,FALSE)</f>
        <v>11.1111111111111</v>
      </c>
      <c r="F64" s="6" t="s">
        <v>2072</v>
      </c>
      <c r="G64" s="5">
        <f>VLOOKUP($C$2,Price_vol_Owner!$A:$AI,27,FALSE)</f>
        <v>-2.08506837127584</v>
      </c>
      <c r="I64" s="6" t="s">
        <v>209</v>
      </c>
      <c r="J64" s="5">
        <f>VLOOKUP($C$2,Financial_ratio_Valuations!$A:$AS,43,FALSE)</f>
        <v>4.5550814850898096</v>
      </c>
    </row>
    <row r="65" spans="3:10" x14ac:dyDescent="0.25">
      <c r="C65" s="6" t="s">
        <v>142</v>
      </c>
      <c r="D65" s="5">
        <f>VLOOKUP($C$2,Special_Analysis!$A:$P,9,FALSE)</f>
        <v>11.1111111111111</v>
      </c>
      <c r="F65" s="18" t="s">
        <v>2073</v>
      </c>
      <c r="G65" s="19">
        <f>VLOOKUP($C$2,Price_vol_Owner!$A:$AI,30,FALSE)</f>
        <v>4.7718027737280799</v>
      </c>
      <c r="I65" s="6" t="s">
        <v>210</v>
      </c>
      <c r="J65" s="5">
        <f>VLOOKUP($C$2,Financial_ratio_Valuations!$A:$AS,44,FALSE)</f>
        <v>65.202196254830497</v>
      </c>
    </row>
    <row r="66" spans="3:10" x14ac:dyDescent="0.25">
      <c r="C66" s="6" t="s">
        <v>143</v>
      </c>
      <c r="D66" s="5">
        <f>VLOOKUP($C$2,Special_Analysis!$A:$P,10,FALSE)</f>
        <v>9</v>
      </c>
      <c r="F66" s="6" t="s">
        <v>11</v>
      </c>
      <c r="G66" s="5">
        <f>VLOOKUP($C$2,Price_vol_Owner!$A:$AI,32,FALSE)</f>
        <v>0</v>
      </c>
      <c r="I66" s="18" t="s">
        <v>211</v>
      </c>
      <c r="J66" s="19">
        <f>VLOOKUP($C$2,Financial_ratio_Valuations!$A:$AS,45,FALSE)</f>
        <v>22.107645628673101</v>
      </c>
    </row>
    <row r="67" spans="3:10" x14ac:dyDescent="0.25">
      <c r="C67" s="18" t="s">
        <v>144</v>
      </c>
      <c r="D67" s="19">
        <f>VLOOKUP($C$2,Special_Analysis!$A:$P,11,FALSE)</f>
        <v>-9.9131834049234904</v>
      </c>
      <c r="F67" s="6" t="s">
        <v>10</v>
      </c>
      <c r="G67" s="5">
        <f>VLOOKUP($C$2,Price_vol_Owner!$A:$AI,33,FALSE)</f>
        <v>4.4827052446637499</v>
      </c>
    </row>
    <row r="71" spans="3:10" x14ac:dyDescent="0.25">
      <c r="C71" s="26" t="s">
        <v>2125</v>
      </c>
      <c r="D71" s="26" t="s">
        <v>2048</v>
      </c>
    </row>
    <row r="72" spans="3:10" x14ac:dyDescent="0.25">
      <c r="C72" s="30" t="s">
        <v>1</v>
      </c>
      <c r="D72" s="30" t="str">
        <f>VLOOKUP($C$2,Technical!$A:$AL,2,FALSE)</f>
        <v>Hindustan Aeronautics Ltd</v>
      </c>
      <c r="E72" s="30"/>
    </row>
    <row r="73" spans="3:10" x14ac:dyDescent="0.25">
      <c r="C73" s="30" t="s">
        <v>2</v>
      </c>
      <c r="D73" s="30" t="str">
        <f>VLOOKUP($C$2,Technical!$A:$AL,3,FALSE)</f>
        <v>Aerospace &amp; Defense Equipments</v>
      </c>
      <c r="E73" s="30"/>
    </row>
    <row r="74" spans="3:10" x14ac:dyDescent="0.25">
      <c r="C74" s="30" t="s">
        <v>3</v>
      </c>
      <c r="D74" s="30">
        <f>VLOOKUP($C$2,Technical!$A:$AL,4,FALSE)</f>
        <v>128837.83181249999</v>
      </c>
      <c r="E74" s="30"/>
    </row>
    <row r="75" spans="3:10" x14ac:dyDescent="0.25">
      <c r="C75" s="30" t="s">
        <v>123</v>
      </c>
      <c r="D75" s="30">
        <f>VLOOKUP($C$2,Technical!$A:$AL,5,FALSE)</f>
        <v>3929</v>
      </c>
      <c r="E75" s="30"/>
    </row>
    <row r="76" spans="3:10" x14ac:dyDescent="0.25">
      <c r="C76" s="33" t="s">
        <v>2097</v>
      </c>
      <c r="D76" s="33">
        <f>VLOOKUP($C$2,Technical!$A:$AL,17,FALSE)</f>
        <v>3860.4672679917599</v>
      </c>
      <c r="E76" s="34">
        <f>100*((Table11[[#This Row],[Column1]]-$D$75)/$D$75)</f>
        <v>-1.7442792570180745</v>
      </c>
      <c r="H76" s="6"/>
    </row>
    <row r="77" spans="3:10" x14ac:dyDescent="0.25">
      <c r="C77" s="33" t="s">
        <v>2099</v>
      </c>
      <c r="D77" s="33">
        <f>VLOOKUP($C$2,Technical!$A:$AL,19,FALSE)</f>
        <v>3610.0988947436299</v>
      </c>
      <c r="E77" s="34">
        <f>100*((Table11[[#This Row],[Column1]]-$D$75)/$D$75)</f>
        <v>-8.1165972322822633</v>
      </c>
      <c r="H77" s="6"/>
    </row>
    <row r="78" spans="3:10" x14ac:dyDescent="0.25">
      <c r="C78" s="33" t="s">
        <v>2096</v>
      </c>
      <c r="D78" s="33">
        <f>VLOOKUP($C$2,Technical!$A:$AL,16,FALSE)</f>
        <v>3320.5607291633601</v>
      </c>
      <c r="E78" s="34">
        <f>100*((Table11[[#This Row],[Column1]]-$D$75)/$D$75)</f>
        <v>-15.485855709764316</v>
      </c>
      <c r="H78" s="6"/>
    </row>
    <row r="79" spans="3:10" x14ac:dyDescent="0.25">
      <c r="C79" s="33" t="s">
        <v>2098</v>
      </c>
      <c r="D79" s="33">
        <f>VLOOKUP($C$2,Technical!$A:$AL,18,FALSE)</f>
        <v>2948.6016368289402</v>
      </c>
      <c r="E79" s="34">
        <f>100*((Table11[[#This Row],[Column1]]-$D$75)/$D$75)</f>
        <v>-24.952872567346905</v>
      </c>
      <c r="H79" s="6"/>
    </row>
    <row r="80" spans="3:10" x14ac:dyDescent="0.25">
      <c r="C80" s="35" t="s">
        <v>2093</v>
      </c>
      <c r="D80" s="35">
        <f>VLOOKUP($C$2,Technical!$A:$AL,13,FALSE)</f>
        <v>41.4604738302206</v>
      </c>
      <c r="E80" s="36" t="s">
        <v>2130</v>
      </c>
      <c r="H80" s="6"/>
    </row>
    <row r="81" spans="3:8" x14ac:dyDescent="0.25">
      <c r="C81" s="35" t="s">
        <v>2094</v>
      </c>
      <c r="D81" s="35">
        <f>VLOOKUP($C$2,Technical!$A:$AL,14,FALSE)</f>
        <v>0.129962633536988</v>
      </c>
      <c r="E81" s="36" t="s">
        <v>2130</v>
      </c>
      <c r="H81" s="6"/>
    </row>
    <row r="82" spans="3:8" x14ac:dyDescent="0.25">
      <c r="C82" s="35" t="s">
        <v>2095</v>
      </c>
      <c r="D82" s="35">
        <f>VLOOKUP($C$2,Technical!$A:$AL,15,FALSE)</f>
        <v>1.15580598010699</v>
      </c>
      <c r="E82" s="30" t="s">
        <v>2131</v>
      </c>
      <c r="H82" s="6"/>
    </row>
    <row r="83" spans="3:8" x14ac:dyDescent="0.25">
      <c r="C83" s="37" t="s">
        <v>2109</v>
      </c>
      <c r="D83" s="37">
        <f>VLOOKUP($C$2,Technical!$A:$AL,29,FALSE)</f>
        <v>0.51487554972397898</v>
      </c>
      <c r="E83" s="30" t="s">
        <v>2132</v>
      </c>
      <c r="H83" s="6"/>
    </row>
    <row r="84" spans="3:8" x14ac:dyDescent="0.25">
      <c r="C84" s="37" t="s">
        <v>2127</v>
      </c>
      <c r="D84" s="37">
        <f>VLOOKUP($C$2,Technical!$A:$AL,10,FALSE)</f>
        <v>55.230802252158</v>
      </c>
      <c r="E84" s="30"/>
      <c r="H84" s="6"/>
    </row>
    <row r="85" spans="3:8" x14ac:dyDescent="0.25">
      <c r="C85" s="37" t="s">
        <v>2100</v>
      </c>
      <c r="D85" s="37">
        <f>VLOOKUP($C$2,Technical!$A:$AL,20,FALSE)</f>
        <v>58.298890580813499</v>
      </c>
      <c r="E85" s="30"/>
      <c r="H85" s="6"/>
    </row>
    <row r="86" spans="3:8" x14ac:dyDescent="0.25">
      <c r="C86" s="38" t="s">
        <v>2101</v>
      </c>
      <c r="D86" s="38">
        <f>VLOOKUP($C$2,Technical!$A:$AL,21,FALSE)</f>
        <v>39.956791185390202</v>
      </c>
      <c r="E86" s="30"/>
      <c r="H86" s="6"/>
    </row>
    <row r="87" spans="3:8" x14ac:dyDescent="0.25">
      <c r="C87" s="38" t="s">
        <v>2102</v>
      </c>
      <c r="D87" s="38">
        <f>VLOOKUP($C$2,Technical!$A:$AL,22,FALSE)</f>
        <v>0.87583510658139996</v>
      </c>
      <c r="E87" s="36"/>
      <c r="H87" s="6"/>
    </row>
    <row r="88" spans="3:8" x14ac:dyDescent="0.25">
      <c r="C88" s="37" t="s">
        <v>2103</v>
      </c>
      <c r="D88" s="37">
        <f>VLOOKUP($C$2,Technical!$A:$AL,23,FALSE)</f>
        <v>-1.5922192225863001</v>
      </c>
      <c r="E88" s="36"/>
      <c r="H88" s="6"/>
    </row>
    <row r="89" spans="3:8" x14ac:dyDescent="0.25">
      <c r="C89" s="37" t="s">
        <v>2106</v>
      </c>
      <c r="D89" s="37">
        <f>VLOOKUP($C$2,Technical!$A:$AL,26,FALSE)</f>
        <v>3.0847254870461001</v>
      </c>
      <c r="E89" s="30"/>
      <c r="H89" s="6"/>
    </row>
    <row r="90" spans="3:8" x14ac:dyDescent="0.25">
      <c r="C90" s="38" t="s">
        <v>2107</v>
      </c>
      <c r="D90" s="38">
        <f>VLOOKUP($C$2,Technical!$A:$AL,27,FALSE)</f>
        <v>3.7564154369256002</v>
      </c>
      <c r="E90" s="30"/>
      <c r="H90" s="6"/>
    </row>
    <row r="91" spans="3:8" x14ac:dyDescent="0.25">
      <c r="C91" s="38" t="s">
        <v>2108</v>
      </c>
      <c r="D91" s="38">
        <f>VLOOKUP($C$2,Technical!$A:$AL,28,FALSE)</f>
        <v>-1.8491192521219999</v>
      </c>
      <c r="E91" s="30"/>
      <c r="H91" s="6"/>
    </row>
    <row r="92" spans="3:8" x14ac:dyDescent="0.25">
      <c r="C92" s="30" t="s">
        <v>2104</v>
      </c>
      <c r="D92" s="30">
        <f>VLOOKUP($C$2,Technical!$A:$AL,24,FALSE)</f>
        <v>2.3654695098296799</v>
      </c>
      <c r="E92" s="30"/>
      <c r="H92" s="6"/>
    </row>
    <row r="93" spans="3:8" x14ac:dyDescent="0.25">
      <c r="C93" s="30" t="s">
        <v>2105</v>
      </c>
      <c r="D93" s="30">
        <f>VLOOKUP($C$2,Technical!$A:$AL,25,FALSE)</f>
        <v>1.10360140212721</v>
      </c>
      <c r="H93" s="6"/>
    </row>
    <row r="94" spans="3:8" x14ac:dyDescent="0.25">
      <c r="C94" s="30" t="s">
        <v>2114</v>
      </c>
      <c r="D94" s="30">
        <f>VLOOKUP($C$2,Technical!$A:$AL,34,FALSE)</f>
        <v>68.8643171706901</v>
      </c>
      <c r="E94" s="30"/>
      <c r="H94" s="6"/>
    </row>
    <row r="95" spans="3:8" x14ac:dyDescent="0.25">
      <c r="C95" s="30" t="s">
        <v>2115</v>
      </c>
      <c r="D95" s="30">
        <f>VLOOKUP($C$2,Technical!$A:$AL,35,FALSE)</f>
        <v>88.492520138089702</v>
      </c>
      <c r="E95" s="30"/>
      <c r="H95" s="6"/>
    </row>
    <row r="96" spans="3:8" x14ac:dyDescent="0.25">
      <c r="C96" s="30" t="s">
        <v>2116</v>
      </c>
      <c r="D96" s="5">
        <f>VLOOKUP($C$2,Technical!$A:$AL,36,FALSE)</f>
        <v>3699.1428571428501</v>
      </c>
      <c r="E96" s="30"/>
      <c r="H96" s="6"/>
    </row>
    <row r="97" spans="3:8" x14ac:dyDescent="0.25">
      <c r="C97" s="30" t="s">
        <v>2117</v>
      </c>
      <c r="D97" s="5">
        <f>VLOOKUP($C$2,Technical!$A:$AL,37,FALSE)</f>
        <v>3912.5</v>
      </c>
      <c r="E97" s="30"/>
      <c r="H97" s="6"/>
    </row>
    <row r="98" spans="3:8" x14ac:dyDescent="0.25">
      <c r="C98" s="30" t="s">
        <v>2118</v>
      </c>
      <c r="D98" s="5">
        <f>VLOOKUP($C$2,Technical!$A:$AL,38,FALSE)</f>
        <v>-11.5074798619102</v>
      </c>
      <c r="H98" s="6"/>
    </row>
    <row r="99" spans="3:8" x14ac:dyDescent="0.25">
      <c r="C99" s="30" t="s">
        <v>2128</v>
      </c>
      <c r="D99" s="30">
        <f>VLOOKUP($C$2,Technical!$A:$AL,11,FALSE)</f>
        <v>70.924755669794195</v>
      </c>
      <c r="E99" s="36"/>
      <c r="H99" s="6"/>
    </row>
    <row r="100" spans="3:8" x14ac:dyDescent="0.25">
      <c r="C100" s="30" t="s">
        <v>2129</v>
      </c>
      <c r="D100" s="30">
        <f>VLOOKUP($C$2,Technical!$A:$AL,12,FALSE)</f>
        <v>-16.084744508790202</v>
      </c>
      <c r="E100" s="36"/>
      <c r="H100" s="6"/>
    </row>
    <row r="101" spans="3:8" x14ac:dyDescent="0.25">
      <c r="C101" s="30" t="s">
        <v>2086</v>
      </c>
      <c r="D101" s="30">
        <f>VLOOKUP($C$2,Technical!$A:$AL,6,FALSE)</f>
        <v>31.558236746449101</v>
      </c>
      <c r="E101" s="36"/>
    </row>
    <row r="102" spans="3:8" x14ac:dyDescent="0.25">
      <c r="C102" s="30" t="s">
        <v>2087</v>
      </c>
      <c r="D102" s="30">
        <f>VLOOKUP($C$2,Technical!$A:$AL,7,FALSE)</f>
        <v>2.5001692433030098</v>
      </c>
      <c r="E102" s="36"/>
    </row>
    <row r="103" spans="3:8" x14ac:dyDescent="0.25">
      <c r="C103" s="30" t="s">
        <v>2126</v>
      </c>
      <c r="D103" s="30">
        <f>VLOOKUP($C$2,Technical!$A:$AL,8,FALSE)</f>
        <v>28.2048230221118</v>
      </c>
      <c r="E103" s="30"/>
    </row>
    <row r="104" spans="3:8" x14ac:dyDescent="0.25">
      <c r="E104" s="30"/>
    </row>
    <row r="105" spans="3:8" x14ac:dyDescent="0.25">
      <c r="E105" s="30"/>
    </row>
    <row r="106" spans="3:8" x14ac:dyDescent="0.25">
      <c r="E106" s="30"/>
    </row>
    <row r="107" spans="3:8" x14ac:dyDescent="0.25">
      <c r="E107" s="30"/>
    </row>
  </sheetData>
  <pageMargins left="0.7" right="0.7" top="0.75" bottom="0.75" header="0.3" footer="0.3"/>
  <pageSetup orientation="portrait" horizontalDpi="200" verticalDpi="2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2156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5" x14ac:dyDescent="0.25"/>
  <cols>
    <col min="1" max="1" width="27.7109375" bestFit="1" customWidth="1"/>
    <col min="2" max="2" width="13.7109375" bestFit="1" customWidth="1"/>
    <col min="7" max="7" width="29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9"/>
  <sheetViews>
    <sheetView topLeftCell="T1" workbookViewId="0">
      <selection sqref="A1:AF2"/>
    </sheetView>
  </sheetViews>
  <sheetFormatPr defaultRowHeight="15" x14ac:dyDescent="0.25"/>
  <cols>
    <col min="1" max="1" width="14.5703125" bestFit="1" customWidth="1"/>
    <col min="2" max="2" width="50" bestFit="1" customWidth="1"/>
    <col min="3" max="3" width="38.140625" bestFit="1" customWidth="1"/>
    <col min="4" max="4" width="12" bestFit="1" customWidth="1"/>
    <col min="5" max="5" width="10.7109375" bestFit="1" customWidth="1"/>
    <col min="6" max="6" width="21.7109375" bestFit="1" customWidth="1"/>
    <col min="7" max="7" width="27.7109375" bestFit="1" customWidth="1"/>
    <col min="8" max="8" width="27.5703125" bestFit="1" customWidth="1"/>
    <col min="9" max="10" width="27.28515625" bestFit="1" customWidth="1"/>
    <col min="11" max="12" width="26" bestFit="1" customWidth="1"/>
    <col min="13" max="13" width="27.5703125" bestFit="1" customWidth="1"/>
    <col min="14" max="15" width="22.7109375" bestFit="1" customWidth="1"/>
    <col min="16" max="16" width="24.85546875" bestFit="1" customWidth="1"/>
    <col min="17" max="17" width="26.5703125" bestFit="1" customWidth="1"/>
    <col min="18" max="18" width="27.5703125" bestFit="1" customWidth="1"/>
    <col min="19" max="19" width="27" bestFit="1" customWidth="1"/>
    <col min="20" max="20" width="23" bestFit="1" customWidth="1"/>
    <col min="21" max="21" width="22.85546875" bestFit="1" customWidth="1"/>
    <col min="22" max="22" width="22.28515625" bestFit="1" customWidth="1"/>
    <col min="23" max="23" width="22.42578125" bestFit="1" customWidth="1"/>
    <col min="24" max="24" width="14" bestFit="1" customWidth="1"/>
    <col min="25" max="25" width="20.5703125" bestFit="1" customWidth="1"/>
    <col min="26" max="26" width="17.7109375" bestFit="1" customWidth="1"/>
    <col min="27" max="27" width="16.5703125" bestFit="1" customWidth="1"/>
    <col min="28" max="28" width="20.28515625" bestFit="1" customWidth="1"/>
    <col min="29" max="29" width="16.42578125" bestFit="1" customWidth="1"/>
    <col min="30" max="30" width="12.7109375" bestFit="1" customWidth="1"/>
    <col min="31" max="31" width="15.85546875" bestFit="1" customWidth="1"/>
    <col min="32" max="32" width="16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169</v>
      </c>
      <c r="G1" t="s">
        <v>163</v>
      </c>
      <c r="H1" t="s">
        <v>159</v>
      </c>
      <c r="I1" t="s">
        <v>168</v>
      </c>
      <c r="J1" t="s">
        <v>160</v>
      </c>
      <c r="K1" t="s">
        <v>161</v>
      </c>
      <c r="L1" t="s">
        <v>167</v>
      </c>
      <c r="M1" t="s">
        <v>166</v>
      </c>
      <c r="N1" t="s">
        <v>162</v>
      </c>
      <c r="O1" t="s">
        <v>165</v>
      </c>
      <c r="P1" t="s">
        <v>164</v>
      </c>
      <c r="Q1" t="s">
        <v>171</v>
      </c>
      <c r="R1" t="s">
        <v>170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</row>
    <row r="2" spans="1:32" x14ac:dyDescent="0.25">
      <c r="A2" t="s">
        <v>25</v>
      </c>
      <c r="B2" t="s">
        <v>26</v>
      </c>
      <c r="C2" t="s">
        <v>27</v>
      </c>
      <c r="D2">
        <v>1262383.50233151</v>
      </c>
      <c r="E2">
        <v>1643.5</v>
      </c>
      <c r="F2">
        <v>10.6188742847258</v>
      </c>
      <c r="G2">
        <v>96.609514498311697</v>
      </c>
      <c r="H2">
        <v>15.093076023660201</v>
      </c>
      <c r="I2">
        <v>274.03384904306699</v>
      </c>
      <c r="J2">
        <v>3.8703466446667401</v>
      </c>
      <c r="K2">
        <v>16.751825404522702</v>
      </c>
      <c r="L2">
        <v>21.482144783728501</v>
      </c>
      <c r="M2">
        <v>36.739263081528001</v>
      </c>
      <c r="N2">
        <v>18.167591365941199</v>
      </c>
      <c r="O2">
        <v>20.149634593145599</v>
      </c>
      <c r="Q2">
        <v>-24.960756348999599</v>
      </c>
      <c r="R2">
        <v>22.046341163800498</v>
      </c>
      <c r="T2">
        <v>-6.3685331224843997</v>
      </c>
      <c r="U2">
        <v>20.422521746958001</v>
      </c>
      <c r="V2">
        <v>16.699023011702199</v>
      </c>
      <c r="W2">
        <v>1.9123142584658099</v>
      </c>
      <c r="X2">
        <v>31.1941547720897</v>
      </c>
      <c r="AA2">
        <v>10.1695884174272</v>
      </c>
      <c r="AB2">
        <v>29.269943322407499</v>
      </c>
      <c r="AC2">
        <v>22.474220205495602</v>
      </c>
      <c r="AD2">
        <v>9.4938738904824902</v>
      </c>
      <c r="AE2">
        <v>17.088360211978799</v>
      </c>
      <c r="AF2">
        <v>1.9769389592533999</v>
      </c>
    </row>
    <row r="3" spans="1:32" x14ac:dyDescent="0.25">
      <c r="A3" t="s">
        <v>276</v>
      </c>
      <c r="B3" t="s">
        <v>275</v>
      </c>
      <c r="C3" t="s">
        <v>91</v>
      </c>
      <c r="D3">
        <v>1242943.1608943699</v>
      </c>
      <c r="E3">
        <v>3396.9</v>
      </c>
      <c r="F3">
        <v>11.1250090739554</v>
      </c>
      <c r="G3">
        <v>16.356770833651399</v>
      </c>
      <c r="H3">
        <v>12.549860818944399</v>
      </c>
      <c r="I3">
        <v>5.0464342036095999</v>
      </c>
      <c r="J3">
        <v>10.855430610050499</v>
      </c>
      <c r="K3">
        <v>11.6409979219621</v>
      </c>
      <c r="L3">
        <v>9.8694699956197898</v>
      </c>
      <c r="M3">
        <v>15.3396878351006</v>
      </c>
      <c r="N3">
        <v>11.6194934057671</v>
      </c>
      <c r="O3">
        <v>10.5679317055561</v>
      </c>
      <c r="P3">
        <v>8.9797330363320995</v>
      </c>
      <c r="Q3">
        <v>6.7937679275863001</v>
      </c>
      <c r="R3">
        <v>16.925300860184201</v>
      </c>
      <c r="S3">
        <v>37.8594053208666</v>
      </c>
      <c r="T3">
        <v>20.186395404784101</v>
      </c>
      <c r="U3">
        <v>19.653204475666101</v>
      </c>
      <c r="V3">
        <v>40.106342433882702</v>
      </c>
      <c r="W3">
        <v>28.0613996257823</v>
      </c>
      <c r="X3">
        <v>27.394531403583098</v>
      </c>
      <c r="Y3">
        <v>43.4060711468845</v>
      </c>
      <c r="Z3">
        <v>37</v>
      </c>
      <c r="AA3">
        <v>18.3327726980826</v>
      </c>
      <c r="AB3">
        <v>28.696925725997101</v>
      </c>
      <c r="AC3">
        <v>18.4122809700009</v>
      </c>
      <c r="AD3">
        <v>58.092063524032902</v>
      </c>
      <c r="AE3">
        <v>46.557894969400998</v>
      </c>
      <c r="AF3">
        <v>29.703682038740801</v>
      </c>
    </row>
    <row r="4" spans="1:32" x14ac:dyDescent="0.25">
      <c r="A4" t="s">
        <v>28</v>
      </c>
      <c r="B4" t="s">
        <v>29</v>
      </c>
      <c r="C4" t="s">
        <v>27</v>
      </c>
      <c r="D4">
        <v>692927.01991157501</v>
      </c>
      <c r="E4">
        <v>996.2</v>
      </c>
      <c r="F4">
        <v>8.0433892754809602</v>
      </c>
      <c r="H4">
        <v>9.4872891501050294</v>
      </c>
      <c r="I4">
        <v>-57.894936286049401</v>
      </c>
      <c r="J4">
        <v>1.9991405680705501</v>
      </c>
      <c r="K4">
        <v>31.757492883152</v>
      </c>
      <c r="L4">
        <v>32.845196224258402</v>
      </c>
      <c r="M4">
        <v>-152.60394569367801</v>
      </c>
      <c r="N4">
        <v>32.382823476795501</v>
      </c>
      <c r="O4">
        <v>34.897529247860703</v>
      </c>
      <c r="Q4">
        <v>-49.3205022313361</v>
      </c>
      <c r="R4">
        <v>18.815197663624399</v>
      </c>
      <c r="T4">
        <v>45.797457869104903</v>
      </c>
      <c r="U4">
        <v>11.03104636998</v>
      </c>
      <c r="V4">
        <v>8.9119942751112209</v>
      </c>
      <c r="W4">
        <v>0.91335191650168301</v>
      </c>
      <c r="X4">
        <v>25.246011678031699</v>
      </c>
      <c r="AA4">
        <v>36.887639624944903</v>
      </c>
      <c r="AB4">
        <v>16.853859169570899</v>
      </c>
      <c r="AC4">
        <v>18.1841912383614</v>
      </c>
      <c r="AD4">
        <v>7.1060910342070498</v>
      </c>
      <c r="AE4">
        <v>14.138208462043799</v>
      </c>
      <c r="AF4">
        <v>1.50656506098813</v>
      </c>
    </row>
    <row r="5" spans="1:32" x14ac:dyDescent="0.25">
      <c r="A5" t="s">
        <v>278</v>
      </c>
      <c r="B5" t="s">
        <v>277</v>
      </c>
      <c r="C5" t="s">
        <v>279</v>
      </c>
      <c r="D5">
        <v>603809.71046506998</v>
      </c>
      <c r="E5">
        <v>2584.6</v>
      </c>
      <c r="F5">
        <v>9.1213333142292399</v>
      </c>
      <c r="G5">
        <v>15.9777999529799</v>
      </c>
      <c r="H5">
        <v>11.2106111797534</v>
      </c>
      <c r="I5">
        <v>10.422192749778899</v>
      </c>
      <c r="J5">
        <v>10.520184512242</v>
      </c>
      <c r="K5">
        <v>13.1995659690956</v>
      </c>
      <c r="L5">
        <v>11.6167023554603</v>
      </c>
      <c r="M5">
        <v>28.4441555844415</v>
      </c>
      <c r="N5">
        <v>12.323987352371599</v>
      </c>
      <c r="O5">
        <v>13.976230588476399</v>
      </c>
      <c r="P5">
        <v>9.0618374558303998</v>
      </c>
      <c r="Q5">
        <v>4.9263877780860801</v>
      </c>
      <c r="R5">
        <v>15.8451037116871</v>
      </c>
      <c r="S5">
        <v>42.772667140512802</v>
      </c>
      <c r="T5">
        <v>17.2125789035174</v>
      </c>
      <c r="U5">
        <v>16.394767680140301</v>
      </c>
      <c r="V5">
        <v>46.129722714519701</v>
      </c>
      <c r="W5">
        <v>22.563539512046599</v>
      </c>
      <c r="X5">
        <v>23.821959619370901</v>
      </c>
      <c r="Y5">
        <v>19.779285286329898</v>
      </c>
      <c r="Z5">
        <v>28811</v>
      </c>
      <c r="AA5">
        <v>16.307310623989999</v>
      </c>
      <c r="AB5">
        <v>24.368070173755601</v>
      </c>
      <c r="AC5">
        <v>16.517864429464399</v>
      </c>
      <c r="AD5">
        <v>22.044587134924399</v>
      </c>
      <c r="AE5">
        <v>20.319449045768899</v>
      </c>
      <c r="AF5">
        <v>14.096376311958901</v>
      </c>
    </row>
    <row r="6" spans="1:32" x14ac:dyDescent="0.25">
      <c r="A6" t="s">
        <v>281</v>
      </c>
      <c r="B6" t="s">
        <v>280</v>
      </c>
      <c r="C6" t="s">
        <v>282</v>
      </c>
      <c r="D6">
        <v>579534.70597640495</v>
      </c>
      <c r="E6">
        <v>468.45</v>
      </c>
      <c r="F6">
        <v>9.6235688898198397</v>
      </c>
      <c r="G6">
        <v>15.1565252594859</v>
      </c>
      <c r="H6">
        <v>9.8311644802069296</v>
      </c>
      <c r="I6">
        <v>19.6636432039281</v>
      </c>
      <c r="J6">
        <v>7.4671986029553201</v>
      </c>
      <c r="K6">
        <v>8.1848573065889898</v>
      </c>
      <c r="L6">
        <v>23.383750050481801</v>
      </c>
      <c r="M6">
        <v>10.8311195043848</v>
      </c>
      <c r="N6">
        <v>10.8701780542963</v>
      </c>
      <c r="O6">
        <v>25.3013264085183</v>
      </c>
      <c r="P6">
        <v>6.4054137960182</v>
      </c>
      <c r="Q6">
        <v>2.8772885811395899</v>
      </c>
      <c r="R6">
        <v>16.821828248396699</v>
      </c>
      <c r="S6">
        <v>23.631781362285601</v>
      </c>
      <c r="T6">
        <v>25.670927991725598</v>
      </c>
      <c r="U6">
        <v>26.071488675968698</v>
      </c>
      <c r="V6">
        <v>24.2796106997118</v>
      </c>
      <c r="W6">
        <v>20.044390615860198</v>
      </c>
      <c r="X6">
        <v>38.064328426154397</v>
      </c>
      <c r="Y6">
        <v>27.588913882387502</v>
      </c>
      <c r="Z6">
        <v>30596.7</v>
      </c>
      <c r="AA6">
        <v>25.8457610120585</v>
      </c>
      <c r="AB6">
        <v>38.9163814898833</v>
      </c>
      <c r="AC6">
        <v>26.275817454313898</v>
      </c>
      <c r="AD6">
        <v>36.055390680322397</v>
      </c>
      <c r="AE6">
        <v>28.9990394426863</v>
      </c>
      <c r="AF6">
        <v>23.5441520170465</v>
      </c>
    </row>
    <row r="7" spans="1:32" x14ac:dyDescent="0.25">
      <c r="A7" t="s">
        <v>89</v>
      </c>
      <c r="B7" t="s">
        <v>90</v>
      </c>
      <c r="C7" t="s">
        <v>91</v>
      </c>
      <c r="D7">
        <v>559994.90409252001</v>
      </c>
      <c r="E7">
        <v>1340.5</v>
      </c>
      <c r="F7">
        <v>4.6688862451236703</v>
      </c>
      <c r="G7">
        <v>24.780567401032702</v>
      </c>
      <c r="H7">
        <v>15.1488332040768</v>
      </c>
      <c r="I7">
        <v>-5.9367804061126197</v>
      </c>
      <c r="J7">
        <v>11.192595432869499</v>
      </c>
      <c r="K7">
        <v>11.3170035627376</v>
      </c>
      <c r="L7">
        <v>11.9724146096016</v>
      </c>
      <c r="M7">
        <v>22.033426803756601</v>
      </c>
      <c r="N7">
        <v>9.9851894682223108</v>
      </c>
      <c r="O7">
        <v>10.400777441186399</v>
      </c>
      <c r="P7">
        <v>4.4523197695761896</v>
      </c>
      <c r="Q7">
        <v>3.9395683356972699</v>
      </c>
      <c r="R7">
        <v>20.6009553317841</v>
      </c>
      <c r="S7">
        <v>25.550088730662701</v>
      </c>
      <c r="T7">
        <v>18.487166379526599</v>
      </c>
      <c r="U7">
        <v>17.708342910892998</v>
      </c>
      <c r="V7">
        <v>27.4010599799491</v>
      </c>
      <c r="W7">
        <v>19.3661119339686</v>
      </c>
      <c r="X7">
        <v>25.310434340460802</v>
      </c>
      <c r="Y7">
        <v>28.990177658334702</v>
      </c>
      <c r="Z7">
        <v>176</v>
      </c>
      <c r="AA7">
        <v>15.0313110498568</v>
      </c>
      <c r="AB7">
        <v>27.121451724580499</v>
      </c>
      <c r="AC7">
        <v>16.1205073995771</v>
      </c>
      <c r="AD7">
        <v>39.346680716543702</v>
      </c>
      <c r="AE7">
        <v>31.802073503111501</v>
      </c>
      <c r="AF7">
        <v>19.968921578783799</v>
      </c>
    </row>
    <row r="8" spans="1:32" x14ac:dyDescent="0.25">
      <c r="A8" t="s">
        <v>284</v>
      </c>
      <c r="B8" t="s">
        <v>283</v>
      </c>
      <c r="C8" t="s">
        <v>17</v>
      </c>
      <c r="D8">
        <v>550246.94879077002</v>
      </c>
      <c r="E8">
        <v>616.04999999999995</v>
      </c>
      <c r="F8">
        <v>7.33140495239111</v>
      </c>
      <c r="H8">
        <v>9.0806464284569408</v>
      </c>
      <c r="I8">
        <v>-249.083809040148</v>
      </c>
      <c r="L8">
        <v>48.0335168136193</v>
      </c>
      <c r="M8">
        <v>-100.220895095854</v>
      </c>
      <c r="O8">
        <v>57.314295180511699</v>
      </c>
      <c r="Q8">
        <v>-56.6130789224867</v>
      </c>
      <c r="R8">
        <v>16.316815934930698</v>
      </c>
      <c r="T8">
        <v>6.9562716734742098</v>
      </c>
      <c r="U8">
        <v>6.4657860851832796</v>
      </c>
      <c r="V8">
        <v>9.0064373293403701</v>
      </c>
      <c r="W8">
        <v>0.54356227021163195</v>
      </c>
      <c r="X8">
        <v>16.7084521477903</v>
      </c>
      <c r="AA8">
        <v>-18.170184199887199</v>
      </c>
      <c r="AB8">
        <v>10.235970733437901</v>
      </c>
      <c r="AC8">
        <v>11.755542830938399</v>
      </c>
      <c r="AD8">
        <v>5.0366440218656399</v>
      </c>
      <c r="AE8">
        <v>16.163557342722498</v>
      </c>
      <c r="AF8">
        <v>0.98171228792822096</v>
      </c>
    </row>
    <row r="9" spans="1:32" x14ac:dyDescent="0.25">
      <c r="A9" t="s">
        <v>286</v>
      </c>
      <c r="B9" t="s">
        <v>285</v>
      </c>
      <c r="C9" t="s">
        <v>287</v>
      </c>
      <c r="D9">
        <v>519759.65170083998</v>
      </c>
      <c r="E9">
        <v>895.1</v>
      </c>
      <c r="F9">
        <v>62.128378378378301</v>
      </c>
      <c r="G9">
        <v>26.7759291151132</v>
      </c>
      <c r="H9">
        <v>10.4562889157969</v>
      </c>
      <c r="I9">
        <v>14.130484389586099</v>
      </c>
      <c r="J9">
        <v>14.2360494184868</v>
      </c>
      <c r="K9">
        <v>17.824585527564</v>
      </c>
      <c r="L9">
        <v>16.244412284933301</v>
      </c>
      <c r="M9">
        <v>12.961579558083701</v>
      </c>
      <c r="N9">
        <v>42.962204426346403</v>
      </c>
      <c r="O9">
        <v>99.646910312042706</v>
      </c>
      <c r="P9">
        <v>13.2721137589708</v>
      </c>
      <c r="Q9">
        <v>10.0576212335843</v>
      </c>
      <c r="R9">
        <v>15.3915168080859</v>
      </c>
      <c r="S9">
        <v>2.2973707010434401</v>
      </c>
      <c r="T9">
        <v>33.1885185534695</v>
      </c>
      <c r="U9">
        <v>-7.7538983614158798</v>
      </c>
      <c r="V9">
        <v>-8.8006864591941092</v>
      </c>
      <c r="W9">
        <v>-2.5272129566989698</v>
      </c>
      <c r="X9">
        <v>51.331820909087597</v>
      </c>
      <c r="Y9">
        <v>7.9778558320327404</v>
      </c>
      <c r="AA9">
        <v>45.077690490002297</v>
      </c>
      <c r="AB9">
        <v>34.337220877974197</v>
      </c>
      <c r="AC9">
        <v>5.92607582712919</v>
      </c>
      <c r="AD9">
        <v>14.5078185557801</v>
      </c>
      <c r="AE9">
        <v>4.9143690055993696</v>
      </c>
      <c r="AF9">
        <v>1.20599588194453</v>
      </c>
    </row>
    <row r="10" spans="1:32" x14ac:dyDescent="0.25">
      <c r="A10" t="s">
        <v>289</v>
      </c>
      <c r="B10" t="s">
        <v>288</v>
      </c>
      <c r="C10" t="s">
        <v>290</v>
      </c>
      <c r="D10">
        <v>440784.33997471997</v>
      </c>
      <c r="E10">
        <v>7381.6</v>
      </c>
      <c r="F10">
        <v>25.4093664078693</v>
      </c>
      <c r="G10">
        <v>44.224957030740804</v>
      </c>
      <c r="H10">
        <v>26.551380400994699</v>
      </c>
      <c r="I10">
        <v>-13.616914577823</v>
      </c>
      <c r="K10">
        <v>32.335149657499798</v>
      </c>
      <c r="L10">
        <v>61.940465295018903</v>
      </c>
      <c r="N10">
        <v>33.764224998896204</v>
      </c>
      <c r="O10">
        <v>63.348152952603002</v>
      </c>
      <c r="Q10">
        <v>-13.863622312555</v>
      </c>
      <c r="R10">
        <v>30.8370025957365</v>
      </c>
      <c r="S10">
        <v>3.3543500757607401</v>
      </c>
      <c r="T10">
        <v>-94.319464706025599</v>
      </c>
      <c r="U10">
        <v>21.621331030814201</v>
      </c>
      <c r="V10">
        <v>19.275518415643599</v>
      </c>
      <c r="W10">
        <v>3.69628074274878</v>
      </c>
      <c r="X10">
        <v>38.6724485695296</v>
      </c>
      <c r="Y10">
        <v>4.2454014382736203</v>
      </c>
      <c r="AA10">
        <v>-101.770313296959</v>
      </c>
      <c r="AB10">
        <v>31.328025242527598</v>
      </c>
      <c r="AC10">
        <v>27.791411961544998</v>
      </c>
      <c r="AD10">
        <v>6.0434044740978301</v>
      </c>
      <c r="AE10">
        <v>23.464808516967999</v>
      </c>
      <c r="AF10">
        <v>4.7188334194833397</v>
      </c>
    </row>
    <row r="11" spans="1:32" x14ac:dyDescent="0.25">
      <c r="A11" t="s">
        <v>292</v>
      </c>
      <c r="B11" t="s">
        <v>291</v>
      </c>
      <c r="C11" t="s">
        <v>293</v>
      </c>
      <c r="D11">
        <v>398632.980105525</v>
      </c>
      <c r="E11">
        <v>626.75</v>
      </c>
      <c r="F11">
        <v>-45.246881040238897</v>
      </c>
      <c r="I11">
        <v>-104.69285889042</v>
      </c>
      <c r="L11">
        <v>229.74915838705999</v>
      </c>
      <c r="O11">
        <v>343.239184217792</v>
      </c>
      <c r="P11">
        <v>-22.938377720406599</v>
      </c>
      <c r="Q11">
        <v>14.087225694336199</v>
      </c>
      <c r="R11">
        <v>9.3555158873131798</v>
      </c>
      <c r="T11">
        <v>0</v>
      </c>
      <c r="U11">
        <v>1.2817927361302199</v>
      </c>
      <c r="X11">
        <v>5.2315942699689701</v>
      </c>
      <c r="Y11">
        <v>35.992359484675902</v>
      </c>
      <c r="AA11">
        <v>-0.52191371434273504</v>
      </c>
      <c r="AB11">
        <v>2.4769515733488801</v>
      </c>
      <c r="AC11">
        <v>4.541888314156</v>
      </c>
      <c r="AD11">
        <v>0.99133364138883395</v>
      </c>
      <c r="AE11">
        <v>44.7318934254141</v>
      </c>
      <c r="AF11">
        <v>0.102051526746656</v>
      </c>
    </row>
    <row r="12" spans="1:32" x14ac:dyDescent="0.25">
      <c r="A12" t="s">
        <v>297</v>
      </c>
      <c r="B12" t="s">
        <v>296</v>
      </c>
      <c r="C12" t="s">
        <v>61</v>
      </c>
      <c r="D12">
        <v>373930.67169633898</v>
      </c>
      <c r="E12">
        <v>2649.55</v>
      </c>
      <c r="F12">
        <v>27.678895893622698</v>
      </c>
      <c r="G12">
        <v>10.064241629820801</v>
      </c>
      <c r="H12">
        <v>8.9475652802576402</v>
      </c>
      <c r="I12">
        <v>18.855453939190799</v>
      </c>
      <c r="K12">
        <v>6.8545558545771703</v>
      </c>
      <c r="L12">
        <v>12.665239767747799</v>
      </c>
      <c r="M12">
        <v>-38.261295625052597</v>
      </c>
      <c r="N12">
        <v>7.2020492007261501</v>
      </c>
      <c r="O12">
        <v>20.739051429893198</v>
      </c>
      <c r="P12">
        <v>22.999813417037998</v>
      </c>
      <c r="Q12">
        <v>12.695169561729401</v>
      </c>
      <c r="R12">
        <v>17.3210677089954</v>
      </c>
      <c r="S12">
        <v>9.2429639091791493</v>
      </c>
      <c r="T12">
        <v>8.1936926955866607</v>
      </c>
      <c r="U12">
        <v>6.3613944655952004</v>
      </c>
      <c r="V12">
        <v>12.059779973127901</v>
      </c>
      <c r="W12">
        <v>3.2845468544638599</v>
      </c>
      <c r="X12">
        <v>16.124342872053401</v>
      </c>
      <c r="Y12">
        <v>8.8825117521964998</v>
      </c>
      <c r="Z12">
        <v>66108.929999999993</v>
      </c>
      <c r="AA12">
        <v>12.219015003069099</v>
      </c>
      <c r="AB12">
        <v>18.280789183006501</v>
      </c>
      <c r="AC12">
        <v>5.6171624647422602</v>
      </c>
      <c r="AD12">
        <v>15.838674084161299</v>
      </c>
      <c r="AE12">
        <v>10.515062016523601</v>
      </c>
      <c r="AF12">
        <v>3.2279686749493899</v>
      </c>
    </row>
    <row r="13" spans="1:32" x14ac:dyDescent="0.25">
      <c r="A13" t="s">
        <v>295</v>
      </c>
      <c r="B13" t="s">
        <v>294</v>
      </c>
      <c r="C13" t="s">
        <v>27</v>
      </c>
      <c r="D13">
        <v>372872.86217837501</v>
      </c>
      <c r="E13">
        <v>1876.85</v>
      </c>
      <c r="F13">
        <v>6.2183073876215396</v>
      </c>
      <c r="H13">
        <v>11.9146336207922</v>
      </c>
      <c r="I13">
        <v>-114.953974069491</v>
      </c>
      <c r="K13">
        <v>16.236011549994</v>
      </c>
      <c r="L13">
        <v>23.232584539813001</v>
      </c>
      <c r="M13">
        <v>-124.951101876878</v>
      </c>
      <c r="N13">
        <v>17.8236270511151</v>
      </c>
      <c r="O13">
        <v>23.308764136788401</v>
      </c>
      <c r="Q13">
        <v>-50.451725608996298</v>
      </c>
      <c r="R13">
        <v>16.1214709599315</v>
      </c>
      <c r="T13">
        <v>23.502497252119099</v>
      </c>
      <c r="U13">
        <v>18.5890789852218</v>
      </c>
      <c r="V13">
        <v>13.5262935859633</v>
      </c>
      <c r="W13">
        <v>2.21899207600763</v>
      </c>
      <c r="X13">
        <v>29.710664622113502</v>
      </c>
      <c r="AA13">
        <v>-1.8232946685034099</v>
      </c>
      <c r="AB13">
        <v>25.893626248535501</v>
      </c>
      <c r="AC13">
        <v>21.902810937684102</v>
      </c>
      <c r="AD13">
        <v>7.5745047857792196</v>
      </c>
      <c r="AE13">
        <v>14.249607145779301</v>
      </c>
      <c r="AF13">
        <v>2.5570538338520601</v>
      </c>
    </row>
    <row r="14" spans="1:32" x14ac:dyDescent="0.25">
      <c r="A14" t="s">
        <v>299</v>
      </c>
      <c r="B14" t="s">
        <v>298</v>
      </c>
      <c r="C14" t="s">
        <v>58</v>
      </c>
      <c r="D14">
        <v>323071.59373913897</v>
      </c>
      <c r="E14">
        <v>3390.7</v>
      </c>
      <c r="F14">
        <v>29.0956029145004</v>
      </c>
      <c r="G14">
        <v>28.815673285259901</v>
      </c>
      <c r="H14">
        <v>15.2996869378255</v>
      </c>
      <c r="I14">
        <v>325.08591065292097</v>
      </c>
      <c r="J14">
        <v>14.6874495789202</v>
      </c>
      <c r="K14">
        <v>13.577196168313399</v>
      </c>
      <c r="L14">
        <v>31.215082292542899</v>
      </c>
      <c r="M14">
        <v>45.8018853301474</v>
      </c>
      <c r="N14">
        <v>15.0304568599724</v>
      </c>
      <c r="O14">
        <v>35.500912369620103</v>
      </c>
      <c r="P14">
        <v>22.522000415755901</v>
      </c>
      <c r="Q14">
        <v>9.0714863370101106</v>
      </c>
      <c r="R14">
        <v>18.4870595394685</v>
      </c>
      <c r="S14">
        <v>21.9817424736734</v>
      </c>
      <c r="T14">
        <v>11.8941913546264</v>
      </c>
      <c r="U14">
        <v>12.090810791829</v>
      </c>
      <c r="V14">
        <v>25.021233008912098</v>
      </c>
      <c r="W14">
        <v>15.8243584911268</v>
      </c>
      <c r="X14">
        <v>19.134991872783001</v>
      </c>
      <c r="Y14">
        <v>23.129731409129398</v>
      </c>
      <c r="Z14">
        <v>19123.82</v>
      </c>
      <c r="AA14">
        <v>11.991877358522901</v>
      </c>
      <c r="AB14">
        <v>20.515898807523399</v>
      </c>
      <c r="AC14">
        <v>11.7431421959843</v>
      </c>
      <c r="AD14">
        <v>32.618405895970497</v>
      </c>
      <c r="AE14">
        <v>26.800148017717699</v>
      </c>
      <c r="AF14">
        <v>16.851205307753101</v>
      </c>
    </row>
    <row r="15" spans="1:32" x14ac:dyDescent="0.25">
      <c r="A15" t="s">
        <v>301</v>
      </c>
      <c r="B15" t="s">
        <v>300</v>
      </c>
      <c r="C15" t="s">
        <v>91</v>
      </c>
      <c r="D15">
        <v>302519.39531697001</v>
      </c>
      <c r="E15">
        <v>1103.55</v>
      </c>
      <c r="F15">
        <v>5.9252506836827701</v>
      </c>
      <c r="G15">
        <v>68.686533060349802</v>
      </c>
      <c r="H15">
        <v>14.695446402276101</v>
      </c>
      <c r="I15">
        <v>-13.8546233051279</v>
      </c>
      <c r="J15">
        <v>13.4428444426515</v>
      </c>
      <c r="K15">
        <v>13.966311504205599</v>
      </c>
      <c r="L15">
        <v>11.0668642341174</v>
      </c>
      <c r="M15">
        <v>2.0711866289077498</v>
      </c>
      <c r="N15">
        <v>12.135097003550401</v>
      </c>
      <c r="O15">
        <v>10.2633754467738</v>
      </c>
      <c r="P15">
        <v>6.2661304578397896</v>
      </c>
      <c r="Q15">
        <v>7.2992977610052998</v>
      </c>
      <c r="R15">
        <v>18.5613136834336</v>
      </c>
      <c r="S15">
        <v>20.685312530909599</v>
      </c>
      <c r="T15">
        <v>18.927809756174799</v>
      </c>
      <c r="U15">
        <v>15.324443694287501</v>
      </c>
      <c r="V15">
        <v>23.400252839925599</v>
      </c>
      <c r="W15">
        <v>16.386667510553899</v>
      </c>
      <c r="X15">
        <v>23.329507654599499</v>
      </c>
      <c r="Y15">
        <v>20.2168283369178</v>
      </c>
      <c r="AA15">
        <v>19.488456837104099</v>
      </c>
      <c r="AB15">
        <v>25.014842581737099</v>
      </c>
      <c r="AC15">
        <v>14.444530900461</v>
      </c>
      <c r="AD15">
        <v>28.285290679439999</v>
      </c>
      <c r="AE15">
        <v>22.113557433981999</v>
      </c>
      <c r="AF15">
        <v>15.430250102875901</v>
      </c>
    </row>
    <row r="16" spans="1:32" x14ac:dyDescent="0.25">
      <c r="A16" t="s">
        <v>303</v>
      </c>
      <c r="B16" t="s">
        <v>302</v>
      </c>
      <c r="C16" t="s">
        <v>27</v>
      </c>
      <c r="D16">
        <v>295662.60260375001</v>
      </c>
      <c r="E16">
        <v>949.95</v>
      </c>
      <c r="F16">
        <v>114.606441873482</v>
      </c>
      <c r="H16">
        <v>12.66560284436</v>
      </c>
      <c r="I16">
        <v>-21.546203793540901</v>
      </c>
      <c r="K16">
        <v>93.984889394812697</v>
      </c>
      <c r="L16">
        <v>59.0054784029792</v>
      </c>
      <c r="M16">
        <v>-98.958087011512603</v>
      </c>
      <c r="N16">
        <v>80.497527754459597</v>
      </c>
      <c r="O16">
        <v>-23.541572128444098</v>
      </c>
      <c r="Q16">
        <v>-34.120012905687197</v>
      </c>
      <c r="R16">
        <v>23.2720762977623</v>
      </c>
      <c r="T16">
        <v>32.104678097315102</v>
      </c>
      <c r="U16">
        <v>9.0608342560171309</v>
      </c>
      <c r="V16">
        <v>7.7990201839880804</v>
      </c>
      <c r="W16">
        <v>0.75190639856770303</v>
      </c>
      <c r="X16">
        <v>29.925019841316502</v>
      </c>
      <c r="AA16">
        <v>20.794905550623</v>
      </c>
      <c r="AB16">
        <v>17.268473931132299</v>
      </c>
      <c r="AC16">
        <v>10.1912067053052</v>
      </c>
      <c r="AD16">
        <v>4.6668153837860302</v>
      </c>
      <c r="AE16">
        <v>8.7001010988829002</v>
      </c>
      <c r="AF16">
        <v>0.85157347375215298</v>
      </c>
    </row>
    <row r="17" spans="1:32" x14ac:dyDescent="0.25">
      <c r="A17" t="s">
        <v>305</v>
      </c>
      <c r="B17" t="s">
        <v>304</v>
      </c>
      <c r="C17" t="s">
        <v>306</v>
      </c>
      <c r="D17">
        <v>294636.80732159998</v>
      </c>
      <c r="E17">
        <v>9670.2999999999993</v>
      </c>
      <c r="F17">
        <v>34.526524906187902</v>
      </c>
      <c r="G17">
        <v>14.471424255333099</v>
      </c>
      <c r="H17">
        <v>7.8881616060855198</v>
      </c>
      <c r="I17">
        <v>-79.217949007474999</v>
      </c>
      <c r="J17">
        <v>-29.112176136342001</v>
      </c>
      <c r="K17">
        <v>-1.3484747195893301</v>
      </c>
      <c r="L17">
        <v>75.176019335855301</v>
      </c>
      <c r="M17">
        <v>56.818427481245998</v>
      </c>
      <c r="N17">
        <v>0.826676015897298</v>
      </c>
      <c r="O17">
        <v>111.654599585513</v>
      </c>
      <c r="P17">
        <v>33.106414224384402</v>
      </c>
      <c r="Q17">
        <v>16.006961416105099</v>
      </c>
      <c r="R17">
        <v>32.8614616717865</v>
      </c>
      <c r="S17">
        <v>12.5940139817861</v>
      </c>
      <c r="T17">
        <v>8.0636501616611103</v>
      </c>
      <c r="U17">
        <v>6.5822559140134098</v>
      </c>
      <c r="V17">
        <v>12.881189073316101</v>
      </c>
      <c r="W17">
        <v>9.4146302044722692</v>
      </c>
      <c r="X17">
        <v>11.1234187509487</v>
      </c>
      <c r="Y17">
        <v>7.1846697394142502</v>
      </c>
      <c r="AA17">
        <v>2.0396425389310702</v>
      </c>
      <c r="AB17">
        <v>12.0261220369773</v>
      </c>
      <c r="AC17">
        <v>6.8488123220234502</v>
      </c>
      <c r="AD17">
        <v>18.236569961132599</v>
      </c>
      <c r="AE17">
        <v>7.1953120580595398</v>
      </c>
      <c r="AF17">
        <v>5.3132335741031298</v>
      </c>
    </row>
    <row r="18" spans="1:32" x14ac:dyDescent="0.25">
      <c r="A18" t="s">
        <v>308</v>
      </c>
      <c r="B18" t="s">
        <v>307</v>
      </c>
      <c r="C18" t="s">
        <v>309</v>
      </c>
      <c r="D18">
        <v>276837.87222363998</v>
      </c>
      <c r="E18">
        <v>2463.1999999999998</v>
      </c>
      <c r="G18">
        <v>6.2658569182611101</v>
      </c>
      <c r="H18">
        <v>30.4602991764555</v>
      </c>
      <c r="I18">
        <v>1172.4113536613499</v>
      </c>
      <c r="J18">
        <v>43.051683374551203</v>
      </c>
      <c r="K18">
        <v>32.0943047662632</v>
      </c>
      <c r="L18">
        <v>104.329508158563</v>
      </c>
      <c r="N18">
        <v>38.714743709512597</v>
      </c>
      <c r="O18">
        <v>212.73381488324799</v>
      </c>
      <c r="R18">
        <v>96.197078373692705</v>
      </c>
      <c r="S18">
        <v>7.2324006020241303</v>
      </c>
      <c r="T18">
        <v>7.6128746151203703</v>
      </c>
      <c r="U18">
        <v>1.8938833651008899</v>
      </c>
      <c r="V18">
        <v>5.4879418350469402</v>
      </c>
      <c r="W18">
        <v>1.7838644717832199</v>
      </c>
      <c r="X18">
        <v>6.9876532417549297</v>
      </c>
      <c r="Y18">
        <v>7.0730968571808397</v>
      </c>
      <c r="Z18">
        <v>103258.319999999</v>
      </c>
      <c r="AA18">
        <v>12.755523534506301</v>
      </c>
      <c r="AB18">
        <v>6.8443678579981402</v>
      </c>
      <c r="AC18">
        <v>1.78956207709443</v>
      </c>
      <c r="AD18">
        <v>7.4836463543100997</v>
      </c>
      <c r="AE18">
        <v>7.6303618631864101</v>
      </c>
      <c r="AF18">
        <v>2.0364742792740098</v>
      </c>
    </row>
    <row r="19" spans="1:32" x14ac:dyDescent="0.25">
      <c r="A19" t="s">
        <v>314</v>
      </c>
      <c r="B19" t="s">
        <v>313</v>
      </c>
      <c r="C19" t="s">
        <v>315</v>
      </c>
      <c r="D19">
        <v>272312.52242015</v>
      </c>
      <c r="E19">
        <v>1138.55</v>
      </c>
      <c r="F19">
        <v>7.2804532577903602</v>
      </c>
      <c r="G19">
        <v>42.193348992578201</v>
      </c>
      <c r="H19">
        <v>10.2526793091121</v>
      </c>
      <c r="I19">
        <v>45.607799856410502</v>
      </c>
      <c r="J19">
        <v>4.8734147760043802</v>
      </c>
      <c r="K19">
        <v>17.1149443333676</v>
      </c>
      <c r="L19">
        <v>79.341301846303693</v>
      </c>
      <c r="M19">
        <v>86.468742422213396</v>
      </c>
      <c r="N19">
        <v>32.222270529863401</v>
      </c>
      <c r="O19">
        <v>158.79472012967699</v>
      </c>
      <c r="P19">
        <v>8.1934852020190991</v>
      </c>
      <c r="Q19">
        <v>8.3376759313749798</v>
      </c>
      <c r="R19">
        <v>12.0569967852975</v>
      </c>
      <c r="S19">
        <v>6.0168721269986296</v>
      </c>
      <c r="T19">
        <v>16.348533217539899</v>
      </c>
      <c r="U19">
        <v>11.1644759693796</v>
      </c>
      <c r="V19">
        <v>6.3257642653883597</v>
      </c>
      <c r="W19">
        <v>4.4379338999249702</v>
      </c>
      <c r="X19">
        <v>27.200821200264102</v>
      </c>
      <c r="Y19">
        <v>6.4941045423091399</v>
      </c>
      <c r="AA19">
        <v>22.614017230321899</v>
      </c>
      <c r="AB19">
        <v>20.227235031997498</v>
      </c>
      <c r="AC19">
        <v>19.033113058791201</v>
      </c>
      <c r="AD19">
        <v>18.225019812636901</v>
      </c>
      <c r="AE19">
        <v>6.5099197441487897</v>
      </c>
      <c r="AF19">
        <v>4.7641378866605004</v>
      </c>
    </row>
    <row r="20" spans="1:32" x14ac:dyDescent="0.25">
      <c r="A20" t="s">
        <v>311</v>
      </c>
      <c r="B20" t="s">
        <v>310</v>
      </c>
      <c r="C20" t="s">
        <v>312</v>
      </c>
      <c r="D20">
        <v>266522.28309360001</v>
      </c>
      <c r="E20">
        <v>2987</v>
      </c>
      <c r="F20">
        <v>20.358858087630701</v>
      </c>
      <c r="G20">
        <v>35.720880829745298</v>
      </c>
      <c r="H20">
        <v>20.326535982891102</v>
      </c>
      <c r="I20">
        <v>289.22651933701599</v>
      </c>
      <c r="K20">
        <v>24.793292266238399</v>
      </c>
      <c r="L20">
        <v>47.3445044021584</v>
      </c>
      <c r="M20">
        <v>150.386861313868</v>
      </c>
      <c r="N20">
        <v>23.493993482466699</v>
      </c>
      <c r="O20">
        <v>49.376568929238204</v>
      </c>
      <c r="P20">
        <v>15.9589597724502</v>
      </c>
      <c r="Q20">
        <v>11.272734076900401</v>
      </c>
      <c r="R20">
        <v>40.8190679571522</v>
      </c>
      <c r="S20">
        <v>14.7013377226688</v>
      </c>
      <c r="T20">
        <v>4.8805705902343197</v>
      </c>
      <c r="U20">
        <v>6.80077997779025</v>
      </c>
      <c r="V20">
        <v>23.763734322801501</v>
      </c>
      <c r="W20">
        <v>11.3271831455317</v>
      </c>
      <c r="X20">
        <v>12.6895607083455</v>
      </c>
      <c r="Y20">
        <v>16.6893893093883</v>
      </c>
      <c r="Z20">
        <v>32648</v>
      </c>
      <c r="AA20">
        <v>3.3509441346247901</v>
      </c>
      <c r="AB20">
        <v>11.352539214796399</v>
      </c>
      <c r="AC20">
        <v>7.9493200273945801</v>
      </c>
      <c r="AD20">
        <v>34.508578075021802</v>
      </c>
      <c r="AE20">
        <v>30.606959551725701</v>
      </c>
      <c r="AF20">
        <v>13.483239296382299</v>
      </c>
    </row>
    <row r="21" spans="1:32" x14ac:dyDescent="0.25">
      <c r="A21" t="s">
        <v>317</v>
      </c>
      <c r="B21" t="s">
        <v>316</v>
      </c>
      <c r="C21" t="s">
        <v>293</v>
      </c>
      <c r="D21">
        <v>256838.49027784501</v>
      </c>
      <c r="E21">
        <v>1584.85</v>
      </c>
      <c r="F21">
        <v>227.011439647863</v>
      </c>
      <c r="G21">
        <v>99.999266663977707</v>
      </c>
      <c r="H21">
        <v>20.087090044177401</v>
      </c>
      <c r="I21">
        <v>-17.2543858789384</v>
      </c>
      <c r="K21">
        <v>22.816639122116499</v>
      </c>
      <c r="L21">
        <v>47.794066072806203</v>
      </c>
      <c r="N21">
        <v>32.180486609206802</v>
      </c>
      <c r="O21">
        <v>134.68045350191201</v>
      </c>
      <c r="Q21">
        <v>17.863626616240101</v>
      </c>
      <c r="R21">
        <v>19.921717126701701</v>
      </c>
      <c r="S21">
        <v>2.1728655785142701</v>
      </c>
      <c r="T21">
        <v>-39.26795136602</v>
      </c>
      <c r="U21">
        <v>7.1218111338987402</v>
      </c>
      <c r="V21">
        <v>8.3252516567571497</v>
      </c>
      <c r="W21">
        <v>1.6225141728960499</v>
      </c>
      <c r="X21">
        <v>21.308941286558799</v>
      </c>
      <c r="Y21">
        <v>2.21390066791886</v>
      </c>
      <c r="AA21">
        <v>-48.102839903890597</v>
      </c>
      <c r="AB21">
        <v>18.2966077834385</v>
      </c>
      <c r="AC21">
        <v>7.8189713572761796</v>
      </c>
      <c r="AD21">
        <v>6.0967428210238799</v>
      </c>
      <c r="AE21">
        <v>8.9179671757528602</v>
      </c>
      <c r="AF21">
        <v>1.73718334332321</v>
      </c>
    </row>
    <row r="22" spans="1:32" x14ac:dyDescent="0.25">
      <c r="A22" t="s">
        <v>319</v>
      </c>
      <c r="B22" t="s">
        <v>318</v>
      </c>
      <c r="C22" t="s">
        <v>320</v>
      </c>
      <c r="D22">
        <v>240338.49766977999</v>
      </c>
      <c r="E22">
        <v>3713.9</v>
      </c>
      <c r="F22">
        <v>17.6973620056255</v>
      </c>
      <c r="H22">
        <v>23.229516502219798</v>
      </c>
      <c r="I22">
        <v>91.661748096331095</v>
      </c>
      <c r="J22">
        <v>29.222067158470399</v>
      </c>
      <c r="K22">
        <v>21.192379175108901</v>
      </c>
      <c r="L22">
        <v>43.974938742120898</v>
      </c>
      <c r="M22">
        <v>11.5208704809772</v>
      </c>
      <c r="N22">
        <v>23.224498139609</v>
      </c>
      <c r="O22">
        <v>59.298653513083998</v>
      </c>
      <c r="P22">
        <v>21.279182175493201</v>
      </c>
      <c r="Q22">
        <v>20.309633944550601</v>
      </c>
      <c r="R22">
        <v>38.191392742466597</v>
      </c>
      <c r="S22">
        <v>12.320865928995801</v>
      </c>
      <c r="T22">
        <v>5.0686530091251596</v>
      </c>
      <c r="U22">
        <v>4.9145253406715899</v>
      </c>
      <c r="V22">
        <v>14.037961763082899</v>
      </c>
      <c r="W22">
        <v>12.173036304115801</v>
      </c>
      <c r="X22">
        <v>8.76533958281453</v>
      </c>
      <c r="Y22">
        <v>14.627168432031</v>
      </c>
      <c r="Z22">
        <v>37199.39</v>
      </c>
      <c r="AA22">
        <v>6.1213342673421902</v>
      </c>
      <c r="AB22">
        <v>8.4619862433641906</v>
      </c>
      <c r="AC22">
        <v>5.5354221308899998</v>
      </c>
      <c r="AD22">
        <v>18.797885020054</v>
      </c>
      <c r="AE22">
        <v>15.986399015750001</v>
      </c>
      <c r="AF22">
        <v>14.168128546112399</v>
      </c>
    </row>
    <row r="23" spans="1:32" x14ac:dyDescent="0.25">
      <c r="A23" t="s">
        <v>322</v>
      </c>
      <c r="B23" t="s">
        <v>321</v>
      </c>
      <c r="C23" t="s">
        <v>323</v>
      </c>
      <c r="D23">
        <v>238925.1473637</v>
      </c>
      <c r="E23">
        <v>8306.75</v>
      </c>
      <c r="F23">
        <v>54.858135931958401</v>
      </c>
      <c r="H23">
        <v>15.0919340097938</v>
      </c>
      <c r="I23">
        <v>-2.3130932734691698</v>
      </c>
      <c r="J23">
        <v>18.4590352880846</v>
      </c>
      <c r="K23">
        <v>11.741866688513699</v>
      </c>
      <c r="L23">
        <v>-8.6739911587372394</v>
      </c>
      <c r="M23">
        <v>17.2177127223766</v>
      </c>
      <c r="N23">
        <v>16.7313297234153</v>
      </c>
      <c r="O23">
        <v>-31.053141491281298</v>
      </c>
      <c r="P23">
        <v>32.863578324098903</v>
      </c>
      <c r="Q23">
        <v>10.424147125774599</v>
      </c>
      <c r="R23">
        <v>19.671808315120401</v>
      </c>
      <c r="S23">
        <v>10.504772880709</v>
      </c>
      <c r="T23">
        <v>18.809374312414</v>
      </c>
      <c r="U23">
        <v>10.5564608723872</v>
      </c>
      <c r="V23">
        <v>12.422772423004499</v>
      </c>
      <c r="W23">
        <v>6.4031048481680903</v>
      </c>
      <c r="X23">
        <v>17.454851664601399</v>
      </c>
      <c r="Y23">
        <v>8.9958252028525898</v>
      </c>
      <c r="Z23">
        <v>28724.4899999999</v>
      </c>
      <c r="AA23">
        <v>14.2257630897347</v>
      </c>
      <c r="AB23">
        <v>21.663337719752501</v>
      </c>
      <c r="AC23">
        <v>7.9438292791090497</v>
      </c>
      <c r="AD23">
        <v>12.1252958669794</v>
      </c>
      <c r="AE23">
        <v>9.6629043248516897</v>
      </c>
      <c r="AF23">
        <v>5.7810455098821896</v>
      </c>
    </row>
    <row r="24" spans="1:32" x14ac:dyDescent="0.25">
      <c r="A24" t="s">
        <v>325</v>
      </c>
      <c r="B24" t="s">
        <v>324</v>
      </c>
      <c r="C24" t="s">
        <v>306</v>
      </c>
      <c r="D24">
        <v>235149.76933662</v>
      </c>
      <c r="E24">
        <v>643.70000000000005</v>
      </c>
      <c r="F24">
        <v>534.814163162829</v>
      </c>
      <c r="H24">
        <v>3.3401169932920598</v>
      </c>
      <c r="I24">
        <v>147.76609397437301</v>
      </c>
      <c r="J24">
        <v>8.2048015901887901</v>
      </c>
      <c r="K24">
        <v>0.39956062063060099</v>
      </c>
      <c r="L24">
        <v>40.521637451029598</v>
      </c>
      <c r="M24">
        <v>64.733196356619004</v>
      </c>
      <c r="N24">
        <v>-22.776018953613399</v>
      </c>
      <c r="O24">
        <v>121.097929297345</v>
      </c>
      <c r="P24">
        <v>71.021800001412799</v>
      </c>
      <c r="Q24">
        <v>23.212797867967499</v>
      </c>
      <c r="R24">
        <v>25.1821957087183</v>
      </c>
      <c r="S24">
        <v>-2.6787537345065999</v>
      </c>
      <c r="T24">
        <v>8.5670408345867592</v>
      </c>
      <c r="U24">
        <v>-4.5406604616099804</v>
      </c>
      <c r="V24">
        <v>-19.072636524931799</v>
      </c>
      <c r="W24">
        <v>-3.9433221337337701</v>
      </c>
      <c r="X24">
        <v>10.8197464779167</v>
      </c>
      <c r="Y24">
        <v>6.7696268523420304</v>
      </c>
      <c r="Z24">
        <v>233764.59</v>
      </c>
      <c r="AA24">
        <v>10.0381559310272</v>
      </c>
      <c r="AB24">
        <v>7.0011578499829197</v>
      </c>
      <c r="AC24">
        <v>0.68483702482053199</v>
      </c>
      <c r="AD24">
        <v>7.3939573753208103</v>
      </c>
      <c r="AE24">
        <v>4.7604198327920102</v>
      </c>
      <c r="AF24">
        <v>0.72748511184989195</v>
      </c>
    </row>
    <row r="25" spans="1:32" x14ac:dyDescent="0.25">
      <c r="A25" t="s">
        <v>327</v>
      </c>
      <c r="B25" t="s">
        <v>326</v>
      </c>
      <c r="C25" t="s">
        <v>328</v>
      </c>
      <c r="D25">
        <v>215250.97844147999</v>
      </c>
      <c r="E25">
        <v>22480.9</v>
      </c>
      <c r="F25">
        <v>24.671878807790801</v>
      </c>
      <c r="G25">
        <v>-13.6758736786496</v>
      </c>
      <c r="H25">
        <v>11.461110055198899</v>
      </c>
      <c r="I25">
        <v>22.4253130590339</v>
      </c>
      <c r="J25">
        <v>8.5325138912301508</v>
      </c>
      <c r="K25">
        <v>10.899300677707901</v>
      </c>
      <c r="L25">
        <v>10.5370403649833</v>
      </c>
      <c r="N25">
        <v>14.303041733225101</v>
      </c>
      <c r="O25">
        <v>12.845011116827999</v>
      </c>
      <c r="P25">
        <v>20.485013405898599</v>
      </c>
      <c r="Q25">
        <v>10.7343027256884</v>
      </c>
      <c r="R25">
        <v>14.4855285825438</v>
      </c>
      <c r="S25">
        <v>89.5249235912394</v>
      </c>
      <c r="T25">
        <v>16.875398374362</v>
      </c>
      <c r="U25">
        <v>14.485005595608101</v>
      </c>
      <c r="V25">
        <v>87.362097249752395</v>
      </c>
      <c r="W25">
        <v>25.653199286064499</v>
      </c>
      <c r="X25">
        <v>21.761397550155799</v>
      </c>
      <c r="Y25">
        <v>93.237327315555902</v>
      </c>
      <c r="Z25">
        <v>7233.03</v>
      </c>
      <c r="AA25">
        <v>15.6206952828003</v>
      </c>
      <c r="AB25">
        <v>23.830965675572099</v>
      </c>
      <c r="AC25">
        <v>13.641110270377601</v>
      </c>
      <c r="AD25">
        <v>57.815659968909898</v>
      </c>
      <c r="AE25">
        <v>108.523112891693</v>
      </c>
      <c r="AF25">
        <v>27.775960661993</v>
      </c>
    </row>
    <row r="26" spans="1:32" x14ac:dyDescent="0.25">
      <c r="A26" t="s">
        <v>330</v>
      </c>
      <c r="B26" t="s">
        <v>329</v>
      </c>
      <c r="C26" t="s">
        <v>82</v>
      </c>
      <c r="D26">
        <v>215122.77442259999</v>
      </c>
      <c r="E26">
        <v>171.8</v>
      </c>
      <c r="F26">
        <v>34.291799787007399</v>
      </c>
      <c r="G26">
        <v>31.037069710444801</v>
      </c>
      <c r="H26">
        <v>15.7749770789005</v>
      </c>
      <c r="I26">
        <v>65.306190353371406</v>
      </c>
      <c r="J26">
        <v>11.2456138287416</v>
      </c>
      <c r="K26">
        <v>2.31971291094654</v>
      </c>
      <c r="L26">
        <v>-12.8915426747635</v>
      </c>
      <c r="M26">
        <v>-3.3460932933735701</v>
      </c>
      <c r="N26">
        <v>10.3374859454283</v>
      </c>
      <c r="O26">
        <v>-22.1507066015376</v>
      </c>
      <c r="P26">
        <v>34.3162581525512</v>
      </c>
      <c r="Q26">
        <v>-8.2453859898678203</v>
      </c>
      <c r="R26">
        <v>38.539991574087701</v>
      </c>
      <c r="S26">
        <v>8.4866619638134893</v>
      </c>
      <c r="T26">
        <v>15.833810166321101</v>
      </c>
      <c r="U26">
        <v>5.82062453035745</v>
      </c>
      <c r="V26">
        <v>10.5605508896667</v>
      </c>
      <c r="W26">
        <v>4.9337807439346699</v>
      </c>
      <c r="X26">
        <v>10.895237341510899</v>
      </c>
      <c r="Y26">
        <v>12.636671299292299</v>
      </c>
      <c r="AA26">
        <v>15.594663396960501</v>
      </c>
      <c r="AB26">
        <v>16.0092648347775</v>
      </c>
      <c r="AC26">
        <v>5.1145286783209398</v>
      </c>
      <c r="AD26">
        <v>11.203088825506001</v>
      </c>
      <c r="AE26">
        <v>17.311271388829901</v>
      </c>
      <c r="AF26">
        <v>8.0923454314899796</v>
      </c>
    </row>
    <row r="27" spans="1:32" x14ac:dyDescent="0.25">
      <c r="A27" t="s">
        <v>92</v>
      </c>
      <c r="B27" t="s">
        <v>93</v>
      </c>
      <c r="C27" t="s">
        <v>91</v>
      </c>
      <c r="D27">
        <v>208424.18511982501</v>
      </c>
      <c r="E27">
        <v>399.95</v>
      </c>
      <c r="F27">
        <v>7.2835816754184597</v>
      </c>
      <c r="G27">
        <v>0</v>
      </c>
      <c r="H27">
        <v>10.2134738737182</v>
      </c>
      <c r="I27">
        <v>17.874130165979199</v>
      </c>
      <c r="J27">
        <v>9.1673697727574002</v>
      </c>
      <c r="K27">
        <v>8.1191080853952204</v>
      </c>
      <c r="L27">
        <v>1.9332199177648799</v>
      </c>
      <c r="M27">
        <v>15.7341827397952</v>
      </c>
      <c r="N27">
        <v>10.1002228432972</v>
      </c>
      <c r="O27">
        <v>-7.2666588148278999</v>
      </c>
      <c r="P27">
        <v>5.1270945079982999</v>
      </c>
      <c r="Q27">
        <v>0.25222822260771</v>
      </c>
      <c r="R27">
        <v>13.9770874268391</v>
      </c>
      <c r="S27">
        <v>15.250928808248901</v>
      </c>
      <c r="T27">
        <v>17.051962988258801</v>
      </c>
      <c r="U27">
        <v>14.7754115683425</v>
      </c>
      <c r="V27">
        <v>18.0372926108816</v>
      </c>
      <c r="W27">
        <v>11.8990931983795</v>
      </c>
      <c r="X27">
        <v>20.6069218022431</v>
      </c>
      <c r="Y27">
        <v>12.981677301157401</v>
      </c>
      <c r="Z27">
        <v>649.4</v>
      </c>
      <c r="AA27">
        <v>14.080469374135401</v>
      </c>
      <c r="AB27">
        <v>23.404566945806</v>
      </c>
      <c r="AC27">
        <v>12.2367613874654</v>
      </c>
      <c r="AD27">
        <v>17.497149145187201</v>
      </c>
      <c r="AE27">
        <v>15.8540256304419</v>
      </c>
      <c r="AF27">
        <v>10.1249201045676</v>
      </c>
    </row>
    <row r="28" spans="1:32" x14ac:dyDescent="0.25">
      <c r="A28" t="s">
        <v>332</v>
      </c>
      <c r="B28" t="s">
        <v>331</v>
      </c>
      <c r="C28" t="s">
        <v>333</v>
      </c>
      <c r="D28">
        <v>195824.17257612999</v>
      </c>
      <c r="E28">
        <v>210</v>
      </c>
      <c r="F28">
        <v>11.178325688073301</v>
      </c>
      <c r="G28">
        <v>32.030971107105898</v>
      </c>
      <c r="H28">
        <v>13.7732684320234</v>
      </c>
      <c r="I28">
        <v>28.800865243129198</v>
      </c>
      <c r="J28">
        <v>15.6869658050841</v>
      </c>
      <c r="K28">
        <v>12.1863589933757</v>
      </c>
      <c r="L28">
        <v>10.393638382232799</v>
      </c>
      <c r="M28">
        <v>-1.58108737364722</v>
      </c>
      <c r="N28">
        <v>10.353770924650201</v>
      </c>
      <c r="O28">
        <v>1.4097334338537899</v>
      </c>
      <c r="P28">
        <v>5.4686353616707999</v>
      </c>
      <c r="Q28">
        <v>0.51604150305995999</v>
      </c>
      <c r="R28">
        <v>29.929404735643001</v>
      </c>
      <c r="S28">
        <v>6.7367635131123897</v>
      </c>
      <c r="T28">
        <v>23.436254414155499</v>
      </c>
      <c r="U28">
        <v>11.4232723522935</v>
      </c>
      <c r="V28">
        <v>11.3638574450975</v>
      </c>
      <c r="W28">
        <v>3.8820168589989801</v>
      </c>
      <c r="X28">
        <v>27.895867986999502</v>
      </c>
      <c r="Y28">
        <v>7.4466976699195397</v>
      </c>
      <c r="AA28">
        <v>30.373756950953201</v>
      </c>
      <c r="AB28">
        <v>30.4591317165494</v>
      </c>
      <c r="AC28">
        <v>9.4611991008572804</v>
      </c>
      <c r="AD28">
        <v>10.3483487208344</v>
      </c>
      <c r="AE28">
        <v>12.426324905411301</v>
      </c>
      <c r="AF28">
        <v>4.09841298229495</v>
      </c>
    </row>
    <row r="29" spans="1:32" x14ac:dyDescent="0.25">
      <c r="A29" t="s">
        <v>335</v>
      </c>
      <c r="B29" t="s">
        <v>334</v>
      </c>
      <c r="C29" t="s">
        <v>336</v>
      </c>
      <c r="D29">
        <v>190886.714285625</v>
      </c>
      <c r="E29">
        <v>804.15</v>
      </c>
      <c r="F29">
        <v>269.08157790943397</v>
      </c>
      <c r="G29">
        <v>19.348319192733602</v>
      </c>
      <c r="H29">
        <v>18.360644111797399</v>
      </c>
      <c r="I29">
        <v>-11.218119527978599</v>
      </c>
      <c r="J29">
        <v>13.506248458939901</v>
      </c>
      <c r="K29">
        <v>6.3278230923548398</v>
      </c>
      <c r="L29">
        <v>-50.800707373385002</v>
      </c>
      <c r="M29">
        <v>-11.6031582560933</v>
      </c>
      <c r="N29">
        <v>-7.8072491651390798</v>
      </c>
      <c r="O29">
        <v>-79.962348860262097</v>
      </c>
      <c r="P29">
        <v>49.697329520670699</v>
      </c>
      <c r="Q29">
        <v>1.03527398690781</v>
      </c>
      <c r="R29">
        <v>12.6072611696087</v>
      </c>
      <c r="S29">
        <v>11.7901345106105</v>
      </c>
      <c r="T29">
        <v>17.902449630190699</v>
      </c>
      <c r="U29">
        <v>8.1282067605482098</v>
      </c>
      <c r="V29">
        <v>19.6125005753502</v>
      </c>
      <c r="W29">
        <v>6.0783234650483697</v>
      </c>
      <c r="X29">
        <v>11.953025701004201</v>
      </c>
      <c r="Y29">
        <v>7.4689638384767196</v>
      </c>
      <c r="Z29">
        <v>113422</v>
      </c>
      <c r="AA29">
        <v>13.9174488754691</v>
      </c>
      <c r="AB29">
        <v>20.619531587227499</v>
      </c>
      <c r="AC29">
        <v>2.4728340324977101</v>
      </c>
      <c r="AD29">
        <v>8.9325347143182299</v>
      </c>
      <c r="AE29">
        <v>6.1104721460379201</v>
      </c>
      <c r="AF29">
        <v>2.0362435630331301</v>
      </c>
    </row>
    <row r="30" spans="1:32" x14ac:dyDescent="0.25">
      <c r="A30" t="s">
        <v>343</v>
      </c>
      <c r="B30" t="s">
        <v>342</v>
      </c>
      <c r="C30" t="s">
        <v>344</v>
      </c>
      <c r="D30">
        <v>177284.91493776001</v>
      </c>
      <c r="E30">
        <v>1092.5999999999999</v>
      </c>
      <c r="F30">
        <v>3.9113996608829602</v>
      </c>
      <c r="H30">
        <v>41.5160336300738</v>
      </c>
      <c r="I30">
        <v>132.331307962903</v>
      </c>
      <c r="J30">
        <v>62.123152198779501</v>
      </c>
      <c r="K30">
        <v>44.829581020907</v>
      </c>
      <c r="L30">
        <v>40.258770838517002</v>
      </c>
      <c r="M30">
        <v>-7.4439091534755502</v>
      </c>
      <c r="O30">
        <v>97.915420362854903</v>
      </c>
      <c r="P30">
        <v>47.916440586001102</v>
      </c>
      <c r="Q30">
        <v>23.102853198343301</v>
      </c>
      <c r="R30">
        <v>54.058844381424997</v>
      </c>
      <c r="S30">
        <v>6.1467907065191101</v>
      </c>
      <c r="T30">
        <v>66.878904549575196</v>
      </c>
      <c r="U30">
        <v>0.51666663587692596</v>
      </c>
      <c r="V30">
        <v>3.92252705740162</v>
      </c>
      <c r="W30">
        <v>5.88988532788257E-2</v>
      </c>
      <c r="X30">
        <v>64.852738150023001</v>
      </c>
      <c r="Y30">
        <v>6.3095837461224802</v>
      </c>
      <c r="Z30">
        <v>8</v>
      </c>
      <c r="AA30">
        <v>83.582604693971405</v>
      </c>
      <c r="AB30">
        <v>67.007728211331298</v>
      </c>
      <c r="AC30">
        <v>11.205706396686599</v>
      </c>
      <c r="AD30">
        <v>7.3548365215031799</v>
      </c>
      <c r="AE30">
        <v>19.5503813729425</v>
      </c>
      <c r="AF30">
        <v>1.54771457854969</v>
      </c>
    </row>
    <row r="31" spans="1:32" x14ac:dyDescent="0.25">
      <c r="A31" t="s">
        <v>340</v>
      </c>
      <c r="B31" t="s">
        <v>339</v>
      </c>
      <c r="C31" t="s">
        <v>341</v>
      </c>
      <c r="D31">
        <v>174874.60330048</v>
      </c>
      <c r="E31">
        <v>258.2</v>
      </c>
      <c r="F31">
        <v>-1.3574660633484099</v>
      </c>
      <c r="G31">
        <v>25.288119387506299</v>
      </c>
      <c r="H31">
        <v>6.6054109037770603</v>
      </c>
      <c r="I31">
        <v>-11.1525888116321</v>
      </c>
      <c r="J31">
        <v>3.8998908219698598</v>
      </c>
      <c r="K31">
        <v>6.2559899193859803</v>
      </c>
      <c r="L31">
        <v>0.37371487692239103</v>
      </c>
      <c r="M31">
        <v>-3.1131379927872098</v>
      </c>
      <c r="N31">
        <v>13.4454122069591</v>
      </c>
      <c r="O31">
        <v>-8.3716607121805406</v>
      </c>
      <c r="P31">
        <v>2.9291724304062998</v>
      </c>
      <c r="Q31">
        <v>0.65263505670035604</v>
      </c>
      <c r="R31">
        <v>1.10530428235817</v>
      </c>
      <c r="S31">
        <v>9.6786112988521609</v>
      </c>
      <c r="T31">
        <v>66.527239011108705</v>
      </c>
      <c r="U31">
        <v>30.529115930752699</v>
      </c>
      <c r="V31">
        <v>18.435620833922599</v>
      </c>
      <c r="W31">
        <v>4.7739549261007603</v>
      </c>
      <c r="X31">
        <v>86.798902382517994</v>
      </c>
      <c r="Y31">
        <v>11.7853250806048</v>
      </c>
      <c r="AA31">
        <v>56.3711657613322</v>
      </c>
      <c r="AB31">
        <v>85.017761047770804</v>
      </c>
      <c r="AC31">
        <v>32.904449781567102</v>
      </c>
      <c r="AD31">
        <v>13.262342240308399</v>
      </c>
      <c r="AE31">
        <v>23.0177886378188</v>
      </c>
      <c r="AF31">
        <v>6.6411903234106804</v>
      </c>
    </row>
    <row r="32" spans="1:32" x14ac:dyDescent="0.25">
      <c r="A32" t="s">
        <v>338</v>
      </c>
      <c r="B32" t="s">
        <v>337</v>
      </c>
      <c r="C32" t="s">
        <v>306</v>
      </c>
      <c r="D32">
        <v>173265.92947559999</v>
      </c>
      <c r="E32">
        <v>1467.8</v>
      </c>
      <c r="F32">
        <v>-15.8280878872924</v>
      </c>
      <c r="G32">
        <v>90.514704302582203</v>
      </c>
      <c r="H32">
        <v>5.6505481933120896</v>
      </c>
      <c r="I32">
        <v>-176.496153035128</v>
      </c>
      <c r="K32">
        <v>6.6264891981791196</v>
      </c>
      <c r="L32">
        <v>35.552670830510003</v>
      </c>
      <c r="M32">
        <v>-248.21951045457701</v>
      </c>
      <c r="N32">
        <v>5.1553828069577499</v>
      </c>
      <c r="O32">
        <v>50.375318437492801</v>
      </c>
      <c r="P32">
        <v>-38.224378991250198</v>
      </c>
      <c r="Q32">
        <v>-23.406050991908302</v>
      </c>
      <c r="R32">
        <v>35.733174208882602</v>
      </c>
      <c r="S32">
        <v>7.6354446874720203</v>
      </c>
      <c r="T32">
        <v>4.3279180185641399</v>
      </c>
      <c r="U32">
        <v>4.5154261164407998</v>
      </c>
      <c r="V32">
        <v>8.8345132602939902</v>
      </c>
      <c r="W32">
        <v>2.8193112726362601</v>
      </c>
      <c r="X32">
        <v>19.096144966236999</v>
      </c>
      <c r="Y32">
        <v>10.1119093478046</v>
      </c>
      <c r="Z32">
        <v>76850.349999999904</v>
      </c>
      <c r="AA32">
        <v>-5.5713267603834504</v>
      </c>
      <c r="AB32">
        <v>17.084443417188499</v>
      </c>
      <c r="AC32">
        <v>8.0974602965332991</v>
      </c>
      <c r="AD32">
        <v>14.8761231175916</v>
      </c>
      <c r="AE32">
        <v>16.5954615936081</v>
      </c>
      <c r="AF32">
        <v>5.4591317498249499</v>
      </c>
    </row>
    <row r="33" spans="1:32" x14ac:dyDescent="0.25">
      <c r="A33" t="s">
        <v>346</v>
      </c>
      <c r="B33" t="s">
        <v>345</v>
      </c>
      <c r="C33" t="s">
        <v>347</v>
      </c>
      <c r="D33">
        <v>161740.40350687501</v>
      </c>
      <c r="E33">
        <v>755.7</v>
      </c>
      <c r="F33">
        <v>48.446662125860001</v>
      </c>
      <c r="G33">
        <v>16.039720840319401</v>
      </c>
      <c r="H33">
        <v>12.728964770403699</v>
      </c>
      <c r="I33">
        <v>14.5210141130541</v>
      </c>
      <c r="J33">
        <v>16.302212978243901</v>
      </c>
      <c r="K33">
        <v>7.1008200423474603</v>
      </c>
      <c r="L33">
        <v>-0.75129661383968904</v>
      </c>
      <c r="M33">
        <v>-11.473792732590899</v>
      </c>
      <c r="N33">
        <v>6.9809219562619598</v>
      </c>
      <c r="O33">
        <v>5.41505755576034</v>
      </c>
      <c r="P33">
        <v>14.0860669689561</v>
      </c>
      <c r="Q33">
        <v>6.8276773391017898</v>
      </c>
      <c r="R33">
        <v>15.977716827049701</v>
      </c>
      <c r="S33">
        <v>9.4192735864470691</v>
      </c>
      <c r="T33">
        <v>52.286948987391497</v>
      </c>
      <c r="U33">
        <v>28.577014964004398</v>
      </c>
      <c r="V33">
        <v>14.8482344419734</v>
      </c>
      <c r="W33">
        <v>6.4149953368530497</v>
      </c>
      <c r="X33">
        <v>50.215671105683498</v>
      </c>
      <c r="Y33">
        <v>7.6587103579076201</v>
      </c>
      <c r="Z33">
        <v>1025.43</v>
      </c>
      <c r="AA33">
        <v>53.147283880182599</v>
      </c>
      <c r="AB33">
        <v>60.642439042522703</v>
      </c>
      <c r="AC33">
        <v>23.6500235824162</v>
      </c>
      <c r="AD33">
        <v>7.8690291416163003</v>
      </c>
      <c r="AE33">
        <v>11.860471972711499</v>
      </c>
      <c r="AF33">
        <v>5.03255364250235</v>
      </c>
    </row>
    <row r="34" spans="1:32" x14ac:dyDescent="0.25">
      <c r="A34" t="s">
        <v>348</v>
      </c>
      <c r="B34" t="s">
        <v>324</v>
      </c>
      <c r="C34" t="s">
        <v>306</v>
      </c>
      <c r="D34">
        <v>151860.11489632499</v>
      </c>
      <c r="E34">
        <v>419.3</v>
      </c>
      <c r="F34">
        <v>77.357400849858294</v>
      </c>
      <c r="L34">
        <v>17.048247587731201</v>
      </c>
      <c r="O34">
        <v>-6.0493119266055002</v>
      </c>
      <c r="P34">
        <v>60.025706688632802</v>
      </c>
      <c r="Q34">
        <v>20.086542645522002</v>
      </c>
      <c r="R34">
        <v>-4.3944594690402798</v>
      </c>
      <c r="T34">
        <v>0</v>
      </c>
      <c r="X34">
        <v>8.3872495552768296</v>
      </c>
      <c r="AA34">
        <v>0</v>
      </c>
      <c r="AC34">
        <v>-5.3285928414722399</v>
      </c>
    </row>
    <row r="35" spans="1:32" x14ac:dyDescent="0.25">
      <c r="A35" t="s">
        <v>352</v>
      </c>
      <c r="B35" t="s">
        <v>351</v>
      </c>
      <c r="C35" t="s">
        <v>336</v>
      </c>
      <c r="D35">
        <v>146414.01326000001</v>
      </c>
      <c r="E35">
        <v>119.8</v>
      </c>
      <c r="F35">
        <v>605.53403899411296</v>
      </c>
      <c r="G35">
        <v>230.17236174898201</v>
      </c>
      <c r="H35">
        <v>12.1016484636739</v>
      </c>
      <c r="I35">
        <v>-51.143316090965897</v>
      </c>
      <c r="J35">
        <v>21.997972702344601</v>
      </c>
      <c r="K35">
        <v>0.93344269596560203</v>
      </c>
      <c r="L35">
        <v>-47.724878275855801</v>
      </c>
      <c r="M35">
        <v>37.835353649020298</v>
      </c>
      <c r="N35">
        <v>1.5184660928695599</v>
      </c>
      <c r="O35">
        <v>-60.609111851877898</v>
      </c>
      <c r="P35">
        <v>-8.1408412885720995</v>
      </c>
      <c r="Q35">
        <v>-5.5976896779338396</v>
      </c>
      <c r="R35">
        <v>-0.48068504686642399</v>
      </c>
      <c r="S35">
        <v>11.165784590795401</v>
      </c>
      <c r="T35">
        <v>16.835815656380401</v>
      </c>
      <c r="U35">
        <v>6.4131429687370503</v>
      </c>
      <c r="V35">
        <v>15.271913066770701</v>
      </c>
      <c r="W35">
        <v>5.3313795884434896</v>
      </c>
      <c r="X35">
        <v>13.823232755487499</v>
      </c>
      <c r="Y35">
        <v>7.9229956648206104</v>
      </c>
      <c r="Z35">
        <v>126124.1</v>
      </c>
      <c r="AA35">
        <v>8.8496880540345195</v>
      </c>
      <c r="AB35">
        <v>17.754718960811299</v>
      </c>
      <c r="AC35">
        <v>3.5754517913766701</v>
      </c>
      <c r="AD35">
        <v>13.042921435943899</v>
      </c>
      <c r="AE35">
        <v>7.8825350748921101</v>
      </c>
      <c r="AF35">
        <v>3.0856395836372998</v>
      </c>
    </row>
    <row r="36" spans="1:32" x14ac:dyDescent="0.25">
      <c r="A36" t="s">
        <v>350</v>
      </c>
      <c r="B36" t="s">
        <v>349</v>
      </c>
      <c r="C36" t="s">
        <v>91</v>
      </c>
      <c r="D36">
        <v>143870.33300583001</v>
      </c>
      <c r="E36">
        <v>4844.05</v>
      </c>
      <c r="F36">
        <v>12.1246286876732</v>
      </c>
      <c r="G36">
        <v>28.923198938929801</v>
      </c>
      <c r="H36">
        <v>34.265257529543902</v>
      </c>
      <c r="I36">
        <v>-4.8020426369704898</v>
      </c>
      <c r="J36">
        <v>29.679999459718999</v>
      </c>
      <c r="K36">
        <v>32.800901689692502</v>
      </c>
      <c r="L36">
        <v>10.8107209364192</v>
      </c>
      <c r="M36">
        <v>65.517352808117295</v>
      </c>
      <c r="N36">
        <v>18.0881055649971</v>
      </c>
      <c r="O36">
        <v>-11.2034224319746</v>
      </c>
      <c r="P36">
        <v>12.4015013834995</v>
      </c>
      <c r="Q36">
        <v>7.8667986567832102</v>
      </c>
      <c r="R36">
        <v>25.5461496958083</v>
      </c>
      <c r="S36">
        <v>27.258143907934699</v>
      </c>
      <c r="T36">
        <v>13.8442111677019</v>
      </c>
      <c r="U36">
        <v>14.436583855366999</v>
      </c>
      <c r="V36">
        <v>31.940553849962999</v>
      </c>
      <c r="W36">
        <v>22.0006428019636</v>
      </c>
      <c r="X36">
        <v>19.752874193462301</v>
      </c>
      <c r="Y36">
        <v>26.889908689804798</v>
      </c>
      <c r="Z36">
        <v>50.8</v>
      </c>
      <c r="AA36">
        <v>9.1719299701540304</v>
      </c>
      <c r="AB36">
        <v>21.863790476282901</v>
      </c>
      <c r="AC36">
        <v>13.065539613336099</v>
      </c>
      <c r="AD36">
        <v>33.0127564059826</v>
      </c>
      <c r="AE36">
        <v>28.5399827140272</v>
      </c>
      <c r="AF36">
        <v>20.0134836663768</v>
      </c>
    </row>
    <row r="37" spans="1:32" x14ac:dyDescent="0.25">
      <c r="A37" t="s">
        <v>359</v>
      </c>
      <c r="B37" t="s">
        <v>358</v>
      </c>
      <c r="C37" t="s">
        <v>293</v>
      </c>
      <c r="D37">
        <v>142369.75425939</v>
      </c>
      <c r="E37">
        <v>659.3</v>
      </c>
      <c r="F37">
        <v>23.8939826333052</v>
      </c>
      <c r="H37">
        <v>17.097789334363299</v>
      </c>
      <c r="I37">
        <v>15.828753361357199</v>
      </c>
      <c r="J37">
        <v>0.423418038832856</v>
      </c>
      <c r="K37">
        <v>2.44028400967946</v>
      </c>
      <c r="L37">
        <v>-1.7013061055251499</v>
      </c>
      <c r="N37">
        <v>3.06222958348219</v>
      </c>
      <c r="O37">
        <v>8.4140305765417808E-3</v>
      </c>
      <c r="Q37">
        <v>14.281227841952701</v>
      </c>
      <c r="R37">
        <v>5.5276663173842797</v>
      </c>
      <c r="S37">
        <v>14.8870354307493</v>
      </c>
      <c r="T37">
        <v>16.411413590706001</v>
      </c>
      <c r="U37">
        <v>2.6806704259774299</v>
      </c>
      <c r="V37">
        <v>16.734517343361201</v>
      </c>
      <c r="W37">
        <v>0.82866793999475297</v>
      </c>
      <c r="X37">
        <v>2.1177649613926599</v>
      </c>
      <c r="Y37">
        <v>9.8132845255803804</v>
      </c>
      <c r="AA37">
        <v>9.6074082552160291</v>
      </c>
      <c r="AB37">
        <v>3.0472076884761101</v>
      </c>
      <c r="AC37">
        <v>1.90982128400825</v>
      </c>
      <c r="AD37">
        <v>0.60130394257439801</v>
      </c>
      <c r="AE37">
        <v>9.5662275002823396</v>
      </c>
      <c r="AF37">
        <v>0.57177670119845403</v>
      </c>
    </row>
    <row r="38" spans="1:32" x14ac:dyDescent="0.25">
      <c r="A38" t="s">
        <v>354</v>
      </c>
      <c r="B38" t="s">
        <v>353</v>
      </c>
      <c r="C38" t="s">
        <v>355</v>
      </c>
      <c r="D38">
        <v>141157.29232993501</v>
      </c>
      <c r="E38">
        <v>227.1</v>
      </c>
      <c r="F38">
        <v>-18.599562363238501</v>
      </c>
      <c r="G38">
        <v>26.428067304157299</v>
      </c>
      <c r="H38">
        <v>9.9247626726457199</v>
      </c>
      <c r="I38">
        <v>287.89540067331097</v>
      </c>
      <c r="J38">
        <v>20.074715369892399</v>
      </c>
      <c r="K38">
        <v>24.9038397863965</v>
      </c>
      <c r="L38">
        <v>51.6816714498202</v>
      </c>
      <c r="M38">
        <v>-26.276004092337001</v>
      </c>
      <c r="N38">
        <v>32.150421107829096</v>
      </c>
      <c r="O38">
        <v>62.250871088367802</v>
      </c>
      <c r="P38">
        <v>-15.568717038763999</v>
      </c>
      <c r="Q38">
        <v>-7.7387231455905701</v>
      </c>
      <c r="R38">
        <v>27.446834577824799</v>
      </c>
      <c r="S38">
        <v>41.584954591921097</v>
      </c>
      <c r="T38">
        <v>18.246415733483499</v>
      </c>
      <c r="U38">
        <v>16.227898446459498</v>
      </c>
      <c r="V38">
        <v>48.0929004804754</v>
      </c>
      <c r="W38">
        <v>9.8902516500592004</v>
      </c>
      <c r="X38">
        <v>29.9444892449077</v>
      </c>
      <c r="Y38">
        <v>37.818322953480099</v>
      </c>
      <c r="AA38">
        <v>36.162846351309398</v>
      </c>
      <c r="AB38">
        <v>27.1099520760751</v>
      </c>
      <c r="AC38">
        <v>19.450752842301</v>
      </c>
      <c r="AD38">
        <v>31.701412869856799</v>
      </c>
      <c r="AE38">
        <v>42.978748322351599</v>
      </c>
      <c r="AF38">
        <v>10.1961580183923</v>
      </c>
    </row>
    <row r="39" spans="1:32" x14ac:dyDescent="0.25">
      <c r="A39" t="s">
        <v>357</v>
      </c>
      <c r="B39" t="s">
        <v>356</v>
      </c>
      <c r="C39" t="s">
        <v>274</v>
      </c>
      <c r="D39">
        <v>139235.41045637999</v>
      </c>
      <c r="E39">
        <v>95.25</v>
      </c>
      <c r="F39">
        <v>122.433192686357</v>
      </c>
      <c r="G39">
        <v>1.92558518328631</v>
      </c>
      <c r="H39">
        <v>14.739280757229</v>
      </c>
      <c r="I39">
        <v>-50.513149790675598</v>
      </c>
      <c r="J39">
        <v>-2.72914368641614</v>
      </c>
      <c r="K39">
        <v>-4.9069076440111896</v>
      </c>
      <c r="L39">
        <v>-29.795295748269002</v>
      </c>
      <c r="M39">
        <v>21.734384213587202</v>
      </c>
      <c r="N39">
        <v>-14.549906573633599</v>
      </c>
      <c r="O39">
        <v>-60.9931880275617</v>
      </c>
      <c r="P39">
        <v>46.281409405040797</v>
      </c>
      <c r="Q39">
        <v>-7.3838536275522602</v>
      </c>
      <c r="R39">
        <v>42.644992654974899</v>
      </c>
      <c r="S39">
        <v>9.7584628652486902</v>
      </c>
      <c r="T39">
        <v>5.6608031282600297</v>
      </c>
      <c r="U39">
        <v>2.8672177869115498</v>
      </c>
      <c r="V39">
        <v>15.070767273485499</v>
      </c>
      <c r="W39">
        <v>5.1798789347864096</v>
      </c>
      <c r="X39">
        <v>4.2228839472309998</v>
      </c>
      <c r="Y39">
        <v>11.0063050110681</v>
      </c>
      <c r="AA39">
        <v>4.1388333720315504</v>
      </c>
      <c r="AB39">
        <v>6.8249331915146598</v>
      </c>
      <c r="AC39">
        <v>1.1563442595898601</v>
      </c>
      <c r="AD39">
        <v>10.3338878687546</v>
      </c>
      <c r="AE39">
        <v>20.2485804666794</v>
      </c>
      <c r="AF39">
        <v>6.5538756105283804</v>
      </c>
    </row>
    <row r="40" spans="1:32" x14ac:dyDescent="0.25">
      <c r="A40" t="s">
        <v>361</v>
      </c>
      <c r="B40" t="s">
        <v>360</v>
      </c>
      <c r="C40" t="s">
        <v>362</v>
      </c>
      <c r="D40">
        <v>137262.61436579999</v>
      </c>
      <c r="E40">
        <v>4892.5</v>
      </c>
      <c r="F40">
        <v>13.2402760878502</v>
      </c>
      <c r="G40">
        <v>5.2726599609396603</v>
      </c>
      <c r="H40">
        <v>7.4389484968040804</v>
      </c>
      <c r="I40">
        <v>25.736382025202399</v>
      </c>
      <c r="J40">
        <v>4.0471269151541396</v>
      </c>
      <c r="K40">
        <v>5.4986238463869697</v>
      </c>
      <c r="L40">
        <v>2.9916394496915801</v>
      </c>
      <c r="M40">
        <v>9.7344914750010503</v>
      </c>
      <c r="N40">
        <v>7.7516714168074996</v>
      </c>
      <c r="O40">
        <v>-0.61288312579865001</v>
      </c>
      <c r="P40">
        <v>22.928658575341899</v>
      </c>
      <c r="Q40">
        <v>9.9940820791261995</v>
      </c>
      <c r="R40">
        <v>6.5521485202048</v>
      </c>
      <c r="S40">
        <v>20.817108801606299</v>
      </c>
      <c r="T40">
        <v>11.195857713859301</v>
      </c>
      <c r="U40">
        <v>16.253978317227901</v>
      </c>
      <c r="V40">
        <v>21.5384294465021</v>
      </c>
      <c r="W40">
        <v>17.690749058245501</v>
      </c>
      <c r="X40">
        <v>21.3960477509935</v>
      </c>
      <c r="Y40">
        <v>20.686988778997801</v>
      </c>
      <c r="Z40">
        <v>26344.18</v>
      </c>
      <c r="AA40">
        <v>13.8253005656735</v>
      </c>
      <c r="AB40">
        <v>21.976585786843302</v>
      </c>
      <c r="AC40">
        <v>15.875981964880699</v>
      </c>
      <c r="AD40">
        <v>26.389762707800902</v>
      </c>
      <c r="AE40">
        <v>20.4663498094685</v>
      </c>
      <c r="AF40">
        <v>17.253841622624801</v>
      </c>
    </row>
    <row r="41" spans="1:32" x14ac:dyDescent="0.25">
      <c r="A41" t="s">
        <v>119</v>
      </c>
      <c r="B41" t="s">
        <v>120</v>
      </c>
      <c r="C41" t="s">
        <v>121</v>
      </c>
      <c r="D41">
        <v>135379.22076</v>
      </c>
      <c r="E41">
        <v>320.14999999999998</v>
      </c>
      <c r="F41">
        <v>-13.5852090032154</v>
      </c>
      <c r="G41">
        <v>66.017678184037194</v>
      </c>
      <c r="H41">
        <v>8.0502119856414804</v>
      </c>
      <c r="I41">
        <v>20.100312292987599</v>
      </c>
      <c r="J41">
        <v>10.8341779210586</v>
      </c>
      <c r="K41">
        <v>5.8295225863980296</v>
      </c>
      <c r="L41">
        <v>9.1176980412549806</v>
      </c>
      <c r="M41">
        <v>-18.699186991869901</v>
      </c>
      <c r="N41">
        <v>2.5344550854030801</v>
      </c>
      <c r="O41">
        <v>9.1763804341053099</v>
      </c>
      <c r="P41">
        <v>-10.2187821318406</v>
      </c>
      <c r="Q41">
        <v>-14.5925529216111</v>
      </c>
      <c r="R41">
        <v>15.7261221294363</v>
      </c>
      <c r="S41">
        <v>22.723730642409301</v>
      </c>
      <c r="T41">
        <v>39.1906664320096</v>
      </c>
      <c r="U41">
        <v>32.324753893534201</v>
      </c>
      <c r="V41">
        <v>23.997905248864601</v>
      </c>
      <c r="W41">
        <v>18.391511883827398</v>
      </c>
      <c r="X41">
        <v>53.231671223609602</v>
      </c>
      <c r="Y41">
        <v>26.717845117845101</v>
      </c>
      <c r="AA41">
        <v>41.3980949895615</v>
      </c>
      <c r="AB41">
        <v>54.369645053825103</v>
      </c>
      <c r="AC41">
        <v>29.627646080559199</v>
      </c>
      <c r="AD41">
        <v>40.494089589382</v>
      </c>
      <c r="AE41">
        <v>28.918521188094999</v>
      </c>
      <c r="AF41">
        <v>21.303804329789699</v>
      </c>
    </row>
    <row r="42" spans="1:32" x14ac:dyDescent="0.25">
      <c r="A42" t="s">
        <v>369</v>
      </c>
      <c r="B42" t="s">
        <v>368</v>
      </c>
      <c r="C42" t="s">
        <v>370</v>
      </c>
      <c r="D42">
        <v>133616.31967600001</v>
      </c>
      <c r="E42">
        <v>3857.7</v>
      </c>
      <c r="F42">
        <v>20.945630708406298</v>
      </c>
      <c r="G42">
        <v>12.624788044360599</v>
      </c>
      <c r="H42">
        <v>6.9415404152361999</v>
      </c>
      <c r="I42">
        <v>-31.198143720995599</v>
      </c>
      <c r="J42">
        <v>11.2808997080318</v>
      </c>
      <c r="K42">
        <v>4.5891540288388804</v>
      </c>
      <c r="L42">
        <v>32.299537611367903</v>
      </c>
      <c r="N42">
        <v>6.3012530283564203</v>
      </c>
      <c r="O42">
        <v>41.719481950950602</v>
      </c>
      <c r="P42">
        <v>30.893103082953701</v>
      </c>
      <c r="Q42">
        <v>15.509131156613099</v>
      </c>
      <c r="R42">
        <v>22.966995576726699</v>
      </c>
      <c r="S42">
        <v>11.195855107971299</v>
      </c>
      <c r="T42">
        <v>6.7247639981924499</v>
      </c>
      <c r="U42">
        <v>7.9741483651747602</v>
      </c>
      <c r="V42">
        <v>11.450425741961499</v>
      </c>
      <c r="W42">
        <v>6.6821452688397702</v>
      </c>
      <c r="X42">
        <v>14.112990544019601</v>
      </c>
      <c r="Y42">
        <v>13.5929349790838</v>
      </c>
      <c r="Z42">
        <v>8171.5</v>
      </c>
      <c r="AA42">
        <v>5.8859267101368999</v>
      </c>
      <c r="AB42">
        <v>13.273974888789599</v>
      </c>
      <c r="AC42">
        <v>9.2809364548494795</v>
      </c>
      <c r="AD42">
        <v>16.742992466437201</v>
      </c>
      <c r="AE42">
        <v>14.043726789485101</v>
      </c>
      <c r="AF42">
        <v>8.0940714821556803</v>
      </c>
    </row>
    <row r="43" spans="1:32" x14ac:dyDescent="0.25">
      <c r="A43" t="s">
        <v>364</v>
      </c>
      <c r="B43" t="s">
        <v>363</v>
      </c>
      <c r="C43" t="s">
        <v>365</v>
      </c>
      <c r="D43">
        <v>132338.199303375</v>
      </c>
      <c r="E43">
        <v>2615.85</v>
      </c>
      <c r="F43">
        <v>45.330765741802502</v>
      </c>
      <c r="G43">
        <v>16.260329205681401</v>
      </c>
      <c r="H43">
        <v>13.727530948925599</v>
      </c>
      <c r="I43">
        <v>63.033170394716102</v>
      </c>
      <c r="J43">
        <v>14.356272957368899</v>
      </c>
      <c r="K43">
        <v>6.4313372240110098</v>
      </c>
      <c r="L43">
        <v>7.6577313278501604</v>
      </c>
      <c r="M43">
        <v>14.604801068330801</v>
      </c>
      <c r="N43">
        <v>5.8400646757694501</v>
      </c>
      <c r="O43">
        <v>5.4258894233165398</v>
      </c>
      <c r="P43">
        <v>36.545966238172703</v>
      </c>
      <c r="Q43">
        <v>10.6664923431193</v>
      </c>
      <c r="R43">
        <v>18.920488627905701</v>
      </c>
      <c r="S43">
        <v>19.618330271201899</v>
      </c>
      <c r="T43">
        <v>14.0928942452746</v>
      </c>
      <c r="U43">
        <v>13.1953135787293</v>
      </c>
      <c r="V43">
        <v>21.329453017482599</v>
      </c>
      <c r="W43">
        <v>15.061234874299</v>
      </c>
      <c r="X43">
        <v>17.212650828528801</v>
      </c>
      <c r="Y43">
        <v>16.855547034210201</v>
      </c>
      <c r="Z43">
        <v>6918.16</v>
      </c>
      <c r="AA43">
        <v>13.1381190770411</v>
      </c>
      <c r="AB43">
        <v>20.663917839024599</v>
      </c>
      <c r="AC43">
        <v>10.7398769331989</v>
      </c>
      <c r="AD43">
        <v>21.878246903666099</v>
      </c>
      <c r="AE43">
        <v>18.1264516643378</v>
      </c>
      <c r="AF43">
        <v>12.7330029536166</v>
      </c>
    </row>
    <row r="44" spans="1:32" x14ac:dyDescent="0.25">
      <c r="A44" t="s">
        <v>367</v>
      </c>
      <c r="B44" t="s">
        <v>366</v>
      </c>
      <c r="C44" t="s">
        <v>293</v>
      </c>
      <c r="D44">
        <v>129775.19587425</v>
      </c>
      <c r="E44">
        <v>1289.75</v>
      </c>
      <c r="F44">
        <v>19.604421175101699</v>
      </c>
      <c r="H44">
        <v>19.209955834705099</v>
      </c>
      <c r="I44">
        <v>-8.48366924034368</v>
      </c>
      <c r="J44">
        <v>20.714071902915801</v>
      </c>
      <c r="K44">
        <v>5.1625863246706096</v>
      </c>
      <c r="L44">
        <v>8.1745477662171098</v>
      </c>
      <c r="M44">
        <v>-98.220271112033899</v>
      </c>
      <c r="N44">
        <v>8.3642814952093492</v>
      </c>
      <c r="O44">
        <v>14.169379840835701</v>
      </c>
      <c r="Q44">
        <v>-5.0378590701015602</v>
      </c>
      <c r="R44">
        <v>-1.93043910892738</v>
      </c>
      <c r="S44">
        <v>15.671433041728299</v>
      </c>
      <c r="T44">
        <v>31.770308591777301</v>
      </c>
      <c r="U44">
        <v>2.36215235878745</v>
      </c>
      <c r="V44">
        <v>16.835253227730899</v>
      </c>
      <c r="W44">
        <v>0.85444349238851702</v>
      </c>
      <c r="X44">
        <v>2.31307649259232</v>
      </c>
      <c r="Y44">
        <v>12.9577510839067</v>
      </c>
      <c r="AA44">
        <v>26.0093839715481</v>
      </c>
      <c r="AB44">
        <v>2.9244273798611</v>
      </c>
      <c r="AC44">
        <v>2.08822928637893</v>
      </c>
      <c r="AD44">
        <v>0.71162953428914699</v>
      </c>
      <c r="AE44">
        <v>13.676675256269</v>
      </c>
      <c r="AF44">
        <v>0.60306844543940097</v>
      </c>
    </row>
    <row r="45" spans="1:32" x14ac:dyDescent="0.25">
      <c r="A45" t="s">
        <v>116</v>
      </c>
      <c r="B45" t="s">
        <v>117</v>
      </c>
      <c r="C45" t="s">
        <v>118</v>
      </c>
      <c r="D45">
        <v>128837.83181249999</v>
      </c>
      <c r="E45">
        <v>3929</v>
      </c>
      <c r="F45">
        <v>-13.529951801698401</v>
      </c>
      <c r="G45">
        <v>6.3545596780768498</v>
      </c>
      <c r="H45">
        <v>8.1891318835914202</v>
      </c>
      <c r="I45">
        <v>-33.632466759277598</v>
      </c>
      <c r="K45">
        <v>14.605840859360001</v>
      </c>
      <c r="L45">
        <v>30.496070496695399</v>
      </c>
      <c r="M45">
        <v>-71.011538304725406</v>
      </c>
      <c r="N45">
        <v>24.956885180411501</v>
      </c>
      <c r="O45">
        <v>14.7177059629451</v>
      </c>
      <c r="P45">
        <v>-11.335520274929801</v>
      </c>
      <c r="Q45">
        <v>0.84701464487446798</v>
      </c>
      <c r="R45">
        <v>11.6989097811165</v>
      </c>
      <c r="S45">
        <v>20.215152766897202</v>
      </c>
      <c r="T45">
        <v>13.9093696553435</v>
      </c>
      <c r="U45">
        <v>15.757221247045999</v>
      </c>
      <c r="V45">
        <v>22.846462754025399</v>
      </c>
      <c r="W45">
        <v>5.8200746005465298</v>
      </c>
      <c r="X45">
        <v>29.202827228242899</v>
      </c>
      <c r="Y45">
        <v>26.568419639422299</v>
      </c>
      <c r="AA45">
        <v>39.182970480317202</v>
      </c>
      <c r="AB45">
        <v>25.466410007136101</v>
      </c>
      <c r="AC45">
        <v>20.376357714651299</v>
      </c>
      <c r="AD45">
        <v>19.681091441750201</v>
      </c>
      <c r="AE45">
        <v>29.242108650271401</v>
      </c>
      <c r="AF45">
        <v>8.9633982162978008</v>
      </c>
    </row>
    <row r="46" spans="1:32" x14ac:dyDescent="0.25">
      <c r="A46" t="s">
        <v>372</v>
      </c>
      <c r="B46" t="s">
        <v>371</v>
      </c>
      <c r="C46" t="s">
        <v>373</v>
      </c>
      <c r="D46">
        <v>126438.92194248</v>
      </c>
      <c r="E46">
        <v>515.6</v>
      </c>
      <c r="F46">
        <v>27.241159641472901</v>
      </c>
      <c r="G46">
        <v>25.992104989487299</v>
      </c>
      <c r="H46">
        <v>-19.939784270444399</v>
      </c>
      <c r="I46">
        <v>-16.122493661320199</v>
      </c>
      <c r="J46">
        <v>54.442419003873198</v>
      </c>
      <c r="K46">
        <v>-29.934079761321101</v>
      </c>
      <c r="L46">
        <v>5.3956741755606501</v>
      </c>
      <c r="M46">
        <v>-3.5661064541007002</v>
      </c>
      <c r="N46">
        <v>-19.9500828635917</v>
      </c>
      <c r="O46">
        <v>35.644230641099099</v>
      </c>
      <c r="P46">
        <v>23.359464977154399</v>
      </c>
      <c r="Q46">
        <v>16.835269970426499</v>
      </c>
      <c r="R46">
        <v>-2.0481113093346899</v>
      </c>
      <c r="S46">
        <v>4.8797311951656299</v>
      </c>
      <c r="T46">
        <v>27.4877336269337</v>
      </c>
      <c r="U46">
        <v>16.609822673830202</v>
      </c>
      <c r="V46">
        <v>2.98287187015314</v>
      </c>
      <c r="W46">
        <v>1.98320819984946</v>
      </c>
      <c r="X46">
        <v>33.984404887444398</v>
      </c>
      <c r="Y46">
        <v>5.9181424018205098</v>
      </c>
      <c r="Z46">
        <v>23.69</v>
      </c>
      <c r="AA46">
        <v>39.507729360926298</v>
      </c>
      <c r="AB46">
        <v>32.060378528034398</v>
      </c>
      <c r="AC46">
        <v>33.861985915165</v>
      </c>
      <c r="AD46">
        <v>4.5776151199311697</v>
      </c>
      <c r="AE46">
        <v>5.4967732110910204</v>
      </c>
      <c r="AF46">
        <v>3.9249042959601801</v>
      </c>
    </row>
    <row r="47" spans="1:32" x14ac:dyDescent="0.25">
      <c r="A47" t="s">
        <v>377</v>
      </c>
      <c r="B47" t="s">
        <v>376</v>
      </c>
      <c r="C47" t="s">
        <v>323</v>
      </c>
      <c r="D47">
        <v>119635.64306775</v>
      </c>
      <c r="E47">
        <v>1823.8</v>
      </c>
      <c r="F47">
        <v>318.566753003065</v>
      </c>
      <c r="H47">
        <v>11.383376313805099</v>
      </c>
      <c r="I47">
        <v>-12.702165466975799</v>
      </c>
      <c r="J47">
        <v>-0.29103664650165201</v>
      </c>
      <c r="K47">
        <v>4.6866896115802499</v>
      </c>
      <c r="L47">
        <v>-6.5477083702804997</v>
      </c>
      <c r="M47">
        <v>-122.04493330028799</v>
      </c>
      <c r="N47">
        <v>2.28851801721237</v>
      </c>
      <c r="O47">
        <v>-30.4174656688987</v>
      </c>
      <c r="P47">
        <v>-86.362816917596106</v>
      </c>
      <c r="Q47">
        <v>-2.8489072278928198</v>
      </c>
      <c r="R47">
        <v>26.009081792674699</v>
      </c>
      <c r="S47">
        <v>3.7088892496393999</v>
      </c>
      <c r="T47">
        <v>14.162527000716</v>
      </c>
      <c r="U47">
        <v>7.7111844027555296</v>
      </c>
      <c r="V47">
        <v>3.5551636655004102</v>
      </c>
      <c r="W47">
        <v>2.77151346647921</v>
      </c>
      <c r="X47">
        <v>14.7540836490709</v>
      </c>
      <c r="Y47">
        <v>4.7630764265952896</v>
      </c>
      <c r="Z47">
        <v>17906.3</v>
      </c>
      <c r="AA47">
        <v>8.3237699695420098</v>
      </c>
      <c r="AB47">
        <v>15.185888817003001</v>
      </c>
      <c r="AC47">
        <v>7.6233979047348797</v>
      </c>
      <c r="AD47">
        <v>5.6934102429645099</v>
      </c>
      <c r="AE47">
        <v>4.4443109772532701</v>
      </c>
      <c r="AF47">
        <v>3.4030499787162101</v>
      </c>
    </row>
    <row r="48" spans="1:32" x14ac:dyDescent="0.25">
      <c r="A48" t="s">
        <v>375</v>
      </c>
      <c r="B48" t="s">
        <v>374</v>
      </c>
      <c r="C48" t="s">
        <v>328</v>
      </c>
      <c r="D48">
        <v>117384.75537263999</v>
      </c>
      <c r="E48">
        <v>4903.3500000000004</v>
      </c>
      <c r="F48">
        <v>-2.25645813881107</v>
      </c>
      <c r="G48">
        <v>27.1807799537991</v>
      </c>
      <c r="H48">
        <v>10.883996719327399</v>
      </c>
      <c r="I48">
        <v>-30.711482682136101</v>
      </c>
      <c r="J48">
        <v>24.111991587462398</v>
      </c>
      <c r="K48">
        <v>15.497267888364901</v>
      </c>
      <c r="L48">
        <v>41.459086482114103</v>
      </c>
      <c r="M48">
        <v>-3.6065885258945198</v>
      </c>
      <c r="N48">
        <v>18.169039300129999</v>
      </c>
      <c r="O48">
        <v>52.262529685077503</v>
      </c>
      <c r="P48">
        <v>14.0317035864792</v>
      </c>
      <c r="Q48">
        <v>5.3710211381382598</v>
      </c>
      <c r="R48">
        <v>17.6775129900293</v>
      </c>
      <c r="S48">
        <v>29.312319576324398</v>
      </c>
      <c r="T48">
        <v>11.6286036675763</v>
      </c>
      <c r="U48">
        <v>12.063625425821501</v>
      </c>
      <c r="V48">
        <v>38.1928204197295</v>
      </c>
      <c r="W48">
        <v>21.008124497746898</v>
      </c>
      <c r="X48">
        <v>20.285818781802099</v>
      </c>
      <c r="Y48">
        <v>32.942093629115</v>
      </c>
      <c r="AA48">
        <v>9.0501556853533192</v>
      </c>
      <c r="AB48">
        <v>18.6183093334087</v>
      </c>
      <c r="AC48">
        <v>13.7403816677338</v>
      </c>
      <c r="AD48">
        <v>95.322403460564004</v>
      </c>
      <c r="AE48">
        <v>49.430108921161803</v>
      </c>
      <c r="AF48">
        <v>19.656315481787999</v>
      </c>
    </row>
    <row r="49" spans="1:32" x14ac:dyDescent="0.25">
      <c r="A49" t="s">
        <v>381</v>
      </c>
      <c r="B49" t="s">
        <v>380</v>
      </c>
      <c r="C49" t="s">
        <v>27</v>
      </c>
      <c r="D49">
        <v>109853.80214868</v>
      </c>
      <c r="E49">
        <v>1401.95</v>
      </c>
      <c r="F49">
        <v>25.289032392459099</v>
      </c>
      <c r="H49">
        <v>15.1185040627942</v>
      </c>
      <c r="I49">
        <v>-62.930687935623901</v>
      </c>
      <c r="J49">
        <v>7.5813771461517003</v>
      </c>
      <c r="K49">
        <v>11.7767029216352</v>
      </c>
      <c r="L49">
        <v>46.387976724580199</v>
      </c>
      <c r="N49">
        <v>9.7912737411717607</v>
      </c>
      <c r="O49">
        <v>54.657281423900798</v>
      </c>
      <c r="Q49">
        <v>-32.047986908150698</v>
      </c>
      <c r="R49">
        <v>16.506953819336399</v>
      </c>
      <c r="T49">
        <v>3.4653220188350198</v>
      </c>
      <c r="U49">
        <v>12.367220610214201</v>
      </c>
      <c r="V49">
        <v>12.3554690601551</v>
      </c>
      <c r="W49">
        <v>1.35419467383653</v>
      </c>
      <c r="X49">
        <v>22.299138158838499</v>
      </c>
      <c r="AA49">
        <v>43.610147718798302</v>
      </c>
      <c r="AB49">
        <v>17.7602081092469</v>
      </c>
      <c r="AC49">
        <v>16.710854726318701</v>
      </c>
      <c r="AD49">
        <v>9.1135189475353204</v>
      </c>
      <c r="AE49">
        <v>10.4997179521721</v>
      </c>
      <c r="AF49">
        <v>1.25524907879068</v>
      </c>
    </row>
    <row r="50" spans="1:32" x14ac:dyDescent="0.25">
      <c r="A50" t="s">
        <v>379</v>
      </c>
      <c r="B50" t="s">
        <v>378</v>
      </c>
      <c r="C50" t="s">
        <v>91</v>
      </c>
      <c r="D50">
        <v>107212.38447346</v>
      </c>
      <c r="E50">
        <v>1099.9000000000001</v>
      </c>
      <c r="F50">
        <v>-5.2364217067869498</v>
      </c>
      <c r="G50">
        <v>49.380158218572099</v>
      </c>
      <c r="H50">
        <v>11.0057377676944</v>
      </c>
      <c r="I50">
        <v>5.4244792159385398</v>
      </c>
      <c r="J50">
        <v>9.4135117919670499</v>
      </c>
      <c r="K50">
        <v>7.3353366956682997</v>
      </c>
      <c r="L50">
        <v>-4.45862661601954</v>
      </c>
      <c r="M50">
        <v>7.1590093323761703</v>
      </c>
      <c r="N50">
        <v>4.9605193546638597</v>
      </c>
      <c r="O50">
        <v>-13.495318781058799</v>
      </c>
      <c r="P50">
        <v>-5.2854191483025996</v>
      </c>
      <c r="Q50">
        <v>0.13915716834515399</v>
      </c>
      <c r="R50">
        <v>18.561835270568199</v>
      </c>
      <c r="S50">
        <v>17.561278393466601</v>
      </c>
      <c r="T50">
        <v>13.3557687845105</v>
      </c>
      <c r="U50">
        <v>11.0611715466133</v>
      </c>
      <c r="V50">
        <v>19.467982149924001</v>
      </c>
      <c r="W50">
        <v>12.0649661670321</v>
      </c>
      <c r="X50">
        <v>16.0865686606998</v>
      </c>
      <c r="Y50">
        <v>16.563085155243702</v>
      </c>
      <c r="Z50">
        <v>175.3</v>
      </c>
      <c r="AA50">
        <v>10.2699833380026</v>
      </c>
      <c r="AB50">
        <v>18.512099698059401</v>
      </c>
      <c r="AC50">
        <v>8.9047685751780392</v>
      </c>
      <c r="AD50">
        <v>20.830180088721502</v>
      </c>
      <c r="AE50">
        <v>17.3240007315</v>
      </c>
      <c r="AF50">
        <v>10.707348073583701</v>
      </c>
    </row>
    <row r="51" spans="1:32" x14ac:dyDescent="0.25">
      <c r="A51" t="s">
        <v>383</v>
      </c>
      <c r="B51" t="s">
        <v>382</v>
      </c>
      <c r="C51" t="s">
        <v>384</v>
      </c>
      <c r="D51">
        <v>105333.308153384</v>
      </c>
      <c r="E51">
        <v>1035.95</v>
      </c>
      <c r="F51">
        <v>27.3447235658988</v>
      </c>
      <c r="H51">
        <v>5.8434538487593004</v>
      </c>
      <c r="I51">
        <v>48.262407191655697</v>
      </c>
      <c r="J51">
        <v>4.529590729513</v>
      </c>
      <c r="K51">
        <v>1.5543491932009199</v>
      </c>
      <c r="L51">
        <v>2.81613700777898</v>
      </c>
      <c r="M51">
        <v>17.457931437638301</v>
      </c>
      <c r="N51">
        <v>0.80736287398199802</v>
      </c>
      <c r="O51">
        <v>-4.5477436897544399</v>
      </c>
      <c r="P51">
        <v>22.122479866377098</v>
      </c>
      <c r="Q51">
        <v>13.107907074704199</v>
      </c>
      <c r="R51">
        <v>8.5553782666728893</v>
      </c>
      <c r="S51">
        <v>16.548361034065699</v>
      </c>
      <c r="T51">
        <v>15.5688266073597</v>
      </c>
      <c r="U51">
        <v>15.8487699101406</v>
      </c>
      <c r="V51">
        <v>20.926613792968901</v>
      </c>
      <c r="W51">
        <v>12.1636071145243</v>
      </c>
      <c r="X51">
        <v>18.966389259276198</v>
      </c>
      <c r="Y51">
        <v>12.670624994555601</v>
      </c>
      <c r="Z51">
        <v>6644.48</v>
      </c>
      <c r="AA51">
        <v>15.9491945495454</v>
      </c>
      <c r="AB51">
        <v>21.1675270686261</v>
      </c>
      <c r="AC51">
        <v>12.6254228967145</v>
      </c>
      <c r="AD51">
        <v>16.409007525122</v>
      </c>
      <c r="AE51">
        <v>13.4315523057842</v>
      </c>
      <c r="AF51">
        <v>10.1580637828026</v>
      </c>
    </row>
    <row r="52" spans="1:32" x14ac:dyDescent="0.25">
      <c r="A52" t="s">
        <v>386</v>
      </c>
      <c r="B52" t="s">
        <v>385</v>
      </c>
      <c r="C52" t="s">
        <v>387</v>
      </c>
      <c r="D52">
        <v>104002.37058618</v>
      </c>
      <c r="E52">
        <v>804.25</v>
      </c>
      <c r="F52">
        <v>30.999782574192899</v>
      </c>
      <c r="G52">
        <v>46.590372394798798</v>
      </c>
      <c r="H52">
        <v>26.883348760879901</v>
      </c>
      <c r="I52">
        <v>45.363076773156102</v>
      </c>
      <c r="J52">
        <v>23.630991813130201</v>
      </c>
      <c r="K52">
        <v>27.264637323166699</v>
      </c>
      <c r="L52">
        <v>63.047614681002102</v>
      </c>
      <c r="N52">
        <v>46.529283711132798</v>
      </c>
      <c r="O52">
        <v>115.74576300442899</v>
      </c>
      <c r="P52">
        <v>23.485030128758201</v>
      </c>
      <c r="Q52">
        <v>23.262279187313901</v>
      </c>
      <c r="R52">
        <v>48.596920986687799</v>
      </c>
      <c r="S52">
        <v>12.430007168419101</v>
      </c>
      <c r="T52">
        <v>14.4914988011448</v>
      </c>
      <c r="U52">
        <v>6.7543417478800301</v>
      </c>
      <c r="V52">
        <v>18.423668012770801</v>
      </c>
      <c r="W52">
        <v>7.4920913056574596</v>
      </c>
      <c r="X52">
        <v>21.532865223179801</v>
      </c>
      <c r="Y52">
        <v>18.699460398052501</v>
      </c>
      <c r="Z52">
        <v>7084.88</v>
      </c>
      <c r="AA52">
        <v>13.5485267548643</v>
      </c>
      <c r="AB52">
        <v>18.3078688798076</v>
      </c>
      <c r="AC52">
        <v>11.3338717331757</v>
      </c>
      <c r="AD52">
        <v>29.122518958730598</v>
      </c>
      <c r="AE52">
        <v>31.818949681211201</v>
      </c>
      <c r="AF52">
        <v>14.128204233092699</v>
      </c>
    </row>
    <row r="53" spans="1:32" x14ac:dyDescent="0.25">
      <c r="A53" t="s">
        <v>15</v>
      </c>
      <c r="B53" t="s">
        <v>16</v>
      </c>
      <c r="C53" t="s">
        <v>17</v>
      </c>
      <c r="D53">
        <v>103039.391416575</v>
      </c>
      <c r="E53">
        <v>201.1</v>
      </c>
      <c r="F53">
        <v>11.0009339205182</v>
      </c>
      <c r="H53">
        <v>15.4340014051417</v>
      </c>
      <c r="I53">
        <v>-442.501630342895</v>
      </c>
      <c r="L53">
        <v>97.408125075350299</v>
      </c>
      <c r="M53">
        <v>-100.79922710037999</v>
      </c>
      <c r="O53">
        <v>89.882657786485893</v>
      </c>
      <c r="Q53">
        <v>-48.614570783832598</v>
      </c>
      <c r="R53">
        <v>26.1992939409221</v>
      </c>
      <c r="T53">
        <v>0.96877699522495198</v>
      </c>
      <c r="U53">
        <v>5.3906967071263097</v>
      </c>
      <c r="V53">
        <v>5.8912575952330997</v>
      </c>
      <c r="W53">
        <v>0.402742912902326</v>
      </c>
      <c r="X53">
        <v>20.397916625668699</v>
      </c>
      <c r="AA53">
        <v>-19.201063243796199</v>
      </c>
      <c r="AB53">
        <v>9.3290119822817594</v>
      </c>
      <c r="AC53">
        <v>13.455020573583299</v>
      </c>
      <c r="AD53">
        <v>6.9820486546107903</v>
      </c>
      <c r="AE53">
        <v>15.0045934277843</v>
      </c>
      <c r="AF53">
        <v>1.03785067205917</v>
      </c>
    </row>
    <row r="54" spans="1:32" x14ac:dyDescent="0.25">
      <c r="A54" t="s">
        <v>97</v>
      </c>
      <c r="B54" t="s">
        <v>98</v>
      </c>
      <c r="C54" t="s">
        <v>99</v>
      </c>
      <c r="D54">
        <v>102941.414955445</v>
      </c>
      <c r="E54">
        <v>278.8</v>
      </c>
      <c r="F54">
        <v>1.3202194060904</v>
      </c>
      <c r="G54">
        <v>196.34696130283501</v>
      </c>
      <c r="H54">
        <v>8.1156535909199192</v>
      </c>
      <c r="I54">
        <v>-5.4285959442839502</v>
      </c>
      <c r="J54">
        <v>13.7453747977537</v>
      </c>
      <c r="K54">
        <v>3.6573962747131898</v>
      </c>
      <c r="L54">
        <v>-20.5761316872428</v>
      </c>
      <c r="M54">
        <v>-19.249962195675099</v>
      </c>
      <c r="N54">
        <v>-1.66738448329334</v>
      </c>
      <c r="O54">
        <v>-43.761301989149999</v>
      </c>
      <c r="P54">
        <v>3.4729169644133999</v>
      </c>
      <c r="Q54">
        <v>-10.6949507991412</v>
      </c>
      <c r="R54">
        <v>9.3335458490606893</v>
      </c>
      <c r="S54">
        <v>10.364021567380499</v>
      </c>
      <c r="T54">
        <v>24.0608226434938</v>
      </c>
      <c r="U54">
        <v>6.5965352685868304</v>
      </c>
      <c r="V54">
        <v>11.025737032780601</v>
      </c>
      <c r="W54">
        <v>4.4100771481730598</v>
      </c>
      <c r="X54">
        <v>24.554707379134801</v>
      </c>
      <c r="Y54">
        <v>14.475033389341201</v>
      </c>
      <c r="Z54">
        <v>75477</v>
      </c>
      <c r="AA54">
        <v>21.9101198049194</v>
      </c>
      <c r="AB54">
        <v>25.2766411271263</v>
      </c>
      <c r="AC54">
        <v>7.0067324003392697</v>
      </c>
      <c r="AD54">
        <v>25.877861104601202</v>
      </c>
      <c r="AE54">
        <v>16.005328045651599</v>
      </c>
      <c r="AF54">
        <v>5.5018328169186299</v>
      </c>
    </row>
    <row r="55" spans="1:32" x14ac:dyDescent="0.25">
      <c r="A55" t="s">
        <v>392</v>
      </c>
      <c r="B55" t="s">
        <v>391</v>
      </c>
      <c r="C55" t="s">
        <v>384</v>
      </c>
      <c r="D55">
        <v>101679.34942198</v>
      </c>
      <c r="E55">
        <v>581.70000000000005</v>
      </c>
      <c r="F55">
        <v>14.9471748897284</v>
      </c>
      <c r="G55">
        <v>20.123329994304299</v>
      </c>
      <c r="H55">
        <v>8.3287074176612492</v>
      </c>
      <c r="I55">
        <v>-17.416344398639499</v>
      </c>
      <c r="J55">
        <v>6.3998302188079004</v>
      </c>
      <c r="K55">
        <v>6.4454936438684802</v>
      </c>
      <c r="L55">
        <v>1.8635481237574401</v>
      </c>
      <c r="M55">
        <v>34.675535627986903</v>
      </c>
      <c r="N55">
        <v>4.6631324419263898</v>
      </c>
      <c r="O55">
        <v>-1.85589888786718</v>
      </c>
      <c r="P55">
        <v>15.1951218392282</v>
      </c>
      <c r="Q55">
        <v>6.8033482306885604</v>
      </c>
      <c r="R55">
        <v>6.1465151074647304</v>
      </c>
      <c r="S55">
        <v>20.219346153398298</v>
      </c>
      <c r="T55">
        <v>16.950907009789098</v>
      </c>
      <c r="U55">
        <v>15.8478037549449</v>
      </c>
      <c r="V55">
        <v>22.619900652987798</v>
      </c>
      <c r="W55">
        <v>15.6186835162591</v>
      </c>
      <c r="X55">
        <v>21.777194353701901</v>
      </c>
      <c r="Y55">
        <v>16.819152123083601</v>
      </c>
      <c r="Z55">
        <v>4912.62</v>
      </c>
      <c r="AA55">
        <v>12.4291874594999</v>
      </c>
      <c r="AB55">
        <v>22.496778978866399</v>
      </c>
      <c r="AC55">
        <v>14.2556165701344</v>
      </c>
      <c r="AD55">
        <v>22.871196921192599</v>
      </c>
      <c r="AE55">
        <v>19.113511068515901</v>
      </c>
      <c r="AF55">
        <v>13.164256516197</v>
      </c>
    </row>
    <row r="56" spans="1:32" x14ac:dyDescent="0.25">
      <c r="A56" t="s">
        <v>47</v>
      </c>
      <c r="B56" t="s">
        <v>48</v>
      </c>
      <c r="C56" t="s">
        <v>49</v>
      </c>
      <c r="D56">
        <v>101068.79010882</v>
      </c>
      <c r="E56">
        <v>451.5</v>
      </c>
      <c r="F56">
        <v>4.3593130779392197</v>
      </c>
      <c r="G56">
        <v>44.224957030740804</v>
      </c>
      <c r="H56">
        <v>13.642613277319199</v>
      </c>
      <c r="I56">
        <v>-2.28644382544103</v>
      </c>
      <c r="J56">
        <v>5.8237373576838198</v>
      </c>
      <c r="K56">
        <v>7.6611359386140299</v>
      </c>
      <c r="L56">
        <v>-19.010135135135101</v>
      </c>
      <c r="M56">
        <v>8.2882132444814491</v>
      </c>
      <c r="N56">
        <v>10.719277278562799</v>
      </c>
      <c r="O56">
        <v>-26.4275101262199</v>
      </c>
      <c r="P56">
        <v>6.9980336464933002</v>
      </c>
      <c r="Q56">
        <v>-4.8590479668966502</v>
      </c>
      <c r="R56">
        <v>13.939667685062</v>
      </c>
      <c r="S56">
        <v>8.3457422503659906</v>
      </c>
      <c r="T56">
        <v>10.0886789965517</v>
      </c>
      <c r="U56">
        <v>4.2815389431942501</v>
      </c>
      <c r="V56">
        <v>10.5780164568513</v>
      </c>
      <c r="W56">
        <v>3.76235445256009</v>
      </c>
      <c r="X56">
        <v>10.677968366524199</v>
      </c>
      <c r="Y56">
        <v>12.2631195335276</v>
      </c>
      <c r="AA56">
        <v>8.5453862628272095</v>
      </c>
      <c r="AB56">
        <v>12.7019189555292</v>
      </c>
      <c r="AC56">
        <v>4.49736981590938</v>
      </c>
      <c r="AD56">
        <v>11.6798771631323</v>
      </c>
      <c r="AE56">
        <v>18.9712943452278</v>
      </c>
      <c r="AF56">
        <v>6.68652006321269</v>
      </c>
    </row>
    <row r="57" spans="1:32" x14ac:dyDescent="0.25">
      <c r="A57" t="s">
        <v>394</v>
      </c>
      <c r="B57" t="s">
        <v>393</v>
      </c>
      <c r="C57" t="s">
        <v>96</v>
      </c>
      <c r="D57">
        <v>99335.687950199994</v>
      </c>
      <c r="E57">
        <v>3739.05</v>
      </c>
      <c r="F57">
        <v>7.3664288833891396</v>
      </c>
      <c r="G57">
        <v>23.310603716523499</v>
      </c>
      <c r="H57">
        <v>15.161794258416499</v>
      </c>
      <c r="I57">
        <v>-1.8043792021284799</v>
      </c>
      <c r="J57">
        <v>10.693210053040101</v>
      </c>
      <c r="K57">
        <v>14.5348441965678</v>
      </c>
      <c r="L57">
        <v>-32.137272611276899</v>
      </c>
      <c r="M57">
        <v>-21.3125017786505</v>
      </c>
      <c r="N57">
        <v>15.7658379163554</v>
      </c>
      <c r="O57">
        <v>-38.404510259588903</v>
      </c>
      <c r="P57">
        <v>14.325666646957901</v>
      </c>
      <c r="Q57">
        <v>4.0424448698683602</v>
      </c>
      <c r="R57">
        <v>-10.5968899126045</v>
      </c>
      <c r="S57">
        <v>19.869140322943601</v>
      </c>
      <c r="T57">
        <v>21.7218502485652</v>
      </c>
      <c r="U57">
        <v>26.897548137229901</v>
      </c>
      <c r="V57">
        <v>21.582086305653501</v>
      </c>
      <c r="W57">
        <v>18.7048530414983</v>
      </c>
      <c r="X57">
        <v>33.437169092856699</v>
      </c>
      <c r="Y57">
        <v>25.251302648256399</v>
      </c>
      <c r="AA57">
        <v>21.069684913541298</v>
      </c>
      <c r="AB57">
        <v>38.974872052340501</v>
      </c>
      <c r="AC57">
        <v>22.477093058947201</v>
      </c>
      <c r="AD57">
        <v>19.476862953350999</v>
      </c>
      <c r="AE57">
        <v>28.164197045206599</v>
      </c>
      <c r="AF57">
        <v>24.536406990486899</v>
      </c>
    </row>
    <row r="58" spans="1:32" x14ac:dyDescent="0.25">
      <c r="A58" t="s">
        <v>389</v>
      </c>
      <c r="B58" t="s">
        <v>388</v>
      </c>
      <c r="C58" t="s">
        <v>390</v>
      </c>
      <c r="D58">
        <v>98308.727038515004</v>
      </c>
      <c r="E58">
        <v>2617</v>
      </c>
      <c r="F58">
        <v>1798.61286254728</v>
      </c>
      <c r="H58">
        <v>18.448082212241101</v>
      </c>
      <c r="I58">
        <v>229.51584425239199</v>
      </c>
      <c r="J58">
        <v>-11.180679625492401</v>
      </c>
      <c r="K58">
        <v>14.8037248682915</v>
      </c>
      <c r="L58">
        <v>509.62132742954401</v>
      </c>
      <c r="M58">
        <v>-11.5017757391829</v>
      </c>
      <c r="O58">
        <v>95.044161960837897</v>
      </c>
      <c r="P58">
        <v>54.132844173470701</v>
      </c>
      <c r="Q58">
        <v>12.5733741196984</v>
      </c>
      <c r="R58">
        <v>109.63501250912999</v>
      </c>
      <c r="T58">
        <v>8.6350716917846597</v>
      </c>
      <c r="U58">
        <v>-12.1597327836652</v>
      </c>
      <c r="W58">
        <v>-3.0312318188706802</v>
      </c>
      <c r="X58">
        <v>14.191335867986099</v>
      </c>
      <c r="AA58">
        <v>7.8426561896841003</v>
      </c>
      <c r="AB58">
        <v>8.9579015075429709</v>
      </c>
      <c r="AC58">
        <v>-0.547194398424378</v>
      </c>
      <c r="AD58">
        <v>12.0080576111552</v>
      </c>
      <c r="AF58">
        <v>-13.844670065018001</v>
      </c>
    </row>
    <row r="59" spans="1:32" x14ac:dyDescent="0.25">
      <c r="A59" t="s">
        <v>398</v>
      </c>
      <c r="B59" t="s">
        <v>397</v>
      </c>
      <c r="C59" t="s">
        <v>333</v>
      </c>
      <c r="D59">
        <v>97580.5552073</v>
      </c>
      <c r="E59">
        <v>258.55</v>
      </c>
      <c r="H59">
        <v>15.331000808760599</v>
      </c>
      <c r="I59">
        <v>-17.6121132874609</v>
      </c>
      <c r="J59">
        <v>10.570012016726199</v>
      </c>
      <c r="K59">
        <v>18.249901177752601</v>
      </c>
      <c r="L59">
        <v>3.7886210109903198</v>
      </c>
      <c r="O59">
        <v>118.394895328998</v>
      </c>
      <c r="R59">
        <v>35.832486231505101</v>
      </c>
      <c r="S59">
        <v>11.195299928831499</v>
      </c>
      <c r="T59">
        <v>23.637273303896698</v>
      </c>
      <c r="U59">
        <v>6.6059441838483099</v>
      </c>
      <c r="V59">
        <v>6.5186556132530002</v>
      </c>
      <c r="W59">
        <v>3.1864828596946699</v>
      </c>
      <c r="X59">
        <v>33.252107548886499</v>
      </c>
      <c r="Y59">
        <v>19.467086206349801</v>
      </c>
      <c r="Z59">
        <v>25480.85</v>
      </c>
      <c r="AA59">
        <v>19.5874259883477</v>
      </c>
      <c r="AB59">
        <v>32.871474555609304</v>
      </c>
      <c r="AC59">
        <v>24.9221896017985</v>
      </c>
      <c r="AD59">
        <v>16.170295026138099</v>
      </c>
      <c r="AE59">
        <v>43.869513366193303</v>
      </c>
      <c r="AF59">
        <v>12.7848553199125</v>
      </c>
    </row>
    <row r="60" spans="1:32" x14ac:dyDescent="0.25">
      <c r="A60" t="s">
        <v>414</v>
      </c>
      <c r="B60" t="s">
        <v>413</v>
      </c>
      <c r="C60" t="s">
        <v>315</v>
      </c>
      <c r="D60">
        <v>94566.834092325007</v>
      </c>
      <c r="E60">
        <v>1177.8</v>
      </c>
      <c r="F60">
        <v>27.718701658877201</v>
      </c>
      <c r="G60">
        <v>28.564079532911698</v>
      </c>
      <c r="H60">
        <v>8.4084963632125191</v>
      </c>
      <c r="I60">
        <v>-2.6534171201779899</v>
      </c>
      <c r="J60">
        <v>17.2226039679908</v>
      </c>
      <c r="K60">
        <v>11.3596289666977</v>
      </c>
      <c r="L60">
        <v>14.369986907646201</v>
      </c>
      <c r="M60">
        <v>19.6052692539341</v>
      </c>
      <c r="N60">
        <v>14.6517633683511</v>
      </c>
      <c r="O60">
        <v>11.283075164068199</v>
      </c>
      <c r="P60">
        <v>15.201116219947</v>
      </c>
      <c r="Q60">
        <v>9.3057969130256399</v>
      </c>
      <c r="R60">
        <v>5.3724667430282196</v>
      </c>
      <c r="S60">
        <v>10.805304075951399</v>
      </c>
      <c r="T60">
        <v>15.1915543576103</v>
      </c>
      <c r="U60">
        <v>10.7561532548656</v>
      </c>
      <c r="V60">
        <v>11.8242861431235</v>
      </c>
      <c r="W60">
        <v>8.5620363225171001</v>
      </c>
      <c r="X60">
        <v>22.902830436828399</v>
      </c>
      <c r="Y60">
        <v>11.875394119753601</v>
      </c>
      <c r="Z60">
        <v>8701.89</v>
      </c>
      <c r="AA60">
        <v>13.9382234894356</v>
      </c>
      <c r="AB60">
        <v>21.760466708294601</v>
      </c>
      <c r="AC60">
        <v>12.062343915273299</v>
      </c>
      <c r="AD60">
        <v>17.1468929940186</v>
      </c>
      <c r="AE60">
        <v>12.499899622849499</v>
      </c>
      <c r="AF60">
        <v>9.9788165925769707</v>
      </c>
    </row>
    <row r="61" spans="1:32" x14ac:dyDescent="0.25">
      <c r="A61" t="s">
        <v>396</v>
      </c>
      <c r="B61" t="s">
        <v>395</v>
      </c>
      <c r="C61" t="s">
        <v>290</v>
      </c>
      <c r="D61">
        <v>93409.631626814997</v>
      </c>
      <c r="E61">
        <v>1137.5999999999999</v>
      </c>
      <c r="F61">
        <v>25.883978500853601</v>
      </c>
      <c r="G61">
        <v>5.5667191978000696</v>
      </c>
      <c r="H61">
        <v>18.710082215851799</v>
      </c>
      <c r="I61">
        <v>-386.50950491175303</v>
      </c>
      <c r="K61">
        <v>20.809295873805599</v>
      </c>
      <c r="L61">
        <v>24.181994062953901</v>
      </c>
      <c r="M61">
        <v>-100.77476337435201</v>
      </c>
      <c r="N61">
        <v>22.491927936355399</v>
      </c>
      <c r="O61">
        <v>23.5935960267722</v>
      </c>
      <c r="Q61">
        <v>-27.1873147260062</v>
      </c>
      <c r="R61">
        <v>28.086721704175499</v>
      </c>
      <c r="S61">
        <v>2.1794997077766598</v>
      </c>
      <c r="T61">
        <v>-101.588316894849</v>
      </c>
      <c r="U61">
        <v>17.221040069466898</v>
      </c>
      <c r="V61">
        <v>18.6838247171479</v>
      </c>
      <c r="W61">
        <v>2.3485688154789202</v>
      </c>
      <c r="X61">
        <v>28.504477860210699</v>
      </c>
      <c r="Y61">
        <v>2.3856437930380001</v>
      </c>
      <c r="AA61">
        <v>-206.82052467687399</v>
      </c>
      <c r="AB61">
        <v>25.2565042272787</v>
      </c>
      <c r="AC61">
        <v>20.333689669827901</v>
      </c>
      <c r="AD61">
        <v>3.8129153608719202</v>
      </c>
      <c r="AE61">
        <v>20.408499297341301</v>
      </c>
      <c r="AF61">
        <v>2.7177797110965001</v>
      </c>
    </row>
    <row r="62" spans="1:32" x14ac:dyDescent="0.25">
      <c r="A62" t="s">
        <v>406</v>
      </c>
      <c r="B62" t="s">
        <v>405</v>
      </c>
      <c r="C62" t="s">
        <v>407</v>
      </c>
      <c r="D62">
        <v>93241.804083750001</v>
      </c>
      <c r="E62">
        <v>4516.2</v>
      </c>
      <c r="F62">
        <v>-0.23063522959854399</v>
      </c>
      <c r="G62">
        <v>4.6422696369909398</v>
      </c>
      <c r="H62">
        <v>7.3753667488479104</v>
      </c>
      <c r="I62">
        <v>14.111259785601099</v>
      </c>
      <c r="J62">
        <v>-1.28889427512397</v>
      </c>
      <c r="K62">
        <v>16.331777689185099</v>
      </c>
      <c r="L62">
        <v>76.917443089040503</v>
      </c>
      <c r="N62">
        <v>21.9547349776388</v>
      </c>
      <c r="O62">
        <v>95.537896134382706</v>
      </c>
      <c r="P62">
        <v>22.612225782597999</v>
      </c>
      <c r="Q62">
        <v>15.613024500729599</v>
      </c>
      <c r="R62">
        <v>25.9363877277212</v>
      </c>
      <c r="S62">
        <v>12.840316715576799</v>
      </c>
      <c r="T62">
        <v>8.0766832315477295</v>
      </c>
      <c r="U62">
        <v>6.6814001050045304</v>
      </c>
      <c r="V62">
        <v>12.767764613617301</v>
      </c>
      <c r="W62">
        <v>6.0988984496856</v>
      </c>
      <c r="X62">
        <v>16.21690332436</v>
      </c>
      <c r="Y62">
        <v>20.746706887883299</v>
      </c>
      <c r="Z62">
        <v>5425.28</v>
      </c>
      <c r="AA62">
        <v>8.1655158448030303</v>
      </c>
      <c r="AB62">
        <v>10.825587167820499</v>
      </c>
      <c r="AC62">
        <v>11.1842496252583</v>
      </c>
      <c r="AD62">
        <v>27.553146305574298</v>
      </c>
      <c r="AE62">
        <v>22.621596954789201</v>
      </c>
      <c r="AF62">
        <v>11.686869680069501</v>
      </c>
    </row>
    <row r="63" spans="1:32" x14ac:dyDescent="0.25">
      <c r="A63" t="s">
        <v>400</v>
      </c>
      <c r="B63" t="s">
        <v>399</v>
      </c>
      <c r="C63" t="s">
        <v>401</v>
      </c>
      <c r="D63">
        <v>93016.935599025004</v>
      </c>
      <c r="E63">
        <v>130.15</v>
      </c>
      <c r="F63">
        <v>12.469437652811701</v>
      </c>
      <c r="G63">
        <v>8.7428698871717199</v>
      </c>
      <c r="H63">
        <v>11.197564705898101</v>
      </c>
      <c r="I63">
        <v>-17.395675034653902</v>
      </c>
      <c r="K63">
        <v>14.332708813538099</v>
      </c>
      <c r="L63">
        <v>22.1134701000022</v>
      </c>
      <c r="M63">
        <v>238.537802124938</v>
      </c>
      <c r="N63">
        <v>15.9619851466543</v>
      </c>
      <c r="O63">
        <v>24.632401952459102</v>
      </c>
      <c r="P63">
        <v>11.777634193857899</v>
      </c>
      <c r="Q63">
        <v>14.3254266942877</v>
      </c>
      <c r="R63">
        <v>15.4843804888805</v>
      </c>
      <c r="S63">
        <v>18.9892759065226</v>
      </c>
      <c r="T63">
        <v>17.663095556574</v>
      </c>
      <c r="U63">
        <v>15.2126004570391</v>
      </c>
      <c r="V63">
        <v>19.853326089968899</v>
      </c>
      <c r="W63">
        <v>8.1506258890857897</v>
      </c>
      <c r="X63">
        <v>24.2388111399015</v>
      </c>
      <c r="Y63">
        <v>19.485437844041702</v>
      </c>
      <c r="AA63">
        <v>26.969843048464899</v>
      </c>
      <c r="AB63">
        <v>23.372214660843799</v>
      </c>
      <c r="AC63">
        <v>16.566085159009798</v>
      </c>
      <c r="AD63">
        <v>27.483495706685201</v>
      </c>
      <c r="AE63">
        <v>20.523475371350401</v>
      </c>
      <c r="AF63">
        <v>7.5669656763204101</v>
      </c>
    </row>
    <row r="64" spans="1:32" x14ac:dyDescent="0.25">
      <c r="A64" t="s">
        <v>409</v>
      </c>
      <c r="B64" t="s">
        <v>408</v>
      </c>
      <c r="C64" t="s">
        <v>315</v>
      </c>
      <c r="D64">
        <v>91533.147202699998</v>
      </c>
      <c r="E64">
        <v>5583</v>
      </c>
      <c r="F64">
        <v>0.91629364139841196</v>
      </c>
      <c r="G64">
        <v>16.960709528514599</v>
      </c>
      <c r="H64">
        <v>12.280932665561901</v>
      </c>
      <c r="I64">
        <v>109.459940230539</v>
      </c>
      <c r="J64">
        <v>26.703041050018602</v>
      </c>
      <c r="K64">
        <v>24.314566778148201</v>
      </c>
      <c r="L64">
        <v>72.161299278178802</v>
      </c>
      <c r="M64">
        <v>-21.125265392781301</v>
      </c>
      <c r="N64">
        <v>36.5185310685087</v>
      </c>
      <c r="O64">
        <v>106.37958965296799</v>
      </c>
      <c r="P64">
        <v>8.5214067278287899</v>
      </c>
      <c r="Q64">
        <v>4.7182694024578602</v>
      </c>
      <c r="R64">
        <v>16.571568197141101</v>
      </c>
      <c r="S64">
        <v>12.442519504164901</v>
      </c>
      <c r="T64">
        <v>17.704593435982101</v>
      </c>
      <c r="U64">
        <v>12.178496955294399</v>
      </c>
      <c r="V64">
        <v>14.628202704167</v>
      </c>
      <c r="W64">
        <v>9.5448711191036502</v>
      </c>
      <c r="X64">
        <v>28.885343643011801</v>
      </c>
      <c r="Y64">
        <v>18.877292120828301</v>
      </c>
      <c r="Z64">
        <v>8064.2</v>
      </c>
      <c r="AA64">
        <v>22.853250110627101</v>
      </c>
      <c r="AB64">
        <v>21.988025954068899</v>
      </c>
      <c r="AC64">
        <v>17.495788403164301</v>
      </c>
      <c r="AD64">
        <v>26.1932563354063</v>
      </c>
      <c r="AE64">
        <v>21.211572173135501</v>
      </c>
      <c r="AF64">
        <v>14.550332017315901</v>
      </c>
    </row>
    <row r="65" spans="1:32" x14ac:dyDescent="0.25">
      <c r="A65" t="s">
        <v>403</v>
      </c>
      <c r="B65" t="s">
        <v>402</v>
      </c>
      <c r="C65" t="s">
        <v>404</v>
      </c>
      <c r="D65">
        <v>91070.798903400006</v>
      </c>
      <c r="E65">
        <v>3355.2</v>
      </c>
      <c r="F65">
        <v>22.794669669669599</v>
      </c>
      <c r="G65">
        <v>43.581087041366303</v>
      </c>
      <c r="H65">
        <v>10.071798694076101</v>
      </c>
      <c r="I65">
        <v>-9.6944357380675008</v>
      </c>
      <c r="J65">
        <v>-2.2145958546323099</v>
      </c>
      <c r="K65">
        <v>5.4178382123748401</v>
      </c>
      <c r="L65">
        <v>62.869498208153402</v>
      </c>
      <c r="M65">
        <v>31.587449867601201</v>
      </c>
      <c r="N65">
        <v>8.1685118570385296</v>
      </c>
      <c r="O65">
        <v>73.752360722414394</v>
      </c>
      <c r="P65">
        <v>21.232754865575899</v>
      </c>
      <c r="Q65">
        <v>8.6148105906154502</v>
      </c>
      <c r="R65">
        <v>42.168203874504499</v>
      </c>
      <c r="S65">
        <v>18.942484080354699</v>
      </c>
      <c r="T65">
        <v>18.211228877157701</v>
      </c>
      <c r="U65">
        <v>17.7807517660661</v>
      </c>
      <c r="V65">
        <v>21.030687086538101</v>
      </c>
      <c r="W65">
        <v>16.197299744331001</v>
      </c>
      <c r="X65">
        <v>28.359363906500899</v>
      </c>
      <c r="Y65">
        <v>13.3329558475303</v>
      </c>
      <c r="AA65">
        <v>14.140830462643899</v>
      </c>
      <c r="AB65">
        <v>28.077097409063299</v>
      </c>
      <c r="AC65">
        <v>18.980280684659</v>
      </c>
      <c r="AD65">
        <v>28.958671108209199</v>
      </c>
      <c r="AE65">
        <v>13.9448924731182</v>
      </c>
      <c r="AF65">
        <v>10.901312110690601</v>
      </c>
    </row>
    <row r="66" spans="1:32" x14ac:dyDescent="0.25">
      <c r="A66" t="s">
        <v>411</v>
      </c>
      <c r="B66" t="s">
        <v>410</v>
      </c>
      <c r="C66" t="s">
        <v>412</v>
      </c>
      <c r="D66">
        <v>89797.160981499997</v>
      </c>
      <c r="E66">
        <v>814.8</v>
      </c>
      <c r="F66">
        <v>-16.242642152141499</v>
      </c>
      <c r="H66">
        <v>29.686636298809201</v>
      </c>
      <c r="I66">
        <v>-7.8020607282606802</v>
      </c>
      <c r="J66">
        <v>11.432373204031601</v>
      </c>
      <c r="K66">
        <v>15.746188910377599</v>
      </c>
      <c r="L66">
        <v>11.0756491928215</v>
      </c>
      <c r="M66">
        <v>37.8948817605134</v>
      </c>
      <c r="N66">
        <v>1.76512730513123</v>
      </c>
      <c r="O66">
        <v>3.5551898465982199</v>
      </c>
      <c r="P66">
        <v>12.817297001059099</v>
      </c>
      <c r="Q66">
        <v>-9.9908308931678</v>
      </c>
      <c r="R66">
        <v>18.5914473442953</v>
      </c>
      <c r="S66">
        <v>8.4097691997475508</v>
      </c>
      <c r="T66">
        <v>34.542377054044003</v>
      </c>
      <c r="U66">
        <v>8.5575964432727893</v>
      </c>
      <c r="V66">
        <v>10.177864182893501</v>
      </c>
      <c r="W66">
        <v>2.4766948343986299</v>
      </c>
      <c r="X66">
        <v>41.0117880833877</v>
      </c>
      <c r="Y66">
        <v>8.5855800188900595</v>
      </c>
      <c r="Z66">
        <v>5224.16</v>
      </c>
      <c r="AA66">
        <v>25.389754262559102</v>
      </c>
      <c r="AB66">
        <v>42.005476862146203</v>
      </c>
      <c r="AC66">
        <v>8.4453255032925298</v>
      </c>
      <c r="AD66">
        <v>9.5774096088924292</v>
      </c>
      <c r="AE66">
        <v>10.572280551314</v>
      </c>
      <c r="AF66">
        <v>2.4780696174380199</v>
      </c>
    </row>
    <row r="67" spans="1:32" x14ac:dyDescent="0.25">
      <c r="A67" t="s">
        <v>420</v>
      </c>
      <c r="B67" t="s">
        <v>419</v>
      </c>
      <c r="C67" t="s">
        <v>323</v>
      </c>
      <c r="D67">
        <v>89304.394174275003</v>
      </c>
      <c r="E67">
        <v>454.8</v>
      </c>
      <c r="F67">
        <v>7.7332056680282903</v>
      </c>
      <c r="H67">
        <v>8.4829374564891094</v>
      </c>
      <c r="J67">
        <v>-15.475195532795601</v>
      </c>
      <c r="K67">
        <v>5.5898523169002301</v>
      </c>
      <c r="L67">
        <v>32.963582839311499</v>
      </c>
      <c r="M67">
        <v>561.22162956512204</v>
      </c>
      <c r="N67">
        <v>3.4705301333140799</v>
      </c>
      <c r="O67">
        <v>33.303079062176302</v>
      </c>
      <c r="Q67">
        <v>-15.909264620394101</v>
      </c>
      <c r="R67">
        <v>26.248798414399801</v>
      </c>
      <c r="T67">
        <v>11.2793311369356</v>
      </c>
      <c r="U67">
        <v>7.8358310771726698</v>
      </c>
      <c r="X67">
        <v>14.026883773319501</v>
      </c>
      <c r="Y67">
        <v>7.0731948243450598</v>
      </c>
      <c r="Z67">
        <v>16992.669999999998</v>
      </c>
      <c r="AA67">
        <v>1.85105519112525</v>
      </c>
      <c r="AB67">
        <v>17.8651943762891</v>
      </c>
      <c r="AC67">
        <v>6.5068524203355196</v>
      </c>
      <c r="AD67">
        <v>9.7602728227540094</v>
      </c>
    </row>
    <row r="68" spans="1:32" x14ac:dyDescent="0.25">
      <c r="A68" t="s">
        <v>418</v>
      </c>
      <c r="B68" t="s">
        <v>417</v>
      </c>
      <c r="C68" t="s">
        <v>323</v>
      </c>
      <c r="D68">
        <v>86123.121842339999</v>
      </c>
      <c r="E68">
        <v>24048.05</v>
      </c>
      <c r="F68">
        <v>67.526885338788901</v>
      </c>
      <c r="G68">
        <v>-3.12706938485357</v>
      </c>
      <c r="H68">
        <v>12.3662551903936</v>
      </c>
      <c r="I68">
        <v>-3.71966806347874</v>
      </c>
      <c r="J68">
        <v>6.4563613367697199</v>
      </c>
      <c r="K68">
        <v>3.6194525913180602</v>
      </c>
      <c r="L68">
        <v>-19.635057430732701</v>
      </c>
      <c r="M68">
        <v>41.314418742262703</v>
      </c>
      <c r="N68">
        <v>-2.38297254532542</v>
      </c>
      <c r="O68">
        <v>-45.508889594071597</v>
      </c>
      <c r="P68">
        <v>41.4949344276679</v>
      </c>
      <c r="Q68">
        <v>7.1485166898671197</v>
      </c>
      <c r="R68">
        <v>17.717005936825998</v>
      </c>
      <c r="S68">
        <v>11.1297575473917</v>
      </c>
      <c r="T68">
        <v>21.608684443449999</v>
      </c>
      <c r="U68">
        <v>11.5610720889456</v>
      </c>
      <c r="V68">
        <v>12.2569915197949</v>
      </c>
      <c r="W68">
        <v>8.3288062882304192</v>
      </c>
      <c r="X68">
        <v>18.669124878968901</v>
      </c>
      <c r="Y68">
        <v>7.1656691569754498</v>
      </c>
      <c r="Z68">
        <v>7588.42</v>
      </c>
      <c r="AA68">
        <v>14.028084128966499</v>
      </c>
      <c r="AB68">
        <v>26.271310002903299</v>
      </c>
      <c r="AC68">
        <v>6.9393891568153698</v>
      </c>
      <c r="AD68">
        <v>8.9680958196739091</v>
      </c>
      <c r="AE68">
        <v>7.0228611900287499</v>
      </c>
      <c r="AF68">
        <v>5.0743947724988496</v>
      </c>
    </row>
    <row r="69" spans="1:32" x14ac:dyDescent="0.25">
      <c r="A69" t="s">
        <v>422</v>
      </c>
      <c r="B69" t="s">
        <v>421</v>
      </c>
      <c r="C69" t="s">
        <v>423</v>
      </c>
      <c r="D69">
        <v>84032.164725499999</v>
      </c>
      <c r="E69">
        <v>7536.7</v>
      </c>
      <c r="G69">
        <v>45.416952879772403</v>
      </c>
      <c r="H69">
        <v>13.080337092322599</v>
      </c>
      <c r="I69">
        <v>7.3307861957568399</v>
      </c>
      <c r="J69">
        <v>1.15678904367688</v>
      </c>
      <c r="K69">
        <v>12.9483638282681</v>
      </c>
      <c r="L69">
        <v>18.446759210350201</v>
      </c>
      <c r="N69">
        <v>12.811385749662399</v>
      </c>
      <c r="O69">
        <v>19.598193151333401</v>
      </c>
      <c r="R69">
        <v>18.587820591847802</v>
      </c>
      <c r="S69">
        <v>9.2017586995104406</v>
      </c>
      <c r="T69">
        <v>30.234742790218402</v>
      </c>
      <c r="U69">
        <v>91.708282874878904</v>
      </c>
      <c r="V69">
        <v>9.8446046609341096</v>
      </c>
      <c r="W69">
        <v>9.6568673021236098</v>
      </c>
      <c r="X69">
        <v>97.131696686406002</v>
      </c>
      <c r="Y69">
        <v>9.3900981673074106</v>
      </c>
      <c r="AA69">
        <v>33.260112891674801</v>
      </c>
      <c r="AB69">
        <v>96.958808305548203</v>
      </c>
      <c r="AC69">
        <v>93.380512709939197</v>
      </c>
      <c r="AD69">
        <v>9.4345121163065997</v>
      </c>
      <c r="AE69">
        <v>9.4053909411557104</v>
      </c>
      <c r="AF69">
        <v>9.08543542619657</v>
      </c>
    </row>
    <row r="70" spans="1:32" x14ac:dyDescent="0.25">
      <c r="A70" t="s">
        <v>425</v>
      </c>
      <c r="B70" t="s">
        <v>424</v>
      </c>
      <c r="C70" t="s">
        <v>41</v>
      </c>
      <c r="D70">
        <v>82364.851112549994</v>
      </c>
      <c r="E70">
        <v>1325.1</v>
      </c>
      <c r="F70">
        <v>36.476439946394997</v>
      </c>
      <c r="G70">
        <v>23.310603716523499</v>
      </c>
      <c r="H70">
        <v>15.804115088709301</v>
      </c>
      <c r="I70">
        <v>-67.307670050115107</v>
      </c>
      <c r="J70">
        <v>-12.476249760473101</v>
      </c>
      <c r="K70">
        <v>9.7354714172222092</v>
      </c>
      <c r="L70">
        <v>-7.0348485553435696</v>
      </c>
      <c r="M70">
        <v>195.806560104791</v>
      </c>
      <c r="N70">
        <v>10.053023293880999</v>
      </c>
      <c r="O70">
        <v>-10.476211471657701</v>
      </c>
      <c r="P70">
        <v>31.2627297546601</v>
      </c>
      <c r="Q70">
        <v>11.4261090660056</v>
      </c>
      <c r="R70">
        <v>22.001968945139001</v>
      </c>
      <c r="S70">
        <v>18.424730272841401</v>
      </c>
      <c r="T70">
        <v>7.0621833948104404</v>
      </c>
      <c r="U70">
        <v>7.98893495126877</v>
      </c>
      <c r="V70">
        <v>19.505832138063202</v>
      </c>
      <c r="W70">
        <v>11.4288140390649</v>
      </c>
      <c r="X70">
        <v>10.454590906553999</v>
      </c>
      <c r="Y70">
        <v>16.452971796949701</v>
      </c>
      <c r="Z70">
        <v>12091.52</v>
      </c>
      <c r="AA70">
        <v>3.2842934347850301</v>
      </c>
      <c r="AB70">
        <v>13.202634503888399</v>
      </c>
      <c r="AC70">
        <v>6.23064061540751</v>
      </c>
      <c r="AD70">
        <v>20.515439981425502</v>
      </c>
      <c r="AE70">
        <v>16.973410598701001</v>
      </c>
      <c r="AF70">
        <v>9.8865117051379894</v>
      </c>
    </row>
    <row r="71" spans="1:32" x14ac:dyDescent="0.25">
      <c r="A71" t="s">
        <v>427</v>
      </c>
      <c r="B71" t="s">
        <v>426</v>
      </c>
      <c r="C71" t="s">
        <v>293</v>
      </c>
      <c r="D71">
        <v>82361.636874179996</v>
      </c>
      <c r="E71">
        <v>580.45000000000005</v>
      </c>
      <c r="F71">
        <v>38.579468816719498</v>
      </c>
      <c r="G71">
        <v>-9.1439703583930108</v>
      </c>
      <c r="H71">
        <v>5.6845928198431697</v>
      </c>
      <c r="I71">
        <v>-95.112880500671693</v>
      </c>
      <c r="J71">
        <v>-56.4152933256645</v>
      </c>
      <c r="K71">
        <v>-9.10129394537209</v>
      </c>
      <c r="L71">
        <v>13.6565719455595</v>
      </c>
      <c r="N71">
        <v>-12.8913154322375</v>
      </c>
      <c r="O71">
        <v>7.0554978208134598</v>
      </c>
      <c r="Q71">
        <v>-17.5230840955034</v>
      </c>
      <c r="R71">
        <v>-20.4653090495183</v>
      </c>
      <c r="S71">
        <v>11.035848716602899</v>
      </c>
      <c r="T71">
        <v>15.342640470369201</v>
      </c>
      <c r="U71">
        <v>2.2629065214566801</v>
      </c>
      <c r="V71">
        <v>12.115176954101001</v>
      </c>
      <c r="W71">
        <v>0.51644605639227303</v>
      </c>
      <c r="X71">
        <v>2.27421773944728</v>
      </c>
      <c r="Y71">
        <v>7.2057979435794399</v>
      </c>
      <c r="AA71">
        <v>0.17420012282967601</v>
      </c>
      <c r="AB71">
        <v>2.82167713219421</v>
      </c>
      <c r="AC71">
        <v>1.5835489990159799</v>
      </c>
      <c r="AD71">
        <v>0.433547939996689</v>
      </c>
      <c r="AE71">
        <v>8.4530458501102999</v>
      </c>
      <c r="AF71">
        <v>0.32521220946176399</v>
      </c>
    </row>
    <row r="72" spans="1:32" x14ac:dyDescent="0.25">
      <c r="A72" t="s">
        <v>416</v>
      </c>
      <c r="B72" t="s">
        <v>415</v>
      </c>
      <c r="C72" t="s">
        <v>274</v>
      </c>
      <c r="D72">
        <v>82009.619063299993</v>
      </c>
      <c r="E72">
        <v>373.45</v>
      </c>
      <c r="F72">
        <v>433.51648351648299</v>
      </c>
      <c r="G72">
        <v>-37.646809223625503</v>
      </c>
      <c r="H72">
        <v>14.829436465483401</v>
      </c>
      <c r="I72">
        <v>-13.2998992971263</v>
      </c>
      <c r="J72">
        <v>17.599960441420201</v>
      </c>
      <c r="K72">
        <v>-6.6465759062138297</v>
      </c>
      <c r="L72">
        <v>-46.274534072747301</v>
      </c>
      <c r="M72">
        <v>84.529424977538099</v>
      </c>
      <c r="N72">
        <v>-25.480941469245199</v>
      </c>
      <c r="O72">
        <v>-81.909038779689993</v>
      </c>
      <c r="P72">
        <v>100.991737776345</v>
      </c>
      <c r="Q72">
        <v>-4.0626192602323696</v>
      </c>
      <c r="R72">
        <v>35.580315042340601</v>
      </c>
      <c r="S72">
        <v>11.767469284625401</v>
      </c>
      <c r="T72">
        <v>5.2786767449776102</v>
      </c>
      <c r="U72">
        <v>2.8441580189071902</v>
      </c>
      <c r="V72">
        <v>21.973219584890199</v>
      </c>
      <c r="W72">
        <v>6.6224903377359903</v>
      </c>
      <c r="X72">
        <v>2.7125068560610099</v>
      </c>
      <c r="Y72">
        <v>12.2699777447268</v>
      </c>
      <c r="AA72">
        <v>5.7815941466548901</v>
      </c>
      <c r="AB72">
        <v>6.2301333211857202</v>
      </c>
      <c r="AC72">
        <v>0.44687593865860797</v>
      </c>
      <c r="AD72">
        <v>6.2861381793786402</v>
      </c>
      <c r="AE72">
        <v>22.153276054492299</v>
      </c>
      <c r="AF72">
        <v>6.7037458252231197</v>
      </c>
    </row>
    <row r="73" spans="1:32" x14ac:dyDescent="0.25">
      <c r="A73" t="s">
        <v>12</v>
      </c>
      <c r="B73" t="s">
        <v>13</v>
      </c>
      <c r="C73" t="s">
        <v>14</v>
      </c>
      <c r="D73">
        <v>81188.459001019903</v>
      </c>
      <c r="E73">
        <v>857.2</v>
      </c>
      <c r="F73">
        <v>18.927516701687399</v>
      </c>
      <c r="G73">
        <v>35.720880829745298</v>
      </c>
      <c r="H73">
        <v>21.613613384933899</v>
      </c>
      <c r="I73">
        <v>-51.897318887112696</v>
      </c>
      <c r="K73">
        <v>27.614070078694599</v>
      </c>
      <c r="L73">
        <v>37.646075355923998</v>
      </c>
      <c r="N73">
        <v>25.5715840501122</v>
      </c>
      <c r="O73">
        <v>39.334254253229197</v>
      </c>
      <c r="Q73">
        <v>9.2605068575712597</v>
      </c>
      <c r="R73">
        <v>26.404855276104399</v>
      </c>
      <c r="S73">
        <v>5.064703524055</v>
      </c>
      <c r="T73">
        <v>-30.4031171984692</v>
      </c>
      <c r="U73">
        <v>12.9759153260677</v>
      </c>
      <c r="V73">
        <v>24.5201157389894</v>
      </c>
      <c r="W73">
        <v>4.9886486842823299</v>
      </c>
      <c r="X73">
        <v>22.360729318260798</v>
      </c>
      <c r="Y73">
        <v>5.5165808615457799</v>
      </c>
      <c r="AA73">
        <v>-46.693714750515703</v>
      </c>
      <c r="AB73">
        <v>19.134310364293999</v>
      </c>
      <c r="AC73">
        <v>15.8093390089509</v>
      </c>
      <c r="AD73">
        <v>14.7498616547984</v>
      </c>
      <c r="AE73">
        <v>25.689595945118899</v>
      </c>
      <c r="AF73">
        <v>5.6325168507016503</v>
      </c>
    </row>
    <row r="74" spans="1:32" x14ac:dyDescent="0.25">
      <c r="A74" t="s">
        <v>429</v>
      </c>
      <c r="B74" t="s">
        <v>428</v>
      </c>
      <c r="C74" t="s">
        <v>430</v>
      </c>
      <c r="D74">
        <v>78970.635308249999</v>
      </c>
      <c r="E74">
        <v>859.35</v>
      </c>
      <c r="F74">
        <v>18.372595350440601</v>
      </c>
      <c r="G74">
        <v>46.273049255485397</v>
      </c>
      <c r="H74">
        <v>15.3413529566885</v>
      </c>
      <c r="I74">
        <v>-3.5967568494732101</v>
      </c>
      <c r="J74">
        <v>32.666055711693801</v>
      </c>
      <c r="K74">
        <v>19.094042422835599</v>
      </c>
      <c r="L74">
        <v>20.922303766922301</v>
      </c>
      <c r="M74">
        <v>15.830379522063</v>
      </c>
      <c r="N74">
        <v>10.6263004291991</v>
      </c>
      <c r="O74">
        <v>28.119579263011701</v>
      </c>
      <c r="P74">
        <v>21.161731673552499</v>
      </c>
      <c r="Q74">
        <v>7.2126514112934403</v>
      </c>
      <c r="R74">
        <v>12.966925922948899</v>
      </c>
      <c r="S74">
        <v>5.2118665052729698</v>
      </c>
      <c r="T74">
        <v>10.061531108859</v>
      </c>
      <c r="U74">
        <v>6.6807158013401899</v>
      </c>
      <c r="V74">
        <v>5.5216587796573497</v>
      </c>
      <c r="W74">
        <v>4.2821337679189897</v>
      </c>
      <c r="X74">
        <v>15.391573522097501</v>
      </c>
      <c r="Y74">
        <v>6.8934453716895199</v>
      </c>
      <c r="Z74">
        <v>7256.49</v>
      </c>
      <c r="AA74">
        <v>10.294558985768001</v>
      </c>
      <c r="AB74">
        <v>13.4921091385037</v>
      </c>
      <c r="AC74">
        <v>8.4803709532659202</v>
      </c>
      <c r="AD74">
        <v>9.9837507650836201</v>
      </c>
      <c r="AE74">
        <v>7.2037950427941704</v>
      </c>
      <c r="AF74">
        <v>5.49198218140873</v>
      </c>
    </row>
    <row r="75" spans="1:32" x14ac:dyDescent="0.25">
      <c r="A75" t="s">
        <v>439</v>
      </c>
      <c r="B75" t="s">
        <v>438</v>
      </c>
      <c r="C75" t="s">
        <v>440</v>
      </c>
      <c r="D75">
        <v>76665.661837380001</v>
      </c>
      <c r="E75">
        <v>117.5</v>
      </c>
      <c r="F75">
        <v>47.887323943661897</v>
      </c>
      <c r="G75">
        <v>-2.1304839455792202</v>
      </c>
      <c r="H75">
        <v>21.803334043500499</v>
      </c>
      <c r="I75">
        <v>7.0628460871305601</v>
      </c>
      <c r="J75">
        <v>9.8327347642956209</v>
      </c>
      <c r="K75">
        <v>3.3654161189804901</v>
      </c>
      <c r="L75">
        <v>-42.9148902172211</v>
      </c>
      <c r="M75">
        <v>250.136830707494</v>
      </c>
      <c r="N75">
        <v>3.7325873407332701</v>
      </c>
      <c r="O75">
        <v>-53.698870671400698</v>
      </c>
      <c r="P75">
        <v>49.281517094017097</v>
      </c>
      <c r="Q75">
        <v>-11.5728541883361</v>
      </c>
      <c r="R75">
        <v>55.382552512242299</v>
      </c>
      <c r="S75">
        <v>13.9258936434922</v>
      </c>
      <c r="T75">
        <v>12.390670170638399</v>
      </c>
      <c r="U75">
        <v>9.4985385902709893</v>
      </c>
      <c r="V75">
        <v>15.8626060247775</v>
      </c>
      <c r="W75">
        <v>10.584808747648101</v>
      </c>
      <c r="X75">
        <v>6.9426411773234102</v>
      </c>
      <c r="Y75">
        <v>16.9455250854243</v>
      </c>
      <c r="AA75">
        <v>10.060515075585499</v>
      </c>
      <c r="AB75">
        <v>14.857114982017499</v>
      </c>
      <c r="AC75">
        <v>3.7764380926405501</v>
      </c>
      <c r="AD75">
        <v>9.3571272767132996</v>
      </c>
      <c r="AE75">
        <v>20.846264018228698</v>
      </c>
      <c r="AF75">
        <v>13.800745332830401</v>
      </c>
    </row>
    <row r="76" spans="1:32" x14ac:dyDescent="0.25">
      <c r="A76" t="s">
        <v>437</v>
      </c>
      <c r="B76" t="s">
        <v>436</v>
      </c>
      <c r="C76" t="s">
        <v>55</v>
      </c>
      <c r="D76">
        <v>74990.887858350005</v>
      </c>
      <c r="E76">
        <v>5346.95</v>
      </c>
      <c r="F76">
        <v>42.926101456907098</v>
      </c>
      <c r="G76">
        <v>35.720880829745298</v>
      </c>
      <c r="H76">
        <v>15.0787887396513</v>
      </c>
      <c r="I76">
        <v>28.7363593231061</v>
      </c>
      <c r="J76">
        <v>21.198161699086899</v>
      </c>
      <c r="K76">
        <v>20.492959953514301</v>
      </c>
      <c r="L76">
        <v>-18.0104793931336</v>
      </c>
      <c r="M76">
        <v>53.198495840553299</v>
      </c>
      <c r="N76">
        <v>46.510706176106403</v>
      </c>
      <c r="O76">
        <v>-22.400417683876402</v>
      </c>
      <c r="P76">
        <v>27.630256487819501</v>
      </c>
      <c r="Q76">
        <v>17.126923106858101</v>
      </c>
      <c r="R76">
        <v>11.0934558926231</v>
      </c>
      <c r="S76">
        <v>9.8058111566812194</v>
      </c>
      <c r="T76">
        <v>9.9649115015534502</v>
      </c>
      <c r="U76">
        <v>3.94921545532923</v>
      </c>
      <c r="V76">
        <v>9.3690906694672602</v>
      </c>
      <c r="W76">
        <v>3.68567699084939</v>
      </c>
      <c r="X76">
        <v>12.5535913461164</v>
      </c>
      <c r="Y76">
        <v>14.420157252307501</v>
      </c>
      <c r="AA76">
        <v>10.8281398612561</v>
      </c>
      <c r="AB76">
        <v>13.6732638245168</v>
      </c>
      <c r="AC76">
        <v>4.9037915222546697</v>
      </c>
      <c r="AD76">
        <v>13.7171320642915</v>
      </c>
      <c r="AE76">
        <v>19.767605172236198</v>
      </c>
      <c r="AF76">
        <v>8.5905996573851393</v>
      </c>
    </row>
    <row r="77" spans="1:32" x14ac:dyDescent="0.25">
      <c r="A77" t="s">
        <v>432</v>
      </c>
      <c r="B77" t="s">
        <v>431</v>
      </c>
      <c r="C77" t="s">
        <v>315</v>
      </c>
      <c r="D77">
        <v>74160.937897199998</v>
      </c>
      <c r="E77">
        <v>1814.85</v>
      </c>
      <c r="F77">
        <v>34.843749999999901</v>
      </c>
      <c r="I77">
        <v>-19.121733319264099</v>
      </c>
      <c r="L77">
        <v>-7.2425182755345903</v>
      </c>
      <c r="M77">
        <v>1.7701577183763599</v>
      </c>
      <c r="O77">
        <v>-10.576076010296401</v>
      </c>
      <c r="P77">
        <v>29.043605705583001</v>
      </c>
      <c r="Q77">
        <v>11.793368592259901</v>
      </c>
      <c r="R77">
        <v>11.2409347300564</v>
      </c>
      <c r="T77">
        <v>0</v>
      </c>
      <c r="X77">
        <v>22.964269404595001</v>
      </c>
      <c r="Y77">
        <v>20.770775783169</v>
      </c>
      <c r="AA77">
        <v>11.508701157651799</v>
      </c>
      <c r="AC77">
        <v>14.4182164622143</v>
      </c>
      <c r="AD77">
        <v>26.456519526659999</v>
      </c>
      <c r="AE77">
        <v>25.6456633748389</v>
      </c>
      <c r="AF77">
        <v>18.534850870019099</v>
      </c>
    </row>
    <row r="78" spans="1:32" x14ac:dyDescent="0.25">
      <c r="A78" t="s">
        <v>434</v>
      </c>
      <c r="B78" t="s">
        <v>433</v>
      </c>
      <c r="C78" t="s">
        <v>435</v>
      </c>
      <c r="D78">
        <v>72513.243289834994</v>
      </c>
      <c r="E78">
        <v>1011.85</v>
      </c>
      <c r="F78">
        <v>3.9820709932235099</v>
      </c>
      <c r="H78">
        <v>4.6442410839744301</v>
      </c>
      <c r="I78">
        <v>-37.108655616942897</v>
      </c>
      <c r="J78">
        <v>-7.8500919012047099</v>
      </c>
      <c r="K78">
        <v>3.8021580631215399</v>
      </c>
      <c r="L78">
        <v>12.6217532467534</v>
      </c>
      <c r="M78">
        <v>70.6116804945501</v>
      </c>
      <c r="N78">
        <v>12.373938412105399</v>
      </c>
      <c r="O78">
        <v>37.067760155658199</v>
      </c>
      <c r="P78">
        <v>17.743415017690999</v>
      </c>
      <c r="Q78">
        <v>2.5965349439794698</v>
      </c>
      <c r="R78">
        <v>13.4715662872773</v>
      </c>
      <c r="S78">
        <v>15.522763001751199</v>
      </c>
      <c r="T78">
        <v>11.217475466003</v>
      </c>
      <c r="U78">
        <v>7.56798793838602</v>
      </c>
      <c r="V78">
        <v>18.835577119839801</v>
      </c>
      <c r="W78">
        <v>8.2592947763822107</v>
      </c>
      <c r="X78">
        <v>15.032095555374999</v>
      </c>
      <c r="Y78">
        <v>20.0588730025231</v>
      </c>
      <c r="Z78">
        <v>4377.7</v>
      </c>
      <c r="AA78">
        <v>5.5496871699032999</v>
      </c>
      <c r="AB78">
        <v>15.159139044166199</v>
      </c>
      <c r="AC78">
        <v>10.2588409486922</v>
      </c>
      <c r="AD78">
        <v>22.6933241411007</v>
      </c>
      <c r="AE78">
        <v>20.8988164755432</v>
      </c>
      <c r="AF78">
        <v>12.2318266467162</v>
      </c>
    </row>
    <row r="79" spans="1:32" x14ac:dyDescent="0.25">
      <c r="A79" t="s">
        <v>442</v>
      </c>
      <c r="B79" t="s">
        <v>441</v>
      </c>
      <c r="C79" t="s">
        <v>440</v>
      </c>
      <c r="D79">
        <v>71977.070881934997</v>
      </c>
      <c r="E79">
        <v>657.85</v>
      </c>
      <c r="G79">
        <v>0</v>
      </c>
      <c r="H79">
        <v>24.9773869716437</v>
      </c>
      <c r="I79">
        <v>16.4920572045184</v>
      </c>
      <c r="J79">
        <v>25.234067934401299</v>
      </c>
      <c r="K79">
        <v>15.7200158976735</v>
      </c>
      <c r="L79">
        <v>12.796006054391899</v>
      </c>
      <c r="N79">
        <v>-4.6621430152593897</v>
      </c>
      <c r="O79">
        <v>7.2811150372988998</v>
      </c>
      <c r="R79">
        <v>43.719784050193702</v>
      </c>
      <c r="S79">
        <v>19.495129861667198</v>
      </c>
      <c r="T79">
        <v>25.183955276416398</v>
      </c>
      <c r="U79">
        <v>18.1699183555166</v>
      </c>
      <c r="V79">
        <v>25.625200008373099</v>
      </c>
      <c r="W79">
        <v>13.8499188288037</v>
      </c>
      <c r="X79">
        <v>20.8481203143225</v>
      </c>
      <c r="Y79">
        <v>14.3230079875316</v>
      </c>
      <c r="Z79">
        <v>3166.61</v>
      </c>
      <c r="AA79">
        <v>19.2413122491477</v>
      </c>
      <c r="AB79">
        <v>30.2729857465694</v>
      </c>
      <c r="AC79">
        <v>12.329465593054699</v>
      </c>
      <c r="AD79">
        <v>23.4932342196973</v>
      </c>
      <c r="AE79">
        <v>20.4021137947319</v>
      </c>
      <c r="AF79">
        <v>10.864018368777</v>
      </c>
    </row>
    <row r="80" spans="1:32" x14ac:dyDescent="0.25">
      <c r="A80" t="s">
        <v>444</v>
      </c>
      <c r="B80" t="s">
        <v>443</v>
      </c>
      <c r="C80" t="s">
        <v>384</v>
      </c>
      <c r="D80">
        <v>71571.709941269903</v>
      </c>
      <c r="E80">
        <v>574.35</v>
      </c>
      <c r="F80">
        <v>15.9635678890936</v>
      </c>
      <c r="G80">
        <v>-12.6419535263701</v>
      </c>
      <c r="H80">
        <v>9.9697248991327694</v>
      </c>
      <c r="I80">
        <v>39.665354330708603</v>
      </c>
      <c r="J80">
        <v>22.423992536427399</v>
      </c>
      <c r="K80">
        <v>9.8425662331684993</v>
      </c>
      <c r="L80">
        <v>9.8369870713884193</v>
      </c>
      <c r="M80">
        <v>8.6345246122724202</v>
      </c>
      <c r="N80">
        <v>9.8433438900850305</v>
      </c>
      <c r="O80">
        <v>6.2857142857142803</v>
      </c>
      <c r="P80">
        <v>16.690143567089901</v>
      </c>
      <c r="Q80">
        <v>-3.50734240687679</v>
      </c>
      <c r="R80">
        <v>4.8933972010894999</v>
      </c>
      <c r="S80">
        <v>32.120046485852399</v>
      </c>
      <c r="T80">
        <v>14.5399492262379</v>
      </c>
      <c r="U80">
        <v>12.5158130820104</v>
      </c>
      <c r="V80">
        <v>36.698626611805501</v>
      </c>
      <c r="W80">
        <v>22.210098464927299</v>
      </c>
      <c r="X80">
        <v>17.4964183381088</v>
      </c>
      <c r="Y80">
        <v>29.754601226993799</v>
      </c>
      <c r="Z80">
        <v>4614</v>
      </c>
      <c r="AA80">
        <v>12.705945558739201</v>
      </c>
      <c r="AB80">
        <v>18.002441040137299</v>
      </c>
      <c r="AC80">
        <v>11.6583094555873</v>
      </c>
      <c r="AD80">
        <v>41.157629832990096</v>
      </c>
      <c r="AE80">
        <v>35.375628311370697</v>
      </c>
      <c r="AF80">
        <v>20.870401538831398</v>
      </c>
    </row>
    <row r="81" spans="1:32" x14ac:dyDescent="0.25">
      <c r="A81" t="s">
        <v>22</v>
      </c>
      <c r="B81" t="s">
        <v>23</v>
      </c>
      <c r="C81" t="s">
        <v>24</v>
      </c>
      <c r="D81">
        <v>71353.693340819998</v>
      </c>
      <c r="E81">
        <v>84.95</v>
      </c>
      <c r="F81">
        <v>47.499999999999901</v>
      </c>
      <c r="H81">
        <v>73.967333957137399</v>
      </c>
      <c r="I81">
        <v>31.918656056587</v>
      </c>
      <c r="L81">
        <v>50.009450009449999</v>
      </c>
      <c r="M81">
        <v>-80.732673267326703</v>
      </c>
      <c r="O81">
        <v>51.7597206353934</v>
      </c>
      <c r="P81">
        <v>-58.597715442452298</v>
      </c>
      <c r="Q81">
        <v>24.524887577471599</v>
      </c>
      <c r="R81">
        <v>54.898908249007</v>
      </c>
      <c r="S81">
        <v>-72.797219381075806</v>
      </c>
      <c r="T81">
        <v>-43.958868383004898</v>
      </c>
      <c r="U81">
        <v>-39.4389856755746</v>
      </c>
      <c r="V81">
        <v>-47.387394597886299</v>
      </c>
      <c r="W81">
        <v>-30.031666054940601</v>
      </c>
      <c r="X81">
        <v>-6.8162197683258299</v>
      </c>
      <c r="Y81">
        <v>-7.2224368104676104</v>
      </c>
      <c r="AA81">
        <v>-13.8315070953835</v>
      </c>
      <c r="AB81">
        <v>-35.7084861258434</v>
      </c>
      <c r="AC81">
        <v>-12.515301060443999</v>
      </c>
      <c r="AD81">
        <v>-5.8132466672685101</v>
      </c>
      <c r="AE81">
        <v>-9.8300659973405793</v>
      </c>
      <c r="AF81">
        <v>-9.2867981790591791</v>
      </c>
    </row>
    <row r="82" spans="1:32" x14ac:dyDescent="0.25">
      <c r="A82" t="s">
        <v>446</v>
      </c>
      <c r="B82" t="s">
        <v>445</v>
      </c>
      <c r="C82" t="s">
        <v>341</v>
      </c>
      <c r="D82">
        <v>70585.05059323</v>
      </c>
      <c r="E82">
        <v>220.9</v>
      </c>
      <c r="F82">
        <v>-3.1782255397623902</v>
      </c>
      <c r="G82">
        <v>8.8677964177928192</v>
      </c>
      <c r="H82">
        <v>14.7559690817271</v>
      </c>
      <c r="I82">
        <v>6.9687556497871599</v>
      </c>
      <c r="J82">
        <v>2.3830499433177899</v>
      </c>
      <c r="K82">
        <v>8.3609790575911802</v>
      </c>
      <c r="L82">
        <v>39.421040961961303</v>
      </c>
      <c r="M82">
        <v>19.240745733070899</v>
      </c>
      <c r="N82">
        <v>3.23634680291633</v>
      </c>
      <c r="O82">
        <v>91.588666980578793</v>
      </c>
      <c r="P82">
        <v>5.2331090546026999</v>
      </c>
      <c r="Q82">
        <v>-3.72415900769803</v>
      </c>
      <c r="R82">
        <v>32.591444499880602</v>
      </c>
      <c r="S82">
        <v>8.0329295318246601</v>
      </c>
      <c r="T82">
        <v>17.422308878570799</v>
      </c>
      <c r="U82">
        <v>4.5360834944073902</v>
      </c>
      <c r="V82">
        <v>7.8995176598532497</v>
      </c>
      <c r="W82">
        <v>1.92594017083519</v>
      </c>
      <c r="X82">
        <v>21.706687119304501</v>
      </c>
      <c r="Y82">
        <v>8.8469468519101699</v>
      </c>
      <c r="Z82">
        <v>36708.559999999998</v>
      </c>
      <c r="AA82">
        <v>11.712598119245101</v>
      </c>
      <c r="AB82">
        <v>25.303450505548799</v>
      </c>
      <c r="AC82">
        <v>5.45853768111128</v>
      </c>
      <c r="AD82">
        <v>11.7003057972919</v>
      </c>
      <c r="AE82">
        <v>11.07852262015</v>
      </c>
      <c r="AF82">
        <v>2.7729014383069401</v>
      </c>
    </row>
    <row r="83" spans="1:32" x14ac:dyDescent="0.25">
      <c r="A83" t="s">
        <v>450</v>
      </c>
      <c r="B83" t="s">
        <v>449</v>
      </c>
      <c r="C83" t="s">
        <v>41</v>
      </c>
      <c r="D83">
        <v>70473.959329799996</v>
      </c>
      <c r="E83">
        <v>4745.75</v>
      </c>
      <c r="F83">
        <v>26.6374302537087</v>
      </c>
      <c r="G83">
        <v>41.898341197038299</v>
      </c>
      <c r="H83">
        <v>15.814542976447999</v>
      </c>
      <c r="I83">
        <v>179.02503860362299</v>
      </c>
      <c r="J83">
        <v>31.5434463710606</v>
      </c>
      <c r="K83">
        <v>20.0230534360206</v>
      </c>
      <c r="L83">
        <v>38.716289256082298</v>
      </c>
      <c r="M83">
        <v>-14.144870723442899</v>
      </c>
      <c r="N83">
        <v>27.338806187381898</v>
      </c>
      <c r="O83">
        <v>39.473694677757301</v>
      </c>
      <c r="P83">
        <v>25.942571569568599</v>
      </c>
      <c r="Q83">
        <v>18.747063957795401</v>
      </c>
      <c r="R83">
        <v>15.165853398179101</v>
      </c>
      <c r="S83">
        <v>18.830215095971599</v>
      </c>
      <c r="T83">
        <v>9.2327550616078096</v>
      </c>
      <c r="U83">
        <v>8.1657248558869995</v>
      </c>
      <c r="V83">
        <v>20.122122106770799</v>
      </c>
      <c r="W83">
        <v>12.859168607878001</v>
      </c>
      <c r="X83">
        <v>13.8765868671753</v>
      </c>
      <c r="Y83">
        <v>19.383701725512701</v>
      </c>
      <c r="Z83">
        <v>10524.82</v>
      </c>
      <c r="AA83">
        <v>10.023937740808099</v>
      </c>
      <c r="AB83">
        <v>13.182361911029201</v>
      </c>
      <c r="AC83">
        <v>8.9175633079163106</v>
      </c>
      <c r="AD83">
        <v>25.994839339882699</v>
      </c>
      <c r="AE83">
        <v>20.755507941683302</v>
      </c>
      <c r="AF83">
        <v>15.0862079206274</v>
      </c>
    </row>
    <row r="84" spans="1:32" x14ac:dyDescent="0.25">
      <c r="A84" t="s">
        <v>454</v>
      </c>
      <c r="B84" t="s">
        <v>453</v>
      </c>
      <c r="C84" t="s">
        <v>373</v>
      </c>
      <c r="D84">
        <v>70118.107212679999</v>
      </c>
      <c r="E84">
        <v>746.9</v>
      </c>
      <c r="F84">
        <v>281.894012299569</v>
      </c>
      <c r="H84">
        <v>-0.72078854091187605</v>
      </c>
      <c r="I84">
        <v>37.616974428264001</v>
      </c>
      <c r="J84">
        <v>31.643181695893901</v>
      </c>
      <c r="K84">
        <v>-12.1852343185754</v>
      </c>
      <c r="L84">
        <v>-58.563246208454302</v>
      </c>
      <c r="M84">
        <v>6.5437821394944597</v>
      </c>
      <c r="N84">
        <v>0.15095352291887201</v>
      </c>
      <c r="O84">
        <v>-46.497895216958902</v>
      </c>
      <c r="P84">
        <v>34.052850643693702</v>
      </c>
      <c r="Q84">
        <v>17.461278508406799</v>
      </c>
      <c r="R84">
        <v>0.89227603871426797</v>
      </c>
      <c r="S84">
        <v>6.2111962381897703</v>
      </c>
      <c r="T84">
        <v>23.8964050865942</v>
      </c>
      <c r="U84">
        <v>7.5664868599580997</v>
      </c>
      <c r="V84">
        <v>13.640283509222501</v>
      </c>
      <c r="W84">
        <v>1.9378202295662601</v>
      </c>
      <c r="X84">
        <v>10.688571666389199</v>
      </c>
      <c r="Y84">
        <v>4.4471479398599696</v>
      </c>
      <c r="Z84">
        <v>15.7</v>
      </c>
      <c r="AA84">
        <v>28.612452139170902</v>
      </c>
      <c r="AB84">
        <v>20.318056928819001</v>
      </c>
      <c r="AC84">
        <v>5.0638838022307198</v>
      </c>
      <c r="AD84">
        <v>6.1226896592390601</v>
      </c>
      <c r="AE84">
        <v>3.91025769779259</v>
      </c>
      <c r="AF84">
        <v>1.2555755344644699</v>
      </c>
    </row>
    <row r="85" spans="1:32" x14ac:dyDescent="0.25">
      <c r="A85" t="s">
        <v>18</v>
      </c>
      <c r="B85" t="s">
        <v>19</v>
      </c>
      <c r="C85" t="s">
        <v>17</v>
      </c>
      <c r="D85">
        <v>68708.639999999999</v>
      </c>
      <c r="E85">
        <v>61.95</v>
      </c>
      <c r="F85">
        <v>144.82077029464199</v>
      </c>
      <c r="H85">
        <v>11.5213422621066</v>
      </c>
      <c r="I85">
        <v>12.7781441300138</v>
      </c>
      <c r="L85">
        <v>5.8275925945343303</v>
      </c>
      <c r="O85">
        <v>-15.3696788017574</v>
      </c>
      <c r="Q85">
        <v>-47.652556213717901</v>
      </c>
      <c r="R85">
        <v>12.1972037838067</v>
      </c>
      <c r="T85">
        <v>0.35869114790937101</v>
      </c>
      <c r="U85">
        <v>-0.99300435003624898</v>
      </c>
      <c r="V85">
        <v>-2.05681287814271</v>
      </c>
      <c r="W85">
        <v>-7.9070942570777902E-2</v>
      </c>
      <c r="X85">
        <v>6.0938580510538403</v>
      </c>
      <c r="AA85">
        <v>22.734334182110601</v>
      </c>
      <c r="AB85">
        <v>-0.88898626113324597</v>
      </c>
      <c r="AC85">
        <v>3.3695324908890001</v>
      </c>
      <c r="AD85">
        <v>2.5181283525542</v>
      </c>
      <c r="AE85">
        <v>3.3252518790535701</v>
      </c>
      <c r="AF85">
        <v>0.23619142652596101</v>
      </c>
    </row>
    <row r="86" spans="1:32" x14ac:dyDescent="0.25">
      <c r="A86" t="s">
        <v>456</v>
      </c>
      <c r="B86" t="s">
        <v>455</v>
      </c>
      <c r="C86" t="s">
        <v>457</v>
      </c>
      <c r="D86">
        <v>68001.388407809995</v>
      </c>
      <c r="E86">
        <v>97.5</v>
      </c>
      <c r="F86">
        <v>87.782805429864197</v>
      </c>
      <c r="G86">
        <v>-7.8334381555982402</v>
      </c>
      <c r="H86">
        <v>6.8805656331366496</v>
      </c>
      <c r="I86">
        <v>-51.246213845940602</v>
      </c>
      <c r="J86">
        <v>-8.3077900165322305</v>
      </c>
      <c r="K86">
        <v>3.7723661171691298</v>
      </c>
      <c r="L86">
        <v>19.5182636315512</v>
      </c>
      <c r="M86">
        <v>45.044119515751397</v>
      </c>
      <c r="N86">
        <v>-4.6166732493789304</v>
      </c>
      <c r="O86">
        <v>57.842550893568102</v>
      </c>
      <c r="P86">
        <v>31.926445856301999</v>
      </c>
      <c r="Q86">
        <v>14.974339491355501</v>
      </c>
      <c r="R86">
        <v>22.5824886395215</v>
      </c>
      <c r="S86">
        <v>6.4221763032813097</v>
      </c>
      <c r="T86">
        <v>7.07999117837449</v>
      </c>
      <c r="U86">
        <v>1.8949748539719899</v>
      </c>
      <c r="V86">
        <v>8.9204982011242908</v>
      </c>
      <c r="W86">
        <v>3.0551586961123101</v>
      </c>
      <c r="X86">
        <v>8.0062605665741895</v>
      </c>
      <c r="Y86">
        <v>3.88115404323415</v>
      </c>
      <c r="AA86">
        <v>3.8233618322080201</v>
      </c>
      <c r="AB86">
        <v>8.4513747163272406</v>
      </c>
      <c r="AC86">
        <v>1.8941658768979099</v>
      </c>
      <c r="AD86">
        <v>9.5265891753363796</v>
      </c>
      <c r="AE86">
        <v>4.4869507169724203</v>
      </c>
      <c r="AF86">
        <v>1.68892179024164</v>
      </c>
    </row>
    <row r="87" spans="1:32" x14ac:dyDescent="0.25">
      <c r="A87" t="s">
        <v>452</v>
      </c>
      <c r="B87" t="s">
        <v>451</v>
      </c>
      <c r="C87" t="s">
        <v>290</v>
      </c>
      <c r="D87">
        <v>67941.968997470001</v>
      </c>
      <c r="E87">
        <v>1817.85</v>
      </c>
      <c r="F87">
        <v>-0.43140524900841698</v>
      </c>
      <c r="G87">
        <v>92.707136341887207</v>
      </c>
      <c r="H87">
        <v>17.486164530722998</v>
      </c>
      <c r="I87">
        <v>-98.952592950461707</v>
      </c>
      <c r="K87">
        <v>17.517839589235201</v>
      </c>
      <c r="L87">
        <v>139.22168364716001</v>
      </c>
      <c r="N87">
        <v>11.152215017862501</v>
      </c>
      <c r="O87">
        <v>79.335043218922706</v>
      </c>
      <c r="P87">
        <v>-59.870712883496502</v>
      </c>
      <c r="Q87">
        <v>-36.040708801742703</v>
      </c>
      <c r="R87">
        <v>58.2859081789518</v>
      </c>
      <c r="S87">
        <v>2.2931308164250699</v>
      </c>
      <c r="T87">
        <v>-35.697353738158697</v>
      </c>
      <c r="U87">
        <v>15.9729779943537</v>
      </c>
      <c r="V87">
        <v>14.6451725021009</v>
      </c>
      <c r="W87">
        <v>2.45620168424679</v>
      </c>
      <c r="X87">
        <v>28.8917573165938</v>
      </c>
      <c r="Y87">
        <v>2.8815574170103999</v>
      </c>
      <c r="AA87">
        <v>-57.771812934081403</v>
      </c>
      <c r="AB87">
        <v>22.7511298166689</v>
      </c>
      <c r="AC87">
        <v>19.702907954172499</v>
      </c>
      <c r="AD87">
        <v>3.9465199962868498</v>
      </c>
      <c r="AE87">
        <v>17.200495609052499</v>
      </c>
      <c r="AF87">
        <v>3.4072245319667398</v>
      </c>
    </row>
    <row r="88" spans="1:32" x14ac:dyDescent="0.25">
      <c r="A88" t="s">
        <v>459</v>
      </c>
      <c r="B88" t="s">
        <v>458</v>
      </c>
      <c r="C88" t="s">
        <v>315</v>
      </c>
      <c r="D88">
        <v>67418.331648000007</v>
      </c>
      <c r="E88">
        <v>1990.3</v>
      </c>
      <c r="F88">
        <v>24.7668135460918</v>
      </c>
      <c r="G88">
        <v>11.1990045284657</v>
      </c>
      <c r="H88">
        <v>9.1152519809989592</v>
      </c>
      <c r="I88">
        <v>31.344599803659399</v>
      </c>
      <c r="J88">
        <v>21.506365863992801</v>
      </c>
      <c r="K88">
        <v>11.866200618715499</v>
      </c>
      <c r="L88">
        <v>34.718379193049302</v>
      </c>
      <c r="M88">
        <v>-7.2518706529976301E-2</v>
      </c>
      <c r="N88">
        <v>12.9267563168424</v>
      </c>
      <c r="O88">
        <v>60.2241436990141</v>
      </c>
      <c r="P88">
        <v>17.0176457134815</v>
      </c>
      <c r="Q88">
        <v>12.849174727297299</v>
      </c>
      <c r="R88">
        <v>11.036578360866599</v>
      </c>
      <c r="S88">
        <v>12.3147346710359</v>
      </c>
      <c r="T88">
        <v>22.1264256985285</v>
      </c>
      <c r="U88">
        <v>11.1395690148239</v>
      </c>
      <c r="V88">
        <v>17.5933476402849</v>
      </c>
      <c r="W88">
        <v>6.8182898331972499</v>
      </c>
      <c r="X88">
        <v>29.871736905980001</v>
      </c>
      <c r="Y88">
        <v>13.6484870701319</v>
      </c>
      <c r="Z88">
        <v>2724.28</v>
      </c>
      <c r="AA88">
        <v>24.5013858870246</v>
      </c>
      <c r="AB88">
        <v>27.233461526701699</v>
      </c>
      <c r="AC88">
        <v>12.8835244467574</v>
      </c>
      <c r="AD88">
        <v>23.7988957294919</v>
      </c>
      <c r="AE88">
        <v>20.495892525894899</v>
      </c>
      <c r="AF88">
        <v>9.0508896762233402</v>
      </c>
    </row>
    <row r="89" spans="1:32" x14ac:dyDescent="0.25">
      <c r="A89" t="s">
        <v>487</v>
      </c>
      <c r="B89" t="s">
        <v>486</v>
      </c>
      <c r="C89" t="s">
        <v>488</v>
      </c>
      <c r="D89">
        <v>66886.462471680003</v>
      </c>
      <c r="E89">
        <v>255.85</v>
      </c>
      <c r="G89">
        <v>11.728531583683999</v>
      </c>
      <c r="H89">
        <v>9.7877897106781493</v>
      </c>
      <c r="I89">
        <v>102.76022651012499</v>
      </c>
      <c r="J89">
        <v>-1.88534186558096</v>
      </c>
      <c r="K89">
        <v>17.617739390512401</v>
      </c>
      <c r="L89">
        <v>13.3701214374691</v>
      </c>
      <c r="N89">
        <v>18.894049364465499</v>
      </c>
      <c r="O89">
        <v>13.384859814182001</v>
      </c>
      <c r="R89">
        <v>1.6769681597675401</v>
      </c>
      <c r="S89">
        <v>1.5007479605563001</v>
      </c>
      <c r="T89">
        <v>-82.697117613350002</v>
      </c>
      <c r="U89">
        <v>16.9891999227596</v>
      </c>
      <c r="V89">
        <v>14.767778939518299</v>
      </c>
      <c r="W89">
        <v>1.57945992016016</v>
      </c>
      <c r="X89">
        <v>34.200066473258602</v>
      </c>
      <c r="Y89">
        <v>1.8519674287235799</v>
      </c>
      <c r="AA89">
        <v>2.1382824161712399</v>
      </c>
      <c r="AB89">
        <v>29.658372516635701</v>
      </c>
      <c r="AC89">
        <v>20.469293476860599</v>
      </c>
      <c r="AD89">
        <v>3.5078312363761701</v>
      </c>
      <c r="AE89">
        <v>15.7411715021559</v>
      </c>
      <c r="AF89">
        <v>1.78907566879034</v>
      </c>
    </row>
    <row r="90" spans="1:32" x14ac:dyDescent="0.25">
      <c r="A90" t="s">
        <v>448</v>
      </c>
      <c r="B90" t="s">
        <v>447</v>
      </c>
      <c r="C90" t="s">
        <v>293</v>
      </c>
      <c r="D90">
        <v>66690.380542810002</v>
      </c>
      <c r="E90">
        <v>1373.75</v>
      </c>
      <c r="F90">
        <v>14.649528371252901</v>
      </c>
      <c r="G90">
        <v>41.898341197038299</v>
      </c>
      <c r="H90">
        <v>17.347526849844598</v>
      </c>
      <c r="I90">
        <v>183.04659498207801</v>
      </c>
      <c r="J90">
        <v>-0.84873441099303504</v>
      </c>
      <c r="K90">
        <v>12.5747389908126</v>
      </c>
      <c r="L90">
        <v>23.5611619203139</v>
      </c>
      <c r="N90">
        <v>13.083881895874701</v>
      </c>
      <c r="O90">
        <v>30.975914806573901</v>
      </c>
      <c r="P90">
        <v>15.8652951860063</v>
      </c>
      <c r="Q90">
        <v>9.5838726652136099</v>
      </c>
      <c r="R90">
        <v>12.0845069084023</v>
      </c>
      <c r="S90">
        <v>16.807856995285199</v>
      </c>
      <c r="T90">
        <v>17.471477337571098</v>
      </c>
      <c r="U90">
        <v>9.6161102804260103</v>
      </c>
      <c r="V90">
        <v>19.201995829570901</v>
      </c>
      <c r="W90">
        <v>3.33323411190436</v>
      </c>
      <c r="X90">
        <v>11.9491886042658</v>
      </c>
      <c r="Y90">
        <v>16.500221873374699</v>
      </c>
      <c r="AA90">
        <v>12.135987413204701</v>
      </c>
      <c r="AB90">
        <v>13.807481990653301</v>
      </c>
      <c r="AC90">
        <v>9.1626803005950599</v>
      </c>
      <c r="AD90">
        <v>19.852627463805302</v>
      </c>
      <c r="AE90">
        <v>17.610428657419298</v>
      </c>
      <c r="AF90">
        <v>3.26437501203573</v>
      </c>
    </row>
    <row r="91" spans="1:32" x14ac:dyDescent="0.25">
      <c r="A91" t="s">
        <v>465</v>
      </c>
      <c r="B91" t="s">
        <v>464</v>
      </c>
      <c r="C91" t="s">
        <v>336</v>
      </c>
      <c r="D91">
        <v>66311.725666600003</v>
      </c>
      <c r="E91">
        <v>665.3</v>
      </c>
      <c r="F91">
        <v>30.9355003839262</v>
      </c>
      <c r="H91">
        <v>9.9315037291156205</v>
      </c>
      <c r="I91">
        <v>34.168246114641498</v>
      </c>
      <c r="J91">
        <v>18.562399367257601</v>
      </c>
      <c r="K91">
        <v>9.8273884401474092</v>
      </c>
      <c r="L91">
        <v>-31.2378519017944</v>
      </c>
      <c r="M91">
        <v>16.088081797702099</v>
      </c>
      <c r="O91">
        <v>-31.043973942169899</v>
      </c>
      <c r="P91">
        <v>10.720903804672099</v>
      </c>
      <c r="Q91">
        <v>-1.06473254177334</v>
      </c>
      <c r="R91">
        <v>4.5554318962823999</v>
      </c>
      <c r="S91">
        <v>7.5951092089578101</v>
      </c>
      <c r="T91">
        <v>26.178540701394802</v>
      </c>
      <c r="U91">
        <v>4.7440823353486801</v>
      </c>
      <c r="V91">
        <v>3.6750275325936901</v>
      </c>
      <c r="W91">
        <v>1.6497420115941499</v>
      </c>
      <c r="X91">
        <v>17.5599743861289</v>
      </c>
      <c r="Y91">
        <v>15.1012592881294</v>
      </c>
      <c r="AA91">
        <v>31.333509059668799</v>
      </c>
      <c r="AB91">
        <v>21.8359940290871</v>
      </c>
      <c r="AC91">
        <v>5.9271573327735902</v>
      </c>
      <c r="AD91">
        <v>12.443644726940899</v>
      </c>
      <c r="AE91">
        <v>16.912734078598401</v>
      </c>
      <c r="AF91">
        <v>7.4480866849809804</v>
      </c>
    </row>
    <row r="92" spans="1:32" x14ac:dyDescent="0.25">
      <c r="A92" t="s">
        <v>472</v>
      </c>
      <c r="B92" t="s">
        <v>471</v>
      </c>
      <c r="C92" t="s">
        <v>315</v>
      </c>
      <c r="D92">
        <v>65742.65882805</v>
      </c>
      <c r="E92">
        <v>649.5</v>
      </c>
      <c r="F92">
        <v>37.613091321481399</v>
      </c>
      <c r="G92">
        <v>19.681696117714999</v>
      </c>
      <c r="H92">
        <v>7.7115832966881497</v>
      </c>
      <c r="I92">
        <v>27.764314564029402</v>
      </c>
      <c r="J92">
        <v>23.942498849229999</v>
      </c>
      <c r="K92">
        <v>3.1639621808768799</v>
      </c>
      <c r="L92">
        <v>-41.967993517674401</v>
      </c>
      <c r="M92">
        <v>14.6217643558464</v>
      </c>
      <c r="N92">
        <v>2.11194988899328</v>
      </c>
      <c r="O92">
        <v>-56.066905644093801</v>
      </c>
      <c r="P92">
        <v>17.896797650678199</v>
      </c>
      <c r="Q92">
        <v>8.8039485766758503</v>
      </c>
      <c r="R92">
        <v>-1.52037528966257</v>
      </c>
      <c r="S92">
        <v>11.9416118783464</v>
      </c>
      <c r="T92">
        <v>16.023469621719499</v>
      </c>
      <c r="U92">
        <v>14.6799774486916</v>
      </c>
      <c r="V92">
        <v>16.108826286024001</v>
      </c>
      <c r="W92">
        <v>9.5826877560875303</v>
      </c>
      <c r="X92">
        <v>19.729683195592202</v>
      </c>
      <c r="Y92">
        <v>10.009002451731501</v>
      </c>
      <c r="Z92">
        <v>6433.6</v>
      </c>
      <c r="AA92">
        <v>15.431588613406699</v>
      </c>
      <c r="AB92">
        <v>23.292090690644098</v>
      </c>
      <c r="AC92">
        <v>11.250573921028399</v>
      </c>
      <c r="AD92">
        <v>13.551082339670399</v>
      </c>
      <c r="AE92">
        <v>10.119740540652099</v>
      </c>
      <c r="AF92">
        <v>7.3690502146471202</v>
      </c>
    </row>
    <row r="93" spans="1:32" x14ac:dyDescent="0.25">
      <c r="A93" t="s">
        <v>56</v>
      </c>
      <c r="B93" t="s">
        <v>57</v>
      </c>
      <c r="C93" t="s">
        <v>58</v>
      </c>
      <c r="D93">
        <v>65478.732601424999</v>
      </c>
      <c r="E93">
        <v>679.65</v>
      </c>
      <c r="F93">
        <v>38.459098080682303</v>
      </c>
      <c r="G93">
        <v>13.3032669885409</v>
      </c>
      <c r="H93">
        <v>15.296253883041601</v>
      </c>
      <c r="I93">
        <v>72.280670785525103</v>
      </c>
      <c r="J93">
        <v>18.262046083215399</v>
      </c>
      <c r="K93">
        <v>12.3175006967504</v>
      </c>
      <c r="L93">
        <v>9.0088030181776002</v>
      </c>
      <c r="M93">
        <v>43.662202731641301</v>
      </c>
      <c r="N93">
        <v>13.265441144894799</v>
      </c>
      <c r="O93">
        <v>3.1845356064659698</v>
      </c>
      <c r="P93">
        <v>28.167162434930301</v>
      </c>
      <c r="Q93">
        <v>10.871978763415299</v>
      </c>
      <c r="R93">
        <v>20.261986380875602</v>
      </c>
      <c r="S93">
        <v>18.2321979111899</v>
      </c>
      <c r="T93">
        <v>9.6861198617528697</v>
      </c>
      <c r="U93">
        <v>9.2600449218577801</v>
      </c>
      <c r="V93">
        <v>22.788932450263399</v>
      </c>
      <c r="W93">
        <v>12.5726291000963</v>
      </c>
      <c r="X93">
        <v>14.3661465184977</v>
      </c>
      <c r="Y93">
        <v>16.844337691500701</v>
      </c>
      <c r="Z93">
        <v>6148.87</v>
      </c>
      <c r="AA93">
        <v>9.1904352501692603</v>
      </c>
      <c r="AB93">
        <v>16.370205470314801</v>
      </c>
      <c r="AC93">
        <v>8.0929166497950398</v>
      </c>
      <c r="AD93">
        <v>25.272543701145398</v>
      </c>
      <c r="AE93">
        <v>20.374044914786101</v>
      </c>
      <c r="AF93">
        <v>11.3246233009836</v>
      </c>
    </row>
    <row r="94" spans="1:32" x14ac:dyDescent="0.25">
      <c r="A94" t="s">
        <v>463</v>
      </c>
      <c r="B94" t="s">
        <v>462</v>
      </c>
      <c r="C94" t="s">
        <v>362</v>
      </c>
      <c r="D94">
        <v>64412.310916119997</v>
      </c>
      <c r="E94">
        <v>1357.85</v>
      </c>
      <c r="F94">
        <v>48.043018815371497</v>
      </c>
      <c r="G94">
        <v>12.624788044360599</v>
      </c>
      <c r="H94">
        <v>14.3275270187966</v>
      </c>
      <c r="I94">
        <v>-179.63801192237099</v>
      </c>
      <c r="K94">
        <v>20.439443961090699</v>
      </c>
      <c r="L94">
        <v>51.3809743733338</v>
      </c>
      <c r="M94">
        <v>-167.50544288882799</v>
      </c>
      <c r="N94">
        <v>15.2888461116657</v>
      </c>
      <c r="O94">
        <v>75.559578235246804</v>
      </c>
      <c r="P94">
        <v>-17.193402140935898</v>
      </c>
      <c r="Q94">
        <v>-2.8291234831600298</v>
      </c>
      <c r="R94">
        <v>31.656858954674</v>
      </c>
      <c r="S94">
        <v>9.4316071046074992</v>
      </c>
      <c r="T94">
        <v>-3.3665928518212098</v>
      </c>
      <c r="U94">
        <v>3.4176738162967601</v>
      </c>
      <c r="V94">
        <v>19.207173647036502</v>
      </c>
      <c r="W94">
        <v>3.6941095652419298</v>
      </c>
      <c r="X94">
        <v>12.963319931278001</v>
      </c>
      <c r="Y94">
        <v>9.5333887446646592</v>
      </c>
      <c r="Z94">
        <v>21117.68</v>
      </c>
      <c r="AA94">
        <v>-13.717088227792701</v>
      </c>
      <c r="AB94">
        <v>11.753385104872899</v>
      </c>
      <c r="AC94">
        <v>4.1376133961177803</v>
      </c>
      <c r="AD94">
        <v>20.903159844715599</v>
      </c>
      <c r="AE94">
        <v>24.2394776545536</v>
      </c>
      <c r="AF94">
        <v>4.2899319445870496</v>
      </c>
    </row>
    <row r="95" spans="1:32" x14ac:dyDescent="0.25">
      <c r="A95" t="s">
        <v>461</v>
      </c>
      <c r="B95" t="s">
        <v>460</v>
      </c>
      <c r="C95" t="s">
        <v>365</v>
      </c>
      <c r="D95">
        <v>64091.493537374998</v>
      </c>
      <c r="E95">
        <v>2170.1</v>
      </c>
      <c r="F95">
        <v>-3.7107728201854502</v>
      </c>
      <c r="G95">
        <v>37.001342118888203</v>
      </c>
      <c r="H95">
        <v>21.2444562728443</v>
      </c>
      <c r="I95">
        <v>37.801322113101399</v>
      </c>
      <c r="J95">
        <v>33.748039492111303</v>
      </c>
      <c r="K95">
        <v>28.6839313803398</v>
      </c>
      <c r="L95">
        <v>11.974362399843301</v>
      </c>
      <c r="M95">
        <v>-1.33748720582002</v>
      </c>
      <c r="N95">
        <v>35.695984756771203</v>
      </c>
      <c r="O95">
        <v>15.221804252068299</v>
      </c>
      <c r="P95">
        <v>1.8252466958292899</v>
      </c>
      <c r="Q95">
        <v>6.3861392100998398</v>
      </c>
      <c r="R95">
        <v>19.0929758701173</v>
      </c>
      <c r="S95">
        <v>13.8867928691845</v>
      </c>
      <c r="T95">
        <v>17.463825995770101</v>
      </c>
      <c r="U95">
        <v>13.290508600293901</v>
      </c>
      <c r="V95">
        <v>21.375760199536099</v>
      </c>
      <c r="W95">
        <v>10.5280967431459</v>
      </c>
      <c r="X95">
        <v>24.115668061542198</v>
      </c>
      <c r="Y95">
        <v>15.9893762605896</v>
      </c>
      <c r="Z95">
        <v>8874.68</v>
      </c>
      <c r="AA95">
        <v>19.415691212819102</v>
      </c>
      <c r="AB95">
        <v>23.3461958985691</v>
      </c>
      <c r="AC95">
        <v>14.4684774622988</v>
      </c>
      <c r="AD95">
        <v>21.9172937499592</v>
      </c>
      <c r="AE95">
        <v>22.891097535994501</v>
      </c>
      <c r="AF95">
        <v>12.534984614885101</v>
      </c>
    </row>
    <row r="96" spans="1:32" x14ac:dyDescent="0.25">
      <c r="A96" t="s">
        <v>478</v>
      </c>
      <c r="B96" t="s">
        <v>477</v>
      </c>
      <c r="C96" t="s">
        <v>17</v>
      </c>
      <c r="D96">
        <v>62946.918961859999</v>
      </c>
      <c r="E96">
        <v>90.05</v>
      </c>
      <c r="H96">
        <v>20.372567312334699</v>
      </c>
      <c r="I96">
        <v>-83.183356724180598</v>
      </c>
      <c r="J96">
        <v>-60.171565662575702</v>
      </c>
      <c r="L96">
        <v>38.448245864631097</v>
      </c>
      <c r="O96">
        <v>56.595057149911597</v>
      </c>
      <c r="R96">
        <v>18.7445836029936</v>
      </c>
      <c r="T96">
        <v>1.02286041787388</v>
      </c>
      <c r="U96">
        <v>0.79884928784031894</v>
      </c>
      <c r="V96">
        <v>0.69163882418825195</v>
      </c>
      <c r="W96">
        <v>6.3369473929236197E-2</v>
      </c>
      <c r="X96">
        <v>13.279053566221</v>
      </c>
      <c r="AA96">
        <v>6.2949037238202901E-2</v>
      </c>
      <c r="AB96">
        <v>2.1726946316565199</v>
      </c>
      <c r="AC96">
        <v>8.7678089068715899</v>
      </c>
      <c r="AD96">
        <v>7.0773008376958604</v>
      </c>
      <c r="AE96">
        <v>11.3743106838269</v>
      </c>
      <c r="AF96">
        <v>0.68396578334137603</v>
      </c>
    </row>
    <row r="97" spans="1:32" x14ac:dyDescent="0.25">
      <c r="A97" t="s">
        <v>474</v>
      </c>
      <c r="B97" t="s">
        <v>473</v>
      </c>
      <c r="C97" t="s">
        <v>362</v>
      </c>
      <c r="D97">
        <v>62689.327651530002</v>
      </c>
      <c r="E97">
        <v>3172.5</v>
      </c>
      <c r="F97">
        <v>27.750072353868099</v>
      </c>
      <c r="G97">
        <v>3.5744168651286201</v>
      </c>
      <c r="H97">
        <v>1.00836395046486</v>
      </c>
      <c r="I97">
        <v>24.249655369111501</v>
      </c>
      <c r="J97">
        <v>-8.2363049622182896</v>
      </c>
      <c r="K97">
        <v>-4.5781762445494998</v>
      </c>
      <c r="L97">
        <v>22.762995529805998</v>
      </c>
      <c r="M97">
        <v>52.905304073699902</v>
      </c>
      <c r="N97">
        <v>-5.4692925173446802</v>
      </c>
      <c r="O97">
        <v>21.264010820167901</v>
      </c>
      <c r="P97">
        <v>18.140172939856999</v>
      </c>
      <c r="Q97">
        <v>8.1314262679777105</v>
      </c>
      <c r="R97">
        <v>15.3596142201513</v>
      </c>
      <c r="S97">
        <v>19.940169595464301</v>
      </c>
      <c r="T97">
        <v>9.6940357282586902</v>
      </c>
      <c r="U97">
        <v>9.3585788046796203</v>
      </c>
      <c r="V97">
        <v>20.925702428874601</v>
      </c>
      <c r="W97">
        <v>14.833880255827101</v>
      </c>
      <c r="X97">
        <v>13.4345604008004</v>
      </c>
      <c r="Y97">
        <v>16.802002747263799</v>
      </c>
      <c r="Z97">
        <v>24222.28</v>
      </c>
      <c r="AA97">
        <v>7.5260649861073103</v>
      </c>
      <c r="AB97">
        <v>15.0379934030728</v>
      </c>
      <c r="AC97">
        <v>8.0907559637782196</v>
      </c>
      <c r="AD97">
        <v>22.164930316050601</v>
      </c>
      <c r="AE97">
        <v>17.1467991321521</v>
      </c>
      <c r="AF97">
        <v>12.1130921974625</v>
      </c>
    </row>
    <row r="98" spans="1:32" x14ac:dyDescent="0.25">
      <c r="A98" t="s">
        <v>480</v>
      </c>
      <c r="B98" t="s">
        <v>479</v>
      </c>
      <c r="C98" t="s">
        <v>17</v>
      </c>
      <c r="D98">
        <v>62551.211088960001</v>
      </c>
      <c r="E98">
        <v>343.25</v>
      </c>
      <c r="H98">
        <v>17.9357755199138</v>
      </c>
      <c r="I98">
        <v>-4450.1964112775904</v>
      </c>
      <c r="L98">
        <v>54.691740285958602</v>
      </c>
      <c r="M98">
        <v>-100.450249100314</v>
      </c>
      <c r="O98">
        <v>75.277976916954898</v>
      </c>
      <c r="R98">
        <v>17.9858257576714</v>
      </c>
      <c r="T98">
        <v>10.258112944530399</v>
      </c>
      <c r="U98">
        <v>3.50569315859159</v>
      </c>
      <c r="V98">
        <v>5.2626944620674898</v>
      </c>
      <c r="W98">
        <v>0.294503549932362</v>
      </c>
      <c r="X98">
        <v>13.890515194842999</v>
      </c>
      <c r="AA98">
        <v>-35.948163547141498</v>
      </c>
      <c r="AB98">
        <v>4.9797980804668898</v>
      </c>
      <c r="AC98">
        <v>10.1202798998685</v>
      </c>
      <c r="AD98">
        <v>7.1439186158833099</v>
      </c>
      <c r="AE98">
        <v>15.0320197430874</v>
      </c>
      <c r="AF98">
        <v>0.85269050202170904</v>
      </c>
    </row>
    <row r="99" spans="1:32" x14ac:dyDescent="0.25">
      <c r="A99" t="s">
        <v>476</v>
      </c>
      <c r="B99" t="s">
        <v>475</v>
      </c>
      <c r="C99" t="s">
        <v>17</v>
      </c>
      <c r="D99">
        <v>62148.884571499999</v>
      </c>
      <c r="E99">
        <v>58.05</v>
      </c>
      <c r="H99">
        <v>-3.6091959862446101</v>
      </c>
      <c r="I99">
        <v>-151.32326186219601</v>
      </c>
      <c r="L99">
        <v>42.121949743472499</v>
      </c>
      <c r="O99">
        <v>46.272220643490897</v>
      </c>
      <c r="R99">
        <v>8.3082449133917695</v>
      </c>
      <c r="T99">
        <v>-16.008650176197399</v>
      </c>
      <c r="U99">
        <v>-15.426680319210099</v>
      </c>
      <c r="V99">
        <v>-13.1593137343728</v>
      </c>
      <c r="W99">
        <v>-1.2124693113296601</v>
      </c>
      <c r="X99">
        <v>16.769213314482201</v>
      </c>
      <c r="AA99">
        <v>-10.3179382450995</v>
      </c>
      <c r="AB99">
        <v>-13.7321385584565</v>
      </c>
      <c r="AC99">
        <v>14.7019363663339</v>
      </c>
      <c r="AD99">
        <v>4.8741920865602602</v>
      </c>
      <c r="AE99">
        <v>8.3135238468680495</v>
      </c>
      <c r="AF99">
        <v>1.1679012961159001</v>
      </c>
    </row>
    <row r="100" spans="1:32" x14ac:dyDescent="0.25">
      <c r="A100" t="s">
        <v>482</v>
      </c>
      <c r="B100" t="s">
        <v>481</v>
      </c>
      <c r="C100" t="s">
        <v>483</v>
      </c>
      <c r="D100">
        <v>60754.584522204997</v>
      </c>
      <c r="E100">
        <v>1730.65</v>
      </c>
      <c r="F100">
        <v>34.300059475140003</v>
      </c>
      <c r="G100">
        <v>30.059144685138701</v>
      </c>
      <c r="H100">
        <v>31.284023886577799</v>
      </c>
      <c r="I100">
        <v>924.24242424242402</v>
      </c>
      <c r="J100">
        <v>50.572547294402703</v>
      </c>
      <c r="K100">
        <v>43.876510790828</v>
      </c>
      <c r="L100">
        <v>94.784972150813999</v>
      </c>
      <c r="M100">
        <v>100.502622377622</v>
      </c>
      <c r="N100">
        <v>36.736091728502899</v>
      </c>
      <c r="O100">
        <v>320.19276197675498</v>
      </c>
      <c r="P100">
        <v>28.189707814437199</v>
      </c>
      <c r="Q100">
        <v>22.141849736967998</v>
      </c>
      <c r="R100">
        <v>83.534222389421899</v>
      </c>
      <c r="S100">
        <v>8.2059533109244303</v>
      </c>
      <c r="T100">
        <v>5.8178125985353999</v>
      </c>
      <c r="U100">
        <v>1.84397627769211</v>
      </c>
      <c r="V100">
        <v>5.5749878379820803</v>
      </c>
      <c r="W100">
        <v>2.3210259502534201</v>
      </c>
      <c r="X100">
        <v>16.943169496914301</v>
      </c>
      <c r="Y100">
        <v>11.9779265368431</v>
      </c>
      <c r="Z100">
        <v>5355.33</v>
      </c>
      <c r="AA100">
        <v>6.9281574022204797</v>
      </c>
      <c r="AB100">
        <v>14.567834196870001</v>
      </c>
      <c r="AC100">
        <v>5.1789979747065402</v>
      </c>
      <c r="AD100">
        <v>13.7547495187869</v>
      </c>
      <c r="AE100">
        <v>17.531949117961801</v>
      </c>
      <c r="AF100">
        <v>5.6262988255612001</v>
      </c>
    </row>
    <row r="101" spans="1:32" x14ac:dyDescent="0.25">
      <c r="A101" t="s">
        <v>467</v>
      </c>
      <c r="B101" t="s">
        <v>466</v>
      </c>
      <c r="C101" t="s">
        <v>407</v>
      </c>
      <c r="D101">
        <v>60600.573457919898</v>
      </c>
      <c r="E101">
        <v>403.75</v>
      </c>
      <c r="F101">
        <v>-12.100529469600099</v>
      </c>
      <c r="H101">
        <v>-2.1409509781934202</v>
      </c>
      <c r="I101">
        <v>96.090044939631696</v>
      </c>
      <c r="J101">
        <v>20.055693586212101</v>
      </c>
      <c r="K101">
        <v>81.604470862601104</v>
      </c>
      <c r="L101">
        <v>6.2528281706364002</v>
      </c>
      <c r="M101">
        <v>-40.160108146927698</v>
      </c>
      <c r="O101">
        <v>-1.2236238244394</v>
      </c>
      <c r="P101">
        <v>19.946240889139499</v>
      </c>
      <c r="Q101">
        <v>17.725295710731402</v>
      </c>
      <c r="R101">
        <v>18.4299050181403</v>
      </c>
      <c r="T101">
        <v>7.8324486965528504</v>
      </c>
      <c r="U101">
        <v>4.4840178148799996</v>
      </c>
      <c r="W101">
        <v>9.8331003910417003</v>
      </c>
      <c r="X101">
        <v>17.7811953997034</v>
      </c>
      <c r="Y101">
        <v>54.807038116678697</v>
      </c>
      <c r="Z101">
        <v>4891.6399999999903</v>
      </c>
      <c r="AA101">
        <v>13.0367437192018</v>
      </c>
      <c r="AB101">
        <v>11.7807439826405</v>
      </c>
      <c r="AC101">
        <v>13.2544220646811</v>
      </c>
      <c r="AD101">
        <v>64.736042228916602</v>
      </c>
      <c r="AE101">
        <v>68.876527089630997</v>
      </c>
      <c r="AF101">
        <v>21.754369313790601</v>
      </c>
    </row>
    <row r="102" spans="1:32" x14ac:dyDescent="0.25">
      <c r="A102" t="s">
        <v>469</v>
      </c>
      <c r="B102" t="s">
        <v>468</v>
      </c>
      <c r="C102" t="s">
        <v>470</v>
      </c>
      <c r="D102">
        <v>60353.091178280003</v>
      </c>
      <c r="E102">
        <v>3098.45</v>
      </c>
      <c r="F102">
        <v>29.745877345434199</v>
      </c>
      <c r="G102">
        <v>0</v>
      </c>
      <c r="H102">
        <v>24.823243671254001</v>
      </c>
      <c r="I102">
        <v>54.725429330712998</v>
      </c>
      <c r="J102">
        <v>27.6361484408752</v>
      </c>
      <c r="K102">
        <v>38.682520134668401</v>
      </c>
      <c r="L102">
        <v>37.807145495407902</v>
      </c>
      <c r="M102">
        <v>23.074025641754499</v>
      </c>
      <c r="N102">
        <v>44.497027422305699</v>
      </c>
      <c r="O102">
        <v>24.192186865452499</v>
      </c>
      <c r="P102">
        <v>18.0336020098398</v>
      </c>
      <c r="Q102">
        <v>13.3728326376811</v>
      </c>
      <c r="R102">
        <v>21.698446509907001</v>
      </c>
      <c r="S102">
        <v>14.523060356110699</v>
      </c>
      <c r="T102">
        <v>8.2357640404372994</v>
      </c>
      <c r="U102">
        <v>5.4603220937851198</v>
      </c>
      <c r="V102">
        <v>18.532187387655899</v>
      </c>
      <c r="W102">
        <v>8.0478088302079698</v>
      </c>
      <c r="X102">
        <v>14.3607284190144</v>
      </c>
      <c r="Y102">
        <v>17.835915072770302</v>
      </c>
      <c r="Z102">
        <v>10131.629999999999</v>
      </c>
      <c r="AA102">
        <v>9.0399346578343405</v>
      </c>
      <c r="AB102">
        <v>12.204691954166901</v>
      </c>
      <c r="AC102">
        <v>6.23399227845574</v>
      </c>
      <c r="AD102">
        <v>32.633167645729699</v>
      </c>
      <c r="AE102">
        <v>22.016044678115701</v>
      </c>
      <c r="AF102">
        <v>10.0090760212356</v>
      </c>
    </row>
    <row r="103" spans="1:32" x14ac:dyDescent="0.25">
      <c r="A103" t="s">
        <v>485</v>
      </c>
      <c r="B103" t="s">
        <v>484</v>
      </c>
      <c r="C103" t="s">
        <v>24</v>
      </c>
      <c r="D103">
        <v>58968.29245175</v>
      </c>
      <c r="E103">
        <v>4579.2</v>
      </c>
      <c r="F103">
        <v>836.21103117505902</v>
      </c>
      <c r="G103">
        <v>46.847801915172198</v>
      </c>
      <c r="H103">
        <v>14.5310801093786</v>
      </c>
      <c r="I103">
        <v>156.34747914399699</v>
      </c>
      <c r="J103">
        <v>27.055635160386402</v>
      </c>
      <c r="K103">
        <v>-18.6507452037863</v>
      </c>
      <c r="L103">
        <v>-98.450105040174805</v>
      </c>
      <c r="M103">
        <v>81.743121027669503</v>
      </c>
      <c r="O103">
        <v>-100.840641434414</v>
      </c>
      <c r="P103">
        <v>58.698042665493702</v>
      </c>
      <c r="Q103">
        <v>-5.5138906132464598</v>
      </c>
      <c r="R103">
        <v>-82.216649155230101</v>
      </c>
      <c r="S103">
        <v>27.206314809657499</v>
      </c>
      <c r="T103">
        <v>13.9011056878904</v>
      </c>
      <c r="U103">
        <v>29.655805408987199</v>
      </c>
      <c r="V103">
        <v>38.043515531464799</v>
      </c>
      <c r="W103">
        <v>32.245437159259502</v>
      </c>
      <c r="X103">
        <v>8.0685328678785009</v>
      </c>
      <c r="Y103">
        <v>70.500464814328197</v>
      </c>
      <c r="AA103">
        <v>4.58944664293423</v>
      </c>
      <c r="AB103">
        <v>39.457530015851397</v>
      </c>
      <c r="AC103">
        <v>-3.9225280623982002</v>
      </c>
      <c r="AD103">
        <v>0.76484465030096904</v>
      </c>
      <c r="AE103">
        <v>108.47466272653099</v>
      </c>
      <c r="AF103">
        <v>95.308686423982095</v>
      </c>
    </row>
    <row r="104" spans="1:32" x14ac:dyDescent="0.25">
      <c r="A104" t="s">
        <v>53</v>
      </c>
      <c r="B104" t="s">
        <v>54</v>
      </c>
      <c r="C104" t="s">
        <v>55</v>
      </c>
      <c r="D104">
        <v>58571.602063735001</v>
      </c>
      <c r="E104">
        <v>606.04999999999995</v>
      </c>
      <c r="F104">
        <v>838.33333333333303</v>
      </c>
      <c r="H104">
        <v>21.245695424989101</v>
      </c>
      <c r="I104">
        <v>535.06702867809202</v>
      </c>
      <c r="J104">
        <v>36.829229047500199</v>
      </c>
      <c r="K104">
        <v>50.518510554019599</v>
      </c>
      <c r="L104">
        <v>30.0577816738775</v>
      </c>
      <c r="M104">
        <v>21.487288906531699</v>
      </c>
      <c r="O104">
        <v>-77.926859960499101</v>
      </c>
      <c r="P104">
        <v>51.137014018201803</v>
      </c>
      <c r="Q104">
        <v>44.1946131727153</v>
      </c>
      <c r="R104">
        <v>15.842535515248199</v>
      </c>
      <c r="S104">
        <v>4.6537307031040598</v>
      </c>
      <c r="T104">
        <v>8.8453370821796007</v>
      </c>
      <c r="U104">
        <v>7.6563409409407699</v>
      </c>
      <c r="V104">
        <v>1.50133558017935</v>
      </c>
      <c r="W104">
        <v>1.0731473493448001</v>
      </c>
      <c r="X104">
        <v>29.345320129991599</v>
      </c>
      <c r="Y104">
        <v>9.8100988764357204</v>
      </c>
      <c r="AA104">
        <v>18.441074006731</v>
      </c>
      <c r="AB104">
        <v>18.259200436554199</v>
      </c>
      <c r="AC104">
        <v>23.469748013543601</v>
      </c>
      <c r="AD104">
        <v>13.61004570759</v>
      </c>
      <c r="AE104">
        <v>10.150866317427401</v>
      </c>
      <c r="AF104">
        <v>6.82415823069275</v>
      </c>
    </row>
    <row r="105" spans="1:32" x14ac:dyDescent="0.25">
      <c r="A105" t="s">
        <v>490</v>
      </c>
      <c r="B105" t="s">
        <v>489</v>
      </c>
      <c r="C105" t="s">
        <v>457</v>
      </c>
      <c r="D105">
        <v>55702.425844999998</v>
      </c>
      <c r="E105">
        <v>18952.849999999999</v>
      </c>
      <c r="F105">
        <v>32.374821971237999</v>
      </c>
      <c r="G105">
        <v>65.965306673248605</v>
      </c>
      <c r="H105">
        <v>4.7689885491084301</v>
      </c>
      <c r="I105">
        <v>351.86150409530899</v>
      </c>
      <c r="J105">
        <v>-6.8295176238897</v>
      </c>
      <c r="K105">
        <v>-1.9132470144020299</v>
      </c>
      <c r="L105">
        <v>23.031676649937999</v>
      </c>
      <c r="M105">
        <v>8.7995386009722196</v>
      </c>
      <c r="N105">
        <v>1.47357355447914</v>
      </c>
      <c r="O105">
        <v>17.007305261430002</v>
      </c>
      <c r="P105">
        <v>24.329747953122499</v>
      </c>
      <c r="Q105">
        <v>12.436292809608799</v>
      </c>
      <c r="R105">
        <v>26.536262364036599</v>
      </c>
      <c r="S105">
        <v>10.873743751985099</v>
      </c>
      <c r="T105">
        <v>7.1427516868752399</v>
      </c>
      <c r="U105">
        <v>8.5586358335885109</v>
      </c>
      <c r="V105">
        <v>10.7808349214808</v>
      </c>
      <c r="W105">
        <v>7.5038767674146403</v>
      </c>
      <c r="X105">
        <v>14.802142509332899</v>
      </c>
      <c r="Y105">
        <v>13.000189902607101</v>
      </c>
      <c r="Z105">
        <v>9709</v>
      </c>
      <c r="AA105">
        <v>7.8798896283070903</v>
      </c>
      <c r="AB105">
        <v>14.786101413575301</v>
      </c>
      <c r="AC105">
        <v>9.2549910728777895</v>
      </c>
      <c r="AD105">
        <v>16.870012824166398</v>
      </c>
      <c r="AE105">
        <v>13.147397497798</v>
      </c>
      <c r="AF105">
        <v>9.0065898795119903</v>
      </c>
    </row>
    <row r="106" spans="1:32" x14ac:dyDescent="0.25">
      <c r="A106" t="s">
        <v>494</v>
      </c>
      <c r="B106" t="s">
        <v>493</v>
      </c>
      <c r="C106" t="s">
        <v>27</v>
      </c>
      <c r="D106">
        <v>54754.248213535</v>
      </c>
      <c r="E106">
        <v>83.95</v>
      </c>
      <c r="F106">
        <v>10.791457286432101</v>
      </c>
      <c r="H106">
        <v>21.624769514579501</v>
      </c>
      <c r="I106">
        <v>-80.920201314512198</v>
      </c>
      <c r="J106">
        <v>-28.289673799028201</v>
      </c>
      <c r="K106">
        <v>20.6453199083942</v>
      </c>
      <c r="L106">
        <v>497.69991208712401</v>
      </c>
      <c r="N106">
        <v>8.9991489347353593</v>
      </c>
      <c r="O106">
        <v>1688.97813668557</v>
      </c>
      <c r="Q106">
        <v>-22.2646580687911</v>
      </c>
      <c r="R106">
        <v>33.667808946350199</v>
      </c>
      <c r="T106">
        <v>45.2459197959801</v>
      </c>
      <c r="U106">
        <v>-3.6056055574136199</v>
      </c>
      <c r="V106">
        <v>-3.7733555225985098</v>
      </c>
      <c r="W106">
        <v>-0.39498906914811299</v>
      </c>
      <c r="X106">
        <v>12.2500054237731</v>
      </c>
      <c r="AA106">
        <v>13.168312257191801</v>
      </c>
      <c r="AB106">
        <v>1.04969560067199</v>
      </c>
      <c r="AC106">
        <v>9.1374214977777193</v>
      </c>
      <c r="AD106">
        <v>3.93298646298974</v>
      </c>
      <c r="AE106">
        <v>0.67877760516178198</v>
      </c>
      <c r="AF106">
        <v>7.48718180892117E-2</v>
      </c>
    </row>
    <row r="107" spans="1:32" x14ac:dyDescent="0.25">
      <c r="A107" t="s">
        <v>105</v>
      </c>
      <c r="B107" t="s">
        <v>106</v>
      </c>
      <c r="C107" t="s">
        <v>107</v>
      </c>
      <c r="D107">
        <v>54678.311165289997</v>
      </c>
      <c r="E107">
        <v>391.65</v>
      </c>
      <c r="F107">
        <v>19.007786554822999</v>
      </c>
      <c r="G107">
        <v>27.303015055130899</v>
      </c>
      <c r="H107">
        <v>7.3002457476198002</v>
      </c>
      <c r="I107">
        <v>141.053854056549</v>
      </c>
      <c r="J107">
        <v>26.895723440543598</v>
      </c>
      <c r="K107">
        <v>20.8722855812515</v>
      </c>
      <c r="L107">
        <v>238.253435963372</v>
      </c>
      <c r="M107">
        <v>9.72890505809176</v>
      </c>
      <c r="N107">
        <v>51.974063567836403</v>
      </c>
      <c r="O107">
        <v>477.13924047066001</v>
      </c>
      <c r="P107">
        <v>18.669798984951498</v>
      </c>
      <c r="Q107">
        <v>8.6291674146050106</v>
      </c>
      <c r="R107">
        <v>84.7173845677099</v>
      </c>
      <c r="S107">
        <v>4.4890661042291597</v>
      </c>
      <c r="T107">
        <v>12.839366590596599</v>
      </c>
      <c r="U107">
        <v>-2.9951418483124801</v>
      </c>
      <c r="V107">
        <v>1.0836605048769601</v>
      </c>
      <c r="W107">
        <v>1.1337457512734399</v>
      </c>
      <c r="X107">
        <v>32.659042448786401</v>
      </c>
      <c r="Y107">
        <v>10.5138247322397</v>
      </c>
      <c r="Z107">
        <v>775.98</v>
      </c>
      <c r="AA107">
        <v>27.160479329220902</v>
      </c>
      <c r="AB107">
        <v>18.567794447642999</v>
      </c>
      <c r="AC107">
        <v>16.819637533699101</v>
      </c>
      <c r="AD107">
        <v>13.435484762865199</v>
      </c>
      <c r="AE107">
        <v>12.303748287294001</v>
      </c>
      <c r="AF107">
        <v>7.5626987623179804</v>
      </c>
    </row>
    <row r="108" spans="1:32" x14ac:dyDescent="0.25">
      <c r="A108" t="s">
        <v>518</v>
      </c>
      <c r="B108" t="s">
        <v>517</v>
      </c>
      <c r="C108" t="s">
        <v>384</v>
      </c>
      <c r="D108">
        <v>54448.804070459999</v>
      </c>
      <c r="E108">
        <v>2049.3000000000002</v>
      </c>
      <c r="F108">
        <v>11.6866788456396</v>
      </c>
      <c r="G108">
        <v>11.6783165065457</v>
      </c>
      <c r="H108">
        <v>4.55595603503851</v>
      </c>
      <c r="I108">
        <v>-27.647272302288801</v>
      </c>
      <c r="J108">
        <v>11.1315912939508</v>
      </c>
      <c r="K108">
        <v>6.8812413292518704</v>
      </c>
      <c r="L108">
        <v>-0.175857304358746</v>
      </c>
      <c r="M108">
        <v>14.7532286991551</v>
      </c>
      <c r="N108">
        <v>9.2328200825625402</v>
      </c>
      <c r="O108">
        <v>-2.8896802433414801</v>
      </c>
      <c r="P108">
        <v>9.8149110463506002</v>
      </c>
      <c r="Q108">
        <v>6.4554602653898403</v>
      </c>
      <c r="R108">
        <v>2.9991962606612499</v>
      </c>
      <c r="S108">
        <v>60.218615829612702</v>
      </c>
      <c r="T108">
        <v>22.420573581897099</v>
      </c>
      <c r="U108">
        <v>19.418019885378499</v>
      </c>
      <c r="V108">
        <v>63.193391931049199</v>
      </c>
      <c r="W108">
        <v>34.436394070896199</v>
      </c>
      <c r="X108">
        <v>30.103527040899401</v>
      </c>
      <c r="Y108">
        <v>58.927941300025097</v>
      </c>
      <c r="Z108">
        <v>1837.7</v>
      </c>
      <c r="AA108">
        <v>22.278579789309401</v>
      </c>
      <c r="AB108">
        <v>29.781846809845199</v>
      </c>
      <c r="AC108">
        <v>19.833402149331899</v>
      </c>
      <c r="AD108">
        <v>78.660557396739193</v>
      </c>
      <c r="AE108">
        <v>60.686106048268996</v>
      </c>
      <c r="AF108">
        <v>36.2036568058179</v>
      </c>
    </row>
    <row r="109" spans="1:32" x14ac:dyDescent="0.25">
      <c r="A109" t="s">
        <v>492</v>
      </c>
      <c r="B109" t="s">
        <v>491</v>
      </c>
      <c r="C109" t="s">
        <v>365</v>
      </c>
      <c r="D109">
        <v>53958.568374499999</v>
      </c>
      <c r="E109">
        <v>3586.95</v>
      </c>
      <c r="F109">
        <v>18.677522822600501</v>
      </c>
      <c r="G109">
        <v>35.720880829745298</v>
      </c>
      <c r="H109">
        <v>23.287640490473301</v>
      </c>
      <c r="I109">
        <v>-27.065802179610898</v>
      </c>
      <c r="J109">
        <v>9.3053941175577908</v>
      </c>
      <c r="K109">
        <v>25.172457625863998</v>
      </c>
      <c r="L109">
        <v>36.131037780966103</v>
      </c>
      <c r="M109">
        <v>-13.580658052484299</v>
      </c>
      <c r="N109">
        <v>24.8828009726668</v>
      </c>
      <c r="O109">
        <v>45.918272275183703</v>
      </c>
      <c r="P109">
        <v>22.493839968875601</v>
      </c>
      <c r="Q109">
        <v>20.856739463486399</v>
      </c>
      <c r="R109">
        <v>23.1899343139976</v>
      </c>
      <c r="S109">
        <v>15.7267298506583</v>
      </c>
      <c r="T109">
        <v>14.5518184256049</v>
      </c>
      <c r="U109">
        <v>15.4552127874056</v>
      </c>
      <c r="V109">
        <v>18.414624518996401</v>
      </c>
      <c r="W109">
        <v>13.209111695276301</v>
      </c>
      <c r="X109">
        <v>25.652617981915899</v>
      </c>
      <c r="Y109">
        <v>13.4199201454161</v>
      </c>
      <c r="AA109">
        <v>9.7825885835877493</v>
      </c>
      <c r="AB109">
        <v>23.5533123050587</v>
      </c>
      <c r="AC109">
        <v>18.467061191384499</v>
      </c>
      <c r="AD109">
        <v>22.9927517111859</v>
      </c>
      <c r="AE109">
        <v>14.7224063928533</v>
      </c>
      <c r="AF109">
        <v>11.408098424930699</v>
      </c>
    </row>
    <row r="110" spans="1:32" x14ac:dyDescent="0.25">
      <c r="A110" t="s">
        <v>510</v>
      </c>
      <c r="B110" t="s">
        <v>509</v>
      </c>
      <c r="C110" t="s">
        <v>290</v>
      </c>
      <c r="D110">
        <v>53468.977792290003</v>
      </c>
      <c r="E110">
        <v>1330.05</v>
      </c>
      <c r="F110">
        <v>17.118568729858801</v>
      </c>
      <c r="G110">
        <v>13.6171280572489</v>
      </c>
      <c r="H110">
        <v>12.0437712734452</v>
      </c>
      <c r="I110">
        <v>79.570120893900693</v>
      </c>
      <c r="K110">
        <v>10.805230042105199</v>
      </c>
      <c r="L110">
        <v>-8.7449682309705192</v>
      </c>
      <c r="N110">
        <v>14.4767178610337</v>
      </c>
      <c r="O110">
        <v>-10.0974757708863</v>
      </c>
      <c r="Q110">
        <v>-29.316969255140499</v>
      </c>
      <c r="R110">
        <v>-2.1446443951604199</v>
      </c>
      <c r="S110">
        <v>5.6088853180926996</v>
      </c>
      <c r="T110">
        <v>-43.273794274058297</v>
      </c>
      <c r="U110">
        <v>31.107160637942101</v>
      </c>
      <c r="V110">
        <v>25.4229048889548</v>
      </c>
      <c r="W110">
        <v>5.8540324214441402</v>
      </c>
      <c r="X110">
        <v>41.761468257646499</v>
      </c>
      <c r="Y110">
        <v>5.4494651082333299</v>
      </c>
      <c r="AA110">
        <v>-13.0455993318875</v>
      </c>
      <c r="AB110">
        <v>43.90763153919</v>
      </c>
      <c r="AC110">
        <v>30.165235770157999</v>
      </c>
      <c r="AD110">
        <v>8.3297235687396096</v>
      </c>
      <c r="AE110">
        <v>23.019464712525298</v>
      </c>
      <c r="AF110">
        <v>5.5429403965650303</v>
      </c>
    </row>
    <row r="111" spans="1:32" x14ac:dyDescent="0.25">
      <c r="A111" t="s">
        <v>499</v>
      </c>
      <c r="B111" t="s">
        <v>498</v>
      </c>
      <c r="C111" t="s">
        <v>404</v>
      </c>
      <c r="D111">
        <v>53408.155150439998</v>
      </c>
      <c r="E111">
        <v>179.3</v>
      </c>
      <c r="F111">
        <v>109.276775881158</v>
      </c>
      <c r="G111">
        <v>73.2478210681805</v>
      </c>
      <c r="H111">
        <v>7.0318660284478298</v>
      </c>
      <c r="I111">
        <v>-258.17068369097501</v>
      </c>
      <c r="K111">
        <v>3.4651071613510598</v>
      </c>
      <c r="L111">
        <v>107.55180601241599</v>
      </c>
      <c r="M111">
        <v>-175.123188519255</v>
      </c>
      <c r="N111">
        <v>-7.0716725910753802</v>
      </c>
      <c r="O111">
        <v>445.97166008630398</v>
      </c>
      <c r="P111">
        <v>-27.245072896049901</v>
      </c>
      <c r="Q111">
        <v>-3.4213828250671101</v>
      </c>
      <c r="R111">
        <v>58.939948858592203</v>
      </c>
      <c r="S111">
        <v>7.3936661762630598</v>
      </c>
      <c r="T111">
        <v>-2.9285823416969499</v>
      </c>
      <c r="U111">
        <v>1.6799427219627801</v>
      </c>
      <c r="V111">
        <v>6.7055378081658299</v>
      </c>
      <c r="W111">
        <v>1.5762642410351499</v>
      </c>
      <c r="X111">
        <v>12.381034840137101</v>
      </c>
      <c r="Y111">
        <v>7.9464638306259303</v>
      </c>
      <c r="Z111">
        <v>29727.8299999999</v>
      </c>
      <c r="AA111">
        <v>-10.5857493790436</v>
      </c>
      <c r="AB111">
        <v>12.945708400667201</v>
      </c>
      <c r="AC111">
        <v>2.9193475564895501</v>
      </c>
      <c r="AD111">
        <v>13.5365637946283</v>
      </c>
      <c r="AE111">
        <v>12.799178911645299</v>
      </c>
      <c r="AF111">
        <v>2.5257421903227399</v>
      </c>
    </row>
    <row r="112" spans="1:32" x14ac:dyDescent="0.25">
      <c r="A112" t="s">
        <v>503</v>
      </c>
      <c r="B112" t="s">
        <v>502</v>
      </c>
      <c r="C112" t="s">
        <v>504</v>
      </c>
      <c r="D112">
        <v>53300.016000000003</v>
      </c>
      <c r="E112">
        <v>1955.05</v>
      </c>
      <c r="F112">
        <v>2.5379310344828498</v>
      </c>
      <c r="G112">
        <v>21.3213751601293</v>
      </c>
      <c r="H112">
        <v>8.8857276804323408</v>
      </c>
      <c r="I112">
        <v>15.141809600067401</v>
      </c>
      <c r="J112">
        <v>5.3409127963815299</v>
      </c>
      <c r="K112">
        <v>11.0463410616131</v>
      </c>
      <c r="L112">
        <v>29.142431131713199</v>
      </c>
      <c r="M112">
        <v>49.342410267671902</v>
      </c>
      <c r="N112">
        <v>11.526030618254801</v>
      </c>
      <c r="O112">
        <v>31.530190417032301</v>
      </c>
      <c r="P112">
        <v>-8.5475783801554002</v>
      </c>
      <c r="Q112">
        <v>4.3560016505353296</v>
      </c>
      <c r="R112">
        <v>24.867347031014098</v>
      </c>
      <c r="S112">
        <v>16.499307608417499</v>
      </c>
      <c r="T112">
        <v>11.438607106475899</v>
      </c>
      <c r="U112">
        <v>13.450743826537099</v>
      </c>
      <c r="V112">
        <v>17.909310980571501</v>
      </c>
      <c r="W112">
        <v>13.042183252569901</v>
      </c>
      <c r="X112">
        <v>21.109116312066899</v>
      </c>
      <c r="Y112">
        <v>20.285670969771701</v>
      </c>
      <c r="Z112">
        <v>5375.97</v>
      </c>
      <c r="AA112">
        <v>9.8894575674873497</v>
      </c>
      <c r="AB112">
        <v>19.766001573249699</v>
      </c>
      <c r="AC112">
        <v>14.8180188267203</v>
      </c>
      <c r="AD112">
        <v>26.666434428336999</v>
      </c>
      <c r="AE112">
        <v>22.5282279255375</v>
      </c>
      <c r="AF112">
        <v>16.341963044795801</v>
      </c>
    </row>
    <row r="113" spans="1:32" x14ac:dyDescent="0.25">
      <c r="A113" t="s">
        <v>506</v>
      </c>
      <c r="B113" t="s">
        <v>505</v>
      </c>
      <c r="C113" t="s">
        <v>328</v>
      </c>
      <c r="D113">
        <v>52961.903153749998</v>
      </c>
      <c r="E113">
        <v>406.7</v>
      </c>
      <c r="F113">
        <v>66.668398033482802</v>
      </c>
      <c r="H113">
        <v>17.1896920034233</v>
      </c>
      <c r="I113">
        <v>-44.626250146093803</v>
      </c>
      <c r="J113">
        <v>-16.156651245184701</v>
      </c>
      <c r="K113">
        <v>13.7390034666468</v>
      </c>
      <c r="L113">
        <v>0.717275923315986</v>
      </c>
      <c r="M113">
        <v>261.11864917834998</v>
      </c>
      <c r="N113">
        <v>-32.844270518133001</v>
      </c>
      <c r="O113">
        <v>-60.601685413939599</v>
      </c>
      <c r="P113">
        <v>12.2389994867778</v>
      </c>
      <c r="Q113">
        <v>5.6266143062264504</v>
      </c>
      <c r="R113">
        <v>7.5818430413075104</v>
      </c>
      <c r="S113">
        <v>17.360289548214201</v>
      </c>
      <c r="T113">
        <v>2.7543898901453998</v>
      </c>
      <c r="U113">
        <v>1.45615522849514</v>
      </c>
      <c r="V113">
        <v>17.315293903599901</v>
      </c>
      <c r="W113">
        <v>4.1338027910046202</v>
      </c>
      <c r="X113">
        <v>3.2890099195567202</v>
      </c>
      <c r="Y113">
        <v>12.848299851732801</v>
      </c>
      <c r="Z113">
        <v>51583.42</v>
      </c>
      <c r="AA113">
        <v>1.1348906412328801</v>
      </c>
      <c r="AB113">
        <v>3.94971417871123</v>
      </c>
      <c r="AC113">
        <v>0.99599357767900198</v>
      </c>
      <c r="AD113">
        <v>16.830939378741199</v>
      </c>
      <c r="AE113">
        <v>7.38163290667321</v>
      </c>
      <c r="AF113">
        <v>2.75261048069724</v>
      </c>
    </row>
    <row r="114" spans="1:32" x14ac:dyDescent="0.25">
      <c r="A114" t="s">
        <v>501</v>
      </c>
      <c r="B114" t="s">
        <v>500</v>
      </c>
      <c r="C114" t="s">
        <v>423</v>
      </c>
      <c r="D114">
        <v>52228.510324199997</v>
      </c>
      <c r="E114">
        <v>2538.25</v>
      </c>
      <c r="F114">
        <v>16.4660064621286</v>
      </c>
      <c r="G114">
        <v>19.681696117714999</v>
      </c>
      <c r="H114">
        <v>5.8338055014457399</v>
      </c>
      <c r="I114">
        <v>-8.3255565392867705</v>
      </c>
      <c r="J114">
        <v>13.2058513398981</v>
      </c>
      <c r="K114">
        <v>12.4949489379607</v>
      </c>
      <c r="L114">
        <v>0.74693317409930804</v>
      </c>
      <c r="M114">
        <v>45.612737634315003</v>
      </c>
      <c r="N114">
        <v>14.073656134746001</v>
      </c>
      <c r="O114">
        <v>2.05799092029141</v>
      </c>
      <c r="P114">
        <v>-4.6019189223534998</v>
      </c>
      <c r="Q114">
        <v>-2.2911178513022499</v>
      </c>
      <c r="R114">
        <v>2.03107019562716</v>
      </c>
      <c r="S114">
        <v>27.578101714829799</v>
      </c>
      <c r="T114">
        <v>49.940444054651302</v>
      </c>
      <c r="U114">
        <v>55.6163382424715</v>
      </c>
      <c r="V114">
        <v>30.4247098738057</v>
      </c>
      <c r="W114">
        <v>28.5415731193923</v>
      </c>
      <c r="X114">
        <v>77.474603443136601</v>
      </c>
      <c r="Y114">
        <v>23.3040593861639</v>
      </c>
      <c r="AA114">
        <v>46.295848740443503</v>
      </c>
      <c r="AB114">
        <v>76.707044910864695</v>
      </c>
      <c r="AC114">
        <v>57.333381669365401</v>
      </c>
      <c r="AD114">
        <v>30.120526560781101</v>
      </c>
      <c r="AE114">
        <v>24.461026339894101</v>
      </c>
      <c r="AF114">
        <v>22.927054381625702</v>
      </c>
    </row>
    <row r="115" spans="1:32" x14ac:dyDescent="0.25">
      <c r="A115" t="s">
        <v>514</v>
      </c>
      <c r="B115" t="s">
        <v>513</v>
      </c>
      <c r="C115" t="s">
        <v>384</v>
      </c>
      <c r="D115">
        <v>51224.826748480002</v>
      </c>
      <c r="E115">
        <v>15970.55</v>
      </c>
      <c r="F115">
        <v>-3.6749154042553598</v>
      </c>
      <c r="G115">
        <v>22.0522444470284</v>
      </c>
      <c r="H115">
        <v>10.360656302525401</v>
      </c>
      <c r="I115">
        <v>-33.601353230141797</v>
      </c>
      <c r="J115">
        <v>5.1776214754788397</v>
      </c>
      <c r="K115">
        <v>2.8585372241710201</v>
      </c>
      <c r="L115">
        <v>-7.5190004980187402</v>
      </c>
      <c r="N115">
        <v>5.8774293689606001</v>
      </c>
      <c r="O115">
        <v>-11.6663342487611</v>
      </c>
      <c r="P115">
        <v>-11.6390501817495</v>
      </c>
      <c r="Q115">
        <v>-1.0302554748244701</v>
      </c>
      <c r="R115">
        <v>8.6264916203591095</v>
      </c>
      <c r="S115">
        <v>60.498938724947102</v>
      </c>
      <c r="T115">
        <v>16.912169570309501</v>
      </c>
      <c r="U115">
        <v>15.200280681384699</v>
      </c>
      <c r="V115">
        <v>59.200259850170802</v>
      </c>
      <c r="W115">
        <v>30.815847746489201</v>
      </c>
      <c r="X115">
        <v>21.761981432982399</v>
      </c>
      <c r="Y115">
        <v>79.031063594867206</v>
      </c>
      <c r="Z115">
        <v>1577.96</v>
      </c>
      <c r="AA115">
        <v>14.600381123192401</v>
      </c>
      <c r="AB115">
        <v>23.2933338074975</v>
      </c>
      <c r="AC115">
        <v>14.6678929186495</v>
      </c>
      <c r="AD115">
        <v>97.319650230750497</v>
      </c>
      <c r="AE115">
        <v>79.313147454264893</v>
      </c>
      <c r="AF115">
        <v>34.7470541197061</v>
      </c>
    </row>
    <row r="116" spans="1:32" x14ac:dyDescent="0.25">
      <c r="A116" t="s">
        <v>67</v>
      </c>
      <c r="B116" t="s">
        <v>68</v>
      </c>
      <c r="C116" t="s">
        <v>66</v>
      </c>
      <c r="D116">
        <v>51057.811736825002</v>
      </c>
      <c r="E116">
        <v>1909.25</v>
      </c>
      <c r="F116">
        <v>66.518164757247703</v>
      </c>
      <c r="G116">
        <v>102.439538927843</v>
      </c>
      <c r="H116">
        <v>20.039559580256999</v>
      </c>
      <c r="I116">
        <v>2.5409685140857898</v>
      </c>
      <c r="J116">
        <v>14.591349965623101</v>
      </c>
      <c r="K116">
        <v>20.960380149736299</v>
      </c>
      <c r="L116">
        <v>7.3576049727261204</v>
      </c>
      <c r="M116">
        <v>36.042972247090397</v>
      </c>
      <c r="N116">
        <v>24.21879933584</v>
      </c>
      <c r="O116">
        <v>7.7335810161419296</v>
      </c>
      <c r="P116">
        <v>28.155818540433899</v>
      </c>
      <c r="Q116">
        <v>17.2463545073294</v>
      </c>
      <c r="R116">
        <v>17.370001580527902</v>
      </c>
      <c r="S116">
        <v>17.738502664738199</v>
      </c>
      <c r="T116">
        <v>14.5858849740066</v>
      </c>
      <c r="U116">
        <v>9.9344885747394294</v>
      </c>
      <c r="V116">
        <v>19.553025628723798</v>
      </c>
      <c r="W116">
        <v>13.145548839562901</v>
      </c>
      <c r="X116">
        <v>16.280635604632302</v>
      </c>
      <c r="Y116">
        <v>16.3033486539724</v>
      </c>
      <c r="Z116">
        <v>3524.5</v>
      </c>
      <c r="AA116">
        <v>10.713323842868601</v>
      </c>
      <c r="AB116">
        <v>17.601567828903899</v>
      </c>
      <c r="AC116">
        <v>8.7838097803085606</v>
      </c>
      <c r="AD116">
        <v>22.0644564786685</v>
      </c>
      <c r="AE116">
        <v>17.1547724156068</v>
      </c>
      <c r="AF116">
        <v>11.7847464188927</v>
      </c>
    </row>
    <row r="117" spans="1:32" x14ac:dyDescent="0.25">
      <c r="A117" t="s">
        <v>522</v>
      </c>
      <c r="B117" t="s">
        <v>521</v>
      </c>
      <c r="C117" t="s">
        <v>315</v>
      </c>
      <c r="D117">
        <v>50373.276581669998</v>
      </c>
      <c r="E117">
        <v>24059.95</v>
      </c>
      <c r="F117">
        <v>15.735183579275599</v>
      </c>
      <c r="G117">
        <v>9.1392883061105898</v>
      </c>
      <c r="H117">
        <v>10.008794305360199</v>
      </c>
      <c r="I117">
        <v>-5.7267374374775697</v>
      </c>
      <c r="J117">
        <v>42.377187595581802</v>
      </c>
      <c r="K117">
        <v>16.2132780801516</v>
      </c>
      <c r="L117">
        <v>16.726326903762399</v>
      </c>
      <c r="M117">
        <v>30.967438632623999</v>
      </c>
      <c r="N117">
        <v>18.799399563358701</v>
      </c>
      <c r="O117">
        <v>18.869412795793099</v>
      </c>
      <c r="P117">
        <v>15.5157468939613</v>
      </c>
      <c r="Q117">
        <v>9.9878609019277302</v>
      </c>
      <c r="R117">
        <v>10.1351351351351</v>
      </c>
      <c r="S117">
        <v>25.6208609289978</v>
      </c>
      <c r="T117">
        <v>15.959349857564399</v>
      </c>
      <c r="U117">
        <v>14.987286341394</v>
      </c>
      <c r="V117">
        <v>27.909342344456999</v>
      </c>
      <c r="W117">
        <v>19.045090848094802</v>
      </c>
      <c r="X117">
        <v>24.710333498095501</v>
      </c>
      <c r="Y117">
        <v>29.239394132131501</v>
      </c>
      <c r="Z117">
        <v>2926.12</v>
      </c>
      <c r="AA117">
        <v>16.234953333527098</v>
      </c>
      <c r="AB117">
        <v>22.097243918558899</v>
      </c>
      <c r="AC117">
        <v>17.2529657197685</v>
      </c>
      <c r="AD117">
        <v>38.507653403950997</v>
      </c>
      <c r="AE117">
        <v>31.603124329056399</v>
      </c>
      <c r="AF117">
        <v>21.627562892741398</v>
      </c>
    </row>
    <row r="118" spans="1:32" x14ac:dyDescent="0.25">
      <c r="A118" t="s">
        <v>516</v>
      </c>
      <c r="B118" t="s">
        <v>515</v>
      </c>
      <c r="C118" t="s">
        <v>17</v>
      </c>
      <c r="D118">
        <v>49902.368355840001</v>
      </c>
      <c r="E118">
        <v>26.2</v>
      </c>
      <c r="I118">
        <v>-381.334500780805</v>
      </c>
      <c r="L118">
        <v>33.9513670023318</v>
      </c>
      <c r="O118">
        <v>15.065453506189501</v>
      </c>
      <c r="R118">
        <v>8.6975426929320498</v>
      </c>
      <c r="T118">
        <v>0</v>
      </c>
      <c r="V118">
        <v>4.4073249198271096</v>
      </c>
      <c r="W118">
        <v>0.31337994675763498</v>
      </c>
      <c r="X118">
        <v>11.1117346032167</v>
      </c>
      <c r="AA118">
        <v>-66.246914776847902</v>
      </c>
      <c r="AC118">
        <v>8.9442351494808197</v>
      </c>
      <c r="AD118">
        <v>4.4847665546605704</v>
      </c>
      <c r="AE118">
        <v>8.8637962126048997</v>
      </c>
      <c r="AF118">
        <v>0.68703971141060205</v>
      </c>
    </row>
    <row r="119" spans="1:32" x14ac:dyDescent="0.25">
      <c r="A119" t="s">
        <v>526</v>
      </c>
      <c r="B119" t="s">
        <v>525</v>
      </c>
      <c r="C119" t="s">
        <v>527</v>
      </c>
      <c r="D119">
        <v>49742.661114720002</v>
      </c>
      <c r="E119">
        <v>193.95</v>
      </c>
      <c r="F119">
        <v>-42.540322580645103</v>
      </c>
      <c r="H119">
        <v>21.095297894957699</v>
      </c>
      <c r="I119">
        <v>-8026.0631644777905</v>
      </c>
      <c r="K119">
        <v>38.355719868316797</v>
      </c>
      <c r="L119">
        <v>139.97293067013101</v>
      </c>
      <c r="N119">
        <v>37.495978423720103</v>
      </c>
      <c r="O119">
        <v>180.95085167312399</v>
      </c>
      <c r="P119">
        <v>-53.491771196610003</v>
      </c>
      <c r="Q119">
        <v>1.5940266916935399</v>
      </c>
      <c r="R119">
        <v>34.946252034230397</v>
      </c>
      <c r="S119">
        <v>1.56132420580616</v>
      </c>
      <c r="T119">
        <v>-33.035180270004098</v>
      </c>
      <c r="U119">
        <v>8.0271703421703098</v>
      </c>
      <c r="V119">
        <v>8.4025976005825296</v>
      </c>
      <c r="W119">
        <v>0.94458794539121804</v>
      </c>
      <c r="X119">
        <v>18.967247382185999</v>
      </c>
      <c r="Y119">
        <v>2.2590787828515699</v>
      </c>
      <c r="AA119">
        <v>-22.449091653843102</v>
      </c>
      <c r="AB119">
        <v>11.124236642817401</v>
      </c>
      <c r="AC119">
        <v>15.737303069183699</v>
      </c>
      <c r="AD119">
        <v>8.5593130106424304</v>
      </c>
      <c r="AE119">
        <v>10.557355886618399</v>
      </c>
      <c r="AF119">
        <v>1.2860700558651199</v>
      </c>
    </row>
    <row r="120" spans="1:32" x14ac:dyDescent="0.25">
      <c r="A120" t="s">
        <v>520</v>
      </c>
      <c r="B120" t="s">
        <v>519</v>
      </c>
      <c r="C120" t="s">
        <v>24</v>
      </c>
      <c r="D120">
        <v>49560</v>
      </c>
      <c r="E120">
        <v>630.65</v>
      </c>
      <c r="F120">
        <v>8.9896579156722201</v>
      </c>
      <c r="G120">
        <v>30.059144685138701</v>
      </c>
      <c r="H120">
        <v>18.705453805164201</v>
      </c>
      <c r="I120">
        <v>111.577926799709</v>
      </c>
      <c r="J120">
        <v>9.1385440044800408</v>
      </c>
      <c r="K120">
        <v>30.7739495029608</v>
      </c>
      <c r="L120">
        <v>49.949976304565297</v>
      </c>
      <c r="M120">
        <v>33.942722729306098</v>
      </c>
      <c r="N120">
        <v>86.877903017526407</v>
      </c>
      <c r="O120">
        <v>51.516521267459197</v>
      </c>
      <c r="P120">
        <v>11.265978029513899</v>
      </c>
      <c r="Q120">
        <v>9.9428044780569795</v>
      </c>
      <c r="R120">
        <v>86.749214095159005</v>
      </c>
      <c r="S120">
        <v>27.7739031322904</v>
      </c>
      <c r="T120">
        <v>19.5896730170974</v>
      </c>
      <c r="U120">
        <v>23.794161375942899</v>
      </c>
      <c r="V120">
        <v>30.417804074942602</v>
      </c>
      <c r="W120">
        <v>13.1251930905674</v>
      </c>
      <c r="X120">
        <v>38.596134558564401</v>
      </c>
      <c r="Y120">
        <v>33.897334391672601</v>
      </c>
      <c r="AA120">
        <v>26.512708625463802</v>
      </c>
      <c r="AB120">
        <v>36.018948569545302</v>
      </c>
      <c r="AC120">
        <v>27.266270906182999</v>
      </c>
      <c r="AD120">
        <v>66.751763651245199</v>
      </c>
      <c r="AE120">
        <v>39.745605131015097</v>
      </c>
      <c r="AF120">
        <v>18.988721610904101</v>
      </c>
    </row>
    <row r="121" spans="1:32" x14ac:dyDescent="0.25">
      <c r="A121" t="s">
        <v>567</v>
      </c>
      <c r="B121" t="s">
        <v>566</v>
      </c>
      <c r="C121" t="s">
        <v>488</v>
      </c>
      <c r="D121">
        <v>49557.275679999999</v>
      </c>
      <c r="E121">
        <v>194.25</v>
      </c>
      <c r="G121">
        <v>1.1666530558285199E-3</v>
      </c>
      <c r="H121">
        <v>11.7497059436553</v>
      </c>
      <c r="I121">
        <v>91.014776731101193</v>
      </c>
      <c r="K121">
        <v>18.474752117870501</v>
      </c>
      <c r="L121">
        <v>11.833779562157501</v>
      </c>
      <c r="N121">
        <v>20.127430613774099</v>
      </c>
      <c r="O121">
        <v>10.935141440285699</v>
      </c>
      <c r="R121">
        <v>0.45999918656201</v>
      </c>
      <c r="S121">
        <v>2.0675105793573998</v>
      </c>
      <c r="T121">
        <v>-105.11272103760901</v>
      </c>
      <c r="U121">
        <v>23.290025221220599</v>
      </c>
      <c r="V121">
        <v>17.406890752789899</v>
      </c>
      <c r="W121">
        <v>2.0687145773174098</v>
      </c>
      <c r="X121">
        <v>35.227413046910698</v>
      </c>
      <c r="Y121">
        <v>2.6110376564981501</v>
      </c>
      <c r="AA121">
        <v>-9.9383820718265703</v>
      </c>
      <c r="AB121">
        <v>30.499210473179701</v>
      </c>
      <c r="AC121">
        <v>28.256413941643899</v>
      </c>
      <c r="AD121">
        <v>3.6291917304586598</v>
      </c>
      <c r="AE121">
        <v>21.110450016686201</v>
      </c>
      <c r="AF121">
        <v>2.4726787440939502</v>
      </c>
    </row>
    <row r="122" spans="1:32" x14ac:dyDescent="0.25">
      <c r="A122" t="s">
        <v>496</v>
      </c>
      <c r="B122" t="s">
        <v>495</v>
      </c>
      <c r="C122" t="s">
        <v>497</v>
      </c>
      <c r="D122">
        <v>49441.423036499997</v>
      </c>
      <c r="E122">
        <v>762.9</v>
      </c>
      <c r="F122">
        <v>44.4444444444444</v>
      </c>
      <c r="H122">
        <v>20.6018944996218</v>
      </c>
      <c r="I122">
        <v>40.633853541416499</v>
      </c>
      <c r="L122">
        <v>41.1088315282217</v>
      </c>
      <c r="M122">
        <v>190.615976900866</v>
      </c>
      <c r="O122">
        <v>59.997945827238901</v>
      </c>
      <c r="P122">
        <v>-74.869751762182005</v>
      </c>
      <c r="Q122">
        <v>28.422619047619001</v>
      </c>
      <c r="R122">
        <v>59.622985709942199</v>
      </c>
      <c r="S122">
        <v>-30.508041670030298</v>
      </c>
      <c r="T122">
        <v>-71.549744989124704</v>
      </c>
      <c r="U122">
        <v>-63.076512734010898</v>
      </c>
      <c r="V122">
        <v>-35.944222666851502</v>
      </c>
      <c r="W122">
        <v>-27.425036539491401</v>
      </c>
      <c r="X122">
        <v>-14.6940476190476</v>
      </c>
      <c r="Y122">
        <v>-16.382133649223</v>
      </c>
      <c r="AA122">
        <v>-23.493083003952499</v>
      </c>
      <c r="AB122">
        <v>-58.165410624526999</v>
      </c>
      <c r="AC122">
        <v>-21.141666666666602</v>
      </c>
      <c r="AD122">
        <v>-11.7307574238176</v>
      </c>
      <c r="AE122">
        <v>-23.180613880856502</v>
      </c>
      <c r="AF122">
        <v>-17.632386587625799</v>
      </c>
    </row>
    <row r="123" spans="1:32" x14ac:dyDescent="0.25">
      <c r="A123" t="s">
        <v>537</v>
      </c>
      <c r="B123" t="s">
        <v>536</v>
      </c>
      <c r="C123" t="s">
        <v>344</v>
      </c>
      <c r="D123">
        <v>49421.571240600002</v>
      </c>
      <c r="E123">
        <v>50.25</v>
      </c>
      <c r="F123">
        <v>4.6511627906976596</v>
      </c>
      <c r="G123">
        <v>7.24082749716945</v>
      </c>
      <c r="H123">
        <v>4.6867185774522202</v>
      </c>
      <c r="I123">
        <v>27.654005392728202</v>
      </c>
      <c r="J123">
        <v>-4.92099189816956</v>
      </c>
      <c r="K123">
        <v>4.8972883176280702</v>
      </c>
      <c r="L123">
        <v>38.167316795757898</v>
      </c>
      <c r="M123">
        <v>28.216221284975301</v>
      </c>
      <c r="N123">
        <v>9.5711735251627896</v>
      </c>
      <c r="O123">
        <v>10.326415241786</v>
      </c>
      <c r="P123">
        <v>14.069472297072</v>
      </c>
      <c r="Q123">
        <v>4.9783338797862697</v>
      </c>
      <c r="R123">
        <v>10.4881986592478</v>
      </c>
      <c r="S123">
        <v>6.55450456772006</v>
      </c>
      <c r="T123">
        <v>44.977516261574998</v>
      </c>
      <c r="U123">
        <v>29.868675604569301</v>
      </c>
      <c r="V123">
        <v>8.5791428118115292</v>
      </c>
      <c r="W123">
        <v>4.2967847893893296</v>
      </c>
      <c r="X123">
        <v>61.142854611028902</v>
      </c>
      <c r="Y123">
        <v>6.4336456908130497</v>
      </c>
      <c r="AA123">
        <v>63.364001382460899</v>
      </c>
      <c r="AB123">
        <v>56.633940465441697</v>
      </c>
      <c r="AC123">
        <v>34.470664339072499</v>
      </c>
      <c r="AD123">
        <v>8.0438392663988694</v>
      </c>
      <c r="AE123">
        <v>9.5654998400352191</v>
      </c>
      <c r="AF123">
        <v>4.6848495759055497</v>
      </c>
    </row>
    <row r="124" spans="1:32" x14ac:dyDescent="0.25">
      <c r="A124" t="s">
        <v>548</v>
      </c>
      <c r="B124" t="s">
        <v>547</v>
      </c>
      <c r="C124" t="s">
        <v>287</v>
      </c>
      <c r="D124">
        <v>49233.75</v>
      </c>
      <c r="E124">
        <v>1771.85</v>
      </c>
      <c r="F124">
        <v>-15.4978395955364</v>
      </c>
      <c r="G124">
        <v>73.801332244322396</v>
      </c>
      <c r="H124">
        <v>1.4226092643733801</v>
      </c>
      <c r="I124">
        <v>4.2944274493199197</v>
      </c>
      <c r="J124">
        <v>20.6810847742736</v>
      </c>
      <c r="K124">
        <v>15.683644926812599</v>
      </c>
      <c r="L124">
        <v>4.2271571185404104</v>
      </c>
      <c r="M124">
        <v>-4.1682347440327501</v>
      </c>
      <c r="O124">
        <v>21.204513551452099</v>
      </c>
      <c r="P124">
        <v>2.2723096992301999</v>
      </c>
      <c r="Q124">
        <v>7.9389060803949798</v>
      </c>
      <c r="R124">
        <v>6.8952368475842603</v>
      </c>
      <c r="T124">
        <v>18.5506143777829</v>
      </c>
      <c r="U124">
        <v>4.9405052432136296</v>
      </c>
      <c r="W124">
        <v>4.2231553228548702</v>
      </c>
      <c r="X124">
        <v>26.030159056689602</v>
      </c>
      <c r="Y124">
        <v>22.0085647352556</v>
      </c>
      <c r="Z124">
        <v>316.58</v>
      </c>
      <c r="AA124">
        <v>23.987348559123198</v>
      </c>
      <c r="AB124">
        <v>22.4004322380333</v>
      </c>
      <c r="AC124">
        <v>9.8259305297804307</v>
      </c>
      <c r="AD124">
        <v>23.253833604916199</v>
      </c>
      <c r="AE124">
        <v>143.40833958829</v>
      </c>
      <c r="AF124">
        <v>8.9447321774980999</v>
      </c>
    </row>
    <row r="125" spans="1:32" x14ac:dyDescent="0.25">
      <c r="A125" t="s">
        <v>539</v>
      </c>
      <c r="B125" t="s">
        <v>538</v>
      </c>
      <c r="C125" t="s">
        <v>315</v>
      </c>
      <c r="D125">
        <v>48958.100474995001</v>
      </c>
      <c r="E125">
        <v>837</v>
      </c>
      <c r="F125">
        <v>38.297872340425499</v>
      </c>
      <c r="G125">
        <v>0</v>
      </c>
      <c r="H125">
        <v>8.7023354835610505</v>
      </c>
      <c r="I125">
        <v>50.6880341238491</v>
      </c>
      <c r="J125">
        <v>8.8786331057524706</v>
      </c>
      <c r="K125">
        <v>0.61500439279291697</v>
      </c>
      <c r="L125">
        <v>-12.100969678313</v>
      </c>
      <c r="M125">
        <v>39.940497083354202</v>
      </c>
      <c r="N125">
        <v>-4.4729508380799903</v>
      </c>
      <c r="O125">
        <v>-27.207206781715499</v>
      </c>
      <c r="P125">
        <v>25.7004645816371</v>
      </c>
      <c r="Q125">
        <v>7.9516916627196998</v>
      </c>
      <c r="R125">
        <v>5.2490658956372904</v>
      </c>
      <c r="S125">
        <v>14.275023475245501</v>
      </c>
      <c r="T125">
        <v>14.3392683300897</v>
      </c>
      <c r="U125">
        <v>12.347404598325101</v>
      </c>
      <c r="V125">
        <v>19.790965723467199</v>
      </c>
      <c r="W125">
        <v>11.6924486845039</v>
      </c>
      <c r="X125">
        <v>15.8974181548773</v>
      </c>
      <c r="Y125">
        <v>9.8332125204008598</v>
      </c>
      <c r="AA125">
        <v>20.996598424484901</v>
      </c>
      <c r="AB125">
        <v>21.3378184355367</v>
      </c>
      <c r="AC125">
        <v>7.66524417232662</v>
      </c>
      <c r="AD125">
        <v>10.805682739238801</v>
      </c>
      <c r="AE125">
        <v>11.3891478922668</v>
      </c>
      <c r="AF125">
        <v>7.8985263878756102</v>
      </c>
    </row>
    <row r="126" spans="1:32" x14ac:dyDescent="0.25">
      <c r="A126" t="s">
        <v>508</v>
      </c>
      <c r="B126" t="s">
        <v>507</v>
      </c>
      <c r="C126" t="s">
        <v>27</v>
      </c>
      <c r="D126">
        <v>48741.214708380001</v>
      </c>
      <c r="E126">
        <v>16.95</v>
      </c>
      <c r="F126">
        <v>207.141500534096</v>
      </c>
      <c r="H126">
        <v>0.97074535020784603</v>
      </c>
      <c r="I126">
        <v>-209.40140877897599</v>
      </c>
      <c r="K126">
        <v>-26.1414592281461</v>
      </c>
      <c r="L126">
        <v>-22.986684957158602</v>
      </c>
      <c r="N126">
        <v>-56.935087365898603</v>
      </c>
      <c r="O126">
        <v>-35.602066235740502</v>
      </c>
      <c r="Q126">
        <v>-44.1712476646453</v>
      </c>
      <c r="R126">
        <v>19.636702890536299</v>
      </c>
      <c r="T126">
        <v>4.96439943764089</v>
      </c>
      <c r="U126">
        <v>-9.1672368813032108</v>
      </c>
      <c r="V126">
        <v>-13.743617616729599</v>
      </c>
      <c r="W126">
        <v>-1.0775751770693101</v>
      </c>
      <c r="X126">
        <v>5.2736521294409098</v>
      </c>
      <c r="AA126">
        <v>-96.233238751157401</v>
      </c>
      <c r="AB126">
        <v>-10.347572146703399</v>
      </c>
      <c r="AC126">
        <v>2.7428582504931698</v>
      </c>
      <c r="AD126">
        <v>0.712027365742542</v>
      </c>
      <c r="AE126">
        <v>1.9775549050185399</v>
      </c>
      <c r="AF126">
        <v>0.21841489711774401</v>
      </c>
    </row>
    <row r="127" spans="1:32" x14ac:dyDescent="0.25">
      <c r="A127" t="s">
        <v>512</v>
      </c>
      <c r="B127" t="s">
        <v>511</v>
      </c>
      <c r="C127" t="s">
        <v>290</v>
      </c>
      <c r="D127">
        <v>48638.758957400001</v>
      </c>
      <c r="E127">
        <v>725.2</v>
      </c>
      <c r="F127">
        <v>15.7688752940788</v>
      </c>
      <c r="H127">
        <v>33.793076876135501</v>
      </c>
      <c r="I127">
        <v>-19.788932074557</v>
      </c>
      <c r="J127">
        <v>17.008784724764698</v>
      </c>
      <c r="K127">
        <v>32.785903009730198</v>
      </c>
      <c r="L127">
        <v>28.591680048173298</v>
      </c>
      <c r="N127">
        <v>45.148728344242798</v>
      </c>
      <c r="O127">
        <v>22.257923850644602</v>
      </c>
      <c r="Q127">
        <v>-26.6423661804765</v>
      </c>
      <c r="R127">
        <v>33.6125643850987</v>
      </c>
      <c r="T127">
        <v>55.184620647465302</v>
      </c>
      <c r="U127">
        <v>14.9755195195791</v>
      </c>
      <c r="V127">
        <v>17.1475604878848</v>
      </c>
      <c r="W127">
        <v>1.88996307282923</v>
      </c>
      <c r="X127">
        <v>22.187108693087598</v>
      </c>
      <c r="AA127">
        <v>59.455814854537998</v>
      </c>
      <c r="AB127">
        <v>21.7346739998098</v>
      </c>
      <c r="AC127">
        <v>15.4538970786385</v>
      </c>
      <c r="AD127">
        <v>8.9426371341203605</v>
      </c>
      <c r="AE127">
        <v>15.4441858251637</v>
      </c>
      <c r="AF127">
        <v>1.79281190302955</v>
      </c>
    </row>
    <row r="128" spans="1:32" x14ac:dyDescent="0.25">
      <c r="A128" t="s">
        <v>524</v>
      </c>
      <c r="B128" t="s">
        <v>523</v>
      </c>
      <c r="C128" t="s">
        <v>457</v>
      </c>
      <c r="D128">
        <v>48214.993084900001</v>
      </c>
      <c r="E128">
        <v>3075.2</v>
      </c>
      <c r="F128">
        <v>243.99927372300101</v>
      </c>
      <c r="G128">
        <v>157.846397877859</v>
      </c>
      <c r="H128">
        <v>11.713941203682401</v>
      </c>
      <c r="I128">
        <v>61.518927410850701</v>
      </c>
      <c r="J128">
        <v>13.358320129390201</v>
      </c>
      <c r="K128">
        <v>13.4601180194232</v>
      </c>
      <c r="L128">
        <v>32.852700569296204</v>
      </c>
      <c r="N128">
        <v>14.9276181040401</v>
      </c>
      <c r="O128">
        <v>132.920587487283</v>
      </c>
      <c r="P128">
        <v>15.774128608782201</v>
      </c>
      <c r="Q128">
        <v>11.4599257479799</v>
      </c>
      <c r="R128">
        <v>23.561440042322801</v>
      </c>
      <c r="S128">
        <v>14.943385506882001</v>
      </c>
      <c r="T128">
        <v>10.5321707057753</v>
      </c>
      <c r="U128">
        <v>9.7495048935762902</v>
      </c>
      <c r="V128">
        <v>15.972627011381499</v>
      </c>
      <c r="W128">
        <v>11.9797179406154</v>
      </c>
      <c r="X128">
        <v>19.949627015781399</v>
      </c>
      <c r="Y128">
        <v>20.358346687296201</v>
      </c>
      <c r="Z128">
        <v>4395.74</v>
      </c>
      <c r="AA128">
        <v>10.783353064907301</v>
      </c>
      <c r="AB128">
        <v>17.3652795484421</v>
      </c>
      <c r="AC128">
        <v>12.632182388708101</v>
      </c>
      <c r="AD128">
        <v>27.2584717914423</v>
      </c>
      <c r="AE128">
        <v>22.147547033403502</v>
      </c>
      <c r="AF128">
        <v>16.5529667259406</v>
      </c>
    </row>
    <row r="129" spans="1:32" x14ac:dyDescent="0.25">
      <c r="A129" t="s">
        <v>555</v>
      </c>
      <c r="B129" t="s">
        <v>554</v>
      </c>
      <c r="C129" t="s">
        <v>315</v>
      </c>
      <c r="D129">
        <v>48164.966775000001</v>
      </c>
      <c r="E129">
        <v>3995.7</v>
      </c>
      <c r="F129">
        <v>62.073098880274699</v>
      </c>
      <c r="G129">
        <v>25.992104989487299</v>
      </c>
      <c r="H129">
        <v>12.638060853915</v>
      </c>
      <c r="I129">
        <v>51.4374178682652</v>
      </c>
      <c r="J129">
        <v>44.611099037562198</v>
      </c>
      <c r="K129">
        <v>8.9067592945833702</v>
      </c>
      <c r="L129">
        <v>-21.7239765337793</v>
      </c>
      <c r="M129">
        <v>-14.0445765230312</v>
      </c>
      <c r="N129">
        <v>9.2990562975770104</v>
      </c>
      <c r="O129">
        <v>-40.194577119869699</v>
      </c>
      <c r="P129">
        <v>21.022227729490801</v>
      </c>
      <c r="Q129">
        <v>7.8665531419324299</v>
      </c>
      <c r="R129">
        <v>9.4333156738453106</v>
      </c>
      <c r="S129">
        <v>13.9916193161314</v>
      </c>
      <c r="T129">
        <v>11.166077245559901</v>
      </c>
      <c r="U129">
        <v>12.909605969090499</v>
      </c>
      <c r="V129">
        <v>17.413760255704901</v>
      </c>
      <c r="W129">
        <v>11.340966536865601</v>
      </c>
      <c r="X129">
        <v>14.578928748558999</v>
      </c>
      <c r="Y129">
        <v>10.077199474135099</v>
      </c>
      <c r="Z129">
        <v>4608.41</v>
      </c>
      <c r="AA129">
        <v>14.2399626248588</v>
      </c>
      <c r="AB129">
        <v>18.739594949854101</v>
      </c>
      <c r="AC129">
        <v>8.3295952549820793</v>
      </c>
      <c r="AD129">
        <v>14.0517438678541</v>
      </c>
      <c r="AE129">
        <v>10.766351991239601</v>
      </c>
      <c r="AF129">
        <v>7.0737846548388097</v>
      </c>
    </row>
    <row r="130" spans="1:32" x14ac:dyDescent="0.25">
      <c r="A130" t="s">
        <v>69</v>
      </c>
      <c r="B130" t="s">
        <v>70</v>
      </c>
      <c r="C130" t="s">
        <v>71</v>
      </c>
      <c r="D130">
        <v>47808.307672950003</v>
      </c>
      <c r="E130">
        <v>2464.4</v>
      </c>
      <c r="F130">
        <v>39.859703376205601</v>
      </c>
      <c r="G130">
        <v>-7.1682233277444096</v>
      </c>
      <c r="H130">
        <v>16.135900701089</v>
      </c>
      <c r="I130">
        <v>59.4610369587242</v>
      </c>
      <c r="J130">
        <v>14.0634777987036</v>
      </c>
      <c r="K130">
        <v>7.3266047453084999</v>
      </c>
      <c r="L130">
        <v>-16.059292075181698</v>
      </c>
      <c r="M130">
        <v>43.594135237608498</v>
      </c>
      <c r="N130">
        <v>7.52193834371037</v>
      </c>
      <c r="O130">
        <v>-26.333096462260801</v>
      </c>
      <c r="P130">
        <v>42.616519053485199</v>
      </c>
      <c r="Q130">
        <v>-4.2227138964199499E-3</v>
      </c>
      <c r="R130">
        <v>15.722131125014799</v>
      </c>
      <c r="S130">
        <v>14.592594767812599</v>
      </c>
      <c r="T130">
        <v>17.099855396081601</v>
      </c>
      <c r="U130">
        <v>15.976449171539199</v>
      </c>
      <c r="V130">
        <v>19.1520954915201</v>
      </c>
      <c r="W130">
        <v>13.3515047739025</v>
      </c>
      <c r="X130">
        <v>20.323647395720901</v>
      </c>
      <c r="Y130">
        <v>10.141001113408</v>
      </c>
      <c r="Z130">
        <v>5259</v>
      </c>
      <c r="AA130">
        <v>14.327739989669499</v>
      </c>
      <c r="AB130">
        <v>27.955279877795501</v>
      </c>
      <c r="AC130">
        <v>10.463029113225099</v>
      </c>
      <c r="AD130">
        <v>16.4819484374427</v>
      </c>
      <c r="AE130">
        <v>14.594953464265499</v>
      </c>
      <c r="AF130">
        <v>9.0660292266696008</v>
      </c>
    </row>
    <row r="131" spans="1:32" x14ac:dyDescent="0.25">
      <c r="A131" t="s">
        <v>529</v>
      </c>
      <c r="B131" t="s">
        <v>528</v>
      </c>
      <c r="C131" t="s">
        <v>530</v>
      </c>
      <c r="D131">
        <v>47680.152062895002</v>
      </c>
      <c r="E131">
        <v>1318</v>
      </c>
      <c r="F131">
        <v>54.849225753871202</v>
      </c>
      <c r="H131">
        <v>21.477561724737001</v>
      </c>
      <c r="I131">
        <v>200.651776818332</v>
      </c>
      <c r="J131">
        <v>4.6481896305491599</v>
      </c>
      <c r="L131">
        <v>0.498209757775879</v>
      </c>
      <c r="M131">
        <v>-1004.4031970314099</v>
      </c>
      <c r="O131">
        <v>-9.9852926227801007</v>
      </c>
      <c r="P131">
        <v>52.212563795086297</v>
      </c>
      <c r="Q131">
        <v>6.2116905420714499</v>
      </c>
      <c r="R131">
        <v>31.0366453511906</v>
      </c>
      <c r="T131">
        <v>2.6708696348913499</v>
      </c>
      <c r="U131">
        <v>9.6121199891810907</v>
      </c>
      <c r="W131">
        <v>12.173346709878899</v>
      </c>
      <c r="X131">
        <v>4.9571594003415997</v>
      </c>
      <c r="Y131">
        <v>11.805340892621601</v>
      </c>
      <c r="AA131">
        <v>2.9822037942892501</v>
      </c>
      <c r="AB131">
        <v>11.5438682169416</v>
      </c>
      <c r="AC131">
        <v>2.7856681577992202</v>
      </c>
      <c r="AD131">
        <v>15.3694306803239</v>
      </c>
      <c r="AE131">
        <v>15.2513968593834</v>
      </c>
      <c r="AF131">
        <v>7.8707522370518497</v>
      </c>
    </row>
    <row r="132" spans="1:32" x14ac:dyDescent="0.25">
      <c r="A132" t="s">
        <v>535</v>
      </c>
      <c r="B132" t="s">
        <v>534</v>
      </c>
      <c r="C132" t="s">
        <v>333</v>
      </c>
      <c r="D132">
        <v>47477.118727720001</v>
      </c>
      <c r="E132">
        <v>292.10000000000002</v>
      </c>
      <c r="F132">
        <v>4.8260763346551698</v>
      </c>
      <c r="G132">
        <v>25.992104989487299</v>
      </c>
      <c r="H132">
        <v>4.8871925890662897</v>
      </c>
      <c r="I132">
        <v>-29.395365223253101</v>
      </c>
      <c r="J132">
        <v>-11.929975023479701</v>
      </c>
      <c r="K132">
        <v>7.4665909726207902</v>
      </c>
      <c r="L132">
        <v>-4.5790995675589503</v>
      </c>
      <c r="M132">
        <v>123.58162304975799</v>
      </c>
      <c r="N132">
        <v>79.974776218486397</v>
      </c>
      <c r="O132">
        <v>-14.4654250938814</v>
      </c>
      <c r="P132">
        <v>53.842040055974998</v>
      </c>
      <c r="Q132">
        <v>10.5730878748066</v>
      </c>
      <c r="R132">
        <v>25.867585809399799</v>
      </c>
      <c r="S132">
        <v>8.1330041254662895</v>
      </c>
      <c r="T132">
        <v>30.598396519374202</v>
      </c>
      <c r="U132">
        <v>12.699547191248</v>
      </c>
      <c r="V132">
        <v>8.1107875333939798</v>
      </c>
      <c r="W132">
        <v>3.9833882872194701</v>
      </c>
      <c r="X132">
        <v>35.946281870267498</v>
      </c>
      <c r="Y132">
        <v>5.30329277553514</v>
      </c>
      <c r="Z132">
        <v>5644.05</v>
      </c>
      <c r="AA132">
        <v>18.936994495899601</v>
      </c>
      <c r="AB132">
        <v>40.771550730969999</v>
      </c>
      <c r="AC132">
        <v>13.4264433044954</v>
      </c>
      <c r="AD132">
        <v>7.0718701378577498</v>
      </c>
      <c r="AE132">
        <v>8.1754544946576999</v>
      </c>
      <c r="AF132">
        <v>3.7444103445619601</v>
      </c>
    </row>
    <row r="133" spans="1:32" x14ac:dyDescent="0.25">
      <c r="A133" t="s">
        <v>550</v>
      </c>
      <c r="B133" t="s">
        <v>549</v>
      </c>
      <c r="C133" t="s">
        <v>373</v>
      </c>
      <c r="D133">
        <v>47460.957174089999</v>
      </c>
      <c r="E133">
        <v>1751.95</v>
      </c>
      <c r="F133">
        <v>36.961335105181703</v>
      </c>
      <c r="H133">
        <v>7.6476920425707604</v>
      </c>
      <c r="I133">
        <v>-533.33333333333303</v>
      </c>
      <c r="K133">
        <v>28.5421523760063</v>
      </c>
      <c r="L133">
        <v>40.893880097555503</v>
      </c>
      <c r="M133">
        <v>-75.613872550075698</v>
      </c>
      <c r="N133">
        <v>38.6189418890864</v>
      </c>
      <c r="O133">
        <v>62.133393441463902</v>
      </c>
      <c r="P133">
        <v>35.975746687626298</v>
      </c>
      <c r="Q133">
        <v>-18.834932543599798</v>
      </c>
      <c r="R133">
        <v>17.531490627259998</v>
      </c>
      <c r="S133">
        <v>4.4708084153325496</v>
      </c>
      <c r="T133">
        <v>-31.025035015616101</v>
      </c>
      <c r="U133">
        <v>7.0668385488318899</v>
      </c>
      <c r="V133">
        <v>5.7642612054657896</v>
      </c>
      <c r="W133">
        <v>1.89909848379691</v>
      </c>
      <c r="X133">
        <v>32.696281671602499</v>
      </c>
      <c r="Y133">
        <v>4.7437604617916804</v>
      </c>
      <c r="Z133">
        <v>0</v>
      </c>
      <c r="AA133">
        <v>-94.130964132938402</v>
      </c>
      <c r="AB133">
        <v>22.495951037325199</v>
      </c>
      <c r="AC133">
        <v>18.801908522540302</v>
      </c>
      <c r="AD133">
        <v>10.4033204780698</v>
      </c>
      <c r="AE133">
        <v>6.36266252132432</v>
      </c>
      <c r="AF133">
        <v>2.7934779898535398</v>
      </c>
    </row>
    <row r="134" spans="1:32" x14ac:dyDescent="0.25">
      <c r="A134" t="s">
        <v>543</v>
      </c>
      <c r="B134" t="s">
        <v>542</v>
      </c>
      <c r="C134" t="s">
        <v>544</v>
      </c>
      <c r="D134">
        <v>47419.187041600002</v>
      </c>
      <c r="E134">
        <v>174</v>
      </c>
      <c r="F134">
        <v>177.60898282694799</v>
      </c>
      <c r="H134">
        <v>28.368689754014099</v>
      </c>
      <c r="I134">
        <v>21.923246581385001</v>
      </c>
      <c r="J134">
        <v>26.051813255069199</v>
      </c>
      <c r="K134">
        <v>14.9313613138447</v>
      </c>
      <c r="L134">
        <v>-37.906271159956198</v>
      </c>
      <c r="M134">
        <v>23.0752201194211</v>
      </c>
      <c r="N134">
        <v>-10.902342614390401</v>
      </c>
      <c r="O134">
        <v>-67.989404353454304</v>
      </c>
      <c r="P134">
        <v>44.8164157903879</v>
      </c>
      <c r="Q134">
        <v>-1.8894969575306699</v>
      </c>
      <c r="R134">
        <v>2.0137920264625002</v>
      </c>
      <c r="S134">
        <v>16.772321627846701</v>
      </c>
      <c r="T134">
        <v>37.646317056574397</v>
      </c>
      <c r="U134">
        <v>24.539137271294202</v>
      </c>
      <c r="V134">
        <v>22.781555874470701</v>
      </c>
      <c r="W134">
        <v>13.8329801055225</v>
      </c>
      <c r="X134">
        <v>33.180485055543699</v>
      </c>
      <c r="Y134">
        <v>19.047437106730499</v>
      </c>
      <c r="AA134">
        <v>32.3725763689988</v>
      </c>
      <c r="AB134">
        <v>52.358708647757098</v>
      </c>
      <c r="AC134">
        <v>7.0973555392424501</v>
      </c>
      <c r="AD134">
        <v>10.764242846959799</v>
      </c>
      <c r="AE134">
        <v>33.518374860298401</v>
      </c>
      <c r="AF134">
        <v>13.7186757692551</v>
      </c>
    </row>
    <row r="135" spans="1:32" x14ac:dyDescent="0.25">
      <c r="A135" t="s">
        <v>532</v>
      </c>
      <c r="B135" t="s">
        <v>531</v>
      </c>
      <c r="C135" t="s">
        <v>533</v>
      </c>
      <c r="D135">
        <v>47044.333899675003</v>
      </c>
      <c r="E135">
        <v>625.15</v>
      </c>
      <c r="F135">
        <v>31.688141515614699</v>
      </c>
      <c r="G135">
        <v>18.563110149668699</v>
      </c>
      <c r="H135">
        <v>24.959974375396399</v>
      </c>
      <c r="I135">
        <v>-9.9278979478646701</v>
      </c>
      <c r="J135">
        <v>20.2367126260052</v>
      </c>
      <c r="K135">
        <v>23.152887020426199</v>
      </c>
      <c r="L135">
        <v>10.8108108108108</v>
      </c>
      <c r="M135">
        <v>16.6662366146303</v>
      </c>
      <c r="N135">
        <v>11.5367430154306</v>
      </c>
      <c r="O135">
        <v>-3.5145023986762198</v>
      </c>
      <c r="P135">
        <v>8.1836917562724008</v>
      </c>
      <c r="Q135">
        <v>5.7185021213798102</v>
      </c>
      <c r="R135">
        <v>16.193334047797599</v>
      </c>
      <c r="S135">
        <v>9.9565830271331102</v>
      </c>
      <c r="T135">
        <v>16.681590626209498</v>
      </c>
      <c r="U135">
        <v>6.6843298126156299</v>
      </c>
      <c r="V135">
        <v>13.915732329003999</v>
      </c>
      <c r="W135">
        <v>4.9230472539629204</v>
      </c>
      <c r="X135">
        <v>19.664268585131801</v>
      </c>
      <c r="Y135">
        <v>10.5630285082242</v>
      </c>
      <c r="AA135">
        <v>13.923480870217499</v>
      </c>
      <c r="AB135">
        <v>19.1353991184717</v>
      </c>
      <c r="AC135">
        <v>6.5855008301051399</v>
      </c>
      <c r="AD135">
        <v>15.4807563875054</v>
      </c>
      <c r="AE135">
        <v>13.4575415676959</v>
      </c>
      <c r="AF135">
        <v>4.85512291789406</v>
      </c>
    </row>
    <row r="136" spans="1:32" x14ac:dyDescent="0.25">
      <c r="A136" t="s">
        <v>552</v>
      </c>
      <c r="B136" t="s">
        <v>551</v>
      </c>
      <c r="C136" t="s">
        <v>553</v>
      </c>
      <c r="D136">
        <v>46320.3481455</v>
      </c>
      <c r="E136">
        <v>3359.8</v>
      </c>
      <c r="F136">
        <v>23.161734748592899</v>
      </c>
      <c r="G136">
        <v>22.917892127880599</v>
      </c>
      <c r="H136">
        <v>13.382730900350801</v>
      </c>
      <c r="I136">
        <v>89.329307191766205</v>
      </c>
      <c r="J136">
        <v>11.8948959464306</v>
      </c>
      <c r="K136">
        <v>10.8739547212533</v>
      </c>
      <c r="L136">
        <v>-5.7110709536635902</v>
      </c>
      <c r="M136">
        <v>35.116921625446402</v>
      </c>
      <c r="N136">
        <v>14.918482593157901</v>
      </c>
      <c r="O136">
        <v>-10.6479425886725</v>
      </c>
      <c r="P136">
        <v>20.064477395902699</v>
      </c>
      <c r="Q136">
        <v>8.4126031875591991</v>
      </c>
      <c r="R136">
        <v>17.349283995818499</v>
      </c>
      <c r="S136">
        <v>22.872839112251299</v>
      </c>
      <c r="T136">
        <v>10.792909217342601</v>
      </c>
      <c r="U136">
        <v>10.527307854202199</v>
      </c>
      <c r="V136">
        <v>25.592194738076302</v>
      </c>
      <c r="W136">
        <v>18.006001593184301</v>
      </c>
      <c r="X136">
        <v>14.7336969783507</v>
      </c>
      <c r="Y136">
        <v>19.6113435235522</v>
      </c>
      <c r="Z136">
        <v>6670.6299999999901</v>
      </c>
      <c r="AA136">
        <v>9.4872349516921801</v>
      </c>
      <c r="AB136">
        <v>17.248262964712399</v>
      </c>
      <c r="AC136">
        <v>9.2207347987822708</v>
      </c>
      <c r="AD136">
        <v>24.555318626160499</v>
      </c>
      <c r="AE136">
        <v>20.9866512742406</v>
      </c>
      <c r="AF136">
        <v>16.1893866188217</v>
      </c>
    </row>
    <row r="137" spans="1:32" x14ac:dyDescent="0.25">
      <c r="A137" t="s">
        <v>541</v>
      </c>
      <c r="B137" t="s">
        <v>540</v>
      </c>
      <c r="C137" t="s">
        <v>488</v>
      </c>
      <c r="D137">
        <v>45543.743410000003</v>
      </c>
      <c r="E137">
        <v>35.049999999999997</v>
      </c>
      <c r="F137">
        <v>5.1546391752577296</v>
      </c>
      <c r="H137">
        <v>20.891932239339901</v>
      </c>
      <c r="I137">
        <v>28.3564897591001</v>
      </c>
      <c r="K137">
        <v>19.622875087886499</v>
      </c>
      <c r="L137">
        <v>4.0446054998378296</v>
      </c>
      <c r="N137">
        <v>-4.8970110881730404</v>
      </c>
      <c r="O137">
        <v>4.0788562242295203</v>
      </c>
      <c r="Q137">
        <v>-71.724377972667398</v>
      </c>
      <c r="R137">
        <v>17.885437600977198</v>
      </c>
      <c r="S137">
        <v>1.27523940031509</v>
      </c>
      <c r="T137">
        <v>-406.48724286546002</v>
      </c>
      <c r="U137">
        <v>25.7025525366846</v>
      </c>
      <c r="V137">
        <v>13.6264272400553</v>
      </c>
      <c r="W137">
        <v>1.3548311294255899</v>
      </c>
      <c r="X137">
        <v>26.537284034391501</v>
      </c>
      <c r="Y137">
        <v>1.41809853014059</v>
      </c>
      <c r="AA137">
        <v>-317.27686487764498</v>
      </c>
      <c r="AB137">
        <v>26.897458156686898</v>
      </c>
      <c r="AC137">
        <v>26.478535789839999</v>
      </c>
      <c r="AD137">
        <v>2.2408741014770301</v>
      </c>
      <c r="AE137">
        <v>15.8363057574119</v>
      </c>
      <c r="AF137">
        <v>1.46661298408249</v>
      </c>
    </row>
    <row r="138" spans="1:32" x14ac:dyDescent="0.25">
      <c r="A138" t="s">
        <v>546</v>
      </c>
      <c r="B138" t="s">
        <v>545</v>
      </c>
      <c r="C138" t="s">
        <v>74</v>
      </c>
      <c r="D138">
        <v>45032.405146199999</v>
      </c>
      <c r="E138">
        <v>7223.05</v>
      </c>
      <c r="F138">
        <v>6.5126855901904301</v>
      </c>
      <c r="G138">
        <v>54.287080077458697</v>
      </c>
      <c r="H138">
        <v>17.622834886173301</v>
      </c>
      <c r="I138">
        <v>0.792911413369778</v>
      </c>
      <c r="J138">
        <v>19.828776014585898</v>
      </c>
      <c r="K138">
        <v>21.579378652771201</v>
      </c>
      <c r="L138">
        <v>27.718818178456399</v>
      </c>
      <c r="M138">
        <v>69.453787795383604</v>
      </c>
      <c r="N138">
        <v>25.763077094243499</v>
      </c>
      <c r="O138">
        <v>37.390386784557499</v>
      </c>
      <c r="P138">
        <v>11.894720219507599</v>
      </c>
      <c r="Q138">
        <v>12.902418184699201</v>
      </c>
      <c r="R138">
        <v>27.956570310853799</v>
      </c>
      <c r="S138">
        <v>29.262017861931302</v>
      </c>
      <c r="T138">
        <v>17.241105361849399</v>
      </c>
      <c r="U138">
        <v>19.614599194069999</v>
      </c>
      <c r="V138">
        <v>33.607025182927799</v>
      </c>
      <c r="W138">
        <v>26.122848706087701</v>
      </c>
      <c r="X138">
        <v>32.193889757125099</v>
      </c>
      <c r="Y138">
        <v>34.023669942168503</v>
      </c>
      <c r="Z138">
        <v>196.37</v>
      </c>
      <c r="AA138">
        <v>15.126781480986599</v>
      </c>
      <c r="AB138">
        <v>29.3573571491103</v>
      </c>
      <c r="AC138">
        <v>23.4635066319095</v>
      </c>
      <c r="AD138">
        <v>41.785597059016602</v>
      </c>
      <c r="AE138">
        <v>40.968025432095999</v>
      </c>
      <c r="AF138">
        <v>30.619398340459199</v>
      </c>
    </row>
    <row r="139" spans="1:32" x14ac:dyDescent="0.25">
      <c r="A139" t="s">
        <v>565</v>
      </c>
      <c r="B139" t="s">
        <v>564</v>
      </c>
      <c r="C139" t="s">
        <v>315</v>
      </c>
      <c r="D139">
        <v>44585.770501289997</v>
      </c>
      <c r="E139">
        <v>974</v>
      </c>
      <c r="F139">
        <v>174.90077513485801</v>
      </c>
      <c r="G139">
        <v>-12.6419535263701</v>
      </c>
      <c r="H139">
        <v>1.03434000351425</v>
      </c>
      <c r="I139">
        <v>416.522828128828</v>
      </c>
      <c r="J139">
        <v>1.6149951507342599</v>
      </c>
      <c r="K139">
        <v>0.37227973829330102</v>
      </c>
      <c r="L139">
        <v>335.96803876348099</v>
      </c>
      <c r="M139">
        <v>-23.5679197149543</v>
      </c>
      <c r="N139">
        <v>11.206402399018801</v>
      </c>
      <c r="O139">
        <v>128.10559044941601</v>
      </c>
      <c r="P139">
        <v>60.983000068090497</v>
      </c>
      <c r="Q139">
        <v>10.837114271371201</v>
      </c>
      <c r="R139">
        <v>1.0630762166186301</v>
      </c>
      <c r="S139">
        <v>1.47770940071728</v>
      </c>
      <c r="T139">
        <v>9.1271354240475908</v>
      </c>
      <c r="U139">
        <v>0.72986242592177597</v>
      </c>
      <c r="V139">
        <v>0.66818741331843901</v>
      </c>
      <c r="W139">
        <v>0.28655105094431399</v>
      </c>
      <c r="X139">
        <v>11.144690776932899</v>
      </c>
      <c r="Y139">
        <v>4.1229570472140002</v>
      </c>
      <c r="Z139">
        <v>7105.71</v>
      </c>
      <c r="AA139">
        <v>11.2980919537628</v>
      </c>
      <c r="AB139">
        <v>12.5712606958721</v>
      </c>
      <c r="AC139">
        <v>2.5611326914224599</v>
      </c>
      <c r="AD139">
        <v>7.4224708057522504</v>
      </c>
      <c r="AE139">
        <v>3.4733169660162799</v>
      </c>
      <c r="AF139">
        <v>1.9350410568578</v>
      </c>
    </row>
    <row r="140" spans="1:32" x14ac:dyDescent="0.25">
      <c r="A140" t="s">
        <v>559</v>
      </c>
      <c r="B140" t="s">
        <v>558</v>
      </c>
      <c r="C140" t="s">
        <v>71</v>
      </c>
      <c r="D140">
        <v>43430.640280045001</v>
      </c>
      <c r="E140">
        <v>102534.15</v>
      </c>
      <c r="F140">
        <v>108.951924030821</v>
      </c>
      <c r="G140">
        <v>20.507113208761499</v>
      </c>
      <c r="H140">
        <v>8.7609649195416992</v>
      </c>
      <c r="I140">
        <v>576.71666580162901</v>
      </c>
      <c r="J140">
        <v>2.6900565346422698</v>
      </c>
      <c r="K140">
        <v>0.23660643881138199</v>
      </c>
      <c r="L140">
        <v>11.509904115700699</v>
      </c>
      <c r="M140">
        <v>6.1161979625980303</v>
      </c>
      <c r="N140">
        <v>-7.43639403344587</v>
      </c>
      <c r="O140">
        <v>14.900706782420601</v>
      </c>
      <c r="P140">
        <v>41.751449287330502</v>
      </c>
      <c r="Q140">
        <v>6.8151344063948702</v>
      </c>
      <c r="R140">
        <v>18.475672707807099</v>
      </c>
      <c r="S140">
        <v>8.8432164305296599</v>
      </c>
      <c r="T140">
        <v>11.323552695705899</v>
      </c>
      <c r="U140">
        <v>5.9910844525952598</v>
      </c>
      <c r="V140">
        <v>8.7050800851724297</v>
      </c>
      <c r="W140">
        <v>5.2476910558869596</v>
      </c>
      <c r="X140">
        <v>11.389065984213101</v>
      </c>
      <c r="Y140">
        <v>6.1811603239693396</v>
      </c>
      <c r="Z140">
        <v>16922.52</v>
      </c>
      <c r="AA140">
        <v>11.8457927954612</v>
      </c>
      <c r="AB140">
        <v>15.1520711916341</v>
      </c>
      <c r="AC140">
        <v>3.3057236587841401</v>
      </c>
      <c r="AD140">
        <v>8.2741054480567495</v>
      </c>
      <c r="AE140">
        <v>5.35113076954124</v>
      </c>
      <c r="AF140">
        <v>3.2425206861181302</v>
      </c>
    </row>
    <row r="141" spans="1:32" x14ac:dyDescent="0.25">
      <c r="A141" t="s">
        <v>557</v>
      </c>
      <c r="B141" t="s">
        <v>556</v>
      </c>
      <c r="C141" t="s">
        <v>91</v>
      </c>
      <c r="D141">
        <v>42899.912350679901</v>
      </c>
      <c r="E141">
        <v>2250.35</v>
      </c>
      <c r="F141">
        <v>2.11549416786232</v>
      </c>
      <c r="G141">
        <v>12.624788044360599</v>
      </c>
      <c r="H141">
        <v>15.7870187486653</v>
      </c>
      <c r="I141">
        <v>-14.8018627639547</v>
      </c>
      <c r="J141">
        <v>15.109114807070901</v>
      </c>
      <c r="K141">
        <v>16.463195130496999</v>
      </c>
      <c r="L141">
        <v>13.9377976778384</v>
      </c>
      <c r="M141">
        <v>30.759732241502501</v>
      </c>
      <c r="N141">
        <v>15.980128459150899</v>
      </c>
      <c r="O141">
        <v>14.077522698760401</v>
      </c>
      <c r="P141">
        <v>3.0913434003381002</v>
      </c>
      <c r="Q141">
        <v>-1.4928259826218899</v>
      </c>
      <c r="R141">
        <v>15.164384431800601</v>
      </c>
      <c r="S141">
        <v>19.655576419413698</v>
      </c>
      <c r="T141">
        <v>13.2074572747249</v>
      </c>
      <c r="U141">
        <v>12.5181775402872</v>
      </c>
      <c r="V141">
        <v>20.870111886982201</v>
      </c>
      <c r="W141">
        <v>14.4300432593911</v>
      </c>
      <c r="X141">
        <v>18.592703490662601</v>
      </c>
      <c r="Y141">
        <v>21.334215301992199</v>
      </c>
      <c r="Z141">
        <v>26.5</v>
      </c>
      <c r="AA141">
        <v>10.4710567975874</v>
      </c>
      <c r="AB141">
        <v>19.2538046205811</v>
      </c>
      <c r="AC141">
        <v>11.732867243071301</v>
      </c>
      <c r="AD141">
        <v>26.069712297543202</v>
      </c>
      <c r="AE141">
        <v>22.018042771935399</v>
      </c>
      <c r="AF141">
        <v>14.762140380571701</v>
      </c>
    </row>
    <row r="142" spans="1:32" x14ac:dyDescent="0.25">
      <c r="A142" t="s">
        <v>579</v>
      </c>
      <c r="B142" t="s">
        <v>578</v>
      </c>
      <c r="C142" t="s">
        <v>336</v>
      </c>
      <c r="D142">
        <v>41795.891494639996</v>
      </c>
      <c r="E142">
        <v>902.85</v>
      </c>
      <c r="F142">
        <v>140.00344152986401</v>
      </c>
      <c r="G142">
        <v>25.992104989487299</v>
      </c>
      <c r="H142">
        <v>9.0087966491377092</v>
      </c>
      <c r="I142">
        <v>155.89997034693999</v>
      </c>
      <c r="J142">
        <v>5.9987570881971397</v>
      </c>
      <c r="K142">
        <v>1.0188364770946801</v>
      </c>
      <c r="L142">
        <v>-18.0550541118868</v>
      </c>
      <c r="M142">
        <v>6.4674256799494003</v>
      </c>
      <c r="N142">
        <v>-7.06916757588872</v>
      </c>
      <c r="O142">
        <v>-51.157373169649098</v>
      </c>
      <c r="P142">
        <v>43.643583812891798</v>
      </c>
      <c r="Q142">
        <v>12.739163135398799</v>
      </c>
      <c r="R142">
        <v>20.759941628153602</v>
      </c>
      <c r="S142">
        <v>6.6437077807417797</v>
      </c>
      <c r="T142">
        <v>11.502635761314499</v>
      </c>
      <c r="U142">
        <v>5.2596059169093596</v>
      </c>
      <c r="V142">
        <v>10.098261621761701</v>
      </c>
      <c r="W142">
        <v>4.4571014615361504</v>
      </c>
      <c r="X142">
        <v>14.2255822770103</v>
      </c>
      <c r="Y142">
        <v>5.8839517205461096</v>
      </c>
      <c r="Z142">
        <v>7059.28</v>
      </c>
      <c r="AA142">
        <v>9.8941995487314909</v>
      </c>
      <c r="AB142">
        <v>16.380119742984999</v>
      </c>
      <c r="AC142">
        <v>4.0384862326417696</v>
      </c>
      <c r="AD142">
        <v>11.3032999256864</v>
      </c>
      <c r="AE142">
        <v>7.9046345251026002</v>
      </c>
      <c r="AF142">
        <v>3.13320293146253</v>
      </c>
    </row>
    <row r="143" spans="1:32" x14ac:dyDescent="0.25">
      <c r="A143" t="s">
        <v>64</v>
      </c>
      <c r="B143" t="s">
        <v>65</v>
      </c>
      <c r="C143" t="s">
        <v>66</v>
      </c>
      <c r="D143">
        <v>41753.540701769998</v>
      </c>
      <c r="E143">
        <v>1538.65</v>
      </c>
      <c r="F143">
        <v>41.684665226781803</v>
      </c>
      <c r="H143">
        <v>24.8590179251972</v>
      </c>
      <c r="I143">
        <v>-33.302289404468198</v>
      </c>
      <c r="J143">
        <v>15.6251502055777</v>
      </c>
      <c r="K143">
        <v>23.036593937642799</v>
      </c>
      <c r="L143">
        <v>8.4168560298653201</v>
      </c>
      <c r="M143">
        <v>34.211022070224701</v>
      </c>
      <c r="N143">
        <v>28.205572236983901</v>
      </c>
      <c r="O143">
        <v>3.8655768233416601</v>
      </c>
      <c r="P143">
        <v>37.046644804463803</v>
      </c>
      <c r="Q143">
        <v>21.641533744563802</v>
      </c>
      <c r="R143">
        <v>23.728271603242401</v>
      </c>
      <c r="S143">
        <v>16.435045957036799</v>
      </c>
      <c r="T143">
        <v>5.9403674475788497</v>
      </c>
      <c r="U143">
        <v>3.5145996163464499</v>
      </c>
      <c r="V143">
        <v>20.9093906443996</v>
      </c>
      <c r="W143">
        <v>9.3446310270646293</v>
      </c>
      <c r="X143">
        <v>6.5917561877317903</v>
      </c>
      <c r="Y143">
        <v>19.7607405680358</v>
      </c>
      <c r="AA143">
        <v>4.9734352272848596</v>
      </c>
      <c r="AB143">
        <v>6.9166281461146699</v>
      </c>
      <c r="AC143">
        <v>3.9588901094359898</v>
      </c>
      <c r="AD143">
        <v>30.776559006046799</v>
      </c>
      <c r="AE143">
        <v>25.938742881611802</v>
      </c>
      <c r="AF143">
        <v>14.1960119011228</v>
      </c>
    </row>
    <row r="144" spans="1:32" x14ac:dyDescent="0.25">
      <c r="A144" t="s">
        <v>563</v>
      </c>
      <c r="B144" t="s">
        <v>562</v>
      </c>
      <c r="C144" t="s">
        <v>74</v>
      </c>
      <c r="D144">
        <v>41622.00941531</v>
      </c>
      <c r="E144">
        <v>4016.1</v>
      </c>
      <c r="F144">
        <v>10.972062426653901</v>
      </c>
      <c r="G144">
        <v>28.923198938929801</v>
      </c>
      <c r="H144">
        <v>15.8459892049316</v>
      </c>
      <c r="I144">
        <v>29.705823891870299</v>
      </c>
      <c r="J144">
        <v>26.1077081278906</v>
      </c>
      <c r="K144">
        <v>20.064923129548401</v>
      </c>
      <c r="L144">
        <v>22.420723537293501</v>
      </c>
      <c r="M144">
        <v>-28.289019998467499</v>
      </c>
      <c r="N144">
        <v>17.462059568030298</v>
      </c>
      <c r="O144">
        <v>21.954492564883999</v>
      </c>
      <c r="P144">
        <v>8.21510875120679</v>
      </c>
      <c r="Q144">
        <v>18.481195874282299</v>
      </c>
      <c r="R144">
        <v>22.307017152377899</v>
      </c>
      <c r="S144">
        <v>24.461231499601901</v>
      </c>
      <c r="T144">
        <v>16.155887353802001</v>
      </c>
      <c r="U144">
        <v>13.7580481633237</v>
      </c>
      <c r="V144">
        <v>27.511669094441501</v>
      </c>
      <c r="W144">
        <v>19.207717811498402</v>
      </c>
      <c r="X144">
        <v>23.337306606986399</v>
      </c>
      <c r="Y144">
        <v>22.3728125979606</v>
      </c>
      <c r="Z144">
        <v>25.8</v>
      </c>
      <c r="AA144">
        <v>15.8740391164736</v>
      </c>
      <c r="AB144">
        <v>22.294746892661301</v>
      </c>
      <c r="AC144">
        <v>14.2283740391164</v>
      </c>
      <c r="AD144">
        <v>31.304735045272398</v>
      </c>
      <c r="AE144">
        <v>25.583099145990701</v>
      </c>
      <c r="AF144">
        <v>18.0236813114855</v>
      </c>
    </row>
    <row r="145" spans="1:32" x14ac:dyDescent="0.25">
      <c r="A145" t="s">
        <v>574</v>
      </c>
      <c r="B145" t="s">
        <v>573</v>
      </c>
      <c r="C145" t="s">
        <v>575</v>
      </c>
      <c r="D145">
        <v>41543.663331030002</v>
      </c>
      <c r="E145">
        <v>37311.699999999997</v>
      </c>
      <c r="F145">
        <v>13.9208365041574</v>
      </c>
      <c r="G145">
        <v>15.798973839965999</v>
      </c>
      <c r="H145">
        <v>13.2984456245493</v>
      </c>
      <c r="I145">
        <v>-100.492490287846</v>
      </c>
      <c r="K145">
        <v>9.3055164697318293</v>
      </c>
      <c r="L145">
        <v>8.77638175403861</v>
      </c>
      <c r="M145">
        <v>-62214.427860696502</v>
      </c>
      <c r="N145">
        <v>10.485899916929</v>
      </c>
      <c r="O145">
        <v>6.4692287620682301</v>
      </c>
      <c r="P145">
        <v>13.8114131323001</v>
      </c>
      <c r="Q145">
        <v>9.7604390251010997</v>
      </c>
      <c r="R145">
        <v>22.928508362231099</v>
      </c>
      <c r="S145">
        <v>40.8960506599431</v>
      </c>
      <c r="T145">
        <v>11.6154655237131</v>
      </c>
      <c r="U145">
        <v>12.551268183781</v>
      </c>
      <c r="V145">
        <v>46.476863173034502</v>
      </c>
      <c r="W145">
        <v>25.135809209187499</v>
      </c>
      <c r="X145">
        <v>18.294447440026399</v>
      </c>
      <c r="Y145">
        <v>34.5333738410298</v>
      </c>
      <c r="Z145">
        <v>2935.52</v>
      </c>
      <c r="AA145">
        <v>-3.3518134143320201E-2</v>
      </c>
      <c r="AB145">
        <v>19.912592643929599</v>
      </c>
      <c r="AC145">
        <v>11.8926920058209</v>
      </c>
      <c r="AD145">
        <v>53.406172666573298</v>
      </c>
      <c r="AE145">
        <v>46.449509281770602</v>
      </c>
      <c r="AF145">
        <v>23.803372682686899</v>
      </c>
    </row>
    <row r="146" spans="1:32" x14ac:dyDescent="0.25">
      <c r="A146" t="s">
        <v>569</v>
      </c>
      <c r="B146" t="s">
        <v>568</v>
      </c>
      <c r="C146" t="s">
        <v>570</v>
      </c>
      <c r="D146">
        <v>41466.11088321</v>
      </c>
      <c r="E146">
        <v>144.25</v>
      </c>
      <c r="F146">
        <v>619.99999999999898</v>
      </c>
      <c r="H146">
        <v>55.0129081137705</v>
      </c>
      <c r="I146">
        <v>-365.775641988286</v>
      </c>
      <c r="L146">
        <v>49.845573993613499</v>
      </c>
      <c r="M146">
        <v>-257.513441051896</v>
      </c>
      <c r="O146">
        <v>-61.918972527100401</v>
      </c>
      <c r="P146">
        <v>73.771388176112396</v>
      </c>
      <c r="Q146">
        <v>30.1205447998747</v>
      </c>
      <c r="R146">
        <v>36.1255594055107</v>
      </c>
      <c r="S146">
        <v>2.0227548906314898</v>
      </c>
      <c r="T146">
        <v>-5.2403123858629304</v>
      </c>
      <c r="U146">
        <v>0.16628145328247801</v>
      </c>
      <c r="X146">
        <v>5.5324593497113401</v>
      </c>
      <c r="Y146">
        <v>4.5605345303511102</v>
      </c>
      <c r="AA146">
        <v>-9.3125067418065601</v>
      </c>
      <c r="AB146">
        <v>5.0108026001967296</v>
      </c>
      <c r="AC146">
        <v>0.37205185146530401</v>
      </c>
      <c r="AD146">
        <v>6.7225140858059103</v>
      </c>
      <c r="AE146">
        <v>4.47544983226594</v>
      </c>
      <c r="AF146">
        <v>2.0815655561437598</v>
      </c>
    </row>
    <row r="147" spans="1:32" x14ac:dyDescent="0.25">
      <c r="A147" t="s">
        <v>587</v>
      </c>
      <c r="B147" t="s">
        <v>586</v>
      </c>
      <c r="C147" t="s">
        <v>287</v>
      </c>
      <c r="D147">
        <v>41377.735824249998</v>
      </c>
      <c r="E147">
        <v>8.35</v>
      </c>
      <c r="F147">
        <v>18.652991042827701</v>
      </c>
      <c r="H147">
        <v>7.9723833583462396</v>
      </c>
      <c r="I147">
        <v>8.5218841663311693</v>
      </c>
      <c r="J147">
        <v>28.754925516857799</v>
      </c>
      <c r="K147">
        <v>20.414028045016799</v>
      </c>
      <c r="L147">
        <v>4.7480252280937503</v>
      </c>
      <c r="M147">
        <v>-12.157170340299</v>
      </c>
      <c r="O147">
        <v>21.868975338265699</v>
      </c>
      <c r="P147">
        <v>8.0576811040542999</v>
      </c>
      <c r="Q147">
        <v>2.8594930452587701</v>
      </c>
      <c r="R147">
        <v>9.3693290192050807</v>
      </c>
      <c r="T147">
        <v>30.522786756119299</v>
      </c>
      <c r="U147">
        <v>-86.804887583451304</v>
      </c>
      <c r="W147">
        <v>-18.1265146601609</v>
      </c>
      <c r="X147">
        <v>40.260773376638603</v>
      </c>
      <c r="Z147">
        <v>5833.6</v>
      </c>
      <c r="AA147">
        <v>44.4084351243851</v>
      </c>
      <c r="AB147">
        <v>8.6201318624456693</v>
      </c>
      <c r="AC147">
        <v>-68.961613594106694</v>
      </c>
      <c r="AD147">
        <v>-4.0370194267083299</v>
      </c>
      <c r="AF147">
        <v>-14.6041162125023</v>
      </c>
    </row>
    <row r="148" spans="1:32" x14ac:dyDescent="0.25">
      <c r="A148" t="s">
        <v>561</v>
      </c>
      <c r="B148" t="s">
        <v>560</v>
      </c>
      <c r="C148" t="s">
        <v>274</v>
      </c>
      <c r="D148">
        <v>41237.200389149999</v>
      </c>
      <c r="E148">
        <v>279.39999999999998</v>
      </c>
      <c r="F148">
        <v>211.76590123958499</v>
      </c>
      <c r="H148">
        <v>14.867148560784599</v>
      </c>
      <c r="I148">
        <v>-11.324250137134101</v>
      </c>
      <c r="J148">
        <v>9.0447871486895206</v>
      </c>
      <c r="L148">
        <v>-122.979924052244</v>
      </c>
      <c r="M148">
        <v>-484.16789035025698</v>
      </c>
      <c r="O148">
        <v>-196.901572231812</v>
      </c>
      <c r="P148">
        <v>-313.67877143031598</v>
      </c>
      <c r="Q148">
        <v>-8.3808102820029102</v>
      </c>
      <c r="R148">
        <v>25.679455493292</v>
      </c>
      <c r="S148">
        <v>11.547600433726201</v>
      </c>
      <c r="T148">
        <v>4.4168559242590897</v>
      </c>
      <c r="U148">
        <v>1.67835062834063</v>
      </c>
      <c r="V148">
        <v>22.546362979629102</v>
      </c>
      <c r="W148">
        <v>6.23541323834979</v>
      </c>
      <c r="X148">
        <v>-0.73080809047370898</v>
      </c>
      <c r="Y148">
        <v>9.2228801240818097</v>
      </c>
      <c r="AA148">
        <v>4.4685631545618403</v>
      </c>
      <c r="AB148">
        <v>3.6807346150386699</v>
      </c>
      <c r="AC148">
        <v>-1.56976685479935</v>
      </c>
      <c r="AD148">
        <v>-9.3880749554446599</v>
      </c>
      <c r="AE148">
        <v>18.353710954774201</v>
      </c>
      <c r="AF148">
        <v>5.0496019133330901</v>
      </c>
    </row>
    <row r="149" spans="1:32" x14ac:dyDescent="0.25">
      <c r="A149" t="s">
        <v>83</v>
      </c>
      <c r="B149" t="s">
        <v>84</v>
      </c>
      <c r="C149" t="s">
        <v>85</v>
      </c>
      <c r="D149">
        <v>41130.414961740003</v>
      </c>
      <c r="E149">
        <v>689.75</v>
      </c>
      <c r="F149">
        <v>15.7788161993769</v>
      </c>
      <c r="G149">
        <v>35.720880829745298</v>
      </c>
      <c r="H149">
        <v>3.7766006206623999</v>
      </c>
      <c r="I149">
        <v>33.074845004178499</v>
      </c>
      <c r="J149">
        <v>-7.5654715436161704</v>
      </c>
      <c r="K149">
        <v>3.4961352352521602</v>
      </c>
      <c r="L149">
        <v>7.9366730568228601</v>
      </c>
      <c r="M149">
        <v>36.783963921668999</v>
      </c>
      <c r="N149">
        <v>1.88391002933159</v>
      </c>
      <c r="O149">
        <v>11.219663568883099</v>
      </c>
      <c r="P149">
        <v>12.7522714480984</v>
      </c>
      <c r="Q149">
        <v>8.0487107604815495</v>
      </c>
      <c r="R149">
        <v>5.4862678530346303</v>
      </c>
      <c r="S149">
        <v>8.2763003422983203</v>
      </c>
      <c r="T149">
        <v>17.2943096648184</v>
      </c>
      <c r="U149">
        <v>11.3489463869637</v>
      </c>
      <c r="V149">
        <v>8.57676991021677</v>
      </c>
      <c r="W149">
        <v>7.2578505679192196</v>
      </c>
      <c r="X149">
        <v>25.687531535439899</v>
      </c>
      <c r="Y149">
        <v>9.6442873237784195</v>
      </c>
      <c r="AA149">
        <v>17.029727595490801</v>
      </c>
      <c r="AB149">
        <v>22.964022076313402</v>
      </c>
      <c r="AC149">
        <v>13.8386941616406</v>
      </c>
      <c r="AD149">
        <v>13.870353128546499</v>
      </c>
      <c r="AE149">
        <v>9.9742070816378696</v>
      </c>
      <c r="AF149">
        <v>8.3038762886760207</v>
      </c>
    </row>
    <row r="150" spans="1:32" x14ac:dyDescent="0.25">
      <c r="A150" t="s">
        <v>577</v>
      </c>
      <c r="B150" t="s">
        <v>576</v>
      </c>
      <c r="C150" t="s">
        <v>435</v>
      </c>
      <c r="D150">
        <v>41017.170764369999</v>
      </c>
      <c r="E150">
        <v>1570.4</v>
      </c>
      <c r="F150">
        <v>85.574177706264095</v>
      </c>
      <c r="G150">
        <v>44.224957030740804</v>
      </c>
      <c r="H150">
        <v>6.0344698963300303</v>
      </c>
      <c r="I150">
        <v>-113.291167381783</v>
      </c>
      <c r="K150">
        <v>-7.12004646815668</v>
      </c>
      <c r="L150">
        <v>-12.9224542613678</v>
      </c>
      <c r="M150">
        <v>-636.58944551308798</v>
      </c>
      <c r="N150">
        <v>-5.0651478988695304</v>
      </c>
      <c r="O150">
        <v>-16.8226344880431</v>
      </c>
      <c r="P150">
        <v>54.077758125496899</v>
      </c>
      <c r="Q150">
        <v>11.3944246855689</v>
      </c>
      <c r="R150">
        <v>28.647820552364099</v>
      </c>
      <c r="S150">
        <v>10.1080912439215</v>
      </c>
      <c r="T150">
        <v>9.1365605111464099</v>
      </c>
      <c r="U150">
        <v>5.6141110770351403</v>
      </c>
      <c r="V150">
        <v>10.4961670342503</v>
      </c>
      <c r="W150">
        <v>6.4224187835486397</v>
      </c>
      <c r="X150">
        <v>8.3787345930444204</v>
      </c>
      <c r="Y150">
        <v>7.7443088288432698</v>
      </c>
      <c r="Z150">
        <v>1905.65</v>
      </c>
      <c r="AA150">
        <v>-1.5838449667852199</v>
      </c>
      <c r="AB150">
        <v>12.414851119556101</v>
      </c>
      <c r="AC150">
        <v>4.0265718240643098</v>
      </c>
      <c r="AD150">
        <v>10.541028696479801</v>
      </c>
      <c r="AE150">
        <v>7.6871721989287503</v>
      </c>
      <c r="AF150">
        <v>4.9711767255124597</v>
      </c>
    </row>
    <row r="151" spans="1:32" x14ac:dyDescent="0.25">
      <c r="A151" t="s">
        <v>572</v>
      </c>
      <c r="B151" t="s">
        <v>571</v>
      </c>
      <c r="C151" t="s">
        <v>17</v>
      </c>
      <c r="D151">
        <v>40912.741416149998</v>
      </c>
      <c r="E151">
        <v>344.55</v>
      </c>
      <c r="H151">
        <v>22.000280749394001</v>
      </c>
      <c r="I151">
        <v>-197.02146027541201</v>
      </c>
      <c r="K151">
        <v>31.021132586467498</v>
      </c>
      <c r="L151">
        <v>68.534259086286198</v>
      </c>
      <c r="N151">
        <v>10.3960065813909</v>
      </c>
      <c r="O151">
        <v>28.2685969070636</v>
      </c>
      <c r="R151">
        <v>14.0950308149342</v>
      </c>
      <c r="T151">
        <v>8.6400435984816006</v>
      </c>
      <c r="U151">
        <v>6.3517680606201097</v>
      </c>
      <c r="V151">
        <v>7.5483643987508504</v>
      </c>
      <c r="W151">
        <v>0.50927738952489598</v>
      </c>
      <c r="X151">
        <v>12.304644508034301</v>
      </c>
      <c r="AA151">
        <v>-52.839874323873197</v>
      </c>
      <c r="AB151">
        <v>7.7408774156881002</v>
      </c>
      <c r="AC151">
        <v>10.555684579139101</v>
      </c>
      <c r="AD151">
        <v>6.3957903890732499</v>
      </c>
      <c r="AE151">
        <v>11.7920108280696</v>
      </c>
      <c r="AF151">
        <v>0.802098421472621</v>
      </c>
    </row>
    <row r="152" spans="1:32" x14ac:dyDescent="0.25">
      <c r="A152" t="s">
        <v>585</v>
      </c>
      <c r="B152" t="s">
        <v>584</v>
      </c>
      <c r="C152" t="s">
        <v>373</v>
      </c>
      <c r="D152">
        <v>40505.289201799998</v>
      </c>
      <c r="E152">
        <v>1119.5</v>
      </c>
      <c r="F152">
        <v>-10.0797811403278</v>
      </c>
      <c r="H152">
        <v>28.354357860135501</v>
      </c>
      <c r="I152">
        <v>-322.97867562433902</v>
      </c>
      <c r="K152">
        <v>28.092150846017301</v>
      </c>
      <c r="L152">
        <v>64.438045410608396</v>
      </c>
      <c r="M152">
        <v>-166.68157478208201</v>
      </c>
      <c r="N152">
        <v>31.127443018641301</v>
      </c>
      <c r="O152">
        <v>81.887116798777598</v>
      </c>
      <c r="P152">
        <v>16.189639031459802</v>
      </c>
      <c r="Q152">
        <v>5.6780492776292304</v>
      </c>
      <c r="R152">
        <v>50.854940809219102</v>
      </c>
      <c r="S152">
        <v>9.0428938943877402</v>
      </c>
      <c r="T152">
        <v>1.8630643225469901</v>
      </c>
      <c r="U152">
        <v>34.638784594716199</v>
      </c>
      <c r="V152">
        <v>11.0960865936815</v>
      </c>
      <c r="W152">
        <v>7.7806813171876197</v>
      </c>
      <c r="X152">
        <v>53.8965484390543</v>
      </c>
      <c r="Y152">
        <v>12.8362204032261</v>
      </c>
      <c r="Z152">
        <v>1.06</v>
      </c>
      <c r="AA152">
        <v>-52.796763566191999</v>
      </c>
      <c r="AB152">
        <v>49.5386454226959</v>
      </c>
      <c r="AC152">
        <v>42.195493186163603</v>
      </c>
      <c r="AD152">
        <v>15.601632318817201</v>
      </c>
      <c r="AE152">
        <v>16.8347751683221</v>
      </c>
      <c r="AF152">
        <v>11.107984312087799</v>
      </c>
    </row>
    <row r="153" spans="1:32" x14ac:dyDescent="0.25">
      <c r="A153" t="s">
        <v>581</v>
      </c>
      <c r="B153" t="s">
        <v>580</v>
      </c>
      <c r="C153" t="s">
        <v>102</v>
      </c>
      <c r="D153">
        <v>40170.574717459996</v>
      </c>
      <c r="E153">
        <v>4727.25</v>
      </c>
      <c r="F153">
        <v>-19.983687018065499</v>
      </c>
      <c r="H153">
        <v>8.0403594517372401</v>
      </c>
      <c r="J153">
        <v>10.871293858505201</v>
      </c>
      <c r="K153">
        <v>20.774641792032298</v>
      </c>
      <c r="L153">
        <v>31.0906780294535</v>
      </c>
      <c r="M153">
        <v>-0.21996744990334999</v>
      </c>
      <c r="N153">
        <v>83.770104774778105</v>
      </c>
      <c r="O153">
        <v>22.618339667008598</v>
      </c>
      <c r="Q153">
        <v>-5.6685097841212704</v>
      </c>
      <c r="R153">
        <v>25.136092030188699</v>
      </c>
      <c r="T153">
        <v>15.676755676325801</v>
      </c>
      <c r="U153">
        <v>18.391525964653301</v>
      </c>
      <c r="X153">
        <v>26.9940765735256</v>
      </c>
      <c r="Y153">
        <v>17.193997754692202</v>
      </c>
      <c r="Z153">
        <v>1779.25999999999</v>
      </c>
      <c r="AA153">
        <v>19.370589756535999</v>
      </c>
      <c r="AB153">
        <v>32.9529074161672</v>
      </c>
      <c r="AC153">
        <v>16.564658941172102</v>
      </c>
      <c r="AD153">
        <v>18.0033644676436</v>
      </c>
    </row>
    <row r="154" spans="1:32" x14ac:dyDescent="0.25">
      <c r="A154" t="s">
        <v>583</v>
      </c>
      <c r="B154" t="s">
        <v>582</v>
      </c>
      <c r="C154" t="s">
        <v>290</v>
      </c>
      <c r="D154">
        <v>38484.974398819999</v>
      </c>
      <c r="E154">
        <v>299.60000000000002</v>
      </c>
      <c r="F154">
        <v>17.174417943736699</v>
      </c>
      <c r="H154">
        <v>10.143512776846601</v>
      </c>
      <c r="I154">
        <v>-96366.297731045895</v>
      </c>
      <c r="K154">
        <v>9.1010276501526093</v>
      </c>
      <c r="L154">
        <v>78.071129239865499</v>
      </c>
      <c r="N154">
        <v>6.5184191286827096</v>
      </c>
      <c r="O154">
        <v>82.169296063427197</v>
      </c>
      <c r="Q154">
        <v>-31.623171752725199</v>
      </c>
      <c r="R154">
        <v>12.2938052171182</v>
      </c>
      <c r="S154">
        <v>1.68988210110173</v>
      </c>
      <c r="T154">
        <v>-45.849548367559301</v>
      </c>
      <c r="U154">
        <v>11.718922853203599</v>
      </c>
      <c r="V154">
        <v>10.069596084186699</v>
      </c>
      <c r="W154">
        <v>1.7153809982717101</v>
      </c>
      <c r="X154">
        <v>23.530489945416601</v>
      </c>
      <c r="Y154">
        <v>2.0697093778088398</v>
      </c>
      <c r="AA154">
        <v>-135.10172635006001</v>
      </c>
      <c r="AB154">
        <v>17.889046968433501</v>
      </c>
      <c r="AC154">
        <v>16.0954105867477</v>
      </c>
      <c r="AD154">
        <v>2.91985245776499</v>
      </c>
      <c r="AE154">
        <v>11.5973464438637</v>
      </c>
      <c r="AF154">
        <v>2.1942532460897701</v>
      </c>
    </row>
    <row r="155" spans="1:32" x14ac:dyDescent="0.25">
      <c r="A155" t="s">
        <v>591</v>
      </c>
      <c r="B155" t="s">
        <v>590</v>
      </c>
      <c r="C155" t="s">
        <v>592</v>
      </c>
      <c r="D155">
        <v>38364.463349999998</v>
      </c>
      <c r="E155">
        <v>1961.5</v>
      </c>
      <c r="F155">
        <v>-8.9762076423936499</v>
      </c>
      <c r="G155">
        <v>14.0089802717866</v>
      </c>
      <c r="H155">
        <v>11.0717083063685</v>
      </c>
      <c r="I155">
        <v>-338.42545081366302</v>
      </c>
      <c r="K155">
        <v>15.489593561729601</v>
      </c>
      <c r="L155">
        <v>76.998736259806094</v>
      </c>
      <c r="M155">
        <v>-107.02541977611899</v>
      </c>
      <c r="N155">
        <v>21.474195082424099</v>
      </c>
      <c r="O155">
        <v>83.186451443913597</v>
      </c>
      <c r="P155">
        <v>-8.1223364251692001</v>
      </c>
      <c r="Q155">
        <v>-1.73745831380439</v>
      </c>
      <c r="R155">
        <v>38.568254510828403</v>
      </c>
      <c r="S155">
        <v>16.599823340247099</v>
      </c>
      <c r="T155">
        <v>1.61451948640402</v>
      </c>
      <c r="U155">
        <v>10.5995017062616</v>
      </c>
      <c r="V155">
        <v>16.451448627991201</v>
      </c>
      <c r="W155">
        <v>2.3834250328287898</v>
      </c>
      <c r="X155">
        <v>17.439542535483898</v>
      </c>
      <c r="Y155">
        <v>16.172867583968198</v>
      </c>
      <c r="AA155">
        <v>-2.6471665405181</v>
      </c>
      <c r="AB155">
        <v>15.453382850207699</v>
      </c>
      <c r="AC155">
        <v>13.144939334030999</v>
      </c>
      <c r="AD155">
        <v>30.723558834944701</v>
      </c>
      <c r="AE155">
        <v>16.759701429063298</v>
      </c>
      <c r="AF155">
        <v>2.22474458359518</v>
      </c>
    </row>
    <row r="156" spans="1:32" x14ac:dyDescent="0.25">
      <c r="A156" t="s">
        <v>596</v>
      </c>
      <c r="B156" t="s">
        <v>595</v>
      </c>
      <c r="C156" t="s">
        <v>336</v>
      </c>
      <c r="D156">
        <v>38207.358923250002</v>
      </c>
      <c r="E156">
        <v>92.7</v>
      </c>
      <c r="F156">
        <v>74.573055028463003</v>
      </c>
      <c r="H156">
        <v>12.485840792524</v>
      </c>
      <c r="I156">
        <v>32.2499388614008</v>
      </c>
      <c r="J156">
        <v>70.349221810762501</v>
      </c>
      <c r="K156">
        <v>13.0323437349623</v>
      </c>
      <c r="L156">
        <v>-55.564573285700398</v>
      </c>
      <c r="M156">
        <v>-369.36287250833999</v>
      </c>
      <c r="O156">
        <v>-82.2208342299772</v>
      </c>
      <c r="P156">
        <v>31.583333644300598</v>
      </c>
      <c r="Q156">
        <v>-1.55382216697488</v>
      </c>
      <c r="R156">
        <v>1.47797434186216</v>
      </c>
      <c r="S156">
        <v>8.6642111807368298</v>
      </c>
      <c r="T156">
        <v>16.560857691129101</v>
      </c>
      <c r="U156">
        <v>5.2890404887725797</v>
      </c>
      <c r="V156">
        <v>8.9449012880141492</v>
      </c>
      <c r="W156">
        <v>3.4271034522380401</v>
      </c>
      <c r="X156">
        <v>9.3069501966760004</v>
      </c>
      <c r="Y156">
        <v>19.499534658370401</v>
      </c>
      <c r="AA156">
        <v>29.580536251243501</v>
      </c>
      <c r="AB156">
        <v>16.445023783107601</v>
      </c>
      <c r="AC156">
        <v>2.0475017624358798</v>
      </c>
      <c r="AD156">
        <v>6.1039271378373696</v>
      </c>
      <c r="AE156">
        <v>24.580858544326102</v>
      </c>
      <c r="AF156">
        <v>10.2683067706412</v>
      </c>
    </row>
    <row r="157" spans="1:32" x14ac:dyDescent="0.25">
      <c r="A157" t="s">
        <v>589</v>
      </c>
      <c r="B157" t="s">
        <v>588</v>
      </c>
      <c r="C157" t="s">
        <v>401</v>
      </c>
      <c r="D157">
        <v>37165.739799035</v>
      </c>
      <c r="E157">
        <v>42000.2</v>
      </c>
      <c r="F157">
        <v>22.446242136024299</v>
      </c>
      <c r="H157">
        <v>5.5997518390681504</v>
      </c>
      <c r="I157">
        <v>55.504970028074901</v>
      </c>
      <c r="J157">
        <v>9.2890201472623595</v>
      </c>
      <c r="K157">
        <v>10.1726918748972</v>
      </c>
      <c r="L157">
        <v>25.224079107152999</v>
      </c>
      <c r="M157">
        <v>3.8108714745779202</v>
      </c>
      <c r="N157">
        <v>11.8929339680619</v>
      </c>
      <c r="O157">
        <v>29.1569604576414</v>
      </c>
      <c r="P157">
        <v>27.356126893574402</v>
      </c>
      <c r="Q157">
        <v>10.354490133786699</v>
      </c>
      <c r="R157">
        <v>17.9888209168959</v>
      </c>
      <c r="S157">
        <v>17.3206387517221</v>
      </c>
      <c r="T157">
        <v>10.232024161110701</v>
      </c>
      <c r="U157">
        <v>12.7432553811029</v>
      </c>
      <c r="V157">
        <v>18.822134519712701</v>
      </c>
      <c r="W157">
        <v>12.0610230742576</v>
      </c>
      <c r="X157">
        <v>18.167759183855999</v>
      </c>
      <c r="Y157">
        <v>13.783896925438301</v>
      </c>
      <c r="Z157">
        <v>1862.13</v>
      </c>
      <c r="AA157">
        <v>11.462481542798299</v>
      </c>
      <c r="AB157">
        <v>19.294185827073701</v>
      </c>
      <c r="AC157">
        <v>12.2491498501051</v>
      </c>
      <c r="AD157">
        <v>18.5448543737512</v>
      </c>
      <c r="AE157">
        <v>14.539075362472699</v>
      </c>
      <c r="AF157">
        <v>10.3534878993418</v>
      </c>
    </row>
    <row r="158" spans="1:32" x14ac:dyDescent="0.25">
      <c r="A158" t="s">
        <v>594</v>
      </c>
      <c r="B158" t="s">
        <v>593</v>
      </c>
      <c r="C158" t="s">
        <v>293</v>
      </c>
      <c r="D158">
        <v>36737.606557959902</v>
      </c>
      <c r="E158">
        <v>622.4</v>
      </c>
      <c r="F158">
        <v>57.943925233644798</v>
      </c>
      <c r="H158">
        <v>33.187986101159403</v>
      </c>
      <c r="I158">
        <v>-93.759967654259896</v>
      </c>
      <c r="J158">
        <v>-29.600382047305299</v>
      </c>
      <c r="K158">
        <v>33.5847597327597</v>
      </c>
      <c r="L158">
        <v>161.06373860227299</v>
      </c>
      <c r="N158">
        <v>23.431969147764001</v>
      </c>
      <c r="O158">
        <v>157.76327464398199</v>
      </c>
      <c r="Q158">
        <v>20.9732396286518</v>
      </c>
      <c r="R158">
        <v>14.0598241862227</v>
      </c>
      <c r="S158">
        <v>-2.3168173264295699</v>
      </c>
      <c r="T158">
        <v>14.201040238696899</v>
      </c>
      <c r="U158">
        <v>-3.4844203219494401</v>
      </c>
      <c r="V158">
        <v>-3.6121025188300702</v>
      </c>
      <c r="W158">
        <v>0.93817998601269703</v>
      </c>
      <c r="X158">
        <v>6.8287080074534101</v>
      </c>
      <c r="Y158">
        <v>-19.487659638215799</v>
      </c>
      <c r="AA158">
        <v>0.52365248551143295</v>
      </c>
      <c r="AB158">
        <v>-3.8388440291467898</v>
      </c>
      <c r="AC158">
        <v>5.1115325342819604</v>
      </c>
      <c r="AD158">
        <v>15.444621574999999</v>
      </c>
      <c r="AE158">
        <v>-25.647231046388601</v>
      </c>
      <c r="AF158">
        <v>-8.6670608713032902</v>
      </c>
    </row>
    <row r="159" spans="1:32" x14ac:dyDescent="0.25">
      <c r="A159" t="s">
        <v>621</v>
      </c>
      <c r="B159" t="s">
        <v>620</v>
      </c>
      <c r="C159" t="s">
        <v>323</v>
      </c>
      <c r="D159">
        <v>36440.118385150003</v>
      </c>
      <c r="E159">
        <v>1948.9</v>
      </c>
      <c r="F159">
        <v>86.843774834532397</v>
      </c>
      <c r="G159">
        <v>-12.902725365776</v>
      </c>
      <c r="H159">
        <v>8.5786658793407504</v>
      </c>
      <c r="K159">
        <v>-0.73677776920503202</v>
      </c>
      <c r="M159">
        <v>-312.40131179399901</v>
      </c>
      <c r="N159">
        <v>-10.2667909026133</v>
      </c>
      <c r="Q159">
        <v>-15.431522734181</v>
      </c>
      <c r="T159">
        <v>0</v>
      </c>
      <c r="X159">
        <v>9.3990576128733299</v>
      </c>
      <c r="Y159">
        <v>6.7320788611954301</v>
      </c>
      <c r="Z159">
        <v>11389.63</v>
      </c>
      <c r="AA159">
        <v>-5.4726513655042304</v>
      </c>
      <c r="AC159">
        <v>3.9217536872646601</v>
      </c>
      <c r="AD159">
        <v>8.5882078219068205</v>
      </c>
    </row>
    <row r="160" spans="1:32" x14ac:dyDescent="0.25">
      <c r="A160" t="s">
        <v>598</v>
      </c>
      <c r="B160" t="s">
        <v>597</v>
      </c>
      <c r="C160" t="s">
        <v>323</v>
      </c>
      <c r="D160">
        <v>36400.249489955</v>
      </c>
      <c r="E160">
        <v>1957.15</v>
      </c>
      <c r="F160">
        <v>5.9040325652173902</v>
      </c>
      <c r="G160">
        <v>65.096362444731298</v>
      </c>
      <c r="H160">
        <v>9.0879087703753498</v>
      </c>
      <c r="I160">
        <v>16.5631469979296</v>
      </c>
      <c r="J160">
        <v>6.9952675456711901</v>
      </c>
      <c r="K160">
        <v>4.36402271504359</v>
      </c>
      <c r="L160">
        <v>10.127069695802801</v>
      </c>
      <c r="M160">
        <v>31.307726465364102</v>
      </c>
      <c r="N160">
        <v>12.759947709871399</v>
      </c>
      <c r="O160">
        <v>26.7532245752327</v>
      </c>
      <c r="P160">
        <v>32.007772020725398</v>
      </c>
      <c r="Q160">
        <v>11.0769118292147</v>
      </c>
      <c r="R160">
        <v>19.125587876676502</v>
      </c>
      <c r="S160">
        <v>5.9129691089305503</v>
      </c>
      <c r="T160">
        <v>22.186470269740099</v>
      </c>
      <c r="U160">
        <v>6.29725633879863</v>
      </c>
      <c r="V160">
        <v>5.4341505768885296</v>
      </c>
      <c r="W160">
        <v>3.1319214573703502</v>
      </c>
      <c r="X160">
        <v>20.909489691475301</v>
      </c>
      <c r="Y160">
        <v>6.47482014388489</v>
      </c>
      <c r="Z160">
        <v>5637</v>
      </c>
      <c r="AA160">
        <v>16.464395379441399</v>
      </c>
      <c r="AB160">
        <v>23.501221709631398</v>
      </c>
      <c r="AC160">
        <v>7.5668957449919496</v>
      </c>
      <c r="AD160">
        <v>7.3840163350586403</v>
      </c>
      <c r="AE160">
        <v>6.4937101985757701</v>
      </c>
      <c r="AF160">
        <v>4.1245740928925798</v>
      </c>
    </row>
    <row r="161" spans="1:32" x14ac:dyDescent="0.25">
      <c r="A161" t="s">
        <v>625</v>
      </c>
      <c r="B161" t="s">
        <v>624</v>
      </c>
      <c r="C161" t="s">
        <v>407</v>
      </c>
      <c r="D161">
        <v>36039.355724250003</v>
      </c>
      <c r="E161">
        <v>103.1</v>
      </c>
      <c r="F161">
        <v>41.240875912408697</v>
      </c>
      <c r="H161">
        <v>-4.1195113601119999</v>
      </c>
      <c r="I161">
        <v>17.912313599428501</v>
      </c>
      <c r="J161">
        <v>3.3333494194781599</v>
      </c>
      <c r="K161">
        <v>-11.5703325559401</v>
      </c>
      <c r="L161">
        <v>2.3119792976450202</v>
      </c>
      <c r="N161">
        <v>2.65797061274057</v>
      </c>
      <c r="O161">
        <v>6.95304791942268</v>
      </c>
      <c r="P161">
        <v>64.6674667857542</v>
      </c>
      <c r="Q161">
        <v>14.5711714420866</v>
      </c>
      <c r="R161">
        <v>10.6103566562808</v>
      </c>
      <c r="S161">
        <v>-7.6395598803284503E-2</v>
      </c>
      <c r="T161">
        <v>-3.19052098216841</v>
      </c>
      <c r="U161">
        <v>-2.9185707688909601</v>
      </c>
      <c r="V161">
        <v>-1.7113015397639499</v>
      </c>
      <c r="W161">
        <v>-0.78652631075195301</v>
      </c>
      <c r="X161">
        <v>5.2749127023926299</v>
      </c>
      <c r="Y161">
        <v>2.8534110190247501</v>
      </c>
      <c r="AA161">
        <v>3.0544433418686499</v>
      </c>
      <c r="AB161">
        <v>1.34098123132393</v>
      </c>
      <c r="AC161">
        <v>1.9966465338803301</v>
      </c>
      <c r="AD161">
        <v>2.8700748237656901</v>
      </c>
      <c r="AE161">
        <v>1.6998547979557299</v>
      </c>
      <c r="AF161">
        <v>0.78977910425772802</v>
      </c>
    </row>
    <row r="162" spans="1:32" x14ac:dyDescent="0.25">
      <c r="A162" t="s">
        <v>600</v>
      </c>
      <c r="B162" t="s">
        <v>599</v>
      </c>
      <c r="C162" t="s">
        <v>74</v>
      </c>
      <c r="D162">
        <v>35437.9431307349</v>
      </c>
      <c r="E162">
        <v>4696.8</v>
      </c>
      <c r="F162">
        <v>23.927308949179601</v>
      </c>
      <c r="G162">
        <v>60.914897434271602</v>
      </c>
      <c r="H162">
        <v>21.712621101811798</v>
      </c>
      <c r="I162">
        <v>13.109030876105001</v>
      </c>
      <c r="J162">
        <v>17.807830922787598</v>
      </c>
      <c r="K162">
        <v>21.557303877724198</v>
      </c>
      <c r="L162">
        <v>41.552266973950402</v>
      </c>
      <c r="M162">
        <v>24.691216350886901</v>
      </c>
      <c r="N162">
        <v>24.4410377341013</v>
      </c>
      <c r="O162">
        <v>33.415895363490201</v>
      </c>
      <c r="P162">
        <v>18.1612342342757</v>
      </c>
      <c r="Q162">
        <v>15.776711422705199</v>
      </c>
      <c r="R162">
        <v>43.836500868531502</v>
      </c>
      <c r="S162">
        <v>16.726858507749899</v>
      </c>
      <c r="T162">
        <v>12.9877559342039</v>
      </c>
      <c r="U162">
        <v>10.521165763919999</v>
      </c>
      <c r="V162">
        <v>19.006703290684399</v>
      </c>
      <c r="W162">
        <v>13.614500088357399</v>
      </c>
      <c r="X162">
        <v>18.525722550559799</v>
      </c>
      <c r="Y162">
        <v>20.959646787650499</v>
      </c>
      <c r="Z162">
        <v>12.03</v>
      </c>
      <c r="AA162">
        <v>11.3494379073791</v>
      </c>
      <c r="AB162">
        <v>18.258835739962301</v>
      </c>
      <c r="AC162">
        <v>10.9377393509958</v>
      </c>
      <c r="AD162">
        <v>27.637394229613999</v>
      </c>
      <c r="AE162">
        <v>25.120716293188199</v>
      </c>
      <c r="AF162">
        <v>15.3027098600628</v>
      </c>
    </row>
    <row r="163" spans="1:32" x14ac:dyDescent="0.25">
      <c r="A163" t="s">
        <v>610</v>
      </c>
      <c r="B163" t="s">
        <v>609</v>
      </c>
      <c r="C163" t="s">
        <v>293</v>
      </c>
      <c r="D163">
        <v>35210.807999999997</v>
      </c>
      <c r="E163">
        <v>197.7</v>
      </c>
      <c r="F163">
        <v>-13.055626111252201</v>
      </c>
      <c r="H163">
        <v>1.85824825865945</v>
      </c>
      <c r="I163">
        <v>-32.192980673175398</v>
      </c>
      <c r="J163">
        <v>2.65484064190075</v>
      </c>
      <c r="K163">
        <v>17.1543735412573</v>
      </c>
      <c r="L163">
        <v>113.11966118156499</v>
      </c>
      <c r="N163">
        <v>63.977127776940101</v>
      </c>
      <c r="O163">
        <v>189.45059863301299</v>
      </c>
      <c r="Q163">
        <v>-35.7177007891231</v>
      </c>
      <c r="R163">
        <v>-3.9985275227983501</v>
      </c>
      <c r="S163">
        <v>7.1659914548932298</v>
      </c>
      <c r="T163">
        <v>19.829247835412001</v>
      </c>
      <c r="U163">
        <v>5.8242934323050903</v>
      </c>
      <c r="V163">
        <v>7.7165409315551301</v>
      </c>
      <c r="W163">
        <v>1.67649988294047</v>
      </c>
      <c r="X163">
        <v>16.819059582031301</v>
      </c>
      <c r="Y163">
        <v>6.6270845460321901</v>
      </c>
      <c r="AA163">
        <v>18.1088559531686</v>
      </c>
      <c r="AB163">
        <v>7.7319411318623601</v>
      </c>
      <c r="AC163">
        <v>14.465428298401999</v>
      </c>
      <c r="AD163">
        <v>13.375261865969501</v>
      </c>
      <c r="AE163">
        <v>6.9701350654077201</v>
      </c>
      <c r="AF163">
        <v>1.63384298765259</v>
      </c>
    </row>
    <row r="164" spans="1:32" x14ac:dyDescent="0.25">
      <c r="A164" t="s">
        <v>20</v>
      </c>
      <c r="B164" t="s">
        <v>21</v>
      </c>
      <c r="C164" t="s">
        <v>17</v>
      </c>
      <c r="D164">
        <v>34971.177664800001</v>
      </c>
      <c r="E164">
        <v>28.75</v>
      </c>
      <c r="H164">
        <v>5.8538322830880603</v>
      </c>
      <c r="I164">
        <v>-32.185938444889999</v>
      </c>
      <c r="L164">
        <v>64.139284327854099</v>
      </c>
      <c r="O164">
        <v>83.2377176185162</v>
      </c>
      <c r="R164">
        <v>11.501055559557299</v>
      </c>
      <c r="T164">
        <v>3.9999307398803401</v>
      </c>
      <c r="U164">
        <v>-5.0691119788299996</v>
      </c>
      <c r="V164">
        <v>-5.4990146024197903</v>
      </c>
      <c r="W164">
        <v>-0.37802758171962603</v>
      </c>
      <c r="X164">
        <v>15.338670859561701</v>
      </c>
      <c r="AA164">
        <v>14.823437739931499</v>
      </c>
      <c r="AB164">
        <v>-7.4988179438548404</v>
      </c>
      <c r="AC164">
        <v>9.2548649724468497</v>
      </c>
      <c r="AD164">
        <v>5.5857126058417101</v>
      </c>
      <c r="AE164">
        <v>7.5902074565682902</v>
      </c>
      <c r="AF164">
        <v>0.65534001294422695</v>
      </c>
    </row>
    <row r="165" spans="1:32" x14ac:dyDescent="0.25">
      <c r="A165" t="s">
        <v>602</v>
      </c>
      <c r="B165" t="s">
        <v>601</v>
      </c>
      <c r="C165" t="s">
        <v>27</v>
      </c>
      <c r="D165">
        <v>34883.163576904997</v>
      </c>
      <c r="E165">
        <v>217.1</v>
      </c>
      <c r="F165">
        <v>75.874829558545102</v>
      </c>
      <c r="H165">
        <v>27.242103929904701</v>
      </c>
      <c r="I165">
        <v>-570.479610725013</v>
      </c>
      <c r="K165">
        <v>7.2243180295354703</v>
      </c>
      <c r="L165">
        <v>1171.8367688956</v>
      </c>
      <c r="N165">
        <v>2.9833608276862602</v>
      </c>
      <c r="O165">
        <v>1644.2718067399201</v>
      </c>
      <c r="Q165">
        <v>-26.969371232634298</v>
      </c>
      <c r="R165">
        <v>10.058541745661699</v>
      </c>
      <c r="T165">
        <v>12.793723666184601</v>
      </c>
      <c r="U165">
        <v>15.499975115015999</v>
      </c>
      <c r="V165">
        <v>13.5994761024441</v>
      </c>
      <c r="W165">
        <v>2.3331167436443399</v>
      </c>
      <c r="X165">
        <v>16.5219544718544</v>
      </c>
      <c r="AA165">
        <v>-23.102172996067601</v>
      </c>
      <c r="AB165">
        <v>22.457251319805</v>
      </c>
      <c r="AC165">
        <v>11.9447022165376</v>
      </c>
      <c r="AD165">
        <v>6.0320211275138202</v>
      </c>
      <c r="AE165">
        <v>11.873997539855599</v>
      </c>
      <c r="AF165">
        <v>1.48666678769745</v>
      </c>
    </row>
    <row r="166" spans="1:32" x14ac:dyDescent="0.25">
      <c r="A166" t="s">
        <v>604</v>
      </c>
      <c r="B166" t="s">
        <v>603</v>
      </c>
      <c r="C166" t="s">
        <v>17</v>
      </c>
      <c r="D166">
        <v>34777.722443250001</v>
      </c>
      <c r="E166">
        <v>84</v>
      </c>
      <c r="H166">
        <v>4.5267041807262398</v>
      </c>
      <c r="I166">
        <v>80.147496640310393</v>
      </c>
      <c r="L166">
        <v>7.5659046446451201</v>
      </c>
      <c r="O166">
        <v>-1.1770485447521599</v>
      </c>
      <c r="R166">
        <v>18.820300073491602</v>
      </c>
      <c r="T166">
        <v>-7.9407174595349703</v>
      </c>
      <c r="U166">
        <v>0.16939713667591899</v>
      </c>
      <c r="V166">
        <v>-0.38233005162769101</v>
      </c>
      <c r="W166">
        <v>-1.6217293813577199E-2</v>
      </c>
      <c r="X166">
        <v>11.764894843222599</v>
      </c>
      <c r="AA166">
        <v>-12.785890990054201</v>
      </c>
      <c r="AB166">
        <v>1.11156064074697</v>
      </c>
      <c r="AC166">
        <v>6.9654307405193903</v>
      </c>
      <c r="AD166">
        <v>3.88313905647433</v>
      </c>
      <c r="AE166">
        <v>6.5471394690006397</v>
      </c>
      <c r="AF166">
        <v>0.48790558376830201</v>
      </c>
    </row>
    <row r="167" spans="1:32" x14ac:dyDescent="0.25">
      <c r="A167" t="s">
        <v>608</v>
      </c>
      <c r="B167" t="s">
        <v>607</v>
      </c>
      <c r="C167" t="s">
        <v>102</v>
      </c>
      <c r="D167">
        <v>34753.158073024999</v>
      </c>
      <c r="E167">
        <v>3814.95</v>
      </c>
      <c r="F167">
        <v>16.0420018819582</v>
      </c>
      <c r="G167">
        <v>10.064241629820801</v>
      </c>
      <c r="H167">
        <v>29.2457422934067</v>
      </c>
      <c r="I167">
        <v>120.44325050369299</v>
      </c>
      <c r="J167">
        <v>20.904750984691098</v>
      </c>
      <c r="K167">
        <v>25.523352441435001</v>
      </c>
      <c r="L167">
        <v>72.139206175350694</v>
      </c>
      <c r="M167">
        <v>68.755135579293295</v>
      </c>
      <c r="N167">
        <v>27.979250232145599</v>
      </c>
      <c r="O167">
        <v>71.589467005076102</v>
      </c>
      <c r="P167">
        <v>1.1750463384106</v>
      </c>
      <c r="Q167">
        <v>4.1903638886691796</v>
      </c>
      <c r="R167">
        <v>75.285523798480995</v>
      </c>
      <c r="S167">
        <v>16.6212558006983</v>
      </c>
      <c r="T167">
        <v>11.5864113964236</v>
      </c>
      <c r="U167">
        <v>11.0413072609251</v>
      </c>
      <c r="V167">
        <v>23.0441688622256</v>
      </c>
      <c r="W167">
        <v>12.985443789640099</v>
      </c>
      <c r="X167">
        <v>18.984189069678798</v>
      </c>
      <c r="Y167">
        <v>21.482594832436899</v>
      </c>
      <c r="Z167">
        <v>4441.3999999999996</v>
      </c>
      <c r="AA167">
        <v>9.4402542403347702</v>
      </c>
      <c r="AB167">
        <v>20.185534924809598</v>
      </c>
      <c r="AC167">
        <v>10.8884750612952</v>
      </c>
      <c r="AD167">
        <v>36.379951288296297</v>
      </c>
      <c r="AE167">
        <v>31.777254118570301</v>
      </c>
      <c r="AF167">
        <v>17.7366083558986</v>
      </c>
    </row>
    <row r="168" spans="1:32" x14ac:dyDescent="0.25">
      <c r="A168" t="s">
        <v>617</v>
      </c>
      <c r="B168" t="s">
        <v>616</v>
      </c>
      <c r="C168" t="s">
        <v>457</v>
      </c>
      <c r="D168">
        <v>34630.258753210001</v>
      </c>
      <c r="E168">
        <v>565.1</v>
      </c>
      <c r="F168">
        <v>50.769375227422103</v>
      </c>
      <c r="G168">
        <v>-7.3510354918145602</v>
      </c>
      <c r="H168">
        <v>34.311408398607803</v>
      </c>
      <c r="I168">
        <v>19.953664132439599</v>
      </c>
      <c r="J168">
        <v>29.0717654334649</v>
      </c>
      <c r="K168">
        <v>33.711943136344303</v>
      </c>
      <c r="L168">
        <v>18.843368612953899</v>
      </c>
      <c r="M168">
        <v>19.522435302434499</v>
      </c>
      <c r="N168">
        <v>23.766355270351699</v>
      </c>
      <c r="O168">
        <v>8.1735606773676501</v>
      </c>
      <c r="P168">
        <v>48.4378702431164</v>
      </c>
      <c r="Q168">
        <v>33.498189558609504</v>
      </c>
      <c r="R168">
        <v>24.1804301413163</v>
      </c>
      <c r="S168">
        <v>25.6751316512076</v>
      </c>
      <c r="T168">
        <v>17.855109899463901</v>
      </c>
      <c r="U168">
        <v>19.134720078540699</v>
      </c>
      <c r="V168">
        <v>60.650535989054703</v>
      </c>
      <c r="W168">
        <v>14.2965423950788</v>
      </c>
      <c r="X168">
        <v>26.1998593326113</v>
      </c>
      <c r="Y168">
        <v>15.9445346948247</v>
      </c>
      <c r="Z168">
        <v>1244.8</v>
      </c>
      <c r="AA168">
        <v>19.845638008477199</v>
      </c>
      <c r="AB168">
        <v>30.8463436109291</v>
      </c>
      <c r="AC168">
        <v>14.7105340522999</v>
      </c>
      <c r="AD168">
        <v>20.960691729922399</v>
      </c>
      <c r="AE168">
        <v>18.426756788253101</v>
      </c>
      <c r="AF168">
        <v>13.979114432118299</v>
      </c>
    </row>
    <row r="169" spans="1:32" x14ac:dyDescent="0.25">
      <c r="A169" t="s">
        <v>614</v>
      </c>
      <c r="B169" t="s">
        <v>613</v>
      </c>
      <c r="C169" t="s">
        <v>615</v>
      </c>
      <c r="D169">
        <v>33750.001980000001</v>
      </c>
      <c r="E169">
        <v>229.2</v>
      </c>
      <c r="F169">
        <v>-4.26928281461434</v>
      </c>
      <c r="G169">
        <v>-37.855349880922802</v>
      </c>
      <c r="H169">
        <v>14.369329419189601</v>
      </c>
      <c r="I169">
        <v>-2.5404585300067302</v>
      </c>
      <c r="J169">
        <v>10.9028959482315</v>
      </c>
      <c r="K169">
        <v>8.5320881181046797</v>
      </c>
      <c r="L169">
        <v>-2.30324867539268</v>
      </c>
      <c r="M169">
        <v>66.487610061424206</v>
      </c>
      <c r="N169">
        <v>9.5208462985024909</v>
      </c>
      <c r="O169">
        <v>-3.2753432104264402</v>
      </c>
      <c r="P169">
        <v>0.6596243067516</v>
      </c>
      <c r="Q169">
        <v>-5.6843512035249502</v>
      </c>
      <c r="R169">
        <v>39.011843236363198</v>
      </c>
      <c r="S169">
        <v>21.108523282307999</v>
      </c>
      <c r="T169">
        <v>8.9231546799770296</v>
      </c>
      <c r="U169">
        <v>7.5585200866475599</v>
      </c>
      <c r="V169">
        <v>24.735033480767999</v>
      </c>
      <c r="W169">
        <v>15.391536488168001</v>
      </c>
      <c r="X169">
        <v>9.1066874679245995</v>
      </c>
      <c r="Y169">
        <v>21.953177108938601</v>
      </c>
      <c r="AA169">
        <v>7.9623183315945498</v>
      </c>
      <c r="AB169">
        <v>12.6195945777527</v>
      </c>
      <c r="AC169">
        <v>5.49173684999647</v>
      </c>
      <c r="AD169">
        <v>25.507126699930101</v>
      </c>
      <c r="AE169">
        <v>26.992041998838801</v>
      </c>
      <c r="AF169">
        <v>16.997282400465402</v>
      </c>
    </row>
    <row r="170" spans="1:32" x14ac:dyDescent="0.25">
      <c r="A170" t="s">
        <v>623</v>
      </c>
      <c r="B170" t="s">
        <v>622</v>
      </c>
      <c r="C170" t="s">
        <v>504</v>
      </c>
      <c r="D170">
        <v>32989.96421305</v>
      </c>
      <c r="E170">
        <v>3513.95</v>
      </c>
      <c r="F170">
        <v>1.0272443054935101</v>
      </c>
      <c r="G170">
        <v>-16.005263340341699</v>
      </c>
      <c r="H170">
        <v>14.9119139790314</v>
      </c>
      <c r="I170">
        <v>-106.553487284029</v>
      </c>
      <c r="K170">
        <v>17.401471012888599</v>
      </c>
      <c r="L170">
        <v>67.274830194241801</v>
      </c>
      <c r="M170">
        <v>14.040295966577199</v>
      </c>
      <c r="N170">
        <v>18.953858925612199</v>
      </c>
      <c r="O170">
        <v>70.397066574683507</v>
      </c>
      <c r="P170">
        <v>3.4465414969424999</v>
      </c>
      <c r="Q170">
        <v>4.6232873383093702</v>
      </c>
      <c r="R170">
        <v>38.155547915032599</v>
      </c>
      <c r="S170">
        <v>14.095609507492799</v>
      </c>
      <c r="T170">
        <v>11.554873215536601</v>
      </c>
      <c r="U170">
        <v>18.139316678937199</v>
      </c>
      <c r="V170">
        <v>15.0684614089447</v>
      </c>
      <c r="W170">
        <v>13.2479505700659</v>
      </c>
      <c r="X170">
        <v>28.681529987498301</v>
      </c>
      <c r="Y170">
        <v>13.1603701445759</v>
      </c>
      <c r="AA170">
        <v>-1.0534967927711101</v>
      </c>
      <c r="AB170">
        <v>26.148867052715801</v>
      </c>
      <c r="AC170">
        <v>20.530164427187898</v>
      </c>
      <c r="AD170">
        <v>28.667134033277001</v>
      </c>
      <c r="AE170">
        <v>13.74535993177</v>
      </c>
      <c r="AF170">
        <v>12.539928424788799</v>
      </c>
    </row>
    <row r="171" spans="1:32" x14ac:dyDescent="0.25">
      <c r="A171" t="s">
        <v>110</v>
      </c>
      <c r="B171" t="s">
        <v>111</v>
      </c>
      <c r="C171" t="s">
        <v>112</v>
      </c>
      <c r="D171">
        <v>32881.397637000002</v>
      </c>
      <c r="E171">
        <v>112.55</v>
      </c>
      <c r="F171">
        <v>-11.0413396127681</v>
      </c>
      <c r="G171">
        <v>20.928860700426601</v>
      </c>
      <c r="H171">
        <v>9.7803742128644995</v>
      </c>
      <c r="I171">
        <v>5.1365720128871803</v>
      </c>
      <c r="J171">
        <v>29.364719243832301</v>
      </c>
      <c r="K171">
        <v>4.4863026240082604</v>
      </c>
      <c r="L171">
        <v>-39.420135996318898</v>
      </c>
      <c r="M171">
        <v>104.15637509581801</v>
      </c>
      <c r="N171">
        <v>17.609381886823201</v>
      </c>
      <c r="O171">
        <v>-15.365270101205301</v>
      </c>
      <c r="P171">
        <v>1.9705808975751</v>
      </c>
      <c r="Q171">
        <v>-5.4511479806449303</v>
      </c>
      <c r="R171">
        <v>-26.044416875781199</v>
      </c>
      <c r="S171">
        <v>17.9873113503746</v>
      </c>
      <c r="T171">
        <v>30.172710415787201</v>
      </c>
      <c r="U171">
        <v>33.746740345082699</v>
      </c>
      <c r="V171">
        <v>19.698354778065799</v>
      </c>
      <c r="W171">
        <v>16.552807098907898</v>
      </c>
      <c r="X171">
        <v>40.957647705894097</v>
      </c>
      <c r="Y171">
        <v>24.4682542527968</v>
      </c>
      <c r="AA171">
        <v>28.719128579618602</v>
      </c>
      <c r="AB171">
        <v>51.973925283025601</v>
      </c>
      <c r="AC171">
        <v>28.473742614641701</v>
      </c>
      <c r="AD171">
        <v>20.363233955285601</v>
      </c>
      <c r="AE171">
        <v>28.903999109987101</v>
      </c>
      <c r="AF171">
        <v>22.936889286262701</v>
      </c>
    </row>
    <row r="172" spans="1:32" x14ac:dyDescent="0.25">
      <c r="A172" t="s">
        <v>627</v>
      </c>
      <c r="B172" t="s">
        <v>626</v>
      </c>
      <c r="C172" t="s">
        <v>457</v>
      </c>
      <c r="D172">
        <v>32793.575268300003</v>
      </c>
      <c r="E172">
        <v>585.79999999999995</v>
      </c>
      <c r="F172">
        <v>29.877408056042</v>
      </c>
      <c r="G172">
        <v>96.074606298747398</v>
      </c>
      <c r="H172">
        <v>20.007715998346299</v>
      </c>
      <c r="I172">
        <v>11.7212803828309</v>
      </c>
      <c r="J172">
        <v>2.7311517809077399</v>
      </c>
      <c r="K172">
        <v>18.0981293014095</v>
      </c>
      <c r="L172">
        <v>46.6578089905409</v>
      </c>
      <c r="M172">
        <v>60.394377489915001</v>
      </c>
      <c r="N172">
        <v>13.052977529108199</v>
      </c>
      <c r="O172">
        <v>78.953867848387105</v>
      </c>
      <c r="P172">
        <v>27.014927776614801</v>
      </c>
      <c r="Q172">
        <v>17.662584505823698</v>
      </c>
      <c r="R172">
        <v>35.928743520130197</v>
      </c>
      <c r="S172">
        <v>10.123093365762299</v>
      </c>
      <c r="T172">
        <v>8.3166851968282796</v>
      </c>
      <c r="U172">
        <v>4.0991486844510296</v>
      </c>
      <c r="V172">
        <v>13.122392850059599</v>
      </c>
      <c r="W172">
        <v>6.11893600080088</v>
      </c>
      <c r="X172">
        <v>12.215741161198</v>
      </c>
      <c r="Y172">
        <v>8.8800350002336401</v>
      </c>
      <c r="AA172">
        <v>4.5711884278063097</v>
      </c>
      <c r="AB172">
        <v>11.816556271461399</v>
      </c>
      <c r="AC172">
        <v>5.7402916565293198</v>
      </c>
      <c r="AD172">
        <v>21.565252129884701</v>
      </c>
      <c r="AE172">
        <v>11.245667905123</v>
      </c>
      <c r="AF172">
        <v>5.5701235978802996</v>
      </c>
    </row>
    <row r="173" spans="1:32" x14ac:dyDescent="0.25">
      <c r="A173" t="s">
        <v>619</v>
      </c>
      <c r="B173" t="s">
        <v>618</v>
      </c>
      <c r="C173" t="s">
        <v>74</v>
      </c>
      <c r="D173">
        <v>32778.572090549998</v>
      </c>
      <c r="E173">
        <v>3818.85</v>
      </c>
      <c r="F173">
        <v>13.3669014877112</v>
      </c>
      <c r="G173">
        <v>7.7217345015941898</v>
      </c>
      <c r="H173">
        <v>4.9860209370388997</v>
      </c>
      <c r="I173">
        <v>-5.2651994720254196</v>
      </c>
      <c r="J173">
        <v>8.7242264457289203</v>
      </c>
      <c r="K173">
        <v>6.9655363175706997</v>
      </c>
      <c r="L173">
        <v>1.1369850528618299</v>
      </c>
      <c r="M173">
        <v>13.346394338082799</v>
      </c>
      <c r="N173">
        <v>7.5669876908502198</v>
      </c>
      <c r="O173">
        <v>-4.5638873538830396</v>
      </c>
      <c r="P173">
        <v>8.7535256290478003</v>
      </c>
      <c r="Q173">
        <v>4.6374031221615599</v>
      </c>
      <c r="R173">
        <v>9.9770342432503103</v>
      </c>
      <c r="S173">
        <v>25.405041291242799</v>
      </c>
      <c r="T173">
        <v>31.820150352424001</v>
      </c>
      <c r="U173">
        <v>31.275720138589499</v>
      </c>
      <c r="V173">
        <v>26.4625318405085</v>
      </c>
      <c r="W173">
        <v>21.735396780978199</v>
      </c>
      <c r="X173">
        <v>45.214807772297803</v>
      </c>
      <c r="Y173">
        <v>24.1593398784056</v>
      </c>
      <c r="Z173">
        <v>14.47</v>
      </c>
      <c r="AA173">
        <v>29.8535690941656</v>
      </c>
      <c r="AB173">
        <v>47.632099801415798</v>
      </c>
      <c r="AC173">
        <v>30.6635654440039</v>
      </c>
      <c r="AD173">
        <v>32.182876739641898</v>
      </c>
      <c r="AE173">
        <v>24.811863778110499</v>
      </c>
      <c r="AF173">
        <v>20.3953315442592</v>
      </c>
    </row>
    <row r="174" spans="1:32" x14ac:dyDescent="0.25">
      <c r="A174" t="s">
        <v>633</v>
      </c>
      <c r="B174" t="s">
        <v>632</v>
      </c>
      <c r="C174" t="s">
        <v>527</v>
      </c>
      <c r="D174">
        <v>32503.379898989999</v>
      </c>
      <c r="E174">
        <v>132.44999999999999</v>
      </c>
      <c r="F174">
        <v>34.580909459725802</v>
      </c>
      <c r="G174">
        <v>33.683385726205003</v>
      </c>
      <c r="H174">
        <v>8.6823258366120299</v>
      </c>
      <c r="I174">
        <v>23.237842337851198</v>
      </c>
      <c r="K174">
        <v>3.9762587522963901</v>
      </c>
      <c r="L174">
        <v>19.311045558833101</v>
      </c>
      <c r="N174">
        <v>1.0457677640038401</v>
      </c>
      <c r="O174">
        <v>51.376895513749098</v>
      </c>
      <c r="Q174">
        <v>-47.288731919365603</v>
      </c>
      <c r="R174">
        <v>24.302275071944301</v>
      </c>
      <c r="S174">
        <v>1.4294082093412801</v>
      </c>
      <c r="T174">
        <v>12.599637087526</v>
      </c>
      <c r="U174">
        <v>10.842385295009301</v>
      </c>
      <c r="V174">
        <v>9.6953368897204708</v>
      </c>
      <c r="W174">
        <v>1.45552972464236</v>
      </c>
      <c r="X174">
        <v>11.691924042225001</v>
      </c>
      <c r="Y174">
        <v>1.5500458305557601</v>
      </c>
      <c r="AA174">
        <v>48.1174042385625</v>
      </c>
      <c r="AB174">
        <v>15.4254439580192</v>
      </c>
      <c r="AC174">
        <v>10.4274600165605</v>
      </c>
      <c r="AD174">
        <v>2.0896794524534799</v>
      </c>
      <c r="AE174">
        <v>7.7769159384017401</v>
      </c>
      <c r="AF174">
        <v>1.52261161495884</v>
      </c>
    </row>
    <row r="175" spans="1:32" x14ac:dyDescent="0.25">
      <c r="A175" t="s">
        <v>629</v>
      </c>
      <c r="B175" t="s">
        <v>628</v>
      </c>
      <c r="C175" t="s">
        <v>440</v>
      </c>
      <c r="D175">
        <v>32412.849035625</v>
      </c>
      <c r="E175">
        <v>481.3</v>
      </c>
      <c r="F175">
        <v>-1.17328519855596</v>
      </c>
      <c r="G175">
        <v>74.570374703720802</v>
      </c>
      <c r="H175">
        <v>22.110089079584998</v>
      </c>
      <c r="I175">
        <v>0.17844439889557601</v>
      </c>
      <c r="J175">
        <v>18.857684962234899</v>
      </c>
      <c r="K175">
        <v>21.511746592109802</v>
      </c>
      <c r="L175">
        <v>14.4118253695428</v>
      </c>
      <c r="M175">
        <v>-13.651499269624299</v>
      </c>
      <c r="N175">
        <v>39.146895901963603</v>
      </c>
      <c r="O175">
        <v>18.495266861896798</v>
      </c>
      <c r="P175">
        <v>0.66513655993550003</v>
      </c>
      <c r="Q175">
        <v>1.0063693436569501</v>
      </c>
      <c r="R175">
        <v>1.9027464980654101</v>
      </c>
      <c r="S175">
        <v>19.9575890576704</v>
      </c>
      <c r="T175">
        <v>13.058301532106899</v>
      </c>
      <c r="U175">
        <v>9.2972102476216794</v>
      </c>
      <c r="V175">
        <v>27.7212070432819</v>
      </c>
      <c r="W175">
        <v>11.2149495666897</v>
      </c>
      <c r="X175">
        <v>14.8021862485983</v>
      </c>
      <c r="Y175">
        <v>21.874071304631201</v>
      </c>
      <c r="AA175">
        <v>10.0415077670706</v>
      </c>
      <c r="AB175">
        <v>16.0823767195294</v>
      </c>
      <c r="AC175">
        <v>9.0631947289989796</v>
      </c>
      <c r="AD175">
        <v>29.222107916840901</v>
      </c>
      <c r="AE175">
        <v>25.4735844408453</v>
      </c>
      <c r="AF175">
        <v>14.204411922097799</v>
      </c>
    </row>
    <row r="176" spans="1:32" x14ac:dyDescent="0.25">
      <c r="A176" t="s">
        <v>645</v>
      </c>
      <c r="B176" t="s">
        <v>644</v>
      </c>
      <c r="C176" t="s">
        <v>96</v>
      </c>
      <c r="D176">
        <v>32250.786857020001</v>
      </c>
      <c r="E176">
        <v>824.9</v>
      </c>
      <c r="F176">
        <v>28.764639836347801</v>
      </c>
      <c r="H176">
        <v>17.0591230230077</v>
      </c>
      <c r="I176">
        <v>41.836031691353703</v>
      </c>
      <c r="J176">
        <v>13.0386097449256</v>
      </c>
      <c r="K176">
        <v>13.8054251534877</v>
      </c>
      <c r="L176">
        <v>22.8672696162308</v>
      </c>
      <c r="M176">
        <v>21.129326047358798</v>
      </c>
      <c r="N176">
        <v>8.6832820885676298</v>
      </c>
      <c r="O176">
        <v>17.1221800302941</v>
      </c>
      <c r="P176">
        <v>17.288548337907901</v>
      </c>
      <c r="Q176">
        <v>14.7573380721857</v>
      </c>
      <c r="R176">
        <v>20.3554834427317</v>
      </c>
      <c r="S176">
        <v>12.218929122863999</v>
      </c>
      <c r="T176">
        <v>28.357554556469999</v>
      </c>
      <c r="U176">
        <v>16.607067251721801</v>
      </c>
      <c r="V176">
        <v>16.087823385277002</v>
      </c>
      <c r="W176">
        <v>8.9559664360073192</v>
      </c>
      <c r="X176">
        <v>30.801519700962</v>
      </c>
      <c r="Y176">
        <v>11.4950825588739</v>
      </c>
      <c r="Z176">
        <v>971.4</v>
      </c>
      <c r="AA176">
        <v>25.231325448863199</v>
      </c>
      <c r="AB176">
        <v>32.509676733835498</v>
      </c>
      <c r="AC176">
        <v>14.2288130400147</v>
      </c>
      <c r="AD176">
        <v>13.758938571551599</v>
      </c>
      <c r="AE176">
        <v>13.4305049453409</v>
      </c>
      <c r="AF176">
        <v>8.1510864604907596</v>
      </c>
    </row>
    <row r="177" spans="1:32" x14ac:dyDescent="0.25">
      <c r="A177" t="s">
        <v>631</v>
      </c>
      <c r="B177" t="s">
        <v>630</v>
      </c>
      <c r="C177" t="s">
        <v>373</v>
      </c>
      <c r="D177">
        <v>32216.064643341</v>
      </c>
      <c r="E177">
        <v>309.93</v>
      </c>
      <c r="F177">
        <v>13.9449306296691</v>
      </c>
      <c r="G177">
        <v>-3.8056994691438399</v>
      </c>
      <c r="H177">
        <v>14.352612679300099</v>
      </c>
      <c r="I177">
        <v>8.3879390106338594</v>
      </c>
      <c r="J177">
        <v>15.451597230599001</v>
      </c>
      <c r="K177">
        <v>15.620925716614</v>
      </c>
      <c r="L177">
        <v>9.7182724305200203</v>
      </c>
      <c r="M177">
        <v>9.5618287315364991</v>
      </c>
      <c r="N177">
        <v>-1.8648904264264401</v>
      </c>
      <c r="O177">
        <v>-43.048661061020503</v>
      </c>
      <c r="P177">
        <v>16.549965407944899</v>
      </c>
      <c r="Q177">
        <v>16.478325932751702</v>
      </c>
      <c r="R177">
        <v>14.303382249077901</v>
      </c>
      <c r="S177">
        <v>3.1827762709212499</v>
      </c>
      <c r="T177">
        <v>0</v>
      </c>
      <c r="V177">
        <v>2.3017223577951502</v>
      </c>
      <c r="W177">
        <v>1.3989278838435699</v>
      </c>
      <c r="X177">
        <v>75.966243937804407</v>
      </c>
      <c r="Y177">
        <v>3.7796687328886298</v>
      </c>
      <c r="Z177">
        <v>88.87</v>
      </c>
      <c r="AA177">
        <v>70.453559325757496</v>
      </c>
      <c r="AC177">
        <v>13.894304968940601</v>
      </c>
      <c r="AD177">
        <v>4.0467285055150404</v>
      </c>
      <c r="AE177">
        <v>2.0135313926039902</v>
      </c>
      <c r="AF177">
        <v>1.1048558299078799</v>
      </c>
    </row>
    <row r="178" spans="1:32" x14ac:dyDescent="0.25">
      <c r="A178" t="s">
        <v>606</v>
      </c>
      <c r="B178" t="s">
        <v>605</v>
      </c>
      <c r="C178" t="s">
        <v>440</v>
      </c>
      <c r="D178">
        <v>32203.536803999999</v>
      </c>
      <c r="E178">
        <v>461.85</v>
      </c>
      <c r="F178">
        <v>9.3082835183603692</v>
      </c>
      <c r="G178">
        <v>66.825245893315795</v>
      </c>
      <c r="H178">
        <v>25.459532611578901</v>
      </c>
      <c r="I178">
        <v>22.764348596673901</v>
      </c>
      <c r="J178">
        <v>14.9331277766775</v>
      </c>
      <c r="K178">
        <v>14.311882138691001</v>
      </c>
      <c r="L178">
        <v>8.7711653928941899</v>
      </c>
      <c r="M178">
        <v>-12.018793234077</v>
      </c>
      <c r="N178">
        <v>17.832023920830899</v>
      </c>
      <c r="O178">
        <v>9.1283107297623207</v>
      </c>
      <c r="P178">
        <v>18.616801811959999</v>
      </c>
      <c r="Q178">
        <v>-4.1605518000820298</v>
      </c>
      <c r="R178">
        <v>80.002637962999401</v>
      </c>
      <c r="S178">
        <v>20.208737403430899</v>
      </c>
      <c r="T178">
        <v>22.272317153875601</v>
      </c>
      <c r="U178">
        <v>16.974614035626299</v>
      </c>
      <c r="V178">
        <v>22.058317874637801</v>
      </c>
      <c r="W178">
        <v>15.5323828722067</v>
      </c>
      <c r="X178">
        <v>17.0952837172545</v>
      </c>
      <c r="Y178">
        <v>19.8478491437127</v>
      </c>
      <c r="AA178">
        <v>23.395280265078298</v>
      </c>
      <c r="AB178">
        <v>26.089127410818101</v>
      </c>
      <c r="AC178">
        <v>11.2286413388493</v>
      </c>
      <c r="AD178">
        <v>26.7250376826339</v>
      </c>
      <c r="AE178">
        <v>21.583610323501901</v>
      </c>
      <c r="AF178">
        <v>14.9030878171793</v>
      </c>
    </row>
    <row r="179" spans="1:32" x14ac:dyDescent="0.25">
      <c r="A179" t="s">
        <v>612</v>
      </c>
      <c r="B179" t="s">
        <v>611</v>
      </c>
      <c r="C179" t="s">
        <v>24</v>
      </c>
      <c r="D179">
        <v>31553.79711159</v>
      </c>
      <c r="E179">
        <v>716.05</v>
      </c>
      <c r="F179">
        <v>84.503190519598903</v>
      </c>
      <c r="H179">
        <v>50.873286759790403</v>
      </c>
      <c r="I179">
        <v>-5561.09369557645</v>
      </c>
      <c r="L179">
        <v>48.1494354973673</v>
      </c>
      <c r="M179">
        <v>-189.0617281721</v>
      </c>
      <c r="O179">
        <v>62.885170985940803</v>
      </c>
      <c r="P179">
        <v>-67.180861274393493</v>
      </c>
      <c r="Q179">
        <v>17.4103569957825</v>
      </c>
      <c r="R179">
        <v>81.698789896018695</v>
      </c>
      <c r="S179">
        <v>-21.728065406576199</v>
      </c>
      <c r="T179">
        <v>-43.425354005721402</v>
      </c>
      <c r="U179">
        <v>-37.566922506833201</v>
      </c>
      <c r="V179">
        <v>-26.068454360334702</v>
      </c>
      <c r="W179">
        <v>-21.033271849167701</v>
      </c>
      <c r="X179">
        <v>-14.2986467104982</v>
      </c>
      <c r="Y179">
        <v>-14.7037705842018</v>
      </c>
      <c r="AA179">
        <v>-101.13527878834699</v>
      </c>
      <c r="AB179">
        <v>-31.5672321199281</v>
      </c>
      <c r="AC179">
        <v>-17.2963320600389</v>
      </c>
      <c r="AD179">
        <v>-8.3646761442068094</v>
      </c>
      <c r="AE179">
        <v>-22.5007732943962</v>
      </c>
      <c r="AF179">
        <v>-20.201037810096999</v>
      </c>
    </row>
    <row r="180" spans="1:32" x14ac:dyDescent="0.25">
      <c r="A180" t="s">
        <v>674</v>
      </c>
      <c r="B180" t="s">
        <v>673</v>
      </c>
      <c r="C180" t="s">
        <v>27</v>
      </c>
      <c r="D180">
        <v>31448.314398279999</v>
      </c>
      <c r="E180">
        <v>135.44999999999999</v>
      </c>
      <c r="F180">
        <v>0.57898059139518998</v>
      </c>
      <c r="H180">
        <v>12.8253849884941</v>
      </c>
      <c r="I180">
        <v>106.29434049642001</v>
      </c>
      <c r="K180">
        <v>23.9727825704535</v>
      </c>
      <c r="L180">
        <v>59.599593561613801</v>
      </c>
      <c r="N180">
        <v>24.273314525033701</v>
      </c>
      <c r="O180">
        <v>56.091734222084597</v>
      </c>
      <c r="Q180">
        <v>-44.603919543738002</v>
      </c>
      <c r="R180">
        <v>22.696979723022999</v>
      </c>
      <c r="T180">
        <v>21.7521638493564</v>
      </c>
      <c r="U180">
        <v>11.6293562560246</v>
      </c>
      <c r="V180">
        <v>11.529624860775399</v>
      </c>
      <c r="W180">
        <v>0.96807857421806498</v>
      </c>
      <c r="X180">
        <v>21.953356426949298</v>
      </c>
      <c r="AA180">
        <v>2.41653257948184</v>
      </c>
      <c r="AB180">
        <v>16.655715377905899</v>
      </c>
      <c r="AC180">
        <v>15.6297751582623</v>
      </c>
      <c r="AD180">
        <v>7.6864892408371599</v>
      </c>
      <c r="AE180">
        <v>15.0574648931384</v>
      </c>
      <c r="AF180">
        <v>1.2785457564139799</v>
      </c>
    </row>
    <row r="181" spans="1:32" x14ac:dyDescent="0.25">
      <c r="A181" t="s">
        <v>650</v>
      </c>
      <c r="B181" t="s">
        <v>649</v>
      </c>
      <c r="C181" t="s">
        <v>336</v>
      </c>
      <c r="D181">
        <v>31381.09214868</v>
      </c>
      <c r="E181">
        <v>393.8</v>
      </c>
      <c r="F181">
        <v>41.355140186915797</v>
      </c>
      <c r="H181">
        <v>25.077614380728601</v>
      </c>
      <c r="I181">
        <v>-17.169685801020002</v>
      </c>
      <c r="J181">
        <v>-26.688267990982599</v>
      </c>
      <c r="K181">
        <v>22.1494904176954</v>
      </c>
      <c r="L181">
        <v>21.5127017481393</v>
      </c>
      <c r="M181">
        <v>2.8422021013896299</v>
      </c>
      <c r="N181">
        <v>26.8904842025369</v>
      </c>
      <c r="O181">
        <v>-30.879016865717801</v>
      </c>
      <c r="P181">
        <v>39.887732878985197</v>
      </c>
      <c r="Q181">
        <v>11.04997929496</v>
      </c>
      <c r="R181">
        <v>68.054663056136206</v>
      </c>
      <c r="S181">
        <v>14.6830780424001</v>
      </c>
      <c r="T181">
        <v>9.4949761155771295</v>
      </c>
      <c r="U181">
        <v>3.9335498199526202</v>
      </c>
      <c r="V181">
        <v>15.894909101704901</v>
      </c>
      <c r="W181">
        <v>4.7516275032106403</v>
      </c>
      <c r="X181">
        <v>10.6373256212625</v>
      </c>
      <c r="Y181">
        <v>26.2802224873708</v>
      </c>
      <c r="AA181">
        <v>5.0661073150655396</v>
      </c>
      <c r="AB181">
        <v>11.193570890910999</v>
      </c>
      <c r="AC181">
        <v>5.8845170827711799</v>
      </c>
      <c r="AD181">
        <v>40.476877838752898</v>
      </c>
      <c r="AE181">
        <v>44.551907877209104</v>
      </c>
      <c r="AF181">
        <v>14.699347684508499</v>
      </c>
    </row>
    <row r="182" spans="1:32" x14ac:dyDescent="0.25">
      <c r="A182" t="s">
        <v>635</v>
      </c>
      <c r="B182" t="s">
        <v>634</v>
      </c>
      <c r="C182" t="s">
        <v>636</v>
      </c>
      <c r="D182">
        <v>31238.88399025</v>
      </c>
      <c r="E182">
        <v>27791.75</v>
      </c>
      <c r="F182">
        <v>14.144416414816201</v>
      </c>
      <c r="H182">
        <v>7.8146027796812003</v>
      </c>
      <c r="I182">
        <v>1.96218893076276</v>
      </c>
      <c r="J182">
        <v>-2.1488661845797998</v>
      </c>
      <c r="K182">
        <v>3.9698168684771198</v>
      </c>
      <c r="L182">
        <v>57.706110003518297</v>
      </c>
      <c r="M182">
        <v>26.128789288226301</v>
      </c>
      <c r="N182">
        <v>6.2328890976400997</v>
      </c>
      <c r="O182">
        <v>65.840420499338194</v>
      </c>
      <c r="P182">
        <v>18.585133402483201</v>
      </c>
      <c r="Q182">
        <v>14.6926350603109</v>
      </c>
      <c r="R182">
        <v>19.4043214268772</v>
      </c>
      <c r="S182">
        <v>19.143849391683101</v>
      </c>
      <c r="T182">
        <v>7.9056951464772602</v>
      </c>
      <c r="U182">
        <v>9.5926038821036403</v>
      </c>
      <c r="V182">
        <v>20.153922630076998</v>
      </c>
      <c r="W182">
        <v>12.5368375007432</v>
      </c>
      <c r="X182">
        <v>16.6948895830126</v>
      </c>
      <c r="Y182">
        <v>12.4846591037746</v>
      </c>
      <c r="AA182">
        <v>9.7057184194298092</v>
      </c>
      <c r="AB182">
        <v>15.167986380016499</v>
      </c>
      <c r="AC182">
        <v>11.1983731682003</v>
      </c>
      <c r="AD182">
        <v>27.374871408912899</v>
      </c>
      <c r="AE182">
        <v>13.2860761472528</v>
      </c>
      <c r="AF182">
        <v>9.6141745087918906</v>
      </c>
    </row>
    <row r="183" spans="1:32" x14ac:dyDescent="0.25">
      <c r="A183" t="s">
        <v>647</v>
      </c>
      <c r="B183" t="s">
        <v>646</v>
      </c>
      <c r="C183" t="s">
        <v>648</v>
      </c>
      <c r="D183">
        <v>31009.19308388</v>
      </c>
      <c r="E183">
        <v>477.7</v>
      </c>
      <c r="F183">
        <v>25.233644859813001</v>
      </c>
      <c r="G183">
        <v>0</v>
      </c>
      <c r="H183">
        <v>11.3597401516146</v>
      </c>
      <c r="I183">
        <v>23.896941276777099</v>
      </c>
      <c r="J183">
        <v>35.502456693570601</v>
      </c>
      <c r="K183">
        <v>20.481831722957399</v>
      </c>
      <c r="L183">
        <v>3.83610031790883</v>
      </c>
      <c r="M183">
        <v>17.243267843029798</v>
      </c>
      <c r="N183">
        <v>12.4552891027648</v>
      </c>
      <c r="O183">
        <v>-16.024268043199001</v>
      </c>
      <c r="P183">
        <v>14.7234341132663</v>
      </c>
      <c r="Q183">
        <v>11.0266364093644</v>
      </c>
      <c r="R183">
        <v>17.3790470696139</v>
      </c>
      <c r="S183">
        <v>17.8174832799759</v>
      </c>
      <c r="T183">
        <v>17.304202916525298</v>
      </c>
      <c r="U183">
        <v>7.7919406865123104</v>
      </c>
      <c r="V183">
        <v>23.404541299633902</v>
      </c>
      <c r="W183">
        <v>12.0399322327759</v>
      </c>
      <c r="X183">
        <v>22.574712114056201</v>
      </c>
      <c r="Y183">
        <v>14.6871468074471</v>
      </c>
      <c r="AA183">
        <v>20.958338873276801</v>
      </c>
      <c r="AB183">
        <v>22.7968629031372</v>
      </c>
      <c r="AC183">
        <v>6.7808227067998201</v>
      </c>
      <c r="AD183">
        <v>17.8625056957043</v>
      </c>
      <c r="AE183">
        <v>24.7916728098369</v>
      </c>
      <c r="AF183">
        <v>9.8352447932020297</v>
      </c>
    </row>
    <row r="184" spans="1:32" x14ac:dyDescent="0.25">
      <c r="A184" t="s">
        <v>641</v>
      </c>
      <c r="B184" t="s">
        <v>640</v>
      </c>
      <c r="C184" t="s">
        <v>533</v>
      </c>
      <c r="D184">
        <v>30959.15859603</v>
      </c>
      <c r="E184">
        <v>476.95</v>
      </c>
      <c r="H184">
        <v>25.486820206369501</v>
      </c>
      <c r="I184">
        <v>-85.063586306899396</v>
      </c>
      <c r="J184">
        <v>37.181294867719302</v>
      </c>
      <c r="K184">
        <v>33.563648150916897</v>
      </c>
      <c r="L184">
        <v>42.509162492197802</v>
      </c>
      <c r="O184">
        <v>73.453679624660396</v>
      </c>
      <c r="R184">
        <v>39.434226023401401</v>
      </c>
      <c r="T184">
        <v>6.9637947690062898</v>
      </c>
      <c r="U184">
        <v>12.1179770805941</v>
      </c>
      <c r="W184">
        <v>12.025632127590001</v>
      </c>
      <c r="X184">
        <v>14.0586984288878</v>
      </c>
      <c r="Y184">
        <v>29.4871605120994</v>
      </c>
      <c r="AA184">
        <v>3.3561183942585999</v>
      </c>
      <c r="AB184">
        <v>19.946849832107901</v>
      </c>
      <c r="AC184">
        <v>9.6781833137819202</v>
      </c>
      <c r="AD184">
        <v>194.84316611935199</v>
      </c>
      <c r="AE184">
        <v>7532.6226012791703</v>
      </c>
      <c r="AF184">
        <v>9.1823526659700807</v>
      </c>
    </row>
    <row r="185" spans="1:32" x14ac:dyDescent="0.25">
      <c r="A185" t="s">
        <v>638</v>
      </c>
      <c r="B185" t="s">
        <v>637</v>
      </c>
      <c r="C185" t="s">
        <v>639</v>
      </c>
      <c r="D185">
        <v>30595.394979500001</v>
      </c>
      <c r="E185">
        <v>256.75</v>
      </c>
      <c r="F185">
        <v>104.986816511778</v>
      </c>
      <c r="H185">
        <v>21.562977390573302</v>
      </c>
      <c r="I185">
        <v>57.445181030086701</v>
      </c>
      <c r="J185">
        <v>22.847670548836501</v>
      </c>
      <c r="K185">
        <v>18.1164901129242</v>
      </c>
      <c r="L185">
        <v>30.258995120381702</v>
      </c>
      <c r="M185">
        <v>51.851551956815101</v>
      </c>
      <c r="N185">
        <v>4.4277851216364796</v>
      </c>
      <c r="O185">
        <v>-28.657559714898898</v>
      </c>
      <c r="P185">
        <v>38.171728971962601</v>
      </c>
      <c r="Q185">
        <v>39.436022198941899</v>
      </c>
      <c r="R185">
        <v>37.555230030845401</v>
      </c>
      <c r="S185">
        <v>6.39313511467165</v>
      </c>
      <c r="T185">
        <v>17.014978371296099</v>
      </c>
      <c r="U185">
        <v>9.7287753027302593</v>
      </c>
      <c r="V185">
        <v>8.9407120374725206</v>
      </c>
      <c r="W185">
        <v>4.58218981300696</v>
      </c>
      <c r="X185">
        <v>21.031852538073199</v>
      </c>
      <c r="Y185">
        <v>2.1766285832782</v>
      </c>
      <c r="Z185">
        <v>4232</v>
      </c>
      <c r="AA185">
        <v>16.0388221746997</v>
      </c>
      <c r="AB185">
        <v>25.061334216891801</v>
      </c>
      <c r="AC185">
        <v>4.0060259218534897</v>
      </c>
      <c r="AD185">
        <v>3.04433613764165</v>
      </c>
      <c r="AE185">
        <v>2.8956030889770599</v>
      </c>
      <c r="AF185">
        <v>1.28378893921632</v>
      </c>
    </row>
    <row r="186" spans="1:32" x14ac:dyDescent="0.25">
      <c r="A186" t="s">
        <v>659</v>
      </c>
      <c r="B186" t="s">
        <v>658</v>
      </c>
      <c r="C186" t="s">
        <v>341</v>
      </c>
      <c r="D186">
        <v>30377.383832719999</v>
      </c>
      <c r="E186">
        <v>671.8</v>
      </c>
      <c r="F186">
        <v>-7.2781833335692401</v>
      </c>
      <c r="G186">
        <v>30.869502942343601</v>
      </c>
      <c r="H186">
        <v>17.2302363682387</v>
      </c>
      <c r="I186">
        <v>9.1122070738006808</v>
      </c>
      <c r="J186">
        <v>4.5724597475786499</v>
      </c>
      <c r="K186">
        <v>8.7428216291861993</v>
      </c>
      <c r="L186">
        <v>103.501132206932</v>
      </c>
      <c r="M186">
        <v>7.1017252255641301</v>
      </c>
      <c r="N186">
        <v>17.577183421544198</v>
      </c>
      <c r="O186">
        <v>366.41482003611998</v>
      </c>
      <c r="P186">
        <v>0.96785408699240005</v>
      </c>
      <c r="Q186">
        <v>-6.5101531300536699</v>
      </c>
      <c r="R186">
        <v>79.883060115313697</v>
      </c>
      <c r="S186">
        <v>10.3617930298446</v>
      </c>
      <c r="T186">
        <v>20.703377248422001</v>
      </c>
      <c r="U186">
        <v>7.3835786293134804</v>
      </c>
      <c r="V186">
        <v>12.2310964292313</v>
      </c>
      <c r="W186">
        <v>4.7523604878078398</v>
      </c>
      <c r="X186">
        <v>19.690032106061</v>
      </c>
      <c r="Y186">
        <v>13.3267750314825</v>
      </c>
      <c r="Z186">
        <v>17519.52</v>
      </c>
      <c r="AA186">
        <v>13.236874703626</v>
      </c>
      <c r="AB186">
        <v>22.2923635969494</v>
      </c>
      <c r="AC186">
        <v>8.1105150222811702</v>
      </c>
      <c r="AD186">
        <v>16.823485822635799</v>
      </c>
      <c r="AE186">
        <v>19.7284419466163</v>
      </c>
      <c r="AF186">
        <v>7.7195200578353997</v>
      </c>
    </row>
    <row r="187" spans="1:32" x14ac:dyDescent="0.25">
      <c r="A187" t="s">
        <v>661</v>
      </c>
      <c r="B187" t="s">
        <v>660</v>
      </c>
      <c r="C187" t="s">
        <v>373</v>
      </c>
      <c r="D187">
        <v>30352.801877065001</v>
      </c>
      <c r="E187">
        <v>1697.55</v>
      </c>
      <c r="F187">
        <v>25.7646195253242</v>
      </c>
      <c r="H187">
        <v>14.9307889718462</v>
      </c>
      <c r="I187">
        <v>80.721859517525502</v>
      </c>
      <c r="J187">
        <v>-11.2640659349185</v>
      </c>
      <c r="K187">
        <v>21.8424726501439</v>
      </c>
      <c r="L187">
        <v>177.051207538303</v>
      </c>
      <c r="M187">
        <v>12.791157226056599</v>
      </c>
      <c r="N187">
        <v>20.8888454178561</v>
      </c>
      <c r="O187">
        <v>201.661271986434</v>
      </c>
      <c r="P187">
        <v>26.441114834987498</v>
      </c>
      <c r="Q187">
        <v>-1.68237922043907</v>
      </c>
      <c r="R187">
        <v>115.661908185272</v>
      </c>
      <c r="S187">
        <v>6.5027628193238503</v>
      </c>
      <c r="T187">
        <v>46.363604855972397</v>
      </c>
      <c r="U187">
        <v>19.324053032523398</v>
      </c>
      <c r="V187">
        <v>6.0041051197055504</v>
      </c>
      <c r="W187">
        <v>2.65239265672616</v>
      </c>
      <c r="X187">
        <v>66.682639649507095</v>
      </c>
      <c r="Y187">
        <v>4.0953900406283497</v>
      </c>
      <c r="AA187">
        <v>50.105910444695397</v>
      </c>
      <c r="AB187">
        <v>54.990365217166101</v>
      </c>
      <c r="AC187">
        <v>39.732844421162902</v>
      </c>
      <c r="AD187">
        <v>16.378130375978699</v>
      </c>
      <c r="AE187">
        <v>3.13316754051099</v>
      </c>
      <c r="AF187">
        <v>1.8457784311583101</v>
      </c>
    </row>
    <row r="188" spans="1:32" x14ac:dyDescent="0.25">
      <c r="A188" t="s">
        <v>643</v>
      </c>
      <c r="B188" t="s">
        <v>642</v>
      </c>
      <c r="C188" t="s">
        <v>115</v>
      </c>
      <c r="D188">
        <v>29995.8759737</v>
      </c>
      <c r="E188">
        <v>1240.5999999999999</v>
      </c>
      <c r="F188">
        <v>17.364253393665098</v>
      </c>
      <c r="G188">
        <v>31.037069710444801</v>
      </c>
      <c r="H188">
        <v>12.664340780145301</v>
      </c>
      <c r="I188">
        <v>38.951785290159101</v>
      </c>
      <c r="J188">
        <v>56.9393121679297</v>
      </c>
      <c r="K188">
        <v>24.039739614951198</v>
      </c>
      <c r="L188">
        <v>30.283986808354701</v>
      </c>
      <c r="M188">
        <v>8.2130374999467897</v>
      </c>
      <c r="N188">
        <v>6.9558343850614204</v>
      </c>
      <c r="O188">
        <v>2.92037947095998</v>
      </c>
      <c r="P188">
        <v>17.3740062935364</v>
      </c>
      <c r="Q188">
        <v>16.540217321186599</v>
      </c>
      <c r="R188">
        <v>27.9068914619947</v>
      </c>
      <c r="S188">
        <v>19.7643745314348</v>
      </c>
      <c r="T188">
        <v>25.33027999818</v>
      </c>
      <c r="U188">
        <v>25.614956291967701</v>
      </c>
      <c r="V188">
        <v>23.393065219859601</v>
      </c>
      <c r="W188">
        <v>16.4573801919767</v>
      </c>
      <c r="X188">
        <v>50.967982396410399</v>
      </c>
      <c r="Y188">
        <v>25.218885885532899</v>
      </c>
      <c r="AA188">
        <v>32.180936402724598</v>
      </c>
      <c r="AB188">
        <v>46.036898329920803</v>
      </c>
      <c r="AC188">
        <v>30.7568253331135</v>
      </c>
      <c r="AD188">
        <v>42.610666348589298</v>
      </c>
      <c r="AE188">
        <v>28.968562426695399</v>
      </c>
      <c r="AF188">
        <v>18.564796392094401</v>
      </c>
    </row>
    <row r="189" spans="1:32" x14ac:dyDescent="0.25">
      <c r="A189" t="s">
        <v>688</v>
      </c>
      <c r="B189" t="s">
        <v>687</v>
      </c>
      <c r="C189" t="s">
        <v>61</v>
      </c>
      <c r="D189">
        <v>29696.850752999999</v>
      </c>
      <c r="E189">
        <v>50.45</v>
      </c>
      <c r="F189">
        <v>-83.3333333333333</v>
      </c>
      <c r="H189">
        <v>-3.8296539490066199</v>
      </c>
      <c r="I189">
        <v>94830.320699708405</v>
      </c>
      <c r="J189">
        <v>-6.2839103494634001</v>
      </c>
      <c r="K189">
        <v>3.1681142245182801</v>
      </c>
      <c r="L189">
        <v>50.744458361908102</v>
      </c>
      <c r="M189">
        <v>-11.735668027991901</v>
      </c>
      <c r="O189">
        <v>82.304297095642397</v>
      </c>
      <c r="P189">
        <v>72.877786737363607</v>
      </c>
      <c r="Q189">
        <v>8.70459937346806</v>
      </c>
      <c r="R189">
        <v>51.680166048359098</v>
      </c>
      <c r="S189">
        <v>0.86171771553660603</v>
      </c>
      <c r="T189">
        <v>25.8992238992567</v>
      </c>
      <c r="U189">
        <v>-32.335612357653801</v>
      </c>
      <c r="V189">
        <v>-176.18571460534</v>
      </c>
      <c r="W189">
        <v>-5.32628063300508</v>
      </c>
      <c r="X189">
        <v>34.861520716186199</v>
      </c>
      <c r="Y189">
        <v>3.48630479081891</v>
      </c>
      <c r="AA189">
        <v>64.735599002755507</v>
      </c>
      <c r="AB189">
        <v>14.4296394764231</v>
      </c>
      <c r="AC189">
        <v>-2.3496257848033202</v>
      </c>
      <c r="AD189">
        <v>5.2753437495208999</v>
      </c>
      <c r="AE189">
        <v>-63.1052813340239</v>
      </c>
      <c r="AF189">
        <v>-2.3542723282181699</v>
      </c>
    </row>
    <row r="190" spans="1:32" x14ac:dyDescent="0.25">
      <c r="A190" t="s">
        <v>652</v>
      </c>
      <c r="B190" t="s">
        <v>651</v>
      </c>
      <c r="C190" t="s">
        <v>88</v>
      </c>
      <c r="D190">
        <v>29647.965749999999</v>
      </c>
      <c r="E190">
        <v>2703.25</v>
      </c>
      <c r="F190">
        <v>7.4393889073397599</v>
      </c>
      <c r="I190">
        <v>20.274172615184899</v>
      </c>
      <c r="L190">
        <v>60.838355793322897</v>
      </c>
      <c r="M190">
        <v>126.22753356431301</v>
      </c>
      <c r="O190">
        <v>68.074672561200103</v>
      </c>
      <c r="P190">
        <v>-21.195776708441301</v>
      </c>
      <c r="Q190">
        <v>14.676802133296301</v>
      </c>
      <c r="R190">
        <v>40.371985396705</v>
      </c>
      <c r="T190">
        <v>0</v>
      </c>
      <c r="U190">
        <v>17.155601858805898</v>
      </c>
      <c r="X190">
        <v>37.013904521133803</v>
      </c>
      <c r="Y190">
        <v>14.959877359354699</v>
      </c>
      <c r="AA190">
        <v>18.0200479322531</v>
      </c>
      <c r="AB190">
        <v>30.063054729949599</v>
      </c>
      <c r="AC190">
        <v>23.009298540284998</v>
      </c>
      <c r="AD190">
        <v>38.249741520463097</v>
      </c>
      <c r="AE190">
        <v>20.421441774491601</v>
      </c>
      <c r="AF190">
        <v>12.255087409566199</v>
      </c>
    </row>
    <row r="191" spans="1:32" x14ac:dyDescent="0.25">
      <c r="A191" t="s">
        <v>80</v>
      </c>
      <c r="B191" t="s">
        <v>81</v>
      </c>
      <c r="C191" t="s">
        <v>82</v>
      </c>
      <c r="D191">
        <v>29647.638003959899</v>
      </c>
      <c r="E191">
        <v>271.55</v>
      </c>
      <c r="F191">
        <v>-25.7671760467138</v>
      </c>
      <c r="G191">
        <v>-19.643883189478998</v>
      </c>
      <c r="H191">
        <v>24.099587947148699</v>
      </c>
      <c r="I191">
        <v>77.824066380530496</v>
      </c>
      <c r="J191">
        <v>24.4869642461599</v>
      </c>
      <c r="K191">
        <v>22.745529140564599</v>
      </c>
      <c r="L191">
        <v>36.043852649381101</v>
      </c>
      <c r="M191">
        <v>-7.2233162524396501</v>
      </c>
      <c r="N191">
        <v>23.584385011516201</v>
      </c>
      <c r="O191">
        <v>55.264174385471698</v>
      </c>
      <c r="P191">
        <v>-23.076066588638898</v>
      </c>
      <c r="Q191">
        <v>-2.6900938648630501</v>
      </c>
      <c r="R191">
        <v>35.570566170005598</v>
      </c>
      <c r="S191">
        <v>10.7419302771053</v>
      </c>
      <c r="T191">
        <v>31.025369983678001</v>
      </c>
      <c r="U191">
        <v>21.058181934084701</v>
      </c>
      <c r="V191">
        <v>14.3845796869889</v>
      </c>
      <c r="W191">
        <v>7.2732150799933297</v>
      </c>
      <c r="X191">
        <v>43.430926139471403</v>
      </c>
      <c r="Y191">
        <v>13.150666647159699</v>
      </c>
      <c r="AA191">
        <v>34.276716823686499</v>
      </c>
      <c r="AB191">
        <v>40.114798950003703</v>
      </c>
      <c r="AC191">
        <v>23.7054541128952</v>
      </c>
      <c r="AD191">
        <v>26.004354805561199</v>
      </c>
      <c r="AE191">
        <v>19.389648067831601</v>
      </c>
      <c r="AF191">
        <v>9.6372771511554305</v>
      </c>
    </row>
    <row r="192" spans="1:32" x14ac:dyDescent="0.25">
      <c r="A192" t="s">
        <v>663</v>
      </c>
      <c r="B192" t="s">
        <v>662</v>
      </c>
      <c r="C192" t="s">
        <v>533</v>
      </c>
      <c r="D192">
        <v>29569.985936145</v>
      </c>
      <c r="E192">
        <v>979.5</v>
      </c>
      <c r="F192">
        <v>-0.76482852359509101</v>
      </c>
      <c r="G192">
        <v>0</v>
      </c>
      <c r="H192">
        <v>21.7427308866401</v>
      </c>
      <c r="I192">
        <v>-71.561319506267907</v>
      </c>
      <c r="J192">
        <v>17.553648167001999</v>
      </c>
      <c r="K192">
        <v>18.491366377481299</v>
      </c>
      <c r="L192">
        <v>33.723839903911198</v>
      </c>
      <c r="M192">
        <v>252.36983264801901</v>
      </c>
      <c r="N192">
        <v>23.6854101305947</v>
      </c>
      <c r="O192">
        <v>31.554252008626001</v>
      </c>
      <c r="P192">
        <v>-7.0987185249618001</v>
      </c>
      <c r="Q192">
        <v>-15.162171386115601</v>
      </c>
      <c r="R192">
        <v>54.728940342263201</v>
      </c>
      <c r="S192">
        <v>22.4230579365565</v>
      </c>
      <c r="T192">
        <v>11.994160382245701</v>
      </c>
      <c r="U192">
        <v>7.5050787216491903</v>
      </c>
      <c r="V192">
        <v>26.7289681059994</v>
      </c>
      <c r="W192">
        <v>12.4434043349398</v>
      </c>
      <c r="X192">
        <v>10.3117450467347</v>
      </c>
      <c r="Y192">
        <v>26.540262662989701</v>
      </c>
      <c r="Z192">
        <v>24620.47</v>
      </c>
      <c r="AA192">
        <v>1.9831853587180499</v>
      </c>
      <c r="AB192">
        <v>12.230435113096499</v>
      </c>
      <c r="AC192">
        <v>6.75501853583825</v>
      </c>
      <c r="AD192">
        <v>34.5039751453455</v>
      </c>
      <c r="AE192">
        <v>28.219844862561899</v>
      </c>
      <c r="AF192">
        <v>15.7755978360111</v>
      </c>
    </row>
    <row r="193" spans="1:32" x14ac:dyDescent="0.25">
      <c r="A193" t="s">
        <v>654</v>
      </c>
      <c r="B193" t="s">
        <v>653</v>
      </c>
      <c r="C193" t="s">
        <v>85</v>
      </c>
      <c r="D193">
        <v>29471.100181040001</v>
      </c>
      <c r="E193">
        <v>401.85</v>
      </c>
      <c r="F193">
        <v>53.726046841731701</v>
      </c>
      <c r="I193">
        <v>-5142.5576519916103</v>
      </c>
      <c r="L193">
        <v>58.284227683048996</v>
      </c>
      <c r="M193">
        <v>-1323.4647112740599</v>
      </c>
      <c r="O193">
        <v>43.632536825290003</v>
      </c>
      <c r="P193">
        <v>-137.25576163398301</v>
      </c>
      <c r="Q193">
        <v>16.990589648215298</v>
      </c>
      <c r="R193">
        <v>7.1804365462183997</v>
      </c>
      <c r="T193">
        <v>0</v>
      </c>
      <c r="U193">
        <v>-30.553901763206099</v>
      </c>
      <c r="X193">
        <v>-1.7642255515110401</v>
      </c>
      <c r="Y193">
        <v>-12.912228409849099</v>
      </c>
      <c r="AA193">
        <v>-3.4173814330752701</v>
      </c>
      <c r="AB193">
        <v>-19.4897891482739</v>
      </c>
      <c r="AC193">
        <v>-13.359014398540699</v>
      </c>
      <c r="AD193">
        <v>-14.287238345861301</v>
      </c>
      <c r="AE193">
        <v>-22.944037328116501</v>
      </c>
      <c r="AF193">
        <v>-15.7369674517068</v>
      </c>
    </row>
    <row r="194" spans="1:32" x14ac:dyDescent="0.25">
      <c r="A194" t="s">
        <v>682</v>
      </c>
      <c r="B194" t="s">
        <v>681</v>
      </c>
      <c r="C194" t="s">
        <v>91</v>
      </c>
      <c r="D194">
        <v>29356.288888225001</v>
      </c>
      <c r="E194">
        <v>1071.5</v>
      </c>
      <c r="F194">
        <v>42.553191489361701</v>
      </c>
      <c r="G194">
        <v>38.382750364445897</v>
      </c>
      <c r="I194">
        <v>-24.316443594646199</v>
      </c>
      <c r="L194">
        <v>39.688973446935201</v>
      </c>
      <c r="M194">
        <v>35.319657246509401</v>
      </c>
      <c r="O194">
        <v>38.578396723672697</v>
      </c>
      <c r="P194">
        <v>41.134764217304699</v>
      </c>
      <c r="Q194">
        <v>33.951978354457502</v>
      </c>
      <c r="R194">
        <v>37.548639702914301</v>
      </c>
      <c r="T194">
        <v>0</v>
      </c>
      <c r="U194">
        <v>8.8239964804926796</v>
      </c>
      <c r="X194">
        <v>19.822574633983098</v>
      </c>
      <c r="Y194">
        <v>18.915837278964101</v>
      </c>
      <c r="AA194">
        <v>19.172923225962698</v>
      </c>
      <c r="AB194">
        <v>16.6285619702197</v>
      </c>
      <c r="AC194">
        <v>11.180497882692601</v>
      </c>
      <c r="AD194">
        <v>32.490221002278098</v>
      </c>
      <c r="AE194">
        <v>21.637742965011402</v>
      </c>
      <c r="AF194">
        <v>12.7444123531202</v>
      </c>
    </row>
    <row r="195" spans="1:32" x14ac:dyDescent="0.25">
      <c r="A195" t="s">
        <v>656</v>
      </c>
      <c r="B195" t="s">
        <v>655</v>
      </c>
      <c r="C195" t="s">
        <v>657</v>
      </c>
      <c r="D195">
        <v>29033.532058320001</v>
      </c>
      <c r="E195">
        <v>1044.5</v>
      </c>
      <c r="F195">
        <v>17.129977460555899</v>
      </c>
      <c r="G195">
        <v>38.672254870126899</v>
      </c>
      <c r="H195">
        <v>15.0175246283614</v>
      </c>
      <c r="I195">
        <v>-17.1818455971049</v>
      </c>
      <c r="J195">
        <v>21.7135221011048</v>
      </c>
      <c r="K195">
        <v>25.570908651264499</v>
      </c>
      <c r="L195">
        <v>56.721746007994703</v>
      </c>
      <c r="M195">
        <v>68.877564422495993</v>
      </c>
      <c r="N195">
        <v>20.477760669169299</v>
      </c>
      <c r="O195">
        <v>68.912170706555003</v>
      </c>
      <c r="P195">
        <v>14.5635359116021</v>
      </c>
      <c r="Q195">
        <v>17.6066119339356</v>
      </c>
      <c r="R195">
        <v>55.647595196814898</v>
      </c>
      <c r="S195">
        <v>15.0863616359883</v>
      </c>
      <c r="T195">
        <v>19.356274294668701</v>
      </c>
      <c r="U195">
        <v>12.666704473386901</v>
      </c>
      <c r="V195">
        <v>19.667166561296501</v>
      </c>
      <c r="W195">
        <v>11.867894438470801</v>
      </c>
      <c r="X195">
        <v>33.607913784488701</v>
      </c>
      <c r="Y195">
        <v>13.2376790360471</v>
      </c>
      <c r="AA195">
        <v>15.675278437751899</v>
      </c>
      <c r="AB195">
        <v>30.649452063234101</v>
      </c>
      <c r="AC195">
        <v>16.568798676146301</v>
      </c>
      <c r="AD195">
        <v>29.277022190408001</v>
      </c>
      <c r="AE195">
        <v>19.825070154644699</v>
      </c>
      <c r="AF195">
        <v>10.650056625141501</v>
      </c>
    </row>
    <row r="196" spans="1:32" x14ac:dyDescent="0.25">
      <c r="A196" t="s">
        <v>698</v>
      </c>
      <c r="B196" t="s">
        <v>697</v>
      </c>
      <c r="C196" t="s">
        <v>112</v>
      </c>
      <c r="D196">
        <v>29002.151439000001</v>
      </c>
      <c r="E196">
        <v>596.9</v>
      </c>
      <c r="H196">
        <v>51.998193848493798</v>
      </c>
      <c r="I196">
        <v>-560.32476665388003</v>
      </c>
      <c r="L196">
        <v>-349.87088444157501</v>
      </c>
      <c r="O196">
        <v>-310.66966040768398</v>
      </c>
      <c r="R196">
        <v>376.69577174286701</v>
      </c>
      <c r="S196">
        <v>8.8042560281652893</v>
      </c>
      <c r="T196">
        <v>-5.1337913154071302</v>
      </c>
      <c r="U196">
        <v>3.4354612733913901</v>
      </c>
      <c r="V196">
        <v>9.46258773966745</v>
      </c>
      <c r="W196">
        <v>0.22762758652384299</v>
      </c>
      <c r="X196">
        <v>-8.9316568448440492</v>
      </c>
      <c r="Y196">
        <v>-14.5768658857903</v>
      </c>
      <c r="Z196">
        <v>509.83</v>
      </c>
      <c r="AA196">
        <v>-14.896863651179601</v>
      </c>
      <c r="AB196">
        <v>8.0599698240841295</v>
      </c>
      <c r="AC196">
        <v>-8.3233095936563508</v>
      </c>
      <c r="AD196">
        <v>-21.4094007247169</v>
      </c>
      <c r="AE196">
        <v>-28.703874102848498</v>
      </c>
      <c r="AF196">
        <v>-20.250828139913502</v>
      </c>
    </row>
    <row r="197" spans="1:32" x14ac:dyDescent="0.25">
      <c r="A197" t="s">
        <v>667</v>
      </c>
      <c r="B197" t="s">
        <v>666</v>
      </c>
      <c r="C197" t="s">
        <v>290</v>
      </c>
      <c r="D197">
        <v>28873.603895625001</v>
      </c>
      <c r="E197">
        <v>2649.55</v>
      </c>
      <c r="G197">
        <v>27.587111084897</v>
      </c>
      <c r="H197">
        <v>-2.6584676361794699</v>
      </c>
      <c r="I197">
        <v>-465.24539532794199</v>
      </c>
      <c r="K197">
        <v>11.092084646055801</v>
      </c>
      <c r="L197">
        <v>21.8744235077084</v>
      </c>
      <c r="N197">
        <v>13.9007681174645</v>
      </c>
      <c r="O197">
        <v>12.3043487873167</v>
      </c>
      <c r="R197">
        <v>7.7492338218346504</v>
      </c>
      <c r="S197">
        <v>2.5407773441761101</v>
      </c>
      <c r="T197">
        <v>-34.9144678194804</v>
      </c>
      <c r="U197">
        <v>22.594179471712501</v>
      </c>
      <c r="V197">
        <v>12.030426500052201</v>
      </c>
      <c r="W197">
        <v>2.6020852625975501</v>
      </c>
      <c r="X197">
        <v>33.363453706609498</v>
      </c>
      <c r="Y197">
        <v>2.38162537017203</v>
      </c>
      <c r="AA197">
        <v>-117.31236089618</v>
      </c>
      <c r="AB197">
        <v>29.652501402085299</v>
      </c>
      <c r="AC197">
        <v>23.768221022216899</v>
      </c>
      <c r="AD197">
        <v>3.39442613948379</v>
      </c>
      <c r="AE197">
        <v>11.10792211027</v>
      </c>
      <c r="AF197">
        <v>2.5289021015462101</v>
      </c>
    </row>
    <row r="198" spans="1:32" x14ac:dyDescent="0.25">
      <c r="A198" t="s">
        <v>665</v>
      </c>
      <c r="B198" t="s">
        <v>664</v>
      </c>
      <c r="C198" t="s">
        <v>290</v>
      </c>
      <c r="D198">
        <v>28770.638079809902</v>
      </c>
      <c r="E198">
        <v>381.5</v>
      </c>
      <c r="F198">
        <v>34.468277643756302</v>
      </c>
      <c r="H198">
        <v>0.27448547584396599</v>
      </c>
      <c r="I198">
        <v>-82.253360341359098</v>
      </c>
      <c r="K198">
        <v>22.225350914089901</v>
      </c>
      <c r="L198">
        <v>79.286818708929204</v>
      </c>
      <c r="N198">
        <v>-2.2424140541220599</v>
      </c>
      <c r="O198">
        <v>23.0543593224447</v>
      </c>
      <c r="P198">
        <v>117.797427118306</v>
      </c>
      <c r="Q198">
        <v>-8.4207985977331603</v>
      </c>
      <c r="R198">
        <v>43.165672582678603</v>
      </c>
      <c r="S198">
        <v>0.76163514732399096</v>
      </c>
      <c r="T198">
        <v>-64.836968467762503</v>
      </c>
      <c r="U198">
        <v>8.2461262788530192</v>
      </c>
      <c r="V198">
        <v>2.1857550561897501</v>
      </c>
      <c r="W198">
        <v>0.82753982023434403</v>
      </c>
      <c r="X198">
        <v>39.274902726206498</v>
      </c>
      <c r="Y198">
        <v>3.7825324501875501</v>
      </c>
      <c r="AA198">
        <v>-221.709732460021</v>
      </c>
      <c r="AB198">
        <v>13.425305711862601</v>
      </c>
      <c r="AC198">
        <v>28.958588249241</v>
      </c>
      <c r="AD198">
        <v>6.0498926521552603</v>
      </c>
      <c r="AE198">
        <v>10.578436982847901</v>
      </c>
      <c r="AF198">
        <v>3.44887921636413</v>
      </c>
    </row>
    <row r="199" spans="1:32" x14ac:dyDescent="0.25">
      <c r="A199" t="s">
        <v>676</v>
      </c>
      <c r="B199" t="s">
        <v>675</v>
      </c>
      <c r="C199" t="s">
        <v>91</v>
      </c>
      <c r="D199">
        <v>28670.872341769998</v>
      </c>
      <c r="E199">
        <v>4672.3</v>
      </c>
      <c r="F199">
        <v>44.587331741135898</v>
      </c>
      <c r="G199">
        <v>27.332547138309302</v>
      </c>
      <c r="H199">
        <v>21.658310724673399</v>
      </c>
      <c r="I199">
        <v>24.150992685475401</v>
      </c>
      <c r="J199">
        <v>19.973919557288699</v>
      </c>
      <c r="K199">
        <v>19.013183234947</v>
      </c>
      <c r="L199">
        <v>11.8401664210798</v>
      </c>
      <c r="M199">
        <v>20.504997369805299</v>
      </c>
      <c r="N199">
        <v>20.0421365502071</v>
      </c>
      <c r="O199">
        <v>4.4259523841044803</v>
      </c>
      <c r="P199">
        <v>28.567433697347798</v>
      </c>
      <c r="Q199">
        <v>16.107224664149001</v>
      </c>
      <c r="R199">
        <v>24.5642987137172</v>
      </c>
      <c r="S199">
        <v>19.933911455635201</v>
      </c>
      <c r="T199">
        <v>11.786519897265601</v>
      </c>
      <c r="U199">
        <v>9.9510465860880508</v>
      </c>
      <c r="V199">
        <v>21.4980248614491</v>
      </c>
      <c r="W199">
        <v>14.259447227150501</v>
      </c>
      <c r="X199">
        <v>15.9759796941744</v>
      </c>
      <c r="Y199">
        <v>20.7497119584148</v>
      </c>
      <c r="Z199">
        <v>70.900000000000006</v>
      </c>
      <c r="AA199">
        <v>11.768711694422</v>
      </c>
      <c r="AB199">
        <v>17.558272463622401</v>
      </c>
      <c r="AC199">
        <v>8.5903547328669507</v>
      </c>
      <c r="AD199">
        <v>26.553090740645398</v>
      </c>
      <c r="AE199">
        <v>23.1216569743222</v>
      </c>
      <c r="AF199">
        <v>13.211589180131099</v>
      </c>
    </row>
    <row r="200" spans="1:32" x14ac:dyDescent="0.25">
      <c r="A200" t="s">
        <v>669</v>
      </c>
      <c r="B200" t="s">
        <v>668</v>
      </c>
      <c r="C200" t="s">
        <v>670</v>
      </c>
      <c r="D200">
        <v>28241.353172409901</v>
      </c>
      <c r="E200">
        <v>3844.65</v>
      </c>
      <c r="G200">
        <v>14.471424255333099</v>
      </c>
      <c r="H200">
        <v>11.417949659686</v>
      </c>
      <c r="I200">
        <v>13.202024211152899</v>
      </c>
      <c r="J200">
        <v>9.4373865950018399</v>
      </c>
      <c r="K200">
        <v>12.1325080307486</v>
      </c>
      <c r="L200">
        <v>16.194177405058799</v>
      </c>
      <c r="N200">
        <v>12.682164690949101</v>
      </c>
      <c r="O200">
        <v>20.772283012842799</v>
      </c>
      <c r="R200">
        <v>19.296645801784901</v>
      </c>
      <c r="S200">
        <v>29.541593870749502</v>
      </c>
      <c r="T200">
        <v>20.427398245968</v>
      </c>
      <c r="U200">
        <v>18.981900940886199</v>
      </c>
      <c r="V200">
        <v>31.4659929084523</v>
      </c>
      <c r="W200">
        <v>20.613144415596899</v>
      </c>
      <c r="X200">
        <v>29.472639293854701</v>
      </c>
      <c r="Y200">
        <v>30.434991255385299</v>
      </c>
      <c r="AA200">
        <v>15.783812201896099</v>
      </c>
      <c r="AB200">
        <v>29.5356840920868</v>
      </c>
      <c r="AC200">
        <v>19.521027673726</v>
      </c>
      <c r="AD200">
        <v>39.677829588808798</v>
      </c>
      <c r="AE200">
        <v>33.490980299074202</v>
      </c>
      <c r="AF200">
        <v>21.158528698918602</v>
      </c>
    </row>
    <row r="201" spans="1:32" x14ac:dyDescent="0.25">
      <c r="A201" t="s">
        <v>680</v>
      </c>
      <c r="B201" t="s">
        <v>679</v>
      </c>
      <c r="C201" t="s">
        <v>293</v>
      </c>
      <c r="D201">
        <v>28019.868257490001</v>
      </c>
      <c r="E201">
        <v>814.7</v>
      </c>
      <c r="F201">
        <v>14.8587055606198</v>
      </c>
      <c r="H201">
        <v>13.9798810709715</v>
      </c>
      <c r="I201">
        <v>23.267036551251799</v>
      </c>
      <c r="J201">
        <v>5.4183743620879596</v>
      </c>
      <c r="K201">
        <v>-4.1361469299117104E-3</v>
      </c>
      <c r="L201">
        <v>35.095384459065698</v>
      </c>
      <c r="N201">
        <v>0.51333251194891605</v>
      </c>
      <c r="O201">
        <v>49.405060397214797</v>
      </c>
      <c r="Q201">
        <v>14.210592961230001</v>
      </c>
      <c r="R201">
        <v>0.78066307784603295</v>
      </c>
      <c r="S201">
        <v>8.4522917407114804</v>
      </c>
      <c r="T201">
        <v>34.098981384412397</v>
      </c>
      <c r="U201">
        <v>1.1032920792818499</v>
      </c>
      <c r="V201">
        <v>8.8748152233526394</v>
      </c>
      <c r="W201">
        <v>0.383542074639804</v>
      </c>
      <c r="X201">
        <v>1.69205238385215</v>
      </c>
      <c r="Y201">
        <v>5.0606947845224903</v>
      </c>
      <c r="AA201">
        <v>27.2411558571855</v>
      </c>
      <c r="AB201">
        <v>1.9654544128650899</v>
      </c>
      <c r="AC201">
        <v>1.20415919793987</v>
      </c>
      <c r="AD201">
        <v>10.5239203599532</v>
      </c>
      <c r="AE201">
        <v>6.2643156014560804</v>
      </c>
      <c r="AF201">
        <v>0.234833470873266</v>
      </c>
    </row>
    <row r="202" spans="1:32" x14ac:dyDescent="0.25">
      <c r="A202" t="s">
        <v>678</v>
      </c>
      <c r="B202" t="s">
        <v>677</v>
      </c>
      <c r="C202" t="s">
        <v>504</v>
      </c>
      <c r="D202">
        <v>27630.6189753</v>
      </c>
      <c r="E202">
        <v>2517.6</v>
      </c>
      <c r="F202">
        <v>28.0481652268539</v>
      </c>
      <c r="G202">
        <v>12.624788044360599</v>
      </c>
      <c r="H202">
        <v>12.484713586417699</v>
      </c>
      <c r="I202">
        <v>41.529364663853897</v>
      </c>
      <c r="J202">
        <v>-2.9429900572113699</v>
      </c>
      <c r="K202">
        <v>9.0083939455963797</v>
      </c>
      <c r="L202">
        <v>38.1032251007273</v>
      </c>
      <c r="M202">
        <v>32.387501087997201</v>
      </c>
      <c r="N202">
        <v>14.1720213729339</v>
      </c>
      <c r="O202">
        <v>44.1804617207261</v>
      </c>
      <c r="P202">
        <v>26.059951813260799</v>
      </c>
      <c r="Q202">
        <v>13.425592031020599</v>
      </c>
      <c r="R202">
        <v>31.8844147602018</v>
      </c>
      <c r="S202">
        <v>8.5780480934684</v>
      </c>
      <c r="T202">
        <v>6.0332917516541702</v>
      </c>
      <c r="U202">
        <v>4.7251087735404198</v>
      </c>
      <c r="V202">
        <v>9.2932688849480094</v>
      </c>
      <c r="W202">
        <v>4.3545092452123804</v>
      </c>
      <c r="X202">
        <v>9.1819505235763792</v>
      </c>
      <c r="Y202">
        <v>10.378769345317201</v>
      </c>
      <c r="Z202">
        <v>4657.3900000000003</v>
      </c>
      <c r="AA202">
        <v>5.5704309944618098</v>
      </c>
      <c r="AB202">
        <v>8.6893647655090493</v>
      </c>
      <c r="AC202">
        <v>5.4580672218996504</v>
      </c>
      <c r="AD202">
        <v>14.4730272833451</v>
      </c>
      <c r="AE202">
        <v>12.231637535635601</v>
      </c>
      <c r="AF202">
        <v>5.5271601574103304</v>
      </c>
    </row>
    <row r="203" spans="1:32" x14ac:dyDescent="0.25">
      <c r="A203" t="s">
        <v>686</v>
      </c>
      <c r="B203" t="s">
        <v>685</v>
      </c>
      <c r="C203" t="s">
        <v>102</v>
      </c>
      <c r="D203">
        <v>26973.087788159999</v>
      </c>
      <c r="E203">
        <v>2013.15</v>
      </c>
      <c r="F203">
        <v>29.429747359154899</v>
      </c>
      <c r="G203">
        <v>18.563110149668699</v>
      </c>
      <c r="H203">
        <v>36.966350184561797</v>
      </c>
      <c r="I203">
        <v>-21.1108953194795</v>
      </c>
      <c r="J203">
        <v>28.849210667296699</v>
      </c>
      <c r="K203">
        <v>44.726544471546802</v>
      </c>
      <c r="L203">
        <v>-18.784121515055801</v>
      </c>
      <c r="M203">
        <v>103.501969473165</v>
      </c>
      <c r="N203">
        <v>60.226407100124099</v>
      </c>
      <c r="O203">
        <v>-20.123003075076799</v>
      </c>
      <c r="P203">
        <v>26.292267930217498</v>
      </c>
      <c r="Q203">
        <v>9.3253562504052496</v>
      </c>
      <c r="R203">
        <v>17.163978494623599</v>
      </c>
      <c r="S203">
        <v>23.818037958544402</v>
      </c>
      <c r="T203">
        <v>12.631445354636201</v>
      </c>
      <c r="U203">
        <v>12.927538855633101</v>
      </c>
      <c r="V203">
        <v>32.741855292626703</v>
      </c>
      <c r="W203">
        <v>18.702717494255602</v>
      </c>
      <c r="X203">
        <v>16.694764353512099</v>
      </c>
      <c r="Y203">
        <v>21.107806727170502</v>
      </c>
      <c r="Z203">
        <v>6036.99</v>
      </c>
      <c r="AA203">
        <v>8.10410442363996</v>
      </c>
      <c r="AB203">
        <v>22.135535358359199</v>
      </c>
      <c r="AC203">
        <v>10.623918280621</v>
      </c>
      <c r="AD203">
        <v>27.049734360978398</v>
      </c>
      <c r="AE203">
        <v>22.938990899789999</v>
      </c>
      <c r="AF203">
        <v>17.821005569064202</v>
      </c>
    </row>
    <row r="204" spans="1:32" x14ac:dyDescent="0.25">
      <c r="A204" t="s">
        <v>690</v>
      </c>
      <c r="B204" t="s">
        <v>689</v>
      </c>
      <c r="C204" t="s">
        <v>71</v>
      </c>
      <c r="D204">
        <v>26658.362208350001</v>
      </c>
      <c r="E204">
        <v>424.3</v>
      </c>
      <c r="F204">
        <v>44.884703063441499</v>
      </c>
      <c r="G204">
        <v>14.471424255333099</v>
      </c>
      <c r="H204">
        <v>10.4919985539247</v>
      </c>
      <c r="I204">
        <v>-0.89015397759988402</v>
      </c>
      <c r="J204">
        <v>4.4156827325496399</v>
      </c>
      <c r="K204">
        <v>13.769171012638999</v>
      </c>
      <c r="L204">
        <v>25.232256352026599</v>
      </c>
      <c r="M204">
        <v>66.6097417106254</v>
      </c>
      <c r="N204">
        <v>5.3676832635813003</v>
      </c>
      <c r="O204">
        <v>72.975681558383201</v>
      </c>
      <c r="P204">
        <v>21.684437084993402</v>
      </c>
      <c r="Q204">
        <v>7.1571822715455102</v>
      </c>
      <c r="R204">
        <v>16.899306919979701</v>
      </c>
      <c r="S204">
        <v>5.8451355828025804</v>
      </c>
      <c r="T204">
        <v>10.856377004009801</v>
      </c>
      <c r="U204">
        <v>3.2539701496158702</v>
      </c>
      <c r="V204">
        <v>5.8771492530306402</v>
      </c>
      <c r="W204">
        <v>2.69814293359246</v>
      </c>
      <c r="X204">
        <v>13.7907781897073</v>
      </c>
      <c r="Y204">
        <v>8.5772277468855993</v>
      </c>
      <c r="Z204">
        <v>15719.18</v>
      </c>
      <c r="AA204">
        <v>8.6650963541793509</v>
      </c>
      <c r="AB204">
        <v>12.5724232510685</v>
      </c>
      <c r="AC204">
        <v>4.4845656307800699</v>
      </c>
      <c r="AD204">
        <v>10.259994988823401</v>
      </c>
      <c r="AE204">
        <v>8.9699069139919594</v>
      </c>
      <c r="AF204">
        <v>4.0665137699112401</v>
      </c>
    </row>
    <row r="205" spans="1:32" x14ac:dyDescent="0.25">
      <c r="A205" t="s">
        <v>50</v>
      </c>
      <c r="B205" t="s">
        <v>51</v>
      </c>
      <c r="C205" t="s">
        <v>52</v>
      </c>
      <c r="D205">
        <v>26592.964210979899</v>
      </c>
      <c r="E205">
        <v>58.85</v>
      </c>
      <c r="F205">
        <v>36.363636363636303</v>
      </c>
      <c r="I205">
        <v>4292.1052631578896</v>
      </c>
      <c r="L205">
        <v>15.6554899985608</v>
      </c>
      <c r="M205">
        <v>213.77459749552699</v>
      </c>
      <c r="O205">
        <v>-40.785913802238703</v>
      </c>
      <c r="P205">
        <v>33.035143769968101</v>
      </c>
      <c r="Q205">
        <v>15.7032964859894</v>
      </c>
      <c r="R205">
        <v>24.971932921447401</v>
      </c>
      <c r="T205">
        <v>0</v>
      </c>
      <c r="X205">
        <v>11.352098829604801</v>
      </c>
      <c r="Y205">
        <v>31.4297981966509</v>
      </c>
      <c r="AA205">
        <v>8.8384819064430697</v>
      </c>
      <c r="AC205">
        <v>6.87942641313282</v>
      </c>
      <c r="AD205">
        <v>49.760720035123597</v>
      </c>
      <c r="AE205">
        <v>45.025489228745201</v>
      </c>
      <c r="AF205">
        <v>18.877984877387298</v>
      </c>
    </row>
    <row r="206" spans="1:32" x14ac:dyDescent="0.25">
      <c r="A206" t="s">
        <v>700</v>
      </c>
      <c r="B206" t="s">
        <v>699</v>
      </c>
      <c r="C206" t="s">
        <v>701</v>
      </c>
      <c r="D206">
        <v>26536.072484205</v>
      </c>
      <c r="E206">
        <v>2536.85</v>
      </c>
      <c r="F206">
        <v>64.488563702471495</v>
      </c>
      <c r="G206">
        <v>40.945974641297802</v>
      </c>
      <c r="H206">
        <v>11.19028157576</v>
      </c>
      <c r="I206">
        <v>593.64931846344405</v>
      </c>
      <c r="J206">
        <v>-13.4139302198256</v>
      </c>
      <c r="K206">
        <v>10.280485796996199</v>
      </c>
      <c r="L206">
        <v>-12.452406435877901</v>
      </c>
      <c r="M206">
        <v>471.077665133312</v>
      </c>
      <c r="N206">
        <v>11.2584485026268</v>
      </c>
      <c r="O206">
        <v>-12.587951952459401</v>
      </c>
      <c r="P206">
        <v>33.052076906611497</v>
      </c>
      <c r="Q206">
        <v>3.0450111485920099</v>
      </c>
      <c r="R206">
        <v>16.8065232114478</v>
      </c>
      <c r="S206">
        <v>13.4782492575613</v>
      </c>
      <c r="T206">
        <v>5.7089642013491098</v>
      </c>
      <c r="U206">
        <v>8.9714064875412696</v>
      </c>
      <c r="V206">
        <v>15.397102708777901</v>
      </c>
      <c r="W206">
        <v>10.251560479194399</v>
      </c>
      <c r="X206">
        <v>11.4576755357868</v>
      </c>
      <c r="Y206">
        <v>7.88883185095382</v>
      </c>
      <c r="Z206">
        <v>6332.37</v>
      </c>
      <c r="AA206">
        <v>2.57083546698937</v>
      </c>
      <c r="AB206">
        <v>14.0565061511364</v>
      </c>
      <c r="AC206">
        <v>7.3112259777120103</v>
      </c>
      <c r="AD206">
        <v>10.1310563370184</v>
      </c>
      <c r="AE206">
        <v>8.0712441488613393</v>
      </c>
      <c r="AF206">
        <v>6.6356963323287799</v>
      </c>
    </row>
    <row r="207" spans="1:32" x14ac:dyDescent="0.25">
      <c r="A207" t="s">
        <v>684</v>
      </c>
      <c r="B207" t="s">
        <v>683</v>
      </c>
      <c r="C207" t="s">
        <v>17</v>
      </c>
      <c r="D207">
        <v>26433.460570439998</v>
      </c>
      <c r="E207">
        <v>30.2</v>
      </c>
      <c r="H207">
        <v>2.1715277073016201</v>
      </c>
      <c r="I207">
        <v>-161.54386038643699</v>
      </c>
      <c r="L207">
        <v>52.912507797878803</v>
      </c>
      <c r="O207">
        <v>30.8365759750309</v>
      </c>
      <c r="R207">
        <v>15.1853585731237</v>
      </c>
      <c r="T207">
        <v>-6.6827475551091604</v>
      </c>
      <c r="U207">
        <v>-4.2016352725458397</v>
      </c>
      <c r="V207">
        <v>-6.0418706875278101</v>
      </c>
      <c r="W207">
        <v>-0.32666870211843102</v>
      </c>
      <c r="X207">
        <v>10.521296309337201</v>
      </c>
      <c r="AA207">
        <v>-29.463935405856201</v>
      </c>
      <c r="AB207">
        <v>-2.0608343903662298</v>
      </c>
      <c r="AC207">
        <v>5.6296205382442803</v>
      </c>
      <c r="AD207">
        <v>5.7189331242691503</v>
      </c>
      <c r="AE207">
        <v>5.90176152178325</v>
      </c>
      <c r="AF207">
        <v>0.421772255719568</v>
      </c>
    </row>
    <row r="208" spans="1:32" x14ac:dyDescent="0.25">
      <c r="A208" t="s">
        <v>692</v>
      </c>
      <c r="B208" t="s">
        <v>691</v>
      </c>
      <c r="C208" t="s">
        <v>58</v>
      </c>
      <c r="D208">
        <v>26312.755329</v>
      </c>
      <c r="E208">
        <v>327.60000000000002</v>
      </c>
      <c r="F208">
        <v>36.607580107690303</v>
      </c>
      <c r="G208">
        <v>-5.0085748407003399</v>
      </c>
      <c r="H208">
        <v>12.565630849206901</v>
      </c>
      <c r="I208">
        <v>1548.16310052482</v>
      </c>
      <c r="J208">
        <v>2.54628065558544</v>
      </c>
      <c r="K208">
        <v>-0.48413779713716298</v>
      </c>
      <c r="L208">
        <v>25.075210812573101</v>
      </c>
      <c r="M208">
        <v>90.814451928965099</v>
      </c>
      <c r="N208">
        <v>-1.6403372479296501</v>
      </c>
      <c r="O208">
        <v>31.966138772780401</v>
      </c>
      <c r="P208">
        <v>34.488196677220998</v>
      </c>
      <c r="Q208">
        <v>-1.8170435771551099</v>
      </c>
      <c r="R208">
        <v>18.065678305603502</v>
      </c>
      <c r="S208">
        <v>11.8538833473926</v>
      </c>
      <c r="T208">
        <v>5.6287364560864201</v>
      </c>
      <c r="U208">
        <v>7.3400470264649398</v>
      </c>
      <c r="V208">
        <v>12.245610168260001</v>
      </c>
      <c r="W208">
        <v>9.1983257869429291</v>
      </c>
      <c r="X208">
        <v>9.8748285884109297</v>
      </c>
      <c r="Y208">
        <v>10.6469790695703</v>
      </c>
      <c r="Z208">
        <v>4888.6899999999996</v>
      </c>
      <c r="AA208">
        <v>4.7767086166792199</v>
      </c>
      <c r="AB208">
        <v>12.7208626157553</v>
      </c>
      <c r="AC208">
        <v>5.5410989998455502</v>
      </c>
      <c r="AD208">
        <v>13.831877342589401</v>
      </c>
      <c r="AE208">
        <v>10.872000661163</v>
      </c>
      <c r="AF208">
        <v>7.8826605768766598</v>
      </c>
    </row>
    <row r="209" spans="1:32" x14ac:dyDescent="0.25">
      <c r="A209" t="s">
        <v>672</v>
      </c>
      <c r="B209" t="s">
        <v>671</v>
      </c>
      <c r="C209" t="s">
        <v>488</v>
      </c>
      <c r="D209">
        <v>26271.253260000001</v>
      </c>
      <c r="E209">
        <v>120.95</v>
      </c>
      <c r="G209">
        <v>23.166211776827002</v>
      </c>
      <c r="H209">
        <v>22.009510453991499</v>
      </c>
      <c r="I209">
        <v>1044.4661675647301</v>
      </c>
      <c r="J209">
        <v>53.095080296155203</v>
      </c>
      <c r="K209">
        <v>27.475395229570001</v>
      </c>
      <c r="L209">
        <v>15.09735047609</v>
      </c>
      <c r="N209">
        <v>20.046547830613498</v>
      </c>
      <c r="O209">
        <v>20.056708697967998</v>
      </c>
      <c r="R209">
        <v>5.6749021220125098</v>
      </c>
      <c r="S209">
        <v>10.8670349315449</v>
      </c>
      <c r="T209">
        <v>1.7012874998772101</v>
      </c>
      <c r="U209">
        <v>6.0569613618281899</v>
      </c>
      <c r="V209">
        <v>17.151805549715501</v>
      </c>
      <c r="W209">
        <v>6.79272849401349</v>
      </c>
      <c r="X209">
        <v>11.2043678486927</v>
      </c>
      <c r="Y209">
        <v>13.391744569188999</v>
      </c>
      <c r="AA209">
        <v>23.6628599992309</v>
      </c>
      <c r="AB209">
        <v>9.4792117941281298</v>
      </c>
      <c r="AC209">
        <v>6.6267381455302701</v>
      </c>
      <c r="AD209">
        <v>18.2544602033865</v>
      </c>
      <c r="AE209">
        <v>19.656657924390899</v>
      </c>
      <c r="AF209">
        <v>6.9361588826045004</v>
      </c>
    </row>
    <row r="210" spans="1:32" x14ac:dyDescent="0.25">
      <c r="A210" t="s">
        <v>728</v>
      </c>
      <c r="B210" t="s">
        <v>727</v>
      </c>
      <c r="C210" t="s">
        <v>527</v>
      </c>
      <c r="D210">
        <v>26023.678877924998</v>
      </c>
      <c r="E210">
        <v>1072.95</v>
      </c>
      <c r="F210">
        <v>-76.522511882803499</v>
      </c>
      <c r="G210">
        <v>59.3106503181574</v>
      </c>
      <c r="H210">
        <v>10.3689076819556</v>
      </c>
      <c r="I210">
        <v>-83.899779580456695</v>
      </c>
      <c r="K210">
        <v>20.072638131772202</v>
      </c>
      <c r="L210">
        <v>146.58403381681401</v>
      </c>
      <c r="N210">
        <v>13.7800264448855</v>
      </c>
      <c r="O210">
        <v>551.44529360236402</v>
      </c>
      <c r="Q210">
        <v>-71.973329702892002</v>
      </c>
      <c r="R210">
        <v>101.883552928481</v>
      </c>
      <c r="S210">
        <v>3.6043719094569102</v>
      </c>
      <c r="T210">
        <v>17.725596164881701</v>
      </c>
      <c r="U210">
        <v>19.855715074017098</v>
      </c>
      <c r="V210">
        <v>8.8589737899635708</v>
      </c>
      <c r="W210">
        <v>3.33705107740577</v>
      </c>
      <c r="X210">
        <v>34.2505800022074</v>
      </c>
      <c r="Y210">
        <v>12.361540633534201</v>
      </c>
      <c r="AA210">
        <v>7.6157469268706901</v>
      </c>
      <c r="AB210">
        <v>26.124623502282301</v>
      </c>
      <c r="AC210">
        <v>55.849296349893798</v>
      </c>
      <c r="AD210">
        <v>7.7495850651929503</v>
      </c>
      <c r="AE210">
        <v>29.364267315345099</v>
      </c>
      <c r="AF210">
        <v>10.8689135158818</v>
      </c>
    </row>
    <row r="211" spans="1:32" x14ac:dyDescent="0.25">
      <c r="A211" t="s">
        <v>696</v>
      </c>
      <c r="B211" t="s">
        <v>695</v>
      </c>
      <c r="C211" t="s">
        <v>457</v>
      </c>
      <c r="D211">
        <v>25596.787391549999</v>
      </c>
      <c r="E211">
        <v>1240.75</v>
      </c>
      <c r="F211">
        <v>47.819185267541101</v>
      </c>
      <c r="G211">
        <v>27.6402265436239</v>
      </c>
      <c r="H211">
        <v>8.0355484944764495</v>
      </c>
      <c r="I211">
        <v>16.8951592801236</v>
      </c>
      <c r="J211">
        <v>0.54311212188313795</v>
      </c>
      <c r="K211">
        <v>5.0043931227340801</v>
      </c>
      <c r="L211">
        <v>6.8499994052786102</v>
      </c>
      <c r="M211">
        <v>73.234390992835202</v>
      </c>
      <c r="N211">
        <v>5.0560328389460896</v>
      </c>
      <c r="O211">
        <v>8.3136276055348404</v>
      </c>
      <c r="P211">
        <v>35.615844876643699</v>
      </c>
      <c r="Q211">
        <v>17.299740696615</v>
      </c>
      <c r="R211">
        <v>15.505727121868199</v>
      </c>
      <c r="S211">
        <v>14.3252384301053</v>
      </c>
      <c r="T211">
        <v>11.5622700299995</v>
      </c>
      <c r="U211">
        <v>9.2663331951178698</v>
      </c>
      <c r="V211">
        <v>19.144752302102201</v>
      </c>
      <c r="W211">
        <v>10.894732210936301</v>
      </c>
      <c r="X211">
        <v>15.7390146471371</v>
      </c>
      <c r="Y211">
        <v>14.1957729866431</v>
      </c>
      <c r="Z211">
        <v>2795.97</v>
      </c>
      <c r="AA211">
        <v>8.2164132034480293</v>
      </c>
      <c r="AB211">
        <v>17.2367630794351</v>
      </c>
      <c r="AC211">
        <v>8.6672156423014997</v>
      </c>
      <c r="AD211">
        <v>20.896301711148499</v>
      </c>
      <c r="AE211">
        <v>17.448551832628699</v>
      </c>
      <c r="AF211">
        <v>11.1066457117198</v>
      </c>
    </row>
    <row r="212" spans="1:32" x14ac:dyDescent="0.25">
      <c r="A212" t="s">
        <v>703</v>
      </c>
      <c r="B212" t="s">
        <v>702</v>
      </c>
      <c r="C212" t="s">
        <v>55</v>
      </c>
      <c r="D212">
        <v>25423.215633899999</v>
      </c>
      <c r="E212">
        <v>335.25</v>
      </c>
      <c r="F212">
        <v>10.218016443191299</v>
      </c>
      <c r="H212">
        <v>6.6625196580496402</v>
      </c>
      <c r="I212">
        <v>-4.9850356486670702</v>
      </c>
      <c r="J212">
        <v>10.7768503095644</v>
      </c>
      <c r="L212">
        <v>-12.328280435812299</v>
      </c>
      <c r="M212">
        <v>49.873817993858097</v>
      </c>
      <c r="O212">
        <v>6.0545467646634901</v>
      </c>
      <c r="P212">
        <v>20.228307688230402</v>
      </c>
      <c r="Q212">
        <v>3.9118763472423201</v>
      </c>
      <c r="R212">
        <v>6.2918686497395404</v>
      </c>
      <c r="S212">
        <v>4.1065157587096497</v>
      </c>
      <c r="T212">
        <v>7.4729895683192202</v>
      </c>
      <c r="U212">
        <v>2.0562670181386999</v>
      </c>
      <c r="V212">
        <v>2.0609635124103098</v>
      </c>
      <c r="W212">
        <v>1.29330144795941</v>
      </c>
      <c r="X212">
        <v>18.799921723633599</v>
      </c>
      <c r="Y212">
        <v>7.95269728299645</v>
      </c>
      <c r="Z212">
        <v>1573.71</v>
      </c>
      <c r="AA212">
        <v>12.282966076755599</v>
      </c>
      <c r="AB212">
        <v>15.487824657251</v>
      </c>
      <c r="AC212">
        <v>8.7945887727191803</v>
      </c>
      <c r="AD212">
        <v>8.8411349047447096</v>
      </c>
      <c r="AE212">
        <v>7.7932891378707696</v>
      </c>
      <c r="AF212">
        <v>4.9881868098116602</v>
      </c>
    </row>
    <row r="213" spans="1:32" x14ac:dyDescent="0.25">
      <c r="A213" t="s">
        <v>708</v>
      </c>
      <c r="B213" t="s">
        <v>707</v>
      </c>
      <c r="C213" t="s">
        <v>365</v>
      </c>
      <c r="D213">
        <v>25313.857563469999</v>
      </c>
      <c r="E213">
        <v>1051.05</v>
      </c>
      <c r="F213">
        <v>-1.1206320233059901</v>
      </c>
      <c r="G213">
        <v>16.7387721650394</v>
      </c>
      <c r="H213">
        <v>9.9512128720948301</v>
      </c>
      <c r="I213">
        <v>80.607902735562305</v>
      </c>
      <c r="J213">
        <v>9.6997673406034899</v>
      </c>
      <c r="K213">
        <v>2.28761683704841</v>
      </c>
      <c r="L213">
        <v>44.679326406305897</v>
      </c>
      <c r="M213">
        <v>14.3857287108717</v>
      </c>
      <c r="N213">
        <v>-0.97293086816963004</v>
      </c>
      <c r="O213">
        <v>84.181240063592995</v>
      </c>
      <c r="P213">
        <v>3.1657781162731999</v>
      </c>
      <c r="Q213">
        <v>3.2202780193656801</v>
      </c>
      <c r="R213">
        <v>28.9591745177209</v>
      </c>
      <c r="S213">
        <v>12.070193158736</v>
      </c>
      <c r="T213">
        <v>14.5436104553376</v>
      </c>
      <c r="U213">
        <v>15.286058543124099</v>
      </c>
      <c r="V213">
        <v>15.4335694062505</v>
      </c>
      <c r="W213">
        <v>8.3549728111436892</v>
      </c>
      <c r="X213">
        <v>23.412767437815202</v>
      </c>
      <c r="Y213">
        <v>10.108397059915299</v>
      </c>
      <c r="Z213">
        <v>6299</v>
      </c>
      <c r="AA213">
        <v>17.226184263929898</v>
      </c>
      <c r="AB213">
        <v>26.533584333044999</v>
      </c>
      <c r="AC213">
        <v>13.4342204441352</v>
      </c>
      <c r="AD213">
        <v>10.474097749367401</v>
      </c>
      <c r="AE213">
        <v>11.6435086308701</v>
      </c>
      <c r="AF213">
        <v>6.7371298140528904</v>
      </c>
    </row>
    <row r="214" spans="1:32" x14ac:dyDescent="0.25">
      <c r="A214" t="s">
        <v>705</v>
      </c>
      <c r="B214" t="s">
        <v>704</v>
      </c>
      <c r="C214" t="s">
        <v>706</v>
      </c>
      <c r="D214">
        <v>25099.261952699999</v>
      </c>
      <c r="E214">
        <v>758.55</v>
      </c>
      <c r="F214">
        <v>353.22525294421899</v>
      </c>
      <c r="G214">
        <v>2.0413775479336902</v>
      </c>
      <c r="H214">
        <v>7.9837154601307603</v>
      </c>
      <c r="I214">
        <v>-72.719648083802596</v>
      </c>
      <c r="J214">
        <v>-13.2978330711809</v>
      </c>
      <c r="K214">
        <v>-14.858637384121501</v>
      </c>
      <c r="L214">
        <v>-50.508265060557498</v>
      </c>
      <c r="M214">
        <v>322.19851926214</v>
      </c>
      <c r="N214">
        <v>-25.091214096444901</v>
      </c>
      <c r="O214">
        <v>-73.217084250827796</v>
      </c>
      <c r="P214">
        <v>39.045201796717201</v>
      </c>
      <c r="Q214">
        <v>13.464367212083699</v>
      </c>
      <c r="R214">
        <v>19.001088182144901</v>
      </c>
      <c r="S214">
        <v>9.2162020499512192</v>
      </c>
      <c r="T214">
        <v>3.4974053449303</v>
      </c>
      <c r="U214">
        <v>5.5770118547666803</v>
      </c>
      <c r="V214">
        <v>9.6039736576201093</v>
      </c>
      <c r="W214">
        <v>5.3057861538810203</v>
      </c>
      <c r="X214">
        <v>3.8930530183444798</v>
      </c>
      <c r="Y214">
        <v>2.6789056523933001</v>
      </c>
      <c r="Z214">
        <v>7119.78</v>
      </c>
      <c r="AA214">
        <v>1.64866424887402</v>
      </c>
      <c r="AB214">
        <v>8.6676113826085697</v>
      </c>
      <c r="AC214">
        <v>1.3965752305212999</v>
      </c>
      <c r="AD214">
        <v>5.97368407047151</v>
      </c>
      <c r="AE214">
        <v>2.4477489629565499</v>
      </c>
      <c r="AF214">
        <v>1.35185538421642</v>
      </c>
    </row>
    <row r="215" spans="1:32" x14ac:dyDescent="0.25">
      <c r="A215" t="s">
        <v>694</v>
      </c>
      <c r="B215" t="s">
        <v>693</v>
      </c>
      <c r="C215" t="s">
        <v>504</v>
      </c>
      <c r="D215">
        <v>24968.148833520001</v>
      </c>
      <c r="E215">
        <v>5312.5</v>
      </c>
      <c r="F215">
        <v>18.963572626124101</v>
      </c>
      <c r="G215">
        <v>-32.4893618820836</v>
      </c>
      <c r="H215">
        <v>9.07640036036811</v>
      </c>
      <c r="I215">
        <v>1109.0208442809501</v>
      </c>
      <c r="J215">
        <v>13.452969200104301</v>
      </c>
      <c r="K215">
        <v>9.6231274319869406</v>
      </c>
      <c r="L215">
        <v>35.832330457480801</v>
      </c>
      <c r="M215">
        <v>-30.3927676281819</v>
      </c>
      <c r="N215">
        <v>13.3112228709523</v>
      </c>
      <c r="O215">
        <v>32.894470326108902</v>
      </c>
      <c r="P215">
        <v>6.1680500799819002</v>
      </c>
      <c r="Q215">
        <v>10.6870053799966</v>
      </c>
      <c r="R215">
        <v>17.7372848607354</v>
      </c>
      <c r="S215">
        <v>19.377681736061799</v>
      </c>
      <c r="T215">
        <v>9.2673197885685994</v>
      </c>
      <c r="U215">
        <v>10.8532946029323</v>
      </c>
      <c r="V215">
        <v>19.988594069944799</v>
      </c>
      <c r="W215">
        <v>14.5913889159946</v>
      </c>
      <c r="X215">
        <v>18.393207983694701</v>
      </c>
      <c r="Y215">
        <v>22.344236826243002</v>
      </c>
      <c r="Z215">
        <v>2651.51</v>
      </c>
      <c r="AA215">
        <v>15.8422999944914</v>
      </c>
      <c r="AB215">
        <v>17.015526899796601</v>
      </c>
      <c r="AC215">
        <v>12.047153008574901</v>
      </c>
      <c r="AD215">
        <v>30.839410695317302</v>
      </c>
      <c r="AE215">
        <v>24.834223232641001</v>
      </c>
      <c r="AF215">
        <v>18.122838788979401</v>
      </c>
    </row>
    <row r="216" spans="1:32" x14ac:dyDescent="0.25">
      <c r="A216" t="s">
        <v>714</v>
      </c>
      <c r="B216" t="s">
        <v>713</v>
      </c>
      <c r="C216" t="s">
        <v>504</v>
      </c>
      <c r="D216">
        <v>24917.333918510001</v>
      </c>
      <c r="E216">
        <v>3381</v>
      </c>
      <c r="F216">
        <v>27.433914031989701</v>
      </c>
      <c r="G216">
        <v>-68.927674940461401</v>
      </c>
      <c r="H216">
        <v>17.9195604588949</v>
      </c>
      <c r="I216">
        <v>937.27576771054999</v>
      </c>
      <c r="J216">
        <v>54.312452683778503</v>
      </c>
      <c r="K216">
        <v>27.2207110892132</v>
      </c>
      <c r="L216">
        <v>16.871440272777502</v>
      </c>
      <c r="M216">
        <v>17.159791064550699</v>
      </c>
      <c r="N216">
        <v>30.881322430494201</v>
      </c>
      <c r="O216">
        <v>19.4588810761236</v>
      </c>
      <c r="P216">
        <v>26.648420004976298</v>
      </c>
      <c r="Q216">
        <v>14.6762524521031</v>
      </c>
      <c r="R216">
        <v>28.962855068477101</v>
      </c>
      <c r="S216">
        <v>15.122696859440101</v>
      </c>
      <c r="T216">
        <v>12.527969135921399</v>
      </c>
      <c r="U216">
        <v>12.454829170092101</v>
      </c>
      <c r="V216">
        <v>16.836967169610901</v>
      </c>
      <c r="W216">
        <v>12.756359762269501</v>
      </c>
      <c r="X216">
        <v>21.4540228478314</v>
      </c>
      <c r="Y216">
        <v>19.0335248486255</v>
      </c>
      <c r="Z216">
        <v>1706.44999999999</v>
      </c>
      <c r="AA216">
        <v>11.929547274450201</v>
      </c>
      <c r="AB216">
        <v>21.155801975620701</v>
      </c>
      <c r="AC216">
        <v>13.663590683231901</v>
      </c>
      <c r="AD216">
        <v>24.720082660153999</v>
      </c>
      <c r="AE216">
        <v>21.155298569885499</v>
      </c>
      <c r="AF216">
        <v>16.451523265801001</v>
      </c>
    </row>
    <row r="217" spans="1:32" x14ac:dyDescent="0.25">
      <c r="A217" t="s">
        <v>712</v>
      </c>
      <c r="B217" t="s">
        <v>711</v>
      </c>
      <c r="C217" t="s">
        <v>323</v>
      </c>
      <c r="D217">
        <v>24713.091058585</v>
      </c>
      <c r="E217">
        <v>3252.5</v>
      </c>
      <c r="F217">
        <v>66.197514054839999</v>
      </c>
      <c r="G217">
        <v>25.992104989487299</v>
      </c>
      <c r="H217">
        <v>14.5085250962484</v>
      </c>
      <c r="I217">
        <v>56.760694852355201</v>
      </c>
      <c r="J217">
        <v>9.2921258793747494</v>
      </c>
      <c r="K217">
        <v>9.2987272668453702</v>
      </c>
      <c r="L217">
        <v>-13.7440233343793</v>
      </c>
      <c r="M217">
        <v>7.7410103752719204</v>
      </c>
      <c r="N217">
        <v>5.9062377101626096</v>
      </c>
      <c r="O217">
        <v>-37.953166159712197</v>
      </c>
      <c r="P217">
        <v>38.164854768243899</v>
      </c>
      <c r="Q217">
        <v>10.490731177116499</v>
      </c>
      <c r="R217">
        <v>20.580081119393501</v>
      </c>
      <c r="S217">
        <v>10.6238383493356</v>
      </c>
      <c r="T217">
        <v>17.008353792830899</v>
      </c>
      <c r="U217">
        <v>7.3569998751918302</v>
      </c>
      <c r="V217">
        <v>15.338932052162599</v>
      </c>
      <c r="W217">
        <v>5.5384992268467998</v>
      </c>
      <c r="X217">
        <v>14.292167000930901</v>
      </c>
      <c r="Y217">
        <v>7.4337688848893704</v>
      </c>
      <c r="Z217">
        <v>4181.54</v>
      </c>
      <c r="AA217">
        <v>14.0409335199911</v>
      </c>
      <c r="AB217">
        <v>19.6099216645882</v>
      </c>
      <c r="AC217">
        <v>4.3469305977705002</v>
      </c>
      <c r="AD217">
        <v>9.1261270062670299</v>
      </c>
      <c r="AE217">
        <v>9.5450790217822092</v>
      </c>
      <c r="AF217">
        <v>3.4537371131932701</v>
      </c>
    </row>
    <row r="218" spans="1:32" x14ac:dyDescent="0.25">
      <c r="A218" t="s">
        <v>716</v>
      </c>
      <c r="B218" t="s">
        <v>715</v>
      </c>
      <c r="C218" t="s">
        <v>17</v>
      </c>
      <c r="D218">
        <v>24147.48410899</v>
      </c>
      <c r="E218">
        <v>33.799999999999997</v>
      </c>
      <c r="H218">
        <v>7.5484276308731504</v>
      </c>
      <c r="I218">
        <v>195.60245543194799</v>
      </c>
      <c r="J218">
        <v>-0.71824598746072998</v>
      </c>
      <c r="L218">
        <v>101.684519999719</v>
      </c>
      <c r="O218">
        <v>122.99020447632</v>
      </c>
      <c r="R218">
        <v>15.999658031537599</v>
      </c>
      <c r="T218">
        <v>-6.5363230251676301</v>
      </c>
      <c r="U218">
        <v>-1.94061722749882</v>
      </c>
      <c r="V218">
        <v>-10.7977209320378</v>
      </c>
      <c r="W218">
        <v>-0.51545188798677599</v>
      </c>
      <c r="X218">
        <v>15.771262816430101</v>
      </c>
      <c r="AA218">
        <v>46.145709188998801</v>
      </c>
      <c r="AB218">
        <v>-0.34087513857384899</v>
      </c>
      <c r="AC218">
        <v>14.3275616085149</v>
      </c>
      <c r="AD218">
        <v>7.7125815446361603</v>
      </c>
      <c r="AE218">
        <v>8.7479906272883206</v>
      </c>
      <c r="AF218">
        <v>0.53942932163125401</v>
      </c>
    </row>
    <row r="219" spans="1:32" x14ac:dyDescent="0.25">
      <c r="A219" t="s">
        <v>710</v>
      </c>
      <c r="B219" t="s">
        <v>709</v>
      </c>
      <c r="C219" t="s">
        <v>706</v>
      </c>
      <c r="D219">
        <v>24124.547032425002</v>
      </c>
      <c r="E219">
        <v>4063.6</v>
      </c>
      <c r="F219">
        <v>57.315936626281399</v>
      </c>
      <c r="G219">
        <v>55.361625297692903</v>
      </c>
      <c r="H219">
        <v>33.790624241519097</v>
      </c>
      <c r="I219">
        <v>60.331550173417199</v>
      </c>
      <c r="J219">
        <v>38.832606685255001</v>
      </c>
      <c r="K219">
        <v>34.792010633231598</v>
      </c>
      <c r="L219">
        <v>33.994743080966899</v>
      </c>
      <c r="M219">
        <v>-38.132965897347503</v>
      </c>
      <c r="N219">
        <v>63.469230041258697</v>
      </c>
      <c r="O219">
        <v>33.058646652995101</v>
      </c>
      <c r="P219">
        <v>41.257922964407598</v>
      </c>
      <c r="Q219">
        <v>40.927631557375697</v>
      </c>
      <c r="R219">
        <v>14.0021063668535</v>
      </c>
      <c r="S219">
        <v>19.291768748358798</v>
      </c>
      <c r="T219">
        <v>2.57134689827254</v>
      </c>
      <c r="U219">
        <v>2.2406631070019301</v>
      </c>
      <c r="V219">
        <v>23.038911448494499</v>
      </c>
      <c r="W219">
        <v>6.4073122701704603</v>
      </c>
      <c r="X219">
        <v>4.2623966738911498</v>
      </c>
      <c r="Y219">
        <v>14.395245849431801</v>
      </c>
      <c r="AA219">
        <v>2.5487599629563502</v>
      </c>
      <c r="AB219">
        <v>4.4926899098029596</v>
      </c>
      <c r="AC219">
        <v>2.0945567100901301</v>
      </c>
      <c r="AD219">
        <v>26.299569189245201</v>
      </c>
      <c r="AE219">
        <v>21.926289756316802</v>
      </c>
      <c r="AF219">
        <v>5.3397315392898399</v>
      </c>
    </row>
    <row r="220" spans="1:32" x14ac:dyDescent="0.25">
      <c r="A220" t="s">
        <v>718</v>
      </c>
      <c r="B220" t="s">
        <v>717</v>
      </c>
      <c r="C220" t="s">
        <v>504</v>
      </c>
      <c r="D220">
        <v>23917.180799999998</v>
      </c>
      <c r="E220">
        <v>2175.75</v>
      </c>
      <c r="F220">
        <v>18.705056645481999</v>
      </c>
      <c r="G220">
        <v>24.576343521467901</v>
      </c>
      <c r="H220">
        <v>12.243541974577299</v>
      </c>
      <c r="I220">
        <v>90.642083824632806</v>
      </c>
      <c r="J220">
        <v>21.581401338735098</v>
      </c>
      <c r="K220">
        <v>15.127079158106501</v>
      </c>
      <c r="L220">
        <v>22.133768496262199</v>
      </c>
      <c r="M220">
        <v>2.2688279780940901</v>
      </c>
      <c r="N220">
        <v>19.302666580173</v>
      </c>
      <c r="O220">
        <v>22.412393451495099</v>
      </c>
      <c r="P220">
        <v>15.585782870343699</v>
      </c>
      <c r="Q220">
        <v>13.9596752149256</v>
      </c>
      <c r="R220">
        <v>25.730812982549502</v>
      </c>
      <c r="S220">
        <v>17.3584558834924</v>
      </c>
      <c r="T220">
        <v>13.424249441686401</v>
      </c>
      <c r="U220">
        <v>12.78207232634</v>
      </c>
      <c r="V220">
        <v>18.291989421837801</v>
      </c>
      <c r="W220">
        <v>13.750330421545</v>
      </c>
      <c r="X220">
        <v>21.322779230079199</v>
      </c>
      <c r="Y220">
        <v>19.788572193228902</v>
      </c>
      <c r="Z220">
        <v>1306.6499999999901</v>
      </c>
      <c r="AA220">
        <v>13.694410970928701</v>
      </c>
      <c r="AB220">
        <v>20.6205197436696</v>
      </c>
      <c r="AC220">
        <v>13.9331102906356</v>
      </c>
      <c r="AD220">
        <v>26.117432959312701</v>
      </c>
      <c r="AE220">
        <v>21.307537416247602</v>
      </c>
      <c r="AF220">
        <v>16.006829108633202</v>
      </c>
    </row>
    <row r="221" spans="1:32" x14ac:dyDescent="0.25">
      <c r="A221" t="s">
        <v>736</v>
      </c>
      <c r="B221" t="s">
        <v>735</v>
      </c>
      <c r="C221" t="s">
        <v>657</v>
      </c>
      <c r="D221">
        <v>23727.581324589999</v>
      </c>
      <c r="E221">
        <v>952.1</v>
      </c>
      <c r="F221">
        <v>85.668276972624696</v>
      </c>
      <c r="G221">
        <v>25.992104989487299</v>
      </c>
      <c r="H221">
        <v>7.5638828478033799</v>
      </c>
      <c r="I221">
        <v>-89.088322419706799</v>
      </c>
      <c r="J221">
        <v>-20.846315378971699</v>
      </c>
      <c r="K221">
        <v>2.9404881398576301</v>
      </c>
      <c r="L221">
        <v>-19.710427334934302</v>
      </c>
      <c r="M221">
        <v>-8.2160621891168901</v>
      </c>
      <c r="N221">
        <v>-1.5008282320236399</v>
      </c>
      <c r="O221">
        <v>-33.654780960546503</v>
      </c>
      <c r="P221">
        <v>48.430519983322398</v>
      </c>
      <c r="Q221">
        <v>15.134185782518299</v>
      </c>
      <c r="R221">
        <v>4.6451424921273698</v>
      </c>
      <c r="S221">
        <v>16.419581855178901</v>
      </c>
      <c r="T221">
        <v>10.0198096152335</v>
      </c>
      <c r="U221">
        <v>8.6817230549895505</v>
      </c>
      <c r="V221">
        <v>19.170239187316799</v>
      </c>
      <c r="W221">
        <v>12.7958939761265</v>
      </c>
      <c r="X221">
        <v>12.6493035475879</v>
      </c>
      <c r="Y221">
        <v>12.9193034702402</v>
      </c>
      <c r="AA221">
        <v>2.09152817156582</v>
      </c>
      <c r="AB221">
        <v>16.612479234772501</v>
      </c>
      <c r="AC221">
        <v>5.5141468011737302</v>
      </c>
      <c r="AD221">
        <v>11.930348621179499</v>
      </c>
      <c r="AE221">
        <v>13.964165363852601</v>
      </c>
      <c r="AF221">
        <v>10.2088676045709</v>
      </c>
    </row>
    <row r="222" spans="1:32" x14ac:dyDescent="0.25">
      <c r="A222" t="s">
        <v>726</v>
      </c>
      <c r="B222" t="s">
        <v>725</v>
      </c>
      <c r="C222" t="s">
        <v>315</v>
      </c>
      <c r="D222">
        <v>23721.92694102</v>
      </c>
      <c r="E222">
        <v>1395.2</v>
      </c>
      <c r="F222">
        <v>0.97562778541958095</v>
      </c>
      <c r="G222">
        <v>-7.1682233277444096</v>
      </c>
      <c r="H222">
        <v>2.7156869989291201</v>
      </c>
      <c r="I222">
        <v>-40.2738205365402</v>
      </c>
      <c r="J222">
        <v>0.47889373540581598</v>
      </c>
      <c r="K222">
        <v>9.4246753270821308</v>
      </c>
      <c r="L222">
        <v>-58.070257351411598</v>
      </c>
      <c r="M222">
        <v>50.270927547377703</v>
      </c>
      <c r="N222">
        <v>11.729577456846499</v>
      </c>
      <c r="O222">
        <v>-63.965728851963704</v>
      </c>
      <c r="P222">
        <v>-2.9223516372519001</v>
      </c>
      <c r="Q222">
        <v>-0.52973560756187699</v>
      </c>
      <c r="R222">
        <v>-28.399697076705099</v>
      </c>
      <c r="S222">
        <v>29.661855690851301</v>
      </c>
      <c r="T222">
        <v>15.048732209219599</v>
      </c>
      <c r="U222">
        <v>16.3180072856224</v>
      </c>
      <c r="V222">
        <v>31.444135741178901</v>
      </c>
      <c r="W222">
        <v>16.907125409015801</v>
      </c>
      <c r="X222">
        <v>26.9478850684675</v>
      </c>
      <c r="Y222">
        <v>34.863560296444597</v>
      </c>
      <c r="Z222">
        <v>1245.52</v>
      </c>
      <c r="AA222">
        <v>14.386644601777199</v>
      </c>
      <c r="AB222">
        <v>24.968510720218099</v>
      </c>
      <c r="AC222">
        <v>18.143518834878702</v>
      </c>
      <c r="AD222">
        <v>42.057873633900201</v>
      </c>
      <c r="AE222">
        <v>27.731458776088399</v>
      </c>
      <c r="AF222">
        <v>15.3439884621086</v>
      </c>
    </row>
    <row r="223" spans="1:32" x14ac:dyDescent="0.25">
      <c r="A223" t="s">
        <v>720</v>
      </c>
      <c r="B223" t="s">
        <v>719</v>
      </c>
      <c r="C223" t="s">
        <v>648</v>
      </c>
      <c r="D223">
        <v>23392.705727590001</v>
      </c>
      <c r="E223">
        <v>196.9</v>
      </c>
      <c r="F223">
        <v>2.8964549605728199E-2</v>
      </c>
      <c r="H223">
        <v>21.687783621216699</v>
      </c>
      <c r="I223">
        <v>41.370203510952301</v>
      </c>
      <c r="J223">
        <v>47.587048457103698</v>
      </c>
      <c r="K223">
        <v>41.2932660108862</v>
      </c>
      <c r="L223">
        <v>41.591293322062398</v>
      </c>
      <c r="M223">
        <v>18.6347816394739</v>
      </c>
      <c r="N223">
        <v>38.4082943135273</v>
      </c>
      <c r="O223">
        <v>65.896329659539802</v>
      </c>
      <c r="P223">
        <v>25.682317950627301</v>
      </c>
      <c r="Q223">
        <v>24.340414017047699</v>
      </c>
      <c r="R223">
        <v>44.068594357652898</v>
      </c>
      <c r="T223">
        <v>20.2362847463124</v>
      </c>
      <c r="U223">
        <v>-0.36717275478373701</v>
      </c>
      <c r="W223">
        <v>0.41884162856431201</v>
      </c>
      <c r="X223">
        <v>22.1102791463579</v>
      </c>
      <c r="Y223">
        <v>16.382759984183402</v>
      </c>
      <c r="Z223">
        <v>1095.04</v>
      </c>
      <c r="AA223">
        <v>21.020951651811199</v>
      </c>
      <c r="AB223">
        <v>20.959224013199101</v>
      </c>
      <c r="AC223">
        <v>8.7446498873052505</v>
      </c>
      <c r="AD223">
        <v>15.9495972344519</v>
      </c>
      <c r="AE223">
        <v>32.202946984657402</v>
      </c>
      <c r="AF223">
        <v>10.0928001340679</v>
      </c>
    </row>
    <row r="224" spans="1:32" x14ac:dyDescent="0.25">
      <c r="A224" t="s">
        <v>760</v>
      </c>
      <c r="B224" t="s">
        <v>759</v>
      </c>
      <c r="C224" t="s">
        <v>315</v>
      </c>
      <c r="D224">
        <v>23204.098308659999</v>
      </c>
      <c r="E224">
        <v>798.75</v>
      </c>
      <c r="F224">
        <v>262.77302943969602</v>
      </c>
      <c r="G224">
        <v>0</v>
      </c>
      <c r="H224">
        <v>7.7410276994360903</v>
      </c>
      <c r="I224">
        <v>-1.99432466120348</v>
      </c>
      <c r="J224">
        <v>11.016872544560499</v>
      </c>
      <c r="K224">
        <v>1.3963826256438701</v>
      </c>
      <c r="L224">
        <v>-17.822600570517299</v>
      </c>
      <c r="M224">
        <v>200.945596268728</v>
      </c>
      <c r="N224">
        <v>-18.049578717320099</v>
      </c>
      <c r="O224">
        <v>-68.447889616752803</v>
      </c>
      <c r="P224">
        <v>15.600187853597101</v>
      </c>
      <c r="Q224">
        <v>6.6877807753872096</v>
      </c>
      <c r="R224">
        <v>6.6978736438154796</v>
      </c>
      <c r="S224">
        <v>10.8836479283777</v>
      </c>
      <c r="T224">
        <v>12.580143308738</v>
      </c>
      <c r="U224">
        <v>6.9534345879861199</v>
      </c>
      <c r="V224">
        <v>14.661656820278999</v>
      </c>
      <c r="W224">
        <v>6.2971426897623903</v>
      </c>
      <c r="X224">
        <v>13.7470785832913</v>
      </c>
      <c r="Y224">
        <v>9.2520675157125201</v>
      </c>
      <c r="AA224">
        <v>8.8894180925095991</v>
      </c>
      <c r="AB224">
        <v>17.5876447970955</v>
      </c>
      <c r="AC224">
        <v>2.2338035154694098</v>
      </c>
      <c r="AD224">
        <v>9.8528033055150299</v>
      </c>
      <c r="AE224">
        <v>11.412764203994501</v>
      </c>
      <c r="AF224">
        <v>5.7725238555131098</v>
      </c>
    </row>
    <row r="225" spans="1:32" x14ac:dyDescent="0.25">
      <c r="A225" t="s">
        <v>722</v>
      </c>
      <c r="B225" t="s">
        <v>721</v>
      </c>
      <c r="C225" t="s">
        <v>457</v>
      </c>
      <c r="D225">
        <v>23088.399870720001</v>
      </c>
      <c r="E225">
        <v>1643.65</v>
      </c>
      <c r="F225">
        <v>52.518205429751099</v>
      </c>
      <c r="G225">
        <v>8.3706762661827092</v>
      </c>
      <c r="H225">
        <v>6.7799114464383399</v>
      </c>
      <c r="I225">
        <v>16.241655990830001</v>
      </c>
      <c r="J225">
        <v>3.0413335417630498</v>
      </c>
      <c r="K225">
        <v>2.99456907614212</v>
      </c>
      <c r="L225">
        <v>9.9772125392619895</v>
      </c>
      <c r="M225">
        <v>27.072850052660201</v>
      </c>
      <c r="N225">
        <v>4.18086756481721</v>
      </c>
      <c r="O225">
        <v>4.0981115693506496</v>
      </c>
      <c r="P225">
        <v>35.510674307203097</v>
      </c>
      <c r="Q225">
        <v>17.061115455371301</v>
      </c>
      <c r="R225">
        <v>16.591174385851101</v>
      </c>
      <c r="S225">
        <v>12.981990681187099</v>
      </c>
      <c r="T225">
        <v>11.0794808846736</v>
      </c>
      <c r="U225">
        <v>6.8153386181580498</v>
      </c>
      <c r="V225">
        <v>16.1705367305096</v>
      </c>
      <c r="W225">
        <v>9.5011210310831693</v>
      </c>
      <c r="X225">
        <v>12.107152058652</v>
      </c>
      <c r="Y225">
        <v>10.1516166352067</v>
      </c>
      <c r="Z225">
        <v>5843.49</v>
      </c>
      <c r="AA225">
        <v>9.7405723274135898</v>
      </c>
      <c r="AB225">
        <v>14.605779773930299</v>
      </c>
      <c r="AC225">
        <v>5.4193014730808997</v>
      </c>
      <c r="AD225">
        <v>13.3404499917884</v>
      </c>
      <c r="AE225">
        <v>11.5115960883904</v>
      </c>
      <c r="AF225">
        <v>7.5769496923908104</v>
      </c>
    </row>
    <row r="226" spans="1:32" x14ac:dyDescent="0.25">
      <c r="A226" t="s">
        <v>734</v>
      </c>
      <c r="B226" t="s">
        <v>733</v>
      </c>
      <c r="C226" t="s">
        <v>35</v>
      </c>
      <c r="D226">
        <v>23025.673136879999</v>
      </c>
      <c r="E226">
        <v>46.55</v>
      </c>
    </row>
    <row r="227" spans="1:32" x14ac:dyDescent="0.25">
      <c r="A227" t="s">
        <v>743</v>
      </c>
      <c r="B227" t="s">
        <v>742</v>
      </c>
      <c r="C227" t="s">
        <v>504</v>
      </c>
      <c r="D227">
        <v>22964.883189489999</v>
      </c>
      <c r="E227">
        <v>1225.7</v>
      </c>
      <c r="F227">
        <v>24.771467394560101</v>
      </c>
      <c r="G227">
        <v>8.3706762661827092</v>
      </c>
      <c r="H227">
        <v>14.7220155723763</v>
      </c>
      <c r="I227">
        <v>75.917065390749599</v>
      </c>
      <c r="J227">
        <v>15.096007621072999</v>
      </c>
      <c r="K227">
        <v>12.633848198278701</v>
      </c>
      <c r="L227">
        <v>32.512777545035398</v>
      </c>
      <c r="M227">
        <v>24.916602156836699</v>
      </c>
      <c r="N227">
        <v>13.805841590883</v>
      </c>
      <c r="O227">
        <v>24.0760440978279</v>
      </c>
      <c r="P227">
        <v>24.699779914705498</v>
      </c>
      <c r="Q227">
        <v>7.4543102728865902</v>
      </c>
      <c r="R227">
        <v>41.606201696958202</v>
      </c>
      <c r="S227">
        <v>13.3629396692545</v>
      </c>
      <c r="T227">
        <v>11.1251201434082</v>
      </c>
      <c r="U227">
        <v>9.6690784920477295</v>
      </c>
      <c r="V227">
        <v>14.5731348293022</v>
      </c>
      <c r="W227">
        <v>11.5519907345737</v>
      </c>
      <c r="X227">
        <v>16.497746807977901</v>
      </c>
      <c r="Y227">
        <v>13.5631734930496</v>
      </c>
      <c r="Z227">
        <v>2284.92</v>
      </c>
      <c r="AA227">
        <v>8.9745890010848708</v>
      </c>
      <c r="AB227">
        <v>17.5431423613263</v>
      </c>
      <c r="AC227">
        <v>8.6368188266711101</v>
      </c>
      <c r="AD227">
        <v>19.255290633854901</v>
      </c>
      <c r="AE227">
        <v>15.3156886103485</v>
      </c>
      <c r="AF227">
        <v>11.5510390856938</v>
      </c>
    </row>
    <row r="228" spans="1:32" x14ac:dyDescent="0.25">
      <c r="A228" t="s">
        <v>730</v>
      </c>
      <c r="B228" t="s">
        <v>729</v>
      </c>
      <c r="C228" t="s">
        <v>457</v>
      </c>
      <c r="D228">
        <v>22742.5125676799</v>
      </c>
      <c r="E228">
        <v>11990.2</v>
      </c>
      <c r="F228">
        <v>34.135037793937201</v>
      </c>
      <c r="G228">
        <v>9.1392883061105898</v>
      </c>
      <c r="H228">
        <v>6.0318255864776704</v>
      </c>
      <c r="I228">
        <v>116.15005793742699</v>
      </c>
      <c r="J228">
        <v>-0.80572342428472099</v>
      </c>
      <c r="K228">
        <v>3.8369985901128301</v>
      </c>
      <c r="L228">
        <v>85.242002206287495</v>
      </c>
      <c r="M228">
        <v>30.9407935186317</v>
      </c>
      <c r="N228">
        <v>3.09082133046623</v>
      </c>
      <c r="O228">
        <v>123.585304054053</v>
      </c>
      <c r="P228">
        <v>35.0039236179691</v>
      </c>
      <c r="Q228">
        <v>18.491240961144602</v>
      </c>
      <c r="R228">
        <v>36.047782151824102</v>
      </c>
      <c r="S228">
        <v>9.9736109715161092</v>
      </c>
      <c r="T228">
        <v>7.5004569768966398</v>
      </c>
      <c r="U228">
        <v>7.5234288759378503</v>
      </c>
      <c r="V228">
        <v>10.402052110124201</v>
      </c>
      <c r="W228">
        <v>8.1526702308404797</v>
      </c>
      <c r="X228">
        <v>15.3037539551667</v>
      </c>
      <c r="Y228">
        <v>13.421554017873801</v>
      </c>
      <c r="Z228">
        <v>2221.46</v>
      </c>
      <c r="AA228">
        <v>8.5001552162632397</v>
      </c>
      <c r="AB228">
        <v>14.3411393831969</v>
      </c>
      <c r="AC228">
        <v>9.0472569441477599</v>
      </c>
      <c r="AD228">
        <v>17.395902872171799</v>
      </c>
      <c r="AE228">
        <v>14.046312550020099</v>
      </c>
      <c r="AF228">
        <v>11.226972725104</v>
      </c>
    </row>
    <row r="229" spans="1:32" x14ac:dyDescent="0.25">
      <c r="A229" t="s">
        <v>765</v>
      </c>
      <c r="B229" t="s">
        <v>764</v>
      </c>
      <c r="C229" t="s">
        <v>766</v>
      </c>
      <c r="D229">
        <v>22725.889477199999</v>
      </c>
      <c r="E229">
        <v>236.6</v>
      </c>
      <c r="F229">
        <v>251.145038167938</v>
      </c>
      <c r="H229">
        <v>2.3871469116709401</v>
      </c>
      <c r="I229">
        <v>-81.9150998255476</v>
      </c>
      <c r="J229">
        <v>-17.684079672286899</v>
      </c>
      <c r="K229">
        <v>-20.232797422825001</v>
      </c>
      <c r="L229">
        <v>-49.934368590682602</v>
      </c>
      <c r="M229">
        <v>461.04342137541897</v>
      </c>
      <c r="N229">
        <v>-29.829300015220799</v>
      </c>
      <c r="O229">
        <v>-73.911240674891104</v>
      </c>
      <c r="P229">
        <v>30.431703711571998</v>
      </c>
      <c r="Q229">
        <v>6.9339720203208097</v>
      </c>
      <c r="R229">
        <v>-1.6818077899575301</v>
      </c>
      <c r="S229">
        <v>11.7616416368885</v>
      </c>
      <c r="T229">
        <v>7.0647330295070798</v>
      </c>
      <c r="U229">
        <v>9.5394677176201892</v>
      </c>
      <c r="V229">
        <v>11.794788265718999</v>
      </c>
      <c r="W229">
        <v>8.9509578763543605</v>
      </c>
      <c r="X229">
        <v>10.456214898426399</v>
      </c>
      <c r="Y229">
        <v>9.2301926118236395</v>
      </c>
      <c r="AA229">
        <v>3.3679473449889898</v>
      </c>
      <c r="AB229">
        <v>20.273691921961401</v>
      </c>
      <c r="AC229">
        <v>0.58487834310170095</v>
      </c>
      <c r="AD229">
        <v>4.9138118740020298</v>
      </c>
      <c r="AE229">
        <v>9.1996776393279998</v>
      </c>
      <c r="AF229">
        <v>7.4033993007985899</v>
      </c>
    </row>
    <row r="230" spans="1:32" x14ac:dyDescent="0.25">
      <c r="A230" t="s">
        <v>738</v>
      </c>
      <c r="B230" t="s">
        <v>737</v>
      </c>
      <c r="C230" t="s">
        <v>17</v>
      </c>
      <c r="D230">
        <v>22637.80673298</v>
      </c>
      <c r="E230">
        <v>33.1</v>
      </c>
      <c r="H230">
        <v>0.92695145932801803</v>
      </c>
      <c r="I230">
        <v>123.81167511590201</v>
      </c>
      <c r="J230">
        <v>6.0804995621107096</v>
      </c>
      <c r="L230">
        <v>33.572297302401203</v>
      </c>
      <c r="O230">
        <v>0.96487494040822996</v>
      </c>
      <c r="R230">
        <v>10.8935977922308</v>
      </c>
      <c r="T230">
        <v>-21.742298046346999</v>
      </c>
      <c r="U230">
        <v>-4.8216747369098103</v>
      </c>
      <c r="V230">
        <v>-9.5068459678627608</v>
      </c>
      <c r="W230">
        <v>-0.421073956274235</v>
      </c>
      <c r="X230">
        <v>19.7945971482274</v>
      </c>
      <c r="AA230">
        <v>15.9902560147055</v>
      </c>
      <c r="AB230">
        <v>-6.3262172628151099</v>
      </c>
      <c r="AC230">
        <v>14.699267521877401</v>
      </c>
      <c r="AD230">
        <v>6.0280791354243002</v>
      </c>
      <c r="AE230">
        <v>9.0184105964813295</v>
      </c>
      <c r="AF230">
        <v>1.0190637898588299</v>
      </c>
    </row>
    <row r="231" spans="1:32" x14ac:dyDescent="0.25">
      <c r="A231" t="s">
        <v>732</v>
      </c>
      <c r="B231" t="s">
        <v>731</v>
      </c>
      <c r="C231" t="s">
        <v>52</v>
      </c>
      <c r="D231">
        <v>22525.561390499999</v>
      </c>
      <c r="E231">
        <v>2437.6</v>
      </c>
      <c r="F231">
        <v>24.669437098602099</v>
      </c>
      <c r="G231">
        <v>25.992104989487299</v>
      </c>
      <c r="H231">
        <v>14.8379168248388</v>
      </c>
      <c r="I231">
        <v>48.541355337534903</v>
      </c>
      <c r="K231">
        <v>16.0523301073578</v>
      </c>
      <c r="L231">
        <v>21.6152609509919</v>
      </c>
      <c r="M231">
        <v>-26.0955776045082</v>
      </c>
      <c r="N231">
        <v>23.3469480389255</v>
      </c>
      <c r="O231">
        <v>26.6838037263975</v>
      </c>
      <c r="P231">
        <v>23.723749238851799</v>
      </c>
      <c r="Q231">
        <v>17.146377135281899</v>
      </c>
      <c r="R231">
        <v>20.880202327744399</v>
      </c>
      <c r="S231">
        <v>18.703536704244801</v>
      </c>
      <c r="T231">
        <v>5.5117447854055603</v>
      </c>
      <c r="U231">
        <v>5.86714699188847</v>
      </c>
      <c r="V231">
        <v>22.285201039059402</v>
      </c>
      <c r="W231">
        <v>8.5765171579688992</v>
      </c>
      <c r="X231">
        <v>10.573419116852399</v>
      </c>
      <c r="Y231">
        <v>16.717250792885999</v>
      </c>
      <c r="AA231">
        <v>3.9821082077203598</v>
      </c>
      <c r="AB231">
        <v>10.688259134984801</v>
      </c>
      <c r="AC231">
        <v>6.8781475370859999</v>
      </c>
      <c r="AD231">
        <v>30.837901759470601</v>
      </c>
      <c r="AE231">
        <v>19.2363670778903</v>
      </c>
      <c r="AF231">
        <v>11.5068593759084</v>
      </c>
    </row>
    <row r="232" spans="1:32" x14ac:dyDescent="0.25">
      <c r="A232" t="s">
        <v>753</v>
      </c>
      <c r="B232" t="s">
        <v>752</v>
      </c>
      <c r="C232" t="s">
        <v>754</v>
      </c>
      <c r="D232">
        <v>22189.101199199999</v>
      </c>
      <c r="E232">
        <v>569.35</v>
      </c>
      <c r="F232">
        <v>29.685695927481198</v>
      </c>
      <c r="G232">
        <v>21.1413728554759</v>
      </c>
      <c r="H232">
        <v>5.4906787999780402</v>
      </c>
      <c r="I232">
        <v>-376.97913921949998</v>
      </c>
      <c r="K232">
        <v>8.3735485237807801</v>
      </c>
      <c r="L232">
        <v>36.643381110950102</v>
      </c>
      <c r="N232">
        <v>25.9950907185742</v>
      </c>
      <c r="O232">
        <v>26.035399000790601</v>
      </c>
      <c r="R232">
        <v>20.2673553913158</v>
      </c>
      <c r="S232">
        <v>2.3771470187782699</v>
      </c>
      <c r="T232">
        <v>-12.499592982475299</v>
      </c>
      <c r="U232">
        <v>14.5726930391458</v>
      </c>
      <c r="V232">
        <v>15.7958499704653</v>
      </c>
      <c r="W232">
        <v>2.2665014608371199</v>
      </c>
      <c r="X232">
        <v>26.815206620962599</v>
      </c>
      <c r="Y232">
        <v>2.9874813718001398</v>
      </c>
      <c r="AA232">
        <v>-58.488169326550697</v>
      </c>
      <c r="AB232">
        <v>21.641778191471001</v>
      </c>
      <c r="AC232">
        <v>17.761104093589299</v>
      </c>
      <c r="AD232">
        <v>4.2592279710782401</v>
      </c>
      <c r="AE232">
        <v>17.9979810303223</v>
      </c>
      <c r="AF232">
        <v>3.0336316987518499</v>
      </c>
    </row>
    <row r="233" spans="1:32" x14ac:dyDescent="0.25">
      <c r="A233" t="s">
        <v>768</v>
      </c>
      <c r="B233" t="s">
        <v>767</v>
      </c>
      <c r="C233" t="s">
        <v>769</v>
      </c>
      <c r="D233">
        <v>22181.430185325</v>
      </c>
      <c r="E233">
        <v>18.05</v>
      </c>
      <c r="F233">
        <v>-81.8840579710144</v>
      </c>
      <c r="H233">
        <v>0.15169655677420499</v>
      </c>
      <c r="I233">
        <v>145.409990574929</v>
      </c>
      <c r="J233">
        <v>-4.0626091833107898</v>
      </c>
      <c r="K233">
        <v>18.4520794561525</v>
      </c>
      <c r="L233">
        <v>259.09666653263002</v>
      </c>
      <c r="M233">
        <v>76.349526218753994</v>
      </c>
      <c r="O233">
        <v>1435.1828336987901</v>
      </c>
      <c r="P233">
        <v>26.637814895620998</v>
      </c>
      <c r="Q233">
        <v>-10.9779169670614</v>
      </c>
      <c r="R233">
        <v>30.262341317374201</v>
      </c>
      <c r="T233">
        <v>4.9068832250131997</v>
      </c>
      <c r="U233">
        <v>-17.107948665935599</v>
      </c>
      <c r="W233">
        <v>-10.8589594065598</v>
      </c>
      <c r="X233">
        <v>41.008476872282102</v>
      </c>
      <c r="AA233">
        <v>19.468857156102199</v>
      </c>
      <c r="AB233">
        <v>11.9520627162198</v>
      </c>
      <c r="AC233">
        <v>32.706790222667102</v>
      </c>
      <c r="AD233">
        <v>147.84776340572901</v>
      </c>
      <c r="AF233">
        <v>-3.0527801039312501</v>
      </c>
    </row>
    <row r="234" spans="1:32" x14ac:dyDescent="0.25">
      <c r="A234" t="s">
        <v>756</v>
      </c>
      <c r="B234" t="s">
        <v>755</v>
      </c>
      <c r="C234" t="s">
        <v>118</v>
      </c>
      <c r="D234">
        <v>22032.239062500001</v>
      </c>
      <c r="E234">
        <v>1201.0999999999999</v>
      </c>
      <c r="F234">
        <v>82.6222684703434</v>
      </c>
      <c r="G234">
        <v>-2.5253587357082901</v>
      </c>
      <c r="H234">
        <v>-11.0893206320993</v>
      </c>
      <c r="I234">
        <v>-50.406831396709698</v>
      </c>
      <c r="K234">
        <v>-7.7042227105040997</v>
      </c>
      <c r="L234">
        <v>-29.989689569073601</v>
      </c>
      <c r="M234">
        <v>-75.357373245735502</v>
      </c>
      <c r="N234">
        <v>-4.8927049649334897</v>
      </c>
      <c r="O234">
        <v>-29.535413166106501</v>
      </c>
      <c r="P234">
        <v>78.051894728899597</v>
      </c>
      <c r="Q234">
        <v>27.0422226339331</v>
      </c>
      <c r="R234">
        <v>-9.6912869928054697</v>
      </c>
      <c r="S234">
        <v>18.583362702722301</v>
      </c>
      <c r="T234">
        <v>16.497400180533798</v>
      </c>
      <c r="U234">
        <v>14.631372521357401</v>
      </c>
      <c r="V234">
        <v>18.9256985675203</v>
      </c>
      <c r="W234">
        <v>7.1422726879388296</v>
      </c>
      <c r="X234">
        <v>21.3094423375769</v>
      </c>
      <c r="Y234">
        <v>16.5973288781748</v>
      </c>
      <c r="AA234">
        <v>18.085713017438302</v>
      </c>
      <c r="AB234">
        <v>24.1672636668252</v>
      </c>
      <c r="AC234">
        <v>13.315234857966001</v>
      </c>
      <c r="AD234">
        <v>12.2106949347447</v>
      </c>
      <c r="AE234">
        <v>17.494064188994098</v>
      </c>
      <c r="AF234">
        <v>7.8943316734160804</v>
      </c>
    </row>
    <row r="235" spans="1:32" x14ac:dyDescent="0.25">
      <c r="A235" t="s">
        <v>795</v>
      </c>
      <c r="B235" t="s">
        <v>794</v>
      </c>
      <c r="C235" t="s">
        <v>344</v>
      </c>
      <c r="D235">
        <v>22006.85298</v>
      </c>
      <c r="E235">
        <v>55.8</v>
      </c>
      <c r="F235">
        <v>1.71919770773637</v>
      </c>
      <c r="G235">
        <v>14.7022140419158</v>
      </c>
      <c r="H235">
        <v>4.4559647200816501</v>
      </c>
      <c r="I235">
        <v>7.82185458855571</v>
      </c>
      <c r="J235">
        <v>-2.0946788905199099</v>
      </c>
      <c r="K235">
        <v>3.7339717074118899</v>
      </c>
      <c r="L235">
        <v>27.593572674316299</v>
      </c>
      <c r="M235">
        <v>74.611344988387799</v>
      </c>
      <c r="N235">
        <v>2.82428782055403</v>
      </c>
      <c r="O235">
        <v>38.563196208830099</v>
      </c>
      <c r="P235">
        <v>11.9959464973522</v>
      </c>
      <c r="Q235">
        <v>-1.1835399710960699</v>
      </c>
      <c r="R235">
        <v>24.135104920459799</v>
      </c>
      <c r="S235">
        <v>10.5987835992496</v>
      </c>
      <c r="T235">
        <v>57.743635841593402</v>
      </c>
      <c r="U235">
        <v>44.170396889915203</v>
      </c>
      <c r="V235">
        <v>11.5559069645135</v>
      </c>
      <c r="W235">
        <v>8.4686395123763898</v>
      </c>
      <c r="X235">
        <v>77.238609568722893</v>
      </c>
      <c r="Y235">
        <v>6.0534485858832801</v>
      </c>
      <c r="AA235">
        <v>80.738522200232595</v>
      </c>
      <c r="AB235">
        <v>76.651776011836006</v>
      </c>
      <c r="AC235">
        <v>41.356963565832501</v>
      </c>
      <c r="AD235">
        <v>10.387313187500499</v>
      </c>
      <c r="AE235">
        <v>7.62509904039152</v>
      </c>
      <c r="AF235">
        <v>4.8612770404851799</v>
      </c>
    </row>
    <row r="236" spans="1:32" x14ac:dyDescent="0.25">
      <c r="A236" t="s">
        <v>724</v>
      </c>
      <c r="B236" t="s">
        <v>723</v>
      </c>
      <c r="C236" t="s">
        <v>328</v>
      </c>
      <c r="D236">
        <v>21980.79908624</v>
      </c>
      <c r="E236">
        <v>999.8</v>
      </c>
      <c r="F236">
        <v>79.045092838196197</v>
      </c>
      <c r="G236">
        <v>26.770536530570599</v>
      </c>
      <c r="H236">
        <v>11.058340931080201</v>
      </c>
      <c r="I236">
        <v>11.287457522397199</v>
      </c>
      <c r="J236">
        <v>5.8986322733151004</v>
      </c>
      <c r="K236">
        <v>13.382528280558001</v>
      </c>
      <c r="L236">
        <v>1.59962328229568</v>
      </c>
      <c r="M236">
        <v>15.561218707398099</v>
      </c>
      <c r="N236">
        <v>11.701422771119599</v>
      </c>
      <c r="O236">
        <v>-24.024031194894398</v>
      </c>
      <c r="P236">
        <v>29.063640649643599</v>
      </c>
      <c r="Q236">
        <v>14.2330792983287</v>
      </c>
      <c r="R236">
        <v>13.7513577224431</v>
      </c>
      <c r="S236">
        <v>11.012600222296699</v>
      </c>
      <c r="T236">
        <v>8.6106458840520901</v>
      </c>
      <c r="U236">
        <v>2.9309753392048599</v>
      </c>
      <c r="V236">
        <v>20.849890134794698</v>
      </c>
      <c r="W236">
        <v>5.98228230157489</v>
      </c>
      <c r="X236">
        <v>9.8105002666196306</v>
      </c>
      <c r="Y236">
        <v>10.649048951829</v>
      </c>
      <c r="AA236">
        <v>9.0339285630320099</v>
      </c>
      <c r="AB236">
        <v>10.9471462431865</v>
      </c>
      <c r="AC236">
        <v>2.28521273766694</v>
      </c>
      <c r="AD236">
        <v>16.519685707417501</v>
      </c>
      <c r="AE236">
        <v>20.459378388654901</v>
      </c>
      <c r="AF236">
        <v>6.5454021193262397</v>
      </c>
    </row>
    <row r="237" spans="1:32" x14ac:dyDescent="0.25">
      <c r="A237" t="s">
        <v>751</v>
      </c>
      <c r="B237" t="s">
        <v>750</v>
      </c>
      <c r="C237" t="s">
        <v>657</v>
      </c>
      <c r="D237">
        <v>21890.167975100001</v>
      </c>
      <c r="E237">
        <v>1715.75</v>
      </c>
      <c r="F237">
        <v>26.931937896659502</v>
      </c>
      <c r="H237">
        <v>5.3898109561691196</v>
      </c>
      <c r="I237">
        <v>197.30036404898101</v>
      </c>
      <c r="J237">
        <v>31.442200731878199</v>
      </c>
      <c r="K237">
        <v>15.373006096893601</v>
      </c>
      <c r="L237">
        <v>75.190704828417907</v>
      </c>
      <c r="M237">
        <v>4.1481132795602997</v>
      </c>
      <c r="N237">
        <v>7.9328380464836998</v>
      </c>
      <c r="O237">
        <v>213.571497912826</v>
      </c>
      <c r="P237">
        <v>14.526308382973999</v>
      </c>
      <c r="Q237">
        <v>11.1668218608982</v>
      </c>
      <c r="R237">
        <v>42.825867226471203</v>
      </c>
      <c r="S237">
        <v>11.667336680908701</v>
      </c>
      <c r="T237">
        <v>16.472540801450101</v>
      </c>
      <c r="U237">
        <v>6.0020152203008301</v>
      </c>
      <c r="V237">
        <v>11.8570478285622</v>
      </c>
      <c r="W237">
        <v>6.9671269785894099</v>
      </c>
      <c r="X237">
        <v>24.148986462287802</v>
      </c>
      <c r="Y237">
        <v>16.4359732703582</v>
      </c>
      <c r="Z237">
        <v>1605.94</v>
      </c>
      <c r="AA237">
        <v>18.0164744645799</v>
      </c>
      <c r="AB237">
        <v>21.153310983542401</v>
      </c>
      <c r="AC237">
        <v>9.2546379199197695</v>
      </c>
      <c r="AD237">
        <v>22.377736585525099</v>
      </c>
      <c r="AE237">
        <v>19.860061607323999</v>
      </c>
      <c r="AF237">
        <v>9.5047389808763505</v>
      </c>
    </row>
    <row r="238" spans="1:32" x14ac:dyDescent="0.25">
      <c r="A238" t="s">
        <v>749</v>
      </c>
      <c r="B238" t="s">
        <v>748</v>
      </c>
      <c r="C238" t="s">
        <v>373</v>
      </c>
      <c r="D238">
        <v>21881.033383589998</v>
      </c>
      <c r="E238">
        <v>590.29999999999995</v>
      </c>
      <c r="F238">
        <v>-31.204767986377099</v>
      </c>
      <c r="G238">
        <v>0</v>
      </c>
      <c r="H238">
        <v>10.267715760744499</v>
      </c>
      <c r="I238">
        <v>16.336848972491001</v>
      </c>
      <c r="J238">
        <v>33.005369789812001</v>
      </c>
      <c r="K238">
        <v>16.1191641018418</v>
      </c>
      <c r="L238">
        <v>13.109323237103601</v>
      </c>
      <c r="M238">
        <v>25.361276196434101</v>
      </c>
      <c r="N238">
        <v>18.860585998171</v>
      </c>
      <c r="O238">
        <v>-18.119649978608699</v>
      </c>
      <c r="P238">
        <v>15.2758471935963</v>
      </c>
      <c r="Q238">
        <v>1.37060692338978</v>
      </c>
      <c r="R238">
        <v>22.7939687639205</v>
      </c>
      <c r="S238">
        <v>12.868610166109001</v>
      </c>
      <c r="T238">
        <v>21.3915125996242</v>
      </c>
      <c r="U238">
        <v>13.100503720995301</v>
      </c>
      <c r="V238">
        <v>15.342996544075801</v>
      </c>
      <c r="W238">
        <v>3.9167634990976099</v>
      </c>
      <c r="X238">
        <v>31.527916717051198</v>
      </c>
      <c r="Y238">
        <v>10.0553685042248</v>
      </c>
      <c r="AA238">
        <v>28.8859491637531</v>
      </c>
      <c r="AB238">
        <v>35.136285842402401</v>
      </c>
      <c r="AC238">
        <v>10.353205008409599</v>
      </c>
      <c r="AD238">
        <v>15.538701574929799</v>
      </c>
      <c r="AE238">
        <v>12.5869456955382</v>
      </c>
      <c r="AF238">
        <v>4.1613443675299298</v>
      </c>
    </row>
    <row r="239" spans="1:32" x14ac:dyDescent="0.25">
      <c r="A239" t="s">
        <v>762</v>
      </c>
      <c r="B239" t="s">
        <v>761</v>
      </c>
      <c r="C239" t="s">
        <v>763</v>
      </c>
      <c r="D239">
        <v>21848.502359999999</v>
      </c>
      <c r="E239">
        <v>413.45</v>
      </c>
      <c r="F239">
        <v>28.2781582952815</v>
      </c>
      <c r="G239">
        <v>2.0413775479336902</v>
      </c>
      <c r="H239">
        <v>8.8461929786621791</v>
      </c>
      <c r="I239">
        <v>2.3978618773216498</v>
      </c>
      <c r="K239">
        <v>5.3871803569286802</v>
      </c>
      <c r="L239">
        <v>27.700496756307899</v>
      </c>
      <c r="N239">
        <v>5.7326399122559604</v>
      </c>
      <c r="O239">
        <v>21.270532583728802</v>
      </c>
      <c r="Q239">
        <v>-69.173551282745095</v>
      </c>
      <c r="R239">
        <v>13.6108863096847</v>
      </c>
      <c r="S239">
        <v>1.1564018894239201</v>
      </c>
      <c r="T239">
        <v>-99.1971556614279</v>
      </c>
      <c r="U239">
        <v>12.8229464652891</v>
      </c>
      <c r="V239">
        <v>13.9444461023395</v>
      </c>
      <c r="W239">
        <v>1.16982711633446</v>
      </c>
      <c r="X239">
        <v>15.970505376358201</v>
      </c>
      <c r="Y239">
        <v>0.91973866247508596</v>
      </c>
      <c r="AA239">
        <v>-83.624147788762002</v>
      </c>
      <c r="AB239">
        <v>16.769457924914398</v>
      </c>
      <c r="AC239">
        <v>12.7188634740703</v>
      </c>
      <c r="AD239">
        <v>1.6094123755760401</v>
      </c>
      <c r="AE239">
        <v>10.078292900814599</v>
      </c>
      <c r="AF239">
        <v>0.93214196917983405</v>
      </c>
    </row>
    <row r="240" spans="1:32" x14ac:dyDescent="0.25">
      <c r="A240" t="s">
        <v>775</v>
      </c>
      <c r="B240" t="s">
        <v>774</v>
      </c>
      <c r="C240" t="s">
        <v>290</v>
      </c>
      <c r="D240">
        <v>21794.199723009999</v>
      </c>
      <c r="E240">
        <v>1397.5</v>
      </c>
      <c r="F240">
        <v>56.4181398923904</v>
      </c>
      <c r="H240">
        <v>32.436754509974698</v>
      </c>
      <c r="I240">
        <v>-496.99122440451299</v>
      </c>
      <c r="K240">
        <v>28.216947557343701</v>
      </c>
      <c r="L240">
        <v>118.79095488807199</v>
      </c>
      <c r="M240">
        <v>-130.348533944519</v>
      </c>
      <c r="N240">
        <v>21.261992975443501</v>
      </c>
      <c r="O240">
        <v>123.222978286689</v>
      </c>
      <c r="Q240">
        <v>-9.7412125189042396</v>
      </c>
      <c r="R240">
        <v>29.113532814812299</v>
      </c>
      <c r="S240">
        <v>2.87734522351795</v>
      </c>
      <c r="T240">
        <v>-110.91943635091</v>
      </c>
      <c r="U240">
        <v>17.305903843326</v>
      </c>
      <c r="V240">
        <v>12.5918781085525</v>
      </c>
      <c r="W240">
        <v>3.3216625855409898</v>
      </c>
      <c r="X240">
        <v>32.535294962529399</v>
      </c>
      <c r="Y240">
        <v>2.1359390094806399</v>
      </c>
      <c r="AA240">
        <v>-98.698606974943004</v>
      </c>
      <c r="AB240">
        <v>25.697977624222901</v>
      </c>
      <c r="AC240">
        <v>23.264118689080401</v>
      </c>
      <c r="AD240">
        <v>6.5037177717609298</v>
      </c>
      <c r="AE240">
        <v>9.2230734347590406</v>
      </c>
      <c r="AF240">
        <v>2.2371913339647702</v>
      </c>
    </row>
    <row r="241" spans="1:32" x14ac:dyDescent="0.25">
      <c r="A241" t="s">
        <v>758</v>
      </c>
      <c r="B241" t="s">
        <v>757</v>
      </c>
      <c r="C241" t="s">
        <v>38</v>
      </c>
      <c r="D241">
        <v>21738.75</v>
      </c>
      <c r="E241">
        <v>251.15</v>
      </c>
      <c r="F241">
        <v>27.4948340828977</v>
      </c>
      <c r="G241">
        <v>-21.2805508653618</v>
      </c>
      <c r="H241">
        <v>3.3790448481933502</v>
      </c>
      <c r="I241">
        <v>1154.2693877551001</v>
      </c>
      <c r="J241">
        <v>-3.4222931350233501</v>
      </c>
      <c r="K241">
        <v>3.7516973479446398</v>
      </c>
      <c r="L241">
        <v>-66.483259281219901</v>
      </c>
      <c r="M241">
        <v>94.36634385088</v>
      </c>
      <c r="N241">
        <v>3.55181566027888</v>
      </c>
      <c r="O241">
        <v>-81.160678096511703</v>
      </c>
      <c r="P241">
        <v>16.862759910105598</v>
      </c>
      <c r="Q241">
        <v>2.81927859829324</v>
      </c>
      <c r="R241">
        <v>-7.93662520240622</v>
      </c>
      <c r="S241">
        <v>17.3811836872786</v>
      </c>
      <c r="T241">
        <v>9.8961390138608891</v>
      </c>
      <c r="U241">
        <v>10.1212805142187</v>
      </c>
      <c r="V241">
        <v>18.9636052254281</v>
      </c>
      <c r="W241">
        <v>7.3261426084276797</v>
      </c>
      <c r="X241">
        <v>11.302964248269101</v>
      </c>
      <c r="Y241">
        <v>7.6847725728471898</v>
      </c>
      <c r="Z241">
        <v>11212.44</v>
      </c>
      <c r="AA241">
        <v>5.0531533534431601</v>
      </c>
      <c r="AB241">
        <v>15.685957086609401</v>
      </c>
      <c r="AC241">
        <v>5.4113678848767099</v>
      </c>
      <c r="AD241">
        <v>10.3641411232186</v>
      </c>
      <c r="AE241">
        <v>7.5597569520221404</v>
      </c>
      <c r="AF241">
        <v>5.7406298713713699</v>
      </c>
    </row>
    <row r="242" spans="1:32" x14ac:dyDescent="0.25">
      <c r="A242" t="s">
        <v>740</v>
      </c>
      <c r="B242" t="s">
        <v>739</v>
      </c>
      <c r="C242" t="s">
        <v>741</v>
      </c>
      <c r="D242">
        <v>21589.851439499998</v>
      </c>
      <c r="E242">
        <v>1399.6</v>
      </c>
      <c r="F242">
        <v>46.950092421441703</v>
      </c>
      <c r="G242">
        <v>44.224957030740804</v>
      </c>
      <c r="H242">
        <v>10.157297941351899</v>
      </c>
      <c r="I242">
        <v>-16.361349162669999</v>
      </c>
      <c r="J242">
        <v>4.73285141727259</v>
      </c>
      <c r="K242">
        <v>5.7078385039136501</v>
      </c>
      <c r="L242">
        <v>-3.2306583523955199</v>
      </c>
      <c r="M242">
        <v>99.949238578680195</v>
      </c>
      <c r="N242">
        <v>7.9199099341049104</v>
      </c>
      <c r="O242">
        <v>-8.6465000530532006</v>
      </c>
      <c r="P242">
        <v>35.470684616813898</v>
      </c>
      <c r="Q242">
        <v>12.842114798835899</v>
      </c>
      <c r="R242">
        <v>18.291826959140099</v>
      </c>
      <c r="S242">
        <v>15.2507649718981</v>
      </c>
      <c r="T242">
        <v>11.3798426737273</v>
      </c>
      <c r="U242">
        <v>9.1055001607635706</v>
      </c>
      <c r="V242">
        <v>16.452796681245399</v>
      </c>
      <c r="W242">
        <v>11.5996805217972</v>
      </c>
      <c r="X242">
        <v>13.9878384346231</v>
      </c>
      <c r="Y242">
        <v>16.568950489997999</v>
      </c>
      <c r="AA242">
        <v>11.399607796911599</v>
      </c>
      <c r="AB242">
        <v>16.219722690232398</v>
      </c>
      <c r="AC242">
        <v>7.8019725741980102</v>
      </c>
      <c r="AD242">
        <v>20.835786768213801</v>
      </c>
      <c r="AE242">
        <v>18.297246530861798</v>
      </c>
      <c r="AF242">
        <v>13.6807037408004</v>
      </c>
    </row>
    <row r="243" spans="1:32" x14ac:dyDescent="0.25">
      <c r="A243" t="s">
        <v>745</v>
      </c>
      <c r="B243" t="s">
        <v>744</v>
      </c>
      <c r="C243" t="s">
        <v>115</v>
      </c>
      <c r="D243">
        <v>21366.793140000002</v>
      </c>
      <c r="E243">
        <v>640.75</v>
      </c>
      <c r="F243">
        <v>12.471249232280901</v>
      </c>
      <c r="G243">
        <v>33.679655235280002</v>
      </c>
      <c r="H243">
        <v>15.5772459836951</v>
      </c>
      <c r="I243">
        <v>-39.568621896687702</v>
      </c>
      <c r="J243">
        <v>5.7344797038175699</v>
      </c>
      <c r="K243">
        <v>17.793409408304701</v>
      </c>
      <c r="L243">
        <v>2.3569410305299798</v>
      </c>
      <c r="M243">
        <v>337.87457729266401</v>
      </c>
      <c r="N243">
        <v>24.743677012312801</v>
      </c>
      <c r="O243">
        <v>-2.9798934541218798</v>
      </c>
      <c r="P243">
        <v>11.851759343095299</v>
      </c>
      <c r="Q243">
        <v>3.7289606052583602</v>
      </c>
      <c r="R243">
        <v>27.4340563643051</v>
      </c>
      <c r="S243">
        <v>17.2492308334872</v>
      </c>
      <c r="T243">
        <v>11.687273340935301</v>
      </c>
      <c r="U243">
        <v>13.0833420157576</v>
      </c>
      <c r="V243">
        <v>23.8014997162661</v>
      </c>
      <c r="W243">
        <v>15.6239846298388</v>
      </c>
      <c r="X243">
        <v>21.317846765267799</v>
      </c>
      <c r="Y243">
        <v>17.665655082911599</v>
      </c>
      <c r="Z243">
        <v>4341.1399999999903</v>
      </c>
      <c r="AA243">
        <v>4.7631881959306996</v>
      </c>
      <c r="AB243">
        <v>22.110415647549502</v>
      </c>
      <c r="AC243">
        <v>12.983264172187299</v>
      </c>
      <c r="AD243">
        <v>27.221256088398501</v>
      </c>
      <c r="AE243">
        <v>23.619214510976899</v>
      </c>
      <c r="AF243">
        <v>15.5725459515397</v>
      </c>
    </row>
    <row r="244" spans="1:32" x14ac:dyDescent="0.25">
      <c r="A244" t="s">
        <v>773</v>
      </c>
      <c r="B244" t="s">
        <v>772</v>
      </c>
      <c r="C244" t="s">
        <v>55</v>
      </c>
      <c r="D244">
        <v>21310.148484900001</v>
      </c>
      <c r="E244">
        <v>1047.0999999999999</v>
      </c>
      <c r="F244">
        <v>4.4978956536082499</v>
      </c>
      <c r="G244">
        <v>35.720880829745298</v>
      </c>
      <c r="H244">
        <v>14.805878701762801</v>
      </c>
      <c r="I244">
        <v>123.611397468145</v>
      </c>
      <c r="J244">
        <v>42.860591327606599</v>
      </c>
      <c r="K244">
        <v>34.807186424152498</v>
      </c>
      <c r="L244">
        <v>51.6928745503076</v>
      </c>
      <c r="M244">
        <v>-12.0564210891246</v>
      </c>
      <c r="N244">
        <v>63.847257862936601</v>
      </c>
      <c r="O244">
        <v>77.297186640931301</v>
      </c>
      <c r="P244">
        <v>12.8800717364836</v>
      </c>
      <c r="Q244">
        <v>8.7398861056768293</v>
      </c>
      <c r="R244">
        <v>22.8685075537758</v>
      </c>
      <c r="S244">
        <v>12.568961829238299</v>
      </c>
      <c r="T244">
        <v>14.403381284329701</v>
      </c>
      <c r="U244">
        <v>5.5284335577917201</v>
      </c>
      <c r="V244">
        <v>14.944592210714299</v>
      </c>
      <c r="W244">
        <v>6.8407231922693503</v>
      </c>
      <c r="X244">
        <v>22.781261028883101</v>
      </c>
      <c r="Y244">
        <v>22.884628772032102</v>
      </c>
      <c r="Z244">
        <v>1106.31</v>
      </c>
      <c r="AA244">
        <v>23.627625691143301</v>
      </c>
      <c r="AB244">
        <v>14.8178719625946</v>
      </c>
      <c r="AC244">
        <v>13.2074279664155</v>
      </c>
      <c r="AD244">
        <v>26.368151354898899</v>
      </c>
      <c r="AE244">
        <v>33.477921138442497</v>
      </c>
      <c r="AF244">
        <v>16.578362673047302</v>
      </c>
    </row>
    <row r="245" spans="1:32" x14ac:dyDescent="0.25">
      <c r="A245" t="s">
        <v>747</v>
      </c>
      <c r="B245" t="s">
        <v>746</v>
      </c>
      <c r="C245" t="s">
        <v>88</v>
      </c>
      <c r="D245">
        <v>21145.030900199999</v>
      </c>
      <c r="E245">
        <v>4271.3</v>
      </c>
      <c r="F245">
        <v>30.395121269790401</v>
      </c>
      <c r="G245">
        <v>2.94284984001786</v>
      </c>
      <c r="H245">
        <v>16.0205038458964</v>
      </c>
      <c r="I245">
        <v>-185.05885500267499</v>
      </c>
      <c r="K245">
        <v>13.7699919526156</v>
      </c>
      <c r="L245">
        <v>48.729792147805902</v>
      </c>
      <c r="M245">
        <v>-859.55338889762504</v>
      </c>
      <c r="N245">
        <v>44.008068576634003</v>
      </c>
      <c r="O245">
        <v>42.520297242587098</v>
      </c>
      <c r="P245">
        <v>34.347095747502401</v>
      </c>
      <c r="Q245">
        <v>30.487000326529799</v>
      </c>
      <c r="R245">
        <v>41.575660936097201</v>
      </c>
      <c r="S245">
        <v>17.062438333120799</v>
      </c>
      <c r="T245">
        <v>8.7361044663985599</v>
      </c>
      <c r="U245">
        <v>21.4767080167247</v>
      </c>
      <c r="V245">
        <v>19.610461330342002</v>
      </c>
      <c r="W245">
        <v>15.809767705360301</v>
      </c>
      <c r="X245">
        <v>27.733267711877598</v>
      </c>
      <c r="Y245">
        <v>13.2217023721579</v>
      </c>
      <c r="Z245">
        <v>1030.57</v>
      </c>
      <c r="AA245">
        <v>-3.0092800726883802</v>
      </c>
      <c r="AB245">
        <v>27.494643530362598</v>
      </c>
      <c r="AC245">
        <v>17.7547051056962</v>
      </c>
      <c r="AD245">
        <v>17.401365112822901</v>
      </c>
      <c r="AE245">
        <v>18.623190384123699</v>
      </c>
      <c r="AF245">
        <v>12.686207578654701</v>
      </c>
    </row>
    <row r="246" spans="1:32" x14ac:dyDescent="0.25">
      <c r="A246" t="s">
        <v>809</v>
      </c>
      <c r="B246" t="s">
        <v>808</v>
      </c>
      <c r="C246" t="s">
        <v>290</v>
      </c>
      <c r="D246">
        <v>21016.829255799999</v>
      </c>
      <c r="E246">
        <v>725.1</v>
      </c>
      <c r="F246">
        <v>22.646064703041901</v>
      </c>
      <c r="H246">
        <v>50.646076356451402</v>
      </c>
      <c r="I246">
        <v>-76.231957779614604</v>
      </c>
      <c r="K246">
        <v>60.626026162634702</v>
      </c>
      <c r="L246">
        <v>33.350636710195502</v>
      </c>
      <c r="N246">
        <v>45.6160193621769</v>
      </c>
      <c r="O246">
        <v>24.677031106407401</v>
      </c>
      <c r="Q246">
        <v>3.9910264040865102</v>
      </c>
      <c r="R246">
        <v>21.713621563960299</v>
      </c>
      <c r="S246">
        <v>6.2014823659784497</v>
      </c>
      <c r="T246">
        <v>-139.11570570732599</v>
      </c>
      <c r="U246">
        <v>36.231096942049298</v>
      </c>
      <c r="V246">
        <v>15.2750762396723</v>
      </c>
      <c r="W246">
        <v>7.4582705797387998</v>
      </c>
      <c r="X246">
        <v>53.765705427979</v>
      </c>
      <c r="Y246">
        <v>7.2344389537387599</v>
      </c>
      <c r="AA246">
        <v>-22.063892625998001</v>
      </c>
      <c r="AB246">
        <v>49.880092539758699</v>
      </c>
      <c r="AC246">
        <v>39.4720490800756</v>
      </c>
      <c r="AD246">
        <v>13.0095850570754</v>
      </c>
      <c r="AE246">
        <v>15.0464541107035</v>
      </c>
      <c r="AF246">
        <v>7.4738787492780103</v>
      </c>
    </row>
    <row r="247" spans="1:32" x14ac:dyDescent="0.25">
      <c r="A247" t="s">
        <v>789</v>
      </c>
      <c r="B247" t="s">
        <v>788</v>
      </c>
      <c r="C247" t="s">
        <v>315</v>
      </c>
      <c r="D247">
        <v>20974.996223149999</v>
      </c>
      <c r="E247">
        <v>857.25</v>
      </c>
      <c r="F247">
        <v>68.122376321692201</v>
      </c>
      <c r="G247">
        <v>-7.1682233277444096</v>
      </c>
      <c r="H247">
        <v>14.0606552865399</v>
      </c>
      <c r="I247">
        <v>-5.8710152207179398</v>
      </c>
      <c r="J247">
        <v>18.7579104804907</v>
      </c>
      <c r="K247">
        <v>16.302011220288598</v>
      </c>
      <c r="L247">
        <v>-23.511244508242999</v>
      </c>
      <c r="M247">
        <v>6.8862386915029496</v>
      </c>
      <c r="N247">
        <v>7.9926484063262304</v>
      </c>
      <c r="O247">
        <v>-46.688082526468101</v>
      </c>
      <c r="P247">
        <v>37.4542200765773</v>
      </c>
      <c r="Q247">
        <v>8.4590812472330992</v>
      </c>
      <c r="R247">
        <v>8.0317348330156193</v>
      </c>
      <c r="S247">
        <v>14.4671451392066</v>
      </c>
      <c r="T247">
        <v>14.479206441331799</v>
      </c>
      <c r="U247">
        <v>13.5639428239183</v>
      </c>
      <c r="V247">
        <v>17.180731055590801</v>
      </c>
      <c r="W247">
        <v>12.297605425684299</v>
      </c>
      <c r="X247">
        <v>16.562793370110199</v>
      </c>
      <c r="Y247">
        <v>7.0236419755590003</v>
      </c>
      <c r="Z247">
        <v>2489.58</v>
      </c>
      <c r="AA247">
        <v>12.650197647073499</v>
      </c>
      <c r="AB247">
        <v>21.9517257069392</v>
      </c>
      <c r="AC247">
        <v>7.3991277782836198</v>
      </c>
      <c r="AD247">
        <v>11.6396559210449</v>
      </c>
      <c r="AE247">
        <v>8.22757631089247</v>
      </c>
      <c r="AF247">
        <v>5.8028720104257596</v>
      </c>
    </row>
    <row r="248" spans="1:32" x14ac:dyDescent="0.25">
      <c r="A248" t="s">
        <v>777</v>
      </c>
      <c r="B248" t="s">
        <v>776</v>
      </c>
      <c r="C248" t="s">
        <v>766</v>
      </c>
      <c r="D248">
        <v>20884.514436900001</v>
      </c>
      <c r="E248">
        <v>543.04999999999995</v>
      </c>
      <c r="F248">
        <v>11.521588547679499</v>
      </c>
      <c r="G248">
        <v>-15.656733469824999</v>
      </c>
      <c r="H248">
        <v>5.8288338632316696</v>
      </c>
      <c r="I248">
        <v>11.5727144827963</v>
      </c>
      <c r="J248">
        <v>4.74742895856257</v>
      </c>
      <c r="K248">
        <v>5.0403455332977698</v>
      </c>
      <c r="L248">
        <v>9.4230571971878891</v>
      </c>
      <c r="M248">
        <v>-10.060080839509199</v>
      </c>
      <c r="N248">
        <v>8.4993605871396003</v>
      </c>
      <c r="O248">
        <v>3.9578809367767298</v>
      </c>
      <c r="P248">
        <v>12.3735421567931</v>
      </c>
      <c r="Q248">
        <v>1.1300257185789999</v>
      </c>
      <c r="R248">
        <v>8.11942334780084</v>
      </c>
      <c r="S248">
        <v>23.317514125034698</v>
      </c>
      <c r="T248">
        <v>43.502209227514001</v>
      </c>
      <c r="U248">
        <v>39.9725254134758</v>
      </c>
      <c r="V248">
        <v>24.818411238384201</v>
      </c>
      <c r="W248">
        <v>22.1838442768371</v>
      </c>
      <c r="X248">
        <v>66.791005240039993</v>
      </c>
      <c r="Y248">
        <v>20.2909698794086</v>
      </c>
      <c r="AA248">
        <v>42.534738946935398</v>
      </c>
      <c r="AB248">
        <v>67.728170474998706</v>
      </c>
      <c r="AC248">
        <v>41.092172690143997</v>
      </c>
      <c r="AD248">
        <v>27.786361350600799</v>
      </c>
      <c r="AE248">
        <v>21.575747062541801</v>
      </c>
      <c r="AF248">
        <v>19.493568535304899</v>
      </c>
    </row>
    <row r="249" spans="1:32" x14ac:dyDescent="0.25">
      <c r="A249" t="s">
        <v>787</v>
      </c>
      <c r="B249" t="s">
        <v>786</v>
      </c>
      <c r="C249" t="s">
        <v>315</v>
      </c>
      <c r="D249">
        <v>20861.006241179999</v>
      </c>
      <c r="E249">
        <v>1292</v>
      </c>
      <c r="F249">
        <v>19.730185497470401</v>
      </c>
      <c r="H249">
        <v>18.291634659100598</v>
      </c>
      <c r="I249">
        <v>30.7209098573388</v>
      </c>
      <c r="J249">
        <v>10.6635881592125</v>
      </c>
      <c r="K249">
        <v>15.6645628941944</v>
      </c>
      <c r="L249">
        <v>-30.294275383630499</v>
      </c>
      <c r="M249">
        <v>46.881044487427403</v>
      </c>
      <c r="N249">
        <v>18.013990368944398</v>
      </c>
      <c r="O249">
        <v>-35.8096766162124</v>
      </c>
      <c r="P249">
        <v>28.332111912705699</v>
      </c>
      <c r="Q249">
        <v>39.117426378891899</v>
      </c>
      <c r="R249">
        <v>-16.424810526201899</v>
      </c>
      <c r="S249">
        <v>16.9257531551002</v>
      </c>
      <c r="T249">
        <v>15.997264344167901</v>
      </c>
      <c r="U249">
        <v>24.642692177248399</v>
      </c>
      <c r="V249">
        <v>18.919208901100198</v>
      </c>
      <c r="W249">
        <v>16.393515351967601</v>
      </c>
      <c r="X249">
        <v>31.274029381173801</v>
      </c>
      <c r="Y249">
        <v>16.990209930804902</v>
      </c>
      <c r="AA249">
        <v>17.099023709902301</v>
      </c>
      <c r="AB249">
        <v>36.887646258962398</v>
      </c>
      <c r="AC249">
        <v>20.207448267297199</v>
      </c>
      <c r="AD249">
        <v>14.6453398496053</v>
      </c>
      <c r="AE249">
        <v>18.554061524279302</v>
      </c>
      <c r="AF249">
        <v>16.911170506011899</v>
      </c>
    </row>
    <row r="250" spans="1:32" x14ac:dyDescent="0.25">
      <c r="A250" t="s">
        <v>771</v>
      </c>
      <c r="B250" t="s">
        <v>770</v>
      </c>
      <c r="C250" t="s">
        <v>323</v>
      </c>
      <c r="D250">
        <v>20787.822130500001</v>
      </c>
      <c r="E250">
        <v>880.55</v>
      </c>
      <c r="F250">
        <v>126.51072291110199</v>
      </c>
      <c r="G250">
        <v>-7.1682233277444096</v>
      </c>
      <c r="H250">
        <v>12.936997660548</v>
      </c>
      <c r="I250">
        <v>24.373287278943302</v>
      </c>
      <c r="J250">
        <v>4.6564297330960702</v>
      </c>
      <c r="K250">
        <v>1.2423348223397701</v>
      </c>
      <c r="L250">
        <v>-7.54320641252174</v>
      </c>
      <c r="M250">
        <v>1.9482819695359499</v>
      </c>
      <c r="N250">
        <v>-10.989274988882901</v>
      </c>
      <c r="O250">
        <v>-64.349484177923898</v>
      </c>
      <c r="P250">
        <v>42.663668207696197</v>
      </c>
      <c r="Q250">
        <v>13.963168131630599</v>
      </c>
      <c r="R250">
        <v>35.785990327752202</v>
      </c>
      <c r="S250">
        <v>8.3372499497995403</v>
      </c>
      <c r="T250">
        <v>20.137333502898901</v>
      </c>
      <c r="U250">
        <v>10.833391327663</v>
      </c>
      <c r="V250">
        <v>11.591715973125901</v>
      </c>
      <c r="W250">
        <v>5.9848700349857902</v>
      </c>
      <c r="X250">
        <v>14.886101543431799</v>
      </c>
      <c r="Y250">
        <v>4.8857291803111398</v>
      </c>
      <c r="Z250">
        <v>4018.8599999999901</v>
      </c>
      <c r="AA250">
        <v>17.2340324217142</v>
      </c>
      <c r="AB250">
        <v>21.8062991522409</v>
      </c>
      <c r="AC250">
        <v>3.8402039513124802</v>
      </c>
      <c r="AD250">
        <v>6.1996164898915698</v>
      </c>
      <c r="AE250">
        <v>4.6618277649402398</v>
      </c>
      <c r="AF250">
        <v>2.2668246976648101</v>
      </c>
    </row>
    <row r="251" spans="1:32" x14ac:dyDescent="0.25">
      <c r="A251" t="s">
        <v>785</v>
      </c>
      <c r="B251" t="s">
        <v>784</v>
      </c>
      <c r="C251" t="s">
        <v>754</v>
      </c>
      <c r="D251">
        <v>20674.706992200001</v>
      </c>
      <c r="E251">
        <v>637.35</v>
      </c>
      <c r="F251">
        <v>8.9384748700173393</v>
      </c>
      <c r="G251">
        <v>26.9394496207202</v>
      </c>
      <c r="H251">
        <v>12.978172613760901</v>
      </c>
      <c r="I251">
        <v>-61.383038210624399</v>
      </c>
      <c r="K251">
        <v>12.680507701481</v>
      </c>
      <c r="L251">
        <v>-17.7048906431924</v>
      </c>
      <c r="M251">
        <v>-245.15841936632199</v>
      </c>
      <c r="N251">
        <v>15.0418624271467</v>
      </c>
      <c r="O251">
        <v>-19.2590923968609</v>
      </c>
      <c r="P251">
        <v>-3.8291838940281999</v>
      </c>
      <c r="Q251">
        <v>2.08793804080012</v>
      </c>
      <c r="R251">
        <v>-0.37807403271212697</v>
      </c>
      <c r="S251">
        <v>24.195427097392699</v>
      </c>
      <c r="T251">
        <v>-22.057906421043999</v>
      </c>
      <c r="U251">
        <v>34.791714937169701</v>
      </c>
      <c r="V251">
        <v>63.612249028281497</v>
      </c>
      <c r="W251">
        <v>15.3998168192016</v>
      </c>
      <c r="X251">
        <v>46.013697350444303</v>
      </c>
      <c r="Y251">
        <v>13.454573056210201</v>
      </c>
      <c r="AA251">
        <v>-75.540936692957303</v>
      </c>
      <c r="AB251">
        <v>50.211099063509103</v>
      </c>
      <c r="AC251">
        <v>32.626960309212102</v>
      </c>
      <c r="AD251">
        <v>59.173062444073899</v>
      </c>
      <c r="AE251">
        <v>65.023138568042398</v>
      </c>
      <c r="AF251">
        <v>12.668637608334199</v>
      </c>
    </row>
    <row r="252" spans="1:32" x14ac:dyDescent="0.25">
      <c r="A252" t="s">
        <v>807</v>
      </c>
      <c r="B252" t="s">
        <v>806</v>
      </c>
      <c r="C252" t="s">
        <v>55</v>
      </c>
      <c r="D252">
        <v>20612.403888044999</v>
      </c>
      <c r="E252">
        <v>2354.65</v>
      </c>
      <c r="F252">
        <v>27.009021512838299</v>
      </c>
      <c r="G252">
        <v>0</v>
      </c>
      <c r="H252">
        <v>13.599766483836699</v>
      </c>
      <c r="I252">
        <v>12.191385156348099</v>
      </c>
      <c r="J252">
        <v>21.128043663893799</v>
      </c>
      <c r="K252">
        <v>12.4840077107709</v>
      </c>
      <c r="L252">
        <v>-13.3185494390816</v>
      </c>
      <c r="M252">
        <v>-4.1995614035087501</v>
      </c>
      <c r="N252">
        <v>7.0301220245795504</v>
      </c>
      <c r="O252">
        <v>-30.344526297993198</v>
      </c>
      <c r="P252">
        <v>16.391100224535599</v>
      </c>
      <c r="Q252">
        <v>9.8853589818323098</v>
      </c>
      <c r="R252">
        <v>-3.8019402231817399</v>
      </c>
      <c r="S252">
        <v>21.044601920492401</v>
      </c>
      <c r="T252">
        <v>20.271075728328299</v>
      </c>
      <c r="U252">
        <v>15.5668015762528</v>
      </c>
      <c r="V252">
        <v>23.8918013305498</v>
      </c>
      <c r="W252">
        <v>19.175085009075602</v>
      </c>
      <c r="X252">
        <v>25.823375109297501</v>
      </c>
      <c r="Y252">
        <v>18.063590079523699</v>
      </c>
      <c r="AA252">
        <v>20.873754649619599</v>
      </c>
      <c r="AB252">
        <v>28.061118273385201</v>
      </c>
      <c r="AC252">
        <v>11.604974254347599</v>
      </c>
      <c r="AD252">
        <v>20.625246729649099</v>
      </c>
      <c r="AE252">
        <v>24.458472232073099</v>
      </c>
      <c r="AF252">
        <v>17.200117713367899</v>
      </c>
    </row>
    <row r="253" spans="1:32" x14ac:dyDescent="0.25">
      <c r="A253" t="s">
        <v>793</v>
      </c>
      <c r="B253" t="s">
        <v>792</v>
      </c>
      <c r="C253" t="s">
        <v>483</v>
      </c>
      <c r="D253">
        <v>20522.965124900002</v>
      </c>
      <c r="E253">
        <v>223.05</v>
      </c>
      <c r="F253">
        <v>178.947368421052</v>
      </c>
      <c r="H253">
        <v>11.7229689928583</v>
      </c>
      <c r="I253">
        <v>-13.887479615872399</v>
      </c>
      <c r="J253">
        <v>17.455870984123699</v>
      </c>
      <c r="K253">
        <v>24.4633637588407</v>
      </c>
      <c r="L253">
        <v>30.253840638669899</v>
      </c>
      <c r="M253">
        <v>80.729330399245498</v>
      </c>
      <c r="O253">
        <v>67.214161384289895</v>
      </c>
      <c r="P253">
        <v>23.033248972268002</v>
      </c>
      <c r="Q253">
        <v>14.3893726278186</v>
      </c>
      <c r="R253">
        <v>52.215469874780098</v>
      </c>
      <c r="S253">
        <v>7.0399338556525803</v>
      </c>
      <c r="T253">
        <v>10.8516629753935</v>
      </c>
      <c r="U253">
        <v>-2.43156747536147</v>
      </c>
      <c r="V253">
        <v>-3.1396159422297498</v>
      </c>
      <c r="W253">
        <v>-0.47426155987746399</v>
      </c>
      <c r="X253">
        <v>12.892546167830799</v>
      </c>
      <c r="Y253">
        <v>4.0718891440482796</v>
      </c>
      <c r="AA253">
        <v>11.536561594638201</v>
      </c>
      <c r="AB253">
        <v>12.644161288371301</v>
      </c>
      <c r="AC253">
        <v>-0.287053870443012</v>
      </c>
      <c r="AD253">
        <v>6.0861855824582101</v>
      </c>
      <c r="AE253">
        <v>-3.9781843862117401</v>
      </c>
      <c r="AF253">
        <v>-0.97755323065967303</v>
      </c>
    </row>
    <row r="254" spans="1:32" x14ac:dyDescent="0.25">
      <c r="A254" t="s">
        <v>783</v>
      </c>
      <c r="B254" t="s">
        <v>782</v>
      </c>
      <c r="C254" t="s">
        <v>102</v>
      </c>
      <c r="D254">
        <v>20395.094772960001</v>
      </c>
      <c r="E254">
        <v>407.2</v>
      </c>
      <c r="F254">
        <v>9.5816670861626605</v>
      </c>
      <c r="G254">
        <v>16.960709528514599</v>
      </c>
      <c r="H254">
        <v>12.885417580919601</v>
      </c>
      <c r="I254">
        <v>75.574894039137803</v>
      </c>
      <c r="J254">
        <v>52.35195192578</v>
      </c>
      <c r="K254">
        <v>23.286116555533301</v>
      </c>
      <c r="L254">
        <v>13.3217717813276</v>
      </c>
      <c r="M254">
        <v>19.740102982908901</v>
      </c>
      <c r="N254">
        <v>13.7430871362346</v>
      </c>
      <c r="O254">
        <v>18.566875221343398</v>
      </c>
      <c r="P254">
        <v>11.917353339072699</v>
      </c>
      <c r="Q254">
        <v>9.2345566727861801</v>
      </c>
      <c r="R254">
        <v>15.361673051576799</v>
      </c>
      <c r="S254">
        <v>19.620363379142901</v>
      </c>
      <c r="T254">
        <v>9.3305803463867196</v>
      </c>
      <c r="U254">
        <v>11.319454512404601</v>
      </c>
      <c r="V254">
        <v>21.463884133247898</v>
      </c>
      <c r="W254">
        <v>12.9711983614221</v>
      </c>
      <c r="X254">
        <v>19.993655926655698</v>
      </c>
      <c r="Y254">
        <v>21.045224050501901</v>
      </c>
      <c r="Z254">
        <v>1961.23</v>
      </c>
      <c r="AA254">
        <v>10.9306138031316</v>
      </c>
      <c r="AB254">
        <v>17.064502991285401</v>
      </c>
      <c r="AC254">
        <v>14.0970362510456</v>
      </c>
      <c r="AD254">
        <v>27.112012513804999</v>
      </c>
      <c r="AE254">
        <v>23.3089424667961</v>
      </c>
      <c r="AF254">
        <v>15.7457182049774</v>
      </c>
    </row>
    <row r="255" spans="1:32" x14ac:dyDescent="0.25">
      <c r="A255" t="s">
        <v>791</v>
      </c>
      <c r="B255" t="s">
        <v>790</v>
      </c>
      <c r="C255" t="s">
        <v>373</v>
      </c>
      <c r="D255">
        <v>20155.501969815999</v>
      </c>
      <c r="E255">
        <v>307.02</v>
      </c>
      <c r="F255">
        <v>51.132749650349602</v>
      </c>
      <c r="I255">
        <v>19.900154932002</v>
      </c>
      <c r="L255">
        <v>9.8883450596512894</v>
      </c>
      <c r="M255">
        <v>16.679599931022601</v>
      </c>
      <c r="O255">
        <v>-33.081642284096098</v>
      </c>
      <c r="P255">
        <v>12.780008695022</v>
      </c>
      <c r="Q255">
        <v>20.085800289697701</v>
      </c>
      <c r="R255">
        <v>30.4411433715957</v>
      </c>
      <c r="T255">
        <v>0</v>
      </c>
      <c r="X255">
        <v>61.983435424035903</v>
      </c>
      <c r="Y255">
        <v>2.9779893938529902</v>
      </c>
      <c r="Z255">
        <v>147.69999999999999</v>
      </c>
      <c r="AA255">
        <v>60.089724786472203</v>
      </c>
      <c r="AC255">
        <v>12.2336295401604</v>
      </c>
      <c r="AD255">
        <v>5.1880207808654797</v>
      </c>
      <c r="AE255">
        <v>1.76976792077231</v>
      </c>
      <c r="AF255">
        <v>1.2614984965215399</v>
      </c>
    </row>
    <row r="256" spans="1:32" x14ac:dyDescent="0.25">
      <c r="A256" t="s">
        <v>797</v>
      </c>
      <c r="B256" t="s">
        <v>796</v>
      </c>
      <c r="C256" t="s">
        <v>293</v>
      </c>
      <c r="D256">
        <v>20056.16</v>
      </c>
      <c r="E256">
        <v>121.6</v>
      </c>
      <c r="F256">
        <v>56.289308176100597</v>
      </c>
      <c r="H256">
        <v>10.287745152044399</v>
      </c>
      <c r="I256">
        <v>-621.50240059725297</v>
      </c>
      <c r="K256">
        <v>-14.9882025344768</v>
      </c>
      <c r="L256">
        <v>375.46355861651</v>
      </c>
      <c r="N256">
        <v>-14.211294712782699</v>
      </c>
      <c r="O256">
        <v>438.71710526315201</v>
      </c>
      <c r="Q256">
        <v>-6.8321087251079398</v>
      </c>
      <c r="R256">
        <v>14.1288779892369</v>
      </c>
      <c r="S256">
        <v>5.0711212643562602</v>
      </c>
      <c r="T256">
        <v>-3.0320836666355002</v>
      </c>
      <c r="U256">
        <v>2.9732767293007001</v>
      </c>
      <c r="V256">
        <v>5.2571720119557899</v>
      </c>
      <c r="W256">
        <v>2.0239735004230202</v>
      </c>
      <c r="X256">
        <v>3.0652857112884599</v>
      </c>
      <c r="Y256">
        <v>0.75234139965817504</v>
      </c>
      <c r="AA256">
        <v>-11.2806385651662</v>
      </c>
      <c r="AB256">
        <v>3.7452237296313098</v>
      </c>
      <c r="AC256">
        <v>2.5567467951923799</v>
      </c>
      <c r="AD256">
        <v>3.1482753341500098</v>
      </c>
      <c r="AE256">
        <v>0.75608710157608905</v>
      </c>
      <c r="AF256">
        <v>0.205919955285228</v>
      </c>
    </row>
    <row r="257" spans="1:32" x14ac:dyDescent="0.25">
      <c r="A257" t="s">
        <v>779</v>
      </c>
      <c r="B257" t="s">
        <v>778</v>
      </c>
      <c r="C257" t="s">
        <v>533</v>
      </c>
      <c r="D257">
        <v>19779.9135310399</v>
      </c>
      <c r="E257">
        <v>4393.75</v>
      </c>
      <c r="F257">
        <v>-4.6862517330518898</v>
      </c>
      <c r="G257">
        <v>73.2478210681805</v>
      </c>
      <c r="H257">
        <v>14.0646035959938</v>
      </c>
      <c r="I257">
        <v>182.73781902552199</v>
      </c>
      <c r="J257">
        <v>38.077367444118202</v>
      </c>
      <c r="K257">
        <v>19.492927930058698</v>
      </c>
      <c r="L257">
        <v>18.145423068599701</v>
      </c>
      <c r="M257">
        <v>22.1155424257344</v>
      </c>
      <c r="N257">
        <v>14.392616843720999</v>
      </c>
      <c r="O257">
        <v>17.4957384162403</v>
      </c>
      <c r="P257">
        <v>5.8980946264182998</v>
      </c>
      <c r="Q257">
        <v>5.1437615404906296</v>
      </c>
      <c r="R257">
        <v>9.4873646209386209</v>
      </c>
      <c r="S257">
        <v>21.469078071256799</v>
      </c>
      <c r="T257">
        <v>12.668251616296599</v>
      </c>
      <c r="U257">
        <v>12.4725997561364</v>
      </c>
      <c r="V257">
        <v>22.029049679724299</v>
      </c>
      <c r="W257">
        <v>13.5911596658785</v>
      </c>
      <c r="X257">
        <v>20.573162000225999</v>
      </c>
      <c r="Y257">
        <v>28.019098219414101</v>
      </c>
      <c r="Z257">
        <v>2482.5</v>
      </c>
      <c r="AA257">
        <v>11.480197460149901</v>
      </c>
      <c r="AB257">
        <v>18.9159981750397</v>
      </c>
      <c r="AC257">
        <v>14.285714285714199</v>
      </c>
      <c r="AD257">
        <v>34.897107993519597</v>
      </c>
      <c r="AE257">
        <v>28.958826674814699</v>
      </c>
      <c r="AF257">
        <v>16.790123456790099</v>
      </c>
    </row>
    <row r="258" spans="1:32" x14ac:dyDescent="0.25">
      <c r="A258" t="s">
        <v>799</v>
      </c>
      <c r="B258" t="s">
        <v>798</v>
      </c>
      <c r="C258" t="s">
        <v>423</v>
      </c>
      <c r="D258">
        <v>19766.640758279998</v>
      </c>
      <c r="E258">
        <v>318.95</v>
      </c>
      <c r="F258">
        <v>11.164146284994301</v>
      </c>
      <c r="G258">
        <v>32.000612179591201</v>
      </c>
      <c r="H258">
        <v>-2.8068417032239599</v>
      </c>
      <c r="I258">
        <v>0.78854283495816502</v>
      </c>
      <c r="J258">
        <v>9.2124342156424301</v>
      </c>
      <c r="K258">
        <v>7.5919696815456001</v>
      </c>
      <c r="L258">
        <v>-5.7437886364531199</v>
      </c>
      <c r="M258">
        <v>18.614325823460899</v>
      </c>
      <c r="N258">
        <v>8.8624250762225198</v>
      </c>
      <c r="O258">
        <v>-3.3185487511796201</v>
      </c>
      <c r="P258">
        <v>4.0445264328313</v>
      </c>
      <c r="Q258">
        <v>-2.4007490389750799</v>
      </c>
      <c r="R258">
        <v>-1.23793646865759</v>
      </c>
      <c r="S258">
        <v>19.7669315859996</v>
      </c>
      <c r="T258">
        <v>36.495655057900699</v>
      </c>
      <c r="U258">
        <v>41.669695474994398</v>
      </c>
      <c r="V258">
        <v>20.545376096709798</v>
      </c>
      <c r="W258">
        <v>18.729825023376399</v>
      </c>
      <c r="X258">
        <v>63.136205088981299</v>
      </c>
      <c r="Y258">
        <v>20.574690738217601</v>
      </c>
      <c r="AA258">
        <v>38.514845609616103</v>
      </c>
      <c r="AB258">
        <v>57.235882283523502</v>
      </c>
      <c r="AC258">
        <v>47.693869880852603</v>
      </c>
      <c r="AD258">
        <v>25.8677752776406</v>
      </c>
      <c r="AE258">
        <v>20.683561496943899</v>
      </c>
      <c r="AF258">
        <v>18.892189958798198</v>
      </c>
    </row>
    <row r="259" spans="1:32" x14ac:dyDescent="0.25">
      <c r="A259" t="s">
        <v>825</v>
      </c>
      <c r="B259" t="s">
        <v>824</v>
      </c>
      <c r="C259" t="s">
        <v>384</v>
      </c>
      <c r="D259">
        <v>19640.317500000001</v>
      </c>
      <c r="E259">
        <v>450.05</v>
      </c>
      <c r="F259">
        <v>21.379310344827498</v>
      </c>
      <c r="G259">
        <v>25.992104989487299</v>
      </c>
      <c r="H259">
        <v>6.3831201509800497</v>
      </c>
      <c r="I259">
        <v>-30.132497042961099</v>
      </c>
      <c r="J259">
        <v>-2.4702752055392199</v>
      </c>
      <c r="K259">
        <v>4.6098944981438104</v>
      </c>
      <c r="L259">
        <v>-10.0851291530865</v>
      </c>
      <c r="M259">
        <v>23.219723666538101</v>
      </c>
      <c r="N259">
        <v>16.467594020009699</v>
      </c>
      <c r="O259">
        <v>-23.4658500202627</v>
      </c>
      <c r="P259">
        <v>12.372271910061199</v>
      </c>
      <c r="Q259">
        <v>6.9068628297444903</v>
      </c>
      <c r="R259">
        <v>5.7001533182448396</v>
      </c>
      <c r="S259">
        <v>21.265963738076302</v>
      </c>
      <c r="T259">
        <v>22.744931158412498</v>
      </c>
      <c r="U259">
        <v>16.323429338944599</v>
      </c>
      <c r="V259">
        <v>23.154150416122299</v>
      </c>
      <c r="W259">
        <v>16.1628840338388</v>
      </c>
      <c r="X259">
        <v>26.5979980775097</v>
      </c>
      <c r="Y259">
        <v>35.827832841649503</v>
      </c>
      <c r="AA259">
        <v>19.5861015794212</v>
      </c>
      <c r="AB259">
        <v>28.892969845269501</v>
      </c>
      <c r="AC259">
        <v>18.406693028958198</v>
      </c>
      <c r="AD259">
        <v>31.718379548500099</v>
      </c>
      <c r="AE259">
        <v>43.741755864089697</v>
      </c>
      <c r="AF259">
        <v>30.127010460318601</v>
      </c>
    </row>
    <row r="260" spans="1:32" x14ac:dyDescent="0.25">
      <c r="A260" t="s">
        <v>839</v>
      </c>
      <c r="B260" t="s">
        <v>838</v>
      </c>
      <c r="C260" t="s">
        <v>315</v>
      </c>
      <c r="D260">
        <v>19549.035017024999</v>
      </c>
      <c r="E260">
        <v>1615.75</v>
      </c>
      <c r="F260">
        <v>23.083962311016698</v>
      </c>
      <c r="G260">
        <v>-6.8716341667818401</v>
      </c>
      <c r="H260">
        <v>12.308010273254601</v>
      </c>
      <c r="I260">
        <v>40.958857773584199</v>
      </c>
      <c r="J260">
        <v>23.010605617791299</v>
      </c>
      <c r="K260">
        <v>5.2582122275343703</v>
      </c>
      <c r="L260">
        <v>-15.6069972631055</v>
      </c>
      <c r="M260">
        <v>-23.968779206345101</v>
      </c>
      <c r="N260">
        <v>5.4753636101766796</v>
      </c>
      <c r="O260">
        <v>-16.122456527447099</v>
      </c>
      <c r="P260">
        <v>21.949716539314799</v>
      </c>
      <c r="Q260">
        <v>8.3714282739087107</v>
      </c>
      <c r="R260">
        <v>11.1266045066494</v>
      </c>
      <c r="S260">
        <v>19.229456920549001</v>
      </c>
      <c r="T260">
        <v>18.341546643557301</v>
      </c>
      <c r="U260">
        <v>18.887541310503899</v>
      </c>
      <c r="V260">
        <v>20.2374865400616</v>
      </c>
      <c r="W260">
        <v>16.334660041763101</v>
      </c>
      <c r="X260">
        <v>22.958232672442499</v>
      </c>
      <c r="Y260">
        <v>17.344798780238399</v>
      </c>
      <c r="Z260">
        <v>1090.3499999999999</v>
      </c>
      <c r="AA260">
        <v>20.612400033322199</v>
      </c>
      <c r="AB260">
        <v>29.082503695825999</v>
      </c>
      <c r="AC260">
        <v>15.306876874375201</v>
      </c>
      <c r="AD260">
        <v>21.815177012869601</v>
      </c>
      <c r="AE260">
        <v>17.677415281562901</v>
      </c>
      <c r="AF260">
        <v>13.7021863653947</v>
      </c>
    </row>
    <row r="261" spans="1:32" x14ac:dyDescent="0.25">
      <c r="A261" t="s">
        <v>781</v>
      </c>
      <c r="B261" t="s">
        <v>780</v>
      </c>
      <c r="C261" t="s">
        <v>365</v>
      </c>
      <c r="D261">
        <v>19214.487486425001</v>
      </c>
      <c r="E261">
        <v>6622.6</v>
      </c>
      <c r="F261">
        <v>10.7056703223169</v>
      </c>
      <c r="G261">
        <v>5.7264270346431196</v>
      </c>
      <c r="H261">
        <v>9.3711142391570199</v>
      </c>
      <c r="I261">
        <v>205.33160509829301</v>
      </c>
      <c r="J261">
        <v>14.716681218288899</v>
      </c>
      <c r="K261">
        <v>10.7897176155109</v>
      </c>
      <c r="L261">
        <v>-10.2501004419445</v>
      </c>
      <c r="M261">
        <v>3.07206837510078</v>
      </c>
      <c r="N261">
        <v>13.3154774321277</v>
      </c>
      <c r="O261">
        <v>-14.816979301740201</v>
      </c>
      <c r="P261">
        <v>-1.6307050993582</v>
      </c>
      <c r="Q261">
        <v>1.53491927835535</v>
      </c>
      <c r="R261">
        <v>7.3797930320132297</v>
      </c>
      <c r="S261">
        <v>15.4534830509154</v>
      </c>
      <c r="T261">
        <v>13.3827921794767</v>
      </c>
      <c r="U261">
        <v>12.9193194750546</v>
      </c>
      <c r="V261">
        <v>16.845632165739101</v>
      </c>
      <c r="W261">
        <v>13.0681780654949</v>
      </c>
      <c r="X261">
        <v>16.1109728788255</v>
      </c>
      <c r="Y261">
        <v>10.939379586978101</v>
      </c>
      <c r="Z261">
        <v>3476.19</v>
      </c>
      <c r="AA261">
        <v>12.741831373439901</v>
      </c>
      <c r="AB261">
        <v>21.099691802194901</v>
      </c>
      <c r="AC261">
        <v>9.2691959568859605</v>
      </c>
      <c r="AD261">
        <v>14.165991358773701</v>
      </c>
      <c r="AE261">
        <v>11.2011207875144</v>
      </c>
      <c r="AF261">
        <v>8.9864483959638104</v>
      </c>
    </row>
    <row r="262" spans="1:32" x14ac:dyDescent="0.25">
      <c r="A262" t="s">
        <v>805</v>
      </c>
      <c r="B262" t="s">
        <v>804</v>
      </c>
      <c r="C262" t="s">
        <v>55</v>
      </c>
      <c r="D262">
        <v>19099.126688849999</v>
      </c>
      <c r="E262">
        <v>703.9</v>
      </c>
      <c r="F262">
        <v>20.286168521462599</v>
      </c>
      <c r="H262">
        <v>14.661316240761201</v>
      </c>
      <c r="I262">
        <v>28.742192993340701</v>
      </c>
      <c r="K262">
        <v>31.175799547720501</v>
      </c>
      <c r="L262">
        <v>36.353933828711703</v>
      </c>
      <c r="M262">
        <v>-10.1729328137911</v>
      </c>
      <c r="N262">
        <v>56.128240586789801</v>
      </c>
      <c r="O262">
        <v>60.665264821610599</v>
      </c>
      <c r="P262">
        <v>19.599561980080001</v>
      </c>
      <c r="Q262">
        <v>13.076081126139799</v>
      </c>
      <c r="R262">
        <v>25.085455748882399</v>
      </c>
      <c r="S262">
        <v>5.3657930082805096</v>
      </c>
      <c r="T262">
        <v>11.460773298817999</v>
      </c>
      <c r="U262">
        <v>5.6841559412760896</v>
      </c>
      <c r="X262">
        <v>24.540802273155499</v>
      </c>
      <c r="Y262">
        <v>10.3678966586542</v>
      </c>
      <c r="AA262">
        <v>14.1108522000888</v>
      </c>
      <c r="AB262">
        <v>18.504153150106902</v>
      </c>
      <c r="AC262">
        <v>11.8180895634903</v>
      </c>
      <c r="AD262">
        <v>19.339703967278599</v>
      </c>
      <c r="AE262">
        <v>13.0871106634604</v>
      </c>
      <c r="AF262">
        <v>6.7196038105153901</v>
      </c>
    </row>
    <row r="263" spans="1:32" x14ac:dyDescent="0.25">
      <c r="A263" t="s">
        <v>801</v>
      </c>
      <c r="B263" t="s">
        <v>800</v>
      </c>
      <c r="C263" t="s">
        <v>315</v>
      </c>
      <c r="D263">
        <v>18763.917259499998</v>
      </c>
      <c r="E263">
        <v>2415.9</v>
      </c>
      <c r="F263">
        <v>33.301886792452798</v>
      </c>
      <c r="G263">
        <v>17.292044753436599</v>
      </c>
      <c r="H263">
        <v>16.926501540350198</v>
      </c>
      <c r="I263">
        <v>-45.952728890018399</v>
      </c>
      <c r="J263">
        <v>-3.2923545344079499</v>
      </c>
      <c r="K263">
        <v>22.6354296806931</v>
      </c>
      <c r="L263">
        <v>21.1089944910672</v>
      </c>
      <c r="M263">
        <v>-10.375473537827</v>
      </c>
      <c r="N263">
        <v>26.392951093414599</v>
      </c>
      <c r="O263">
        <v>6.2861961491554199</v>
      </c>
      <c r="P263">
        <v>26.1157024793389</v>
      </c>
      <c r="Q263">
        <v>12.806325612018099</v>
      </c>
      <c r="R263">
        <v>28.242682070412801</v>
      </c>
      <c r="S263">
        <v>16.759856138699998</v>
      </c>
      <c r="T263">
        <v>11.331824320818701</v>
      </c>
      <c r="U263">
        <v>15.1582492494025</v>
      </c>
      <c r="V263">
        <v>17.749620985399101</v>
      </c>
      <c r="W263">
        <v>14.4219533135498</v>
      </c>
      <c r="X263">
        <v>22.337475706028599</v>
      </c>
      <c r="Y263">
        <v>17.804740149007301</v>
      </c>
      <c r="AA263">
        <v>6.9061121101535603</v>
      </c>
      <c r="AB263">
        <v>24.147766134449899</v>
      </c>
      <c r="AC263">
        <v>12.9725058717025</v>
      </c>
      <c r="AD263">
        <v>26.6672680121772</v>
      </c>
      <c r="AE263">
        <v>19.5022342778196</v>
      </c>
      <c r="AF263">
        <v>15.950282897432499</v>
      </c>
    </row>
    <row r="264" spans="1:32" x14ac:dyDescent="0.25">
      <c r="A264" t="s">
        <v>829</v>
      </c>
      <c r="B264" t="s">
        <v>828</v>
      </c>
      <c r="C264" t="s">
        <v>384</v>
      </c>
      <c r="D264">
        <v>18599.641863600002</v>
      </c>
      <c r="E264">
        <v>5714.65</v>
      </c>
      <c r="F264">
        <v>3.5005510075002801</v>
      </c>
      <c r="G264">
        <v>16.180204901042</v>
      </c>
      <c r="H264">
        <v>5.0284942311181702</v>
      </c>
      <c r="I264">
        <v>4.1452297138730803</v>
      </c>
      <c r="J264">
        <v>13.229648408988499</v>
      </c>
      <c r="K264">
        <v>3.1692916897192598</v>
      </c>
      <c r="L264">
        <v>-0.40834569205460602</v>
      </c>
      <c r="N264">
        <v>2.7134054057172001</v>
      </c>
      <c r="O264">
        <v>-6.7820091500742397</v>
      </c>
      <c r="P264">
        <v>-8.2206984026318999</v>
      </c>
      <c r="Q264">
        <v>7.9994699412518298</v>
      </c>
      <c r="R264">
        <v>10.9129657301031</v>
      </c>
      <c r="S264">
        <v>33.647607311187997</v>
      </c>
      <c r="T264">
        <v>15.322007624959999</v>
      </c>
      <c r="U264">
        <v>13.729254873869699</v>
      </c>
      <c r="V264">
        <v>34.302788259569297</v>
      </c>
      <c r="W264">
        <v>20.2980556522188</v>
      </c>
      <c r="X264">
        <v>21.653783294315101</v>
      </c>
      <c r="Y264">
        <v>34.814006408767803</v>
      </c>
      <c r="Z264">
        <v>1047.44</v>
      </c>
      <c r="AA264">
        <v>20.386501170546399</v>
      </c>
      <c r="AB264">
        <v>22.413193535563199</v>
      </c>
      <c r="AC264">
        <v>12.780158134193099</v>
      </c>
      <c r="AD264">
        <v>44.663010565989701</v>
      </c>
      <c r="AE264">
        <v>35.065840105198603</v>
      </c>
      <c r="AF264">
        <v>19.2659328658848</v>
      </c>
    </row>
    <row r="265" spans="1:32" x14ac:dyDescent="0.25">
      <c r="A265" t="s">
        <v>815</v>
      </c>
      <c r="B265" t="s">
        <v>814</v>
      </c>
      <c r="C265" t="s">
        <v>88</v>
      </c>
      <c r="D265">
        <v>18596.870216750001</v>
      </c>
      <c r="E265">
        <v>1809.35</v>
      </c>
      <c r="F265">
        <v>2.1095152603231502</v>
      </c>
      <c r="G265">
        <v>8.3706762661827092</v>
      </c>
      <c r="H265">
        <v>23.188204893672999</v>
      </c>
      <c r="I265">
        <v>-42.1167983197114</v>
      </c>
      <c r="J265">
        <v>-0.567628137687337</v>
      </c>
      <c r="K265">
        <v>23.879384424408201</v>
      </c>
      <c r="L265">
        <v>34.5413888273333</v>
      </c>
      <c r="M265">
        <v>-16.917000811089501</v>
      </c>
      <c r="N265">
        <v>26.105524623524399</v>
      </c>
      <c r="O265">
        <v>32.132252841728601</v>
      </c>
      <c r="P265">
        <v>5.8074341646830998</v>
      </c>
      <c r="Q265">
        <v>3.4383648644263398</v>
      </c>
      <c r="R265">
        <v>28.6747950990801</v>
      </c>
      <c r="S265">
        <v>21.513690240650199</v>
      </c>
      <c r="T265">
        <v>20.826596754608801</v>
      </c>
      <c r="U265">
        <v>24.972890249988101</v>
      </c>
      <c r="V265">
        <v>23.670138472924499</v>
      </c>
      <c r="W265">
        <v>20.331552085816298</v>
      </c>
      <c r="X265">
        <v>30.960118305340899</v>
      </c>
      <c r="Y265">
        <v>18.8619057419222</v>
      </c>
      <c r="AA265">
        <v>7.5619474833275602</v>
      </c>
      <c r="AB265">
        <v>36.268922489203</v>
      </c>
      <c r="AC265">
        <v>21.2305238905397</v>
      </c>
      <c r="AD265">
        <v>32.036597798722497</v>
      </c>
      <c r="AE265">
        <v>20.5621946770361</v>
      </c>
      <c r="AF265">
        <v>18.1308420992065</v>
      </c>
    </row>
    <row r="266" spans="1:32" x14ac:dyDescent="0.25">
      <c r="A266" t="s">
        <v>811</v>
      </c>
      <c r="B266" t="s">
        <v>810</v>
      </c>
      <c r="C266" t="s">
        <v>315</v>
      </c>
      <c r="D266">
        <v>18524.20531075</v>
      </c>
      <c r="E266">
        <v>337.8</v>
      </c>
      <c r="F266">
        <v>-22.034163110199898</v>
      </c>
      <c r="G266">
        <v>58.740105196819897</v>
      </c>
      <c r="H266">
        <v>23.727239071324298</v>
      </c>
      <c r="I266">
        <v>9.0879157062890901</v>
      </c>
      <c r="J266">
        <v>23.7482195095569</v>
      </c>
      <c r="K266">
        <v>29.283477924675999</v>
      </c>
      <c r="L266">
        <v>11.1606490787561</v>
      </c>
      <c r="M266">
        <v>30.566455377804601</v>
      </c>
      <c r="N266">
        <v>35.922976387950897</v>
      </c>
      <c r="O266">
        <v>-4.7025128904387703</v>
      </c>
      <c r="P266">
        <v>-15.108918725119199</v>
      </c>
      <c r="Q266">
        <v>-0.78061043074149405</v>
      </c>
      <c r="R266">
        <v>22.1310597935312</v>
      </c>
      <c r="S266">
        <v>15.7482129630712</v>
      </c>
      <c r="T266">
        <v>15.026709827642501</v>
      </c>
      <c r="U266">
        <v>12.634821322890801</v>
      </c>
      <c r="V266">
        <v>23.123903488210399</v>
      </c>
      <c r="W266">
        <v>10.9367171693789</v>
      </c>
      <c r="X266">
        <v>26.4314361081939</v>
      </c>
      <c r="Y266">
        <v>15.7539476396619</v>
      </c>
      <c r="Z266">
        <v>3076.38</v>
      </c>
      <c r="AA266">
        <v>16.437472608346901</v>
      </c>
      <c r="AB266">
        <v>24.849040898156598</v>
      </c>
      <c r="AC266">
        <v>13.0671209201941</v>
      </c>
      <c r="AD266">
        <v>24.370234921023499</v>
      </c>
      <c r="AE266">
        <v>21.332098583772801</v>
      </c>
      <c r="AF266">
        <v>10.8023822089026</v>
      </c>
    </row>
    <row r="267" spans="1:32" x14ac:dyDescent="0.25">
      <c r="A267" t="s">
        <v>813</v>
      </c>
      <c r="B267" t="s">
        <v>812</v>
      </c>
      <c r="C267" t="s">
        <v>435</v>
      </c>
      <c r="D267">
        <v>18466.362265925</v>
      </c>
      <c r="E267">
        <v>1389.5</v>
      </c>
      <c r="F267">
        <v>41.990291262135898</v>
      </c>
      <c r="G267">
        <v>14.471424255333099</v>
      </c>
      <c r="H267">
        <v>11.247888163321599</v>
      </c>
      <c r="I267">
        <v>-40.250688854070901</v>
      </c>
      <c r="J267">
        <v>-2.3941386200188202</v>
      </c>
      <c r="K267">
        <v>4.3463825858890797</v>
      </c>
      <c r="L267">
        <v>-10.274239984385201</v>
      </c>
      <c r="M267">
        <v>46.870505888229197</v>
      </c>
      <c r="N267">
        <v>12.105102909217999</v>
      </c>
      <c r="O267">
        <v>-16.340919109490699</v>
      </c>
      <c r="P267">
        <v>47.204509620617003</v>
      </c>
      <c r="Q267">
        <v>15.085558749072</v>
      </c>
      <c r="R267">
        <v>9.6256572907102296</v>
      </c>
      <c r="S267">
        <v>12.9991517911402</v>
      </c>
      <c r="T267">
        <v>11.436547705093201</v>
      </c>
      <c r="U267">
        <v>9.2473270660793698</v>
      </c>
      <c r="V267">
        <v>14.6317203913288</v>
      </c>
      <c r="W267">
        <v>8.8847362183866707</v>
      </c>
      <c r="X267">
        <v>11.6663811535996</v>
      </c>
      <c r="Y267">
        <v>12.4114843700918</v>
      </c>
      <c r="AA267">
        <v>7.6920401747210798</v>
      </c>
      <c r="AB267">
        <v>15.0740021255356</v>
      </c>
      <c r="AC267">
        <v>6.9903115899271002</v>
      </c>
      <c r="AD267">
        <v>13.953455577856801</v>
      </c>
      <c r="AE267">
        <v>13.7820177183907</v>
      </c>
      <c r="AF267">
        <v>9.7351515084270606</v>
      </c>
    </row>
    <row r="268" spans="1:32" x14ac:dyDescent="0.25">
      <c r="A268" t="s">
        <v>819</v>
      </c>
      <c r="B268" t="s">
        <v>818</v>
      </c>
      <c r="C268" t="s">
        <v>706</v>
      </c>
      <c r="D268">
        <v>18461.14451142</v>
      </c>
      <c r="E268">
        <v>293.45</v>
      </c>
      <c r="F268">
        <v>23.605183562099199</v>
      </c>
      <c r="H268">
        <v>11.032385852862999</v>
      </c>
      <c r="I268">
        <v>-24.955523867725901</v>
      </c>
      <c r="J268">
        <v>11.8679069744553</v>
      </c>
      <c r="K268">
        <v>8.3069261580240994</v>
      </c>
      <c r="L268">
        <v>0.97933978990027104</v>
      </c>
      <c r="M268">
        <v>21.6453428400803</v>
      </c>
      <c r="N268">
        <v>7.1525024550397696</v>
      </c>
      <c r="O268">
        <v>-20.4435874745181</v>
      </c>
      <c r="P268">
        <v>14.089451893000399</v>
      </c>
      <c r="Q268">
        <v>9.9511597531280707</v>
      </c>
      <c r="R268">
        <v>26.883016631423299</v>
      </c>
      <c r="S268">
        <v>21.849522278088301</v>
      </c>
      <c r="T268">
        <v>10.8059266033773</v>
      </c>
      <c r="U268">
        <v>9.9205350629225695</v>
      </c>
      <c r="V268">
        <v>30.902082885773801</v>
      </c>
      <c r="W268">
        <v>14.532551402565399</v>
      </c>
      <c r="X268">
        <v>12.070399732425599</v>
      </c>
      <c r="Y268">
        <v>13.917248790972501</v>
      </c>
      <c r="Z268">
        <v>4765.53</v>
      </c>
      <c r="AA268">
        <v>7.9665359070063797</v>
      </c>
      <c r="AB268">
        <v>14.3792570896074</v>
      </c>
      <c r="AC268">
        <v>6.6779693760010597</v>
      </c>
      <c r="AD268">
        <v>18.413018506700599</v>
      </c>
      <c r="AE268">
        <v>14.6051384888485</v>
      </c>
      <c r="AF268">
        <v>7.6544531860643001</v>
      </c>
    </row>
    <row r="269" spans="1:32" x14ac:dyDescent="0.25">
      <c r="A269" t="s">
        <v>803</v>
      </c>
      <c r="B269" t="s">
        <v>802</v>
      </c>
      <c r="C269" t="s">
        <v>24</v>
      </c>
      <c r="D269">
        <v>18352.425275360001</v>
      </c>
      <c r="E269">
        <v>3090.25</v>
      </c>
      <c r="F269">
        <v>123.136985505407</v>
      </c>
      <c r="G269">
        <v>25.992104989487299</v>
      </c>
      <c r="H269">
        <v>22.105659893866601</v>
      </c>
      <c r="I269">
        <v>18.274464964828098</v>
      </c>
      <c r="J269">
        <v>21.587981276868501</v>
      </c>
      <c r="L269">
        <v>0.66700998062729</v>
      </c>
      <c r="M269">
        <v>18.698353186445502</v>
      </c>
      <c r="N269">
        <v>45.375344498803102</v>
      </c>
      <c r="O269">
        <v>-5.0404020614382699</v>
      </c>
      <c r="P269">
        <v>33.534976090308099</v>
      </c>
      <c r="Q269">
        <v>5.4098445018139998</v>
      </c>
      <c r="R269">
        <v>34.683716846871803</v>
      </c>
      <c r="S269">
        <v>20.412612273507801</v>
      </c>
      <c r="T269">
        <v>42.659813071235803</v>
      </c>
      <c r="U269">
        <v>24.041326581898499</v>
      </c>
      <c r="W269">
        <v>10.6562069418782</v>
      </c>
      <c r="X269">
        <v>35.208803272923703</v>
      </c>
      <c r="Y269">
        <v>13.8747386428435</v>
      </c>
      <c r="Z269">
        <v>1.58</v>
      </c>
      <c r="AA269">
        <v>40.811197927834399</v>
      </c>
      <c r="AB269">
        <v>36.146856222176602</v>
      </c>
      <c r="AC269">
        <v>24.343656994845301</v>
      </c>
      <c r="AD269">
        <v>14.6701979585524</v>
      </c>
      <c r="AE269">
        <v>14.4349453533848</v>
      </c>
      <c r="AF269">
        <v>8.8817194543232798</v>
      </c>
    </row>
    <row r="270" spans="1:32" x14ac:dyDescent="0.25">
      <c r="A270" t="s">
        <v>821</v>
      </c>
      <c r="B270" t="s">
        <v>820</v>
      </c>
      <c r="C270" t="s">
        <v>754</v>
      </c>
      <c r="D270">
        <v>18298.904764309998</v>
      </c>
      <c r="E270">
        <v>510.75</v>
      </c>
      <c r="F270">
        <v>13.1820637493246</v>
      </c>
      <c r="G270">
        <v>175.012856699194</v>
      </c>
      <c r="H270">
        <v>3.7742201489025802</v>
      </c>
      <c r="I270">
        <v>100.752172221501</v>
      </c>
      <c r="K270">
        <v>12.2243454799966</v>
      </c>
      <c r="L270">
        <v>13.0600355598148</v>
      </c>
      <c r="M270">
        <v>-116.753265095258</v>
      </c>
      <c r="N270">
        <v>47.458508905112403</v>
      </c>
      <c r="O270">
        <v>126.314393210311</v>
      </c>
      <c r="P270">
        <v>-19.486780200119298</v>
      </c>
      <c r="Q270">
        <v>-16.371900105631401</v>
      </c>
      <c r="R270">
        <v>-0.67618621350159502</v>
      </c>
      <c r="S270">
        <v>4.2787565778619197</v>
      </c>
      <c r="T270">
        <v>26.9605073348609</v>
      </c>
      <c r="U270">
        <v>23.764383051036901</v>
      </c>
      <c r="V270">
        <v>15.855554845673799</v>
      </c>
      <c r="W270">
        <v>4.3125954944249401</v>
      </c>
      <c r="X270">
        <v>43.444553198499797</v>
      </c>
      <c r="Y270">
        <v>6.5611602300926197</v>
      </c>
      <c r="AA270">
        <v>44.700480790054897</v>
      </c>
      <c r="AB270">
        <v>34.057647911895003</v>
      </c>
      <c r="AC270">
        <v>31.8798515345628</v>
      </c>
      <c r="AD270">
        <v>12.0005927682276</v>
      </c>
      <c r="AE270">
        <v>19.834722093474301</v>
      </c>
      <c r="AF270">
        <v>5.9319649659619396</v>
      </c>
    </row>
    <row r="271" spans="1:32" x14ac:dyDescent="0.25">
      <c r="A271" t="s">
        <v>831</v>
      </c>
      <c r="B271" t="s">
        <v>830</v>
      </c>
      <c r="C271" t="s">
        <v>527</v>
      </c>
      <c r="D271">
        <v>18167.8232707799</v>
      </c>
      <c r="E271">
        <v>115.6</v>
      </c>
      <c r="G271">
        <v>56.179333123816001</v>
      </c>
      <c r="H271">
        <v>25.5340437954553</v>
      </c>
      <c r="I271">
        <v>9425.1730502999508</v>
      </c>
      <c r="K271">
        <v>33.4594324270047</v>
      </c>
      <c r="L271">
        <v>3610.71085494716</v>
      </c>
      <c r="N271">
        <v>37.284571693783398</v>
      </c>
      <c r="O271">
        <v>6520.4522840133104</v>
      </c>
      <c r="R271">
        <v>3043.1571906354502</v>
      </c>
      <c r="S271">
        <v>2.6538917584848498</v>
      </c>
      <c r="T271">
        <v>81.411690536170298</v>
      </c>
      <c r="U271">
        <v>-89.409456159051103</v>
      </c>
      <c r="V271">
        <v>3.9416357885156499</v>
      </c>
      <c r="W271">
        <v>4.1293141601691401</v>
      </c>
      <c r="X271">
        <v>98.646526296972496</v>
      </c>
      <c r="Y271">
        <v>36.5940916773014</v>
      </c>
      <c r="AA271">
        <v>87.8525735153287</v>
      </c>
      <c r="AB271">
        <v>-76.732176924821502</v>
      </c>
      <c r="AC271">
        <v>90.314363420457795</v>
      </c>
      <c r="AD271">
        <v>39.8449299219062</v>
      </c>
      <c r="AE271">
        <v>41.355711211936899</v>
      </c>
      <c r="AF271">
        <v>40.708171725024698</v>
      </c>
    </row>
    <row r="272" spans="1:32" x14ac:dyDescent="0.25">
      <c r="A272" t="s">
        <v>827</v>
      </c>
      <c r="B272" t="s">
        <v>826</v>
      </c>
      <c r="C272" t="s">
        <v>66</v>
      </c>
      <c r="D272">
        <v>18161.538120000001</v>
      </c>
      <c r="E272">
        <v>2594.15</v>
      </c>
      <c r="F272">
        <v>14.4442235955573</v>
      </c>
      <c r="G272">
        <v>14.4709154911864</v>
      </c>
      <c r="H272">
        <v>20.161218350666498</v>
      </c>
      <c r="I272">
        <v>209.70671378091799</v>
      </c>
      <c r="K272">
        <v>22.052730495351401</v>
      </c>
      <c r="L272">
        <v>51.7473850256332</v>
      </c>
      <c r="M272">
        <v>43.152682989518802</v>
      </c>
      <c r="N272">
        <v>27.4538141618184</v>
      </c>
      <c r="O272">
        <v>58.219160176768902</v>
      </c>
      <c r="P272">
        <v>6.2358395438776997</v>
      </c>
      <c r="Q272">
        <v>14.700394267698201</v>
      </c>
      <c r="R272">
        <v>41.889449957185199</v>
      </c>
      <c r="S272">
        <v>16.024683784471701</v>
      </c>
      <c r="T272">
        <v>9.8420988331105992</v>
      </c>
      <c r="U272">
        <v>10.788851112069599</v>
      </c>
      <c r="V272">
        <v>17.5592617155075</v>
      </c>
      <c r="W272">
        <v>12.8184995207329</v>
      </c>
      <c r="X272">
        <v>17.928863191105499</v>
      </c>
      <c r="Y272">
        <v>18.595046996546401</v>
      </c>
      <c r="Z272">
        <v>3168.68</v>
      </c>
      <c r="AA272">
        <v>6.8884801501634101</v>
      </c>
      <c r="AB272">
        <v>17.600562557105398</v>
      </c>
      <c r="AC272">
        <v>11.3261550135453</v>
      </c>
      <c r="AD272">
        <v>24.823516113895</v>
      </c>
      <c r="AE272">
        <v>20.7330991206871</v>
      </c>
      <c r="AF272">
        <v>15.141551617510199</v>
      </c>
    </row>
    <row r="273" spans="1:32" x14ac:dyDescent="0.25">
      <c r="A273" t="s">
        <v>833</v>
      </c>
      <c r="B273" t="s">
        <v>832</v>
      </c>
      <c r="C273" t="s">
        <v>312</v>
      </c>
      <c r="D273">
        <v>18098.032211490001</v>
      </c>
      <c r="E273">
        <v>175.25</v>
      </c>
      <c r="F273">
        <v>34.375427662203002</v>
      </c>
      <c r="H273">
        <v>5.9699640622130801</v>
      </c>
      <c r="I273">
        <v>283.70692919348699</v>
      </c>
      <c r="J273">
        <v>-0.57683438794457997</v>
      </c>
      <c r="K273">
        <v>7.73565493249406</v>
      </c>
      <c r="L273">
        <v>31.295464750785499</v>
      </c>
      <c r="M273">
        <v>2.63763221959183</v>
      </c>
      <c r="N273">
        <v>19.905587486831099</v>
      </c>
      <c r="O273">
        <v>93.167120110609005</v>
      </c>
      <c r="P273">
        <v>16.117341691561801</v>
      </c>
      <c r="Q273">
        <v>20.470411798142202</v>
      </c>
      <c r="R273">
        <v>29.965494435448001</v>
      </c>
      <c r="S273">
        <v>8.1421635287037599</v>
      </c>
      <c r="T273">
        <v>4.8030142818668304</v>
      </c>
      <c r="U273">
        <v>1.28590966871838</v>
      </c>
      <c r="V273">
        <v>5.3501549054803696</v>
      </c>
      <c r="W273">
        <v>1.7127556093340801</v>
      </c>
      <c r="X273">
        <v>8.2894026226598694</v>
      </c>
      <c r="Y273">
        <v>9.9190791390131192</v>
      </c>
      <c r="Z273">
        <v>13150.88</v>
      </c>
      <c r="AA273">
        <v>7.18226366364408</v>
      </c>
      <c r="AB273">
        <v>7.9308129616592096</v>
      </c>
      <c r="AC273">
        <v>3.0695978692128598</v>
      </c>
      <c r="AD273">
        <v>21.2926111186562</v>
      </c>
      <c r="AE273">
        <v>12.790072706439499</v>
      </c>
      <c r="AF273">
        <v>4.4063283869388998</v>
      </c>
    </row>
    <row r="274" spans="1:32" x14ac:dyDescent="0.25">
      <c r="A274" t="s">
        <v>817</v>
      </c>
      <c r="B274" t="s">
        <v>816</v>
      </c>
      <c r="C274" t="s">
        <v>457</v>
      </c>
      <c r="D274">
        <v>18040.577838235</v>
      </c>
      <c r="E274">
        <v>473.5</v>
      </c>
      <c r="F274">
        <v>773.75569851688897</v>
      </c>
      <c r="H274">
        <v>6.5190246262351703</v>
      </c>
      <c r="I274">
        <v>6.38378841213967</v>
      </c>
      <c r="J274">
        <v>16.9003961134561</v>
      </c>
      <c r="K274">
        <v>-12.5356674655318</v>
      </c>
      <c r="L274">
        <v>-56.591375770020498</v>
      </c>
      <c r="O274">
        <v>-134.65133364753299</v>
      </c>
      <c r="P274">
        <v>27.738252812706701</v>
      </c>
      <c r="Q274">
        <v>11.877782045778</v>
      </c>
      <c r="R274">
        <v>29.917365076103302</v>
      </c>
      <c r="S274">
        <v>4.5871900302149298</v>
      </c>
      <c r="T274">
        <v>11.720848447973101</v>
      </c>
      <c r="U274">
        <v>3.3196859876507099</v>
      </c>
      <c r="V274">
        <v>5.5472540216343598</v>
      </c>
      <c r="W274">
        <v>2.8574123848714699</v>
      </c>
      <c r="X274">
        <v>4.7766455024064003</v>
      </c>
      <c r="Y274">
        <v>-1.86585566332401</v>
      </c>
      <c r="Z274">
        <v>5337.5999999999904</v>
      </c>
      <c r="AA274">
        <v>12.6330298031949</v>
      </c>
      <c r="AB274">
        <v>10.7219034881405</v>
      </c>
      <c r="AC274">
        <v>-1.5387396344081099</v>
      </c>
      <c r="AD274">
        <v>2.18193099169281</v>
      </c>
      <c r="AE274">
        <v>-2.6459189323075898</v>
      </c>
      <c r="AF274">
        <v>-1.3799112479990201</v>
      </c>
    </row>
    <row r="275" spans="1:32" x14ac:dyDescent="0.25">
      <c r="A275" t="s">
        <v>823</v>
      </c>
      <c r="B275" t="s">
        <v>822</v>
      </c>
      <c r="C275" t="s">
        <v>706</v>
      </c>
      <c r="D275">
        <v>17972.029078650001</v>
      </c>
      <c r="E275">
        <v>1416.55</v>
      </c>
      <c r="F275">
        <v>55.965909090909001</v>
      </c>
      <c r="G275">
        <v>0</v>
      </c>
      <c r="H275">
        <v>2.47825186650554</v>
      </c>
      <c r="I275">
        <v>-81.346586789788901</v>
      </c>
      <c r="J275">
        <v>-23.918910072135699</v>
      </c>
      <c r="K275">
        <v>-5.1053904262104703</v>
      </c>
      <c r="L275">
        <v>-38.842599419947902</v>
      </c>
      <c r="M275">
        <v>80.171326856040807</v>
      </c>
      <c r="N275">
        <v>-8.6318989448583103</v>
      </c>
      <c r="O275">
        <v>-60.575030457121699</v>
      </c>
      <c r="P275">
        <v>48.987528496714397</v>
      </c>
      <c r="Q275">
        <v>10.4598113896181</v>
      </c>
      <c r="R275">
        <v>3.03777467424253</v>
      </c>
      <c r="S275">
        <v>17.565308789905799</v>
      </c>
      <c r="T275">
        <v>5.5611794038819804</v>
      </c>
      <c r="U275">
        <v>6.0939503004300901</v>
      </c>
      <c r="V275">
        <v>18.7575120283221</v>
      </c>
      <c r="W275">
        <v>10.6885008057892</v>
      </c>
      <c r="X275">
        <v>7.3238105890248004</v>
      </c>
      <c r="Y275">
        <v>16.0207358246039</v>
      </c>
      <c r="AA275">
        <v>1.48256990915335</v>
      </c>
      <c r="AB275">
        <v>10.4861567842295</v>
      </c>
      <c r="AC275">
        <v>3.2232713658358501</v>
      </c>
      <c r="AD275">
        <v>8.0511992738861906</v>
      </c>
      <c r="AE275">
        <v>17.813150160166401</v>
      </c>
      <c r="AF275">
        <v>10.604035138960599</v>
      </c>
    </row>
    <row r="276" spans="1:32" x14ac:dyDescent="0.25">
      <c r="A276" t="s">
        <v>837</v>
      </c>
      <c r="B276" t="s">
        <v>836</v>
      </c>
      <c r="C276" t="s">
        <v>315</v>
      </c>
      <c r="D276">
        <v>17819.199091319999</v>
      </c>
      <c r="E276">
        <v>3978.05</v>
      </c>
      <c r="F276">
        <v>8.1322957198443397</v>
      </c>
      <c r="G276">
        <v>-40.361318509258801</v>
      </c>
      <c r="H276">
        <v>4.2024893199197502</v>
      </c>
      <c r="I276">
        <v>56.104181779888997</v>
      </c>
      <c r="J276">
        <v>15.1977347018742</v>
      </c>
      <c r="K276">
        <v>8.9253369649466094</v>
      </c>
      <c r="L276">
        <v>4.9321715131483499</v>
      </c>
      <c r="M276">
        <v>100.23616734143</v>
      </c>
      <c r="N276">
        <v>10.302962225949701</v>
      </c>
      <c r="O276">
        <v>-4.0214502742588296</v>
      </c>
      <c r="P276">
        <v>5.7290507628020002</v>
      </c>
      <c r="Q276">
        <v>0.99812021994598898</v>
      </c>
      <c r="R276">
        <v>-4.2948938525755098</v>
      </c>
      <c r="S276">
        <v>17.077181947769699</v>
      </c>
      <c r="T276">
        <v>15.4977443803052</v>
      </c>
      <c r="U276">
        <v>21.924554949007199</v>
      </c>
      <c r="V276">
        <v>17.1144649858769</v>
      </c>
      <c r="W276">
        <v>12.775378315780999</v>
      </c>
      <c r="X276">
        <v>36.849551158546298</v>
      </c>
      <c r="Y276">
        <v>21.464634289138498</v>
      </c>
      <c r="AA276">
        <v>24.950255082958002</v>
      </c>
      <c r="AB276">
        <v>33.9322235183757</v>
      </c>
      <c r="AC276">
        <v>24.3836001891504</v>
      </c>
      <c r="AD276">
        <v>27.477178913381501</v>
      </c>
      <c r="AE276">
        <v>23.302551617228801</v>
      </c>
      <c r="AF276">
        <v>17.095309925053101</v>
      </c>
    </row>
    <row r="277" spans="1:32" x14ac:dyDescent="0.25">
      <c r="A277" t="s">
        <v>843</v>
      </c>
      <c r="B277" t="s">
        <v>842</v>
      </c>
      <c r="C277" t="s">
        <v>373</v>
      </c>
      <c r="D277">
        <v>17677.02</v>
      </c>
      <c r="E277">
        <v>115.79</v>
      </c>
      <c r="F277">
        <v>100.018637749915</v>
      </c>
      <c r="I277">
        <v>80.869649381760098</v>
      </c>
      <c r="L277">
        <v>-100.35152107339</v>
      </c>
      <c r="O277">
        <v>-7284810.1671349099</v>
      </c>
      <c r="P277">
        <v>91.608949928556996</v>
      </c>
      <c r="T277">
        <v>0</v>
      </c>
      <c r="Y277">
        <v>6.3784685658018798</v>
      </c>
      <c r="AA277">
        <v>53.343800178412103</v>
      </c>
      <c r="AD277">
        <v>-3.6750278741520898E-2</v>
      </c>
      <c r="AE277">
        <v>-0.64736770603836802</v>
      </c>
      <c r="AF277">
        <v>-0.12197076262887201</v>
      </c>
    </row>
    <row r="278" spans="1:32" x14ac:dyDescent="0.25">
      <c r="A278" t="s">
        <v>851</v>
      </c>
      <c r="B278" t="s">
        <v>850</v>
      </c>
      <c r="C278" t="s">
        <v>49</v>
      </c>
      <c r="D278">
        <v>17402.086181825001</v>
      </c>
      <c r="E278">
        <v>95.35</v>
      </c>
      <c r="F278">
        <v>2.4327784891165201</v>
      </c>
      <c r="G278">
        <v>18.563110149668699</v>
      </c>
      <c r="H278">
        <v>6.29319325517785</v>
      </c>
      <c r="I278">
        <v>79.974083841047502</v>
      </c>
      <c r="J278">
        <v>22.482933625632</v>
      </c>
      <c r="K278">
        <v>0.41635850720556</v>
      </c>
      <c r="L278">
        <v>-46.533666249828599</v>
      </c>
      <c r="M278">
        <v>195.73680965383599</v>
      </c>
      <c r="N278">
        <v>2.37892903830299</v>
      </c>
      <c r="O278">
        <v>-51.399181216875903</v>
      </c>
      <c r="P278">
        <v>6.2056795529558002</v>
      </c>
      <c r="Q278">
        <v>-8.2156642045921107</v>
      </c>
      <c r="R278">
        <v>8.4678859225206696E-2</v>
      </c>
      <c r="S278">
        <v>13.2570719916844</v>
      </c>
      <c r="T278">
        <v>16.555269707238899</v>
      </c>
      <c r="U278">
        <v>12.155727743165301</v>
      </c>
      <c r="V278">
        <v>13.7595522006051</v>
      </c>
      <c r="W278">
        <v>9.8253641394239395</v>
      </c>
      <c r="X278">
        <v>17.762546332111601</v>
      </c>
      <c r="Y278">
        <v>23.552257454576502</v>
      </c>
      <c r="AA278">
        <v>27.3400132474756</v>
      </c>
      <c r="AB278">
        <v>21.624327285539302</v>
      </c>
      <c r="AC278">
        <v>9.9007003903939701</v>
      </c>
      <c r="AD278">
        <v>13.1068536440845</v>
      </c>
      <c r="AE278">
        <v>25.408800158406201</v>
      </c>
      <c r="AF278">
        <v>18.455292153088202</v>
      </c>
    </row>
    <row r="279" spans="1:32" x14ac:dyDescent="0.25">
      <c r="A279" t="s">
        <v>845</v>
      </c>
      <c r="B279" t="s">
        <v>844</v>
      </c>
      <c r="C279" t="s">
        <v>527</v>
      </c>
      <c r="D279">
        <v>17350.637488799999</v>
      </c>
      <c r="E279">
        <v>930.5</v>
      </c>
      <c r="F279">
        <v>-0.63581775683427</v>
      </c>
      <c r="G279">
        <v>-5.4162683779777803</v>
      </c>
      <c r="H279">
        <v>15.5781589493218</v>
      </c>
      <c r="I279">
        <v>-411.08882491530801</v>
      </c>
      <c r="K279">
        <v>17.7816065132548</v>
      </c>
      <c r="L279">
        <v>25.1035112517669</v>
      </c>
      <c r="N279">
        <v>22.754662990421298</v>
      </c>
      <c r="O279">
        <v>26.0952637771932</v>
      </c>
      <c r="R279">
        <v>24.7102473162502</v>
      </c>
      <c r="S279">
        <v>1.10277227137821</v>
      </c>
      <c r="T279">
        <v>-73.491633364037696</v>
      </c>
      <c r="U279">
        <v>6.08582949598153</v>
      </c>
      <c r="V279">
        <v>8.1132239303162201</v>
      </c>
      <c r="W279">
        <v>1.0285736003713299</v>
      </c>
      <c r="X279">
        <v>21.769990580119799</v>
      </c>
      <c r="Y279">
        <v>1.1372770419849201</v>
      </c>
      <c r="AA279">
        <v>-159.60318958991601</v>
      </c>
      <c r="AB279">
        <v>19.361204034742901</v>
      </c>
      <c r="AC279">
        <v>7.0212662909235704</v>
      </c>
      <c r="AD279">
        <v>3.5900888989145501</v>
      </c>
      <c r="AE279">
        <v>8.6341156075978898</v>
      </c>
      <c r="AF279">
        <v>1.12780553350486</v>
      </c>
    </row>
    <row r="280" spans="1:32" x14ac:dyDescent="0.25">
      <c r="A280" t="s">
        <v>841</v>
      </c>
      <c r="B280" t="s">
        <v>840</v>
      </c>
      <c r="C280" t="s">
        <v>504</v>
      </c>
      <c r="D280">
        <v>17329.93640816</v>
      </c>
      <c r="E280">
        <v>541.5</v>
      </c>
      <c r="F280">
        <v>-10.2649533466371</v>
      </c>
      <c r="G280">
        <v>34.335877242796997</v>
      </c>
      <c r="H280">
        <v>14.741529249416001</v>
      </c>
      <c r="I280">
        <v>141.99241540256699</v>
      </c>
      <c r="J280">
        <v>28.963034866042801</v>
      </c>
      <c r="K280">
        <v>26.663022644747802</v>
      </c>
      <c r="L280">
        <v>73.699889352285197</v>
      </c>
      <c r="M280">
        <v>158.15045415915699</v>
      </c>
      <c r="N280">
        <v>31.228763822245998</v>
      </c>
      <c r="O280">
        <v>107.835444456899</v>
      </c>
      <c r="P280">
        <v>13.8724214797894</v>
      </c>
      <c r="Q280">
        <v>6.9320662483130002</v>
      </c>
      <c r="R280">
        <v>24.5943432777993</v>
      </c>
      <c r="S280">
        <v>11.6925848982887</v>
      </c>
      <c r="T280">
        <v>6.2447337991564202</v>
      </c>
      <c r="U280">
        <v>6.3015697339182299</v>
      </c>
      <c r="V280">
        <v>16.3528650033969</v>
      </c>
      <c r="W280">
        <v>8.6455591109058005</v>
      </c>
      <c r="X280">
        <v>19.0386158257094</v>
      </c>
      <c r="Y280">
        <v>20.2758826035843</v>
      </c>
      <c r="Z280">
        <v>1634.68</v>
      </c>
      <c r="AA280">
        <v>5.1592459683187197</v>
      </c>
      <c r="AB280">
        <v>12.8651260038231</v>
      </c>
      <c r="AC280">
        <v>11.5312614668913</v>
      </c>
      <c r="AD280">
        <v>36.661179698216699</v>
      </c>
      <c r="AE280">
        <v>30.854485016662</v>
      </c>
      <c r="AF280">
        <v>16.710754602194601</v>
      </c>
    </row>
    <row r="281" spans="1:32" x14ac:dyDescent="0.25">
      <c r="A281" t="s">
        <v>835</v>
      </c>
      <c r="B281" t="s">
        <v>834</v>
      </c>
      <c r="C281" t="s">
        <v>407</v>
      </c>
      <c r="D281">
        <v>17192.97409725</v>
      </c>
      <c r="E281">
        <v>3960</v>
      </c>
      <c r="F281">
        <v>163.58784025558899</v>
      </c>
      <c r="I281">
        <v>104.23869287236499</v>
      </c>
      <c r="L281">
        <v>-37.595330006590601</v>
      </c>
      <c r="M281">
        <v>5950.2793296089303</v>
      </c>
      <c r="O281">
        <v>-53.8348082595869</v>
      </c>
      <c r="P281">
        <v>91.412859560067702</v>
      </c>
      <c r="Q281">
        <v>25.937573182563298</v>
      </c>
      <c r="R281">
        <v>-10.088735148142501</v>
      </c>
      <c r="T281">
        <v>2.6120849499020098</v>
      </c>
      <c r="U281">
        <v>3.6279902994958002</v>
      </c>
      <c r="X281">
        <v>5.9130395994334997</v>
      </c>
      <c r="Y281">
        <v>9.5533098437036497</v>
      </c>
      <c r="Z281">
        <v>2872.25</v>
      </c>
      <c r="AA281">
        <v>0.119768492188284</v>
      </c>
      <c r="AB281">
        <v>7.7320453925970396</v>
      </c>
      <c r="AC281">
        <v>2.0942758689906702</v>
      </c>
      <c r="AD281">
        <v>14.6314065800194</v>
      </c>
      <c r="AE281">
        <v>7.9993184819185101</v>
      </c>
      <c r="AF281">
        <v>2.52338294553229</v>
      </c>
    </row>
    <row r="282" spans="1:32" x14ac:dyDescent="0.25">
      <c r="A282" t="s">
        <v>847</v>
      </c>
      <c r="B282" t="s">
        <v>846</v>
      </c>
      <c r="C282" t="s">
        <v>85</v>
      </c>
      <c r="D282">
        <v>17153.042128270001</v>
      </c>
      <c r="E282">
        <v>6926.75</v>
      </c>
      <c r="F282">
        <v>16.423870630178001</v>
      </c>
      <c r="H282">
        <v>13.038073577029399</v>
      </c>
      <c r="I282">
        <v>-16.637783644843498</v>
      </c>
      <c r="J282">
        <v>17.745065547393502</v>
      </c>
      <c r="K282">
        <v>21.1198537560898</v>
      </c>
      <c r="L282">
        <v>-2.5235514714012801</v>
      </c>
      <c r="M282">
        <v>22.847894634037399</v>
      </c>
      <c r="N282">
        <v>20.7034890099001</v>
      </c>
      <c r="O282">
        <v>-2.9946656046617601</v>
      </c>
      <c r="P282">
        <v>8.4509433962263998</v>
      </c>
      <c r="Q282">
        <v>10.5323312055892</v>
      </c>
      <c r="R282">
        <v>17.179281648533699</v>
      </c>
      <c r="S282">
        <v>14.440372239648999</v>
      </c>
      <c r="T282">
        <v>14.967405604369199</v>
      </c>
      <c r="U282">
        <v>4.0603029349315003</v>
      </c>
      <c r="V282">
        <v>23.097650400089201</v>
      </c>
      <c r="W282">
        <v>6.5616603607646597</v>
      </c>
      <c r="X282">
        <v>18.629545795175499</v>
      </c>
      <c r="Y282">
        <v>19.019002478584198</v>
      </c>
      <c r="Z282">
        <v>516.57000000000005</v>
      </c>
      <c r="AA282">
        <v>13.772178945709801</v>
      </c>
      <c r="AB282">
        <v>16.895954906558099</v>
      </c>
      <c r="AC282">
        <v>7.1197442095514196</v>
      </c>
      <c r="AD282">
        <v>27.290027430024999</v>
      </c>
      <c r="AE282">
        <v>36.121956569423197</v>
      </c>
      <c r="AF282">
        <v>12.2452823953204</v>
      </c>
    </row>
    <row r="283" spans="1:32" x14ac:dyDescent="0.25">
      <c r="A283" t="s">
        <v>855</v>
      </c>
      <c r="B283" t="s">
        <v>854</v>
      </c>
      <c r="C283" t="s">
        <v>457</v>
      </c>
      <c r="D283">
        <v>16898.10639846</v>
      </c>
      <c r="E283">
        <v>1411.95</v>
      </c>
      <c r="F283">
        <v>93.761814744801498</v>
      </c>
      <c r="G283">
        <v>22.917892127880599</v>
      </c>
      <c r="H283">
        <v>18.5754321781342</v>
      </c>
      <c r="I283">
        <v>-165.70806705566301</v>
      </c>
      <c r="K283">
        <v>13.290570188092</v>
      </c>
      <c r="L283">
        <v>20.150201869053301</v>
      </c>
      <c r="M283">
        <v>38.634720644428398</v>
      </c>
      <c r="N283">
        <v>8.8946249532415997</v>
      </c>
      <c r="O283">
        <v>-19.906872009923099</v>
      </c>
      <c r="P283">
        <v>51.563088512240903</v>
      </c>
      <c r="Q283">
        <v>43.859612993572199</v>
      </c>
      <c r="R283">
        <v>20.866261776455801</v>
      </c>
      <c r="S283">
        <v>9.7993240386326494</v>
      </c>
      <c r="T283">
        <v>7.2487469581640198</v>
      </c>
      <c r="U283">
        <v>3.6904765722973099</v>
      </c>
      <c r="V283">
        <v>13.768962528136299</v>
      </c>
      <c r="W283">
        <v>4.38063754075589</v>
      </c>
      <c r="X283">
        <v>10.9547994820693</v>
      </c>
      <c r="Y283">
        <v>10.150033700685301</v>
      </c>
      <c r="AA283">
        <v>-4.4146930343119504</v>
      </c>
      <c r="AB283">
        <v>11.5447474547094</v>
      </c>
      <c r="AC283">
        <v>3.2020573070180598</v>
      </c>
      <c r="AD283">
        <v>19.609210517576798</v>
      </c>
      <c r="AE283">
        <v>19.0240723937812</v>
      </c>
      <c r="AF283">
        <v>5.4876817004084097</v>
      </c>
    </row>
    <row r="284" spans="1:32" x14ac:dyDescent="0.25">
      <c r="A284" t="s">
        <v>86</v>
      </c>
      <c r="B284" t="s">
        <v>87</v>
      </c>
      <c r="C284" t="s">
        <v>88</v>
      </c>
      <c r="D284">
        <v>16684.248210875001</v>
      </c>
      <c r="E284">
        <v>460.65</v>
      </c>
      <c r="F284">
        <v>12.7081977156428</v>
      </c>
      <c r="G284">
        <v>17.853534368507301</v>
      </c>
      <c r="H284">
        <v>11.658550019397</v>
      </c>
      <c r="I284">
        <v>152.540248722645</v>
      </c>
      <c r="J284">
        <v>31.358435627408099</v>
      </c>
      <c r="K284">
        <v>9.0439020869700109</v>
      </c>
      <c r="L284">
        <v>-36.670191994793299</v>
      </c>
      <c r="M284">
        <v>-35.291647579783103</v>
      </c>
      <c r="N284">
        <v>10.4843341630556</v>
      </c>
      <c r="O284">
        <v>-51.840808919820603</v>
      </c>
      <c r="P284">
        <v>14.7473263872952</v>
      </c>
      <c r="Q284">
        <v>14.4976010055231</v>
      </c>
      <c r="R284">
        <v>8.7600307577041896</v>
      </c>
      <c r="S284">
        <v>12.555232682116699</v>
      </c>
      <c r="T284">
        <v>18.319813412485701</v>
      </c>
      <c r="U284">
        <v>12.780911497419901</v>
      </c>
      <c r="V284">
        <v>19.5993099538574</v>
      </c>
      <c r="W284">
        <v>9.5650415812032996</v>
      </c>
      <c r="X284">
        <v>16.464081553726601</v>
      </c>
      <c r="Y284">
        <v>9.1147160681186108</v>
      </c>
      <c r="Z284">
        <v>3356.37</v>
      </c>
      <c r="AA284">
        <v>19.787172328777</v>
      </c>
      <c r="AB284">
        <v>22.6473006515706</v>
      </c>
      <c r="AC284">
        <v>8.2367994875699395</v>
      </c>
      <c r="AD284">
        <v>13.4431952642309</v>
      </c>
      <c r="AE284">
        <v>11.554543046357599</v>
      </c>
      <c r="AF284">
        <v>6.6363632490830096</v>
      </c>
    </row>
    <row r="285" spans="1:32" x14ac:dyDescent="0.25">
      <c r="A285" t="s">
        <v>113</v>
      </c>
      <c r="B285" t="s">
        <v>114</v>
      </c>
      <c r="C285" t="s">
        <v>115</v>
      </c>
      <c r="D285">
        <v>16656.014434299999</v>
      </c>
      <c r="E285">
        <v>32.15</v>
      </c>
      <c r="G285">
        <v>0</v>
      </c>
      <c r="H285">
        <v>6.5813604333462896</v>
      </c>
      <c r="I285">
        <v>58.019233752132699</v>
      </c>
      <c r="J285">
        <v>24.528422392762799</v>
      </c>
      <c r="K285">
        <v>1.2253179730175401</v>
      </c>
      <c r="L285">
        <v>-36.733550853473403</v>
      </c>
      <c r="M285">
        <v>-29.698197568813701</v>
      </c>
      <c r="N285">
        <v>10.358739797417501</v>
      </c>
      <c r="O285">
        <v>-47.137631184407702</v>
      </c>
      <c r="P285">
        <v>46.797925267280597</v>
      </c>
      <c r="Q285">
        <v>18.702218027371298</v>
      </c>
      <c r="R285">
        <v>-9.4551498896854103</v>
      </c>
      <c r="S285">
        <v>10.355641656362</v>
      </c>
      <c r="T285">
        <v>16.8696052966312</v>
      </c>
      <c r="U285">
        <v>7.93638246095772</v>
      </c>
      <c r="V285">
        <v>13.635971898445099</v>
      </c>
      <c r="W285">
        <v>7.4440214608449802</v>
      </c>
      <c r="X285">
        <v>15.2815793613339</v>
      </c>
      <c r="Y285">
        <v>9.2322322641998191</v>
      </c>
      <c r="Z285">
        <v>4019.62</v>
      </c>
      <c r="AA285">
        <v>22.435897435897399</v>
      </c>
      <c r="AB285">
        <v>18.507181641024999</v>
      </c>
      <c r="AC285">
        <v>6.9331445650464101</v>
      </c>
      <c r="AD285">
        <v>12.280649419415401</v>
      </c>
      <c r="AE285">
        <v>10.9652772853761</v>
      </c>
      <c r="AF285">
        <v>6.6188755240218402</v>
      </c>
    </row>
    <row r="286" spans="1:32" x14ac:dyDescent="0.25">
      <c r="A286" t="s">
        <v>867</v>
      </c>
      <c r="B286" t="s">
        <v>866</v>
      </c>
      <c r="C286" t="s">
        <v>61</v>
      </c>
      <c r="D286">
        <v>16642.615631950001</v>
      </c>
      <c r="E286">
        <v>634.75</v>
      </c>
      <c r="F286">
        <v>215.463772766007</v>
      </c>
      <c r="G286">
        <v>-4.0862703139747403</v>
      </c>
      <c r="H286">
        <v>11.4350057148266</v>
      </c>
      <c r="I286">
        <v>313.85569771950202</v>
      </c>
      <c r="J286">
        <v>-1.65770688218503</v>
      </c>
      <c r="K286">
        <v>-2.6195231045448</v>
      </c>
      <c r="L286">
        <v>0.86614903950245103</v>
      </c>
      <c r="M286">
        <v>10.889522522374</v>
      </c>
      <c r="N286">
        <v>-17.493815866809999</v>
      </c>
      <c r="O286">
        <v>-46.991688749699101</v>
      </c>
      <c r="P286">
        <v>73.946092786202996</v>
      </c>
      <c r="Q286">
        <v>15.6377595371809</v>
      </c>
      <c r="R286">
        <v>25.860861941494701</v>
      </c>
      <c r="S286">
        <v>15.7455490387258</v>
      </c>
      <c r="T286">
        <v>2.0721984208916702</v>
      </c>
      <c r="U286">
        <v>3.3703240320235701</v>
      </c>
      <c r="V286">
        <v>15.243328885230101</v>
      </c>
      <c r="W286">
        <v>3.2803766254914701</v>
      </c>
      <c r="X286">
        <v>5.6501374975957299</v>
      </c>
      <c r="Y286">
        <v>11.625498442302201</v>
      </c>
      <c r="Z286">
        <v>7121.8099999999904</v>
      </c>
      <c r="AA286">
        <v>3.5044703324605799</v>
      </c>
      <c r="AB286">
        <v>9.0083688870667</v>
      </c>
      <c r="AC286">
        <v>1.0167486569364099</v>
      </c>
      <c r="AD286">
        <v>18.343919574513901</v>
      </c>
      <c r="AE286">
        <v>4.7631352865173202</v>
      </c>
      <c r="AF286">
        <v>1.00705648938722</v>
      </c>
    </row>
    <row r="287" spans="1:32" x14ac:dyDescent="0.25">
      <c r="A287" t="s">
        <v>853</v>
      </c>
      <c r="B287" t="s">
        <v>852</v>
      </c>
      <c r="C287" t="s">
        <v>763</v>
      </c>
      <c r="D287">
        <v>16544.612901519999</v>
      </c>
      <c r="E287">
        <v>617.04999999999995</v>
      </c>
      <c r="F287">
        <v>-3.1563813722260101</v>
      </c>
      <c r="H287">
        <v>3.5318769307382998</v>
      </c>
      <c r="I287">
        <v>-129.82015458263601</v>
      </c>
      <c r="K287">
        <v>2.3300839345317099</v>
      </c>
      <c r="L287">
        <v>24.179012617048301</v>
      </c>
      <c r="N287">
        <v>6.0218502852931399</v>
      </c>
      <c r="O287">
        <v>36.588386801855201</v>
      </c>
      <c r="Q287">
        <v>-55.720252662466301</v>
      </c>
      <c r="R287">
        <v>5.3046979952360296</v>
      </c>
      <c r="S287">
        <v>1.33293908241782</v>
      </c>
      <c r="T287">
        <v>9.5819094077518905</v>
      </c>
      <c r="U287">
        <v>12.9652760210683</v>
      </c>
      <c r="V287">
        <v>11.022547093963199</v>
      </c>
      <c r="W287">
        <v>1.2902435717012</v>
      </c>
      <c r="X287">
        <v>21.629763264855999</v>
      </c>
      <c r="Y287">
        <v>1.61831223957704</v>
      </c>
      <c r="AA287">
        <v>-28.5624366352918</v>
      </c>
      <c r="AB287">
        <v>17.977698903413501</v>
      </c>
      <c r="AC287">
        <v>16.0192108011749</v>
      </c>
      <c r="AD287">
        <v>2.10715294900925</v>
      </c>
      <c r="AE287">
        <v>10.016523433254299</v>
      </c>
      <c r="AF287">
        <v>1.57763784327857</v>
      </c>
    </row>
    <row r="288" spans="1:32" x14ac:dyDescent="0.25">
      <c r="A288" t="s">
        <v>859</v>
      </c>
      <c r="B288" t="s">
        <v>858</v>
      </c>
      <c r="C288" t="s">
        <v>99</v>
      </c>
      <c r="D288">
        <v>16445.510182739999</v>
      </c>
      <c r="E288">
        <v>118.9</v>
      </c>
      <c r="G288">
        <v>-20.855431720514801</v>
      </c>
      <c r="H288">
        <v>7.7501498396852204</v>
      </c>
      <c r="I288">
        <v>76.997061302594702</v>
      </c>
      <c r="J288">
        <v>44.688198856514099</v>
      </c>
      <c r="K288">
        <v>1.1394811877267501</v>
      </c>
      <c r="L288">
        <v>-11.415776870391699</v>
      </c>
      <c r="N288">
        <v>-4.1544907386625898</v>
      </c>
      <c r="O288">
        <v>30.4687511145281</v>
      </c>
      <c r="R288">
        <v>27.467446093017799</v>
      </c>
      <c r="S288">
        <v>6.6545158909906901</v>
      </c>
      <c r="T288">
        <v>31.458032395949399</v>
      </c>
      <c r="U288">
        <v>10.1811653435711</v>
      </c>
      <c r="V288">
        <v>10.158599403247401</v>
      </c>
      <c r="W288">
        <v>3.2970408999946499</v>
      </c>
      <c r="X288">
        <v>28.005570889628</v>
      </c>
      <c r="Y288">
        <v>5.3986726080189502</v>
      </c>
      <c r="AA288">
        <v>56.973113603932703</v>
      </c>
      <c r="AB288">
        <v>37.319953909738899</v>
      </c>
      <c r="AC288">
        <v>8.0288922305533692</v>
      </c>
      <c r="AD288">
        <v>7.0458163656488999</v>
      </c>
      <c r="AE288">
        <v>6.8810390238556698</v>
      </c>
      <c r="AF288">
        <v>2.1188145366769402</v>
      </c>
    </row>
    <row r="289" spans="1:32" x14ac:dyDescent="0.25">
      <c r="A289" t="s">
        <v>857</v>
      </c>
      <c r="B289" t="s">
        <v>856</v>
      </c>
      <c r="C289" t="s">
        <v>290</v>
      </c>
      <c r="D289">
        <v>16376.78192736</v>
      </c>
      <c r="E289">
        <v>770.6</v>
      </c>
      <c r="F289">
        <v>51.898734177215097</v>
      </c>
      <c r="G289">
        <v>38.266463382141097</v>
      </c>
      <c r="H289">
        <v>33.066578574981598</v>
      </c>
      <c r="I289">
        <v>-320.81986251922501</v>
      </c>
      <c r="K289">
        <v>22.223813902999101</v>
      </c>
      <c r="L289">
        <v>10.5093625004424</v>
      </c>
      <c r="N289">
        <v>25.8358785708899</v>
      </c>
      <c r="O289">
        <v>7.7257036915409999E-2</v>
      </c>
      <c r="R289">
        <v>49.217246050580997</v>
      </c>
      <c r="S289">
        <v>3.1049993217332799</v>
      </c>
      <c r="T289">
        <v>-116.62836801448999</v>
      </c>
      <c r="U289">
        <v>20.842363232107999</v>
      </c>
      <c r="V289">
        <v>9.7703517484823106</v>
      </c>
      <c r="W289">
        <v>3.33495595484681</v>
      </c>
      <c r="X289">
        <v>21.310580204778098</v>
      </c>
      <c r="Y289">
        <v>3.0462674903355502</v>
      </c>
      <c r="AA289">
        <v>-136.55567891300501</v>
      </c>
      <c r="AB289">
        <v>29.706721070165699</v>
      </c>
      <c r="AC289">
        <v>13.969965870307099</v>
      </c>
      <c r="AD289">
        <v>4.0279610670966504</v>
      </c>
      <c r="AE289">
        <v>11.266645969388099</v>
      </c>
      <c r="AF289">
        <v>3.16277233098665</v>
      </c>
    </row>
    <row r="290" spans="1:32" x14ac:dyDescent="0.25">
      <c r="A290" t="s">
        <v>849</v>
      </c>
      <c r="B290" t="s">
        <v>848</v>
      </c>
      <c r="C290" t="s">
        <v>74</v>
      </c>
      <c r="D290">
        <v>16328.2759056</v>
      </c>
      <c r="E290">
        <v>1221.5</v>
      </c>
      <c r="F290">
        <v>37.3676248108926</v>
      </c>
      <c r="H290">
        <v>33.530241071189401</v>
      </c>
      <c r="I290">
        <v>-13.3697839676574</v>
      </c>
      <c r="J290">
        <v>46.692378352685203</v>
      </c>
      <c r="K290">
        <v>54.258336263064102</v>
      </c>
      <c r="L290">
        <v>-14.4725297681219</v>
      </c>
      <c r="M290">
        <v>122.082337056863</v>
      </c>
      <c r="N290">
        <v>80.247695984337795</v>
      </c>
      <c r="O290">
        <v>-16.717097116008599</v>
      </c>
      <c r="P290">
        <v>39.062636866396197</v>
      </c>
      <c r="Q290">
        <v>32.302003993196699</v>
      </c>
      <c r="R290">
        <v>4.9238074547655204</v>
      </c>
      <c r="S290">
        <v>11.270312104744299</v>
      </c>
      <c r="T290">
        <v>10.428883544799501</v>
      </c>
      <c r="U290">
        <v>7.4368459432923402</v>
      </c>
      <c r="V290">
        <v>14.0254464440251</v>
      </c>
      <c r="W290">
        <v>7.8156992305164099</v>
      </c>
      <c r="X290">
        <v>18.165495821933</v>
      </c>
      <c r="Y290">
        <v>38.530943398907297</v>
      </c>
      <c r="AA290">
        <v>15.096365724217099</v>
      </c>
      <c r="AB290">
        <v>15.5812024124393</v>
      </c>
      <c r="AC290">
        <v>13.2408489240553</v>
      </c>
      <c r="AD290">
        <v>40.375920607387599</v>
      </c>
      <c r="AE290">
        <v>47.996119511912802</v>
      </c>
      <c r="AF290">
        <v>26.9148514060834</v>
      </c>
    </row>
    <row r="291" spans="1:32" x14ac:dyDescent="0.25">
      <c r="A291" t="s">
        <v>865</v>
      </c>
      <c r="B291" t="s">
        <v>864</v>
      </c>
      <c r="C291" t="s">
        <v>440</v>
      </c>
      <c r="D291">
        <v>16065.918931599999</v>
      </c>
      <c r="E291">
        <v>286.85000000000002</v>
      </c>
      <c r="F291">
        <v>-4.4121691302853199</v>
      </c>
      <c r="G291">
        <v>35.720880829745298</v>
      </c>
      <c r="H291">
        <v>19.844823220000201</v>
      </c>
      <c r="I291">
        <v>-5.2379801884513197</v>
      </c>
      <c r="J291">
        <v>10.7996336152968</v>
      </c>
      <c r="K291">
        <v>11.992525593277</v>
      </c>
      <c r="L291">
        <v>4.5945123539199599</v>
      </c>
      <c r="M291">
        <v>-11.6249923653334</v>
      </c>
      <c r="N291">
        <v>17.208430546894501</v>
      </c>
      <c r="O291">
        <v>0.18317225790307801</v>
      </c>
      <c r="P291">
        <v>0.60215080647770003</v>
      </c>
      <c r="Q291">
        <v>5.8591295267409098</v>
      </c>
      <c r="R291">
        <v>0.56141796879087802</v>
      </c>
      <c r="S291">
        <v>16.2803452910312</v>
      </c>
      <c r="T291">
        <v>21.3047745592126</v>
      </c>
      <c r="U291">
        <v>11.2614733964955</v>
      </c>
      <c r="V291">
        <v>22.776562112775899</v>
      </c>
      <c r="W291">
        <v>10.1222856721424</v>
      </c>
      <c r="X291">
        <v>20.903751129305299</v>
      </c>
      <c r="Y291">
        <v>15.583507787435201</v>
      </c>
      <c r="AA291">
        <v>15.126550441944399</v>
      </c>
      <c r="AB291">
        <v>25.567665839024801</v>
      </c>
      <c r="AC291">
        <v>8.99329785666189</v>
      </c>
      <c r="AD291">
        <v>25.609371931498</v>
      </c>
      <c r="AE291">
        <v>17.266950603972798</v>
      </c>
      <c r="AF291">
        <v>11.1210973589014</v>
      </c>
    </row>
    <row r="292" spans="1:32" x14ac:dyDescent="0.25">
      <c r="A292" t="s">
        <v>863</v>
      </c>
      <c r="B292" t="s">
        <v>862</v>
      </c>
      <c r="C292" t="s">
        <v>365</v>
      </c>
      <c r="D292">
        <v>16016.27556032</v>
      </c>
      <c r="E292">
        <v>475.15</v>
      </c>
      <c r="H292">
        <v>12.6727886462889</v>
      </c>
      <c r="I292">
        <v>-151.076478057613</v>
      </c>
      <c r="K292">
        <v>19.824076365417401</v>
      </c>
      <c r="L292">
        <v>34.359454448666597</v>
      </c>
      <c r="N292">
        <v>23.583174325982299</v>
      </c>
      <c r="O292">
        <v>49.110489039818397</v>
      </c>
      <c r="R292">
        <v>18.294980592353401</v>
      </c>
      <c r="S292">
        <v>5.6026021895490699</v>
      </c>
      <c r="T292">
        <v>-5.7375427937880801</v>
      </c>
      <c r="U292">
        <v>4.4562382983715096</v>
      </c>
      <c r="V292">
        <v>6.4901501365397802</v>
      </c>
      <c r="W292">
        <v>2.4520450766700801</v>
      </c>
      <c r="X292">
        <v>16.124173428212501</v>
      </c>
      <c r="Y292">
        <v>5.6490727027773104</v>
      </c>
      <c r="Z292">
        <v>11169.94</v>
      </c>
      <c r="AA292">
        <v>-24.283628605400501</v>
      </c>
      <c r="AB292">
        <v>14.501985929830299</v>
      </c>
      <c r="AC292">
        <v>5.3683727626043503</v>
      </c>
      <c r="AD292">
        <v>12.139672314737</v>
      </c>
      <c r="AE292">
        <v>7.1198935646104697</v>
      </c>
      <c r="AF292">
        <v>2.5130022433929202</v>
      </c>
    </row>
    <row r="293" spans="1:32" x14ac:dyDescent="0.25">
      <c r="A293" t="s">
        <v>869</v>
      </c>
      <c r="B293" t="s">
        <v>868</v>
      </c>
      <c r="C293" t="s">
        <v>315</v>
      </c>
      <c r="D293">
        <v>15919.9174575</v>
      </c>
      <c r="E293">
        <v>6937.3</v>
      </c>
      <c r="F293">
        <v>-5.2575282533031702</v>
      </c>
      <c r="G293">
        <v>17.765065031242798</v>
      </c>
      <c r="H293">
        <v>3.1975176796932199</v>
      </c>
      <c r="I293">
        <v>-28.650680028632699</v>
      </c>
      <c r="J293">
        <v>-1.73215537689779</v>
      </c>
      <c r="K293">
        <v>8.00005189682342</v>
      </c>
      <c r="L293">
        <v>-31.5360832516401</v>
      </c>
      <c r="N293">
        <v>13.741469329989</v>
      </c>
      <c r="O293">
        <v>-34.286319356204999</v>
      </c>
      <c r="P293">
        <v>7.8211106401016997</v>
      </c>
      <c r="Q293">
        <v>-3.65550174872208</v>
      </c>
      <c r="R293">
        <v>-15.5275268450656</v>
      </c>
      <c r="S293">
        <v>29.295927400355598</v>
      </c>
      <c r="T293">
        <v>15.1615668540234</v>
      </c>
      <c r="U293">
        <v>18.0112017615977</v>
      </c>
      <c r="V293">
        <v>27.1129976109466</v>
      </c>
      <c r="W293">
        <v>19.5563028031134</v>
      </c>
      <c r="X293">
        <v>30.532015065913299</v>
      </c>
      <c r="Y293">
        <v>47.891334462059298</v>
      </c>
      <c r="Z293">
        <v>1215</v>
      </c>
      <c r="AA293">
        <v>13.407990314769901</v>
      </c>
      <c r="AB293">
        <v>28.140352382297898</v>
      </c>
      <c r="AC293">
        <v>20.870325531342399</v>
      </c>
      <c r="AD293">
        <v>65.058973781083196</v>
      </c>
      <c r="AE293">
        <v>35.448677671788303</v>
      </c>
      <c r="AF293">
        <v>24.182204297932799</v>
      </c>
    </row>
    <row r="294" spans="1:32" x14ac:dyDescent="0.25">
      <c r="A294" t="s">
        <v>72</v>
      </c>
      <c r="B294" t="s">
        <v>73</v>
      </c>
      <c r="C294" t="s">
        <v>74</v>
      </c>
      <c r="D294">
        <v>15702.561861034999</v>
      </c>
      <c r="E294">
        <v>1463</v>
      </c>
      <c r="F294">
        <v>47.934368932737399</v>
      </c>
      <c r="G294">
        <v>20.123329994304299</v>
      </c>
      <c r="H294">
        <v>8.4421976982213796</v>
      </c>
      <c r="I294">
        <v>-12.702915681639</v>
      </c>
      <c r="J294">
        <v>13.3287093299611</v>
      </c>
      <c r="K294">
        <v>9.2538228854528892</v>
      </c>
      <c r="L294">
        <v>11.6033982148617</v>
      </c>
      <c r="M294">
        <v>68.505145333092599</v>
      </c>
      <c r="N294">
        <v>5.2801345115565503</v>
      </c>
      <c r="O294">
        <v>-1.7817452605975701</v>
      </c>
      <c r="P294">
        <v>30.106669325092199</v>
      </c>
      <c r="Q294">
        <v>17.160054450330399</v>
      </c>
      <c r="R294">
        <v>31.223501560314102</v>
      </c>
      <c r="S294">
        <v>13.8577226069511</v>
      </c>
      <c r="T294">
        <v>12.6519607963307</v>
      </c>
      <c r="U294">
        <v>9.1461749169534308</v>
      </c>
      <c r="V294">
        <v>15.788803479026001</v>
      </c>
      <c r="W294">
        <v>10.1259565283989</v>
      </c>
      <c r="X294">
        <v>17.020648483755</v>
      </c>
      <c r="Y294">
        <v>13.124559417255799</v>
      </c>
      <c r="Z294">
        <v>710.8</v>
      </c>
      <c r="AA294">
        <v>9.0843488101290699</v>
      </c>
      <c r="AB294">
        <v>17.0410652236442</v>
      </c>
      <c r="AC294">
        <v>8.4365210831023401</v>
      </c>
      <c r="AD294">
        <v>17.449964260185801</v>
      </c>
      <c r="AE294">
        <v>15.642627985829099</v>
      </c>
      <c r="AF294">
        <v>9.1348202869725608</v>
      </c>
    </row>
    <row r="295" spans="1:32" x14ac:dyDescent="0.25">
      <c r="A295" t="s">
        <v>861</v>
      </c>
      <c r="B295" t="s">
        <v>860</v>
      </c>
      <c r="C295" t="s">
        <v>287</v>
      </c>
      <c r="D295">
        <v>15629.647177364999</v>
      </c>
      <c r="E295">
        <v>78.55</v>
      </c>
      <c r="H295">
        <v>-10.963873893212501</v>
      </c>
      <c r="I295">
        <v>5.2822215514639197</v>
      </c>
      <c r="J295">
        <v>-1.55073620142547</v>
      </c>
      <c r="L295">
        <v>4.0119698689505299</v>
      </c>
      <c r="O295">
        <v>5.7843621399176799</v>
      </c>
      <c r="R295">
        <v>1.09928694900605</v>
      </c>
      <c r="T295">
        <v>16.761138370594399</v>
      </c>
      <c r="U295">
        <v>-144.04486262232399</v>
      </c>
      <c r="W295">
        <v>-86.633733042025597</v>
      </c>
      <c r="X295">
        <v>44.881693427016799</v>
      </c>
      <c r="Z295">
        <v>29.95</v>
      </c>
      <c r="AA295">
        <v>49.6985564549882</v>
      </c>
      <c r="AB295">
        <v>-6.4380158175636604</v>
      </c>
      <c r="AC295">
        <v>-101.94045933406299</v>
      </c>
      <c r="AD295">
        <v>-3.9600916693024302</v>
      </c>
      <c r="AF295">
        <v>-88.900969607070294</v>
      </c>
    </row>
    <row r="296" spans="1:32" x14ac:dyDescent="0.25">
      <c r="A296" t="s">
        <v>873</v>
      </c>
      <c r="B296" t="s">
        <v>872</v>
      </c>
      <c r="C296" t="s">
        <v>35</v>
      </c>
      <c r="D296">
        <v>15502.9956089399</v>
      </c>
      <c r="E296">
        <v>708.37</v>
      </c>
    </row>
    <row r="297" spans="1:32" x14ac:dyDescent="0.25">
      <c r="A297" t="s">
        <v>871</v>
      </c>
      <c r="B297" t="s">
        <v>870</v>
      </c>
      <c r="C297" t="s">
        <v>61</v>
      </c>
      <c r="D297">
        <v>15339.06</v>
      </c>
      <c r="E297">
        <v>26.7</v>
      </c>
      <c r="F297">
        <v>30.966386554621799</v>
      </c>
      <c r="G297">
        <v>-19.869231060413998</v>
      </c>
      <c r="H297">
        <v>2.2775525561779402</v>
      </c>
      <c r="I297">
        <v>-57.993770189201598</v>
      </c>
      <c r="J297">
        <v>-35.221246894123801</v>
      </c>
      <c r="K297">
        <v>2.7868762260740501</v>
      </c>
      <c r="L297">
        <v>9.5076188892158395</v>
      </c>
      <c r="M297">
        <v>109.91674073536601</v>
      </c>
      <c r="N297">
        <v>-14.584114121447501</v>
      </c>
      <c r="O297">
        <v>57.244404481446402</v>
      </c>
      <c r="P297">
        <v>9.7031012622475998</v>
      </c>
      <c r="Q297">
        <v>9.1177343730186902</v>
      </c>
      <c r="R297">
        <v>5.4734125829013003</v>
      </c>
      <c r="S297">
        <v>9.4859130806288992</v>
      </c>
      <c r="T297">
        <v>29.719003036686701</v>
      </c>
      <c r="U297">
        <v>8.2044259470146006</v>
      </c>
      <c r="V297">
        <v>9.4924483703892495</v>
      </c>
      <c r="W297">
        <v>1.4326610995171201</v>
      </c>
      <c r="X297">
        <v>51.074618360183202</v>
      </c>
      <c r="Y297">
        <v>7.70747260182688</v>
      </c>
      <c r="AA297">
        <v>5.7290986476174002</v>
      </c>
      <c r="AB297">
        <v>47.465182748792301</v>
      </c>
      <c r="AC297">
        <v>10.7409623007141</v>
      </c>
      <c r="AD297">
        <v>6.5437258814727501</v>
      </c>
      <c r="AE297">
        <v>3.7129599140262699</v>
      </c>
      <c r="AF297">
        <v>0.86402677744239698</v>
      </c>
    </row>
    <row r="298" spans="1:32" x14ac:dyDescent="0.25">
      <c r="A298" t="s">
        <v>875</v>
      </c>
      <c r="B298" t="s">
        <v>874</v>
      </c>
      <c r="C298" t="s">
        <v>52</v>
      </c>
      <c r="D298">
        <v>15326.816459174999</v>
      </c>
      <c r="E298">
        <v>1039.25</v>
      </c>
      <c r="F298">
        <v>25.265392781316301</v>
      </c>
      <c r="G298">
        <v>8.3706762661827092</v>
      </c>
      <c r="H298">
        <v>9.4784237039871897</v>
      </c>
      <c r="I298">
        <v>313.61370988895601</v>
      </c>
      <c r="J298">
        <v>17.328471529498099</v>
      </c>
      <c r="K298">
        <v>3.2392719018836198</v>
      </c>
      <c r="L298">
        <v>-15.7085852478838</v>
      </c>
      <c r="M298">
        <v>20.1481855687463</v>
      </c>
      <c r="N298">
        <v>8.8418458786168905</v>
      </c>
      <c r="O298">
        <v>-15.8391994416997</v>
      </c>
      <c r="P298">
        <v>20.4648971258049</v>
      </c>
      <c r="Q298">
        <v>10.749136830561699</v>
      </c>
      <c r="R298">
        <v>12.052877138413599</v>
      </c>
      <c r="S298">
        <v>14.077655206682399</v>
      </c>
      <c r="T298">
        <v>7.5763870619332696</v>
      </c>
      <c r="U298">
        <v>13.110722778411599</v>
      </c>
      <c r="V298">
        <v>14.911351603682601</v>
      </c>
      <c r="W298">
        <v>13.047657096169001</v>
      </c>
      <c r="X298">
        <v>14.9306894217835</v>
      </c>
      <c r="Y298">
        <v>15.2806644873246</v>
      </c>
      <c r="AA298">
        <v>11.353272660945001</v>
      </c>
      <c r="AB298">
        <v>18.9521757592086</v>
      </c>
      <c r="AC298">
        <v>10.800969834048701</v>
      </c>
      <c r="AD298">
        <v>15.4911805808508</v>
      </c>
      <c r="AE298">
        <v>16.3329730378092</v>
      </c>
      <c r="AF298">
        <v>14.299778870629099</v>
      </c>
    </row>
    <row r="299" spans="1:32" x14ac:dyDescent="0.25">
      <c r="A299" t="s">
        <v>885</v>
      </c>
      <c r="B299" t="s">
        <v>884</v>
      </c>
      <c r="C299" t="s">
        <v>55</v>
      </c>
      <c r="D299">
        <v>15300.512596529999</v>
      </c>
      <c r="E299">
        <v>1929.25</v>
      </c>
      <c r="F299">
        <v>13.728289317154401</v>
      </c>
      <c r="H299">
        <v>26.1393516753852</v>
      </c>
      <c r="I299">
        <v>-8.9726662359187692</v>
      </c>
      <c r="J299">
        <v>31.774765210513301</v>
      </c>
      <c r="K299">
        <v>43.012271508628203</v>
      </c>
      <c r="L299">
        <v>16.922379397896201</v>
      </c>
      <c r="M299">
        <v>-1.1952445883756699</v>
      </c>
      <c r="O299">
        <v>-0.435637198292677</v>
      </c>
      <c r="P299">
        <v>18.6613819946988</v>
      </c>
      <c r="Q299">
        <v>13.0951849105156</v>
      </c>
      <c r="R299">
        <v>33.189337141497099</v>
      </c>
      <c r="T299">
        <v>18.655679746037801</v>
      </c>
      <c r="U299">
        <v>11.047649430995</v>
      </c>
      <c r="V299">
        <v>1.13603246465634</v>
      </c>
      <c r="W299">
        <v>7.0974030007208002</v>
      </c>
      <c r="X299">
        <v>28.802526827437699</v>
      </c>
      <c r="Y299">
        <v>21.267177312451601</v>
      </c>
      <c r="AA299">
        <v>19.280614066404802</v>
      </c>
      <c r="AB299">
        <v>24.568696474459799</v>
      </c>
      <c r="AC299">
        <v>15.025152118943099</v>
      </c>
      <c r="AD299">
        <v>30.515709270452799</v>
      </c>
      <c r="AE299">
        <v>29.096172430832102</v>
      </c>
      <c r="AF299">
        <v>19.9374352028861</v>
      </c>
    </row>
    <row r="300" spans="1:32" x14ac:dyDescent="0.25">
      <c r="A300" t="s">
        <v>883</v>
      </c>
      <c r="B300" t="s">
        <v>882</v>
      </c>
      <c r="C300" t="s">
        <v>55</v>
      </c>
      <c r="D300">
        <v>15275.1914047799</v>
      </c>
      <c r="E300">
        <v>298.89999999999998</v>
      </c>
      <c r="F300">
        <v>39.929742388758697</v>
      </c>
      <c r="H300">
        <v>11.731153929756401</v>
      </c>
      <c r="I300">
        <v>-16.293208932395199</v>
      </c>
      <c r="J300">
        <v>29.488879232443399</v>
      </c>
      <c r="K300">
        <v>15.2288054485799</v>
      </c>
      <c r="L300">
        <v>3.8162446032265498</v>
      </c>
      <c r="M300">
        <v>-20.228137711425401</v>
      </c>
      <c r="N300">
        <v>7.60469294406351</v>
      </c>
      <c r="O300">
        <v>-19.2905948782299</v>
      </c>
      <c r="P300">
        <v>16.4719185827365</v>
      </c>
      <c r="Q300">
        <v>9.1867952565484607</v>
      </c>
      <c r="R300">
        <v>16.574053227334101</v>
      </c>
      <c r="S300">
        <v>7.6912063644534898</v>
      </c>
      <c r="T300">
        <v>12.0483850342185</v>
      </c>
      <c r="U300">
        <v>3.5391644504750901</v>
      </c>
      <c r="V300">
        <v>8.7241201871449707</v>
      </c>
      <c r="W300">
        <v>3.2012058757800799</v>
      </c>
      <c r="X300">
        <v>13.692075239232899</v>
      </c>
      <c r="Y300">
        <v>8.8696717164993899</v>
      </c>
      <c r="AA300">
        <v>12.7464947285064</v>
      </c>
      <c r="AB300">
        <v>13.795770276367699</v>
      </c>
      <c r="AC300">
        <v>3.53727621989036</v>
      </c>
      <c r="AD300">
        <v>9.6433424898411797</v>
      </c>
      <c r="AE300">
        <v>12.648946582434901</v>
      </c>
      <c r="AF300">
        <v>4.3576018815919397</v>
      </c>
    </row>
    <row r="301" spans="1:32" x14ac:dyDescent="0.25">
      <c r="A301" t="s">
        <v>892</v>
      </c>
      <c r="B301" t="s">
        <v>891</v>
      </c>
      <c r="C301" t="s">
        <v>893</v>
      </c>
      <c r="D301">
        <v>15175.9887337</v>
      </c>
      <c r="E301">
        <v>1529</v>
      </c>
      <c r="F301">
        <v>169.58712928862099</v>
      </c>
      <c r="H301">
        <v>10.1161140330306</v>
      </c>
      <c r="I301">
        <v>140.416303188911</v>
      </c>
      <c r="J301">
        <v>-12.196883741652499</v>
      </c>
      <c r="K301">
        <v>20.909479397318101</v>
      </c>
      <c r="L301">
        <v>158.405501782985</v>
      </c>
      <c r="M301">
        <v>63.054035164156801</v>
      </c>
      <c r="O301">
        <v>35.671653522755101</v>
      </c>
      <c r="P301">
        <v>86.600998386927401</v>
      </c>
      <c r="Q301">
        <v>64.431546088105407</v>
      </c>
      <c r="R301">
        <v>131.10618961698799</v>
      </c>
      <c r="S301">
        <v>5.3282103516405703</v>
      </c>
      <c r="T301">
        <v>4.6518290698074303</v>
      </c>
      <c r="U301">
        <v>-26.225272658520801</v>
      </c>
      <c r="V301">
        <v>-9.4075045521687901</v>
      </c>
      <c r="W301">
        <v>-0.90617998938172195</v>
      </c>
      <c r="X301">
        <v>29.139129912552502</v>
      </c>
      <c r="Y301">
        <v>0.151234088437674</v>
      </c>
      <c r="AA301">
        <v>10.064991883557701</v>
      </c>
      <c r="AB301">
        <v>25.029713033586699</v>
      </c>
      <c r="AC301">
        <v>-8.7491807516456799</v>
      </c>
      <c r="AD301">
        <v>6.1579085899623802</v>
      </c>
      <c r="AE301">
        <v>-30.481565532806201</v>
      </c>
      <c r="AF301">
        <v>-6.5866361060277896</v>
      </c>
    </row>
    <row r="302" spans="1:32" x14ac:dyDescent="0.25">
      <c r="A302" t="s">
        <v>879</v>
      </c>
      <c r="B302" t="s">
        <v>878</v>
      </c>
      <c r="C302" t="s">
        <v>312</v>
      </c>
      <c r="D302">
        <v>14957.86952294</v>
      </c>
      <c r="E302">
        <v>511.75</v>
      </c>
      <c r="F302">
        <v>82.625721352019696</v>
      </c>
      <c r="G302">
        <v>0</v>
      </c>
      <c r="H302">
        <v>12.591993154311201</v>
      </c>
      <c r="I302">
        <v>99.957274753573799</v>
      </c>
      <c r="K302">
        <v>-4.0974368633908096</v>
      </c>
      <c r="L302">
        <v>29.5159821845963</v>
      </c>
      <c r="M302">
        <v>88.931725792890603</v>
      </c>
      <c r="N302">
        <v>2.50568073414787</v>
      </c>
      <c r="O302">
        <v>41.955560505750299</v>
      </c>
      <c r="Q302">
        <v>4.9925213500355596</v>
      </c>
      <c r="R302">
        <v>39.703184873680001</v>
      </c>
      <c r="S302">
        <v>10.2633068193815</v>
      </c>
      <c r="T302">
        <v>-0.44065906164261298</v>
      </c>
      <c r="U302">
        <v>0.50300486211786699</v>
      </c>
      <c r="V302">
        <v>12.853396595652701</v>
      </c>
      <c r="W302">
        <v>4.3341286334554399</v>
      </c>
      <c r="X302">
        <v>0.46480901625049398</v>
      </c>
      <c r="Y302">
        <v>8.2890785605799895</v>
      </c>
      <c r="AA302">
        <v>-1.80122236377947E-3</v>
      </c>
      <c r="AB302">
        <v>0.65135317882950206</v>
      </c>
      <c r="AC302">
        <v>0.42160793505777699</v>
      </c>
      <c r="AD302">
        <v>11.802423327036999</v>
      </c>
      <c r="AE302">
        <v>8.5282028400583805</v>
      </c>
      <c r="AF302">
        <v>4.2592261991432201</v>
      </c>
    </row>
    <row r="303" spans="1:32" x14ac:dyDescent="0.25">
      <c r="A303" t="s">
        <v>887</v>
      </c>
      <c r="B303" t="s">
        <v>886</v>
      </c>
      <c r="C303" t="s">
        <v>888</v>
      </c>
      <c r="D303">
        <v>14867.8164908</v>
      </c>
      <c r="E303">
        <v>660.45</v>
      </c>
      <c r="F303">
        <v>10.144927536231799</v>
      </c>
      <c r="G303">
        <v>0</v>
      </c>
      <c r="H303">
        <v>12.701286297783501</v>
      </c>
      <c r="I303">
        <v>-25.461513548526298</v>
      </c>
      <c r="J303">
        <v>4.6060314926617396</v>
      </c>
      <c r="K303">
        <v>12.338658176451901</v>
      </c>
      <c r="L303">
        <v>9.4690473181563597</v>
      </c>
      <c r="M303">
        <v>-3.9436103773787599</v>
      </c>
      <c r="N303">
        <v>18.7872301905531</v>
      </c>
      <c r="O303">
        <v>23.180511004280199</v>
      </c>
      <c r="P303">
        <v>18.899796066936101</v>
      </c>
      <c r="Q303">
        <v>14.7198627059275</v>
      </c>
      <c r="R303">
        <v>21.119704664452499</v>
      </c>
      <c r="S303">
        <v>14.519648410875</v>
      </c>
      <c r="T303">
        <v>14.0186662328074</v>
      </c>
      <c r="U303">
        <v>8.5012805419949906</v>
      </c>
      <c r="V303">
        <v>17.834005024090999</v>
      </c>
      <c r="W303">
        <v>10.6927570109555</v>
      </c>
      <c r="X303">
        <v>16.413571324162302</v>
      </c>
      <c r="Y303">
        <v>18.121656186125399</v>
      </c>
      <c r="AA303">
        <v>9.0548147759574302</v>
      </c>
      <c r="AB303">
        <v>15.300004648862799</v>
      </c>
      <c r="AC303">
        <v>10.375826281853399</v>
      </c>
      <c r="AD303">
        <v>33.058083712556801</v>
      </c>
      <c r="AE303">
        <v>22.1997666989317</v>
      </c>
      <c r="AF303">
        <v>15.490926184791601</v>
      </c>
    </row>
    <row r="304" spans="1:32" x14ac:dyDescent="0.25">
      <c r="A304" t="s">
        <v>922</v>
      </c>
      <c r="B304" t="s">
        <v>921</v>
      </c>
      <c r="C304" t="s">
        <v>315</v>
      </c>
      <c r="D304">
        <v>14847.31267365</v>
      </c>
      <c r="E304">
        <v>827.2</v>
      </c>
      <c r="F304">
        <v>64.624808575803897</v>
      </c>
      <c r="G304">
        <v>-6.5986889781537599</v>
      </c>
      <c r="H304">
        <v>4.7900351237549899</v>
      </c>
      <c r="I304">
        <v>-84.437751004015993</v>
      </c>
      <c r="J304">
        <v>-33.053852077041803</v>
      </c>
      <c r="K304">
        <v>1.43236318629051</v>
      </c>
      <c r="L304">
        <v>186.951724137931</v>
      </c>
      <c r="M304">
        <v>-13.573195147803499</v>
      </c>
      <c r="N304">
        <v>0.19149588454292399</v>
      </c>
      <c r="O304">
        <v>320.235057852941</v>
      </c>
      <c r="P304">
        <v>49.893116716545499</v>
      </c>
      <c r="Q304">
        <v>25.774442508091202</v>
      </c>
      <c r="R304">
        <v>37.572169488208203</v>
      </c>
      <c r="S304">
        <v>13.0270782445583</v>
      </c>
      <c r="T304">
        <v>17.5333127043451</v>
      </c>
      <c r="U304">
        <v>21.192246208714899</v>
      </c>
      <c r="V304">
        <v>15.387614858376001</v>
      </c>
      <c r="W304">
        <v>12.471022744948</v>
      </c>
      <c r="X304">
        <v>36.995412028310199</v>
      </c>
      <c r="Y304">
        <v>4.0114551943749799</v>
      </c>
      <c r="AA304">
        <v>2.2751736960563602</v>
      </c>
      <c r="AB304">
        <v>32.671032056282897</v>
      </c>
      <c r="AC304">
        <v>25.4401251911654</v>
      </c>
      <c r="AD304">
        <v>19.9240684747766</v>
      </c>
      <c r="AE304">
        <v>4.0538929295337898</v>
      </c>
      <c r="AF304">
        <v>3.43399656600343</v>
      </c>
    </row>
    <row r="305" spans="1:32" x14ac:dyDescent="0.25">
      <c r="A305" t="s">
        <v>877</v>
      </c>
      <c r="B305" t="s">
        <v>876</v>
      </c>
      <c r="C305" t="s">
        <v>706</v>
      </c>
      <c r="D305">
        <v>14784.181807999999</v>
      </c>
      <c r="E305">
        <v>764.25</v>
      </c>
      <c r="F305">
        <v>-4.2784799304690697</v>
      </c>
      <c r="G305">
        <v>6.2653255836631701</v>
      </c>
      <c r="H305">
        <v>11.903920195498999</v>
      </c>
      <c r="I305">
        <v>183.04347826086899</v>
      </c>
      <c r="J305">
        <v>67.308704729776295</v>
      </c>
      <c r="K305">
        <v>19.251755551830001</v>
      </c>
      <c r="L305">
        <v>81.293049467751899</v>
      </c>
      <c r="M305">
        <v>58.662785997251198</v>
      </c>
      <c r="N305">
        <v>22.570486535228898</v>
      </c>
      <c r="O305">
        <v>138.78063254575801</v>
      </c>
      <c r="P305">
        <v>27.038083756595999</v>
      </c>
      <c r="Q305">
        <v>16.6460865100129</v>
      </c>
      <c r="R305">
        <v>34.068963708573598</v>
      </c>
      <c r="S305">
        <v>16.182973632577902</v>
      </c>
      <c r="T305">
        <v>5.1524777576794003</v>
      </c>
      <c r="U305">
        <v>3.2433687942781502</v>
      </c>
      <c r="V305">
        <v>20.726215751271301</v>
      </c>
      <c r="W305">
        <v>5.0749873238251197</v>
      </c>
      <c r="X305">
        <v>8.4952441499376405</v>
      </c>
      <c r="Y305">
        <v>22.806006643985501</v>
      </c>
      <c r="Z305">
        <v>4445.88</v>
      </c>
      <c r="AA305">
        <v>3.0244272196004598</v>
      </c>
      <c r="AB305">
        <v>6.9782887949578098</v>
      </c>
      <c r="AC305">
        <v>4.8959581387387798</v>
      </c>
      <c r="AD305">
        <v>37.768601692554299</v>
      </c>
      <c r="AE305">
        <v>34.018297810888598</v>
      </c>
      <c r="AF305">
        <v>8.2469598525489793</v>
      </c>
    </row>
    <row r="306" spans="1:32" x14ac:dyDescent="0.25">
      <c r="A306" t="s">
        <v>890</v>
      </c>
      <c r="B306" t="s">
        <v>889</v>
      </c>
      <c r="C306" t="s">
        <v>504</v>
      </c>
      <c r="D306">
        <v>14733.299204999999</v>
      </c>
      <c r="E306">
        <v>13916.3</v>
      </c>
      <c r="F306">
        <v>15.9520429155492</v>
      </c>
      <c r="G306">
        <v>114.360820233555</v>
      </c>
      <c r="H306">
        <v>12.0911432737607</v>
      </c>
      <c r="I306">
        <v>-24.883965591930099</v>
      </c>
      <c r="J306">
        <v>11.5822219468825</v>
      </c>
      <c r="K306">
        <v>9.51323924456646</v>
      </c>
      <c r="L306">
        <v>100.23144265924201</v>
      </c>
      <c r="M306">
        <v>-2.1264968343523898</v>
      </c>
      <c r="N306">
        <v>12.904214834881</v>
      </c>
      <c r="O306">
        <v>112.101629384147</v>
      </c>
      <c r="P306">
        <v>19.708607725654101</v>
      </c>
      <c r="Q306">
        <v>7.8412235949677296</v>
      </c>
      <c r="R306">
        <v>50.248048183398097</v>
      </c>
      <c r="S306">
        <v>8.1262801729565606</v>
      </c>
      <c r="T306">
        <v>7.8141971591448796</v>
      </c>
      <c r="U306">
        <v>4.8402586801817797</v>
      </c>
      <c r="V306">
        <v>8.4624709536074398</v>
      </c>
      <c r="W306">
        <v>5.1537433050161496</v>
      </c>
      <c r="X306">
        <v>12.265331407425901</v>
      </c>
      <c r="Y306">
        <v>16.420859079344002</v>
      </c>
      <c r="Z306">
        <v>3136.54</v>
      </c>
      <c r="AA306">
        <v>7.4818624318621199</v>
      </c>
      <c r="AB306">
        <v>9.3459738278101092</v>
      </c>
      <c r="AC306">
        <v>7.8901246566138497</v>
      </c>
      <c r="AD306">
        <v>19.0802553294698</v>
      </c>
      <c r="AE306">
        <v>17.742386335022001</v>
      </c>
      <c r="AF306">
        <v>9.9277285354008509</v>
      </c>
    </row>
    <row r="307" spans="1:32" x14ac:dyDescent="0.25">
      <c r="A307" t="s">
        <v>895</v>
      </c>
      <c r="B307" t="s">
        <v>894</v>
      </c>
      <c r="C307" t="s">
        <v>91</v>
      </c>
      <c r="D307">
        <v>14574.357785644999</v>
      </c>
      <c r="E307">
        <v>1061.4000000000001</v>
      </c>
      <c r="F307">
        <v>29.881986922737301</v>
      </c>
      <c r="G307">
        <v>1.2190419445554601</v>
      </c>
      <c r="H307">
        <v>24.633879578068601</v>
      </c>
      <c r="I307">
        <v>-40.374961126660402</v>
      </c>
      <c r="J307">
        <v>-1.50611646965505</v>
      </c>
      <c r="K307">
        <v>19.446535288497699</v>
      </c>
      <c r="L307">
        <v>19.3060293779718</v>
      </c>
      <c r="M307">
        <v>63.998202297688202</v>
      </c>
      <c r="N307">
        <v>18.557136875054201</v>
      </c>
      <c r="O307">
        <v>19.9514443120671</v>
      </c>
      <c r="P307">
        <v>38.350839467372403</v>
      </c>
      <c r="Q307">
        <v>24.746341061231799</v>
      </c>
      <c r="R307">
        <v>32.970373186451702</v>
      </c>
      <c r="S307">
        <v>30.177539725890899</v>
      </c>
      <c r="T307">
        <v>6.2835334710442599</v>
      </c>
      <c r="U307">
        <v>6.8032542553729298</v>
      </c>
      <c r="V307">
        <v>35.955814237405903</v>
      </c>
      <c r="W307">
        <v>15.828086786187299</v>
      </c>
      <c r="X307">
        <v>8.9754705489671398</v>
      </c>
      <c r="Y307">
        <v>24.875869180128401</v>
      </c>
      <c r="Z307">
        <v>5485.68</v>
      </c>
      <c r="AA307">
        <v>3.5694433732183999</v>
      </c>
      <c r="AB307">
        <v>10.4223340106468</v>
      </c>
      <c r="AC307">
        <v>6.0093564576313003</v>
      </c>
      <c r="AD307">
        <v>28.074126416083502</v>
      </c>
      <c r="AE307">
        <v>37.660530197594802</v>
      </c>
      <c r="AF307">
        <v>13.0680019027982</v>
      </c>
    </row>
    <row r="308" spans="1:32" x14ac:dyDescent="0.25">
      <c r="A308" t="s">
        <v>881</v>
      </c>
      <c r="B308" t="s">
        <v>880</v>
      </c>
      <c r="C308" t="s">
        <v>274</v>
      </c>
      <c r="D308">
        <v>14432.650928595</v>
      </c>
      <c r="E308">
        <v>84.15</v>
      </c>
      <c r="H308">
        <v>17.2012805128503</v>
      </c>
      <c r="I308">
        <v>266.51905471577601</v>
      </c>
      <c r="K308">
        <v>7.1827707891858301</v>
      </c>
      <c r="L308">
        <v>34.158363482887097</v>
      </c>
      <c r="M308">
        <v>-39.263621493968699</v>
      </c>
      <c r="N308">
        <v>5.9097746741527004</v>
      </c>
      <c r="O308">
        <v>-10.2419447124502</v>
      </c>
      <c r="P308">
        <v>-30.536186509292499</v>
      </c>
      <c r="R308">
        <v>56.208542058017997</v>
      </c>
      <c r="S308">
        <v>4.4571084479129297</v>
      </c>
      <c r="T308">
        <v>1.8266926363710501</v>
      </c>
      <c r="U308">
        <v>-0.36973605331751203</v>
      </c>
      <c r="V308">
        <v>3.8545109962385098</v>
      </c>
      <c r="W308">
        <v>0.43473825187299497</v>
      </c>
      <c r="X308">
        <v>6.1629559307192396</v>
      </c>
      <c r="Y308">
        <v>14.622648125162099</v>
      </c>
      <c r="AA308">
        <v>6.7201066776338099</v>
      </c>
      <c r="AB308">
        <v>2.81399681190255</v>
      </c>
      <c r="AC308">
        <v>2.43425231537694</v>
      </c>
      <c r="AD308">
        <v>25.034401019798601</v>
      </c>
      <c r="AE308">
        <v>51.639239097705001</v>
      </c>
      <c r="AF308">
        <v>7.9080821483319799</v>
      </c>
    </row>
    <row r="309" spans="1:32" x14ac:dyDescent="0.25">
      <c r="A309" t="s">
        <v>930</v>
      </c>
      <c r="B309" t="s">
        <v>929</v>
      </c>
      <c r="C309" t="s">
        <v>315</v>
      </c>
      <c r="D309">
        <v>14398.248833</v>
      </c>
      <c r="E309">
        <v>777.2</v>
      </c>
      <c r="F309">
        <v>46.564509547063103</v>
      </c>
      <c r="G309">
        <v>-7.1682233277444096</v>
      </c>
      <c r="H309">
        <v>12.503463357188201</v>
      </c>
      <c r="I309">
        <v>31.065447632841501</v>
      </c>
      <c r="J309">
        <v>18.302180398858599</v>
      </c>
      <c r="K309">
        <v>0.90809494964849602</v>
      </c>
      <c r="L309">
        <v>-26.8534250994731</v>
      </c>
      <c r="M309">
        <v>0.90336482678598795</v>
      </c>
      <c r="N309">
        <v>-4.4876092552311801</v>
      </c>
      <c r="O309">
        <v>-34.351364840480798</v>
      </c>
      <c r="P309">
        <v>38.409278914235202</v>
      </c>
      <c r="Q309">
        <v>10.652549086176601</v>
      </c>
      <c r="R309">
        <v>5.4803386346807796</v>
      </c>
      <c r="S309">
        <v>14.0652427908836</v>
      </c>
      <c r="T309">
        <v>16.026633357354701</v>
      </c>
      <c r="U309">
        <v>13.8951757785476</v>
      </c>
      <c r="V309">
        <v>19.343996928065899</v>
      </c>
      <c r="W309">
        <v>11.9064458853045</v>
      </c>
      <c r="X309">
        <v>12.0273510439653</v>
      </c>
      <c r="Y309">
        <v>7.70075149877563</v>
      </c>
      <c r="Z309">
        <v>1781.71</v>
      </c>
      <c r="AA309">
        <v>12.800953431788599</v>
      </c>
      <c r="AB309">
        <v>21.209521336385301</v>
      </c>
      <c r="AC309">
        <v>6.0471835568380996</v>
      </c>
      <c r="AD309">
        <v>8.9038474229525306</v>
      </c>
      <c r="AE309">
        <v>7.1188518746337497</v>
      </c>
      <c r="AF309">
        <v>5.1408282387037296</v>
      </c>
    </row>
    <row r="310" spans="1:32" x14ac:dyDescent="0.25">
      <c r="A310" t="s">
        <v>100</v>
      </c>
      <c r="B310" t="s">
        <v>101</v>
      </c>
      <c r="C310" t="s">
        <v>102</v>
      </c>
      <c r="D310">
        <v>14391.730687200001</v>
      </c>
      <c r="E310">
        <v>147.4</v>
      </c>
      <c r="F310">
        <v>9.20813906642951</v>
      </c>
      <c r="G310">
        <v>5.7264270346431196</v>
      </c>
      <c r="H310">
        <v>5.7088990880604698</v>
      </c>
      <c r="I310">
        <v>45.334094984211497</v>
      </c>
      <c r="J310">
        <v>8.5292987442668</v>
      </c>
      <c r="K310">
        <v>1.07584243722573</v>
      </c>
      <c r="L310">
        <v>5.7215158068539003</v>
      </c>
      <c r="N310">
        <v>3.3353833335770502</v>
      </c>
      <c r="O310">
        <v>7.5268108008282901</v>
      </c>
      <c r="P310">
        <v>3.6809158532991999</v>
      </c>
      <c r="Q310">
        <v>-0.95300255703764303</v>
      </c>
      <c r="R310">
        <v>14.1740695061183</v>
      </c>
      <c r="S310">
        <v>50.266233727868297</v>
      </c>
      <c r="T310">
        <v>19.8108133352743</v>
      </c>
      <c r="U310">
        <v>18.504018214063699</v>
      </c>
      <c r="V310">
        <v>53.557733028537598</v>
      </c>
      <c r="W310">
        <v>31.213030414668602</v>
      </c>
      <c r="X310">
        <v>24.3341994489356</v>
      </c>
      <c r="Y310">
        <v>42.3124205828572</v>
      </c>
      <c r="Z310">
        <v>2534.48</v>
      </c>
      <c r="AA310">
        <v>18.9177410493355</v>
      </c>
      <c r="AB310">
        <v>27.822124542493501</v>
      </c>
      <c r="AC310">
        <v>16.836585053516</v>
      </c>
      <c r="AD310">
        <v>56.246987024975603</v>
      </c>
      <c r="AE310">
        <v>46.163996443477899</v>
      </c>
      <c r="AF310">
        <v>28.239936393886701</v>
      </c>
    </row>
    <row r="311" spans="1:32" x14ac:dyDescent="0.25">
      <c r="A311" t="s">
        <v>897</v>
      </c>
      <c r="B311" t="s">
        <v>896</v>
      </c>
      <c r="C311" t="s">
        <v>706</v>
      </c>
      <c r="D311">
        <v>14281.85032824</v>
      </c>
      <c r="E311">
        <v>1236.1500000000001</v>
      </c>
      <c r="F311">
        <v>50.665536661269698</v>
      </c>
      <c r="H311">
        <v>2.93546930428636</v>
      </c>
      <c r="I311">
        <v>-50.810597939046502</v>
      </c>
      <c r="K311">
        <v>10.999558979030599</v>
      </c>
      <c r="L311">
        <v>42.023193343379198</v>
      </c>
      <c r="M311">
        <v>-29.880120135614</v>
      </c>
      <c r="N311">
        <v>18.561332561553801</v>
      </c>
      <c r="O311">
        <v>67.8207554177162</v>
      </c>
      <c r="P311">
        <v>26.849894291754801</v>
      </c>
      <c r="Q311">
        <v>12.7461576607915</v>
      </c>
      <c r="R311">
        <v>12.7784321960113</v>
      </c>
      <c r="S311">
        <v>10.753247937095299</v>
      </c>
      <c r="T311">
        <v>8.8412674436374896</v>
      </c>
      <c r="U311">
        <v>2.5533226184800002</v>
      </c>
      <c r="V311">
        <v>9.5492850415436301</v>
      </c>
      <c r="W311">
        <v>3.16823768562789</v>
      </c>
      <c r="X311">
        <v>7.8752286511986203</v>
      </c>
      <c r="Y311">
        <v>13.172227698618901</v>
      </c>
      <c r="Z311">
        <v>3770.94</v>
      </c>
      <c r="AA311">
        <v>8.1680475049544796</v>
      </c>
      <c r="AB311">
        <v>6.7200699041891596</v>
      </c>
      <c r="AC311">
        <v>3.92707865964532</v>
      </c>
      <c r="AD311">
        <v>17.0742597562692</v>
      </c>
      <c r="AE311">
        <v>11.969228469479001</v>
      </c>
      <c r="AF311">
        <v>4.98781251694309</v>
      </c>
    </row>
    <row r="312" spans="1:32" x14ac:dyDescent="0.25">
      <c r="A312" t="s">
        <v>906</v>
      </c>
      <c r="B312" t="s">
        <v>905</v>
      </c>
      <c r="C312" t="s">
        <v>41</v>
      </c>
      <c r="D312">
        <v>14261.566242729999</v>
      </c>
      <c r="E312">
        <v>3858.15</v>
      </c>
      <c r="F312">
        <v>-7.1668544298436299</v>
      </c>
      <c r="G312">
        <v>61.477541513570003</v>
      </c>
      <c r="H312">
        <v>19.806813602453399</v>
      </c>
      <c r="I312">
        <v>186.49846153846099</v>
      </c>
      <c r="J312">
        <v>25.418453088451098</v>
      </c>
      <c r="K312">
        <v>24.437398291453601</v>
      </c>
      <c r="L312">
        <v>113.405286776507</v>
      </c>
      <c r="M312">
        <v>-17.633244551364601</v>
      </c>
      <c r="N312">
        <v>34.5266395782049</v>
      </c>
      <c r="O312">
        <v>148.401043898257</v>
      </c>
      <c r="P312">
        <v>-8.1728064406215992</v>
      </c>
      <c r="Q312">
        <v>15.4505817387811</v>
      </c>
      <c r="R312">
        <v>53.9131774123505</v>
      </c>
      <c r="S312">
        <v>25.314572444012001</v>
      </c>
      <c r="T312">
        <v>4.2077304404450402</v>
      </c>
      <c r="U312">
        <v>2.6407959037578901</v>
      </c>
      <c r="V312">
        <v>16.891785224515399</v>
      </c>
      <c r="W312">
        <v>4.4224710934693503</v>
      </c>
      <c r="X312">
        <v>9.0552078512149592</v>
      </c>
      <c r="Y312">
        <v>37.580283393681299</v>
      </c>
      <c r="Z312">
        <v>11170.45</v>
      </c>
      <c r="AA312">
        <v>4.8530815963173399</v>
      </c>
      <c r="AB312">
        <v>7.1889503929004697</v>
      </c>
      <c r="AC312">
        <v>4.4318057043896797</v>
      </c>
      <c r="AD312">
        <v>48.131045642720203</v>
      </c>
      <c r="AE312">
        <v>32.276382850577598</v>
      </c>
      <c r="AF312">
        <v>8.6032065736851404</v>
      </c>
    </row>
    <row r="313" spans="1:32" x14ac:dyDescent="0.25">
      <c r="A313" t="s">
        <v>908</v>
      </c>
      <c r="B313" t="s">
        <v>907</v>
      </c>
      <c r="C313" t="s">
        <v>909</v>
      </c>
      <c r="D313">
        <v>14218.861827979999</v>
      </c>
      <c r="E313">
        <v>181.4</v>
      </c>
      <c r="F313">
        <v>-1.92979754480913</v>
      </c>
      <c r="G313">
        <v>49.604165655637502</v>
      </c>
      <c r="H313">
        <v>13.812047795926</v>
      </c>
      <c r="I313">
        <v>-426.88232915487202</v>
      </c>
      <c r="K313">
        <v>21.513160668545702</v>
      </c>
      <c r="L313">
        <v>21.6928635202751</v>
      </c>
      <c r="M313">
        <v>-127.264405353917</v>
      </c>
      <c r="N313">
        <v>24.235255500486598</v>
      </c>
      <c r="O313">
        <v>8.5840623519427908</v>
      </c>
      <c r="P313">
        <v>3.30911654005449</v>
      </c>
      <c r="Q313">
        <v>13.8606247510806</v>
      </c>
      <c r="R313">
        <v>26.760273973694499</v>
      </c>
      <c r="S313">
        <v>15.6564376064835</v>
      </c>
      <c r="T313">
        <v>1.5616605155811401</v>
      </c>
      <c r="U313">
        <v>1.44213784992773</v>
      </c>
      <c r="V313">
        <v>16.4728424209415</v>
      </c>
      <c r="W313">
        <v>5.5612833809703197</v>
      </c>
      <c r="X313">
        <v>2.94816150815323</v>
      </c>
      <c r="Y313">
        <v>16.4691439678084</v>
      </c>
      <c r="Z313">
        <v>77073.02</v>
      </c>
      <c r="AA313">
        <v>-4.0663637526312897</v>
      </c>
      <c r="AB313">
        <v>2.5755467411619501</v>
      </c>
      <c r="AC313">
        <v>1.75123565259043</v>
      </c>
      <c r="AD313">
        <v>28.636503974421199</v>
      </c>
      <c r="AE313">
        <v>20.783128259582998</v>
      </c>
      <c r="AF313">
        <v>6.6813289730243897</v>
      </c>
    </row>
    <row r="314" spans="1:32" x14ac:dyDescent="0.25">
      <c r="A314" t="s">
        <v>915</v>
      </c>
      <c r="B314" t="s">
        <v>914</v>
      </c>
      <c r="C314" t="s">
        <v>916</v>
      </c>
      <c r="D314">
        <v>14199.0181705799</v>
      </c>
      <c r="E314">
        <v>1046.8</v>
      </c>
      <c r="F314">
        <v>21.812262615301101</v>
      </c>
      <c r="H314">
        <v>54.742497291998902</v>
      </c>
      <c r="I314">
        <v>102.357795461243</v>
      </c>
      <c r="J314">
        <v>104.00053191252201</v>
      </c>
      <c r="K314">
        <v>49.412827390983402</v>
      </c>
      <c r="L314">
        <v>20.416417542995699</v>
      </c>
      <c r="M314">
        <v>21.416195741117001</v>
      </c>
      <c r="N314">
        <v>109.36357109303</v>
      </c>
      <c r="O314">
        <v>12.326022787517401</v>
      </c>
      <c r="P314">
        <v>26.660525550276301</v>
      </c>
      <c r="Q314">
        <v>15.9089687424409</v>
      </c>
      <c r="R314">
        <v>29.040872596112099</v>
      </c>
      <c r="S314">
        <v>44.8757499019504</v>
      </c>
      <c r="T314">
        <v>20.2670252727894</v>
      </c>
      <c r="U314">
        <v>19.592483562712498</v>
      </c>
      <c r="V314">
        <v>64.006189018093593</v>
      </c>
      <c r="W314">
        <v>29.920461849864299</v>
      </c>
      <c r="X314">
        <v>23.005079689305699</v>
      </c>
      <c r="Y314">
        <v>16.640060240963798</v>
      </c>
      <c r="AA314">
        <v>17.859434338529798</v>
      </c>
      <c r="AB314">
        <v>26.859671735540999</v>
      </c>
      <c r="AC314">
        <v>16.434407503964199</v>
      </c>
      <c r="AD314">
        <v>20.996652977559801</v>
      </c>
      <c r="AE314">
        <v>27.8055819153223</v>
      </c>
      <c r="AF314">
        <v>16.6032111961065</v>
      </c>
    </row>
    <row r="315" spans="1:32" x14ac:dyDescent="0.25">
      <c r="A315" t="s">
        <v>901</v>
      </c>
      <c r="B315" t="s">
        <v>900</v>
      </c>
      <c r="C315" t="s">
        <v>902</v>
      </c>
      <c r="D315">
        <v>13973.7312254399</v>
      </c>
      <c r="E315">
        <v>827.55</v>
      </c>
      <c r="H315">
        <v>5.1709416012998499</v>
      </c>
      <c r="I315">
        <v>-2093.5372186958998</v>
      </c>
      <c r="K315">
        <v>-12.058476097374299</v>
      </c>
      <c r="L315">
        <v>355.78579117330497</v>
      </c>
      <c r="O315">
        <v>54.883913496829898</v>
      </c>
      <c r="R315">
        <v>68.479011264712298</v>
      </c>
      <c r="S315">
        <v>-1.6892998041885501</v>
      </c>
      <c r="T315">
        <v>-4.1789511273796398</v>
      </c>
      <c r="U315">
        <v>-9.5156927353072494</v>
      </c>
      <c r="V315">
        <v>-2.0055396835952299</v>
      </c>
      <c r="W315">
        <v>-1.7351643995819199</v>
      </c>
      <c r="X315">
        <v>9.4994902956285401</v>
      </c>
      <c r="Y315">
        <v>-0.70167197083479205</v>
      </c>
      <c r="Z315">
        <v>571.51</v>
      </c>
      <c r="AA315">
        <v>-37.991964660496897</v>
      </c>
      <c r="AB315">
        <v>5.92332990578553</v>
      </c>
      <c r="AC315">
        <v>-3.6388894441224</v>
      </c>
      <c r="AD315">
        <v>-0.86438724548597501</v>
      </c>
      <c r="AE315">
        <v>-1.48514952449517</v>
      </c>
      <c r="AF315">
        <v>-1.2748264663918101</v>
      </c>
    </row>
    <row r="316" spans="1:32" x14ac:dyDescent="0.25">
      <c r="A316" t="s">
        <v>920</v>
      </c>
      <c r="B316" t="s">
        <v>919</v>
      </c>
      <c r="C316" t="s">
        <v>648</v>
      </c>
      <c r="D316">
        <v>13962.796992899999</v>
      </c>
      <c r="E316">
        <v>898.2</v>
      </c>
      <c r="F316">
        <v>44.553072625698299</v>
      </c>
      <c r="H316">
        <v>14.802387508968501</v>
      </c>
      <c r="I316">
        <v>31.9870009285051</v>
      </c>
      <c r="J316">
        <v>21.035346760582701</v>
      </c>
      <c r="K316">
        <v>32.898989739599202</v>
      </c>
      <c r="L316">
        <v>81.780051622418696</v>
      </c>
      <c r="M316">
        <v>30.696637466751898</v>
      </c>
      <c r="N316">
        <v>54.001273700484901</v>
      </c>
      <c r="O316">
        <v>6782.5851341321004</v>
      </c>
      <c r="P316">
        <v>63.970533397364903</v>
      </c>
      <c r="Q316">
        <v>15.6413453004542</v>
      </c>
      <c r="R316">
        <v>43.278706918584</v>
      </c>
      <c r="S316">
        <v>3.5369493644634802</v>
      </c>
      <c r="T316">
        <v>11.146731413022399</v>
      </c>
      <c r="U316">
        <v>-0.765265897520511</v>
      </c>
      <c r="V316">
        <v>-2.8444683467452601</v>
      </c>
      <c r="W316">
        <v>-0.54456760004755</v>
      </c>
      <c r="X316">
        <v>17.158432382576599</v>
      </c>
      <c r="Y316">
        <v>5.3380102461313301</v>
      </c>
      <c r="AA316">
        <v>10.633138639721199</v>
      </c>
      <c r="AB316">
        <v>12.551428412545199</v>
      </c>
      <c r="AC316">
        <v>4.8544280667559896</v>
      </c>
      <c r="AD316">
        <v>52.411763432948803</v>
      </c>
      <c r="AE316">
        <v>-0.35406110204166202</v>
      </c>
      <c r="AF316">
        <v>-9.48540270362324E-2</v>
      </c>
    </row>
    <row r="317" spans="1:32" x14ac:dyDescent="0.25">
      <c r="A317" t="s">
        <v>934</v>
      </c>
      <c r="B317" t="s">
        <v>933</v>
      </c>
      <c r="C317" t="s">
        <v>27</v>
      </c>
      <c r="D317">
        <v>13948.9611285799</v>
      </c>
      <c r="E317">
        <v>234.1</v>
      </c>
      <c r="F317">
        <v>34.615384615384599</v>
      </c>
      <c r="G317">
        <v>0</v>
      </c>
      <c r="H317">
        <v>16.449587125548</v>
      </c>
      <c r="I317">
        <v>-15.4955028146719</v>
      </c>
      <c r="J317">
        <v>13.4347343503141</v>
      </c>
      <c r="K317">
        <v>2.8213046645108202</v>
      </c>
      <c r="L317">
        <v>4734.3453510438903</v>
      </c>
      <c r="N317">
        <v>-0.70661455543127305</v>
      </c>
      <c r="O317">
        <v>652.81895966717298</v>
      </c>
      <c r="Q317">
        <v>-30.167005626849601</v>
      </c>
      <c r="R317">
        <v>11.671608142366299</v>
      </c>
      <c r="T317">
        <v>7.8641372763706299</v>
      </c>
      <c r="U317">
        <v>5.3722221391160199</v>
      </c>
      <c r="V317">
        <v>6.4534482250847596</v>
      </c>
      <c r="W317">
        <v>0.66734115406304895</v>
      </c>
      <c r="X317">
        <v>10.128578158799201</v>
      </c>
      <c r="AA317">
        <v>59.732206287854098</v>
      </c>
      <c r="AB317">
        <v>8.9954557832115505</v>
      </c>
      <c r="AC317">
        <v>7.6269358884185001</v>
      </c>
      <c r="AD317">
        <v>4.4967499230380499</v>
      </c>
      <c r="AE317">
        <v>-1.3188219264959999</v>
      </c>
      <c r="AF317">
        <v>-0.160701107546422</v>
      </c>
    </row>
    <row r="318" spans="1:32" x14ac:dyDescent="0.25">
      <c r="A318" t="s">
        <v>918</v>
      </c>
      <c r="B318" t="s">
        <v>917</v>
      </c>
      <c r="C318" t="s">
        <v>91</v>
      </c>
      <c r="D318">
        <v>13796.716375960001</v>
      </c>
      <c r="E318">
        <v>925</v>
      </c>
      <c r="F318">
        <v>16.210757441231198</v>
      </c>
      <c r="H318">
        <v>25.8063531490969</v>
      </c>
      <c r="I318">
        <v>23.2274565786342</v>
      </c>
      <c r="J318">
        <v>138.40475720639199</v>
      </c>
      <c r="L318">
        <v>29.427047249549599</v>
      </c>
      <c r="M318">
        <v>111.552381411957</v>
      </c>
      <c r="O318">
        <v>26.851122644591999</v>
      </c>
      <c r="P318">
        <v>22.364047705499502</v>
      </c>
      <c r="Q318">
        <v>22.042195256480898</v>
      </c>
      <c r="R318">
        <v>28.2688481096617</v>
      </c>
      <c r="T318">
        <v>14.4774209820868</v>
      </c>
      <c r="U318">
        <v>12.9438872599288</v>
      </c>
      <c r="V318">
        <v>39.044023959314501</v>
      </c>
      <c r="W318">
        <v>15.3375369251811</v>
      </c>
      <c r="X318">
        <v>25.760479867622699</v>
      </c>
      <c r="Y318">
        <v>18.421646983396101</v>
      </c>
      <c r="Z318">
        <v>4.41</v>
      </c>
      <c r="AA318">
        <v>14.2836458907887</v>
      </c>
      <c r="AB318">
        <v>20.292110451765598</v>
      </c>
      <c r="AC318">
        <v>15.925951461665701</v>
      </c>
      <c r="AD318">
        <v>31.533218627907601</v>
      </c>
      <c r="AE318">
        <v>30.704098044689001</v>
      </c>
      <c r="AF318">
        <v>16.807217957579901</v>
      </c>
    </row>
    <row r="319" spans="1:32" x14ac:dyDescent="0.25">
      <c r="A319" t="s">
        <v>911</v>
      </c>
      <c r="B319" t="s">
        <v>910</v>
      </c>
      <c r="C319" t="s">
        <v>88</v>
      </c>
      <c r="D319">
        <v>13736.200926825</v>
      </c>
      <c r="E319">
        <v>1286.05</v>
      </c>
      <c r="F319">
        <v>13.3609952994782</v>
      </c>
      <c r="G319">
        <v>112.531713836522</v>
      </c>
      <c r="H319">
        <v>31.4950500054073</v>
      </c>
      <c r="I319">
        <v>119.536345776031</v>
      </c>
      <c r="J319">
        <v>44.101195515590398</v>
      </c>
      <c r="K319">
        <v>40.695674903952998</v>
      </c>
      <c r="L319">
        <v>30.933486794281499</v>
      </c>
      <c r="M319">
        <v>23.495679441012001</v>
      </c>
      <c r="N319">
        <v>45.118075137210802</v>
      </c>
      <c r="O319">
        <v>29.175975734063101</v>
      </c>
      <c r="P319">
        <v>14.389932790786199</v>
      </c>
      <c r="Q319">
        <v>14.4071745906817</v>
      </c>
      <c r="R319">
        <v>35.079596004812103</v>
      </c>
      <c r="S319">
        <v>34.417819605151003</v>
      </c>
      <c r="T319">
        <v>28.1472285464747</v>
      </c>
      <c r="U319">
        <v>31.1995126060263</v>
      </c>
      <c r="V319">
        <v>40.212092431691097</v>
      </c>
      <c r="W319">
        <v>33.040737504806003</v>
      </c>
      <c r="X319">
        <v>44.767664633451702</v>
      </c>
      <c r="Y319">
        <v>29.2215876529059</v>
      </c>
      <c r="Z319">
        <v>429.27</v>
      </c>
      <c r="AA319">
        <v>28.9303356358025</v>
      </c>
      <c r="AB319">
        <v>45.222465302724899</v>
      </c>
      <c r="AC319">
        <v>30.5686443047544</v>
      </c>
      <c r="AD319">
        <v>38.2318032249037</v>
      </c>
      <c r="AE319">
        <v>33.195198065731397</v>
      </c>
      <c r="AF319">
        <v>28.4302583167992</v>
      </c>
    </row>
    <row r="320" spans="1:32" x14ac:dyDescent="0.25">
      <c r="A320" t="s">
        <v>899</v>
      </c>
      <c r="B320" t="s">
        <v>898</v>
      </c>
      <c r="C320" t="s">
        <v>88</v>
      </c>
      <c r="D320">
        <v>13680.4812912</v>
      </c>
      <c r="E320">
        <v>4475.75</v>
      </c>
      <c r="F320">
        <v>-27.157738095237999</v>
      </c>
      <c r="G320">
        <v>8.7380373002892107</v>
      </c>
      <c r="H320">
        <v>28.775254508642401</v>
      </c>
      <c r="I320">
        <v>-50.111723521525398</v>
      </c>
      <c r="J320">
        <v>8.2363109310888891</v>
      </c>
      <c r="K320">
        <v>38.648663682821599</v>
      </c>
      <c r="L320">
        <v>125.31396580420601</v>
      </c>
      <c r="M320">
        <v>8.6199954751112209</v>
      </c>
      <c r="N320">
        <v>44.528549759773597</v>
      </c>
      <c r="O320">
        <v>138.089871792303</v>
      </c>
      <c r="P320">
        <v>-25.879899446938801</v>
      </c>
      <c r="Q320">
        <v>-14.599819255449001</v>
      </c>
      <c r="R320">
        <v>61.692644501707399</v>
      </c>
      <c r="S320">
        <v>21.6229132994571</v>
      </c>
      <c r="T320">
        <v>10.491170620935</v>
      </c>
      <c r="U320">
        <v>14.4519206750428</v>
      </c>
      <c r="V320">
        <v>26.945047985467902</v>
      </c>
      <c r="W320">
        <v>20.0040004367394</v>
      </c>
      <c r="X320">
        <v>28.940506538223499</v>
      </c>
      <c r="Y320">
        <v>26.010828019219201</v>
      </c>
      <c r="AA320">
        <v>3.5080552238493201</v>
      </c>
      <c r="AB320">
        <v>23.2039431511819</v>
      </c>
      <c r="AC320">
        <v>20.021184038766101</v>
      </c>
      <c r="AD320">
        <v>85.830728003573</v>
      </c>
      <c r="AE320">
        <v>30.711083245596399</v>
      </c>
      <c r="AF320">
        <v>23.774136091612998</v>
      </c>
    </row>
    <row r="321" spans="1:32" x14ac:dyDescent="0.25">
      <c r="A321" t="s">
        <v>904</v>
      </c>
      <c r="B321" t="s">
        <v>903</v>
      </c>
      <c r="C321" t="s">
        <v>88</v>
      </c>
      <c r="D321">
        <v>13671.12848956</v>
      </c>
      <c r="E321">
        <v>1024.3</v>
      </c>
      <c r="F321">
        <v>30.950410182487101</v>
      </c>
      <c r="I321">
        <v>-20.588235294117599</v>
      </c>
      <c r="L321">
        <v>15.8441855151931</v>
      </c>
      <c r="M321">
        <v>-3065.3910657112301</v>
      </c>
      <c r="O321">
        <v>12.951219939256299</v>
      </c>
      <c r="P321">
        <v>41.155120295947903</v>
      </c>
      <c r="Q321">
        <v>32.354262776346502</v>
      </c>
      <c r="R321">
        <v>11.787556091353499</v>
      </c>
      <c r="S321">
        <v>18.080505428991099</v>
      </c>
      <c r="T321">
        <v>4.0451002792266602</v>
      </c>
      <c r="U321">
        <v>15.613923150496699</v>
      </c>
      <c r="X321">
        <v>30.3786471751243</v>
      </c>
      <c r="Y321">
        <v>10.751945918925999</v>
      </c>
      <c r="Z321">
        <v>419.59</v>
      </c>
      <c r="AA321">
        <v>-0.98256545443652199</v>
      </c>
      <c r="AB321">
        <v>26.788210710728599</v>
      </c>
      <c r="AC321">
        <v>19.5344796596968</v>
      </c>
      <c r="AD321">
        <v>13.964538455556401</v>
      </c>
      <c r="AE321">
        <v>15.987741342323</v>
      </c>
      <c r="AF321">
        <v>12.133616779781599</v>
      </c>
    </row>
    <row r="322" spans="1:32" x14ac:dyDescent="0.25">
      <c r="A322" t="s">
        <v>932</v>
      </c>
      <c r="B322" t="s">
        <v>931</v>
      </c>
      <c r="C322" t="s">
        <v>763</v>
      </c>
      <c r="D322">
        <v>13589.207152249999</v>
      </c>
      <c r="E322">
        <v>276.10000000000002</v>
      </c>
      <c r="F322">
        <v>19.188921859545001</v>
      </c>
      <c r="H322">
        <v>40.850255945378798</v>
      </c>
      <c r="I322">
        <v>-16.517972172120501</v>
      </c>
      <c r="K322">
        <v>44.866791202010802</v>
      </c>
      <c r="L322">
        <v>35.822613127286097</v>
      </c>
      <c r="N322">
        <v>3.5501007246791798</v>
      </c>
      <c r="O322">
        <v>-19.189194623105301</v>
      </c>
      <c r="P322">
        <v>-16.969607096727302</v>
      </c>
      <c r="Q322">
        <v>-8.5739592559787301</v>
      </c>
      <c r="R322">
        <v>34.371169112483699</v>
      </c>
      <c r="S322">
        <v>5.5376077065477096</v>
      </c>
      <c r="T322">
        <v>-154.98103190299099</v>
      </c>
      <c r="U322">
        <v>40.491787568199904</v>
      </c>
      <c r="V322">
        <v>15.318871162513799</v>
      </c>
      <c r="W322">
        <v>6.4467521975966102</v>
      </c>
      <c r="X322">
        <v>58.542072630646501</v>
      </c>
      <c r="Y322">
        <v>6.5572521653477001</v>
      </c>
      <c r="AA322">
        <v>-86.112995560633607</v>
      </c>
      <c r="AB322">
        <v>52.830274344127197</v>
      </c>
      <c r="AC322">
        <v>44.5544729849424</v>
      </c>
      <c r="AD322">
        <v>11.716179306488399</v>
      </c>
      <c r="AE322">
        <v>15.120894025463601</v>
      </c>
      <c r="AF322">
        <v>7.2544567389342198</v>
      </c>
    </row>
    <row r="323" spans="1:32" x14ac:dyDescent="0.25">
      <c r="A323" t="s">
        <v>928</v>
      </c>
      <c r="B323" t="s">
        <v>927</v>
      </c>
      <c r="C323" t="s">
        <v>457</v>
      </c>
      <c r="D323">
        <v>13479.33667395</v>
      </c>
      <c r="E323">
        <v>556.75</v>
      </c>
      <c r="F323">
        <v>3.9307128580946</v>
      </c>
      <c r="G323">
        <v>25.992104989487299</v>
      </c>
      <c r="H323">
        <v>8.7691431672456606</v>
      </c>
      <c r="I323">
        <v>13.4763582852495</v>
      </c>
      <c r="J323">
        <v>6.9909210234778003</v>
      </c>
      <c r="K323">
        <v>11.1800690836083</v>
      </c>
      <c r="L323">
        <v>4.5781945006065801</v>
      </c>
      <c r="M323">
        <v>85.472022312423604</v>
      </c>
      <c r="N323">
        <v>15.5177183689015</v>
      </c>
      <c r="O323">
        <v>5.8292204974186799</v>
      </c>
      <c r="P323">
        <v>3.1603304953658</v>
      </c>
      <c r="Q323">
        <v>8.2389238553622093</v>
      </c>
      <c r="R323">
        <v>26.565077222971901</v>
      </c>
      <c r="S323">
        <v>11.6914045630933</v>
      </c>
      <c r="T323">
        <v>16.307651585641398</v>
      </c>
      <c r="U323">
        <v>7.4814771375494002</v>
      </c>
      <c r="V323">
        <v>15.706685093104699</v>
      </c>
      <c r="W323">
        <v>5.5900277172937001</v>
      </c>
      <c r="X323">
        <v>20.426755522645902</v>
      </c>
      <c r="Y323">
        <v>15.6146591522474</v>
      </c>
      <c r="AA323">
        <v>18.307967211475901</v>
      </c>
      <c r="AB323">
        <v>19.962370229854301</v>
      </c>
      <c r="AC323">
        <v>9.0060471430334399</v>
      </c>
      <c r="AD323">
        <v>24.7754982436748</v>
      </c>
      <c r="AE323">
        <v>21.766963812217401</v>
      </c>
      <c r="AF323">
        <v>9.1332087422169099</v>
      </c>
    </row>
    <row r="324" spans="1:32" x14ac:dyDescent="0.25">
      <c r="A324" t="s">
        <v>938</v>
      </c>
      <c r="B324" t="s">
        <v>937</v>
      </c>
      <c r="C324" t="s">
        <v>336</v>
      </c>
      <c r="D324">
        <v>13363.562676</v>
      </c>
      <c r="E324">
        <v>47.3</v>
      </c>
      <c r="I324">
        <v>0</v>
      </c>
      <c r="L324">
        <v>100</v>
      </c>
      <c r="O324">
        <v>100</v>
      </c>
      <c r="T324">
        <v>0</v>
      </c>
      <c r="Y324">
        <v>-25</v>
      </c>
      <c r="AA324">
        <v>0</v>
      </c>
      <c r="AD324">
        <v>0</v>
      </c>
      <c r="AE324">
        <v>-50</v>
      </c>
      <c r="AF324">
        <v>-40</v>
      </c>
    </row>
    <row r="325" spans="1:32" x14ac:dyDescent="0.25">
      <c r="A325" t="s">
        <v>936</v>
      </c>
      <c r="B325" t="s">
        <v>935</v>
      </c>
      <c r="C325" t="s">
        <v>373</v>
      </c>
      <c r="D325">
        <v>13353.6572323</v>
      </c>
      <c r="E325">
        <v>580.95000000000005</v>
      </c>
      <c r="F325">
        <v>17.4582461137229</v>
      </c>
      <c r="G325">
        <v>25.992104989487299</v>
      </c>
      <c r="H325">
        <v>13.1572197467012</v>
      </c>
      <c r="I325">
        <v>-6.3570653437717901</v>
      </c>
      <c r="J325">
        <v>81.751662996447294</v>
      </c>
      <c r="K325">
        <v>11.6129601659821</v>
      </c>
      <c r="L325">
        <v>31.782826338082302</v>
      </c>
      <c r="M325">
        <v>18.161970883731499</v>
      </c>
      <c r="N325">
        <v>11.2114745596086</v>
      </c>
      <c r="O325">
        <v>236.92723595907</v>
      </c>
      <c r="P325">
        <v>30.041554632119301</v>
      </c>
      <c r="Q325">
        <v>14.4942862204898</v>
      </c>
      <c r="R325">
        <v>17.733792667385799</v>
      </c>
      <c r="S325">
        <v>7.0621175223489701</v>
      </c>
      <c r="T325">
        <v>26.6057691552245</v>
      </c>
      <c r="U325">
        <v>4.25013940855915</v>
      </c>
      <c r="V325">
        <v>5.2366653663703797</v>
      </c>
      <c r="W325">
        <v>1.1561214124026999</v>
      </c>
      <c r="X325">
        <v>28.422731098020101</v>
      </c>
      <c r="Y325">
        <v>9.3281941441012801</v>
      </c>
      <c r="Z325">
        <v>1222.6499999999901</v>
      </c>
      <c r="AA325">
        <v>26.7548279222217</v>
      </c>
      <c r="AB325">
        <v>26.0763596692052</v>
      </c>
      <c r="AC325">
        <v>8.0671147628117108</v>
      </c>
      <c r="AD325">
        <v>9.35380784068027</v>
      </c>
      <c r="AE325">
        <v>9.6789514939749406</v>
      </c>
      <c r="AF325">
        <v>1.85219377960095</v>
      </c>
    </row>
    <row r="326" spans="1:32" x14ac:dyDescent="0.25">
      <c r="A326" t="s">
        <v>926</v>
      </c>
      <c r="B326" t="s">
        <v>925</v>
      </c>
      <c r="C326" t="s">
        <v>754</v>
      </c>
      <c r="D326">
        <v>13334.409726255</v>
      </c>
      <c r="E326">
        <v>1554.45</v>
      </c>
      <c r="F326">
        <v>11.263357173436701</v>
      </c>
      <c r="G326">
        <v>145.29471272970099</v>
      </c>
      <c r="H326">
        <v>30.9564513330461</v>
      </c>
      <c r="I326">
        <v>44.067796610169502</v>
      </c>
      <c r="K326">
        <v>47.803003998403703</v>
      </c>
      <c r="L326">
        <v>42.8885510466611</v>
      </c>
      <c r="M326">
        <v>77.504111427465205</v>
      </c>
      <c r="N326">
        <v>48.128577812084302</v>
      </c>
      <c r="O326">
        <v>41.070524886581502</v>
      </c>
      <c r="P326">
        <v>5.4581575374279998</v>
      </c>
      <c r="Q326">
        <v>-6.7726762679942096</v>
      </c>
      <c r="R326">
        <v>31.517291216827999</v>
      </c>
      <c r="S326">
        <v>15.670892061495699</v>
      </c>
      <c r="T326">
        <v>25.344703962903498</v>
      </c>
      <c r="U326">
        <v>20.107398898927102</v>
      </c>
      <c r="V326">
        <v>31.707166392365998</v>
      </c>
      <c r="W326">
        <v>7.64081817486771</v>
      </c>
      <c r="X326">
        <v>40.443413182571902</v>
      </c>
      <c r="Y326">
        <v>30.1805849936413</v>
      </c>
      <c r="AA326">
        <v>26.587909741783601</v>
      </c>
      <c r="AB326">
        <v>29.372652874878</v>
      </c>
      <c r="AC326">
        <v>29.457715872642801</v>
      </c>
      <c r="AD326">
        <v>54.915569811598999</v>
      </c>
      <c r="AE326">
        <v>47.5154433867066</v>
      </c>
      <c r="AF326">
        <v>12.1101486706323</v>
      </c>
    </row>
    <row r="327" spans="1:32" x14ac:dyDescent="0.25">
      <c r="A327" t="s">
        <v>924</v>
      </c>
      <c r="B327" t="s">
        <v>923</v>
      </c>
      <c r="C327" t="s">
        <v>107</v>
      </c>
      <c r="D327">
        <v>13238.9597329399</v>
      </c>
      <c r="E327">
        <v>214.55</v>
      </c>
      <c r="H327">
        <v>4.5314790155268803</v>
      </c>
      <c r="I327">
        <v>3386.7308721241302</v>
      </c>
      <c r="J327">
        <v>17.716565418610099</v>
      </c>
      <c r="K327">
        <v>7.8548561092610401</v>
      </c>
      <c r="L327">
        <v>834.67962344366595</v>
      </c>
      <c r="M327">
        <v>10.5350122500142</v>
      </c>
      <c r="N327">
        <v>10.3425193282736</v>
      </c>
      <c r="O327">
        <v>422.73520057453601</v>
      </c>
      <c r="P327">
        <v>1.5237285338952</v>
      </c>
      <c r="R327">
        <v>95.485766791910294</v>
      </c>
      <c r="S327">
        <v>1.82449435275998</v>
      </c>
      <c r="T327">
        <v>7.0330155505374501</v>
      </c>
      <c r="U327">
        <v>-9.2044811575179502</v>
      </c>
      <c r="V327">
        <v>0.80682403602618402</v>
      </c>
      <c r="W327">
        <v>0.595442418349032</v>
      </c>
      <c r="X327">
        <v>28.6481505612539</v>
      </c>
      <c r="Y327">
        <v>9.43682014683211</v>
      </c>
      <c r="Z327">
        <v>319.599999999999</v>
      </c>
      <c r="AA327">
        <v>28.588115936633201</v>
      </c>
      <c r="AB327">
        <v>4.5109986150636301</v>
      </c>
      <c r="AC327">
        <v>14.6396060984009</v>
      </c>
      <c r="AD327">
        <v>12.589844774982801</v>
      </c>
      <c r="AE327">
        <v>9.5381471307026597</v>
      </c>
      <c r="AF327">
        <v>7.3740161864073999</v>
      </c>
    </row>
    <row r="328" spans="1:32" x14ac:dyDescent="0.25">
      <c r="A328" t="s">
        <v>942</v>
      </c>
      <c r="B328" t="s">
        <v>941</v>
      </c>
      <c r="C328" t="s">
        <v>323</v>
      </c>
      <c r="D328">
        <v>13144.84827203</v>
      </c>
      <c r="E328">
        <v>629.20000000000005</v>
      </c>
      <c r="F328">
        <v>159.24596050269199</v>
      </c>
      <c r="G328">
        <v>0</v>
      </c>
      <c r="H328">
        <v>33.807554895523801</v>
      </c>
      <c r="I328">
        <v>-83.519738830784107</v>
      </c>
      <c r="J328">
        <v>-14.7185351542185</v>
      </c>
      <c r="L328">
        <v>-172.46806569342999</v>
      </c>
      <c r="M328">
        <v>124.79257261165201</v>
      </c>
      <c r="O328">
        <v>-245.537464930852</v>
      </c>
      <c r="P328">
        <v>85.092354443661407</v>
      </c>
      <c r="Q328">
        <v>64.495428909140003</v>
      </c>
      <c r="R328">
        <v>36.7288507581803</v>
      </c>
      <c r="S328">
        <v>22.3712164656582</v>
      </c>
      <c r="T328">
        <v>8.35215443249019</v>
      </c>
      <c r="U328">
        <v>5.5513243653703199</v>
      </c>
      <c r="V328">
        <v>25.4215296111946</v>
      </c>
      <c r="W328">
        <v>17.516875538978201</v>
      </c>
      <c r="X328">
        <v>-10.431061529144801</v>
      </c>
      <c r="Y328">
        <v>24.898713223525899</v>
      </c>
      <c r="AA328">
        <v>1.359736632083</v>
      </c>
      <c r="AB328">
        <v>12.1248520997797</v>
      </c>
      <c r="AC328">
        <v>-16.9874577730433</v>
      </c>
      <c r="AD328">
        <v>-33.407295060480102</v>
      </c>
      <c r="AE328">
        <v>29.325701826110599</v>
      </c>
      <c r="AF328">
        <v>18.3367474581528</v>
      </c>
    </row>
    <row r="329" spans="1:32" x14ac:dyDescent="0.25">
      <c r="A329" t="s">
        <v>913</v>
      </c>
      <c r="B329" t="s">
        <v>912</v>
      </c>
      <c r="C329" t="s">
        <v>365</v>
      </c>
      <c r="D329">
        <v>13038.987212350001</v>
      </c>
      <c r="E329">
        <v>842.5</v>
      </c>
      <c r="G329">
        <v>19.519305557184602</v>
      </c>
      <c r="H329">
        <v>11.3663086684398</v>
      </c>
      <c r="I329">
        <v>5.8781730863471502</v>
      </c>
      <c r="J329">
        <v>9.4033095547297592</v>
      </c>
      <c r="K329">
        <v>9.60870732039076</v>
      </c>
      <c r="L329">
        <v>-8.5897368002967394</v>
      </c>
      <c r="N329">
        <v>6.7185530387663999</v>
      </c>
      <c r="O329">
        <v>-14.663418747365199</v>
      </c>
      <c r="R329">
        <v>19.5132982991014</v>
      </c>
      <c r="S329">
        <v>15.1010449744455</v>
      </c>
      <c r="T329">
        <v>12.0975149099335</v>
      </c>
      <c r="U329">
        <v>9.2092834837463293</v>
      </c>
      <c r="V329">
        <v>19.7117119412002</v>
      </c>
      <c r="W329">
        <v>10.702336614449401</v>
      </c>
      <c r="X329">
        <v>14.484459478170001</v>
      </c>
      <c r="Y329">
        <v>12.196680892858</v>
      </c>
      <c r="Z329">
        <v>7768.1</v>
      </c>
      <c r="AA329">
        <v>10.878071580636201</v>
      </c>
      <c r="AB329">
        <v>16.277512310527101</v>
      </c>
      <c r="AC329">
        <v>7.6432565153214798</v>
      </c>
      <c r="AD329">
        <v>17.978082030502598</v>
      </c>
      <c r="AE329">
        <v>15.575838673683499</v>
      </c>
      <c r="AF329">
        <v>9.0679253153548895</v>
      </c>
    </row>
    <row r="330" spans="1:32" x14ac:dyDescent="0.25">
      <c r="A330" t="s">
        <v>946</v>
      </c>
      <c r="B330" t="s">
        <v>945</v>
      </c>
      <c r="C330" t="s">
        <v>615</v>
      </c>
      <c r="D330">
        <v>12930.84</v>
      </c>
      <c r="E330">
        <v>371.2</v>
      </c>
      <c r="F330">
        <v>10.7110424677065</v>
      </c>
      <c r="G330">
        <v>50.108853448942902</v>
      </c>
      <c r="H330">
        <v>12.9277875200883</v>
      </c>
      <c r="I330">
        <v>27.980717728976899</v>
      </c>
      <c r="J330">
        <v>13.360150224938501</v>
      </c>
      <c r="K330">
        <v>25.6351648850728</v>
      </c>
      <c r="L330">
        <v>49.8490638468651</v>
      </c>
      <c r="M330">
        <v>58.645481198585301</v>
      </c>
      <c r="N330">
        <v>17.3663854228496</v>
      </c>
      <c r="O330">
        <v>29.490084193448901</v>
      </c>
      <c r="P330">
        <v>13.430368105957699</v>
      </c>
      <c r="Q330">
        <v>10.4433754623221</v>
      </c>
      <c r="R330">
        <v>88.7522164069794</v>
      </c>
      <c r="S330">
        <v>10.259605862235601</v>
      </c>
      <c r="T330">
        <v>6.6723369634536098</v>
      </c>
      <c r="U330">
        <v>4.7964264570096802</v>
      </c>
      <c r="V330">
        <v>13.080962659365801</v>
      </c>
      <c r="W330">
        <v>7.9306564863278801</v>
      </c>
      <c r="X330">
        <v>9.7430282952508307</v>
      </c>
      <c r="Y330">
        <v>9.2312304566793397</v>
      </c>
      <c r="Z330">
        <v>7658.34</v>
      </c>
      <c r="AA330">
        <v>4.06627941276576</v>
      </c>
      <c r="AB330">
        <v>8.7967468306363301</v>
      </c>
      <c r="AC330">
        <v>5.2522066665153799</v>
      </c>
      <c r="AD330">
        <v>12.3470661462605</v>
      </c>
      <c r="AE330">
        <v>14.6750776643631</v>
      </c>
      <c r="AF330">
        <v>8.3938551917645992</v>
      </c>
    </row>
    <row r="331" spans="1:32" x14ac:dyDescent="0.25">
      <c r="A331" t="s">
        <v>954</v>
      </c>
      <c r="B331" t="s">
        <v>953</v>
      </c>
      <c r="C331" t="s">
        <v>315</v>
      </c>
      <c r="D331">
        <v>12903.17745522</v>
      </c>
      <c r="E331">
        <v>105.75</v>
      </c>
      <c r="F331">
        <v>195.700096776788</v>
      </c>
      <c r="I331">
        <v>-36.8635995929125</v>
      </c>
      <c r="L331">
        <v>-29.044201636980802</v>
      </c>
      <c r="M331">
        <v>111.10169666659699</v>
      </c>
      <c r="O331">
        <v>-145.453363547192</v>
      </c>
      <c r="P331">
        <v>-43.471694809529403</v>
      </c>
      <c r="Q331">
        <v>8.1824591529128607</v>
      </c>
      <c r="R331">
        <v>6.7749454955301198</v>
      </c>
      <c r="T331">
        <v>0</v>
      </c>
      <c r="X331">
        <v>12.2363975497861</v>
      </c>
      <c r="Y331">
        <v>1.27085116086436</v>
      </c>
      <c r="Z331">
        <v>2842.47</v>
      </c>
      <c r="AA331">
        <v>6.5737081561039998</v>
      </c>
      <c r="AC331">
        <v>-2.5330831858214702</v>
      </c>
      <c r="AD331">
        <v>2.14173725167778</v>
      </c>
      <c r="AE331">
        <v>-2.76850208981373</v>
      </c>
      <c r="AF331">
        <v>-1.3858931154276599</v>
      </c>
    </row>
    <row r="332" spans="1:32" x14ac:dyDescent="0.25">
      <c r="A332" t="s">
        <v>956</v>
      </c>
      <c r="B332" t="s">
        <v>955</v>
      </c>
      <c r="C332" t="s">
        <v>670</v>
      </c>
      <c r="D332">
        <v>12802.295</v>
      </c>
      <c r="E332">
        <v>1221.05</v>
      </c>
      <c r="F332">
        <v>11.321469140476999</v>
      </c>
      <c r="G332">
        <v>52.628565673777501</v>
      </c>
      <c r="H332">
        <v>22.436614624116601</v>
      </c>
      <c r="I332">
        <v>46.7075197341088</v>
      </c>
      <c r="J332">
        <v>45.893783420757202</v>
      </c>
      <c r="K332">
        <v>20.996002254317901</v>
      </c>
      <c r="L332">
        <v>-8.4077221547763799</v>
      </c>
      <c r="M332">
        <v>24.5051743193007</v>
      </c>
      <c r="N332">
        <v>21.746878102914501</v>
      </c>
      <c r="O332">
        <v>-11.310334854425101</v>
      </c>
      <c r="P332">
        <v>23.2745506092132</v>
      </c>
      <c r="Q332">
        <v>-0.26411569555836301</v>
      </c>
      <c r="R332">
        <v>2.4822577983165401</v>
      </c>
      <c r="S332">
        <v>19.162173079118201</v>
      </c>
      <c r="T332">
        <v>38.7299444421337</v>
      </c>
      <c r="U332">
        <v>45.880729919044803</v>
      </c>
      <c r="V332">
        <v>20.661741294018</v>
      </c>
      <c r="W332">
        <v>18.125744860442001</v>
      </c>
      <c r="X332">
        <v>61.965729378039697</v>
      </c>
      <c r="Y332">
        <v>27.3854248233752</v>
      </c>
      <c r="AA332">
        <v>46.624855586730398</v>
      </c>
      <c r="AB332">
        <v>62.988921234234098</v>
      </c>
      <c r="AC332">
        <v>44.440686700808399</v>
      </c>
      <c r="AD332">
        <v>31.7679389844069</v>
      </c>
      <c r="AE332">
        <v>30.266011768710801</v>
      </c>
      <c r="AF332">
        <v>25.8292107971712</v>
      </c>
    </row>
    <row r="333" spans="1:32" x14ac:dyDescent="0.25">
      <c r="A333" t="s">
        <v>970</v>
      </c>
      <c r="B333" t="s">
        <v>969</v>
      </c>
      <c r="C333" t="s">
        <v>575</v>
      </c>
      <c r="D333">
        <v>12767.177262525</v>
      </c>
      <c r="E333">
        <v>1900.45</v>
      </c>
      <c r="F333">
        <v>38.197067035959002</v>
      </c>
      <c r="H333">
        <v>6.6769365899566502</v>
      </c>
      <c r="I333">
        <v>18.716048653755301</v>
      </c>
      <c r="J333">
        <v>15.3011482860638</v>
      </c>
      <c r="K333">
        <v>16.944384619169401</v>
      </c>
      <c r="L333">
        <v>73.068696704471805</v>
      </c>
      <c r="M333">
        <v>79.904979930494903</v>
      </c>
      <c r="N333">
        <v>29.359675943075899</v>
      </c>
      <c r="O333">
        <v>103.17277406468401</v>
      </c>
      <c r="P333">
        <v>37.030635887677903</v>
      </c>
      <c r="Q333">
        <v>8.2648200096020492</v>
      </c>
      <c r="R333">
        <v>31.5759708630804</v>
      </c>
      <c r="S333">
        <v>8.5641795088746999</v>
      </c>
      <c r="T333">
        <v>9.8199080774193295</v>
      </c>
      <c r="U333">
        <v>1.5385889455614301</v>
      </c>
      <c r="V333">
        <v>7.0555383713756896</v>
      </c>
      <c r="W333">
        <v>2.3510905207258701</v>
      </c>
      <c r="X333">
        <v>14.725485759165901</v>
      </c>
      <c r="Y333">
        <v>14.2596482063894</v>
      </c>
      <c r="Z333">
        <v>3771.92</v>
      </c>
      <c r="AA333">
        <v>9.6287409950924197</v>
      </c>
      <c r="AB333">
        <v>10.297196686259699</v>
      </c>
      <c r="AC333">
        <v>6.3327981571741603</v>
      </c>
      <c r="AD333">
        <v>22.469985947504099</v>
      </c>
      <c r="AE333">
        <v>19.517036911309098</v>
      </c>
      <c r="AF333">
        <v>6.8023256561645002</v>
      </c>
    </row>
    <row r="334" spans="1:32" x14ac:dyDescent="0.25">
      <c r="A334" t="s">
        <v>940</v>
      </c>
      <c r="B334" t="s">
        <v>939</v>
      </c>
      <c r="C334" t="s">
        <v>407</v>
      </c>
      <c r="D334">
        <v>12726.202211955</v>
      </c>
      <c r="E334">
        <v>398.7</v>
      </c>
      <c r="F334">
        <v>39.028475711892803</v>
      </c>
      <c r="H334">
        <v>11.186887169150101</v>
      </c>
      <c r="I334">
        <v>131.46427427106599</v>
      </c>
      <c r="J334">
        <v>39.5054759834332</v>
      </c>
      <c r="K334">
        <v>10.842857828739501</v>
      </c>
      <c r="L334">
        <v>-28.754446563901499</v>
      </c>
      <c r="M334">
        <v>6.2394603709949399</v>
      </c>
      <c r="N334">
        <v>15.4660141612902</v>
      </c>
      <c r="O334">
        <v>-28.5638350982641</v>
      </c>
      <c r="P334">
        <v>39.795525516533203</v>
      </c>
      <c r="Q334">
        <v>28.153654169605499</v>
      </c>
      <c r="R334">
        <v>19.4690347433143</v>
      </c>
      <c r="S334">
        <v>23.535369075812898</v>
      </c>
      <c r="T334">
        <v>23.486523628258698</v>
      </c>
      <c r="U334">
        <v>16.033916971608399</v>
      </c>
      <c r="V334">
        <v>24.808321393220901</v>
      </c>
      <c r="W334">
        <v>15.5231358442997</v>
      </c>
      <c r="X334">
        <v>21.422758241162001</v>
      </c>
      <c r="Y334">
        <v>31.7670463138545</v>
      </c>
      <c r="AA334">
        <v>40.1363063930661</v>
      </c>
      <c r="AB334">
        <v>24.064496151275002</v>
      </c>
      <c r="AC334">
        <v>14.9236147174403</v>
      </c>
      <c r="AD334">
        <v>29.494152685624901</v>
      </c>
      <c r="AE334">
        <v>36.146544746717296</v>
      </c>
      <c r="AF334">
        <v>23.4969279803808</v>
      </c>
    </row>
    <row r="335" spans="1:32" x14ac:dyDescent="0.25">
      <c r="A335" t="s">
        <v>944</v>
      </c>
      <c r="B335" t="s">
        <v>943</v>
      </c>
      <c r="C335" t="s">
        <v>323</v>
      </c>
      <c r="D335">
        <v>12696.90123915</v>
      </c>
      <c r="E335">
        <v>367.75</v>
      </c>
      <c r="F335">
        <v>1679.0249739598701</v>
      </c>
      <c r="H335">
        <v>9.5795678657302208</v>
      </c>
      <c r="I335">
        <v>40.181021419502798</v>
      </c>
      <c r="J335">
        <v>12.4653338306336</v>
      </c>
      <c r="K335">
        <v>-6.1378894445612797</v>
      </c>
      <c r="L335">
        <v>-46.854651087225101</v>
      </c>
      <c r="M335">
        <v>-23.343461493513999</v>
      </c>
      <c r="N335">
        <v>-10.1896702723882</v>
      </c>
      <c r="O335">
        <v>-53.472640082888901</v>
      </c>
      <c r="P335">
        <v>46.8274518507558</v>
      </c>
      <c r="Q335">
        <v>8.8931616754942304</v>
      </c>
      <c r="R335">
        <v>13.298736003847999</v>
      </c>
      <c r="S335">
        <v>4.7108093714538697</v>
      </c>
      <c r="T335">
        <v>15.8266210208127</v>
      </c>
      <c r="U335">
        <v>0.68480408338633003</v>
      </c>
      <c r="V335">
        <v>0.88765149187389303</v>
      </c>
      <c r="W335">
        <v>0.34850782060325403</v>
      </c>
      <c r="X335">
        <v>7.7154512811126503</v>
      </c>
      <c r="Y335">
        <v>3.87371239579157</v>
      </c>
      <c r="Z335">
        <v>4601.62</v>
      </c>
      <c r="AA335">
        <v>16.146227420849101</v>
      </c>
      <c r="AB335">
        <v>15.445637629450999</v>
      </c>
      <c r="AC335">
        <v>0.14963139353431901</v>
      </c>
      <c r="AD335">
        <v>-0.97188572361536596</v>
      </c>
      <c r="AE335">
        <v>0.17961271150640201</v>
      </c>
      <c r="AF335">
        <v>8.2170801284465203E-2</v>
      </c>
    </row>
    <row r="336" spans="1:32" x14ac:dyDescent="0.25">
      <c r="A336" t="s">
        <v>958</v>
      </c>
      <c r="B336" t="s">
        <v>957</v>
      </c>
      <c r="C336" t="s">
        <v>457</v>
      </c>
      <c r="D336">
        <v>12682.48248225</v>
      </c>
      <c r="E336">
        <v>5118.55</v>
      </c>
      <c r="G336">
        <v>23.9262874083628</v>
      </c>
      <c r="H336">
        <v>13.863288397006199</v>
      </c>
      <c r="I336">
        <v>-165.52463633310001</v>
      </c>
      <c r="K336">
        <v>21.665993241946499</v>
      </c>
      <c r="L336">
        <v>46.773792183575402</v>
      </c>
      <c r="N336">
        <v>13.951264188564499</v>
      </c>
      <c r="O336">
        <v>47.399827562734799</v>
      </c>
      <c r="R336">
        <v>31.646344598099699</v>
      </c>
      <c r="S336">
        <v>7.1118389361540002</v>
      </c>
      <c r="T336">
        <v>-2.64287680900292</v>
      </c>
      <c r="U336">
        <v>1.7846903856522101</v>
      </c>
      <c r="V336">
        <v>9.0220294330999096</v>
      </c>
      <c r="W336">
        <v>1.87017852950826</v>
      </c>
      <c r="X336">
        <v>13.0868109176325</v>
      </c>
      <c r="Y336">
        <v>6.5154169993786502</v>
      </c>
      <c r="Z336">
        <v>21936.560000000001</v>
      </c>
      <c r="AA336">
        <v>-12.1608652691244</v>
      </c>
      <c r="AB336">
        <v>11.9587873639815</v>
      </c>
      <c r="AC336">
        <v>1.9219163249729201</v>
      </c>
      <c r="AD336">
        <v>20.475866862581899</v>
      </c>
      <c r="AE336">
        <v>9.7493663249548206</v>
      </c>
      <c r="AF336">
        <v>1.8706454367437899</v>
      </c>
    </row>
    <row r="337" spans="1:32" x14ac:dyDescent="0.25">
      <c r="A337" t="s">
        <v>968</v>
      </c>
      <c r="B337" t="s">
        <v>967</v>
      </c>
      <c r="C337" t="s">
        <v>488</v>
      </c>
      <c r="D337">
        <v>12682.0365</v>
      </c>
      <c r="E337">
        <v>63.3</v>
      </c>
      <c r="G337">
        <v>0</v>
      </c>
      <c r="H337">
        <v>10.8483909158735</v>
      </c>
      <c r="I337">
        <v>-137.295861465771</v>
      </c>
      <c r="K337">
        <v>10.226687424625201</v>
      </c>
      <c r="L337">
        <v>-2.25692010281902</v>
      </c>
      <c r="N337">
        <v>10.9981464376806</v>
      </c>
      <c r="O337">
        <v>-0.86197353779105201</v>
      </c>
      <c r="R337">
        <v>1.2649942980939399</v>
      </c>
      <c r="S337">
        <v>2.1108835306033402</v>
      </c>
      <c r="T337">
        <v>-120.584727322387</v>
      </c>
      <c r="U337">
        <v>22.778134653444202</v>
      </c>
      <c r="V337">
        <v>12.260942326557</v>
      </c>
      <c r="W337">
        <v>2.1570850346446102</v>
      </c>
      <c r="X337">
        <v>32.465023468215499</v>
      </c>
      <c r="Y337">
        <v>2.2593302133240698</v>
      </c>
      <c r="AA337">
        <v>-11.5171357282291</v>
      </c>
      <c r="AB337">
        <v>31.804515358230301</v>
      </c>
      <c r="AC337">
        <v>24.010538823456301</v>
      </c>
      <c r="AD337">
        <v>2.98023250349189</v>
      </c>
      <c r="AE337">
        <v>12.413215035784299</v>
      </c>
      <c r="AF337">
        <v>2.2026236400427801</v>
      </c>
    </row>
    <row r="338" spans="1:32" x14ac:dyDescent="0.25">
      <c r="A338" t="s">
        <v>948</v>
      </c>
      <c r="B338" t="s">
        <v>947</v>
      </c>
      <c r="C338" t="s">
        <v>61</v>
      </c>
      <c r="D338">
        <v>12629.518486200001</v>
      </c>
      <c r="E338">
        <v>1283.6500000000001</v>
      </c>
      <c r="F338">
        <v>-42.959712804148303</v>
      </c>
      <c r="H338">
        <v>24.347358974192201</v>
      </c>
      <c r="I338">
        <v>132.39936081255601</v>
      </c>
      <c r="J338">
        <v>-26.286639415583501</v>
      </c>
      <c r="K338">
        <v>32.353349493059802</v>
      </c>
      <c r="L338">
        <v>46.662742332276103</v>
      </c>
      <c r="M338">
        <v>390.37231530240302</v>
      </c>
      <c r="N338">
        <v>29.147831316568102</v>
      </c>
      <c r="O338">
        <v>74.826133646668197</v>
      </c>
      <c r="P338">
        <v>-47.217812067686502</v>
      </c>
      <c r="Q338">
        <v>-3.9243124275641401</v>
      </c>
      <c r="R338">
        <v>12.244500567157401</v>
      </c>
      <c r="S338">
        <v>17.100155016946999</v>
      </c>
      <c r="T338">
        <v>-4.8571296114779399</v>
      </c>
      <c r="U338">
        <v>12.5892807664346</v>
      </c>
      <c r="V338">
        <v>29.0023831951552</v>
      </c>
      <c r="W338">
        <v>12.109987378118699</v>
      </c>
      <c r="X338">
        <v>27.600088203235199</v>
      </c>
      <c r="Y338">
        <v>12.406284336814601</v>
      </c>
      <c r="AA338">
        <v>1.7361937930573299</v>
      </c>
      <c r="AB338">
        <v>24.677194432685699</v>
      </c>
      <c r="AC338">
        <v>15.1996956779369</v>
      </c>
      <c r="AD338">
        <v>25.189604260259401</v>
      </c>
      <c r="AE338">
        <v>18.925282544997899</v>
      </c>
      <c r="AF338">
        <v>7.6468325406086697</v>
      </c>
    </row>
    <row r="339" spans="1:32" x14ac:dyDescent="0.25">
      <c r="A339" t="s">
        <v>950</v>
      </c>
      <c r="B339" t="s">
        <v>949</v>
      </c>
      <c r="C339" t="s">
        <v>763</v>
      </c>
      <c r="D339">
        <v>12558.01719147</v>
      </c>
      <c r="E339">
        <v>1605.25</v>
      </c>
      <c r="F339">
        <v>17.677685450271099</v>
      </c>
      <c r="H339">
        <v>26.639093415019001</v>
      </c>
      <c r="I339">
        <v>-68.662067993410304</v>
      </c>
      <c r="K339">
        <v>32.769217597646197</v>
      </c>
      <c r="L339">
        <v>21.128741132518901</v>
      </c>
      <c r="N339">
        <v>30.333850703401101</v>
      </c>
      <c r="O339">
        <v>20.534945361999899</v>
      </c>
      <c r="P339">
        <v>-43.4355294774331</v>
      </c>
      <c r="Q339">
        <v>-22.159443685583</v>
      </c>
      <c r="R339">
        <v>23.356182744226899</v>
      </c>
      <c r="S339">
        <v>3.2751342616058401</v>
      </c>
      <c r="T339">
        <v>-122.37515477857499</v>
      </c>
      <c r="U339">
        <v>26.467242020538599</v>
      </c>
      <c r="V339">
        <v>12.983668893609201</v>
      </c>
      <c r="W339">
        <v>3.58857771522699</v>
      </c>
      <c r="X339">
        <v>35.833229852228897</v>
      </c>
      <c r="Y339">
        <v>3.2654224573324302</v>
      </c>
      <c r="AA339">
        <v>-118.868744567242</v>
      </c>
      <c r="AB339">
        <v>35.858843846937297</v>
      </c>
      <c r="AC339">
        <v>26.675152117223298</v>
      </c>
      <c r="AD339">
        <v>4.1526770042510304</v>
      </c>
      <c r="AE339">
        <v>14.1416136310896</v>
      </c>
      <c r="AF339">
        <v>3.5176533584857399</v>
      </c>
    </row>
    <row r="340" spans="1:32" x14ac:dyDescent="0.25">
      <c r="A340" t="s">
        <v>960</v>
      </c>
      <c r="B340" t="s">
        <v>959</v>
      </c>
      <c r="C340" t="s">
        <v>315</v>
      </c>
      <c r="D340">
        <v>12522.050185639901</v>
      </c>
      <c r="E340">
        <v>494.35</v>
      </c>
      <c r="F340">
        <v>12.933168316831599</v>
      </c>
      <c r="G340">
        <v>33.884358536075197</v>
      </c>
      <c r="I340">
        <v>-13.73676643576</v>
      </c>
      <c r="L340">
        <v>-14.303691275167701</v>
      </c>
      <c r="M340">
        <v>4.2109287746356001</v>
      </c>
      <c r="O340">
        <v>-9.3463991361643206</v>
      </c>
      <c r="P340">
        <v>11.9437167749831</v>
      </c>
      <c r="Q340">
        <v>7.15444692036432</v>
      </c>
      <c r="R340">
        <v>-4.6102730255690503</v>
      </c>
      <c r="T340">
        <v>0</v>
      </c>
      <c r="U340">
        <v>31.717372726035599</v>
      </c>
      <c r="X340">
        <v>44.198775501373703</v>
      </c>
      <c r="Y340">
        <v>28.462722403496802</v>
      </c>
      <c r="AA340">
        <v>22.700538621870901</v>
      </c>
      <c r="AB340">
        <v>47.282876122256503</v>
      </c>
      <c r="AC340">
        <v>29.659837454658199</v>
      </c>
      <c r="AD340">
        <v>34.902118199221803</v>
      </c>
      <c r="AE340">
        <v>33.515018574730902</v>
      </c>
      <c r="AF340">
        <v>27.468712640547199</v>
      </c>
    </row>
    <row r="341" spans="1:32" x14ac:dyDescent="0.25">
      <c r="A341" t="s">
        <v>964</v>
      </c>
      <c r="B341" t="s">
        <v>963</v>
      </c>
      <c r="C341" t="s">
        <v>88</v>
      </c>
      <c r="D341">
        <v>12490.79732392</v>
      </c>
      <c r="E341">
        <v>2719.35</v>
      </c>
      <c r="F341">
        <v>25.1645156490601</v>
      </c>
      <c r="G341">
        <v>66.825245893315795</v>
      </c>
      <c r="H341">
        <v>5.2858657351514102</v>
      </c>
      <c r="I341">
        <v>300.49423393739698</v>
      </c>
      <c r="J341">
        <v>21.636197826957599</v>
      </c>
      <c r="K341">
        <v>0.484799991789852</v>
      </c>
      <c r="L341">
        <v>20.8442694663166</v>
      </c>
      <c r="M341">
        <v>4.7099958864664702</v>
      </c>
      <c r="N341">
        <v>-3.01345186606473</v>
      </c>
      <c r="O341">
        <v>15.5118924508789</v>
      </c>
      <c r="P341">
        <v>4.8452220726782897</v>
      </c>
      <c r="Q341">
        <v>10.3864734299516</v>
      </c>
      <c r="R341">
        <v>20.6787886427378</v>
      </c>
      <c r="S341">
        <v>20.41434649304</v>
      </c>
      <c r="T341">
        <v>9.32957801441089</v>
      </c>
      <c r="U341">
        <v>8.4585974214805493</v>
      </c>
      <c r="V341">
        <v>20.522110672728299</v>
      </c>
      <c r="W341">
        <v>10.5851559226997</v>
      </c>
      <c r="X341">
        <v>14.427470949210001</v>
      </c>
      <c r="Y341">
        <v>25.194805194805099</v>
      </c>
      <c r="Z341">
        <v>2300.1</v>
      </c>
      <c r="AA341">
        <v>12.696174435304799</v>
      </c>
      <c r="AB341">
        <v>14.3921426013749</v>
      </c>
      <c r="AC341">
        <v>8.7504896200548199</v>
      </c>
      <c r="AD341">
        <v>31.829879452796899</v>
      </c>
      <c r="AE341">
        <v>26.0191008618681</v>
      </c>
      <c r="AF341">
        <v>12.5691566174677</v>
      </c>
    </row>
    <row r="342" spans="1:32" x14ac:dyDescent="0.25">
      <c r="A342" t="s">
        <v>952</v>
      </c>
      <c r="B342" t="s">
        <v>951</v>
      </c>
      <c r="C342" t="s">
        <v>88</v>
      </c>
      <c r="D342">
        <v>12385.418801399999</v>
      </c>
      <c r="E342">
        <v>2467.1</v>
      </c>
      <c r="F342">
        <v>32.486297286364199</v>
      </c>
      <c r="G342">
        <v>7.7217345015941898</v>
      </c>
      <c r="H342">
        <v>22.324132970890702</v>
      </c>
      <c r="I342">
        <v>21.350400625366401</v>
      </c>
      <c r="J342">
        <v>19.576154585522801</v>
      </c>
      <c r="K342">
        <v>24.449954468628999</v>
      </c>
      <c r="L342">
        <v>4.9713361752167398</v>
      </c>
      <c r="M342">
        <v>22.270060221124801</v>
      </c>
      <c r="N342">
        <v>28.830803663105598</v>
      </c>
      <c r="O342">
        <v>1.6033414108242099</v>
      </c>
      <c r="P342">
        <v>27.8926732867222</v>
      </c>
      <c r="Q342">
        <v>14.3817243920412</v>
      </c>
      <c r="R342">
        <v>8.9448804737376193</v>
      </c>
      <c r="S342">
        <v>26.346509904649999</v>
      </c>
      <c r="T342">
        <v>18.411006055015001</v>
      </c>
      <c r="U342">
        <v>16.451348740975</v>
      </c>
      <c r="V342">
        <v>32.782556383982097</v>
      </c>
      <c r="W342">
        <v>20.825780037870601</v>
      </c>
      <c r="X342">
        <v>21.049963154016101</v>
      </c>
      <c r="Y342">
        <v>18.4930087211619</v>
      </c>
      <c r="Z342">
        <v>1038.3899999999901</v>
      </c>
      <c r="AA342">
        <v>14.6428887251289</v>
      </c>
      <c r="AB342">
        <v>25.267558005624501</v>
      </c>
      <c r="AC342">
        <v>13.4803242446573</v>
      </c>
      <c r="AD342">
        <v>25.198548956557499</v>
      </c>
      <c r="AE342">
        <v>21.184678028285099</v>
      </c>
      <c r="AF342">
        <v>15.441288192134801</v>
      </c>
    </row>
    <row r="343" spans="1:32" x14ac:dyDescent="0.25">
      <c r="A343" t="s">
        <v>981</v>
      </c>
      <c r="B343" t="s">
        <v>980</v>
      </c>
      <c r="C343" t="s">
        <v>982</v>
      </c>
      <c r="D343">
        <v>12353.7318555</v>
      </c>
      <c r="E343">
        <v>127.85</v>
      </c>
      <c r="H343">
        <v>0.55537885446832402</v>
      </c>
      <c r="I343">
        <v>26.547203848466602</v>
      </c>
      <c r="K343">
        <v>13.429746959997001</v>
      </c>
      <c r="L343">
        <v>4.4260864920682703</v>
      </c>
      <c r="N343">
        <v>28.887406975764101</v>
      </c>
      <c r="O343">
        <v>-22.5548968622101</v>
      </c>
      <c r="R343">
        <v>-5.2863789078983201</v>
      </c>
      <c r="S343">
        <v>3.5067277421839398</v>
      </c>
      <c r="T343">
        <v>29.3371144219714</v>
      </c>
      <c r="U343">
        <v>-2.7099228917086999</v>
      </c>
      <c r="V343">
        <v>1.2632683887989</v>
      </c>
      <c r="W343">
        <v>1.2069085728853299</v>
      </c>
      <c r="X343">
        <v>33.077487029099899</v>
      </c>
      <c r="Y343">
        <v>17.402079095266</v>
      </c>
      <c r="AA343">
        <v>56.204297686641702</v>
      </c>
      <c r="AB343">
        <v>19.2074318259811</v>
      </c>
      <c r="AC343">
        <v>16.662531017369702</v>
      </c>
      <c r="AD343">
        <v>18.855305230560599</v>
      </c>
      <c r="AE343">
        <v>24.9178470254957</v>
      </c>
      <c r="AF343">
        <v>11.957011946456801</v>
      </c>
    </row>
    <row r="344" spans="1:32" x14ac:dyDescent="0.25">
      <c r="A344" t="s">
        <v>972</v>
      </c>
      <c r="B344" t="s">
        <v>971</v>
      </c>
      <c r="C344" t="s">
        <v>423</v>
      </c>
      <c r="D344">
        <v>12338.42185904</v>
      </c>
      <c r="E344">
        <v>2476.0500000000002</v>
      </c>
      <c r="G344">
        <v>38.672254870126899</v>
      </c>
      <c r="H344">
        <v>13.5247373921628</v>
      </c>
      <c r="I344">
        <v>87.491835401698197</v>
      </c>
      <c r="J344">
        <v>27.9518055415387</v>
      </c>
      <c r="K344">
        <v>13.1895445688771</v>
      </c>
      <c r="L344">
        <v>10.6785497265546</v>
      </c>
      <c r="N344">
        <v>15.911207257685099</v>
      </c>
      <c r="O344">
        <v>17.548772519368999</v>
      </c>
      <c r="R344">
        <v>15.2688883984403</v>
      </c>
      <c r="S344">
        <v>1.25049781172707</v>
      </c>
      <c r="T344">
        <v>59.457624860435303</v>
      </c>
      <c r="U344">
        <v>75.899558603805403</v>
      </c>
      <c r="V344">
        <v>1.34180833722362</v>
      </c>
      <c r="W344">
        <v>1.22701633185138</v>
      </c>
      <c r="X344">
        <v>87.184478412100702</v>
      </c>
      <c r="Y344">
        <v>1.2711137310160601</v>
      </c>
      <c r="AA344">
        <v>73.280786290965906</v>
      </c>
      <c r="AB344">
        <v>84.197231712587396</v>
      </c>
      <c r="AC344">
        <v>80.371445894629304</v>
      </c>
      <c r="AD344">
        <v>1.3073364208868401</v>
      </c>
      <c r="AE344">
        <v>1.2833156482117201</v>
      </c>
      <c r="AF344">
        <v>1.19707798141263</v>
      </c>
    </row>
    <row r="345" spans="1:32" x14ac:dyDescent="0.25">
      <c r="A345" t="s">
        <v>979</v>
      </c>
      <c r="B345" t="s">
        <v>978</v>
      </c>
      <c r="C345" t="s">
        <v>66</v>
      </c>
      <c r="D345">
        <v>12271.901809999999</v>
      </c>
      <c r="E345">
        <v>199.5</v>
      </c>
      <c r="F345">
        <v>130.19801980198</v>
      </c>
      <c r="G345">
        <v>-9.1439703583930108</v>
      </c>
      <c r="H345">
        <v>10.329285639694699</v>
      </c>
      <c r="I345">
        <v>-33.899764075750802</v>
      </c>
      <c r="J345">
        <v>19.8301864087593</v>
      </c>
      <c r="K345">
        <v>-3.55892745785766</v>
      </c>
      <c r="L345">
        <v>-70.435510887772196</v>
      </c>
      <c r="M345">
        <v>95.167224634558593</v>
      </c>
      <c r="N345">
        <v>-3.93157832984696</v>
      </c>
      <c r="O345">
        <v>-76.156614039359596</v>
      </c>
      <c r="P345">
        <v>160.59684145757899</v>
      </c>
      <c r="Q345">
        <v>0.41323314759491298</v>
      </c>
      <c r="R345">
        <v>-11.034528685112999</v>
      </c>
      <c r="S345">
        <v>17.5870723782099</v>
      </c>
      <c r="T345">
        <v>13.358792856911901</v>
      </c>
      <c r="U345">
        <v>13.902152282605799</v>
      </c>
      <c r="V345">
        <v>19.7587563414972</v>
      </c>
      <c r="W345">
        <v>14.640936953548101</v>
      </c>
      <c r="X345">
        <v>9.6366762581375092</v>
      </c>
      <c r="Y345">
        <v>25.331919426321399</v>
      </c>
      <c r="AA345">
        <v>12.1824816231557</v>
      </c>
      <c r="AB345">
        <v>21.1142138558935</v>
      </c>
      <c r="AC345">
        <v>5.5193154023464102</v>
      </c>
      <c r="AD345">
        <v>8.4051204383434595</v>
      </c>
      <c r="AE345">
        <v>29.754187556691299</v>
      </c>
      <c r="AF345">
        <v>21.8135228363202</v>
      </c>
    </row>
    <row r="346" spans="1:32" x14ac:dyDescent="0.25">
      <c r="A346" t="s">
        <v>962</v>
      </c>
      <c r="B346" t="s">
        <v>961</v>
      </c>
      <c r="C346" t="s">
        <v>41</v>
      </c>
      <c r="D346">
        <v>12143.125582250001</v>
      </c>
      <c r="E346">
        <v>286.10000000000002</v>
      </c>
      <c r="F346">
        <v>48.401826484018201</v>
      </c>
      <c r="G346">
        <v>13.0403814338055</v>
      </c>
      <c r="H346">
        <v>12.131824951707801</v>
      </c>
      <c r="I346">
        <v>-117.42516317803199</v>
      </c>
      <c r="K346">
        <v>10.801692207289101</v>
      </c>
      <c r="L346">
        <v>-4.1737891737893698</v>
      </c>
      <c r="M346">
        <v>-58.4011114430213</v>
      </c>
      <c r="N346">
        <v>6.7620745209148998</v>
      </c>
      <c r="O346">
        <v>-17.115834754271201</v>
      </c>
      <c r="P346">
        <v>43.976058588190597</v>
      </c>
      <c r="Q346">
        <v>17.678298989977002</v>
      </c>
      <c r="R346">
        <v>17.987439297056302</v>
      </c>
      <c r="S346">
        <v>17.465867235436999</v>
      </c>
      <c r="T346">
        <v>4.1551524373711803</v>
      </c>
      <c r="U346">
        <v>6.4347404547160796</v>
      </c>
      <c r="V346">
        <v>18.950512998692201</v>
      </c>
      <c r="W346">
        <v>12.5358109303224</v>
      </c>
      <c r="X346">
        <v>8.1195322608678708</v>
      </c>
      <c r="Y346">
        <v>15.9086151124077</v>
      </c>
      <c r="AA346">
        <v>-1.1025505917201801</v>
      </c>
      <c r="AB346">
        <v>10.1604294846156</v>
      </c>
      <c r="AC346">
        <v>4.5656225256368002</v>
      </c>
      <c r="AD346">
        <v>18.370545515960099</v>
      </c>
      <c r="AE346">
        <v>17.325237214752601</v>
      </c>
      <c r="AF346">
        <v>11.4658790767472</v>
      </c>
    </row>
    <row r="347" spans="1:32" x14ac:dyDescent="0.25">
      <c r="A347" t="s">
        <v>1004</v>
      </c>
      <c r="B347" t="s">
        <v>1003</v>
      </c>
      <c r="C347" t="s">
        <v>527</v>
      </c>
      <c r="D347">
        <v>12102.4021068</v>
      </c>
      <c r="E347">
        <v>822.75</v>
      </c>
      <c r="F347">
        <v>40.903562225633003</v>
      </c>
      <c r="G347">
        <v>35.720880829745298</v>
      </c>
      <c r="H347">
        <v>8.8052524396814391</v>
      </c>
      <c r="I347">
        <v>-402.56466071675902</v>
      </c>
      <c r="K347">
        <v>8.4601057195486007</v>
      </c>
      <c r="L347">
        <v>-21.840427385867098</v>
      </c>
      <c r="N347">
        <v>7.8561502784175898</v>
      </c>
      <c r="O347">
        <v>-28.7369454951127</v>
      </c>
      <c r="P347">
        <v>-6.6608284073019997</v>
      </c>
      <c r="Q347">
        <v>21.189053446172601</v>
      </c>
      <c r="R347">
        <v>-2.7636392279695299</v>
      </c>
      <c r="S347">
        <v>6.9955041252381296</v>
      </c>
      <c r="T347">
        <v>-1.0228107349948901</v>
      </c>
      <c r="U347">
        <v>21.3839425432623</v>
      </c>
      <c r="V347">
        <v>18.0031471569126</v>
      </c>
      <c r="W347">
        <v>5.6463257505981597</v>
      </c>
      <c r="X347">
        <v>30.988630298871598</v>
      </c>
      <c r="Y347">
        <v>5.6258755615670699</v>
      </c>
      <c r="AA347">
        <v>-72.857102012808696</v>
      </c>
      <c r="AB347">
        <v>28.207801332202799</v>
      </c>
      <c r="AC347">
        <v>22.198316941140501</v>
      </c>
      <c r="AD347">
        <v>11.8374460656512</v>
      </c>
      <c r="AE347">
        <v>15.5491191046601</v>
      </c>
      <c r="AF347">
        <v>4.6807914174354099</v>
      </c>
    </row>
    <row r="348" spans="1:32" x14ac:dyDescent="0.25">
      <c r="A348" t="s">
        <v>977</v>
      </c>
      <c r="B348" t="s">
        <v>976</v>
      </c>
      <c r="C348" t="s">
        <v>336</v>
      </c>
      <c r="D348">
        <v>11817.72006172</v>
      </c>
      <c r="E348">
        <v>191.45</v>
      </c>
      <c r="H348">
        <v>-1.4813855361182899</v>
      </c>
      <c r="I348">
        <v>-27.887788778877798</v>
      </c>
      <c r="L348">
        <v>-118.448780273201</v>
      </c>
      <c r="O348">
        <v>-131.22042259532199</v>
      </c>
      <c r="R348">
        <v>-47.291559820043197</v>
      </c>
      <c r="S348">
        <v>8.3023515244791799</v>
      </c>
      <c r="T348">
        <v>-1.3681148495469699</v>
      </c>
      <c r="U348">
        <v>4.7971179906642902</v>
      </c>
      <c r="V348">
        <v>8.4163926978331194</v>
      </c>
      <c r="W348">
        <v>6.8108633256482598</v>
      </c>
      <c r="X348">
        <v>-5.1650131480899901</v>
      </c>
      <c r="Y348">
        <v>14.356594885895399</v>
      </c>
      <c r="AA348">
        <v>2.2695845803280998</v>
      </c>
      <c r="AB348">
        <v>8.5914916236735408</v>
      </c>
      <c r="AC348">
        <v>-6.0148662713002201</v>
      </c>
      <c r="AD348">
        <v>-4.6386866123389403</v>
      </c>
      <c r="AE348">
        <v>15.1785995355516</v>
      </c>
      <c r="AF348">
        <v>12.0925548661913</v>
      </c>
    </row>
    <row r="349" spans="1:32" x14ac:dyDescent="0.25">
      <c r="A349" t="s">
        <v>966</v>
      </c>
      <c r="B349" t="s">
        <v>965</v>
      </c>
      <c r="C349" t="s">
        <v>66</v>
      </c>
      <c r="D349">
        <v>11814.73089993</v>
      </c>
      <c r="E349">
        <v>325.64999999999998</v>
      </c>
      <c r="F349">
        <v>41.075652919130597</v>
      </c>
      <c r="G349">
        <v>14.471424255333099</v>
      </c>
      <c r="H349">
        <v>15.8862455427142</v>
      </c>
      <c r="I349">
        <v>2101.4699877500998</v>
      </c>
      <c r="J349">
        <v>23.4064795643155</v>
      </c>
      <c r="K349">
        <v>11.2973471090818</v>
      </c>
      <c r="L349">
        <v>16.9671746248207</v>
      </c>
      <c r="M349">
        <v>-3.5997862774122602</v>
      </c>
      <c r="N349">
        <v>28.785800316203101</v>
      </c>
      <c r="O349">
        <v>53.5834851244691</v>
      </c>
      <c r="P349">
        <v>17.757026786155102</v>
      </c>
      <c r="Q349">
        <v>0.93946923368480295</v>
      </c>
      <c r="R349">
        <v>34.164004529041399</v>
      </c>
      <c r="S349">
        <v>9.2988129317495094</v>
      </c>
      <c r="T349">
        <v>10.1055374027372</v>
      </c>
      <c r="U349">
        <v>4.1899957785449899</v>
      </c>
      <c r="V349">
        <v>8.8989560805557701</v>
      </c>
      <c r="W349">
        <v>3.61926193066228</v>
      </c>
      <c r="X349">
        <v>10.0760485771091</v>
      </c>
      <c r="Y349">
        <v>10.4094024533983</v>
      </c>
      <c r="Z349">
        <v>11991.01</v>
      </c>
      <c r="AA349">
        <v>8.9625830361358201</v>
      </c>
      <c r="AB349">
        <v>12.7090967194278</v>
      </c>
      <c r="AC349">
        <v>3.50419696825288</v>
      </c>
      <c r="AD349">
        <v>13.7256479699978</v>
      </c>
      <c r="AE349">
        <v>8.9525129482149399</v>
      </c>
      <c r="AF349">
        <v>3.6868836598083501</v>
      </c>
    </row>
    <row r="350" spans="1:32" x14ac:dyDescent="0.25">
      <c r="A350" t="s">
        <v>984</v>
      </c>
      <c r="B350" t="s">
        <v>983</v>
      </c>
      <c r="C350" t="s">
        <v>328</v>
      </c>
      <c r="D350">
        <v>11784.351632399999</v>
      </c>
      <c r="E350">
        <v>473.5</v>
      </c>
      <c r="F350">
        <v>45.631067961165002</v>
      </c>
      <c r="G350">
        <v>55.361625297692903</v>
      </c>
      <c r="I350">
        <v>-50.951446369144101</v>
      </c>
      <c r="L350">
        <v>51.603692144232603</v>
      </c>
      <c r="M350">
        <v>19.840704397659898</v>
      </c>
      <c r="O350">
        <v>62.739649839640798</v>
      </c>
      <c r="P350">
        <v>37.6489208848445</v>
      </c>
      <c r="Q350">
        <v>19.654883429759899</v>
      </c>
      <c r="R350">
        <v>22.161028708871601</v>
      </c>
      <c r="T350">
        <v>0</v>
      </c>
      <c r="U350">
        <v>5.7828544265791999</v>
      </c>
      <c r="X350">
        <v>11.525762578378201</v>
      </c>
      <c r="Y350">
        <v>8.6900645635078408</v>
      </c>
      <c r="AA350">
        <v>3.5449751765395101</v>
      </c>
      <c r="AB350">
        <v>10.691448583034299</v>
      </c>
      <c r="AC350">
        <v>6.4893627762800499</v>
      </c>
      <c r="AD350">
        <v>19.874768343367201</v>
      </c>
      <c r="AE350">
        <v>10.915914549184601</v>
      </c>
      <c r="AF350">
        <v>8.1227954087188401</v>
      </c>
    </row>
    <row r="351" spans="1:32" x14ac:dyDescent="0.25">
      <c r="A351" t="s">
        <v>1013</v>
      </c>
      <c r="B351" t="s">
        <v>1012</v>
      </c>
      <c r="C351" t="s">
        <v>290</v>
      </c>
      <c r="D351">
        <v>11769.118706744999</v>
      </c>
      <c r="E351">
        <v>137.94999999999999</v>
      </c>
      <c r="F351">
        <v>40.368402294947302</v>
      </c>
      <c r="H351">
        <v>10.3243627137768</v>
      </c>
      <c r="I351">
        <v>-166.76799284756299</v>
      </c>
      <c r="K351">
        <v>10.8562642752982</v>
      </c>
      <c r="L351">
        <v>-2.0081268842574702</v>
      </c>
      <c r="N351">
        <v>12.828722492981001</v>
      </c>
      <c r="O351">
        <v>-2.9368319303883501</v>
      </c>
      <c r="Q351">
        <v>5.3040962447636799</v>
      </c>
      <c r="R351">
        <v>5.22912579027685</v>
      </c>
      <c r="S351">
        <v>5.1879457163290299</v>
      </c>
      <c r="T351">
        <v>-21.078776809128598</v>
      </c>
      <c r="U351">
        <v>27.7397775512541</v>
      </c>
      <c r="V351">
        <v>20.950939126838499</v>
      </c>
      <c r="W351">
        <v>5.4332646014180801</v>
      </c>
      <c r="X351">
        <v>38.719788848236703</v>
      </c>
      <c r="Y351">
        <v>4.3992473481390002</v>
      </c>
      <c r="AA351">
        <v>-6.1816584694811896</v>
      </c>
      <c r="AB351">
        <v>41.3333994223837</v>
      </c>
      <c r="AC351">
        <v>26.233617714207501</v>
      </c>
      <c r="AD351">
        <v>5.9281429844477103</v>
      </c>
      <c r="AE351">
        <v>14.9651446363158</v>
      </c>
      <c r="AF351">
        <v>4.4976130428149803</v>
      </c>
    </row>
    <row r="352" spans="1:32" x14ac:dyDescent="0.25">
      <c r="A352" t="s">
        <v>1019</v>
      </c>
      <c r="B352" t="s">
        <v>1018</v>
      </c>
      <c r="C352" t="s">
        <v>1020</v>
      </c>
      <c r="D352">
        <v>11726.3174792399</v>
      </c>
      <c r="E352">
        <v>1232.5999999999999</v>
      </c>
      <c r="F352">
        <v>28.4109149277688</v>
      </c>
      <c r="G352">
        <v>14.471424255333099</v>
      </c>
      <c r="H352">
        <v>16.5606689413321</v>
      </c>
      <c r="I352">
        <v>3.9922513265392001</v>
      </c>
      <c r="J352">
        <v>17.102503118088499</v>
      </c>
      <c r="K352">
        <v>17.143397614426402</v>
      </c>
      <c r="L352">
        <v>18.847901002506301</v>
      </c>
      <c r="M352">
        <v>28.493886059670999</v>
      </c>
      <c r="N352">
        <v>18.489837627540499</v>
      </c>
      <c r="O352">
        <v>22.325615630673799</v>
      </c>
      <c r="P352">
        <v>30.226045435173798</v>
      </c>
      <c r="Q352">
        <v>15.6554008358333</v>
      </c>
      <c r="R352">
        <v>19.714347993066198</v>
      </c>
      <c r="S352">
        <v>15.2002665203708</v>
      </c>
      <c r="T352">
        <v>15.3008771625917</v>
      </c>
      <c r="U352">
        <v>14.2964325578073</v>
      </c>
      <c r="V352">
        <v>19.700575308506298</v>
      </c>
      <c r="W352">
        <v>12.592068407244</v>
      </c>
      <c r="X352">
        <v>26.314009745608399</v>
      </c>
      <c r="Y352">
        <v>12.573814641859901</v>
      </c>
      <c r="AA352">
        <v>12.8159350639914</v>
      </c>
      <c r="AB352">
        <v>26.521810212696401</v>
      </c>
      <c r="AC352">
        <v>15.543551771377</v>
      </c>
      <c r="AD352">
        <v>21.415964596537801</v>
      </c>
      <c r="AE352">
        <v>14.272423954604101</v>
      </c>
      <c r="AF352">
        <v>11.267616465747601</v>
      </c>
    </row>
    <row r="353" spans="1:32" x14ac:dyDescent="0.25">
      <c r="A353" t="s">
        <v>998</v>
      </c>
      <c r="B353" t="s">
        <v>997</v>
      </c>
      <c r="C353" t="s">
        <v>423</v>
      </c>
      <c r="D353">
        <v>11721.87586398</v>
      </c>
      <c r="E353">
        <v>408.1</v>
      </c>
      <c r="F353">
        <v>1.4101510756384199</v>
      </c>
      <c r="G353">
        <v>-23.523717056296299</v>
      </c>
      <c r="H353">
        <v>0.44982447872474701</v>
      </c>
      <c r="I353">
        <v>-22.342767853971999</v>
      </c>
      <c r="J353">
        <v>4.7962122509515899</v>
      </c>
      <c r="K353">
        <v>8.6432101803014092</v>
      </c>
      <c r="L353">
        <v>-10.978781950684599</v>
      </c>
      <c r="M353">
        <v>16.555473088318699</v>
      </c>
      <c r="N353">
        <v>-3.07304664563401</v>
      </c>
      <c r="O353">
        <v>-33.516773435990402</v>
      </c>
      <c r="P353">
        <v>-21.2227664112878</v>
      </c>
      <c r="Q353">
        <v>-5.4524233403018298</v>
      </c>
      <c r="R353">
        <v>-3.8920008803504298</v>
      </c>
      <c r="S353">
        <v>30.680374614109301</v>
      </c>
      <c r="T353">
        <v>35.4862527201484</v>
      </c>
      <c r="U353">
        <v>41.451210590132597</v>
      </c>
      <c r="V353">
        <v>34.299677616574897</v>
      </c>
      <c r="W353">
        <v>28.8811397073584</v>
      </c>
      <c r="X353">
        <v>61.180016399376498</v>
      </c>
      <c r="Y353">
        <v>23.250890831260499</v>
      </c>
      <c r="AA353">
        <v>32.307510471223502</v>
      </c>
      <c r="AB353">
        <v>58.5410350311721</v>
      </c>
      <c r="AC353">
        <v>44.055964719179102</v>
      </c>
      <c r="AD353">
        <v>30.5361628144028</v>
      </c>
      <c r="AE353">
        <v>25.305879981754298</v>
      </c>
      <c r="AF353">
        <v>22.837635246521501</v>
      </c>
    </row>
    <row r="354" spans="1:32" x14ac:dyDescent="0.25">
      <c r="A354" t="s">
        <v>990</v>
      </c>
      <c r="B354" t="s">
        <v>989</v>
      </c>
      <c r="C354" t="s">
        <v>365</v>
      </c>
      <c r="D354">
        <v>11588.647969</v>
      </c>
      <c r="E354">
        <v>2740.05</v>
      </c>
      <c r="F354">
        <v>25.592881188413301</v>
      </c>
      <c r="G354">
        <v>38.672254870126899</v>
      </c>
      <c r="H354">
        <v>18.7969875998742</v>
      </c>
      <c r="I354">
        <v>60.858363895371703</v>
      </c>
      <c r="J354">
        <v>12.8479024955234</v>
      </c>
      <c r="K354">
        <v>6.9916741883486004</v>
      </c>
      <c r="L354">
        <v>-22.001983206042102</v>
      </c>
      <c r="M354">
        <v>-74.5251733494121</v>
      </c>
      <c r="N354">
        <v>10.324994097928901</v>
      </c>
      <c r="O354">
        <v>-32.269181628672797</v>
      </c>
      <c r="P354">
        <v>12.4742497999029</v>
      </c>
      <c r="Q354">
        <v>3.8859589181107101</v>
      </c>
      <c r="R354">
        <v>4.2723630492323297</v>
      </c>
      <c r="S354">
        <v>16.1137788096175</v>
      </c>
      <c r="T354">
        <v>3.4908149209006201</v>
      </c>
      <c r="U354">
        <v>2.9179905214856898</v>
      </c>
      <c r="V354">
        <v>17.796219371746201</v>
      </c>
      <c r="W354">
        <v>6.1320697302648899</v>
      </c>
      <c r="X354">
        <v>5.39798445266005</v>
      </c>
      <c r="Y354">
        <v>14.848434110073599</v>
      </c>
      <c r="Z354">
        <v>11679.61</v>
      </c>
      <c r="AA354">
        <v>3.8745699951524002</v>
      </c>
      <c r="AB354">
        <v>6.3163784568462296</v>
      </c>
      <c r="AC354">
        <v>2.9413353658180501</v>
      </c>
      <c r="AD354">
        <v>19.5319153410226</v>
      </c>
      <c r="AE354">
        <v>15.9963948654626</v>
      </c>
      <c r="AF354">
        <v>6.3574593516461402</v>
      </c>
    </row>
    <row r="355" spans="1:32" x14ac:dyDescent="0.25">
      <c r="A355" t="s">
        <v>988</v>
      </c>
      <c r="B355" t="s">
        <v>987</v>
      </c>
      <c r="C355" t="s">
        <v>341</v>
      </c>
      <c r="D355">
        <v>11516.9498752</v>
      </c>
      <c r="E355">
        <v>116.99</v>
      </c>
      <c r="G355">
        <v>-24.315829847184599</v>
      </c>
      <c r="H355">
        <v>30.2315844095498</v>
      </c>
      <c r="I355">
        <v>0.38838288365698398</v>
      </c>
      <c r="J355">
        <v>25.640220575948501</v>
      </c>
      <c r="L355">
        <v>-135.543823127374</v>
      </c>
      <c r="O355">
        <v>-121.789522566111</v>
      </c>
      <c r="R355">
        <v>5.7816810223498303</v>
      </c>
      <c r="T355">
        <v>0</v>
      </c>
      <c r="X355">
        <v>-21.548696114954701</v>
      </c>
      <c r="Y355">
        <v>-1.72697211338914</v>
      </c>
      <c r="Z355">
        <v>1.34</v>
      </c>
      <c r="AA355">
        <v>88.825363035048994</v>
      </c>
      <c r="AC355">
        <v>-14.8353987683418</v>
      </c>
      <c r="AD355">
        <v>-5.9749834707937399</v>
      </c>
      <c r="AE355">
        <v>-2.1380583257227102</v>
      </c>
      <c r="AF355">
        <v>-1.78221746468993</v>
      </c>
    </row>
    <row r="356" spans="1:32" x14ac:dyDescent="0.25">
      <c r="A356" t="s">
        <v>1011</v>
      </c>
      <c r="B356" t="s">
        <v>1010</v>
      </c>
      <c r="C356" t="s">
        <v>497</v>
      </c>
      <c r="D356">
        <v>11493.639255210001</v>
      </c>
      <c r="E356">
        <v>457.45</v>
      </c>
      <c r="F356">
        <v>9.9290780141843999</v>
      </c>
      <c r="G356">
        <v>8.6120371442153001</v>
      </c>
      <c r="H356">
        <v>10.589949445614399</v>
      </c>
      <c r="I356">
        <v>-39.959278650378103</v>
      </c>
      <c r="J356">
        <v>-11.0208808067297</v>
      </c>
      <c r="K356">
        <v>7.8730105114338302</v>
      </c>
      <c r="L356">
        <v>4.2043149548220704</v>
      </c>
      <c r="M356">
        <v>4.2763650217015599</v>
      </c>
      <c r="N356">
        <v>15.534258247201</v>
      </c>
      <c r="O356">
        <v>4.98693903054017</v>
      </c>
      <c r="P356">
        <v>7.5940021210045998</v>
      </c>
      <c r="Q356">
        <v>4.8557482817586299</v>
      </c>
      <c r="R356">
        <v>-0.54661325564457897</v>
      </c>
      <c r="S356">
        <v>19.011456405471801</v>
      </c>
      <c r="T356">
        <v>16.131190146135701</v>
      </c>
      <c r="U356">
        <v>20.7120661784638</v>
      </c>
      <c r="V356">
        <v>19.2204492281287</v>
      </c>
      <c r="W356">
        <v>8.5509182594395305</v>
      </c>
      <c r="X356">
        <v>31.0381949402963</v>
      </c>
      <c r="Y356">
        <v>20.1781716809231</v>
      </c>
      <c r="AA356">
        <v>11.2756737072104</v>
      </c>
      <c r="AB356">
        <v>32.365700333590297</v>
      </c>
      <c r="AC356">
        <v>19.84774752013</v>
      </c>
      <c r="AD356">
        <v>27.7989969067137</v>
      </c>
      <c r="AE356">
        <v>20.350639344359099</v>
      </c>
      <c r="AF356">
        <v>8.8425804230951197</v>
      </c>
    </row>
    <row r="357" spans="1:32" x14ac:dyDescent="0.25">
      <c r="A357" t="s">
        <v>974</v>
      </c>
      <c r="B357" t="s">
        <v>973</v>
      </c>
      <c r="C357" t="s">
        <v>975</v>
      </c>
      <c r="D357">
        <v>11466.3990204</v>
      </c>
      <c r="E357">
        <v>1190.0999999999999</v>
      </c>
      <c r="F357">
        <v>101.523729608271</v>
      </c>
      <c r="H357">
        <v>8.3030265699663701</v>
      </c>
      <c r="I357">
        <v>7.5374080649251702</v>
      </c>
      <c r="J357">
        <v>9.6558979566747194</v>
      </c>
      <c r="K357">
        <v>10.083017302917799</v>
      </c>
      <c r="L357">
        <v>-2.6235664264689902</v>
      </c>
      <c r="M357">
        <v>49.523576377539001</v>
      </c>
      <c r="N357">
        <v>14.937907896684999</v>
      </c>
      <c r="O357">
        <v>23.407257446090799</v>
      </c>
      <c r="P357">
        <v>26.193024333629801</v>
      </c>
      <c r="Q357">
        <v>7.1619220087707998</v>
      </c>
      <c r="R357">
        <v>0.51209954019710802</v>
      </c>
      <c r="S357">
        <v>15.0018946163727</v>
      </c>
      <c r="T357">
        <v>7.5050112019248001</v>
      </c>
      <c r="U357">
        <v>7.7273286999769999</v>
      </c>
      <c r="V357">
        <v>19.2135813733309</v>
      </c>
      <c r="W357">
        <v>11.3007579135749</v>
      </c>
      <c r="X357">
        <v>12.9663290335223</v>
      </c>
      <c r="Y357">
        <v>10.1952526448108</v>
      </c>
      <c r="Z357">
        <v>1738.74</v>
      </c>
      <c r="AA357">
        <v>7.1629355839206399</v>
      </c>
      <c r="AB357">
        <v>13.7684262315891</v>
      </c>
      <c r="AC357">
        <v>6.7963592380617701</v>
      </c>
      <c r="AD357">
        <v>14.568578701823499</v>
      </c>
      <c r="AE357">
        <v>13.3712660028449</v>
      </c>
      <c r="AF357">
        <v>7.9542421504449399</v>
      </c>
    </row>
    <row r="358" spans="1:32" x14ac:dyDescent="0.25">
      <c r="A358" t="s">
        <v>992</v>
      </c>
      <c r="B358" t="s">
        <v>991</v>
      </c>
      <c r="C358" t="s">
        <v>527</v>
      </c>
      <c r="D358">
        <v>11451.3225552</v>
      </c>
      <c r="E358">
        <v>2333.6</v>
      </c>
      <c r="F358">
        <v>12.658504818749099</v>
      </c>
      <c r="G358">
        <v>45.799674995340901</v>
      </c>
      <c r="H358">
        <v>8.7077174299342293</v>
      </c>
      <c r="I358">
        <v>-0.73417327733707005</v>
      </c>
      <c r="J358">
        <v>14.526621229979799</v>
      </c>
      <c r="K358">
        <v>10.277894058490901</v>
      </c>
      <c r="L358">
        <v>1.5043044857272101</v>
      </c>
      <c r="M358">
        <v>23.617161302453798</v>
      </c>
      <c r="N358">
        <v>14.2604387453316</v>
      </c>
      <c r="O358">
        <v>-0.80159877920993095</v>
      </c>
      <c r="P358">
        <v>13.250014301641899</v>
      </c>
      <c r="Q358">
        <v>7.1457181767203402</v>
      </c>
      <c r="R358">
        <v>7.7351284872807202</v>
      </c>
      <c r="S358">
        <v>33.5805895151626</v>
      </c>
      <c r="T358">
        <v>31.273706156648601</v>
      </c>
      <c r="U358">
        <v>25.9209210438359</v>
      </c>
      <c r="V358">
        <v>38.234471977934597</v>
      </c>
      <c r="W358">
        <v>25.047838208041501</v>
      </c>
      <c r="X358">
        <v>44.8650164223343</v>
      </c>
      <c r="Y358">
        <v>33.441054218243202</v>
      </c>
      <c r="AA358">
        <v>31.952455339261299</v>
      </c>
      <c r="AB358">
        <v>43.252608339628097</v>
      </c>
      <c r="AC358">
        <v>28.562845469838901</v>
      </c>
      <c r="AD358">
        <v>41.786364664935299</v>
      </c>
      <c r="AE358">
        <v>39.8909167191105</v>
      </c>
      <c r="AF358">
        <v>27.786815777424898</v>
      </c>
    </row>
    <row r="359" spans="1:32" x14ac:dyDescent="0.25">
      <c r="A359" t="s">
        <v>1000</v>
      </c>
      <c r="B359" t="s">
        <v>999</v>
      </c>
      <c r="C359" t="s">
        <v>533</v>
      </c>
      <c r="D359">
        <v>11360.393320339999</v>
      </c>
      <c r="E359">
        <v>274.85000000000002</v>
      </c>
      <c r="F359">
        <v>25.150905432595501</v>
      </c>
      <c r="G359">
        <v>23.310603716523499</v>
      </c>
      <c r="H359">
        <v>29.372264418019501</v>
      </c>
      <c r="I359">
        <v>-100.348956945654</v>
      </c>
      <c r="K359">
        <v>15.7914014284004</v>
      </c>
      <c r="L359">
        <v>-22.537431048069301</v>
      </c>
      <c r="M359">
        <v>-43.922377333094502</v>
      </c>
      <c r="N359">
        <v>15.700921944281101</v>
      </c>
      <c r="O359">
        <v>-33.953402200538797</v>
      </c>
      <c r="P359">
        <v>14.788248550306299</v>
      </c>
      <c r="Q359">
        <v>-27.4829363421089</v>
      </c>
      <c r="R359">
        <v>70.271498083403401</v>
      </c>
      <c r="S359">
        <v>12.878992027389099</v>
      </c>
      <c r="T359">
        <v>12.654866759209501</v>
      </c>
      <c r="U359">
        <v>8.2589776625990297</v>
      </c>
      <c r="V359">
        <v>27.658097470082701</v>
      </c>
      <c r="W359">
        <v>9.2045958139477495</v>
      </c>
      <c r="X359">
        <v>7.3027812601569302</v>
      </c>
      <c r="Y359">
        <v>15.6193957819443</v>
      </c>
      <c r="AA359">
        <v>-0.147355656225274</v>
      </c>
      <c r="AB359">
        <v>14.840511946018401</v>
      </c>
      <c r="AC359">
        <v>3.69389351420274</v>
      </c>
      <c r="AD359">
        <v>18.302027995615099</v>
      </c>
      <c r="AE359">
        <v>26.620383552608601</v>
      </c>
      <c r="AF359">
        <v>13.3072792852047</v>
      </c>
    </row>
    <row r="360" spans="1:32" x14ac:dyDescent="0.25">
      <c r="A360" t="s">
        <v>1105</v>
      </c>
      <c r="B360" t="s">
        <v>1104</v>
      </c>
      <c r="C360" t="s">
        <v>279</v>
      </c>
      <c r="D360">
        <v>11220.06011742</v>
      </c>
      <c r="E360">
        <v>306.89999999999998</v>
      </c>
      <c r="F360">
        <v>39.378463416058104</v>
      </c>
      <c r="G360">
        <v>0</v>
      </c>
      <c r="H360">
        <v>7.8600435879666799</v>
      </c>
      <c r="I360">
        <v>62.223538704581301</v>
      </c>
      <c r="J360">
        <v>6.2845159113055402</v>
      </c>
      <c r="K360">
        <v>2.5271643740926102</v>
      </c>
      <c r="L360">
        <v>35.796178343949201</v>
      </c>
      <c r="M360">
        <v>0.242877475754085</v>
      </c>
      <c r="N360">
        <v>4.9877890382877998</v>
      </c>
      <c r="O360">
        <v>48.021238500957203</v>
      </c>
      <c r="P360">
        <v>39.748844579343299</v>
      </c>
      <c r="Q360">
        <v>10.5587560560532</v>
      </c>
      <c r="R360">
        <v>14.3298903916647</v>
      </c>
      <c r="S360">
        <v>13.950965790855699</v>
      </c>
      <c r="T360">
        <v>13.852586805191899</v>
      </c>
      <c r="U360">
        <v>9.6207965616942897</v>
      </c>
      <c r="V360">
        <v>14.7347101350193</v>
      </c>
      <c r="W360">
        <v>9.9754308167196193</v>
      </c>
      <c r="X360">
        <v>14.3110412660557</v>
      </c>
      <c r="Y360">
        <v>15.826338422248501</v>
      </c>
      <c r="Z360">
        <v>1470.44</v>
      </c>
      <c r="AA360">
        <v>12.974859728578201</v>
      </c>
      <c r="AB360">
        <v>14.9253082426938</v>
      </c>
      <c r="AC360">
        <v>9.4665934872995798</v>
      </c>
      <c r="AD360">
        <v>18.866853128265799</v>
      </c>
      <c r="AE360">
        <v>16.232447291094001</v>
      </c>
      <c r="AF360">
        <v>11.7395892245505</v>
      </c>
    </row>
    <row r="361" spans="1:32" x14ac:dyDescent="0.25">
      <c r="A361" t="s">
        <v>996</v>
      </c>
      <c r="B361" t="s">
        <v>995</v>
      </c>
      <c r="C361" t="s">
        <v>24</v>
      </c>
      <c r="D361">
        <v>11191.68467405</v>
      </c>
      <c r="E361">
        <v>952.25</v>
      </c>
      <c r="F361">
        <v>87.050359712230204</v>
      </c>
      <c r="H361">
        <v>16.567720199854801</v>
      </c>
      <c r="I361">
        <v>5778.5467128027603</v>
      </c>
      <c r="J361">
        <v>38.142512679842298</v>
      </c>
      <c r="K361">
        <v>36.469047682992702</v>
      </c>
      <c r="L361">
        <v>2.6372106805384199</v>
      </c>
      <c r="M361">
        <v>27.8066585554695</v>
      </c>
      <c r="N361">
        <v>-66.836212191803398</v>
      </c>
      <c r="O361">
        <v>-73.937155075148794</v>
      </c>
      <c r="P361">
        <v>50.555895801943997</v>
      </c>
      <c r="Q361">
        <v>26.3108185895974</v>
      </c>
      <c r="R361">
        <v>20.810415048390801</v>
      </c>
      <c r="S361">
        <v>8.9537872820874895</v>
      </c>
      <c r="T361">
        <v>2.4508984729038299</v>
      </c>
      <c r="U361">
        <v>1.2517063321291799</v>
      </c>
      <c r="V361">
        <v>8.3721765647008706</v>
      </c>
      <c r="W361">
        <v>3.5695383495416699</v>
      </c>
      <c r="X361">
        <v>6.7715834175056697</v>
      </c>
      <c r="Y361">
        <v>7.2682310566352299</v>
      </c>
      <c r="AA361">
        <v>4.45830621627863</v>
      </c>
      <c r="AB361">
        <v>6.6849180481534001</v>
      </c>
      <c r="AC361">
        <v>1.08088147448219</v>
      </c>
      <c r="AD361">
        <v>6.3968944251983801</v>
      </c>
      <c r="AE361">
        <v>8.9193617457037302</v>
      </c>
      <c r="AF361">
        <v>4.6065600569269201</v>
      </c>
    </row>
    <row r="362" spans="1:32" x14ac:dyDescent="0.25">
      <c r="A362" t="s">
        <v>1034</v>
      </c>
      <c r="B362" t="s">
        <v>1033</v>
      </c>
      <c r="C362" t="s">
        <v>44</v>
      </c>
      <c r="D362">
        <v>11143.71888</v>
      </c>
      <c r="E362">
        <v>1031.0999999999999</v>
      </c>
      <c r="F362">
        <v>53.854760041195</v>
      </c>
      <c r="G362">
        <v>18.563110149668699</v>
      </c>
      <c r="H362">
        <v>4.2168157352378604</v>
      </c>
      <c r="I362">
        <v>629.94328183062703</v>
      </c>
      <c r="J362">
        <v>-34.273587587042599</v>
      </c>
      <c r="K362">
        <v>-6.1389284340133097</v>
      </c>
      <c r="L362">
        <v>38.837932845771398</v>
      </c>
      <c r="M362">
        <v>-50.121789193976902</v>
      </c>
      <c r="N362">
        <v>10.5973721050146</v>
      </c>
      <c r="O362">
        <v>63.261874737284103</v>
      </c>
      <c r="P362">
        <v>65.228604479168595</v>
      </c>
      <c r="Q362">
        <v>8.6038561851742994</v>
      </c>
      <c r="R362">
        <v>18.649304683669801</v>
      </c>
      <c r="S362">
        <v>32.672213675240002</v>
      </c>
      <c r="T362">
        <v>6.0844930676634101</v>
      </c>
      <c r="U362">
        <v>16.386489678193598</v>
      </c>
      <c r="V362">
        <v>44.347293018194797</v>
      </c>
      <c r="W362">
        <v>16.868058403544602</v>
      </c>
      <c r="X362">
        <v>13.8513881218531</v>
      </c>
      <c r="Y362">
        <v>6.38982711748712</v>
      </c>
      <c r="Z362">
        <v>3010.18</v>
      </c>
      <c r="AA362">
        <v>5.4613837279144102</v>
      </c>
      <c r="AB362">
        <v>24.2746835463353</v>
      </c>
      <c r="AC362">
        <v>5.4799269558066301</v>
      </c>
      <c r="AD362">
        <v>9.1439495407556795</v>
      </c>
      <c r="AE362">
        <v>6.8692993759316598</v>
      </c>
      <c r="AF362">
        <v>3.3669683414820102</v>
      </c>
    </row>
    <row r="363" spans="1:32" x14ac:dyDescent="0.25">
      <c r="A363" t="s">
        <v>986</v>
      </c>
      <c r="B363" t="s">
        <v>985</v>
      </c>
      <c r="C363" t="s">
        <v>118</v>
      </c>
      <c r="D363">
        <v>11099.941533630001</v>
      </c>
      <c r="E363">
        <v>2009.25</v>
      </c>
      <c r="F363">
        <v>21.789408548387001</v>
      </c>
      <c r="I363">
        <v>-133.033148112665</v>
      </c>
      <c r="L363">
        <v>24.848275862068899</v>
      </c>
      <c r="M363">
        <v>-496.75174013921099</v>
      </c>
      <c r="O363">
        <v>-25.091255141624</v>
      </c>
      <c r="P363">
        <v>33.993015133876597</v>
      </c>
      <c r="Q363">
        <v>23.370869085957501</v>
      </c>
      <c r="R363">
        <v>46.968012451955097</v>
      </c>
      <c r="S363">
        <v>16.692610305067902</v>
      </c>
      <c r="T363">
        <v>7.3950970991750999</v>
      </c>
      <c r="U363">
        <v>20.023815784745601</v>
      </c>
      <c r="X363">
        <v>39.127239717293101</v>
      </c>
      <c r="Y363">
        <v>11.2639688090494</v>
      </c>
      <c r="Z363">
        <v>197.32999999999899</v>
      </c>
      <c r="AA363">
        <v>-3.7261979380552002</v>
      </c>
      <c r="AB363">
        <v>35.360727511733202</v>
      </c>
      <c r="AC363">
        <v>26.800959647264701</v>
      </c>
      <c r="AD363">
        <v>13.1871322686635</v>
      </c>
      <c r="AE363">
        <v>14.2398612761901</v>
      </c>
      <c r="AF363">
        <v>11.580072935781899</v>
      </c>
    </row>
    <row r="364" spans="1:32" x14ac:dyDescent="0.25">
      <c r="A364" t="s">
        <v>1028</v>
      </c>
      <c r="B364" t="s">
        <v>1027</v>
      </c>
      <c r="C364" t="s">
        <v>91</v>
      </c>
      <c r="D364">
        <v>11068.8414269</v>
      </c>
      <c r="E364">
        <v>415.9</v>
      </c>
      <c r="F364">
        <v>60.919802283762202</v>
      </c>
      <c r="G364">
        <v>20.507113208761499</v>
      </c>
      <c r="H364">
        <v>15.568637043072</v>
      </c>
      <c r="I364">
        <v>99.836118137446903</v>
      </c>
      <c r="J364">
        <v>6.6035619865961896</v>
      </c>
      <c r="K364">
        <v>7.9654052042525896</v>
      </c>
      <c r="L364">
        <v>-23.068862487432401</v>
      </c>
      <c r="M364">
        <v>-5.9854810990437199</v>
      </c>
      <c r="N364">
        <v>7.4718260199469499</v>
      </c>
      <c r="O364">
        <v>-28.1701363810459</v>
      </c>
      <c r="P364">
        <v>47.320412381412503</v>
      </c>
      <c r="Q364">
        <v>7.2094288003520104</v>
      </c>
      <c r="R364">
        <v>14.7985845515959</v>
      </c>
      <c r="S364">
        <v>14.952016159970301</v>
      </c>
      <c r="T364">
        <v>8.1065072269723899</v>
      </c>
      <c r="U364">
        <v>8.9108258723527207</v>
      </c>
      <c r="V364">
        <v>15.4461513915504</v>
      </c>
      <c r="W364">
        <v>11.1295768941359</v>
      </c>
      <c r="X364">
        <v>11.2770312065393</v>
      </c>
      <c r="Y364">
        <v>13.731510674007501</v>
      </c>
      <c r="Z364">
        <v>7.18</v>
      </c>
      <c r="AA364">
        <v>11.643190149411099</v>
      </c>
      <c r="AB364">
        <v>14.3661935805561</v>
      </c>
      <c r="AC364">
        <v>6.8827087458848704</v>
      </c>
      <c r="AD364">
        <v>17.985370135570101</v>
      </c>
      <c r="AE364">
        <v>13.1805840988683</v>
      </c>
      <c r="AF364">
        <v>10.0927609901608</v>
      </c>
    </row>
    <row r="365" spans="1:32" x14ac:dyDescent="0.25">
      <c r="A365" t="s">
        <v>1022</v>
      </c>
      <c r="B365" t="s">
        <v>1021</v>
      </c>
      <c r="C365" t="s">
        <v>27</v>
      </c>
      <c r="D365">
        <v>11067.946956330001</v>
      </c>
      <c r="E365">
        <v>98.7</v>
      </c>
      <c r="F365">
        <v>52.866242038216498</v>
      </c>
      <c r="H365">
        <v>22.050655396745</v>
      </c>
      <c r="I365">
        <v>-92.198401127234604</v>
      </c>
      <c r="J365">
        <v>-34.609280389317199</v>
      </c>
      <c r="K365">
        <v>41.395547967754702</v>
      </c>
      <c r="L365">
        <v>69.5632995147771</v>
      </c>
      <c r="M365">
        <v>-161.14274997837401</v>
      </c>
      <c r="N365">
        <v>71.613564305825903</v>
      </c>
      <c r="O365">
        <v>100.59576142605199</v>
      </c>
      <c r="Q365">
        <v>-17.604616409946399</v>
      </c>
      <c r="R365">
        <v>20.870202615311001</v>
      </c>
      <c r="T365">
        <v>32.528712450676302</v>
      </c>
      <c r="U365">
        <v>9.3288918499510807</v>
      </c>
      <c r="V365">
        <v>8.1952739430542305</v>
      </c>
      <c r="W365">
        <v>1.19053297111957</v>
      </c>
      <c r="X365">
        <v>15.912374313354499</v>
      </c>
      <c r="AA365">
        <v>3.9892625643257902</v>
      </c>
      <c r="AB365">
        <v>15.4069028687837</v>
      </c>
      <c r="AC365">
        <v>11.8719807263228</v>
      </c>
      <c r="AD365">
        <v>9.6002677285901292</v>
      </c>
      <c r="AE365">
        <v>7.3468009855400904</v>
      </c>
      <c r="AF365">
        <v>1.0866241574734099</v>
      </c>
    </row>
    <row r="366" spans="1:32" x14ac:dyDescent="0.25">
      <c r="A366" t="s">
        <v>1009</v>
      </c>
      <c r="B366" t="s">
        <v>1008</v>
      </c>
      <c r="C366" t="s">
        <v>91</v>
      </c>
      <c r="D366">
        <v>10991.452497230001</v>
      </c>
      <c r="E366">
        <v>485.3</v>
      </c>
      <c r="F366">
        <v>69.266442467948707</v>
      </c>
      <c r="G366">
        <v>21.3213751601293</v>
      </c>
      <c r="H366">
        <v>9.2433480257784808</v>
      </c>
      <c r="I366">
        <v>112.779267202859</v>
      </c>
      <c r="J366">
        <v>28.242568041398201</v>
      </c>
      <c r="K366">
        <v>8.3158631829894691</v>
      </c>
      <c r="L366">
        <v>-17.5270712666835</v>
      </c>
      <c r="M366">
        <v>-10.0797984040319</v>
      </c>
      <c r="N366">
        <v>6.1279348517364598</v>
      </c>
      <c r="O366">
        <v>-21.4536605078255</v>
      </c>
      <c r="P366">
        <v>52.406804198335102</v>
      </c>
      <c r="Q366">
        <v>2.9307210664512202</v>
      </c>
      <c r="R366">
        <v>12.997831792765</v>
      </c>
      <c r="S366">
        <v>13.530414000641001</v>
      </c>
      <c r="T366">
        <v>12.908381450166599</v>
      </c>
      <c r="U366">
        <v>7.5787019495715899</v>
      </c>
      <c r="V366">
        <v>14.3131035636333</v>
      </c>
      <c r="W366">
        <v>9.5479366413223001</v>
      </c>
      <c r="X366">
        <v>13.2296505756412</v>
      </c>
      <c r="Y366">
        <v>10.9411547457835</v>
      </c>
      <c r="Z366">
        <v>140.1</v>
      </c>
      <c r="AA366">
        <v>14.4273884063825</v>
      </c>
      <c r="AB366">
        <v>15.352462408169201</v>
      </c>
      <c r="AC366">
        <v>6.6168450818016504</v>
      </c>
      <c r="AD366">
        <v>14.466102733848199</v>
      </c>
      <c r="AE366">
        <v>11.569635005562301</v>
      </c>
      <c r="AF366">
        <v>8.2306387789711604</v>
      </c>
    </row>
    <row r="367" spans="1:32" x14ac:dyDescent="0.25">
      <c r="A367" t="s">
        <v>994</v>
      </c>
      <c r="B367" t="s">
        <v>993</v>
      </c>
      <c r="C367" t="s">
        <v>55</v>
      </c>
      <c r="D367">
        <v>10946.449434515</v>
      </c>
      <c r="E367">
        <v>1090.75</v>
      </c>
      <c r="F367">
        <v>12.697468208983601</v>
      </c>
      <c r="G367">
        <v>44.224957030740804</v>
      </c>
      <c r="H367">
        <v>23.964645529338299</v>
      </c>
      <c r="I367">
        <v>46.261118312251298</v>
      </c>
      <c r="J367">
        <v>46.853867445223401</v>
      </c>
      <c r="K367">
        <v>40.363790695290298</v>
      </c>
      <c r="L367">
        <v>31.718587428850999</v>
      </c>
      <c r="M367">
        <v>3.3536454927175399</v>
      </c>
      <c r="N367">
        <v>36.972394605001803</v>
      </c>
      <c r="O367">
        <v>41.885556933921599</v>
      </c>
      <c r="P367">
        <v>17.249284241295801</v>
      </c>
      <c r="Q367">
        <v>16.352827870213499</v>
      </c>
      <c r="R367">
        <v>21.329706860078499</v>
      </c>
      <c r="S367">
        <v>12.7347559264586</v>
      </c>
      <c r="T367">
        <v>23.5515176764975</v>
      </c>
      <c r="U367">
        <v>10.6445419271985</v>
      </c>
      <c r="V367">
        <v>17.439969607971801</v>
      </c>
      <c r="W367">
        <v>8.2783638119272496</v>
      </c>
      <c r="X367">
        <v>35.7369399887084</v>
      </c>
      <c r="Y367">
        <v>16.463638365010599</v>
      </c>
      <c r="Z367">
        <v>179.51</v>
      </c>
      <c r="AA367">
        <v>27.1686426887184</v>
      </c>
      <c r="AB367">
        <v>30.626875215166599</v>
      </c>
      <c r="AC367">
        <v>17.504400385241201</v>
      </c>
      <c r="AD367">
        <v>20.8449254225239</v>
      </c>
      <c r="AE367">
        <v>25.231122732902801</v>
      </c>
      <c r="AF367">
        <v>13.7255987005504</v>
      </c>
    </row>
    <row r="368" spans="1:32" x14ac:dyDescent="0.25">
      <c r="A368" t="s">
        <v>1015</v>
      </c>
      <c r="B368" t="s">
        <v>1014</v>
      </c>
      <c r="C368" t="s">
        <v>615</v>
      </c>
      <c r="D368">
        <v>10881.713011419901</v>
      </c>
      <c r="E368">
        <v>768.05</v>
      </c>
      <c r="F368">
        <v>-37.513149067770598</v>
      </c>
      <c r="G368">
        <v>52.628565673777501</v>
      </c>
      <c r="H368">
        <v>14.464649889322599</v>
      </c>
      <c r="I368">
        <v>124.910779095088</v>
      </c>
      <c r="J368">
        <v>25.149046935100401</v>
      </c>
      <c r="K368">
        <v>22.6014766694963</v>
      </c>
      <c r="L368">
        <v>113.801623511287</v>
      </c>
      <c r="M368">
        <v>-8.1013117818313898</v>
      </c>
      <c r="O368">
        <v>314.94987234608601</v>
      </c>
      <c r="P368">
        <v>-25.527846736377501</v>
      </c>
      <c r="Q368">
        <v>-18.075104437753801</v>
      </c>
      <c r="R368">
        <v>68.191282923425803</v>
      </c>
      <c r="S368">
        <v>9.4525428614169495</v>
      </c>
      <c r="T368">
        <v>38.769147456168596</v>
      </c>
      <c r="U368">
        <v>17.876601208762398</v>
      </c>
      <c r="V368">
        <v>10.2992756409816</v>
      </c>
      <c r="W368">
        <v>6.0034503262146304</v>
      </c>
      <c r="X368">
        <v>58.471044247902299</v>
      </c>
      <c r="Y368">
        <v>20.9536975529183</v>
      </c>
      <c r="Z368">
        <v>604.76</v>
      </c>
      <c r="AA368">
        <v>48.201466827847</v>
      </c>
      <c r="AB368">
        <v>45.764315204427497</v>
      </c>
      <c r="AC368">
        <v>41.726650181327898</v>
      </c>
      <c r="AD368">
        <v>21.029412191813801</v>
      </c>
      <c r="AE368">
        <v>28.101247035739199</v>
      </c>
      <c r="AF368">
        <v>17.650522384888198</v>
      </c>
    </row>
    <row r="369" spans="1:32" x14ac:dyDescent="0.25">
      <c r="A369" t="s">
        <v>1032</v>
      </c>
      <c r="B369" t="s">
        <v>1031</v>
      </c>
      <c r="C369" t="s">
        <v>902</v>
      </c>
      <c r="D369">
        <v>10843.609095330001</v>
      </c>
      <c r="E369">
        <v>112.95</v>
      </c>
      <c r="H369">
        <v>-4.28321199752697</v>
      </c>
      <c r="I369">
        <v>-559.06240034017196</v>
      </c>
      <c r="L369">
        <v>-127.848556031504</v>
      </c>
      <c r="O369">
        <v>-397.16117728214499</v>
      </c>
      <c r="R369">
        <v>-31.535479601002201</v>
      </c>
      <c r="S369">
        <v>7.9011763795655403</v>
      </c>
      <c r="T369">
        <v>-6.1199892131904097</v>
      </c>
      <c r="U369">
        <v>-1.5401648039357501</v>
      </c>
      <c r="V369">
        <v>6.8218760935552298</v>
      </c>
      <c r="W369">
        <v>1.6646150841365499</v>
      </c>
      <c r="X369">
        <v>-6.9581489128107998</v>
      </c>
      <c r="Y369">
        <v>7.3658151719446101</v>
      </c>
      <c r="AA369">
        <v>-20.415071148300399</v>
      </c>
      <c r="AB369">
        <v>8.9838445213920597</v>
      </c>
      <c r="AC369">
        <v>-24.8475725540832</v>
      </c>
      <c r="AD369">
        <v>-4.8748442852693801</v>
      </c>
      <c r="AE369">
        <v>4.7265798540837798</v>
      </c>
      <c r="AF369">
        <v>1.28908366173428</v>
      </c>
    </row>
    <row r="370" spans="1:32" x14ac:dyDescent="0.25">
      <c r="A370" t="s">
        <v>36</v>
      </c>
      <c r="B370" t="s">
        <v>37</v>
      </c>
      <c r="C370" t="s">
        <v>38</v>
      </c>
      <c r="D370">
        <v>10793.641874999999</v>
      </c>
      <c r="E370">
        <v>624.4</v>
      </c>
      <c r="F370">
        <v>17.202564144097298</v>
      </c>
      <c r="G370">
        <v>-17.842783547770502</v>
      </c>
      <c r="H370">
        <v>8.9091952947680699</v>
      </c>
      <c r="I370">
        <v>44.390929476044597</v>
      </c>
      <c r="J370">
        <v>23.238096641273199</v>
      </c>
      <c r="K370">
        <v>6.9445930329144296</v>
      </c>
      <c r="L370">
        <v>26.730130497123401</v>
      </c>
      <c r="M370">
        <v>25.5345210363419</v>
      </c>
      <c r="N370">
        <v>7.5245621244571703</v>
      </c>
      <c r="O370">
        <v>35.499541526035898</v>
      </c>
      <c r="P370">
        <v>13.2599909537914</v>
      </c>
      <c r="Q370">
        <v>7.3439157881880304</v>
      </c>
      <c r="R370">
        <v>19.431165122340001</v>
      </c>
      <c r="S370">
        <v>14.4513708875524</v>
      </c>
      <c r="T370">
        <v>10.400659136154401</v>
      </c>
      <c r="U370">
        <v>7.6111174437881202</v>
      </c>
      <c r="V370">
        <v>15.3121394832802</v>
      </c>
      <c r="W370">
        <v>11.1529370559948</v>
      </c>
      <c r="X370">
        <v>13.324981107302801</v>
      </c>
      <c r="Y370">
        <v>13.255704257267301</v>
      </c>
      <c r="Z370">
        <v>7444.68</v>
      </c>
      <c r="AA370">
        <v>8.7247047777531801</v>
      </c>
      <c r="AB370">
        <v>14.7666139749876</v>
      </c>
      <c r="AC370">
        <v>6.62704289214751</v>
      </c>
      <c r="AD370">
        <v>17.091247008952401</v>
      </c>
      <c r="AE370">
        <v>14.099669905356601</v>
      </c>
      <c r="AF370">
        <v>10.290049825691501</v>
      </c>
    </row>
    <row r="371" spans="1:32" x14ac:dyDescent="0.25">
      <c r="A371" t="s">
        <v>1038</v>
      </c>
      <c r="B371" t="s">
        <v>1037</v>
      </c>
      <c r="C371" t="s">
        <v>440</v>
      </c>
      <c r="D371">
        <v>10765.790024219999</v>
      </c>
      <c r="E371">
        <v>1112.05</v>
      </c>
      <c r="F371">
        <v>10.3400850212553</v>
      </c>
      <c r="G371">
        <v>-9.4333227308812599</v>
      </c>
      <c r="H371">
        <v>22.855345926154499</v>
      </c>
      <c r="I371">
        <v>12.1845244745695</v>
      </c>
      <c r="J371">
        <v>11.1671665294375</v>
      </c>
      <c r="K371">
        <v>9.1183073164315491</v>
      </c>
      <c r="L371">
        <v>28.314869266486401</v>
      </c>
      <c r="M371">
        <v>19.998968327659099</v>
      </c>
      <c r="N371">
        <v>10.576424249119601</v>
      </c>
      <c r="O371">
        <v>32.341307364647498</v>
      </c>
      <c r="P371">
        <v>11.223958993067001</v>
      </c>
      <c r="Q371">
        <v>-8.6624729378146803</v>
      </c>
      <c r="R371">
        <v>75.844297614051797</v>
      </c>
      <c r="S371">
        <v>21.475479653328499</v>
      </c>
      <c r="T371">
        <v>29.054874729406301</v>
      </c>
      <c r="U371">
        <v>20.265099215808199</v>
      </c>
      <c r="V371">
        <v>23.1544718714092</v>
      </c>
      <c r="W371">
        <v>16.240739928569099</v>
      </c>
      <c r="X371">
        <v>20.215842374858799</v>
      </c>
      <c r="Y371">
        <v>16.336154710943902</v>
      </c>
      <c r="AA371">
        <v>24.7859942456382</v>
      </c>
      <c r="AB371">
        <v>32.885536692423699</v>
      </c>
      <c r="AC371">
        <v>12.3230429438666</v>
      </c>
      <c r="AD371">
        <v>27.2556492005763</v>
      </c>
      <c r="AE371">
        <v>17.481294932427399</v>
      </c>
      <c r="AF371">
        <v>12.1395634954931</v>
      </c>
    </row>
    <row r="372" spans="1:32" x14ac:dyDescent="0.25">
      <c r="A372" t="s">
        <v>1024</v>
      </c>
      <c r="B372" t="s">
        <v>1023</v>
      </c>
      <c r="C372" t="s">
        <v>35</v>
      </c>
      <c r="D372">
        <v>10739.054693185</v>
      </c>
      <c r="E372">
        <v>70.430000000000007</v>
      </c>
    </row>
    <row r="373" spans="1:32" x14ac:dyDescent="0.25">
      <c r="A373" t="s">
        <v>1046</v>
      </c>
      <c r="B373" t="s">
        <v>1045</v>
      </c>
      <c r="D373">
        <v>10705.2063492</v>
      </c>
      <c r="E373">
        <v>556</v>
      </c>
      <c r="F373">
        <v>732.11678832116695</v>
      </c>
      <c r="H373">
        <v>139.343381211767</v>
      </c>
      <c r="I373">
        <v>40722.222222222197</v>
      </c>
      <c r="L373">
        <v>457.47460087082601</v>
      </c>
      <c r="M373">
        <v>135.51231124828701</v>
      </c>
      <c r="O373">
        <v>420.45959599616998</v>
      </c>
      <c r="P373">
        <v>135.76676260996999</v>
      </c>
      <c r="Q373">
        <v>14.4390234587586</v>
      </c>
      <c r="R373">
        <v>445.39158508643999</v>
      </c>
      <c r="S373">
        <v>-23.8984373632398</v>
      </c>
      <c r="T373">
        <v>3.9159133728519699</v>
      </c>
      <c r="U373">
        <v>-5.3134675041787602</v>
      </c>
      <c r="V373">
        <v>-75.828808897685505</v>
      </c>
      <c r="W373">
        <v>-7.8508532404219302</v>
      </c>
      <c r="X373">
        <v>5.5009213553949303</v>
      </c>
      <c r="Y373">
        <v>0.162221535081849</v>
      </c>
      <c r="AA373">
        <v>9.5657154759425094</v>
      </c>
      <c r="AB373">
        <v>-1.2285617800989199</v>
      </c>
      <c r="AC373">
        <v>1.2679377870284501</v>
      </c>
      <c r="AD373">
        <v>1.1531443147257801</v>
      </c>
      <c r="AE373">
        <v>0.12802024780011101</v>
      </c>
      <c r="AF373">
        <v>8.5103746684295795E-2</v>
      </c>
    </row>
    <row r="374" spans="1:32" x14ac:dyDescent="0.25">
      <c r="A374" t="s">
        <v>1017</v>
      </c>
      <c r="B374" t="s">
        <v>1016</v>
      </c>
      <c r="C374" t="s">
        <v>706</v>
      </c>
      <c r="D374">
        <v>10686.4478719</v>
      </c>
      <c r="E374">
        <v>776.8</v>
      </c>
      <c r="F374">
        <v>18.888367470590499</v>
      </c>
      <c r="G374">
        <v>44.224957030740804</v>
      </c>
      <c r="H374">
        <v>6.9986205077259198</v>
      </c>
      <c r="I374">
        <v>-32.235430362069501</v>
      </c>
      <c r="J374">
        <v>9.4305644152552706</v>
      </c>
      <c r="K374">
        <v>0.71251187130032501</v>
      </c>
      <c r="L374">
        <v>-11.9746078516335</v>
      </c>
      <c r="M374">
        <v>66.901231465192296</v>
      </c>
      <c r="N374">
        <v>-0.58504555545841797</v>
      </c>
      <c r="O374">
        <v>-16.622126228513199</v>
      </c>
      <c r="P374">
        <v>14.042738770170001</v>
      </c>
      <c r="Q374">
        <v>5.9589980126045496</v>
      </c>
      <c r="R374">
        <v>2.36772438803263</v>
      </c>
      <c r="S374">
        <v>14.9997339826333</v>
      </c>
      <c r="T374">
        <v>9.4189372441261607</v>
      </c>
      <c r="U374">
        <v>9.70444281392985</v>
      </c>
      <c r="V374">
        <v>16.423993595719001</v>
      </c>
      <c r="W374">
        <v>11.7755296628756</v>
      </c>
      <c r="X374">
        <v>14.393206721009999</v>
      </c>
      <c r="Y374">
        <v>12.749194279869499</v>
      </c>
      <c r="Z374">
        <v>1744.05</v>
      </c>
      <c r="AA374">
        <v>7.0479915261142301</v>
      </c>
      <c r="AB374">
        <v>15.145447004019299</v>
      </c>
      <c r="AC374">
        <v>9.0042121447220609</v>
      </c>
      <c r="AD374">
        <v>16.886158847008701</v>
      </c>
      <c r="AE374">
        <v>13.8461328938946</v>
      </c>
      <c r="AF374">
        <v>10.1628568115571</v>
      </c>
    </row>
    <row r="375" spans="1:32" x14ac:dyDescent="0.25">
      <c r="A375" t="s">
        <v>1040</v>
      </c>
      <c r="B375" t="s">
        <v>1039</v>
      </c>
      <c r="C375" t="s">
        <v>41</v>
      </c>
      <c r="D375">
        <v>10677.578677919901</v>
      </c>
      <c r="E375">
        <v>1787.15</v>
      </c>
      <c r="F375">
        <v>37.2983870967741</v>
      </c>
      <c r="I375">
        <v>-17.5390625</v>
      </c>
      <c r="L375">
        <v>80.995064961224699</v>
      </c>
      <c r="M375">
        <v>-247.10791092461</v>
      </c>
      <c r="O375">
        <v>107.013088207343</v>
      </c>
      <c r="P375">
        <v>45.943986977031599</v>
      </c>
      <c r="Q375">
        <v>43.317421385306503</v>
      </c>
      <c r="R375">
        <v>60.1314826285263</v>
      </c>
      <c r="T375">
        <v>0</v>
      </c>
      <c r="U375">
        <v>4.3469621674266401</v>
      </c>
      <c r="X375">
        <v>15.7985424303962</v>
      </c>
      <c r="Y375">
        <v>18.423661156803298</v>
      </c>
      <c r="AA375">
        <v>2.97173264260375</v>
      </c>
      <c r="AB375">
        <v>12.560027727524499</v>
      </c>
      <c r="AC375">
        <v>8.3682780810718107</v>
      </c>
      <c r="AD375">
        <v>61.842560221291599</v>
      </c>
      <c r="AE375">
        <v>24.276850476273701</v>
      </c>
      <c r="AF375">
        <v>7.9994624791230704</v>
      </c>
    </row>
    <row r="376" spans="1:32" x14ac:dyDescent="0.25">
      <c r="A376" t="s">
        <v>1006</v>
      </c>
      <c r="B376" t="s">
        <v>1005</v>
      </c>
      <c r="C376" t="s">
        <v>1007</v>
      </c>
      <c r="D376">
        <v>10666.282962875001</v>
      </c>
      <c r="E376">
        <v>122.6</v>
      </c>
      <c r="F376">
        <v>14.0350877192982</v>
      </c>
      <c r="G376">
        <v>6.2685725318734002</v>
      </c>
      <c r="H376">
        <v>13.736074801414899</v>
      </c>
      <c r="I376">
        <v>148.83144013578701</v>
      </c>
      <c r="J376">
        <v>29.926037493572299</v>
      </c>
      <c r="K376">
        <v>14.9733367287399</v>
      </c>
      <c r="L376">
        <v>-0.36989044646013602</v>
      </c>
      <c r="M376">
        <v>-1209.06261329371</v>
      </c>
      <c r="N376">
        <v>103.169404361852</v>
      </c>
      <c r="O376">
        <v>-0.84382269423719702</v>
      </c>
      <c r="P376">
        <v>15.8545649136368</v>
      </c>
      <c r="Q376">
        <v>-5.3369172685489099</v>
      </c>
      <c r="R376">
        <v>-0.908850619116363</v>
      </c>
      <c r="S376">
        <v>43.135711290815898</v>
      </c>
      <c r="T376">
        <v>76.319314132447005</v>
      </c>
      <c r="U376">
        <v>59.737628346547297</v>
      </c>
      <c r="V376">
        <v>47.2964426044025</v>
      </c>
      <c r="W376">
        <v>24.564939626475201</v>
      </c>
      <c r="X376">
        <v>86.769533814839093</v>
      </c>
      <c r="Y376">
        <v>43.625073589190102</v>
      </c>
      <c r="AA376">
        <v>154.996645182278</v>
      </c>
      <c r="AB376">
        <v>83.6580864679147</v>
      </c>
      <c r="AC376">
        <v>62.764691398555399</v>
      </c>
      <c r="AD376">
        <v>54.449831649831602</v>
      </c>
      <c r="AE376">
        <v>49.119686152428898</v>
      </c>
      <c r="AF376">
        <v>23.096685536751799</v>
      </c>
    </row>
    <row r="377" spans="1:32" x14ac:dyDescent="0.25">
      <c r="A377" t="s">
        <v>1026</v>
      </c>
      <c r="B377" t="s">
        <v>1025</v>
      </c>
      <c r="C377" t="s">
        <v>35</v>
      </c>
      <c r="D377">
        <v>10625.948094249999</v>
      </c>
      <c r="E377">
        <v>463.03</v>
      </c>
    </row>
    <row r="378" spans="1:32" x14ac:dyDescent="0.25">
      <c r="A378" t="s">
        <v>1048</v>
      </c>
      <c r="B378" t="s">
        <v>1047</v>
      </c>
      <c r="C378" t="s">
        <v>315</v>
      </c>
      <c r="D378">
        <v>10580.586381024999</v>
      </c>
      <c r="E378">
        <v>775.3</v>
      </c>
      <c r="F378">
        <v>13.3451957295373</v>
      </c>
      <c r="G378">
        <v>36.815451331392801</v>
      </c>
      <c r="H378">
        <v>13.974010544775499</v>
      </c>
      <c r="I378">
        <v>0.77259164535378699</v>
      </c>
      <c r="J378">
        <v>13.569295177667399</v>
      </c>
      <c r="K378">
        <v>9.4705276184064093</v>
      </c>
      <c r="L378">
        <v>7.1959618093598401</v>
      </c>
      <c r="M378">
        <v>124.27657692861401</v>
      </c>
      <c r="N378">
        <v>5.6094543365249701</v>
      </c>
      <c r="O378">
        <v>-5.9974528452881799</v>
      </c>
      <c r="P378">
        <v>33.284644878583201</v>
      </c>
      <c r="Q378">
        <v>20.134999705240801</v>
      </c>
      <c r="R378">
        <v>23.535280709037</v>
      </c>
      <c r="S378">
        <v>22.732081602084801</v>
      </c>
      <c r="T378">
        <v>26.357735457851501</v>
      </c>
      <c r="U378">
        <v>27.419057994466701</v>
      </c>
      <c r="V378">
        <v>28.0432078854564</v>
      </c>
      <c r="W378">
        <v>21.919371101023199</v>
      </c>
      <c r="X378">
        <v>32.299711136001797</v>
      </c>
      <c r="Y378">
        <v>20.592589618640801</v>
      </c>
      <c r="AA378">
        <v>27.547282485999101</v>
      </c>
      <c r="AB378">
        <v>35.585248555853397</v>
      </c>
      <c r="AC378">
        <v>22.529033779402202</v>
      </c>
      <c r="AD378">
        <v>21.2598697196999</v>
      </c>
      <c r="AE378">
        <v>23.308710849389499</v>
      </c>
      <c r="AF378">
        <v>20.248197600789702</v>
      </c>
    </row>
    <row r="379" spans="1:32" x14ac:dyDescent="0.25">
      <c r="A379" t="s">
        <v>1050</v>
      </c>
      <c r="B379" t="s">
        <v>1049</v>
      </c>
      <c r="C379" t="s">
        <v>670</v>
      </c>
      <c r="D379">
        <v>10560.35925</v>
      </c>
      <c r="E379">
        <v>802.05</v>
      </c>
      <c r="F379">
        <v>46.014943960149402</v>
      </c>
      <c r="G379">
        <v>28.417048858590601</v>
      </c>
      <c r="H379">
        <v>-3.6165284306568202</v>
      </c>
      <c r="I379">
        <v>2234.3449296817098</v>
      </c>
      <c r="J379">
        <v>12.022676118973999</v>
      </c>
      <c r="K379">
        <v>-13.688276883771801</v>
      </c>
      <c r="L379">
        <v>-3.1732461654513702</v>
      </c>
      <c r="M379">
        <v>-370.58566114798299</v>
      </c>
      <c r="N379">
        <v>-17.834007103161898</v>
      </c>
      <c r="O379">
        <v>-14.6433275892918</v>
      </c>
      <c r="P379">
        <v>0.53865652724970003</v>
      </c>
      <c r="Q379">
        <v>-9.84578884934756</v>
      </c>
      <c r="R379">
        <v>8.1340073945521603</v>
      </c>
      <c r="S379">
        <v>10.0740307423701</v>
      </c>
      <c r="T379">
        <v>28.028036547349199</v>
      </c>
      <c r="U379">
        <v>23.108173133311102</v>
      </c>
      <c r="V379">
        <v>9.8802694823829995</v>
      </c>
      <c r="W379">
        <v>5.6670329758518303</v>
      </c>
      <c r="X379">
        <v>38.386315380244604</v>
      </c>
      <c r="Y379">
        <v>9.9106365132109495</v>
      </c>
      <c r="AA379">
        <v>155.40955686583001</v>
      </c>
      <c r="AB379">
        <v>35.671994145861703</v>
      </c>
      <c r="AC379">
        <v>21.997268658353001</v>
      </c>
      <c r="AD379">
        <v>9.4420925309948505</v>
      </c>
      <c r="AE379">
        <v>9.5616196819059294</v>
      </c>
      <c r="AF379">
        <v>4.7043786439373703</v>
      </c>
    </row>
    <row r="380" spans="1:32" x14ac:dyDescent="0.25">
      <c r="A380" t="s">
        <v>1036</v>
      </c>
      <c r="B380" t="s">
        <v>1035</v>
      </c>
      <c r="C380" t="s">
        <v>88</v>
      </c>
      <c r="D380">
        <v>10464.60685584</v>
      </c>
      <c r="E380">
        <v>976.75</v>
      </c>
      <c r="F380">
        <v>17.168818747010999</v>
      </c>
      <c r="H380">
        <v>35.787702806937503</v>
      </c>
      <c r="I380">
        <v>-11828.082191780801</v>
      </c>
      <c r="K380">
        <v>40.268140939574202</v>
      </c>
      <c r="L380">
        <v>41.112531969309401</v>
      </c>
      <c r="M380">
        <v>-13.616598760571</v>
      </c>
      <c r="N380">
        <v>25.9777140858649</v>
      </c>
      <c r="O380">
        <v>37.528407740027603</v>
      </c>
      <c r="P380">
        <v>24.258736362835499</v>
      </c>
      <c r="Q380">
        <v>26.405905890381199</v>
      </c>
      <c r="R380">
        <v>49.011795592367903</v>
      </c>
      <c r="S380">
        <v>6.7184907617782699</v>
      </c>
      <c r="T380">
        <v>0.72069016746359404</v>
      </c>
      <c r="U380">
        <v>10.597542337047599</v>
      </c>
      <c r="V380">
        <v>9.4603980486336194</v>
      </c>
      <c r="W380">
        <v>4.4775303298069202</v>
      </c>
      <c r="X380">
        <v>27.3829833431558</v>
      </c>
      <c r="Y380">
        <v>7.1399030845941898</v>
      </c>
      <c r="AA380">
        <v>-15.828834491939</v>
      </c>
      <c r="AB380">
        <v>26.237162970741899</v>
      </c>
      <c r="AC380">
        <v>11.2187102577623</v>
      </c>
      <c r="AD380">
        <v>16.1324330211282</v>
      </c>
      <c r="AE380">
        <v>9.2217256268464496</v>
      </c>
      <c r="AF380">
        <v>5.8655966202568699</v>
      </c>
    </row>
    <row r="381" spans="1:32" x14ac:dyDescent="0.25">
      <c r="A381" t="s">
        <v>1030</v>
      </c>
      <c r="B381" t="s">
        <v>1029</v>
      </c>
      <c r="C381" t="s">
        <v>115</v>
      </c>
      <c r="D381">
        <v>10362.868992</v>
      </c>
      <c r="E381">
        <v>358.4</v>
      </c>
      <c r="F381">
        <v>19.814020028612202</v>
      </c>
      <c r="H381">
        <v>9.9175625491501496</v>
      </c>
      <c r="I381">
        <v>761.51001908396904</v>
      </c>
      <c r="J381">
        <v>1.3592883215058</v>
      </c>
      <c r="K381">
        <v>6.8451693638759297</v>
      </c>
      <c r="L381">
        <v>-38.675234721899301</v>
      </c>
      <c r="M381">
        <v>-62.309211804580997</v>
      </c>
      <c r="N381">
        <v>6.0128237288434798</v>
      </c>
      <c r="O381">
        <v>-48.777438698291398</v>
      </c>
      <c r="P381">
        <v>15.087727248695201</v>
      </c>
      <c r="Q381">
        <v>-2.8441686057556499</v>
      </c>
      <c r="R381">
        <v>4.8899817327396402</v>
      </c>
      <c r="S381">
        <v>10.284642603071999</v>
      </c>
      <c r="T381">
        <v>7.6258386429506402</v>
      </c>
      <c r="U381">
        <v>9.6877477549469493</v>
      </c>
      <c r="V381">
        <v>12.703000001261101</v>
      </c>
      <c r="W381">
        <v>8.30314161532878</v>
      </c>
      <c r="X381">
        <v>15.0095612435498</v>
      </c>
      <c r="Y381">
        <v>16.760242251514001</v>
      </c>
      <c r="AA381">
        <v>14.611583020955701</v>
      </c>
      <c r="AB381">
        <v>18.6665356574863</v>
      </c>
      <c r="AC381">
        <v>7.6678955331683003</v>
      </c>
      <c r="AD381">
        <v>12.841293345415099</v>
      </c>
      <c r="AE381">
        <v>21.420974938308198</v>
      </c>
      <c r="AF381">
        <v>15.016541697892601</v>
      </c>
    </row>
    <row r="382" spans="1:32" x14ac:dyDescent="0.25">
      <c r="A382" t="s">
        <v>1061</v>
      </c>
      <c r="B382" t="s">
        <v>1060</v>
      </c>
      <c r="C382" t="s">
        <v>336</v>
      </c>
      <c r="D382">
        <v>10279.7517264</v>
      </c>
      <c r="E382">
        <v>393.7</v>
      </c>
      <c r="F382">
        <v>47.925435959109997</v>
      </c>
      <c r="H382">
        <v>27.1544761514165</v>
      </c>
      <c r="I382">
        <v>59.969512483785699</v>
      </c>
      <c r="J382">
        <v>65.878607636432093</v>
      </c>
      <c r="K382">
        <v>15.3862247826698</v>
      </c>
      <c r="L382">
        <v>-39.920823793465097</v>
      </c>
      <c r="M382">
        <v>16.114860605095298</v>
      </c>
      <c r="N382">
        <v>12.8583865224444</v>
      </c>
      <c r="O382">
        <v>-52.874808328945598</v>
      </c>
      <c r="P382">
        <v>43.1128818418591</v>
      </c>
      <c r="Q382">
        <v>17.130274092874501</v>
      </c>
      <c r="R382">
        <v>21.696921115236002</v>
      </c>
      <c r="S382">
        <v>19.469219299441001</v>
      </c>
      <c r="T382">
        <v>9.39893213739008</v>
      </c>
      <c r="U382">
        <v>11.445666545366899</v>
      </c>
      <c r="V382">
        <v>25.430512968212401</v>
      </c>
      <c r="W382">
        <v>16.012012566856601</v>
      </c>
      <c r="X382">
        <v>12.560906689262101</v>
      </c>
      <c r="Y382">
        <v>27.386119685977</v>
      </c>
      <c r="AA382">
        <v>16.161586208677701</v>
      </c>
      <c r="AB382">
        <v>19.543658030728</v>
      </c>
      <c r="AC382">
        <v>6.7409035923451004</v>
      </c>
      <c r="AD382">
        <v>18.086521958767602</v>
      </c>
      <c r="AE382">
        <v>36.394102371734498</v>
      </c>
      <c r="AF382">
        <v>24.912206192298299</v>
      </c>
    </row>
    <row r="383" spans="1:32" x14ac:dyDescent="0.25">
      <c r="A383" t="s">
        <v>1044</v>
      </c>
      <c r="B383" t="s">
        <v>1043</v>
      </c>
      <c r="C383" t="s">
        <v>423</v>
      </c>
      <c r="D383">
        <v>10240.624599355</v>
      </c>
      <c r="E383">
        <v>785.3</v>
      </c>
      <c r="F383">
        <v>22.071880702396101</v>
      </c>
      <c r="G383">
        <v>46.478836033945697</v>
      </c>
      <c r="H383">
        <v>2.1928596752991099</v>
      </c>
      <c r="I383">
        <v>17.324353192499402</v>
      </c>
      <c r="J383">
        <v>4.5569492457717597</v>
      </c>
      <c r="K383">
        <v>1.52457746315666</v>
      </c>
      <c r="L383">
        <v>-10.249641319942601</v>
      </c>
      <c r="M383">
        <v>11.3218521609387</v>
      </c>
      <c r="N383">
        <v>1.6913486141421199</v>
      </c>
      <c r="O383">
        <v>-18.204272919944199</v>
      </c>
      <c r="P383">
        <v>-16.247304097771401</v>
      </c>
      <c r="Q383">
        <v>-4.4020184638281101</v>
      </c>
      <c r="R383">
        <v>-2.8012386326821201</v>
      </c>
      <c r="S383">
        <v>12.8547966895666</v>
      </c>
      <c r="T383">
        <v>20.144419251855801</v>
      </c>
      <c r="U383">
        <v>35.8867388268458</v>
      </c>
      <c r="V383">
        <v>13.5664219326598</v>
      </c>
      <c r="W383">
        <v>12.138497378354399</v>
      </c>
      <c r="X383">
        <v>48.489640257656397</v>
      </c>
      <c r="Y383">
        <v>11.3076032100604</v>
      </c>
      <c r="AA383">
        <v>30.651349905820499</v>
      </c>
      <c r="AB383">
        <v>49.148148002493002</v>
      </c>
      <c r="AC383">
        <v>33.901510747312201</v>
      </c>
      <c r="AD383">
        <v>15.081482549754799</v>
      </c>
      <c r="AE383">
        <v>11.6638353365993</v>
      </c>
      <c r="AF383">
        <v>10.722275271912</v>
      </c>
    </row>
    <row r="384" spans="1:32" x14ac:dyDescent="0.25">
      <c r="A384" t="s">
        <v>1057</v>
      </c>
      <c r="B384" t="s">
        <v>1056</v>
      </c>
      <c r="C384" t="s">
        <v>333</v>
      </c>
      <c r="D384">
        <v>10120.730233050001</v>
      </c>
      <c r="E384">
        <v>75.400000000000006</v>
      </c>
      <c r="F384">
        <v>8.1347429458680303</v>
      </c>
      <c r="G384">
        <v>31.037069710444801</v>
      </c>
      <c r="H384">
        <v>8.0912786871378106</v>
      </c>
      <c r="I384">
        <v>-20.836551197045299</v>
      </c>
      <c r="J384">
        <v>-4.3310110560514499</v>
      </c>
      <c r="K384">
        <v>2.0045530518903298</v>
      </c>
      <c r="L384">
        <v>-4.6849486298408598</v>
      </c>
      <c r="M384">
        <v>44.453711426188399</v>
      </c>
      <c r="N384">
        <v>13.566920816465201</v>
      </c>
      <c r="O384">
        <v>-1.1221807417878999</v>
      </c>
      <c r="P384">
        <v>2.2391843172599999</v>
      </c>
      <c r="Q384">
        <v>-2.5589861078738498</v>
      </c>
      <c r="R384">
        <v>16.718361208081902</v>
      </c>
      <c r="S384">
        <v>10.749843536739</v>
      </c>
      <c r="T384">
        <v>19.865629309407002</v>
      </c>
      <c r="U384">
        <v>9.8132373998603608</v>
      </c>
      <c r="V384">
        <v>13.038265712079101</v>
      </c>
      <c r="W384">
        <v>3.6491756901213899</v>
      </c>
      <c r="X384">
        <v>24.3721444963038</v>
      </c>
      <c r="Y384">
        <v>10.0744037293085</v>
      </c>
      <c r="Z384">
        <v>9135.2000000000007</v>
      </c>
      <c r="AA384">
        <v>12.496470592693999</v>
      </c>
      <c r="AB384">
        <v>30.496247281469401</v>
      </c>
      <c r="AC384">
        <v>8.4821369353185201</v>
      </c>
      <c r="AD384">
        <v>9.8363149798904193</v>
      </c>
      <c r="AE384">
        <v>12.086847296249401</v>
      </c>
      <c r="AF384">
        <v>3.5711018469960099</v>
      </c>
    </row>
    <row r="385" spans="1:32" x14ac:dyDescent="0.25">
      <c r="A385" t="s">
        <v>1099</v>
      </c>
      <c r="B385" t="s">
        <v>1098</v>
      </c>
      <c r="C385" t="s">
        <v>412</v>
      </c>
      <c r="D385">
        <v>10100.90173136</v>
      </c>
      <c r="E385">
        <v>623.54999999999995</v>
      </c>
      <c r="F385">
        <v>41.990759750425198</v>
      </c>
      <c r="G385">
        <v>25.992104989487299</v>
      </c>
      <c r="H385">
        <v>13.603017647412599</v>
      </c>
      <c r="I385">
        <v>-8.0248297508617501</v>
      </c>
      <c r="J385">
        <v>0.20849163912450799</v>
      </c>
      <c r="K385">
        <v>8.0069852845893408</v>
      </c>
      <c r="L385">
        <v>5.4334110809467404</v>
      </c>
      <c r="M385">
        <v>89.628117430186293</v>
      </c>
      <c r="N385">
        <v>9.13075688870377</v>
      </c>
      <c r="O385">
        <v>-21.971626107681701</v>
      </c>
      <c r="P385">
        <v>27.672993088390399</v>
      </c>
      <c r="Q385">
        <v>16.3596317396158</v>
      </c>
      <c r="R385">
        <v>9.8006608097810108</v>
      </c>
      <c r="S385">
        <v>14.6174922878426</v>
      </c>
      <c r="T385">
        <v>6.5253875007042303</v>
      </c>
      <c r="U385">
        <v>3.7357691398189301</v>
      </c>
      <c r="V385">
        <v>13.556708571255101</v>
      </c>
      <c r="W385">
        <v>3.23721676009764</v>
      </c>
      <c r="X385">
        <v>10.010921951913099</v>
      </c>
      <c r="Y385">
        <v>12.522656276717299</v>
      </c>
      <c r="Z385">
        <v>7236.05</v>
      </c>
      <c r="AA385">
        <v>3.9717784023695399</v>
      </c>
      <c r="AB385">
        <v>12.064699989908901</v>
      </c>
      <c r="AC385">
        <v>2.6669530779633699</v>
      </c>
      <c r="AD385">
        <v>18.245330620666898</v>
      </c>
      <c r="AE385">
        <v>9.6747675696084006</v>
      </c>
      <c r="AF385">
        <v>2.4060743893238499</v>
      </c>
    </row>
    <row r="386" spans="1:32" x14ac:dyDescent="0.25">
      <c r="A386" t="s">
        <v>1059</v>
      </c>
      <c r="B386" t="s">
        <v>1058</v>
      </c>
      <c r="C386" t="s">
        <v>741</v>
      </c>
      <c r="D386">
        <v>10074.80520599</v>
      </c>
      <c r="E386">
        <v>7672.55</v>
      </c>
      <c r="F386">
        <v>21.0585435121065</v>
      </c>
      <c r="G386">
        <v>56.6783120190969</v>
      </c>
      <c r="H386">
        <v>8.9171910859862091</v>
      </c>
      <c r="I386">
        <v>82.471910112359495</v>
      </c>
      <c r="J386">
        <v>16.5757943524636</v>
      </c>
      <c r="K386">
        <v>11.0214305070701</v>
      </c>
      <c r="L386">
        <v>31.173727954591399</v>
      </c>
      <c r="M386">
        <v>42.3068112682856</v>
      </c>
      <c r="N386">
        <v>15.2074333429421</v>
      </c>
      <c r="O386">
        <v>38.5771012574452</v>
      </c>
      <c r="P386">
        <v>14.845807900176499</v>
      </c>
      <c r="Q386">
        <v>11.9533242345315</v>
      </c>
      <c r="R386">
        <v>25.1510738492527</v>
      </c>
      <c r="S386">
        <v>14.4980774414029</v>
      </c>
      <c r="T386">
        <v>11.161628083348999</v>
      </c>
      <c r="U386">
        <v>9.4510147510441591</v>
      </c>
      <c r="V386">
        <v>15.609329088080401</v>
      </c>
      <c r="W386">
        <v>10.148856933709499</v>
      </c>
      <c r="X386">
        <v>17.5925875578417</v>
      </c>
      <c r="Y386">
        <v>17.425768201046601</v>
      </c>
      <c r="Z386">
        <v>954.13</v>
      </c>
      <c r="AA386">
        <v>8.8305502237543898</v>
      </c>
      <c r="AB386">
        <v>15.9312446246982</v>
      </c>
      <c r="AC386">
        <v>11.3856460058616</v>
      </c>
      <c r="AD386">
        <v>22.672932448018901</v>
      </c>
      <c r="AE386">
        <v>18.926883061709599</v>
      </c>
      <c r="AF386">
        <v>12.9718712539145</v>
      </c>
    </row>
    <row r="387" spans="1:32" x14ac:dyDescent="0.25">
      <c r="A387" t="s">
        <v>1042</v>
      </c>
      <c r="B387" t="s">
        <v>1041</v>
      </c>
      <c r="C387" t="s">
        <v>27</v>
      </c>
      <c r="D387">
        <v>10030.002012499999</v>
      </c>
      <c r="E387">
        <v>124</v>
      </c>
      <c r="F387">
        <v>27.443881245474302</v>
      </c>
      <c r="H387">
        <v>3.06660305712143</v>
      </c>
      <c r="I387">
        <v>-91.220105005749403</v>
      </c>
      <c r="J387">
        <v>-28.7678633377487</v>
      </c>
      <c r="K387">
        <v>19.530168032572799</v>
      </c>
      <c r="L387">
        <v>36.833384123114399</v>
      </c>
      <c r="N387">
        <v>24.851549713575899</v>
      </c>
      <c r="O387">
        <v>64.031045820348993</v>
      </c>
      <c r="Q387">
        <v>-44.214636459691803</v>
      </c>
      <c r="R387">
        <v>20.746076592959799</v>
      </c>
      <c r="T387">
        <v>12.1594398270535</v>
      </c>
      <c r="U387">
        <v>7.4054629330864499</v>
      </c>
      <c r="V387">
        <v>5.5205961511894497</v>
      </c>
      <c r="W387">
        <v>0.51159467984552798</v>
      </c>
      <c r="X387">
        <v>18.720107771621102</v>
      </c>
      <c r="AA387">
        <v>4.6484665047382903</v>
      </c>
      <c r="AB387">
        <v>11.4532968783437</v>
      </c>
      <c r="AC387">
        <v>14.4106760610723</v>
      </c>
      <c r="AD387">
        <v>12.5235656853986</v>
      </c>
      <c r="AE387">
        <v>9.2505190320927309</v>
      </c>
      <c r="AF387">
        <v>0.869427544110291</v>
      </c>
    </row>
    <row r="388" spans="1:32" x14ac:dyDescent="0.25">
      <c r="A388" t="s">
        <v>1073</v>
      </c>
      <c r="B388" t="s">
        <v>1072</v>
      </c>
      <c r="C388" t="s">
        <v>504</v>
      </c>
      <c r="D388">
        <v>10028.764099260001</v>
      </c>
      <c r="E388">
        <v>4671</v>
      </c>
      <c r="F388">
        <v>57.362918595756597</v>
      </c>
      <c r="H388">
        <v>16.4755376572896</v>
      </c>
      <c r="I388">
        <v>85.709483206503407</v>
      </c>
      <c r="J388">
        <v>16.537841039339298</v>
      </c>
      <c r="K388">
        <v>17.9468576303438</v>
      </c>
      <c r="L388">
        <v>28.543750230652702</v>
      </c>
      <c r="M388">
        <v>10.596386136984499</v>
      </c>
      <c r="N388">
        <v>49.618916600101898</v>
      </c>
      <c r="O388">
        <v>52.302409712428499</v>
      </c>
      <c r="P388">
        <v>43.174640308808002</v>
      </c>
      <c r="Q388">
        <v>44.971867743974499</v>
      </c>
      <c r="R388">
        <v>43.636281912980898</v>
      </c>
      <c r="S388">
        <v>12.584937728627899</v>
      </c>
      <c r="T388">
        <v>19.371176558526699</v>
      </c>
      <c r="U388">
        <v>5.8568271840342998</v>
      </c>
      <c r="V388">
        <v>13.444559289298301</v>
      </c>
      <c r="W388">
        <v>4.9125859469166597</v>
      </c>
      <c r="X388">
        <v>21.799525600665898</v>
      </c>
      <c r="Y388">
        <v>13.7640816539899</v>
      </c>
      <c r="Z388">
        <v>1865.7</v>
      </c>
      <c r="AA388">
        <v>19.0154023319418</v>
      </c>
      <c r="AB388">
        <v>25.2696592376791</v>
      </c>
      <c r="AC388">
        <v>7.772826556349</v>
      </c>
      <c r="AD388">
        <v>18.523992434730001</v>
      </c>
      <c r="AE388">
        <v>19.3026219673303</v>
      </c>
      <c r="AF388">
        <v>7.6645838154748098</v>
      </c>
    </row>
    <row r="389" spans="1:32" x14ac:dyDescent="0.25">
      <c r="A389" t="s">
        <v>1084</v>
      </c>
      <c r="B389" t="s">
        <v>1083</v>
      </c>
      <c r="C389" t="s">
        <v>107</v>
      </c>
      <c r="D389">
        <v>10020.590227999999</v>
      </c>
      <c r="E389">
        <v>475.1</v>
      </c>
      <c r="F389">
        <v>35.318540577101302</v>
      </c>
      <c r="H389">
        <v>7.7900669031060996</v>
      </c>
      <c r="I389">
        <v>666.44165863066496</v>
      </c>
      <c r="J389">
        <v>13.8867901712161</v>
      </c>
      <c r="K389">
        <v>24.961903266583299</v>
      </c>
      <c r="L389">
        <v>397.72436483275402</v>
      </c>
      <c r="M389">
        <v>16.539256263096998</v>
      </c>
      <c r="O389">
        <v>324.91663956176501</v>
      </c>
      <c r="P389">
        <v>44.081155638903603</v>
      </c>
      <c r="Q389">
        <v>19.2459836925809</v>
      </c>
      <c r="R389">
        <v>133.83169101823501</v>
      </c>
      <c r="S389">
        <v>5.1080106589116001</v>
      </c>
      <c r="T389">
        <v>26.031699749472001</v>
      </c>
      <c r="U389">
        <v>-7.2744626754396498</v>
      </c>
      <c r="V389">
        <v>0.60754780935639596</v>
      </c>
      <c r="W389">
        <v>0.203616427551295</v>
      </c>
      <c r="X389">
        <v>43.966254944699998</v>
      </c>
      <c r="Y389">
        <v>7.6867938696794802</v>
      </c>
      <c r="Z389">
        <v>164.65</v>
      </c>
      <c r="AA389">
        <v>38.4984257689513</v>
      </c>
      <c r="AB389">
        <v>28.455756140433198</v>
      </c>
      <c r="AC389">
        <v>14.8001937515136</v>
      </c>
      <c r="AD389">
        <v>11.089656747483801</v>
      </c>
      <c r="AE389">
        <v>11.305919064592899</v>
      </c>
      <c r="AF389">
        <v>3.8914850283004498</v>
      </c>
    </row>
    <row r="390" spans="1:32" x14ac:dyDescent="0.25">
      <c r="A390" t="s">
        <v>1063</v>
      </c>
      <c r="B390" t="s">
        <v>1062</v>
      </c>
      <c r="C390" t="s">
        <v>71</v>
      </c>
      <c r="D390">
        <v>9981.8692028400001</v>
      </c>
      <c r="E390">
        <v>2434.25</v>
      </c>
      <c r="F390">
        <v>172.89743541924099</v>
      </c>
      <c r="G390">
        <v>0</v>
      </c>
      <c r="H390">
        <v>12.3469771327754</v>
      </c>
      <c r="I390">
        <v>94.782594645251905</v>
      </c>
      <c r="J390">
        <v>12.385031915237199</v>
      </c>
      <c r="K390">
        <v>8.5872150506980809</v>
      </c>
      <c r="L390">
        <v>31.005522163277</v>
      </c>
      <c r="M390">
        <v>-9.3231797858132293</v>
      </c>
      <c r="N390">
        <v>-4.7919110986019504</v>
      </c>
      <c r="O390">
        <v>161.474719101126</v>
      </c>
      <c r="P390">
        <v>34.048069183684802</v>
      </c>
      <c r="Q390">
        <v>5.9008610198905904</v>
      </c>
      <c r="R390">
        <v>20.593051993074901</v>
      </c>
      <c r="S390">
        <v>8.1638128448180005</v>
      </c>
      <c r="T390">
        <v>11.3872480553455</v>
      </c>
      <c r="U390">
        <v>3.0025074243152301</v>
      </c>
      <c r="V390">
        <v>7.7659514343104901</v>
      </c>
      <c r="W390">
        <v>3.2213177647983899</v>
      </c>
      <c r="X390">
        <v>8.5145202309692003</v>
      </c>
      <c r="Y390">
        <v>7.4449369839200203</v>
      </c>
      <c r="Z390">
        <v>7756.45</v>
      </c>
      <c r="AA390">
        <v>10.630385783471599</v>
      </c>
      <c r="AB390">
        <v>9.9222320389160501</v>
      </c>
      <c r="AC390">
        <v>1.6417049675309701</v>
      </c>
      <c r="AD390">
        <v>9.0519395710434107</v>
      </c>
      <c r="AE390">
        <v>5.51338737047225</v>
      </c>
      <c r="AF390">
        <v>1.9819973278115099</v>
      </c>
    </row>
    <row r="391" spans="1:32" x14ac:dyDescent="0.25">
      <c r="A391" t="s">
        <v>39</v>
      </c>
      <c r="B391" t="s">
        <v>40</v>
      </c>
      <c r="C391" t="s">
        <v>41</v>
      </c>
      <c r="D391">
        <v>9961.3182423199996</v>
      </c>
      <c r="E391">
        <v>1177.25</v>
      </c>
      <c r="H391">
        <v>45.566484885260003</v>
      </c>
      <c r="I391">
        <v>-41.828374299266898</v>
      </c>
      <c r="K391">
        <v>48.612835147876602</v>
      </c>
      <c r="L391">
        <v>69.383938393839202</v>
      </c>
      <c r="N391">
        <v>31.1252651875756</v>
      </c>
      <c r="O391">
        <v>85.523363120225895</v>
      </c>
      <c r="R391">
        <v>83.274647887323894</v>
      </c>
      <c r="S391">
        <v>3.2810538620496201</v>
      </c>
      <c r="T391">
        <v>-26.3168668162857</v>
      </c>
      <c r="U391">
        <v>2.3135335917979001</v>
      </c>
      <c r="V391">
        <v>2.1702800150104502</v>
      </c>
      <c r="W391">
        <v>1.3339445794958</v>
      </c>
      <c r="X391">
        <v>13.953382995305599</v>
      </c>
      <c r="Y391">
        <v>5.2854097584083402</v>
      </c>
      <c r="AA391">
        <v>20.165094339622598</v>
      </c>
      <c r="AB391">
        <v>11.9420801985507</v>
      </c>
      <c r="AC391">
        <v>5.9440305946749303</v>
      </c>
      <c r="AD391">
        <v>14.0538152050047</v>
      </c>
      <c r="AE391">
        <v>4.6574133240229001</v>
      </c>
      <c r="AF391">
        <v>3.3275599149048301</v>
      </c>
    </row>
    <row r="392" spans="1:32" x14ac:dyDescent="0.25">
      <c r="A392" t="s">
        <v>1065</v>
      </c>
      <c r="B392" t="s">
        <v>1064</v>
      </c>
      <c r="C392" t="s">
        <v>27</v>
      </c>
      <c r="D392">
        <v>9936.3878867000003</v>
      </c>
      <c r="E392">
        <v>134</v>
      </c>
      <c r="F392">
        <v>8.1294396211523203</v>
      </c>
      <c r="G392">
        <v>25.992104989487299</v>
      </c>
      <c r="H392">
        <v>7.0245446064786101</v>
      </c>
      <c r="I392">
        <v>26.4374050770232</v>
      </c>
      <c r="J392">
        <v>32.665545647818398</v>
      </c>
      <c r="K392">
        <v>6.9253917018352098</v>
      </c>
      <c r="L392">
        <v>10.0263507073577</v>
      </c>
      <c r="M392">
        <v>16831.216931216899</v>
      </c>
      <c r="N392">
        <v>9.3113645378283696</v>
      </c>
      <c r="O392">
        <v>23.2070682098507</v>
      </c>
      <c r="P392">
        <v>31.1935064911175</v>
      </c>
      <c r="Q392">
        <v>-43.19329556356</v>
      </c>
      <c r="R392">
        <v>13.5867397499105</v>
      </c>
      <c r="T392">
        <v>17.2136232854239</v>
      </c>
      <c r="U392">
        <v>14.132159602983499</v>
      </c>
      <c r="V392">
        <v>12.550641734420299</v>
      </c>
      <c r="W392">
        <v>1.33092355191079</v>
      </c>
      <c r="X392">
        <v>21.313012471265399</v>
      </c>
      <c r="AA392">
        <v>23.962449577084801</v>
      </c>
      <c r="AB392">
        <v>19.2503833118157</v>
      </c>
      <c r="AC392">
        <v>16.968885188335999</v>
      </c>
      <c r="AD392">
        <v>8.5070412766486108</v>
      </c>
      <c r="AE392">
        <v>12.232845034429801</v>
      </c>
      <c r="AF392">
        <v>1.32382942599953</v>
      </c>
    </row>
    <row r="393" spans="1:32" x14ac:dyDescent="0.25">
      <c r="A393" t="s">
        <v>1002</v>
      </c>
      <c r="B393" t="s">
        <v>1001</v>
      </c>
      <c r="C393" t="s">
        <v>763</v>
      </c>
      <c r="D393">
        <v>9925.3084775000007</v>
      </c>
      <c r="E393">
        <v>732.7</v>
      </c>
      <c r="F393">
        <v>18.210134795241601</v>
      </c>
      <c r="G393">
        <v>20.507113208761499</v>
      </c>
      <c r="H393">
        <v>12.5038769780548</v>
      </c>
      <c r="I393">
        <v>-3.2612331505932901</v>
      </c>
      <c r="K393">
        <v>14.015324422883999</v>
      </c>
      <c r="L393">
        <v>29.718078342585901</v>
      </c>
      <c r="N393">
        <v>16.763665753452401</v>
      </c>
      <c r="O393">
        <v>31.8658458925917</v>
      </c>
      <c r="P393">
        <v>20.341325711736399</v>
      </c>
      <c r="Q393">
        <v>-54.540980558704803</v>
      </c>
      <c r="R393">
        <v>37.9490171032582</v>
      </c>
      <c r="S393">
        <v>1.8141229399448799</v>
      </c>
      <c r="T393">
        <v>-122.42631379552</v>
      </c>
      <c r="U393">
        <v>20.918903089450701</v>
      </c>
      <c r="V393">
        <v>18.3098959645218</v>
      </c>
      <c r="W393">
        <v>1.9297891324094201</v>
      </c>
      <c r="X393">
        <v>30.494362279585701</v>
      </c>
      <c r="Y393">
        <v>1.89886398892263</v>
      </c>
      <c r="AA393">
        <v>-147.423928140481</v>
      </c>
      <c r="AB393">
        <v>29.455062527414899</v>
      </c>
      <c r="AC393">
        <v>22.646392989030701</v>
      </c>
      <c r="AD393">
        <v>3.0581321212238102</v>
      </c>
      <c r="AE393">
        <v>18.505488613175601</v>
      </c>
      <c r="AF393">
        <v>2.0362918326577302</v>
      </c>
    </row>
    <row r="394" spans="1:32" x14ac:dyDescent="0.25">
      <c r="A394" t="s">
        <v>1129</v>
      </c>
      <c r="B394" t="s">
        <v>1128</v>
      </c>
      <c r="C394" t="s">
        <v>282</v>
      </c>
      <c r="D394">
        <v>9921.2198447999999</v>
      </c>
      <c r="E394">
        <v>2073</v>
      </c>
      <c r="G394">
        <v>22.390341034165999</v>
      </c>
      <c r="H394">
        <v>8.4096576224263497</v>
      </c>
      <c r="I394">
        <v>54.471807120033503</v>
      </c>
      <c r="J394">
        <v>14.302315744806499</v>
      </c>
      <c r="K394">
        <v>23.871224770129398</v>
      </c>
      <c r="L394">
        <v>30.002140811902802</v>
      </c>
      <c r="M394">
        <v>-11.2675290792477</v>
      </c>
      <c r="N394">
        <v>34.1174147310522</v>
      </c>
      <c r="O394">
        <v>57.622074053782498</v>
      </c>
      <c r="P394">
        <v>8.2682064811587992</v>
      </c>
      <c r="R394">
        <v>32.281970817155099</v>
      </c>
      <c r="S394">
        <v>13.0488792366934</v>
      </c>
      <c r="T394">
        <v>15.026415963374999</v>
      </c>
      <c r="U394">
        <v>14.103180562060199</v>
      </c>
      <c r="V394">
        <v>14.3661463113816</v>
      </c>
      <c r="W394">
        <v>10.1945081577183</v>
      </c>
      <c r="X394">
        <v>26.044685100052199</v>
      </c>
      <c r="Y394">
        <v>14.434957062119199</v>
      </c>
      <c r="AA394">
        <v>16.970728507348898</v>
      </c>
      <c r="AB394">
        <v>23.648261313096899</v>
      </c>
      <c r="AC394">
        <v>18.5085309136722</v>
      </c>
      <c r="AD394">
        <v>24.943814057311101</v>
      </c>
      <c r="AE394">
        <v>15.864496642836899</v>
      </c>
      <c r="AF394">
        <v>11.1845439539607</v>
      </c>
    </row>
    <row r="395" spans="1:32" x14ac:dyDescent="0.25">
      <c r="A395" t="s">
        <v>1052</v>
      </c>
      <c r="B395" t="s">
        <v>1051</v>
      </c>
      <c r="C395" t="s">
        <v>336</v>
      </c>
      <c r="D395">
        <v>9917.8287154499994</v>
      </c>
      <c r="E395">
        <v>338.1</v>
      </c>
      <c r="F395">
        <v>20.383177129148098</v>
      </c>
      <c r="H395">
        <v>9.0729287596002095</v>
      </c>
      <c r="I395">
        <v>58.661789745853497</v>
      </c>
      <c r="J395">
        <v>-22.736879139151199</v>
      </c>
      <c r="L395">
        <v>20.6416715740801</v>
      </c>
      <c r="M395">
        <v>69.402599467387404</v>
      </c>
      <c r="O395">
        <v>20.2114876231675</v>
      </c>
      <c r="P395">
        <v>19.167537774398799</v>
      </c>
      <c r="Q395">
        <v>7.5536044697601703</v>
      </c>
      <c r="R395">
        <v>19.713777964377801</v>
      </c>
      <c r="S395">
        <v>14.368140621470401</v>
      </c>
      <c r="T395">
        <v>14.0248516713452</v>
      </c>
      <c r="U395">
        <v>9.1287738167101402</v>
      </c>
      <c r="V395">
        <v>19.018811457386899</v>
      </c>
      <c r="W395">
        <v>7.6628636591031496</v>
      </c>
      <c r="X395">
        <v>16.7232038118734</v>
      </c>
      <c r="Y395">
        <v>15.5167420592998</v>
      </c>
      <c r="Z395">
        <v>1983.27</v>
      </c>
      <c r="AA395">
        <v>7.6065135628680904</v>
      </c>
      <c r="AB395">
        <v>15.2197089132874</v>
      </c>
      <c r="AC395">
        <v>10.586051349030701</v>
      </c>
      <c r="AD395">
        <v>20.530369643883802</v>
      </c>
      <c r="AE395">
        <v>18.762341354153001</v>
      </c>
      <c r="AF395">
        <v>12.063331283387001</v>
      </c>
    </row>
    <row r="396" spans="1:32" x14ac:dyDescent="0.25">
      <c r="A396" t="s">
        <v>1054</v>
      </c>
      <c r="B396" t="s">
        <v>1053</v>
      </c>
      <c r="C396" t="s">
        <v>1055</v>
      </c>
      <c r="D396">
        <v>9865.5500978550008</v>
      </c>
      <c r="E396">
        <v>45.7</v>
      </c>
      <c r="H396">
        <v>3.1036271526577699</v>
      </c>
      <c r="I396">
        <v>91.375397185655899</v>
      </c>
      <c r="L396">
        <v>40.596588449216497</v>
      </c>
      <c r="O396">
        <v>-42.882596281939598</v>
      </c>
      <c r="R396">
        <v>40.064660608707896</v>
      </c>
      <c r="T396">
        <v>-3.2009908935921501</v>
      </c>
      <c r="U396">
        <v>-1.96438585126563</v>
      </c>
      <c r="W396">
        <v>-1.5504123775837</v>
      </c>
      <c r="X396">
        <v>7.1322681601054096</v>
      </c>
      <c r="AA396">
        <v>-2.07486111196559</v>
      </c>
      <c r="AB396">
        <v>7.0971808582137799</v>
      </c>
      <c r="AC396">
        <v>-2.1632899577225002</v>
      </c>
      <c r="AD396">
        <v>17.507684589581199</v>
      </c>
      <c r="AF396">
        <v>-1.97773583936</v>
      </c>
    </row>
    <row r="397" spans="1:32" x14ac:dyDescent="0.25">
      <c r="A397" t="s">
        <v>1067</v>
      </c>
      <c r="B397" t="s">
        <v>1066</v>
      </c>
      <c r="C397" t="s">
        <v>373</v>
      </c>
      <c r="D397">
        <v>9717.1900299270001</v>
      </c>
      <c r="E397">
        <v>264.11</v>
      </c>
      <c r="F397">
        <v>11.843011292346301</v>
      </c>
      <c r="H397">
        <v>7.1471345467201104</v>
      </c>
      <c r="I397">
        <v>52.133945075257401</v>
      </c>
      <c r="J397">
        <v>17.313494177360301</v>
      </c>
      <c r="K397">
        <v>7.4337554228152296</v>
      </c>
      <c r="L397">
        <v>32.354777288759799</v>
      </c>
      <c r="M397">
        <v>46.983100079218303</v>
      </c>
      <c r="N397">
        <v>-48.292570693884997</v>
      </c>
      <c r="O397">
        <v>-49.280047287223802</v>
      </c>
      <c r="P397">
        <v>44.949583101812202</v>
      </c>
      <c r="Q397">
        <v>47.108186557571798</v>
      </c>
      <c r="R397">
        <v>36.728906484580897</v>
      </c>
      <c r="T397">
        <v>68.553001082495499</v>
      </c>
      <c r="U397">
        <v>11.2368444396917</v>
      </c>
      <c r="W397">
        <v>0.61697388745404902</v>
      </c>
      <c r="X397">
        <v>68.976315190161699</v>
      </c>
      <c r="Y397">
        <v>4.0722837775454703</v>
      </c>
      <c r="Z397">
        <v>120.44</v>
      </c>
      <c r="AA397">
        <v>74.975599440413802</v>
      </c>
      <c r="AB397">
        <v>67.727962568765903</v>
      </c>
      <c r="AC397">
        <v>10.673618114975399</v>
      </c>
      <c r="AD397">
        <v>4.0987535953978904</v>
      </c>
      <c r="AE397">
        <v>1.5245271357814201</v>
      </c>
      <c r="AF397">
        <v>0.89191775570846299</v>
      </c>
    </row>
    <row r="398" spans="1:32" x14ac:dyDescent="0.25">
      <c r="A398" t="s">
        <v>1069</v>
      </c>
      <c r="B398" t="s">
        <v>1068</v>
      </c>
      <c r="C398" t="s">
        <v>115</v>
      </c>
      <c r="D398">
        <v>9706.9827726200001</v>
      </c>
      <c r="E398">
        <v>100.9</v>
      </c>
      <c r="F398">
        <v>192.07920792079199</v>
      </c>
      <c r="G398">
        <v>-53.5841116638722</v>
      </c>
      <c r="H398">
        <v>6.0263622897606499</v>
      </c>
      <c r="I398">
        <v>-38.472670833508097</v>
      </c>
      <c r="J398">
        <v>-6.7521732010213098</v>
      </c>
      <c r="K398">
        <v>-6.2167420439424204</v>
      </c>
      <c r="L398">
        <v>-38.658234422927002</v>
      </c>
      <c r="M398">
        <v>26.5247532611859</v>
      </c>
      <c r="N398">
        <v>-12.0179040684536</v>
      </c>
      <c r="O398">
        <v>-66.5200946431125</v>
      </c>
      <c r="P398">
        <v>68.616119976733003</v>
      </c>
      <c r="Q398">
        <v>9.9170435110740591</v>
      </c>
      <c r="R398">
        <v>-12.394534115920701</v>
      </c>
      <c r="S398">
        <v>9.2443150334969797</v>
      </c>
      <c r="T398">
        <v>10.304984424307699</v>
      </c>
      <c r="U398">
        <v>5.3332999143372204</v>
      </c>
      <c r="V398">
        <v>14.239012414823801</v>
      </c>
      <c r="W398">
        <v>5.5419138381114399</v>
      </c>
      <c r="X398">
        <v>10.6380285204774</v>
      </c>
      <c r="Y398">
        <v>9.9241078505895892</v>
      </c>
      <c r="AA398">
        <v>6.2565049736388598</v>
      </c>
      <c r="AB398">
        <v>15.6026335513272</v>
      </c>
      <c r="AC398">
        <v>2.4202844744161598</v>
      </c>
      <c r="AD398">
        <v>7.4826489676027297</v>
      </c>
      <c r="AE398">
        <v>15.3761946111574</v>
      </c>
      <c r="AF398">
        <v>6.7254181920900598</v>
      </c>
    </row>
    <row r="399" spans="1:32" x14ac:dyDescent="0.25">
      <c r="A399" t="s">
        <v>1091</v>
      </c>
      <c r="B399" t="s">
        <v>1090</v>
      </c>
      <c r="C399" t="s">
        <v>91</v>
      </c>
      <c r="D399">
        <v>9601.8934780899999</v>
      </c>
      <c r="E399">
        <v>1500.8</v>
      </c>
      <c r="F399">
        <v>13.6928667049149</v>
      </c>
      <c r="G399">
        <v>10.064241629820801</v>
      </c>
      <c r="H399">
        <v>47.924918335212404</v>
      </c>
      <c r="I399">
        <v>-39.428314202115601</v>
      </c>
      <c r="K399">
        <v>44.611029791770001</v>
      </c>
      <c r="L399">
        <v>101.303026518463</v>
      </c>
      <c r="M399">
        <v>341.05996448572603</v>
      </c>
      <c r="N399">
        <v>39.955436899235103</v>
      </c>
      <c r="O399">
        <v>89.729382774869293</v>
      </c>
      <c r="P399">
        <v>22.2222222222222</v>
      </c>
      <c r="Q399">
        <v>20.789607136226198</v>
      </c>
      <c r="R399">
        <v>78.460404828667293</v>
      </c>
      <c r="S399">
        <v>19.0815435566888</v>
      </c>
      <c r="T399">
        <v>8.1277929807001303</v>
      </c>
      <c r="U399">
        <v>7.8705926699418596</v>
      </c>
      <c r="V399">
        <v>25.8210232525492</v>
      </c>
      <c r="W399">
        <v>12.7686187796619</v>
      </c>
      <c r="X399">
        <v>13.3998220931489</v>
      </c>
      <c r="Y399">
        <v>10.222138108868901</v>
      </c>
      <c r="AA399">
        <v>6.6545010360567503</v>
      </c>
      <c r="AB399">
        <v>11.981858275485401</v>
      </c>
      <c r="AC399">
        <v>9.0632733197917208</v>
      </c>
      <c r="AD399">
        <v>22.962273205063699</v>
      </c>
      <c r="AE399">
        <v>14.2999135137925</v>
      </c>
      <c r="AF399">
        <v>9.0433145214395498</v>
      </c>
    </row>
    <row r="400" spans="1:32" x14ac:dyDescent="0.25">
      <c r="A400" t="s">
        <v>1071</v>
      </c>
      <c r="B400" t="s">
        <v>1070</v>
      </c>
      <c r="C400" t="s">
        <v>341</v>
      </c>
      <c r="D400">
        <v>9591.9028099999996</v>
      </c>
      <c r="E400">
        <v>138.19</v>
      </c>
      <c r="F400">
        <v>47.741550695824998</v>
      </c>
      <c r="G400">
        <v>-34.211959441744597</v>
      </c>
      <c r="H400">
        <v>39.287441203455799</v>
      </c>
      <c r="I400">
        <v>-2.1651783568675298</v>
      </c>
      <c r="J400">
        <v>36.266529756930701</v>
      </c>
      <c r="K400">
        <v>39.018222808813</v>
      </c>
      <c r="L400">
        <v>5.7542738147125796</v>
      </c>
      <c r="M400">
        <v>24.114582982883299</v>
      </c>
      <c r="N400">
        <v>-13.5537125529449</v>
      </c>
      <c r="O400">
        <v>19.867155244219799</v>
      </c>
      <c r="P400">
        <v>6.6365750062344997</v>
      </c>
      <c r="Q400">
        <v>5.6921327042556902</v>
      </c>
      <c r="R400">
        <v>6.1487662897240503</v>
      </c>
      <c r="S400">
        <v>7.09716889189892</v>
      </c>
      <c r="T400">
        <v>89.547384904391606</v>
      </c>
      <c r="U400">
        <v>23.206093017585498</v>
      </c>
      <c r="V400">
        <v>8.1541930226120307</v>
      </c>
      <c r="W400">
        <v>2.98398020012189</v>
      </c>
      <c r="X400">
        <v>90.449780266662202</v>
      </c>
      <c r="Y400">
        <v>7.5028715122956999</v>
      </c>
      <c r="Z400">
        <v>4.03</v>
      </c>
      <c r="AA400">
        <v>84.315057428892104</v>
      </c>
      <c r="AB400">
        <v>89.196949541487697</v>
      </c>
      <c r="AC400">
        <v>18.8701440174958</v>
      </c>
      <c r="AD400">
        <v>7.8934031815805401</v>
      </c>
      <c r="AE400">
        <v>8.6461106925352809</v>
      </c>
      <c r="AF400">
        <v>2.2911076628996998</v>
      </c>
    </row>
    <row r="401" spans="1:32" x14ac:dyDescent="0.25">
      <c r="A401" t="s">
        <v>1080</v>
      </c>
      <c r="B401" t="s">
        <v>1079</v>
      </c>
      <c r="C401" t="s">
        <v>315</v>
      </c>
      <c r="D401">
        <v>9518.25</v>
      </c>
      <c r="E401">
        <v>3867.3</v>
      </c>
      <c r="G401">
        <v>151.98420997897401</v>
      </c>
      <c r="H401">
        <v>12.025794851764999</v>
      </c>
      <c r="I401">
        <v>-42.172619047619001</v>
      </c>
      <c r="J401">
        <v>45.989303315232299</v>
      </c>
      <c r="K401">
        <v>20.864592851046101</v>
      </c>
      <c r="L401">
        <v>49.583911234396602</v>
      </c>
      <c r="N401">
        <v>30.824058982314401</v>
      </c>
      <c r="O401">
        <v>61.185064935064901</v>
      </c>
      <c r="R401">
        <v>25.441269686479099</v>
      </c>
      <c r="S401">
        <v>17.309388245356299</v>
      </c>
      <c r="T401">
        <v>9.6725512366015103</v>
      </c>
      <c r="U401">
        <v>8.8615562201467206</v>
      </c>
      <c r="V401">
        <v>19.023034734391199</v>
      </c>
      <c r="W401">
        <v>10.595118786897601</v>
      </c>
      <c r="X401">
        <v>14.6724712604584</v>
      </c>
      <c r="Y401">
        <v>16.767914079543502</v>
      </c>
      <c r="Z401">
        <v>414.38</v>
      </c>
      <c r="AA401">
        <v>5.6643377029745299</v>
      </c>
      <c r="AB401">
        <v>14.502413330451599</v>
      </c>
      <c r="AC401">
        <v>9.6485175935553293</v>
      </c>
      <c r="AD401">
        <v>22.419875528338899</v>
      </c>
      <c r="AE401">
        <v>18.051414442585902</v>
      </c>
      <c r="AF401">
        <v>10.784010252901201</v>
      </c>
    </row>
    <row r="402" spans="1:32" x14ac:dyDescent="0.25">
      <c r="A402" t="s">
        <v>1086</v>
      </c>
      <c r="B402" t="s">
        <v>1085</v>
      </c>
      <c r="C402" t="s">
        <v>328</v>
      </c>
      <c r="D402">
        <v>9480.2349738399898</v>
      </c>
      <c r="E402">
        <v>1489.85</v>
      </c>
      <c r="F402">
        <v>37.773627502658101</v>
      </c>
      <c r="G402">
        <v>0</v>
      </c>
      <c r="H402">
        <v>32.770887666969003</v>
      </c>
      <c r="I402">
        <v>-61.279290690310297</v>
      </c>
      <c r="J402">
        <v>5.8371225356212904</v>
      </c>
      <c r="K402">
        <v>15.6697003049161</v>
      </c>
      <c r="L402">
        <v>-6.5296353653384802</v>
      </c>
      <c r="M402">
        <v>369.414458619561</v>
      </c>
      <c r="N402">
        <v>7.3143617250196602</v>
      </c>
      <c r="O402">
        <v>0.48564120827544499</v>
      </c>
      <c r="P402">
        <v>35.067089244986697</v>
      </c>
      <c r="Q402">
        <v>11.1012767463987</v>
      </c>
      <c r="R402">
        <v>11.891557316167299</v>
      </c>
      <c r="S402">
        <v>5.2095708487903396</v>
      </c>
      <c r="T402">
        <v>12.5202305508548</v>
      </c>
      <c r="U402">
        <v>12.5032313915067</v>
      </c>
      <c r="V402">
        <v>5.6317246035139004</v>
      </c>
      <c r="W402">
        <v>4.1760068701152404</v>
      </c>
      <c r="X402">
        <v>14.6907706945765</v>
      </c>
      <c r="Y402">
        <v>6.0232183119121103</v>
      </c>
      <c r="Z402">
        <v>1257.73</v>
      </c>
      <c r="AA402">
        <v>4.0585931449560704</v>
      </c>
      <c r="AB402">
        <v>16.886146799114499</v>
      </c>
      <c r="AC402">
        <v>13.7353129909499</v>
      </c>
      <c r="AD402">
        <v>5.9708402633908104</v>
      </c>
      <c r="AE402">
        <v>6.2281522031408603</v>
      </c>
      <c r="AF402">
        <v>5.3859228839684699</v>
      </c>
    </row>
    <row r="403" spans="1:32" x14ac:dyDescent="0.25">
      <c r="A403" t="s">
        <v>1088</v>
      </c>
      <c r="B403" t="s">
        <v>1087</v>
      </c>
      <c r="C403" t="s">
        <v>1089</v>
      </c>
      <c r="D403">
        <v>9463.5017905700006</v>
      </c>
      <c r="E403">
        <v>486.05</v>
      </c>
      <c r="F403">
        <v>6.9159795965687696</v>
      </c>
      <c r="G403">
        <v>19.9831626207976</v>
      </c>
      <c r="H403">
        <v>12.644304485042699</v>
      </c>
      <c r="I403">
        <v>828.04664723031999</v>
      </c>
      <c r="J403">
        <v>19.8250995544959</v>
      </c>
      <c r="K403">
        <v>5.6566588966808302</v>
      </c>
      <c r="L403">
        <v>-14.8742271751566</v>
      </c>
      <c r="M403">
        <v>-39.532276149287199</v>
      </c>
      <c r="N403">
        <v>5.27025085418388</v>
      </c>
      <c r="O403">
        <v>-25.031294292060799</v>
      </c>
      <c r="P403">
        <v>18.4127469921001</v>
      </c>
      <c r="Q403">
        <v>6.8309583776578897</v>
      </c>
      <c r="R403">
        <v>12.769279097197</v>
      </c>
      <c r="S403">
        <v>11.5473842033679</v>
      </c>
      <c r="T403">
        <v>3.6804112617335498</v>
      </c>
      <c r="U403">
        <v>4.5340316461572501</v>
      </c>
      <c r="V403">
        <v>14.4263240958638</v>
      </c>
      <c r="W403">
        <v>7.0544912167768503</v>
      </c>
      <c r="X403">
        <v>6.9616194829057703</v>
      </c>
      <c r="Y403">
        <v>9.6018292390939806</v>
      </c>
      <c r="Z403">
        <v>7601.14</v>
      </c>
      <c r="AA403">
        <v>9.1874834439870607</v>
      </c>
      <c r="AB403">
        <v>8.8369410781786595</v>
      </c>
      <c r="AC403">
        <v>3.1736037236838102</v>
      </c>
      <c r="AD403">
        <v>15.553286643027899</v>
      </c>
      <c r="AE403">
        <v>11.1153859606169</v>
      </c>
      <c r="AF403">
        <v>5.4892377957594602</v>
      </c>
    </row>
    <row r="404" spans="1:32" x14ac:dyDescent="0.25">
      <c r="A404" t="s">
        <v>1075</v>
      </c>
      <c r="B404" t="s">
        <v>1074</v>
      </c>
      <c r="C404" t="s">
        <v>1076</v>
      </c>
      <c r="D404">
        <v>9373.1705601399899</v>
      </c>
      <c r="E404">
        <v>140.85</v>
      </c>
      <c r="F404">
        <v>11.251528491619901</v>
      </c>
      <c r="G404">
        <v>11.868894208139601</v>
      </c>
      <c r="H404">
        <v>11.686954126973401</v>
      </c>
      <c r="I404">
        <v>12.9996020239922</v>
      </c>
      <c r="J404">
        <v>20.3340924196789</v>
      </c>
      <c r="K404">
        <v>15.7013868248274</v>
      </c>
      <c r="L404">
        <v>0.57580011800848896</v>
      </c>
      <c r="M404">
        <v>-0.38652969788296299</v>
      </c>
      <c r="N404">
        <v>9.0737174033263202</v>
      </c>
      <c r="O404">
        <v>-4.4603511237602298</v>
      </c>
      <c r="P404">
        <v>8.3094519405974001</v>
      </c>
      <c r="Q404">
        <v>4.8158916460946104</v>
      </c>
      <c r="R404">
        <v>3.9086682731846101</v>
      </c>
      <c r="S404">
        <v>12.096010783429101</v>
      </c>
      <c r="T404">
        <v>12.888750835708001</v>
      </c>
      <c r="U404">
        <v>8.5355352653486491</v>
      </c>
      <c r="V404">
        <v>14.9489697627931</v>
      </c>
      <c r="W404">
        <v>9.2927394596915693</v>
      </c>
      <c r="X404">
        <v>16.067165379796101</v>
      </c>
      <c r="Y404">
        <v>13.1078597161973</v>
      </c>
      <c r="Z404">
        <v>33.369999999999997</v>
      </c>
      <c r="AA404">
        <v>12.9204946393484</v>
      </c>
      <c r="AB404">
        <v>15.5200701110697</v>
      </c>
      <c r="AC404">
        <v>8.3490298496547304</v>
      </c>
      <c r="AD404">
        <v>18.2045163119713</v>
      </c>
      <c r="AE404">
        <v>16.052808374345702</v>
      </c>
      <c r="AF404">
        <v>9.2086441838538207</v>
      </c>
    </row>
    <row r="405" spans="1:32" x14ac:dyDescent="0.25">
      <c r="A405" t="s">
        <v>1093</v>
      </c>
      <c r="B405" t="s">
        <v>1092</v>
      </c>
      <c r="C405" t="s">
        <v>373</v>
      </c>
      <c r="D405">
        <v>9354.2999999999993</v>
      </c>
      <c r="E405">
        <v>4677.05</v>
      </c>
      <c r="H405">
        <v>-10.176823861760599</v>
      </c>
      <c r="I405">
        <v>-157.664233576642</v>
      </c>
      <c r="K405">
        <v>-11.7739843740386</v>
      </c>
      <c r="L405">
        <v>-64.614482556434993</v>
      </c>
      <c r="N405">
        <v>5.3348532701884999</v>
      </c>
      <c r="O405">
        <v>-66.504065040650403</v>
      </c>
      <c r="R405">
        <v>-37.748049052396802</v>
      </c>
      <c r="S405">
        <v>6.0839436070633601</v>
      </c>
      <c r="T405">
        <v>0.86062305541898698</v>
      </c>
      <c r="U405">
        <v>36.522944871855898</v>
      </c>
      <c r="V405">
        <v>5.6418310296193797</v>
      </c>
      <c r="W405">
        <v>5.0538602143809799</v>
      </c>
      <c r="X405">
        <v>43.230659025787901</v>
      </c>
      <c r="Y405">
        <v>10.4509845437222</v>
      </c>
      <c r="AA405">
        <v>-1.7614269788182799</v>
      </c>
      <c r="AB405">
        <v>50.876887702045103</v>
      </c>
      <c r="AC405">
        <v>29.5487106017192</v>
      </c>
      <c r="AD405">
        <v>5.1111581621850499</v>
      </c>
      <c r="AE405">
        <v>10.9897473698318</v>
      </c>
      <c r="AF405">
        <v>10.4008117706747</v>
      </c>
    </row>
    <row r="406" spans="1:32" x14ac:dyDescent="0.25">
      <c r="A406" t="s">
        <v>1078</v>
      </c>
      <c r="B406" t="s">
        <v>1077</v>
      </c>
      <c r="C406" t="s">
        <v>88</v>
      </c>
      <c r="D406">
        <v>9278.5085983999998</v>
      </c>
      <c r="E406">
        <v>2669.95</v>
      </c>
      <c r="F406">
        <v>-10.1021302115597</v>
      </c>
      <c r="G406">
        <v>16.260329205681401</v>
      </c>
      <c r="H406">
        <v>12.7584971917461</v>
      </c>
      <c r="I406">
        <v>11521.7038539553</v>
      </c>
      <c r="J406">
        <v>31.557750060787999</v>
      </c>
      <c r="K406">
        <v>14.1840861200342</v>
      </c>
      <c r="L406">
        <v>39.908523304776999</v>
      </c>
      <c r="M406">
        <v>-22.698315734357202</v>
      </c>
      <c r="N406">
        <v>19.242899422163099</v>
      </c>
      <c r="O406">
        <v>44.980592130299001</v>
      </c>
      <c r="P406">
        <v>-8.2334228394534001</v>
      </c>
      <c r="Q406">
        <v>-3.80553479278757</v>
      </c>
      <c r="R406">
        <v>20.4657916511186</v>
      </c>
      <c r="S406">
        <v>17.611681477672199</v>
      </c>
      <c r="T406">
        <v>9.6830186325249503</v>
      </c>
      <c r="U406">
        <v>8.4443908876512896</v>
      </c>
      <c r="V406">
        <v>22.692405732262401</v>
      </c>
      <c r="W406">
        <v>13.519761771674901</v>
      </c>
      <c r="X406">
        <v>12.976842218675699</v>
      </c>
      <c r="Y406">
        <v>18.221474080509701</v>
      </c>
      <c r="Z406">
        <v>3032.64</v>
      </c>
      <c r="AA406">
        <v>12.8605707179877</v>
      </c>
      <c r="AB406">
        <v>13.587667438738301</v>
      </c>
      <c r="AC406">
        <v>8.5515668594798395</v>
      </c>
      <c r="AD406">
        <v>24.155780734953002</v>
      </c>
      <c r="AE406">
        <v>22.041713674101</v>
      </c>
      <c r="AF406">
        <v>14.310774212208701</v>
      </c>
    </row>
    <row r="407" spans="1:32" x14ac:dyDescent="0.25">
      <c r="A407" t="s">
        <v>1095</v>
      </c>
      <c r="B407" t="s">
        <v>1094</v>
      </c>
      <c r="C407" t="s">
        <v>323</v>
      </c>
      <c r="D407">
        <v>9201.7539397649998</v>
      </c>
      <c r="E407">
        <v>1186.45</v>
      </c>
      <c r="F407">
        <v>904.94296577946704</v>
      </c>
      <c r="G407">
        <v>-30.663872564936501</v>
      </c>
      <c r="H407">
        <v>8.6852967162476897</v>
      </c>
      <c r="I407">
        <v>-21.776081539862801</v>
      </c>
      <c r="J407">
        <v>8.9394307998698199</v>
      </c>
      <c r="K407">
        <v>0.50249096653644998</v>
      </c>
      <c r="L407">
        <v>-24.261264704633302</v>
      </c>
      <c r="M407">
        <v>43.936384177985197</v>
      </c>
      <c r="N407">
        <v>-23.4345112536922</v>
      </c>
      <c r="O407">
        <v>-89.837975733962196</v>
      </c>
      <c r="P407">
        <v>68.572945946296002</v>
      </c>
      <c r="Q407">
        <v>8.0985279431763502</v>
      </c>
      <c r="R407">
        <v>16.3204704638562</v>
      </c>
      <c r="S407">
        <v>7.8544754095331504</v>
      </c>
      <c r="T407">
        <v>16.421697260636801</v>
      </c>
      <c r="U407">
        <v>5.1907370942326203</v>
      </c>
      <c r="V407">
        <v>7.9830475885605097</v>
      </c>
      <c r="W407">
        <v>3.21343398396372</v>
      </c>
      <c r="X407">
        <v>10.1308002640317</v>
      </c>
      <c r="Y407">
        <v>6.1808241677212896</v>
      </c>
      <c r="AA407">
        <v>13.7326549491211</v>
      </c>
      <c r="AB407">
        <v>16.304791259647502</v>
      </c>
      <c r="AC407">
        <v>0.46012426763552999</v>
      </c>
      <c r="AD407">
        <v>3.2588221538114799</v>
      </c>
      <c r="AE407">
        <v>6.91101455406712</v>
      </c>
      <c r="AF407">
        <v>2.9787469369178798</v>
      </c>
    </row>
    <row r="408" spans="1:32" x14ac:dyDescent="0.25">
      <c r="A408" t="s">
        <v>1117</v>
      </c>
      <c r="B408" t="s">
        <v>1116</v>
      </c>
      <c r="C408" t="s">
        <v>504</v>
      </c>
      <c r="D408">
        <v>9155.5092000000004</v>
      </c>
      <c r="E408">
        <v>2899.8</v>
      </c>
      <c r="G408">
        <v>-10.6096464903432</v>
      </c>
      <c r="H408">
        <v>11.1939159135139</v>
      </c>
      <c r="I408">
        <v>83.016069221260807</v>
      </c>
      <c r="J408">
        <v>13.931255366481601</v>
      </c>
      <c r="K408">
        <v>12.929780301446099</v>
      </c>
      <c r="L408">
        <v>60.598715307235402</v>
      </c>
      <c r="N408">
        <v>15.4899257433734</v>
      </c>
      <c r="O408">
        <v>65.767973856208997</v>
      </c>
      <c r="R408">
        <v>26.7135229967835</v>
      </c>
      <c r="S408">
        <v>21.969519111021899</v>
      </c>
      <c r="T408">
        <v>10.6074952024233</v>
      </c>
      <c r="U408">
        <v>12.176451592885501</v>
      </c>
      <c r="V408">
        <v>20.663195640856799</v>
      </c>
      <c r="W408">
        <v>14.2473756755028</v>
      </c>
      <c r="X408">
        <v>22.650120506640601</v>
      </c>
      <c r="Y408">
        <v>31.754367898946199</v>
      </c>
      <c r="Z408">
        <v>681.31999999999903</v>
      </c>
      <c r="AA408">
        <v>12.6540519289609</v>
      </c>
      <c r="AB408">
        <v>19.269172067818101</v>
      </c>
      <c r="AC408">
        <v>15.6068919542587</v>
      </c>
      <c r="AD408">
        <v>42.661337358904802</v>
      </c>
      <c r="AE408">
        <v>32.322356252157199</v>
      </c>
      <c r="AF408">
        <v>21.5470297759868</v>
      </c>
    </row>
    <row r="409" spans="1:32" x14ac:dyDescent="0.25">
      <c r="A409" t="s">
        <v>1082</v>
      </c>
      <c r="B409" t="s">
        <v>1081</v>
      </c>
      <c r="C409" t="s">
        <v>575</v>
      </c>
      <c r="D409">
        <v>9108.4870879099999</v>
      </c>
      <c r="E409">
        <v>300.8</v>
      </c>
      <c r="F409">
        <v>40.999999999999901</v>
      </c>
      <c r="H409">
        <v>28.342506412701798</v>
      </c>
      <c r="I409">
        <v>-85.656825677741097</v>
      </c>
      <c r="K409">
        <v>29.4843540920739</v>
      </c>
      <c r="L409">
        <v>5.0793260361579096</v>
      </c>
      <c r="M409">
        <v>114.838653561798</v>
      </c>
      <c r="N409">
        <v>-73.985334081879898</v>
      </c>
      <c r="O409">
        <v>7.8434751335913502</v>
      </c>
      <c r="P409">
        <v>29.925662725673799</v>
      </c>
      <c r="Q409">
        <v>17.750097511768601</v>
      </c>
      <c r="R409">
        <v>24.2708385565528</v>
      </c>
      <c r="S409">
        <v>14.742090322588799</v>
      </c>
      <c r="T409">
        <v>8.3087778982577607</v>
      </c>
      <c r="U409">
        <v>7.10566236916224</v>
      </c>
      <c r="X409">
        <v>17.2373907195696</v>
      </c>
      <c r="Y409">
        <v>17.885203120420801</v>
      </c>
      <c r="AA409">
        <v>1.49008006150863</v>
      </c>
      <c r="AB409">
        <v>18.057757240574201</v>
      </c>
      <c r="AC409">
        <v>7.8762609280430302</v>
      </c>
      <c r="AD409">
        <v>31.949234377155399</v>
      </c>
      <c r="AE409">
        <v>29.3125565442834</v>
      </c>
      <c r="AF409">
        <v>13.1341549743161</v>
      </c>
    </row>
    <row r="410" spans="1:32" x14ac:dyDescent="0.25">
      <c r="A410" t="s">
        <v>1167</v>
      </c>
      <c r="B410" t="s">
        <v>1166</v>
      </c>
      <c r="C410" t="s">
        <v>1157</v>
      </c>
      <c r="D410">
        <v>9090.3273676499994</v>
      </c>
      <c r="E410">
        <v>216.2</v>
      </c>
      <c r="H410">
        <v>83.990957080389293</v>
      </c>
      <c r="I410">
        <v>-11.665182546749699</v>
      </c>
      <c r="J410">
        <v>60.091877636187299</v>
      </c>
      <c r="K410">
        <v>190.947334150872</v>
      </c>
      <c r="L410">
        <v>117.05922512374001</v>
      </c>
      <c r="O410">
        <v>143.42246219895199</v>
      </c>
      <c r="R410">
        <v>75.447221893140593</v>
      </c>
      <c r="T410">
        <v>0.57036897834696898</v>
      </c>
      <c r="U410">
        <v>8.2541701653371504</v>
      </c>
      <c r="W410">
        <v>7.8416629109505003</v>
      </c>
      <c r="X410">
        <v>12.2677046104575</v>
      </c>
      <c r="Y410">
        <v>8.2513229122316307</v>
      </c>
      <c r="AA410">
        <v>5.0366408854739602</v>
      </c>
      <c r="AB410">
        <v>15.4692040622446</v>
      </c>
      <c r="AC410">
        <v>5.8249289789854899</v>
      </c>
      <c r="AD410">
        <v>32.133650882600101</v>
      </c>
      <c r="AE410">
        <v>7.5467110412060299</v>
      </c>
      <c r="AF410">
        <v>4.81301821600431</v>
      </c>
    </row>
    <row r="411" spans="1:32" x14ac:dyDescent="0.25">
      <c r="A411" t="s">
        <v>1097</v>
      </c>
      <c r="B411" t="s">
        <v>1096</v>
      </c>
      <c r="C411" t="s">
        <v>533</v>
      </c>
      <c r="D411">
        <v>9085.0049602649997</v>
      </c>
      <c r="E411">
        <v>586.35</v>
      </c>
      <c r="G411">
        <v>81.712059283213904</v>
      </c>
      <c r="H411">
        <v>12.108759102344701</v>
      </c>
      <c r="I411">
        <v>4.3653152196985703</v>
      </c>
      <c r="J411">
        <v>6.3558709550656003</v>
      </c>
      <c r="K411">
        <v>7.89258890952184</v>
      </c>
      <c r="L411">
        <v>-13.620237544346701</v>
      </c>
      <c r="N411">
        <v>13.175160297526901</v>
      </c>
      <c r="O411">
        <v>-13.704188928327101</v>
      </c>
      <c r="R411">
        <v>19.6153059691291</v>
      </c>
      <c r="S411">
        <v>14.897118640447101</v>
      </c>
      <c r="T411">
        <v>20.918348041700401</v>
      </c>
      <c r="U411">
        <v>13.6058684372315</v>
      </c>
      <c r="V411">
        <v>16.207570577081299</v>
      </c>
      <c r="W411">
        <v>10.615977545157399</v>
      </c>
      <c r="X411">
        <v>21.1560256894597</v>
      </c>
      <c r="Y411">
        <v>21.445356490402599</v>
      </c>
      <c r="AA411">
        <v>22.2178539513834</v>
      </c>
      <c r="AB411">
        <v>20.887122454007802</v>
      </c>
      <c r="AC411">
        <v>13.9025311673592</v>
      </c>
      <c r="AD411">
        <v>20.680304065596101</v>
      </c>
      <c r="AE411">
        <v>24.3332197581061</v>
      </c>
      <c r="AF411">
        <v>17.879516762471599</v>
      </c>
    </row>
    <row r="412" spans="1:32" x14ac:dyDescent="0.25">
      <c r="A412" t="s">
        <v>1156</v>
      </c>
      <c r="B412" t="s">
        <v>1155</v>
      </c>
      <c r="C412" t="s">
        <v>1157</v>
      </c>
      <c r="D412">
        <v>9002.3258292999999</v>
      </c>
      <c r="E412">
        <v>542.1</v>
      </c>
      <c r="H412">
        <v>16.412900132032799</v>
      </c>
      <c r="I412">
        <v>-69.139253207195495</v>
      </c>
      <c r="J412">
        <v>-21.403706632615101</v>
      </c>
      <c r="K412">
        <v>18.892740152298</v>
      </c>
      <c r="L412">
        <v>33.965059452803203</v>
      </c>
      <c r="M412">
        <v>-33.354193412651703</v>
      </c>
      <c r="N412">
        <v>20.147282180610102</v>
      </c>
      <c r="O412">
        <v>25.213683316501498</v>
      </c>
      <c r="P412">
        <v>13.5170675706047</v>
      </c>
      <c r="R412">
        <v>37.6937688169495</v>
      </c>
      <c r="S412">
        <v>8.4923885518153792</v>
      </c>
      <c r="T412">
        <v>11.147907045519</v>
      </c>
      <c r="U412">
        <v>4.9781957546047702</v>
      </c>
      <c r="V412">
        <v>10.7719510402759</v>
      </c>
      <c r="W412">
        <v>3.63534366220025</v>
      </c>
      <c r="X412">
        <v>21.779877066487298</v>
      </c>
      <c r="Y412">
        <v>10.9476572784751</v>
      </c>
      <c r="AA412">
        <v>1.8546674649288599</v>
      </c>
      <c r="AB412">
        <v>19.910215495971698</v>
      </c>
      <c r="AC412">
        <v>7.7607645025572003</v>
      </c>
      <c r="AD412">
        <v>24.0349666660187</v>
      </c>
      <c r="AE412">
        <v>20.198167233563002</v>
      </c>
      <c r="AF412">
        <v>6.4050402012975702</v>
      </c>
    </row>
    <row r="413" spans="1:32" x14ac:dyDescent="0.25">
      <c r="A413" t="s">
        <v>1115</v>
      </c>
      <c r="B413" t="s">
        <v>1114</v>
      </c>
      <c r="C413" t="s">
        <v>61</v>
      </c>
      <c r="D413">
        <v>8949.0072660999995</v>
      </c>
      <c r="E413">
        <v>93.1</v>
      </c>
      <c r="F413">
        <v>-7.8624078624078599</v>
      </c>
      <c r="G413">
        <v>8.0936664850788294</v>
      </c>
      <c r="H413">
        <v>20.673368057078701</v>
      </c>
      <c r="I413">
        <v>171.249903497259</v>
      </c>
      <c r="J413">
        <v>8.8609994506988006</v>
      </c>
      <c r="K413">
        <v>11.879289055156599</v>
      </c>
      <c r="L413">
        <v>30.947857293645601</v>
      </c>
      <c r="M413">
        <v>-669.32610379550704</v>
      </c>
      <c r="N413">
        <v>80.622615222195805</v>
      </c>
      <c r="O413">
        <v>29.239250989429902</v>
      </c>
      <c r="P413">
        <v>-9.5059305401484995</v>
      </c>
      <c r="Q413">
        <v>-1.29139911309643</v>
      </c>
      <c r="R413">
        <v>41.012601937049098</v>
      </c>
      <c r="S413">
        <v>9.0726600384427396</v>
      </c>
      <c r="T413">
        <v>-12.0925670783174</v>
      </c>
      <c r="U413">
        <v>7.9199196381419297</v>
      </c>
      <c r="V413">
        <v>11.304392000776399</v>
      </c>
      <c r="W413">
        <v>3.9106965339394399</v>
      </c>
      <c r="X413">
        <v>10.356236197203801</v>
      </c>
      <c r="Y413">
        <v>10.899912956319801</v>
      </c>
      <c r="AA413">
        <v>18.381694165963602</v>
      </c>
      <c r="AB413">
        <v>12.370736741788701</v>
      </c>
      <c r="AC413">
        <v>7.0977328400113802</v>
      </c>
      <c r="AD413">
        <v>15.012229012812099</v>
      </c>
      <c r="AE413">
        <v>13.061694311280799</v>
      </c>
      <c r="AF413">
        <v>4.6095888225603199</v>
      </c>
    </row>
    <row r="414" spans="1:32" x14ac:dyDescent="0.25">
      <c r="A414" t="s">
        <v>1103</v>
      </c>
      <c r="B414" t="s">
        <v>1102</v>
      </c>
      <c r="C414" t="s">
        <v>61</v>
      </c>
      <c r="D414">
        <v>8846.753105025</v>
      </c>
      <c r="E414">
        <v>343.7</v>
      </c>
      <c r="F414">
        <v>6.3498246980911501</v>
      </c>
      <c r="G414">
        <v>0</v>
      </c>
      <c r="H414">
        <v>26.966595299204702</v>
      </c>
      <c r="I414">
        <v>-362.93639911401698</v>
      </c>
      <c r="K414">
        <v>16.372161201738599</v>
      </c>
      <c r="L414">
        <v>3.6420369753703401</v>
      </c>
      <c r="M414">
        <v>-156.47359144396199</v>
      </c>
      <c r="N414">
        <v>22.064978794767999</v>
      </c>
      <c r="O414">
        <v>13.5035137722126</v>
      </c>
      <c r="P414">
        <v>-33.783244779751001</v>
      </c>
      <c r="Q414">
        <v>1.03636936009884</v>
      </c>
      <c r="R414">
        <v>10.136726860106</v>
      </c>
      <c r="S414">
        <v>14.089135149161701</v>
      </c>
      <c r="T414">
        <v>6.9790526717364498</v>
      </c>
      <c r="U414">
        <v>8.6564122330225395</v>
      </c>
      <c r="V414">
        <v>18.697645884658399</v>
      </c>
      <c r="W414">
        <v>5.5884860928615101</v>
      </c>
      <c r="X414">
        <v>20.912537593119499</v>
      </c>
      <c r="Y414">
        <v>11.9407752935881</v>
      </c>
      <c r="AA414">
        <v>-6.8326428697703001</v>
      </c>
      <c r="AB414">
        <v>24.5500029769584</v>
      </c>
      <c r="AC414">
        <v>8.19315366611462</v>
      </c>
      <c r="AD414">
        <v>15.984630959366701</v>
      </c>
      <c r="AE414">
        <v>17.369527958027302</v>
      </c>
      <c r="AF414">
        <v>5.7387394337916797</v>
      </c>
    </row>
    <row r="415" spans="1:32" x14ac:dyDescent="0.25">
      <c r="A415" t="s">
        <v>1148</v>
      </c>
      <c r="B415" t="s">
        <v>1147</v>
      </c>
      <c r="C415" t="s">
        <v>1055</v>
      </c>
      <c r="D415">
        <v>8846.5891474849996</v>
      </c>
      <c r="E415">
        <v>489.5</v>
      </c>
      <c r="H415">
        <v>17.846137183148901</v>
      </c>
      <c r="I415">
        <v>-84.262640449438194</v>
      </c>
      <c r="J415">
        <v>6.6993845286064699</v>
      </c>
      <c r="K415">
        <v>17.357225474177898</v>
      </c>
      <c r="L415">
        <v>23.858799775144401</v>
      </c>
      <c r="M415">
        <v>73.220660419455598</v>
      </c>
      <c r="N415">
        <v>29.785698030327602</v>
      </c>
      <c r="O415">
        <v>4.3604147807009301</v>
      </c>
      <c r="P415">
        <v>-88.854948970517995</v>
      </c>
      <c r="R415">
        <v>49.230638517664197</v>
      </c>
      <c r="S415">
        <v>9.2744709755914894</v>
      </c>
      <c r="T415">
        <v>9.4639035172406807</v>
      </c>
      <c r="U415">
        <v>2.5021361991810198</v>
      </c>
      <c r="V415">
        <v>8.7030416638604802</v>
      </c>
      <c r="W415">
        <v>3.7772087301328998</v>
      </c>
      <c r="X415">
        <v>9.1290028453090599</v>
      </c>
      <c r="Y415">
        <v>11.165178639452201</v>
      </c>
      <c r="Z415">
        <v>29380.28</v>
      </c>
      <c r="AA415">
        <v>1.01061318594284</v>
      </c>
      <c r="AB415">
        <v>10.4566421683882</v>
      </c>
      <c r="AC415">
        <v>2.67050362956586</v>
      </c>
      <c r="AD415">
        <v>27.770474594786499</v>
      </c>
      <c r="AE415">
        <v>10.743097909955599</v>
      </c>
      <c r="AF415">
        <v>5.4576580478971</v>
      </c>
    </row>
    <row r="416" spans="1:32" x14ac:dyDescent="0.25">
      <c r="A416" t="s">
        <v>1113</v>
      </c>
      <c r="B416" t="s">
        <v>1112</v>
      </c>
      <c r="C416" t="s">
        <v>592</v>
      </c>
      <c r="D416">
        <v>8825.7024670499995</v>
      </c>
      <c r="E416">
        <v>681.05</v>
      </c>
      <c r="F416">
        <v>42.055267702936</v>
      </c>
      <c r="G416">
        <v>0.73619840817575799</v>
      </c>
      <c r="H416">
        <v>0.69030988650029501</v>
      </c>
      <c r="I416">
        <v>96.741717005308402</v>
      </c>
      <c r="J416">
        <v>45.771420616036799</v>
      </c>
      <c r="K416">
        <v>-4.3865610938353896</v>
      </c>
      <c r="L416">
        <v>-41.532054941733499</v>
      </c>
      <c r="M416">
        <v>-64.320733735111503</v>
      </c>
      <c r="N416">
        <v>-6.1489940155639804</v>
      </c>
      <c r="O416">
        <v>-45.980646989148099</v>
      </c>
      <c r="P416">
        <v>77.6544591809824</v>
      </c>
      <c r="Q416">
        <v>41.474075142972097</v>
      </c>
      <c r="R416">
        <v>-23.792959751820199</v>
      </c>
      <c r="S416">
        <v>14.2272711251522</v>
      </c>
      <c r="T416">
        <v>16.294428645551498</v>
      </c>
      <c r="U416">
        <v>16.048546023645802</v>
      </c>
      <c r="V416">
        <v>15.2954734132525</v>
      </c>
      <c r="W416">
        <v>8.9031848777758302</v>
      </c>
      <c r="X416">
        <v>19.8338257296706</v>
      </c>
      <c r="Y416">
        <v>12.481821951194799</v>
      </c>
      <c r="AA416">
        <v>40.434546064892501</v>
      </c>
      <c r="AB416">
        <v>25.477571059228001</v>
      </c>
      <c r="AC416">
        <v>11.570681025905801</v>
      </c>
      <c r="AD416">
        <v>9.1641219754214092</v>
      </c>
      <c r="AE416">
        <v>13.385184824775701</v>
      </c>
      <c r="AF416">
        <v>7.0518711916881998</v>
      </c>
    </row>
    <row r="417" spans="1:32" x14ac:dyDescent="0.25">
      <c r="A417" t="s">
        <v>1119</v>
      </c>
      <c r="B417" t="s">
        <v>1118</v>
      </c>
      <c r="C417" t="s">
        <v>530</v>
      </c>
      <c r="D417">
        <v>8816.5284048600006</v>
      </c>
      <c r="E417">
        <v>374.75</v>
      </c>
      <c r="H417">
        <v>10.825144983039699</v>
      </c>
      <c r="I417">
        <v>46.149636463138101</v>
      </c>
      <c r="J417">
        <v>16.769583144658402</v>
      </c>
      <c r="K417">
        <v>5.4346166583565996</v>
      </c>
      <c r="L417">
        <v>46.373891450869003</v>
      </c>
      <c r="N417">
        <v>10.0415095992812</v>
      </c>
      <c r="O417">
        <v>52.588397556813099</v>
      </c>
      <c r="R417">
        <v>28.278007274402899</v>
      </c>
      <c r="S417">
        <v>14.059807016479899</v>
      </c>
      <c r="T417">
        <v>9.7261984876717396</v>
      </c>
      <c r="U417">
        <v>12.4158025109727</v>
      </c>
      <c r="V417">
        <v>17.6079748545081</v>
      </c>
      <c r="W417">
        <v>11.6506961287064</v>
      </c>
      <c r="X417">
        <v>18.907040126392701</v>
      </c>
      <c r="Y417">
        <v>11.2135967232011</v>
      </c>
      <c r="AA417">
        <v>13.185619535087101</v>
      </c>
      <c r="AB417">
        <v>19.437217270595099</v>
      </c>
      <c r="AC417">
        <v>12.8478503521804</v>
      </c>
      <c r="AD417">
        <v>22.434065083008299</v>
      </c>
      <c r="AE417">
        <v>11.833313585385801</v>
      </c>
      <c r="AF417">
        <v>9.7996448322018797</v>
      </c>
    </row>
    <row r="418" spans="1:32" x14ac:dyDescent="0.25">
      <c r="A418" t="s">
        <v>1109</v>
      </c>
      <c r="B418" t="s">
        <v>1108</v>
      </c>
      <c r="C418" t="s">
        <v>1076</v>
      </c>
      <c r="D418">
        <v>8806.1477792999995</v>
      </c>
      <c r="E418">
        <v>212.55</v>
      </c>
      <c r="G418">
        <v>81.712059283213904</v>
      </c>
      <c r="H418">
        <v>14.1547652341609</v>
      </c>
      <c r="I418">
        <v>311.75294379026798</v>
      </c>
      <c r="J418">
        <v>31.086605285176201</v>
      </c>
      <c r="K418">
        <v>7.9024979651563596</v>
      </c>
      <c r="L418">
        <v>94.789888645045806</v>
      </c>
      <c r="N418">
        <v>32.938550237879397</v>
      </c>
      <c r="O418">
        <v>260.15171627257899</v>
      </c>
      <c r="R418">
        <v>77.771610933814301</v>
      </c>
      <c r="S418">
        <v>20.488026381572499</v>
      </c>
      <c r="T418">
        <v>13.5533170684425</v>
      </c>
      <c r="U418">
        <v>11.001395549765601</v>
      </c>
      <c r="V418">
        <v>24.9010734375784</v>
      </c>
      <c r="W418">
        <v>17.716130557506801</v>
      </c>
      <c r="X418">
        <v>15.5876001665105</v>
      </c>
      <c r="Y418">
        <v>19.4650510335806</v>
      </c>
      <c r="AA418">
        <v>21.429397345173602</v>
      </c>
      <c r="AB418">
        <v>13.7557290849692</v>
      </c>
      <c r="AC418">
        <v>13.058070558851</v>
      </c>
      <c r="AD418">
        <v>38.194252555954598</v>
      </c>
      <c r="AE418">
        <v>21.610860783095099</v>
      </c>
      <c r="AF418">
        <v>19.668740719790701</v>
      </c>
    </row>
    <row r="419" spans="1:32" x14ac:dyDescent="0.25">
      <c r="A419" t="s">
        <v>1107</v>
      </c>
      <c r="B419" t="s">
        <v>1106</v>
      </c>
      <c r="C419" t="s">
        <v>902</v>
      </c>
      <c r="D419">
        <v>8768.44336277</v>
      </c>
      <c r="E419">
        <v>63.75</v>
      </c>
      <c r="F419">
        <v>33.0275229357798</v>
      </c>
      <c r="H419">
        <v>8.0468141595149092</v>
      </c>
      <c r="I419">
        <v>42.211784209435599</v>
      </c>
      <c r="J419">
        <v>8.6351466483588002</v>
      </c>
      <c r="K419">
        <v>16.725694346771999</v>
      </c>
      <c r="L419">
        <v>-3.0577922739781198</v>
      </c>
      <c r="M419">
        <v>228.243306120722</v>
      </c>
      <c r="N419">
        <v>9.9859931392114198</v>
      </c>
      <c r="O419">
        <v>-7.4286199747697799</v>
      </c>
      <c r="P419">
        <v>17.019557135930199</v>
      </c>
      <c r="Q419">
        <v>11.429102242150501</v>
      </c>
      <c r="R419">
        <v>0.42577009672590799</v>
      </c>
      <c r="S419">
        <v>14.351388660326901</v>
      </c>
      <c r="T419">
        <v>3.8206604831906099</v>
      </c>
      <c r="U419">
        <v>5.7387817325396497</v>
      </c>
      <c r="V419">
        <v>14.7976271452556</v>
      </c>
      <c r="W419">
        <v>6.4147088855495502</v>
      </c>
      <c r="X419">
        <v>13.8977432371218</v>
      </c>
      <c r="Y419">
        <v>13.414272526365799</v>
      </c>
      <c r="AA419">
        <v>4.3159796904938599</v>
      </c>
      <c r="AB419">
        <v>12.847128695427401</v>
      </c>
      <c r="AC419">
        <v>6.2826558452266701</v>
      </c>
      <c r="AD419">
        <v>19.465597862391402</v>
      </c>
      <c r="AE419">
        <v>13.206687699289599</v>
      </c>
      <c r="AF419">
        <v>6.0289296974656201</v>
      </c>
    </row>
    <row r="420" spans="1:32" x14ac:dyDescent="0.25">
      <c r="A420" t="s">
        <v>1206</v>
      </c>
      <c r="B420" t="s">
        <v>1205</v>
      </c>
      <c r="C420" t="s">
        <v>1207</v>
      </c>
      <c r="D420">
        <v>8759.1644817800006</v>
      </c>
      <c r="E420">
        <v>693.2</v>
      </c>
      <c r="F420">
        <v>39.486467730742497</v>
      </c>
      <c r="G420">
        <v>25.992104989487299</v>
      </c>
      <c r="H420">
        <v>14.9934125464271</v>
      </c>
      <c r="I420">
        <v>26.609342319311999</v>
      </c>
      <c r="J420">
        <v>7.4059238311487503</v>
      </c>
      <c r="K420">
        <v>21.379076022032802</v>
      </c>
      <c r="L420">
        <v>57.409743497327099</v>
      </c>
      <c r="M420">
        <v>-26.349947132387701</v>
      </c>
      <c r="N420">
        <v>26.548953059091701</v>
      </c>
      <c r="O420">
        <v>59.539260626487902</v>
      </c>
      <c r="P420">
        <v>25.205930807248698</v>
      </c>
      <c r="Q420">
        <v>16.185023627771699</v>
      </c>
      <c r="R420">
        <v>33.819773805180603</v>
      </c>
      <c r="S420">
        <v>14.4531626192401</v>
      </c>
      <c r="T420">
        <v>6.2362818077920199</v>
      </c>
      <c r="U420">
        <v>5.8560059029327096</v>
      </c>
      <c r="V420">
        <v>14.4934787289678</v>
      </c>
      <c r="W420">
        <v>7.2392141897602302</v>
      </c>
      <c r="X420">
        <v>11.9065794256634</v>
      </c>
      <c r="Y420">
        <v>15.552413124885399</v>
      </c>
      <c r="AA420">
        <v>6.6253192265596397</v>
      </c>
      <c r="AB420">
        <v>9.8068773283893904</v>
      </c>
      <c r="AC420">
        <v>7.7976190476190501</v>
      </c>
      <c r="AD420">
        <v>31.638037207493301</v>
      </c>
      <c r="AE420">
        <v>16.437905939431801</v>
      </c>
      <c r="AF420">
        <v>8.9859474258336203</v>
      </c>
    </row>
    <row r="421" spans="1:32" x14ac:dyDescent="0.25">
      <c r="A421" t="s">
        <v>1125</v>
      </c>
      <c r="B421" t="s">
        <v>1124</v>
      </c>
      <c r="C421" t="s">
        <v>315</v>
      </c>
      <c r="D421">
        <v>8702.3920073199897</v>
      </c>
      <c r="E421">
        <v>5313.65</v>
      </c>
      <c r="F421">
        <v>34.505692499480404</v>
      </c>
      <c r="H421">
        <v>7.8697514193602798</v>
      </c>
      <c r="I421">
        <v>-31.440588853838001</v>
      </c>
      <c r="J421">
        <v>25.867630076145101</v>
      </c>
      <c r="K421">
        <v>13.2289466152078</v>
      </c>
      <c r="L421">
        <v>6.3418143268212503</v>
      </c>
      <c r="N421">
        <v>15.4390655223102</v>
      </c>
      <c r="O421">
        <v>8.89140271493231</v>
      </c>
      <c r="P421">
        <v>32.158751003137098</v>
      </c>
      <c r="Q421">
        <v>8.9304717985100908</v>
      </c>
      <c r="R421">
        <v>9.8136984700486192</v>
      </c>
      <c r="T421">
        <v>0</v>
      </c>
      <c r="X421">
        <v>24.908655551614</v>
      </c>
      <c r="Y421">
        <v>31.153523219014399</v>
      </c>
      <c r="Z421">
        <v>359.25</v>
      </c>
      <c r="AA421">
        <v>15.0336998935792</v>
      </c>
      <c r="AC421">
        <v>17.073430294430601</v>
      </c>
      <c r="AD421">
        <v>38.576357749775802</v>
      </c>
      <c r="AE421">
        <v>29.1652779881836</v>
      </c>
      <c r="AF421">
        <v>20.482158435644799</v>
      </c>
    </row>
    <row r="422" spans="1:32" x14ac:dyDescent="0.25">
      <c r="A422" t="s">
        <v>1123</v>
      </c>
      <c r="B422" t="s">
        <v>1122</v>
      </c>
      <c r="C422" t="s">
        <v>320</v>
      </c>
      <c r="D422">
        <v>8697.4349090600008</v>
      </c>
      <c r="E422">
        <v>791.65</v>
      </c>
      <c r="F422">
        <v>39.789300370656797</v>
      </c>
      <c r="H422">
        <v>0.75023052551275105</v>
      </c>
      <c r="I422">
        <v>42.021220991009798</v>
      </c>
      <c r="J422">
        <v>12.7625967546693</v>
      </c>
      <c r="K422">
        <v>14.374542473518</v>
      </c>
      <c r="L422">
        <v>61.651039982756799</v>
      </c>
      <c r="M422">
        <v>44.968073164897</v>
      </c>
      <c r="N422">
        <v>-17.054073432511402</v>
      </c>
      <c r="O422">
        <v>346.50436212056701</v>
      </c>
      <c r="P422">
        <v>13.876547470128999</v>
      </c>
      <c r="Q422">
        <v>9.8934506210068207</v>
      </c>
      <c r="R422">
        <v>50.320626216168399</v>
      </c>
      <c r="S422">
        <v>5.6499607205839597</v>
      </c>
      <c r="T422">
        <v>9.8728324039461803</v>
      </c>
      <c r="U422">
        <v>-2.9361653240079502</v>
      </c>
      <c r="V422">
        <v>-54.851951103527298</v>
      </c>
      <c r="W422">
        <v>-1.36782246482577</v>
      </c>
      <c r="X422">
        <v>18.387000289296498</v>
      </c>
      <c r="Y422">
        <v>12.599679166763501</v>
      </c>
      <c r="Z422">
        <v>2935.72</v>
      </c>
      <c r="AA422">
        <v>13.3230853718931</v>
      </c>
      <c r="AB422">
        <v>14.580668892934099</v>
      </c>
      <c r="AC422">
        <v>2.8441770494697201</v>
      </c>
      <c r="AD422">
        <v>16.7147680243955</v>
      </c>
      <c r="AE422">
        <v>82.282431378112406</v>
      </c>
      <c r="AF422">
        <v>2.7667475155079599</v>
      </c>
    </row>
    <row r="423" spans="1:32" x14ac:dyDescent="0.25">
      <c r="A423" t="s">
        <v>1111</v>
      </c>
      <c r="B423" t="s">
        <v>1110</v>
      </c>
      <c r="C423" t="s">
        <v>61</v>
      </c>
      <c r="D423">
        <v>8692.5360108599998</v>
      </c>
      <c r="E423">
        <v>148.94999999999999</v>
      </c>
      <c r="G423">
        <v>122.398009056931</v>
      </c>
      <c r="H423">
        <v>13.0614169723475</v>
      </c>
      <c r="I423">
        <v>68.149529601824497</v>
      </c>
      <c r="J423">
        <v>35.181774062050302</v>
      </c>
      <c r="K423">
        <v>13.524517802377099</v>
      </c>
      <c r="L423">
        <v>23.331460803853702</v>
      </c>
      <c r="M423">
        <v>-31.415949314159398</v>
      </c>
      <c r="N423">
        <v>27.356449831550702</v>
      </c>
      <c r="O423">
        <v>23.509072464501099</v>
      </c>
      <c r="P423">
        <v>9.3701807414717901</v>
      </c>
      <c r="R423">
        <v>37.655088424824598</v>
      </c>
      <c r="S423">
        <v>11.9413489328197</v>
      </c>
      <c r="T423">
        <v>9.0458555241392702</v>
      </c>
      <c r="U423">
        <v>3.92164640841533</v>
      </c>
      <c r="V423">
        <v>7.3771580904479004</v>
      </c>
      <c r="W423">
        <v>2.6963299911781302</v>
      </c>
      <c r="X423">
        <v>10.2007005073363</v>
      </c>
      <c r="Y423">
        <v>13.3426314634275</v>
      </c>
      <c r="AA423">
        <v>12.402255194438199</v>
      </c>
      <c r="AB423">
        <v>11.855936569966101</v>
      </c>
      <c r="AC423">
        <v>3.87742203625757</v>
      </c>
      <c r="AD423">
        <v>22.952531619629902</v>
      </c>
      <c r="AE423">
        <v>8.4889789856372992</v>
      </c>
      <c r="AF423">
        <v>3.44604786006935</v>
      </c>
    </row>
    <row r="424" spans="1:32" x14ac:dyDescent="0.25">
      <c r="A424" t="s">
        <v>1101</v>
      </c>
      <c r="B424" t="s">
        <v>1100</v>
      </c>
      <c r="C424" t="s">
        <v>648</v>
      </c>
      <c r="D424">
        <v>8678.2514444999997</v>
      </c>
      <c r="E424">
        <v>1389.9</v>
      </c>
      <c r="F424">
        <v>-41.179442633067602</v>
      </c>
      <c r="H424">
        <v>18.923336836391499</v>
      </c>
      <c r="I424">
        <v>-3.3097824710678898</v>
      </c>
      <c r="J424">
        <v>161.541623859499</v>
      </c>
      <c r="K424">
        <v>92.262006398494194</v>
      </c>
      <c r="L424">
        <v>33.956268221574398</v>
      </c>
      <c r="M424">
        <v>39.5942077570379</v>
      </c>
      <c r="O424">
        <v>359.64727392425601</v>
      </c>
      <c r="P424">
        <v>24.8395020376263</v>
      </c>
      <c r="Q424">
        <v>19.342871822559701</v>
      </c>
      <c r="R424">
        <v>30.525418430848799</v>
      </c>
      <c r="S424">
        <v>1.45897139902933</v>
      </c>
      <c r="T424">
        <v>14.590530654674</v>
      </c>
      <c r="U424">
        <v>-2.3344784959921601</v>
      </c>
      <c r="V424">
        <v>-6.7265718692094998</v>
      </c>
      <c r="W424">
        <v>-2.4176936252857102</v>
      </c>
      <c r="X424">
        <v>20.0060087257147</v>
      </c>
      <c r="Y424">
        <v>14.4463140989493</v>
      </c>
      <c r="Z424">
        <v>889.39</v>
      </c>
      <c r="AA424">
        <v>16.625011973909899</v>
      </c>
      <c r="AB424">
        <v>13.6604394173791</v>
      </c>
      <c r="AC424">
        <v>10.159971436782101</v>
      </c>
      <c r="AD424">
        <v>9.4954710541285703</v>
      </c>
      <c r="AE424">
        <v>20.655498262774699</v>
      </c>
      <c r="AF424">
        <v>9.8137886801181899</v>
      </c>
    </row>
    <row r="425" spans="1:32" x14ac:dyDescent="0.25">
      <c r="A425" t="s">
        <v>1121</v>
      </c>
      <c r="B425" t="s">
        <v>1120</v>
      </c>
      <c r="C425" t="s">
        <v>35</v>
      </c>
      <c r="D425">
        <v>8642.3479203879997</v>
      </c>
      <c r="E425">
        <v>462.66</v>
      </c>
    </row>
    <row r="426" spans="1:32" x14ac:dyDescent="0.25">
      <c r="A426" t="s">
        <v>1165</v>
      </c>
      <c r="B426" t="s">
        <v>1164</v>
      </c>
      <c r="C426" t="s">
        <v>1157</v>
      </c>
      <c r="D426">
        <v>8621.5639787550008</v>
      </c>
      <c r="E426">
        <v>662.8</v>
      </c>
      <c r="F426">
        <v>78.500986193293897</v>
      </c>
      <c r="H426">
        <v>16.8038106528257</v>
      </c>
      <c r="I426">
        <v>-19.352932486334701</v>
      </c>
      <c r="L426">
        <v>82.760393240378093</v>
      </c>
      <c r="M426">
        <v>257.31044460954899</v>
      </c>
      <c r="O426">
        <v>37959.9081249839</v>
      </c>
      <c r="P426">
        <v>37.968541560321903</v>
      </c>
      <c r="Q426">
        <v>36.303217028031597</v>
      </c>
      <c r="R426">
        <v>43.502844968296003</v>
      </c>
      <c r="S426">
        <v>1.64715763752074</v>
      </c>
      <c r="T426">
        <v>-0.28923784335534097</v>
      </c>
      <c r="U426">
        <v>-1.2924239906597801E-2</v>
      </c>
      <c r="V426">
        <v>-4.7077152590589302</v>
      </c>
      <c r="W426">
        <v>-1.68433036076917</v>
      </c>
      <c r="X426">
        <v>10.0784148368099</v>
      </c>
      <c r="Y426">
        <v>5.2824834709571098</v>
      </c>
      <c r="AA426">
        <v>2.7758144643374698</v>
      </c>
      <c r="AB426">
        <v>6.0610218240393801</v>
      </c>
      <c r="AC426">
        <v>4.6134711941520203</v>
      </c>
      <c r="AD426">
        <v>18.737123726679599</v>
      </c>
      <c r="AE426">
        <v>-3.8031399674372197E-2</v>
      </c>
      <c r="AF426">
        <v>-1.24836639553761E-2</v>
      </c>
    </row>
    <row r="427" spans="1:32" x14ac:dyDescent="0.25">
      <c r="A427" t="s">
        <v>1144</v>
      </c>
      <c r="B427" t="s">
        <v>1143</v>
      </c>
      <c r="C427" t="s">
        <v>27</v>
      </c>
      <c r="D427">
        <v>8620.9134606000007</v>
      </c>
      <c r="E427">
        <v>44.3</v>
      </c>
      <c r="F427">
        <v>-7.9169451818785204</v>
      </c>
      <c r="H427">
        <v>24.657639022369398</v>
      </c>
      <c r="I427">
        <v>-58.385754113166001</v>
      </c>
      <c r="J427">
        <v>-14.457452676122699</v>
      </c>
      <c r="K427">
        <v>98.743774281308603</v>
      </c>
      <c r="L427">
        <v>431.441521961185</v>
      </c>
      <c r="M427">
        <v>-46.215592250780198</v>
      </c>
      <c r="N427">
        <v>162.65980934473299</v>
      </c>
      <c r="O427">
        <v>348.99283377122498</v>
      </c>
      <c r="Q427">
        <v>-31.1122002111825</v>
      </c>
      <c r="R427">
        <v>52.081687230292303</v>
      </c>
      <c r="T427">
        <v>44.132150362586998</v>
      </c>
      <c r="U427">
        <v>6.2962662457087299</v>
      </c>
      <c r="V427">
        <v>8.6661697738664891</v>
      </c>
      <c r="W427">
        <v>1.18231707782176</v>
      </c>
      <c r="X427">
        <v>32.760854658426901</v>
      </c>
      <c r="AA427">
        <v>22.291751679574599</v>
      </c>
      <c r="AB427">
        <v>10.2174393175986</v>
      </c>
      <c r="AC427">
        <v>23.135640636240101</v>
      </c>
      <c r="AD427">
        <v>18.836093901245999</v>
      </c>
      <c r="AE427">
        <v>31.3733823558774</v>
      </c>
      <c r="AF427">
        <v>3.8635534181722</v>
      </c>
    </row>
    <row r="428" spans="1:32" x14ac:dyDescent="0.25">
      <c r="A428" t="s">
        <v>1133</v>
      </c>
      <c r="B428" t="s">
        <v>1132</v>
      </c>
      <c r="C428" t="s">
        <v>575</v>
      </c>
      <c r="D428">
        <v>8484.4399208399991</v>
      </c>
      <c r="E428">
        <v>598.65</v>
      </c>
      <c r="F428">
        <v>63.550764658001903</v>
      </c>
      <c r="G428">
        <v>12.035118663929101</v>
      </c>
      <c r="H428">
        <v>8.1505371614796207</v>
      </c>
      <c r="I428">
        <v>838.555743243243</v>
      </c>
      <c r="J428">
        <v>15.4716234948558</v>
      </c>
      <c r="K428">
        <v>8.0488426765902297</v>
      </c>
      <c r="L428">
        <v>65.271003452622395</v>
      </c>
      <c r="M428">
        <v>77.3114529132597</v>
      </c>
      <c r="N428">
        <v>3.7102066532623801</v>
      </c>
      <c r="O428">
        <v>127.33927838322801</v>
      </c>
      <c r="P428">
        <v>22.051851407309599</v>
      </c>
      <c r="Q428">
        <v>14.975707344955699</v>
      </c>
      <c r="R428">
        <v>58.341315513587297</v>
      </c>
      <c r="S428">
        <v>11.9219447049128</v>
      </c>
      <c r="T428">
        <v>6.6184310834823403</v>
      </c>
      <c r="U428">
        <v>2.4517034389918999</v>
      </c>
      <c r="V428">
        <v>13.2783255338485</v>
      </c>
      <c r="W428">
        <v>6.8712394535854404</v>
      </c>
      <c r="X428">
        <v>14.364580356292199</v>
      </c>
      <c r="Y428">
        <v>18.4838271542834</v>
      </c>
      <c r="Z428">
        <v>1060.33</v>
      </c>
      <c r="AA428">
        <v>8.3304753739163502</v>
      </c>
      <c r="AB428">
        <v>10.7915295625989</v>
      </c>
      <c r="AC428">
        <v>7.2563589597027596</v>
      </c>
      <c r="AD428">
        <v>28.894720827628099</v>
      </c>
      <c r="AE428">
        <v>25.3612572417926</v>
      </c>
      <c r="AF428">
        <v>11.522882762950299</v>
      </c>
    </row>
    <row r="429" spans="1:32" x14ac:dyDescent="0.25">
      <c r="A429" t="s">
        <v>1135</v>
      </c>
      <c r="B429" t="s">
        <v>1134</v>
      </c>
      <c r="C429" t="s">
        <v>88</v>
      </c>
      <c r="D429">
        <v>8468.4418369699997</v>
      </c>
      <c r="E429">
        <v>441.5</v>
      </c>
      <c r="F429">
        <v>83.461110469259296</v>
      </c>
      <c r="G429">
        <v>100</v>
      </c>
      <c r="H429">
        <v>11.991978233546501</v>
      </c>
      <c r="I429">
        <v>-51.7584793142005</v>
      </c>
      <c r="J429">
        <v>8.7523756261563399</v>
      </c>
      <c r="K429">
        <v>28.642508284932699</v>
      </c>
      <c r="L429">
        <v>-23.1919321274212</v>
      </c>
      <c r="M429">
        <v>138.61347676307699</v>
      </c>
      <c r="N429">
        <v>42.474288317670698</v>
      </c>
      <c r="O429">
        <v>0.13661883337641501</v>
      </c>
      <c r="P429">
        <v>19.7697210576919</v>
      </c>
      <c r="Q429">
        <v>15.7676379593501</v>
      </c>
      <c r="R429">
        <v>5.5965078612625296</v>
      </c>
      <c r="S429">
        <v>27.608137850445701</v>
      </c>
      <c r="T429">
        <v>8.2718214743996104</v>
      </c>
      <c r="U429">
        <v>8.5196825233315092</v>
      </c>
      <c r="V429">
        <v>31.850781571171002</v>
      </c>
      <c r="W429">
        <v>19.340511445332901</v>
      </c>
      <c r="X429">
        <v>13.4626104067607</v>
      </c>
      <c r="Y429">
        <v>27.1094795569003</v>
      </c>
      <c r="Z429">
        <v>4470.58</v>
      </c>
      <c r="AA429">
        <v>6.0525912153441501</v>
      </c>
      <c r="AB429">
        <v>12.524055726144599</v>
      </c>
      <c r="AC429">
        <v>9.3175637001649498</v>
      </c>
      <c r="AD429">
        <v>35.637405166160903</v>
      </c>
      <c r="AE429">
        <v>29.655008185741799</v>
      </c>
      <c r="AF429">
        <v>19.8882079332441</v>
      </c>
    </row>
    <row r="430" spans="1:32" x14ac:dyDescent="0.25">
      <c r="A430" t="s">
        <v>1154</v>
      </c>
      <c r="B430" t="s">
        <v>1153</v>
      </c>
      <c r="C430" t="s">
        <v>670</v>
      </c>
      <c r="D430">
        <v>8445.5410484700005</v>
      </c>
      <c r="E430">
        <v>1670.5</v>
      </c>
      <c r="F430">
        <v>27.092586265801099</v>
      </c>
      <c r="G430">
        <v>-13.9875025673589</v>
      </c>
      <c r="H430">
        <v>10.557104994523799</v>
      </c>
      <c r="I430">
        <v>312.167217914655</v>
      </c>
      <c r="K430">
        <v>5.3206285637569604</v>
      </c>
      <c r="L430">
        <v>2.59915937968014</v>
      </c>
      <c r="M430">
        <v>95.658322726629905</v>
      </c>
      <c r="N430">
        <v>6.6159061964477797</v>
      </c>
      <c r="O430">
        <v>4.0587145785987904</v>
      </c>
      <c r="P430">
        <v>-36.268287794775901</v>
      </c>
      <c r="Q430">
        <v>5.85542956449921</v>
      </c>
      <c r="R430">
        <v>34.123375874085497</v>
      </c>
      <c r="S430">
        <v>12.5912186304726</v>
      </c>
      <c r="T430">
        <v>47.042959875921198</v>
      </c>
      <c r="U430">
        <v>37.588702935676203</v>
      </c>
      <c r="V430">
        <v>12.693784507897</v>
      </c>
      <c r="W430">
        <v>7.3461895250132896</v>
      </c>
      <c r="X430">
        <v>36.541803603076502</v>
      </c>
      <c r="Y430">
        <v>10.1263592605904</v>
      </c>
      <c r="AA430">
        <v>90.304862569522896</v>
      </c>
      <c r="AB430">
        <v>48.306523390327698</v>
      </c>
      <c r="AC430">
        <v>25.632775263692199</v>
      </c>
      <c r="AD430">
        <v>9.4939984473595107</v>
      </c>
      <c r="AE430">
        <v>10.115148395467299</v>
      </c>
      <c r="AF430">
        <v>5.4100941910787101</v>
      </c>
    </row>
    <row r="431" spans="1:32" x14ac:dyDescent="0.25">
      <c r="A431" t="s">
        <v>1152</v>
      </c>
      <c r="B431" t="s">
        <v>1151</v>
      </c>
      <c r="C431" t="s">
        <v>407</v>
      </c>
      <c r="D431">
        <v>8423.4123723749999</v>
      </c>
      <c r="E431">
        <v>734.25</v>
      </c>
      <c r="H431">
        <v>5.4969521890583897</v>
      </c>
      <c r="I431">
        <v>38.8978494623655</v>
      </c>
      <c r="J431">
        <v>34.531852367621802</v>
      </c>
      <c r="K431">
        <v>22.067914074264401</v>
      </c>
      <c r="L431">
        <v>40.996928340915197</v>
      </c>
      <c r="N431">
        <v>99.579905576426896</v>
      </c>
      <c r="O431">
        <v>69.068128425998196</v>
      </c>
      <c r="R431">
        <v>27.090306477351699</v>
      </c>
      <c r="S431">
        <v>13.3179130020301</v>
      </c>
      <c r="T431">
        <v>17.7564566481642</v>
      </c>
      <c r="U431">
        <v>9.1704015821264804</v>
      </c>
      <c r="V431">
        <v>12.3414884533784</v>
      </c>
      <c r="W431">
        <v>6.31998307958834</v>
      </c>
      <c r="X431">
        <v>23.350590477662202</v>
      </c>
      <c r="Y431">
        <v>18.881933433030898</v>
      </c>
      <c r="Z431">
        <v>741.46</v>
      </c>
      <c r="AA431">
        <v>19.962910018158599</v>
      </c>
      <c r="AB431">
        <v>18.5453672078328</v>
      </c>
      <c r="AC431">
        <v>15.292534353307801</v>
      </c>
      <c r="AD431">
        <v>22.767302903359202</v>
      </c>
      <c r="AE431">
        <v>20.391096228561601</v>
      </c>
      <c r="AF431">
        <v>13.789599591229999</v>
      </c>
    </row>
    <row r="432" spans="1:32" x14ac:dyDescent="0.25">
      <c r="A432" t="s">
        <v>1137</v>
      </c>
      <c r="B432" t="s">
        <v>1136</v>
      </c>
      <c r="C432" t="s">
        <v>35</v>
      </c>
      <c r="D432">
        <v>8375.5088797930002</v>
      </c>
      <c r="E432">
        <v>204.61</v>
      </c>
    </row>
    <row r="433" spans="1:32" x14ac:dyDescent="0.25">
      <c r="A433" t="s">
        <v>1139</v>
      </c>
      <c r="B433" t="s">
        <v>1138</v>
      </c>
      <c r="C433" t="s">
        <v>1140</v>
      </c>
      <c r="D433">
        <v>8369.7008711939998</v>
      </c>
      <c r="E433">
        <v>1230.3900000000001</v>
      </c>
    </row>
    <row r="434" spans="1:32" x14ac:dyDescent="0.25">
      <c r="A434" t="s">
        <v>1183</v>
      </c>
      <c r="B434" t="s">
        <v>1182</v>
      </c>
      <c r="C434" t="s">
        <v>61</v>
      </c>
      <c r="D434">
        <v>8360.3802983749993</v>
      </c>
      <c r="E434">
        <v>154.55000000000001</v>
      </c>
      <c r="F434">
        <v>26.6233766233766</v>
      </c>
      <c r="G434">
        <v>-16.4836814928825</v>
      </c>
      <c r="H434">
        <v>11.8020410331285</v>
      </c>
      <c r="I434">
        <v>-71.8077349355422</v>
      </c>
      <c r="J434">
        <v>-27.203551767660699</v>
      </c>
      <c r="K434">
        <v>-4.81630886194504</v>
      </c>
      <c r="L434">
        <v>-0.65777030576874196</v>
      </c>
      <c r="M434">
        <v>-363.111672542176</v>
      </c>
      <c r="N434">
        <v>0.96643802699987102</v>
      </c>
      <c r="O434">
        <v>148.15059014334699</v>
      </c>
      <c r="P434">
        <v>39.365737529320299</v>
      </c>
      <c r="Q434">
        <v>8.6392903133495498</v>
      </c>
      <c r="R434">
        <v>14.8478992480412</v>
      </c>
      <c r="S434">
        <v>14.511485277453399</v>
      </c>
      <c r="T434">
        <v>13.5535339809026</v>
      </c>
      <c r="U434">
        <v>9.5511841642548294</v>
      </c>
      <c r="V434">
        <v>13.650806547982</v>
      </c>
      <c r="W434">
        <v>6.7212329725652502</v>
      </c>
      <c r="X434">
        <v>13.5275432823007</v>
      </c>
      <c r="Y434">
        <v>8.0208145408623697</v>
      </c>
      <c r="AA434">
        <v>1.5883814481779399</v>
      </c>
      <c r="AB434">
        <v>16.6624087059716</v>
      </c>
      <c r="AC434">
        <v>9.9092860208899598</v>
      </c>
      <c r="AD434">
        <v>25.058158111585001</v>
      </c>
      <c r="AE434">
        <v>7.9255840374920297</v>
      </c>
      <c r="AF434">
        <v>3.2375361124969602</v>
      </c>
    </row>
    <row r="435" spans="1:32" x14ac:dyDescent="0.25">
      <c r="A435" t="s">
        <v>1150</v>
      </c>
      <c r="B435" t="s">
        <v>1149</v>
      </c>
      <c r="C435" t="s">
        <v>401</v>
      </c>
      <c r="D435">
        <v>8350.9852560800009</v>
      </c>
      <c r="E435">
        <v>469.25</v>
      </c>
      <c r="F435">
        <v>31.093544137022299</v>
      </c>
      <c r="I435">
        <v>-134.03395311236801</v>
      </c>
      <c r="L435">
        <v>58.044917741825202</v>
      </c>
      <c r="M435">
        <v>-380.33395440128498</v>
      </c>
      <c r="O435">
        <v>197.71982228595499</v>
      </c>
      <c r="P435">
        <v>39.346750528575001</v>
      </c>
      <c r="Q435">
        <v>31.052415230338301</v>
      </c>
      <c r="R435">
        <v>62.883435582822003</v>
      </c>
      <c r="T435">
        <v>0</v>
      </c>
      <c r="X435">
        <v>11.066181039509701</v>
      </c>
      <c r="Y435">
        <v>10.949825262106801</v>
      </c>
      <c r="AA435">
        <v>-0.98330790071937901</v>
      </c>
      <c r="AC435">
        <v>5.7032512164577902</v>
      </c>
      <c r="AD435">
        <v>31.736375158428299</v>
      </c>
      <c r="AE435">
        <v>13.0166407359805</v>
      </c>
      <c r="AF435">
        <v>7.28213667369935</v>
      </c>
    </row>
    <row r="436" spans="1:32" x14ac:dyDescent="0.25">
      <c r="A436" t="s">
        <v>1142</v>
      </c>
      <c r="B436" t="s">
        <v>1141</v>
      </c>
      <c r="C436" t="s">
        <v>336</v>
      </c>
      <c r="D436">
        <v>8348.0182884000005</v>
      </c>
      <c r="E436">
        <v>319.2</v>
      </c>
      <c r="F436">
        <v>284.32364096080897</v>
      </c>
      <c r="G436">
        <v>-21.910333438092</v>
      </c>
      <c r="H436">
        <v>9.4112893933597697</v>
      </c>
      <c r="I436">
        <v>-71.785303877390206</v>
      </c>
      <c r="J436">
        <v>-11.5005145670024</v>
      </c>
      <c r="K436">
        <v>7.8999849401816</v>
      </c>
      <c r="L436">
        <v>-13.5098999193848</v>
      </c>
      <c r="M436">
        <v>-453.845074375526</v>
      </c>
      <c r="N436">
        <v>5.7943241602078803</v>
      </c>
      <c r="O436">
        <v>-52.964911701497101</v>
      </c>
      <c r="P436">
        <v>159.756072394081</v>
      </c>
      <c r="Q436">
        <v>42.712362199838601</v>
      </c>
      <c r="R436">
        <v>43.889103825926497</v>
      </c>
      <c r="S436">
        <v>10.8658116087505</v>
      </c>
      <c r="T436">
        <v>8.2735396199002693</v>
      </c>
      <c r="U436">
        <v>4.8308428160428196</v>
      </c>
      <c r="V436">
        <v>11.2226188038556</v>
      </c>
      <c r="W436">
        <v>4.9432597728068401</v>
      </c>
      <c r="X436">
        <v>8.6647776238046994</v>
      </c>
      <c r="Y436">
        <v>8.2114554572432503</v>
      </c>
      <c r="AA436">
        <v>3.0967939424601698</v>
      </c>
      <c r="AB436">
        <v>12.241201328859599</v>
      </c>
      <c r="AC436">
        <v>2.0356948338912799</v>
      </c>
      <c r="AD436">
        <v>9.2096166159181596</v>
      </c>
      <c r="AE436">
        <v>9.5488978692937394</v>
      </c>
      <c r="AF436">
        <v>5.2049372113450598</v>
      </c>
    </row>
    <row r="437" spans="1:32" x14ac:dyDescent="0.25">
      <c r="A437" t="s">
        <v>1187</v>
      </c>
      <c r="B437" t="s">
        <v>1186</v>
      </c>
      <c r="C437" t="s">
        <v>706</v>
      </c>
      <c r="D437">
        <v>8260.82548958999</v>
      </c>
      <c r="E437">
        <v>2435</v>
      </c>
      <c r="F437">
        <v>36.9524464665094</v>
      </c>
      <c r="H437">
        <v>26.8361906407427</v>
      </c>
      <c r="I437">
        <v>33.157479333693303</v>
      </c>
      <c r="J437">
        <v>20.336644302765301</v>
      </c>
      <c r="K437">
        <v>19.563639935049299</v>
      </c>
      <c r="L437">
        <v>52.485256950295302</v>
      </c>
      <c r="M437">
        <v>14.7856165308757</v>
      </c>
      <c r="N437">
        <v>15.6461520809252</v>
      </c>
      <c r="O437">
        <v>43.978386299112998</v>
      </c>
      <c r="P437">
        <v>18.7602609042907</v>
      </c>
      <c r="Q437">
        <v>15.9970400128371</v>
      </c>
      <c r="R437">
        <v>64.631347546837802</v>
      </c>
      <c r="S437">
        <v>8.3746236944674308</v>
      </c>
      <c r="T437">
        <v>4.4915641064770098</v>
      </c>
      <c r="U437">
        <v>2.9742239629329599</v>
      </c>
      <c r="V437">
        <v>9.0269062489846394</v>
      </c>
      <c r="W437">
        <v>3.6979801491390298</v>
      </c>
      <c r="X437">
        <v>6.7423521725675402</v>
      </c>
      <c r="Y437">
        <v>7.8914561779691699</v>
      </c>
      <c r="Z437">
        <v>5982.14</v>
      </c>
      <c r="AA437">
        <v>4.5925647873279303</v>
      </c>
      <c r="AB437">
        <v>7.6836197244255597</v>
      </c>
      <c r="AC437">
        <v>2.2523697089871302</v>
      </c>
      <c r="AD437">
        <v>11.8747895366582</v>
      </c>
      <c r="AE437">
        <v>8.4365248236465398</v>
      </c>
      <c r="AF437">
        <v>2.8199406630385302</v>
      </c>
    </row>
    <row r="438" spans="1:32" x14ac:dyDescent="0.25">
      <c r="A438" t="s">
        <v>1146</v>
      </c>
      <c r="B438" t="s">
        <v>1145</v>
      </c>
      <c r="C438" t="s">
        <v>430</v>
      </c>
      <c r="D438">
        <v>8215.1391996000002</v>
      </c>
      <c r="E438">
        <v>612.35</v>
      </c>
      <c r="F438">
        <v>11.331024245423</v>
      </c>
      <c r="G438">
        <v>3.2280115456367202</v>
      </c>
      <c r="H438">
        <v>12.663589841302199</v>
      </c>
      <c r="I438">
        <v>-41.056696506933399</v>
      </c>
      <c r="J438">
        <v>-0.20608520970969399</v>
      </c>
      <c r="K438">
        <v>10.585797187957301</v>
      </c>
      <c r="L438">
        <v>20.2774876920782</v>
      </c>
      <c r="M438">
        <v>41.736476040938697</v>
      </c>
      <c r="N438">
        <v>12.6624216749513</v>
      </c>
      <c r="O438">
        <v>31.5632132713483</v>
      </c>
      <c r="P438">
        <v>24.020856711769198</v>
      </c>
      <c r="Q438">
        <v>22.5108099900215</v>
      </c>
      <c r="R438">
        <v>41.493874989768898</v>
      </c>
      <c r="S438">
        <v>12.9442572583696</v>
      </c>
      <c r="T438">
        <v>11.2223631727685</v>
      </c>
      <c r="U438">
        <v>14.0637620261185</v>
      </c>
      <c r="V438">
        <v>19.123453508687199</v>
      </c>
      <c r="W438">
        <v>12.0088625787273</v>
      </c>
      <c r="X438">
        <v>19.431951293583399</v>
      </c>
      <c r="Y438">
        <v>11.6074574666701</v>
      </c>
      <c r="AA438">
        <v>6.8711974463208998</v>
      </c>
      <c r="AB438">
        <v>22.958739221485398</v>
      </c>
      <c r="AC438">
        <v>12.961382907441401</v>
      </c>
      <c r="AD438">
        <v>23.572758084231499</v>
      </c>
      <c r="AE438">
        <v>17.4807527801539</v>
      </c>
      <c r="AF438">
        <v>10.5932148476075</v>
      </c>
    </row>
    <row r="439" spans="1:32" x14ac:dyDescent="0.25">
      <c r="A439" t="s">
        <v>1159</v>
      </c>
      <c r="B439" t="s">
        <v>1158</v>
      </c>
      <c r="C439" t="s">
        <v>41</v>
      </c>
      <c r="D439">
        <v>8046.5438388899902</v>
      </c>
      <c r="E439">
        <v>422.2</v>
      </c>
      <c r="F439">
        <v>204.30961593679399</v>
      </c>
      <c r="G439">
        <v>61.980590063874097</v>
      </c>
      <c r="H439">
        <v>-0.24354294035176999</v>
      </c>
      <c r="I439">
        <v>67.150787635454805</v>
      </c>
      <c r="K439">
        <v>-23.8634955069673</v>
      </c>
      <c r="L439">
        <v>-47.875790928909502</v>
      </c>
      <c r="M439">
        <v>-639.41132451983003</v>
      </c>
      <c r="N439">
        <v>-28.024066114931902</v>
      </c>
      <c r="O439">
        <v>-60.490328206754398</v>
      </c>
      <c r="P439">
        <v>64.466812268540494</v>
      </c>
      <c r="Q439">
        <v>-5.4277928826417403</v>
      </c>
      <c r="R439">
        <v>-0.19485956257492201</v>
      </c>
      <c r="S439">
        <v>14.7564282897099</v>
      </c>
      <c r="T439">
        <v>8.5357515986627597</v>
      </c>
      <c r="U439">
        <v>12.653104540258701</v>
      </c>
      <c r="V439">
        <v>19.776756740897198</v>
      </c>
      <c r="W439">
        <v>15.132557988563599</v>
      </c>
      <c r="X439">
        <v>11.832691083235</v>
      </c>
      <c r="Y439">
        <v>3.9382013311394699</v>
      </c>
      <c r="Z439">
        <v>2412.42</v>
      </c>
      <c r="AA439">
        <v>-4.8390552435671799</v>
      </c>
      <c r="AB439">
        <v>21.154679983654699</v>
      </c>
      <c r="AC439">
        <v>6.0156252357515401</v>
      </c>
      <c r="AD439">
        <v>6.5865203170209998</v>
      </c>
      <c r="AE439">
        <v>4.0224255013907397</v>
      </c>
      <c r="AF439">
        <v>3.1135448180212202</v>
      </c>
    </row>
    <row r="440" spans="1:32" x14ac:dyDescent="0.25">
      <c r="A440" t="s">
        <v>1171</v>
      </c>
      <c r="B440" t="s">
        <v>1170</v>
      </c>
      <c r="C440" t="s">
        <v>74</v>
      </c>
      <c r="D440">
        <v>8027.9197950600001</v>
      </c>
      <c r="E440">
        <v>1484</v>
      </c>
      <c r="F440">
        <v>15.309126594700601</v>
      </c>
      <c r="H440">
        <v>14.394176587237601</v>
      </c>
      <c r="I440">
        <v>-64.849670007333103</v>
      </c>
      <c r="K440">
        <v>20.8572902473258</v>
      </c>
      <c r="L440">
        <v>18.943248532289498</v>
      </c>
      <c r="M440">
        <v>21.148069863166</v>
      </c>
      <c r="N440">
        <v>-21.709851857915201</v>
      </c>
      <c r="O440">
        <v>-31.6763069368983</v>
      </c>
      <c r="P440">
        <v>29.759986430328201</v>
      </c>
      <c r="Q440">
        <v>21.920324276394901</v>
      </c>
      <c r="R440">
        <v>30.492995578329602</v>
      </c>
      <c r="S440">
        <v>14.0542983583218</v>
      </c>
      <c r="T440">
        <v>20.657875399515198</v>
      </c>
      <c r="U440">
        <v>27.155551358512302</v>
      </c>
      <c r="X440">
        <v>48.118943568307003</v>
      </c>
      <c r="Y440">
        <v>19.183945625053699</v>
      </c>
      <c r="AA440">
        <v>11.884788627629201</v>
      </c>
      <c r="AB440">
        <v>41.638938107273802</v>
      </c>
      <c r="AC440">
        <v>33.963518905567099</v>
      </c>
      <c r="AD440">
        <v>30.672395923302801</v>
      </c>
      <c r="AE440">
        <v>21.660838508157301</v>
      </c>
      <c r="AF440">
        <v>18.394327200481801</v>
      </c>
    </row>
    <row r="441" spans="1:32" x14ac:dyDescent="0.25">
      <c r="A441" t="s">
        <v>1173</v>
      </c>
      <c r="B441" t="s">
        <v>1172</v>
      </c>
      <c r="C441" t="s">
        <v>315</v>
      </c>
      <c r="D441">
        <v>7982.0326199399997</v>
      </c>
      <c r="E441">
        <v>660.35</v>
      </c>
      <c r="F441">
        <v>17.3445289950144</v>
      </c>
      <c r="H441">
        <v>514.48029419122201</v>
      </c>
      <c r="I441">
        <v>53.974388704233299</v>
      </c>
      <c r="L441">
        <v>6.4192402815650897</v>
      </c>
      <c r="M441">
        <v>61.070056540439801</v>
      </c>
      <c r="O441">
        <v>4.8189383050726597</v>
      </c>
      <c r="P441">
        <v>16.275605214152598</v>
      </c>
      <c r="Q441">
        <v>11.837136673698</v>
      </c>
      <c r="R441">
        <v>2.44491115154519</v>
      </c>
      <c r="T441">
        <v>-25.943045990392001</v>
      </c>
      <c r="U441">
        <v>20.361781880637</v>
      </c>
      <c r="X441">
        <v>30.648165904172199</v>
      </c>
      <c r="Y441">
        <v>21.7130079720007</v>
      </c>
      <c r="AA441">
        <v>27.952065334836298</v>
      </c>
      <c r="AB441">
        <v>30.150691248254301</v>
      </c>
      <c r="AC441">
        <v>21.320622049329199</v>
      </c>
      <c r="AD441">
        <v>30.146477496514098</v>
      </c>
      <c r="AE441">
        <v>29.833242491280899</v>
      </c>
      <c r="AF441">
        <v>18.742684234202901</v>
      </c>
    </row>
    <row r="442" spans="1:32" x14ac:dyDescent="0.25">
      <c r="A442" t="s">
        <v>1163</v>
      </c>
      <c r="B442" t="s">
        <v>1162</v>
      </c>
      <c r="C442" t="s">
        <v>1055</v>
      </c>
      <c r="D442">
        <v>7980.1913859750002</v>
      </c>
      <c r="E442">
        <v>395</v>
      </c>
      <c r="F442">
        <v>90.100430416068804</v>
      </c>
      <c r="G442">
        <v>0</v>
      </c>
      <c r="H442">
        <v>1.5785783533915401</v>
      </c>
      <c r="I442">
        <v>6.9992760431909398</v>
      </c>
      <c r="J442">
        <v>14.981616160727199</v>
      </c>
      <c r="K442">
        <v>3.5609762995369998</v>
      </c>
      <c r="L442">
        <v>-21.116132676942801</v>
      </c>
      <c r="M442">
        <v>77.913942465218597</v>
      </c>
      <c r="N442">
        <v>6.8746787435607999</v>
      </c>
      <c r="O442">
        <v>-37.891772301732402</v>
      </c>
      <c r="P442">
        <v>75.597843739777701</v>
      </c>
      <c r="Q442">
        <v>21.429279643228501</v>
      </c>
      <c r="R442">
        <v>-3.0811757946755098</v>
      </c>
      <c r="S442">
        <v>13.552318097442701</v>
      </c>
      <c r="T442">
        <v>12.029029023572299</v>
      </c>
      <c r="U442">
        <v>9.89764702906316</v>
      </c>
      <c r="V442">
        <v>20.926260695748098</v>
      </c>
      <c r="W442">
        <v>10.1936479803522</v>
      </c>
      <c r="X442">
        <v>12.372027871712399</v>
      </c>
      <c r="Y442">
        <v>12.4489375493038</v>
      </c>
      <c r="AA442">
        <v>14.2026460900553</v>
      </c>
      <c r="AB442">
        <v>15.1132816998959</v>
      </c>
      <c r="AC442">
        <v>5.9947809100287097</v>
      </c>
      <c r="AD442">
        <v>15.2215260498379</v>
      </c>
      <c r="AE442">
        <v>17.244834714577799</v>
      </c>
      <c r="AF442">
        <v>10.1830271193089</v>
      </c>
    </row>
    <row r="443" spans="1:32" x14ac:dyDescent="0.25">
      <c r="A443" t="s">
        <v>1127</v>
      </c>
      <c r="B443" t="s">
        <v>1126</v>
      </c>
      <c r="C443" t="s">
        <v>1076</v>
      </c>
      <c r="D443">
        <v>7950.4911916749998</v>
      </c>
      <c r="E443">
        <v>1712.7</v>
      </c>
      <c r="F443">
        <v>8.7484811664641509</v>
      </c>
      <c r="G443">
        <v>14.4719330149576</v>
      </c>
      <c r="H443">
        <v>13.726001050269399</v>
      </c>
      <c r="I443">
        <v>22.931124338261501</v>
      </c>
      <c r="J443">
        <v>7.4825621783666403</v>
      </c>
      <c r="K443">
        <v>12.939717105908301</v>
      </c>
      <c r="L443">
        <v>14.818267900065599</v>
      </c>
      <c r="M443">
        <v>24.854336607291401</v>
      </c>
      <c r="N443">
        <v>14.737805625214801</v>
      </c>
      <c r="O443">
        <v>19.0767361370496</v>
      </c>
      <c r="P443">
        <v>13.664213565212499</v>
      </c>
      <c r="Q443">
        <v>5.8127752086519102</v>
      </c>
      <c r="R443">
        <v>24.2053666640732</v>
      </c>
      <c r="S443">
        <v>19.964767907732</v>
      </c>
      <c r="T443">
        <v>20.210315064413098</v>
      </c>
      <c r="U443">
        <v>16.859718284664002</v>
      </c>
      <c r="V443">
        <v>20.890744338369601</v>
      </c>
      <c r="W443">
        <v>16.856099270621201</v>
      </c>
      <c r="X443">
        <v>29.042504191462299</v>
      </c>
      <c r="Y443">
        <v>25.414999451478899</v>
      </c>
      <c r="AA443">
        <v>20.5114944369945</v>
      </c>
      <c r="AB443">
        <v>27.980815067469699</v>
      </c>
      <c r="AC443">
        <v>18.012786263058</v>
      </c>
      <c r="AD443">
        <v>38.450482513174997</v>
      </c>
      <c r="AE443">
        <v>27.188140158213699</v>
      </c>
      <c r="AF443">
        <v>20.634492986467201</v>
      </c>
    </row>
    <row r="444" spans="1:32" x14ac:dyDescent="0.25">
      <c r="A444" t="s">
        <v>1131</v>
      </c>
      <c r="B444" t="s">
        <v>1130</v>
      </c>
      <c r="C444" t="s">
        <v>79</v>
      </c>
      <c r="D444">
        <v>7911.1535517000002</v>
      </c>
      <c r="E444">
        <v>403.35</v>
      </c>
      <c r="F444">
        <v>15.264797507788099</v>
      </c>
      <c r="G444">
        <v>241.96611727298</v>
      </c>
      <c r="H444">
        <v>16.5928106233387</v>
      </c>
      <c r="I444">
        <v>-50.224026145168899</v>
      </c>
      <c r="K444">
        <v>42.674423361420203</v>
      </c>
      <c r="L444">
        <v>23.675914249684801</v>
      </c>
      <c r="M444">
        <v>163.85286489035599</v>
      </c>
      <c r="N444">
        <v>42.514744473947502</v>
      </c>
      <c r="O444">
        <v>15.8198799798871</v>
      </c>
      <c r="P444">
        <v>18.592370026404399</v>
      </c>
      <c r="Q444">
        <v>15.824106295476099</v>
      </c>
      <c r="R444">
        <v>28.383208239919401</v>
      </c>
      <c r="S444">
        <v>13.3371803557013</v>
      </c>
      <c r="T444">
        <v>11.8486068459294</v>
      </c>
      <c r="U444">
        <v>17.8602135549827</v>
      </c>
      <c r="V444">
        <v>14.517597153868</v>
      </c>
      <c r="W444">
        <v>9.7588207716433999</v>
      </c>
      <c r="X444">
        <v>34.749762733312203</v>
      </c>
      <c r="Y444">
        <v>11.3678620779464</v>
      </c>
      <c r="AA444">
        <v>15.341001397147201</v>
      </c>
      <c r="AB444">
        <v>26.811530112039001</v>
      </c>
      <c r="AC444">
        <v>23.453337551407699</v>
      </c>
      <c r="AD444">
        <v>17.599861303744799</v>
      </c>
      <c r="AE444">
        <v>16.150488133978801</v>
      </c>
      <c r="AF444">
        <v>12.3477367337278</v>
      </c>
    </row>
    <row r="445" spans="1:32" x14ac:dyDescent="0.25">
      <c r="A445" t="s">
        <v>1161</v>
      </c>
      <c r="B445" t="s">
        <v>1160</v>
      </c>
      <c r="C445" t="s">
        <v>370</v>
      </c>
      <c r="D445">
        <v>7891.8746568750003</v>
      </c>
      <c r="E445">
        <v>12249.9</v>
      </c>
      <c r="G445">
        <v>76.873299618365394</v>
      </c>
      <c r="H445">
        <v>20.9672857358679</v>
      </c>
      <c r="I445">
        <v>41.642439134186098</v>
      </c>
      <c r="J445">
        <v>33.727612160620502</v>
      </c>
      <c r="K445">
        <v>28.691491238635798</v>
      </c>
      <c r="L445">
        <v>14.9422513914358</v>
      </c>
      <c r="N445">
        <v>29.9232158674677</v>
      </c>
      <c r="O445">
        <v>31.3083613372497</v>
      </c>
      <c r="R445">
        <v>20.4127026494569</v>
      </c>
      <c r="S445">
        <v>6.2935135223906498</v>
      </c>
      <c r="T445">
        <v>17.621902372689199</v>
      </c>
      <c r="U445">
        <v>6.9775703199872501</v>
      </c>
      <c r="V445">
        <v>10.851016314181001</v>
      </c>
      <c r="W445">
        <v>5.4359072012179501</v>
      </c>
      <c r="X445">
        <v>23.570310809455702</v>
      </c>
      <c r="Y445">
        <v>8.2020805488116402</v>
      </c>
      <c r="AA445">
        <v>19.927707377832199</v>
      </c>
      <c r="AB445">
        <v>21.6093051661719</v>
      </c>
      <c r="AC445">
        <v>8.2710993123030701</v>
      </c>
      <c r="AD445">
        <v>19.210942108300198</v>
      </c>
      <c r="AE445">
        <v>12.7012107342108</v>
      </c>
      <c r="AF445">
        <v>7.0743149529345697</v>
      </c>
    </row>
    <row r="446" spans="1:32" x14ac:dyDescent="0.25">
      <c r="A446" t="s">
        <v>1175</v>
      </c>
      <c r="B446" t="s">
        <v>1174</v>
      </c>
      <c r="C446" t="s">
        <v>323</v>
      </c>
      <c r="D446">
        <v>7871.5390650700001</v>
      </c>
      <c r="E446">
        <v>617.79999999999995</v>
      </c>
      <c r="F446">
        <v>42.388451443569501</v>
      </c>
      <c r="G446">
        <v>14.471424255333099</v>
      </c>
      <c r="H446">
        <v>11.246907603310699</v>
      </c>
      <c r="I446">
        <v>-34.101547735576503</v>
      </c>
      <c r="J446">
        <v>11.396089102715299</v>
      </c>
      <c r="K446">
        <v>12.223940100269999</v>
      </c>
      <c r="L446">
        <v>-9.6562499999999698</v>
      </c>
      <c r="M446">
        <v>41.415574791479401</v>
      </c>
      <c r="N446">
        <v>45.378512148744399</v>
      </c>
      <c r="O446">
        <v>-22.622995692466901</v>
      </c>
      <c r="P446">
        <v>26.8614896686578</v>
      </c>
      <c r="Q446">
        <v>8.1614436581850907</v>
      </c>
      <c r="R446">
        <v>18.600053569378701</v>
      </c>
      <c r="S446">
        <v>11.761635325102599</v>
      </c>
      <c r="T446">
        <v>15.779781413883301</v>
      </c>
      <c r="U446">
        <v>5.83941526586562</v>
      </c>
      <c r="V446">
        <v>12.886872197144699</v>
      </c>
      <c r="W446">
        <v>4.5931514962454596</v>
      </c>
      <c r="X446">
        <v>13.7687393801217</v>
      </c>
      <c r="Y446">
        <v>13.709620838171</v>
      </c>
      <c r="AA446">
        <v>12.3894676041915</v>
      </c>
      <c r="AB446">
        <v>16.458102237838901</v>
      </c>
      <c r="AC446">
        <v>5.5095851602852601</v>
      </c>
      <c r="AD446">
        <v>15.8452391684974</v>
      </c>
      <c r="AE446">
        <v>19.984307774549201</v>
      </c>
      <c r="AF446">
        <v>8.2687025079376308</v>
      </c>
    </row>
    <row r="447" spans="1:32" x14ac:dyDescent="0.25">
      <c r="A447" t="s">
        <v>75</v>
      </c>
      <c r="B447" t="s">
        <v>76</v>
      </c>
      <c r="C447" t="s">
        <v>74</v>
      </c>
      <c r="D447">
        <v>7866.79865556</v>
      </c>
      <c r="E447">
        <v>690.9</v>
      </c>
      <c r="F447">
        <v>20.862195806982601</v>
      </c>
      <c r="H447">
        <v>15.3394165898638</v>
      </c>
      <c r="I447">
        <v>-61.498211683666703</v>
      </c>
      <c r="J447">
        <v>28.662946561683601</v>
      </c>
      <c r="K447">
        <v>35.687960320152897</v>
      </c>
      <c r="L447">
        <v>-5.1428571428570997</v>
      </c>
      <c r="M447">
        <v>179.83416385207701</v>
      </c>
      <c r="N447">
        <v>37.715622022858398</v>
      </c>
      <c r="O447">
        <v>-24.2257470658888</v>
      </c>
      <c r="P447">
        <v>26.3427215705909</v>
      </c>
      <c r="Q447">
        <v>11.740085984221601</v>
      </c>
      <c r="R447">
        <v>18.895031075298999</v>
      </c>
      <c r="S447">
        <v>13.285554961313</v>
      </c>
      <c r="T447">
        <v>12.3088201590846</v>
      </c>
      <c r="U447">
        <v>11.399068458101301</v>
      </c>
      <c r="V447">
        <v>14.5060797860008</v>
      </c>
      <c r="W447">
        <v>9.5886567594446692</v>
      </c>
      <c r="X447">
        <v>21.511816263451401</v>
      </c>
      <c r="Y447">
        <v>13.0611952761541</v>
      </c>
      <c r="Z447">
        <v>6.47</v>
      </c>
      <c r="AA447">
        <v>7.6348209829520002</v>
      </c>
      <c r="AB447">
        <v>18.948918401351399</v>
      </c>
      <c r="AC447">
        <v>11.699370441391499</v>
      </c>
      <c r="AD447">
        <v>17.7270461473571</v>
      </c>
      <c r="AE447">
        <v>13.7383780560218</v>
      </c>
      <c r="AF447">
        <v>9.7530798863485</v>
      </c>
    </row>
    <row r="448" spans="1:32" x14ac:dyDescent="0.25">
      <c r="A448" t="s">
        <v>1179</v>
      </c>
      <c r="B448" t="s">
        <v>1178</v>
      </c>
      <c r="C448" t="s">
        <v>430</v>
      </c>
      <c r="D448">
        <v>7825.9651635</v>
      </c>
      <c r="E448">
        <v>1125.25</v>
      </c>
      <c r="G448">
        <v>0</v>
      </c>
      <c r="H448">
        <v>10.6534275381859</v>
      </c>
      <c r="I448">
        <v>-14.4605655861233</v>
      </c>
      <c r="J448">
        <v>28.657932111073499</v>
      </c>
      <c r="K448">
        <v>-9.0747504103473506</v>
      </c>
      <c r="L448">
        <v>-52.3115595644908</v>
      </c>
      <c r="O448">
        <v>-2752.7110228669999</v>
      </c>
      <c r="R448">
        <v>16.065503011682701</v>
      </c>
      <c r="S448">
        <v>5.8959006579702002</v>
      </c>
      <c r="T448">
        <v>10.8803088716821</v>
      </c>
      <c r="U448">
        <v>0.70804635855767595</v>
      </c>
      <c r="V448">
        <v>5.9897158951081</v>
      </c>
      <c r="W448">
        <v>3.9713943270674701</v>
      </c>
      <c r="X448">
        <v>5.4556615257396803</v>
      </c>
      <c r="Y448">
        <v>2.4900361468314198</v>
      </c>
      <c r="AA448">
        <v>9.70072177171531</v>
      </c>
      <c r="AB448">
        <v>14.430072084537001</v>
      </c>
      <c r="AC448">
        <v>-9.6765997352926707</v>
      </c>
      <c r="AD448">
        <v>6.7538977313413602</v>
      </c>
      <c r="AE448">
        <v>0.90173492605234895</v>
      </c>
      <c r="AF448">
        <v>0.45834870860378701</v>
      </c>
    </row>
    <row r="449" spans="1:32" x14ac:dyDescent="0.25">
      <c r="A449" t="s">
        <v>1191</v>
      </c>
      <c r="B449" t="s">
        <v>1190</v>
      </c>
      <c r="C449" t="s">
        <v>315</v>
      </c>
      <c r="D449">
        <v>7785.3052467399903</v>
      </c>
      <c r="E449">
        <v>321.3</v>
      </c>
      <c r="F449">
        <v>11.933038028686999</v>
      </c>
      <c r="G449">
        <v>14.471424255333099</v>
      </c>
      <c r="H449">
        <v>21.4686792220391</v>
      </c>
      <c r="I449">
        <v>122.474853942058</v>
      </c>
      <c r="K449">
        <v>24.894107784748101</v>
      </c>
      <c r="L449">
        <v>25.379811851210999</v>
      </c>
      <c r="M449">
        <v>-30.504136046207801</v>
      </c>
      <c r="N449">
        <v>30.854695991608999</v>
      </c>
      <c r="O449">
        <v>26.601406709628399</v>
      </c>
      <c r="P449">
        <v>12.5103970451244</v>
      </c>
      <c r="Q449">
        <v>13.5006739288949</v>
      </c>
      <c r="R449">
        <v>19.647431745418999</v>
      </c>
      <c r="S449">
        <v>13.8051358625916</v>
      </c>
      <c r="T449">
        <v>13.440045192351301</v>
      </c>
      <c r="U449">
        <v>12.3350940584795</v>
      </c>
      <c r="V449">
        <v>20.065459417324099</v>
      </c>
      <c r="W449">
        <v>11.2086975959462</v>
      </c>
      <c r="X449">
        <v>20.496497779348999</v>
      </c>
      <c r="Y449">
        <v>14.417486118630601</v>
      </c>
      <c r="Z449">
        <v>2448.34</v>
      </c>
      <c r="AA449">
        <v>16.3234416775305</v>
      </c>
      <c r="AB449">
        <v>21.8941638514757</v>
      </c>
      <c r="AC449">
        <v>11.415029719159399</v>
      </c>
      <c r="AD449">
        <v>24.0519152654831</v>
      </c>
      <c r="AE449">
        <v>19.056032725870999</v>
      </c>
      <c r="AF449">
        <v>10.974563129070701</v>
      </c>
    </row>
    <row r="450" spans="1:32" x14ac:dyDescent="0.25">
      <c r="A450" t="s">
        <v>1181</v>
      </c>
      <c r="B450" t="s">
        <v>1180</v>
      </c>
      <c r="C450" t="s">
        <v>504</v>
      </c>
      <c r="D450">
        <v>7715.5067010399998</v>
      </c>
      <c r="E450">
        <v>2226.75</v>
      </c>
      <c r="F450">
        <v>21.9055497428038</v>
      </c>
      <c r="G450">
        <v>23.310603716523499</v>
      </c>
      <c r="H450">
        <v>13.800372981601001</v>
      </c>
      <c r="I450">
        <v>-38.806208993438901</v>
      </c>
      <c r="K450">
        <v>15.8175043886203</v>
      </c>
      <c r="L450">
        <v>18.868453740433601</v>
      </c>
      <c r="N450">
        <v>20.854265245595101</v>
      </c>
      <c r="O450">
        <v>22.332306868389502</v>
      </c>
      <c r="P450">
        <v>23.3383138364856</v>
      </c>
      <c r="Q450">
        <v>14.852267931644199</v>
      </c>
      <c r="R450">
        <v>21.762065825419501</v>
      </c>
      <c r="S450">
        <v>12.6513242999872</v>
      </c>
      <c r="T450">
        <v>8.3997263913935107</v>
      </c>
      <c r="U450">
        <v>8.1976476060532004</v>
      </c>
      <c r="V450">
        <v>13.2088221273453</v>
      </c>
      <c r="W450">
        <v>8.0173607132755098</v>
      </c>
      <c r="X450">
        <v>15.8474761881867</v>
      </c>
      <c r="Y450">
        <v>16.4808027923211</v>
      </c>
      <c r="Z450">
        <v>1087.79</v>
      </c>
      <c r="AA450">
        <v>2.04276777939817</v>
      </c>
      <c r="AB450">
        <v>15.2746297749155</v>
      </c>
      <c r="AC450">
        <v>9.7619085775947294</v>
      </c>
      <c r="AD450">
        <v>21.132088159642201</v>
      </c>
      <c r="AE450">
        <v>16.9678174153652</v>
      </c>
      <c r="AF450">
        <v>10.642424101241</v>
      </c>
    </row>
    <row r="451" spans="1:32" x14ac:dyDescent="0.25">
      <c r="A451" t="s">
        <v>1199</v>
      </c>
      <c r="B451" t="s">
        <v>1198</v>
      </c>
      <c r="C451" t="s">
        <v>61</v>
      </c>
      <c r="D451">
        <v>7713</v>
      </c>
      <c r="E451">
        <v>43.25</v>
      </c>
      <c r="F451">
        <v>55.405405405405297</v>
      </c>
      <c r="G451">
        <v>56.827387572413002</v>
      </c>
      <c r="H451">
        <v>0.80516810122441795</v>
      </c>
      <c r="I451">
        <v>-82.495891311493295</v>
      </c>
      <c r="J451">
        <v>-33.296592129936101</v>
      </c>
      <c r="K451">
        <v>-9.3311503076078903</v>
      </c>
      <c r="L451">
        <v>15.2581587920114</v>
      </c>
      <c r="M451">
        <v>-161.11116031494299</v>
      </c>
      <c r="N451">
        <v>-6.7739706735037801</v>
      </c>
      <c r="O451">
        <v>18.7536218963137</v>
      </c>
      <c r="P451">
        <v>14.9499610563287</v>
      </c>
      <c r="Q451">
        <v>-15.0422986546104</v>
      </c>
      <c r="R451">
        <v>13.284812878565701</v>
      </c>
      <c r="S451">
        <v>14.381537081520699</v>
      </c>
      <c r="T451">
        <v>5.1165058575886198</v>
      </c>
      <c r="U451">
        <v>2.7227005232463899</v>
      </c>
      <c r="V451">
        <v>13.520469720886201</v>
      </c>
      <c r="W451">
        <v>2.13904625800394</v>
      </c>
      <c r="X451">
        <v>4.2242866355888697</v>
      </c>
      <c r="Y451">
        <v>12.0459985967229</v>
      </c>
      <c r="AA451">
        <v>1.00967712578241</v>
      </c>
      <c r="AB451">
        <v>4.4407319247041901</v>
      </c>
      <c r="AC451">
        <v>2.97529919240921</v>
      </c>
      <c r="AD451">
        <v>15.6742733363557</v>
      </c>
      <c r="AE451">
        <v>11.9927935248644</v>
      </c>
      <c r="AF451">
        <v>1.66740127561809</v>
      </c>
    </row>
    <row r="452" spans="1:32" x14ac:dyDescent="0.25">
      <c r="A452" t="s">
        <v>1213</v>
      </c>
      <c r="B452" t="s">
        <v>1212</v>
      </c>
      <c r="C452" t="s">
        <v>763</v>
      </c>
      <c r="D452">
        <v>7654.3906662500003</v>
      </c>
      <c r="E452">
        <v>854.55</v>
      </c>
      <c r="F452">
        <v>21.568068071312801</v>
      </c>
      <c r="H452">
        <v>40.314309873319097</v>
      </c>
      <c r="I452">
        <v>-79.804963879905301</v>
      </c>
      <c r="K452">
        <v>50.645449695917797</v>
      </c>
      <c r="L452">
        <v>30.144134125999699</v>
      </c>
      <c r="N452">
        <v>39.713893803699499</v>
      </c>
      <c r="O452">
        <v>22.246248242828202</v>
      </c>
      <c r="P452">
        <v>-40.269056819902303</v>
      </c>
      <c r="Q452">
        <v>-21.933798391151299</v>
      </c>
      <c r="R452">
        <v>33.557159644116098</v>
      </c>
      <c r="S452">
        <v>2.7164731724453302</v>
      </c>
      <c r="T452">
        <v>-170.257374919374</v>
      </c>
      <c r="U452">
        <v>23.247073908705399</v>
      </c>
      <c r="V452">
        <v>11.266671809611299</v>
      </c>
      <c r="W452">
        <v>3.0532928031850899</v>
      </c>
      <c r="X452">
        <v>38.246606334841601</v>
      </c>
      <c r="Y452">
        <v>3.4428674626478499</v>
      </c>
      <c r="AA452">
        <v>-182.38813474107499</v>
      </c>
      <c r="AB452">
        <v>31.907643418893301</v>
      </c>
      <c r="AC452">
        <v>28.694067370537901</v>
      </c>
      <c r="AD452">
        <v>4.4522464073016703</v>
      </c>
      <c r="AE452">
        <v>13.4643456412948</v>
      </c>
      <c r="AF452">
        <v>3.8517346219128199</v>
      </c>
    </row>
    <row r="453" spans="1:32" x14ac:dyDescent="0.25">
      <c r="A453" t="s">
        <v>62</v>
      </c>
      <c r="B453" t="s">
        <v>63</v>
      </c>
      <c r="C453" t="s">
        <v>61</v>
      </c>
      <c r="D453">
        <v>7640.6273299199902</v>
      </c>
      <c r="E453">
        <v>416.9</v>
      </c>
      <c r="F453">
        <v>24.862274161801199</v>
      </c>
      <c r="G453">
        <v>18.563110149668699</v>
      </c>
      <c r="H453">
        <v>30.525730778276198</v>
      </c>
      <c r="I453">
        <v>-13.604390919748401</v>
      </c>
      <c r="J453">
        <v>9.8411536346377098</v>
      </c>
      <c r="K453">
        <v>35.209758909250098</v>
      </c>
      <c r="L453">
        <v>53.770220907984303</v>
      </c>
      <c r="M453">
        <v>47.842407518313699</v>
      </c>
      <c r="N453">
        <v>42.889120898151297</v>
      </c>
      <c r="O453">
        <v>59.411544845383503</v>
      </c>
      <c r="P453">
        <v>26.344191784264201</v>
      </c>
      <c r="Q453">
        <v>13.737604369529601</v>
      </c>
      <c r="R453">
        <v>50.195422490817201</v>
      </c>
      <c r="S453">
        <v>13.563386539009199</v>
      </c>
      <c r="T453">
        <v>6.6898077847830004</v>
      </c>
      <c r="U453">
        <v>6.2296248100928802</v>
      </c>
      <c r="V453">
        <v>14.212758058655099</v>
      </c>
      <c r="W453">
        <v>7.0522882336289303</v>
      </c>
      <c r="X453">
        <v>9.8943993015915801</v>
      </c>
      <c r="Y453">
        <v>21.820015889877801</v>
      </c>
      <c r="Z453">
        <v>2240.81</v>
      </c>
      <c r="AA453">
        <v>4.5365769032749004</v>
      </c>
      <c r="AB453">
        <v>9.7993901091690905</v>
      </c>
      <c r="AC453">
        <v>6.7098694961162302</v>
      </c>
      <c r="AD453">
        <v>28.919972811505001</v>
      </c>
      <c r="AE453">
        <v>24.054327873127999</v>
      </c>
      <c r="AF453">
        <v>9.9164462897066397</v>
      </c>
    </row>
    <row r="454" spans="1:32" x14ac:dyDescent="0.25">
      <c r="A454" t="s">
        <v>1195</v>
      </c>
      <c r="B454" t="s">
        <v>1194</v>
      </c>
      <c r="C454" t="s">
        <v>315</v>
      </c>
      <c r="D454">
        <v>7593.8051592000002</v>
      </c>
      <c r="E454">
        <v>239.1</v>
      </c>
      <c r="H454">
        <v>13.5629442877835</v>
      </c>
      <c r="I454">
        <v>66.805935744129002</v>
      </c>
      <c r="L454">
        <v>-12.928686565504901</v>
      </c>
      <c r="M454">
        <v>-17408.613253585499</v>
      </c>
      <c r="O454">
        <v>2.0376730346324501</v>
      </c>
      <c r="P454">
        <v>-4904.23460225087</v>
      </c>
      <c r="Q454">
        <v>19670.447809020199</v>
      </c>
      <c r="R454">
        <v>73.266708307307894</v>
      </c>
      <c r="T454">
        <v>-112.408907410811</v>
      </c>
      <c r="U454">
        <v>-144.74688461412501</v>
      </c>
      <c r="W454">
        <v>-62.861170387481401</v>
      </c>
      <c r="X454">
        <v>-81.378674997997194</v>
      </c>
      <c r="Y454">
        <v>-40.674437968359697</v>
      </c>
      <c r="Z454">
        <v>27.86</v>
      </c>
      <c r="AA454">
        <v>-27.6856524873828</v>
      </c>
      <c r="AB454">
        <v>-134.67754999341699</v>
      </c>
      <c r="AC454">
        <v>-89.149242970439801</v>
      </c>
      <c r="AD454">
        <v>-33.007770508922199</v>
      </c>
      <c r="AE454">
        <v>-81.827205882352899</v>
      </c>
      <c r="AF454">
        <v>-40.094755994307398</v>
      </c>
    </row>
    <row r="455" spans="1:32" x14ac:dyDescent="0.25">
      <c r="A455" t="s">
        <v>1193</v>
      </c>
      <c r="B455" t="s">
        <v>1192</v>
      </c>
      <c r="C455" t="s">
        <v>373</v>
      </c>
      <c r="D455">
        <v>7581.4917798899996</v>
      </c>
      <c r="E455">
        <v>510.45</v>
      </c>
      <c r="F455">
        <v>63.097692974758402</v>
      </c>
      <c r="H455">
        <v>4.1832232999540198</v>
      </c>
      <c r="I455">
        <v>-185.34615384615299</v>
      </c>
      <c r="K455">
        <v>-6.4870485182032898</v>
      </c>
      <c r="L455">
        <v>14.6749777382012</v>
      </c>
      <c r="M455">
        <v>-141.54138577254199</v>
      </c>
      <c r="N455">
        <v>-2.0831760056806301</v>
      </c>
      <c r="O455">
        <v>-34.460411028127702</v>
      </c>
      <c r="P455">
        <v>-157.24278553137799</v>
      </c>
      <c r="Q455">
        <v>6.0674157303370704</v>
      </c>
      <c r="R455">
        <v>42.019686229717401</v>
      </c>
      <c r="S455">
        <v>1.29064089576687</v>
      </c>
      <c r="T455">
        <v>-9.3934501513328001</v>
      </c>
      <c r="U455">
        <v>-2.2813937414086398</v>
      </c>
      <c r="V455">
        <v>1.1265230029695801</v>
      </c>
      <c r="W455">
        <v>0.55215890532619905</v>
      </c>
      <c r="X455">
        <v>15.231224127735</v>
      </c>
      <c r="Y455">
        <v>5.4160258048340602</v>
      </c>
      <c r="Z455">
        <v>0.51</v>
      </c>
      <c r="AA455">
        <v>-17.549379065641599</v>
      </c>
      <c r="AB455">
        <v>-0.37584791345754898</v>
      </c>
      <c r="AC455">
        <v>11.9952690715552</v>
      </c>
      <c r="AD455">
        <v>6.4052481497964298</v>
      </c>
      <c r="AE455">
        <v>5.56709802253296</v>
      </c>
      <c r="AF455">
        <v>3.0510605910188899</v>
      </c>
    </row>
    <row r="456" spans="1:32" x14ac:dyDescent="0.25">
      <c r="A456" t="s">
        <v>1232</v>
      </c>
      <c r="B456" t="s">
        <v>1231</v>
      </c>
      <c r="C456" t="s">
        <v>1157</v>
      </c>
      <c r="D456">
        <v>7512.0431325</v>
      </c>
      <c r="E456">
        <v>1815.85</v>
      </c>
      <c r="F456">
        <v>45.344236349248199</v>
      </c>
      <c r="G456">
        <v>23.5108635616259</v>
      </c>
      <c r="H456">
        <v>3.7433464437740498</v>
      </c>
      <c r="I456">
        <v>117.07803208982401</v>
      </c>
      <c r="J456">
        <v>-24.432654082079701</v>
      </c>
      <c r="K456">
        <v>6.9148993437976296</v>
      </c>
      <c r="L456">
        <v>17.250339930503099</v>
      </c>
      <c r="M456">
        <v>-76.588781322710702</v>
      </c>
      <c r="N456">
        <v>8.8811611441060592</v>
      </c>
      <c r="O456">
        <v>54.059103471933398</v>
      </c>
      <c r="P456">
        <v>11.7837464676583</v>
      </c>
      <c r="Q456">
        <v>12.544422746485701</v>
      </c>
      <c r="R456">
        <v>-9.6852774113036606</v>
      </c>
      <c r="S456">
        <v>5.0432846837155596</v>
      </c>
      <c r="T456">
        <v>1.5242742730613199</v>
      </c>
      <c r="U456">
        <v>2.55573687558261</v>
      </c>
      <c r="V456">
        <v>4.0781319156204203</v>
      </c>
      <c r="W456">
        <v>1.74453805689439</v>
      </c>
      <c r="X456">
        <v>9.8925696105074703</v>
      </c>
      <c r="Y456">
        <v>6.0712706194540296</v>
      </c>
      <c r="AA456">
        <v>1.1836921709618899</v>
      </c>
      <c r="AB456">
        <v>6.9499708996542999</v>
      </c>
      <c r="AC456">
        <v>4.0251979584656796</v>
      </c>
      <c r="AD456">
        <v>8.7991482241995502</v>
      </c>
      <c r="AE456">
        <v>5.63607085346215</v>
      </c>
      <c r="AF456">
        <v>2.2100300704790201</v>
      </c>
    </row>
    <row r="457" spans="1:32" x14ac:dyDescent="0.25">
      <c r="A457" t="s">
        <v>1169</v>
      </c>
      <c r="B457" t="s">
        <v>1168</v>
      </c>
      <c r="C457" t="s">
        <v>91</v>
      </c>
      <c r="D457">
        <v>7495.2970894800001</v>
      </c>
      <c r="E457">
        <v>378.35</v>
      </c>
      <c r="F457">
        <v>4.3102371485556397</v>
      </c>
      <c r="H457">
        <v>39.849422176797297</v>
      </c>
      <c r="I457">
        <v>11.449159327461899</v>
      </c>
      <c r="J457">
        <v>42.9038415431557</v>
      </c>
      <c r="K457">
        <v>27.437655986341898</v>
      </c>
      <c r="L457">
        <v>21.349196762894</v>
      </c>
      <c r="M457">
        <v>11.1407577685645</v>
      </c>
      <c r="N457">
        <v>18.96618421194</v>
      </c>
      <c r="O457">
        <v>9.9274734197740706</v>
      </c>
      <c r="P457">
        <v>8.0991644375809901</v>
      </c>
      <c r="Q457">
        <v>5.6464770490976104</v>
      </c>
      <c r="R457">
        <v>31.705101792162299</v>
      </c>
      <c r="S457">
        <v>17.068126897869401</v>
      </c>
      <c r="T457">
        <v>20.8278289218479</v>
      </c>
      <c r="U457">
        <v>25.016742542549402</v>
      </c>
      <c r="V457">
        <v>21.3459530575836</v>
      </c>
      <c r="W457">
        <v>18.712760547337901</v>
      </c>
      <c r="X457">
        <v>33.796444250079801</v>
      </c>
      <c r="Y457">
        <v>12.8715691140929</v>
      </c>
      <c r="Z457">
        <v>0.48</v>
      </c>
      <c r="AA457">
        <v>16.389416850284999</v>
      </c>
      <c r="AB457">
        <v>33.273758667221003</v>
      </c>
      <c r="AC457">
        <v>26.1433401174036</v>
      </c>
      <c r="AD457">
        <v>15.630008705486</v>
      </c>
      <c r="AE457">
        <v>13.9160097232108</v>
      </c>
      <c r="AF457">
        <v>13.155088360755601</v>
      </c>
    </row>
    <row r="458" spans="1:32" x14ac:dyDescent="0.25">
      <c r="A458" t="s">
        <v>1185</v>
      </c>
      <c r="B458" t="s">
        <v>1184</v>
      </c>
      <c r="C458" t="s">
        <v>115</v>
      </c>
      <c r="D458">
        <v>7472.6868035050002</v>
      </c>
      <c r="E458">
        <v>14.85</v>
      </c>
      <c r="H458">
        <v>3.8606642573020702</v>
      </c>
      <c r="I458">
        <v>-46.469736461048299</v>
      </c>
      <c r="L458">
        <v>-102.266233126416</v>
      </c>
      <c r="O458">
        <v>-12133.4695834021</v>
      </c>
      <c r="R458">
        <v>-4.7916828134411702</v>
      </c>
      <c r="T458">
        <v>0.17538275911083601</v>
      </c>
      <c r="U458">
        <v>-6.9945973954397802</v>
      </c>
      <c r="W458">
        <v>-19.993198116579201</v>
      </c>
      <c r="X458">
        <v>-0.19708626522955799</v>
      </c>
      <c r="AA458">
        <v>2.5133219388094998</v>
      </c>
      <c r="AB458">
        <v>13.866053028893599</v>
      </c>
      <c r="AC458">
        <v>-12.574389353914</v>
      </c>
      <c r="AD458">
        <v>-8.2872154422174997</v>
      </c>
      <c r="AF458">
        <v>-2.5640474090645098</v>
      </c>
    </row>
    <row r="459" spans="1:32" x14ac:dyDescent="0.25">
      <c r="A459" t="s">
        <v>1197</v>
      </c>
      <c r="B459" t="s">
        <v>1196</v>
      </c>
      <c r="C459" t="s">
        <v>336</v>
      </c>
      <c r="D459">
        <v>7425.9949694999996</v>
      </c>
      <c r="E459">
        <v>546.54999999999995</v>
      </c>
      <c r="H459">
        <v>18.2101743545083</v>
      </c>
      <c r="I459">
        <v>37.321166828381998</v>
      </c>
      <c r="J459">
        <v>146.52586238191699</v>
      </c>
      <c r="K459">
        <v>15.2409072171929</v>
      </c>
      <c r="L459">
        <v>-39.960055608858198</v>
      </c>
      <c r="N459">
        <v>32.934894694671499</v>
      </c>
      <c r="O459">
        <v>-43.102220170019997</v>
      </c>
      <c r="R459">
        <v>4.8118273321090497</v>
      </c>
      <c r="S459">
        <v>21.131992963984299</v>
      </c>
      <c r="T459">
        <v>19.7904705391493</v>
      </c>
      <c r="U459">
        <v>13.6648672687912</v>
      </c>
      <c r="V459">
        <v>28.378626333758302</v>
      </c>
      <c r="W459">
        <v>14.3270883977809</v>
      </c>
      <c r="X459">
        <v>20.924769302422298</v>
      </c>
      <c r="Y459">
        <v>38.400665528172503</v>
      </c>
      <c r="AA459">
        <v>23.7880578706725</v>
      </c>
      <c r="AB459">
        <v>25.9770761092526</v>
      </c>
      <c r="AC459">
        <v>13.535622708591699</v>
      </c>
      <c r="AD459">
        <v>30.178199617498699</v>
      </c>
      <c r="AE459">
        <v>52.8507286276431</v>
      </c>
      <c r="AF459">
        <v>35.072762860391599</v>
      </c>
    </row>
    <row r="460" spans="1:32" x14ac:dyDescent="0.25">
      <c r="A460" t="s">
        <v>1226</v>
      </c>
      <c r="B460" t="s">
        <v>1225</v>
      </c>
      <c r="C460" t="s">
        <v>504</v>
      </c>
      <c r="D460">
        <v>7410.3537581999999</v>
      </c>
      <c r="E460">
        <v>4828.2</v>
      </c>
      <c r="G460">
        <v>3.6729653706912999</v>
      </c>
      <c r="H460">
        <v>14.608967029169399</v>
      </c>
      <c r="I460">
        <v>52.892464213888502</v>
      </c>
      <c r="J460">
        <v>34.165362383407597</v>
      </c>
      <c r="K460">
        <v>25.331621621124</v>
      </c>
      <c r="L460">
        <v>55.115537848605499</v>
      </c>
      <c r="N460">
        <v>29.5720719086742</v>
      </c>
      <c r="O460">
        <v>60.929901553789499</v>
      </c>
      <c r="R460">
        <v>21.933894204088801</v>
      </c>
      <c r="S460">
        <v>30.3952761049025</v>
      </c>
      <c r="T460">
        <v>9.8854859477129899</v>
      </c>
      <c r="U460">
        <v>9.7349825893440904</v>
      </c>
      <c r="V460">
        <v>29.728018913186801</v>
      </c>
      <c r="W460">
        <v>18.950011405382899</v>
      </c>
      <c r="X460">
        <v>17.7198252321135</v>
      </c>
      <c r="Y460">
        <v>51.528681701225899</v>
      </c>
      <c r="Z460">
        <v>695.99</v>
      </c>
      <c r="AA460">
        <v>11.7640633533588</v>
      </c>
      <c r="AB460">
        <v>14.919694385486499</v>
      </c>
      <c r="AC460">
        <v>12.350263972328399</v>
      </c>
      <c r="AD460">
        <v>67.607352886784696</v>
      </c>
      <c r="AE460">
        <v>53.7889750044599</v>
      </c>
      <c r="AF460">
        <v>29.8161760666292</v>
      </c>
    </row>
    <row r="461" spans="1:32" x14ac:dyDescent="0.25">
      <c r="A461" t="s">
        <v>1201</v>
      </c>
      <c r="B461" t="s">
        <v>1200</v>
      </c>
      <c r="C461" t="s">
        <v>85</v>
      </c>
      <c r="D461">
        <v>7379.4650633399997</v>
      </c>
      <c r="E461">
        <v>305.75</v>
      </c>
      <c r="F461">
        <v>7.9115690866510597</v>
      </c>
      <c r="G461">
        <v>12.918637753446101</v>
      </c>
      <c r="H461">
        <v>24.423774804169302</v>
      </c>
      <c r="I461">
        <v>157.874147081122</v>
      </c>
      <c r="J461">
        <v>18.854558791350001</v>
      </c>
      <c r="K461">
        <v>24.3719584847879</v>
      </c>
      <c r="L461">
        <v>-27.103594820842702</v>
      </c>
      <c r="M461">
        <v>-63.403647408589499</v>
      </c>
      <c r="N461">
        <v>29.723145870207599</v>
      </c>
      <c r="O461">
        <v>-32.002131476836198</v>
      </c>
      <c r="P461">
        <v>-11.1965009827705</v>
      </c>
      <c r="Q461">
        <v>-12.777847489603699</v>
      </c>
      <c r="R461">
        <v>-10.475082121809701</v>
      </c>
      <c r="S461">
        <v>10.3010730990969</v>
      </c>
      <c r="T461">
        <v>4.2654073921233797</v>
      </c>
      <c r="U461">
        <v>3.2277923165004201</v>
      </c>
      <c r="V461">
        <v>13.8088087886888</v>
      </c>
      <c r="W461">
        <v>6.0569648843220198</v>
      </c>
      <c r="X461">
        <v>6.8724669841123003</v>
      </c>
      <c r="Y461">
        <v>17.828554274203299</v>
      </c>
      <c r="AA461">
        <v>4.1896781002430501</v>
      </c>
      <c r="AB461">
        <v>7.2779027783043997</v>
      </c>
      <c r="AC461">
        <v>3.4649896202760102</v>
      </c>
      <c r="AD461">
        <v>19.5960554338719</v>
      </c>
      <c r="AE461">
        <v>30.0545587655206</v>
      </c>
      <c r="AF461">
        <v>10.9442008078135</v>
      </c>
    </row>
    <row r="462" spans="1:32" x14ac:dyDescent="0.25">
      <c r="A462" t="s">
        <v>1217</v>
      </c>
      <c r="B462" t="s">
        <v>1216</v>
      </c>
      <c r="C462" t="s">
        <v>1218</v>
      </c>
      <c r="D462">
        <v>7334.7373882499996</v>
      </c>
      <c r="E462">
        <v>227.25</v>
      </c>
      <c r="F462">
        <v>25.910481164534801</v>
      </c>
      <c r="G462">
        <v>9.2240238124367195</v>
      </c>
      <c r="H462">
        <v>8.8037699807104097</v>
      </c>
      <c r="I462">
        <v>93.070259865254997</v>
      </c>
      <c r="J462">
        <v>11.868449060399</v>
      </c>
      <c r="K462">
        <v>4.8856544102767296</v>
      </c>
      <c r="L462">
        <v>6.0981912144702601</v>
      </c>
      <c r="M462">
        <v>-14.107676969092701</v>
      </c>
      <c r="N462">
        <v>5.54191841443496</v>
      </c>
      <c r="O462">
        <v>5.2961523864630502</v>
      </c>
      <c r="P462">
        <v>23.019182652210102</v>
      </c>
      <c r="Q462">
        <v>12.931588244740601</v>
      </c>
      <c r="R462">
        <v>8.4591267998141895</v>
      </c>
      <c r="S462">
        <v>11.170497365580401</v>
      </c>
      <c r="T462">
        <v>14.3874007127938</v>
      </c>
      <c r="U462">
        <v>6.8949653231144703</v>
      </c>
      <c r="V462">
        <v>13.4005767245584</v>
      </c>
      <c r="W462">
        <v>7.4614003680079799</v>
      </c>
      <c r="X462">
        <v>16.484663561907801</v>
      </c>
      <c r="Y462">
        <v>10.2036568018596</v>
      </c>
      <c r="Z462">
        <v>1803.5</v>
      </c>
      <c r="AA462">
        <v>16.107274771157801</v>
      </c>
      <c r="AB462">
        <v>18.533833122230501</v>
      </c>
      <c r="AC462">
        <v>6.0676623307103297</v>
      </c>
      <c r="AD462">
        <v>12.7108045628529</v>
      </c>
      <c r="AE462">
        <v>11.773871043132701</v>
      </c>
      <c r="AF462">
        <v>6.6063440719208399</v>
      </c>
    </row>
    <row r="463" spans="1:32" x14ac:dyDescent="0.25">
      <c r="A463" t="s">
        <v>1215</v>
      </c>
      <c r="B463" t="s">
        <v>1214</v>
      </c>
      <c r="C463" t="s">
        <v>58</v>
      </c>
      <c r="D463">
        <v>7303.1356971300002</v>
      </c>
      <c r="E463">
        <v>1575.05</v>
      </c>
      <c r="F463">
        <v>11.797000265292301</v>
      </c>
      <c r="H463">
        <v>21.357581708822799</v>
      </c>
      <c r="I463">
        <v>78.110139591961897</v>
      </c>
      <c r="J463">
        <v>33.835888846641197</v>
      </c>
      <c r="K463">
        <v>52.697504679885903</v>
      </c>
      <c r="L463">
        <v>30.4555048682506</v>
      </c>
      <c r="M463">
        <v>48.045310994194402</v>
      </c>
      <c r="N463">
        <v>98.542345282308304</v>
      </c>
      <c r="O463">
        <v>56.934280161571102</v>
      </c>
      <c r="P463">
        <v>27.141529841172002</v>
      </c>
      <c r="Q463">
        <v>18.423481631899499</v>
      </c>
      <c r="R463">
        <v>18.164169011626601</v>
      </c>
      <c r="S463">
        <v>15.6932900624235</v>
      </c>
      <c r="T463">
        <v>11.088874368478301</v>
      </c>
      <c r="U463">
        <v>8.7453827567537097</v>
      </c>
      <c r="V463">
        <v>19.795873553582801</v>
      </c>
      <c r="W463">
        <v>10.956586618152601</v>
      </c>
      <c r="X463">
        <v>17.685065534428599</v>
      </c>
      <c r="Y463">
        <v>16.917727382327101</v>
      </c>
      <c r="Z463">
        <v>601.64</v>
      </c>
      <c r="AA463">
        <v>10.7171866346686</v>
      </c>
      <c r="AB463">
        <v>15.2311190373721</v>
      </c>
      <c r="AC463">
        <v>12.177404467417301</v>
      </c>
      <c r="AD463">
        <v>19.717126628465302</v>
      </c>
      <c r="AE463">
        <v>18.503636070379098</v>
      </c>
      <c r="AF463">
        <v>13.3162418180258</v>
      </c>
    </row>
    <row r="464" spans="1:32" x14ac:dyDescent="0.25">
      <c r="A464" t="s">
        <v>108</v>
      </c>
      <c r="B464" t="s">
        <v>109</v>
      </c>
      <c r="C464" t="s">
        <v>107</v>
      </c>
      <c r="D464">
        <v>7243.4211154499999</v>
      </c>
      <c r="E464">
        <v>91</v>
      </c>
      <c r="F464">
        <v>30</v>
      </c>
      <c r="H464">
        <v>12.072510140256</v>
      </c>
      <c r="I464">
        <v>229.91953182150701</v>
      </c>
      <c r="J464">
        <v>2.1497096813176899</v>
      </c>
      <c r="K464">
        <v>24.7975364647959</v>
      </c>
      <c r="L464">
        <v>221.28083019404301</v>
      </c>
      <c r="M464">
        <v>20.618297395559399</v>
      </c>
      <c r="N464">
        <v>51.606744245766102</v>
      </c>
      <c r="O464">
        <v>231.10650304494499</v>
      </c>
      <c r="P464">
        <v>14.340448321804001</v>
      </c>
      <c r="Q464">
        <v>18.121965363928901</v>
      </c>
      <c r="R464">
        <v>107.28074103754599</v>
      </c>
      <c r="S464">
        <v>3.6474811692616802</v>
      </c>
      <c r="T464">
        <v>25.028113089003799</v>
      </c>
      <c r="U464">
        <v>-9.2088640202243397</v>
      </c>
      <c r="V464">
        <v>-1.9181314978147901</v>
      </c>
      <c r="W464">
        <v>-0.67274399450223998</v>
      </c>
      <c r="X464">
        <v>51.398064655515498</v>
      </c>
      <c r="Y464">
        <v>2.6510909168237902</v>
      </c>
      <c r="AA464">
        <v>31.890070002592601</v>
      </c>
      <c r="AB464">
        <v>36.619665041800999</v>
      </c>
      <c r="AC464">
        <v>13.026619514913</v>
      </c>
      <c r="AD464">
        <v>10.515959902003701</v>
      </c>
      <c r="AE464">
        <v>-5.9607682737699603</v>
      </c>
      <c r="AF464">
        <v>-2.34806017844075</v>
      </c>
    </row>
    <row r="465" spans="1:32" x14ac:dyDescent="0.25">
      <c r="A465" t="s">
        <v>1220</v>
      </c>
      <c r="B465" t="s">
        <v>1219</v>
      </c>
      <c r="C465" t="s">
        <v>55</v>
      </c>
      <c r="D465">
        <v>7199.0702283000001</v>
      </c>
      <c r="E465">
        <v>1390.55</v>
      </c>
      <c r="F465">
        <v>14.2920904850223</v>
      </c>
      <c r="G465">
        <v>0</v>
      </c>
      <c r="H465">
        <v>12.178356967132</v>
      </c>
      <c r="I465">
        <v>-2.4400837051368098</v>
      </c>
      <c r="J465">
        <v>18.9112237048917</v>
      </c>
      <c r="K465">
        <v>10.625729480015799</v>
      </c>
      <c r="L465">
        <v>-19.137840670859401</v>
      </c>
      <c r="M465">
        <v>6.84374668642735</v>
      </c>
      <c r="N465">
        <v>5.8521995561776103</v>
      </c>
      <c r="O465">
        <v>-33.3571304830229</v>
      </c>
      <c r="P465">
        <v>7.9183266592243999</v>
      </c>
      <c r="Q465">
        <v>6.04849453770316</v>
      </c>
      <c r="R465">
        <v>-7.8076959650067996</v>
      </c>
      <c r="S465">
        <v>21.7106794508931</v>
      </c>
      <c r="T465">
        <v>20.507247483454599</v>
      </c>
      <c r="U465">
        <v>15.544007779874301</v>
      </c>
      <c r="V465">
        <v>25.397610224807199</v>
      </c>
      <c r="W465">
        <v>17.863005405913999</v>
      </c>
      <c r="X465">
        <v>26.522437963607601</v>
      </c>
      <c r="Y465">
        <v>13.8995616861163</v>
      </c>
      <c r="Z465">
        <v>267.69</v>
      </c>
      <c r="AA465">
        <v>21.238063312790601</v>
      </c>
      <c r="AB465">
        <v>27.908945230988198</v>
      </c>
      <c r="AC465">
        <v>12.2809279458153</v>
      </c>
      <c r="AD465">
        <v>17.837103778034301</v>
      </c>
      <c r="AE465">
        <v>15.209141664936899</v>
      </c>
      <c r="AF465">
        <v>9.4772206432013508</v>
      </c>
    </row>
    <row r="466" spans="1:32" x14ac:dyDescent="0.25">
      <c r="A466" t="s">
        <v>1224</v>
      </c>
      <c r="B466" t="s">
        <v>1223</v>
      </c>
      <c r="C466" t="s">
        <v>457</v>
      </c>
      <c r="D466">
        <v>7183.7038234000001</v>
      </c>
      <c r="E466">
        <v>307.39999999999998</v>
      </c>
      <c r="F466">
        <v>3.2789514980664198</v>
      </c>
      <c r="G466">
        <v>50.789488225830702</v>
      </c>
      <c r="H466">
        <v>10.473452841813501</v>
      </c>
      <c r="I466">
        <v>132.254196642685</v>
      </c>
      <c r="J466">
        <v>40.843395981763202</v>
      </c>
      <c r="K466">
        <v>9.44325460379509</v>
      </c>
      <c r="L466">
        <v>35.858156028369002</v>
      </c>
      <c r="M466">
        <v>4.2720702116675104</v>
      </c>
      <c r="N466">
        <v>11.6415705212058</v>
      </c>
      <c r="O466">
        <v>48.254299114122396</v>
      </c>
      <c r="P466">
        <v>19.138552938680299</v>
      </c>
      <c r="Q466">
        <v>16.388238837785799</v>
      </c>
      <c r="R466">
        <v>42.307438670535397</v>
      </c>
      <c r="S466">
        <v>6.7273707068169903</v>
      </c>
      <c r="T466">
        <v>8.8821228205705101</v>
      </c>
      <c r="U466">
        <v>2.3357737387185198</v>
      </c>
      <c r="V466">
        <v>7.8042692400824896</v>
      </c>
      <c r="W466">
        <v>3.8223183493819399</v>
      </c>
      <c r="X466">
        <v>11.0961792441901</v>
      </c>
      <c r="Y466">
        <v>14.1846434307044</v>
      </c>
      <c r="Z466">
        <v>2884.2</v>
      </c>
      <c r="AA466">
        <v>8.9761115873861694</v>
      </c>
      <c r="AB466">
        <v>8.3927908498121404</v>
      </c>
      <c r="AC466">
        <v>6.5919043536690101</v>
      </c>
      <c r="AD466">
        <v>17.5651994639728</v>
      </c>
      <c r="AE466">
        <v>19.480297168680899</v>
      </c>
      <c r="AF466">
        <v>9.8507669402029308</v>
      </c>
    </row>
    <row r="467" spans="1:32" x14ac:dyDescent="0.25">
      <c r="A467" t="s">
        <v>1244</v>
      </c>
      <c r="B467" t="s">
        <v>1243</v>
      </c>
      <c r="C467" t="s">
        <v>336</v>
      </c>
      <c r="D467">
        <v>7140.11556423</v>
      </c>
      <c r="E467">
        <v>512.25</v>
      </c>
      <c r="F467">
        <v>50.047248282713397</v>
      </c>
      <c r="G467">
        <v>40.101966532769303</v>
      </c>
      <c r="H467">
        <v>29.576364313544101</v>
      </c>
      <c r="I467">
        <v>131.219384945363</v>
      </c>
      <c r="J467">
        <v>44.0487466527442</v>
      </c>
      <c r="K467">
        <v>50.422726554620397</v>
      </c>
      <c r="L467">
        <v>35.1598173515981</v>
      </c>
      <c r="M467">
        <v>-0.406147366309838</v>
      </c>
      <c r="N467">
        <v>59.375833163376903</v>
      </c>
      <c r="O467">
        <v>13.575726175732299</v>
      </c>
      <c r="P467">
        <v>16.307247795137101</v>
      </c>
      <c r="Q467">
        <v>-8.4034094247832591</v>
      </c>
      <c r="R467">
        <v>71.979224564585394</v>
      </c>
      <c r="S467">
        <v>14.923310831020901</v>
      </c>
      <c r="T467">
        <v>10.8399150478319</v>
      </c>
      <c r="U467">
        <v>8.1400144626093294</v>
      </c>
      <c r="V467">
        <v>20.0345745545117</v>
      </c>
      <c r="W467">
        <v>9.7914621366923793</v>
      </c>
      <c r="X467">
        <v>13.685945710229801</v>
      </c>
      <c r="Y467">
        <v>12.3267466052888</v>
      </c>
      <c r="Z467">
        <v>4263.1499999999996</v>
      </c>
      <c r="AA467">
        <v>12.335814733143801</v>
      </c>
      <c r="AB467">
        <v>15.2549551435692</v>
      </c>
      <c r="AC467">
        <v>6.1096867374489197</v>
      </c>
      <c r="AD467">
        <v>19.7804455500521</v>
      </c>
      <c r="AE467">
        <v>13.999815745274899</v>
      </c>
      <c r="AF467">
        <v>7.31947246444469</v>
      </c>
    </row>
    <row r="468" spans="1:32" x14ac:dyDescent="0.25">
      <c r="A468" t="s">
        <v>1203</v>
      </c>
      <c r="B468" t="s">
        <v>1202</v>
      </c>
      <c r="C468" t="s">
        <v>1204</v>
      </c>
      <c r="D468">
        <v>7127.1120000000001</v>
      </c>
      <c r="E468">
        <v>41</v>
      </c>
      <c r="F468">
        <v>42.857142857142797</v>
      </c>
      <c r="H468">
        <v>27.730734393683498</v>
      </c>
      <c r="I468">
        <v>-72.660798916723095</v>
      </c>
      <c r="K468">
        <v>130.48932851714599</v>
      </c>
      <c r="L468">
        <v>29.713781877373801</v>
      </c>
      <c r="M468">
        <v>-313.41822364309797</v>
      </c>
      <c r="N468">
        <v>308.29989933286902</v>
      </c>
      <c r="O468">
        <v>26.372809834136</v>
      </c>
      <c r="P468">
        <v>47.093105899076001</v>
      </c>
      <c r="Q468">
        <v>34.510986643688</v>
      </c>
      <c r="R468">
        <v>85.858424087123595</v>
      </c>
      <c r="S468">
        <v>30.4529907347254</v>
      </c>
      <c r="T468">
        <v>25.6121603596082</v>
      </c>
      <c r="U468">
        <v>29.174599268648102</v>
      </c>
      <c r="V468">
        <v>36.266917549893599</v>
      </c>
      <c r="W468">
        <v>13.104918750133301</v>
      </c>
      <c r="X468">
        <v>41.199913830245499</v>
      </c>
      <c r="Y468">
        <v>37.885139383776902</v>
      </c>
      <c r="AA468">
        <v>8.0837604099935891</v>
      </c>
      <c r="AB468">
        <v>42.741804134537702</v>
      </c>
      <c r="AC468">
        <v>28.912106850495402</v>
      </c>
      <c r="AD468">
        <v>78.857023236340794</v>
      </c>
      <c r="AE468">
        <v>53.1439755106137</v>
      </c>
      <c r="AF468">
        <v>24.0482327160423</v>
      </c>
    </row>
    <row r="469" spans="1:32" x14ac:dyDescent="0.25">
      <c r="A469" t="s">
        <v>1234</v>
      </c>
      <c r="B469" t="s">
        <v>1233</v>
      </c>
      <c r="C469" t="s">
        <v>66</v>
      </c>
      <c r="D469">
        <v>7112.9470174649996</v>
      </c>
      <c r="E469">
        <v>660.15</v>
      </c>
      <c r="F469">
        <v>83.970856102003594</v>
      </c>
      <c r="H469">
        <v>15.5340749408102</v>
      </c>
      <c r="I469">
        <v>-106.678310901058</v>
      </c>
      <c r="K469">
        <v>8.8556111384411302</v>
      </c>
      <c r="L469">
        <v>-38.524745891517</v>
      </c>
      <c r="M469">
        <v>-30.946973272841301</v>
      </c>
      <c r="N469">
        <v>6.3177297855521104</v>
      </c>
      <c r="O469">
        <v>-51.442592597433801</v>
      </c>
      <c r="P469">
        <v>54.605197451211403</v>
      </c>
      <c r="Q469">
        <v>8.9827978024725699</v>
      </c>
      <c r="R469">
        <v>2.1455132779927202</v>
      </c>
      <c r="S469">
        <v>17.211289464852499</v>
      </c>
      <c r="T469">
        <v>9.1199745564817896</v>
      </c>
      <c r="U469">
        <v>7.3007459851439602</v>
      </c>
      <c r="V469">
        <v>22.474962572437299</v>
      </c>
      <c r="W469">
        <v>10.942618132622</v>
      </c>
      <c r="X469">
        <v>9.5189415390046399</v>
      </c>
      <c r="Y469">
        <v>18.578887948066502</v>
      </c>
      <c r="AA469">
        <v>-0.73244938586936104</v>
      </c>
      <c r="AB469">
        <v>13.989552818975501</v>
      </c>
      <c r="AC469">
        <v>4.4649226673334796</v>
      </c>
      <c r="AD469">
        <v>13.629141639217201</v>
      </c>
      <c r="AE469">
        <v>21.604764482945299</v>
      </c>
      <c r="AF469">
        <v>14.1628098469576</v>
      </c>
    </row>
    <row r="470" spans="1:32" x14ac:dyDescent="0.25">
      <c r="A470" t="s">
        <v>1177</v>
      </c>
      <c r="B470" t="s">
        <v>1176</v>
      </c>
      <c r="C470" t="s">
        <v>27</v>
      </c>
      <c r="D470">
        <v>7091.4240443750004</v>
      </c>
      <c r="E470">
        <v>67.7</v>
      </c>
      <c r="H470">
        <v>7.2795184824142103</v>
      </c>
      <c r="I470">
        <v>-10965.984474241301</v>
      </c>
      <c r="K470">
        <v>52.3500027598472</v>
      </c>
      <c r="L470">
        <v>100.75534473843901</v>
      </c>
      <c r="N470">
        <v>26.656956750762799</v>
      </c>
      <c r="O470">
        <v>103.833317506668</v>
      </c>
      <c r="R470">
        <v>14.961054775489901</v>
      </c>
      <c r="T470">
        <v>5.7638619028385003</v>
      </c>
      <c r="U470">
        <v>2.9145326086194401</v>
      </c>
      <c r="V470">
        <v>1.12064872997623</v>
      </c>
      <c r="W470">
        <v>7.2873019120139604E-2</v>
      </c>
      <c r="X470">
        <v>17.647796989665402</v>
      </c>
      <c r="AA470">
        <v>-17.811888374819201</v>
      </c>
      <c r="AB470">
        <v>6.5959201645846797</v>
      </c>
      <c r="AC470">
        <v>11.8432246723719</v>
      </c>
      <c r="AD470">
        <v>11.251878946101799</v>
      </c>
      <c r="AE470">
        <v>6.6513524085008804</v>
      </c>
      <c r="AF470">
        <v>0.39453231030583202</v>
      </c>
    </row>
    <row r="471" spans="1:32" x14ac:dyDescent="0.25">
      <c r="A471" t="s">
        <v>1228</v>
      </c>
      <c r="B471" t="s">
        <v>1227</v>
      </c>
      <c r="C471" t="s">
        <v>754</v>
      </c>
      <c r="D471">
        <v>7062.4572695549996</v>
      </c>
      <c r="E471">
        <v>76.8</v>
      </c>
      <c r="F471">
        <v>36.569753505834598</v>
      </c>
      <c r="G471">
        <v>138.11015779522899</v>
      </c>
      <c r="H471">
        <v>1.54348681021401</v>
      </c>
      <c r="I471">
        <v>29.1881622171841</v>
      </c>
      <c r="K471">
        <v>-3.5424716864946801</v>
      </c>
      <c r="L471">
        <v>-28.238876621783401</v>
      </c>
      <c r="N471">
        <v>-3.18843002055231</v>
      </c>
      <c r="O471">
        <v>-22.800870334052</v>
      </c>
      <c r="Q471">
        <v>15.049939127807599</v>
      </c>
      <c r="R471">
        <v>-11.166057269190601</v>
      </c>
      <c r="S471">
        <v>2.6885057828890799</v>
      </c>
      <c r="T471">
        <v>-4.2763398397721701</v>
      </c>
      <c r="U471">
        <v>17.766338593044601</v>
      </c>
      <c r="V471">
        <v>6.9182651947561702</v>
      </c>
      <c r="W471">
        <v>2.61381794395948</v>
      </c>
      <c r="X471">
        <v>29.747507530503398</v>
      </c>
      <c r="Y471">
        <v>2.1951677569184902</v>
      </c>
      <c r="AA471">
        <v>-73.247942759200299</v>
      </c>
      <c r="AB471">
        <v>34.230260871940303</v>
      </c>
      <c r="AC471">
        <v>17.8665119186855</v>
      </c>
      <c r="AD471">
        <v>3.7752695885134102</v>
      </c>
      <c r="AE471">
        <v>5.4558267478827798</v>
      </c>
      <c r="AF471">
        <v>2.1769512295351499</v>
      </c>
    </row>
    <row r="472" spans="1:32" x14ac:dyDescent="0.25">
      <c r="A472" t="s">
        <v>1222</v>
      </c>
      <c r="B472" t="s">
        <v>1221</v>
      </c>
      <c r="C472" t="s">
        <v>88</v>
      </c>
      <c r="D472">
        <v>7037.4971999999998</v>
      </c>
      <c r="E472">
        <v>2177.5</v>
      </c>
      <c r="F472">
        <v>24.1487600602076</v>
      </c>
      <c r="G472">
        <v>46.200886910643298</v>
      </c>
      <c r="H472">
        <v>22.105388160256599</v>
      </c>
      <c r="I472">
        <v>74.058386847019094</v>
      </c>
      <c r="J472">
        <v>22.247614552113699</v>
      </c>
      <c r="K472">
        <v>26.315443976140799</v>
      </c>
      <c r="L472">
        <v>-2.0411685336847301</v>
      </c>
      <c r="M472">
        <v>5.6309651273903603</v>
      </c>
      <c r="N472">
        <v>23.530616445449098</v>
      </c>
      <c r="O472">
        <v>-11.6364919519013</v>
      </c>
      <c r="P472">
        <v>23.791425130864599</v>
      </c>
      <c r="Q472">
        <v>-8.9743319342796202</v>
      </c>
      <c r="R472">
        <v>1.4138432580424301</v>
      </c>
      <c r="S472">
        <v>20.180653334905401</v>
      </c>
      <c r="T472">
        <v>11.8252794104316</v>
      </c>
      <c r="U472">
        <v>14.224036375239899</v>
      </c>
      <c r="V472">
        <v>24.673735704263802</v>
      </c>
      <c r="W472">
        <v>16.690562033332501</v>
      </c>
      <c r="X472">
        <v>26.337502372766899</v>
      </c>
      <c r="Y472">
        <v>19.22334299693</v>
      </c>
      <c r="Z472">
        <v>1498.79</v>
      </c>
      <c r="AA472">
        <v>16.1213169383924</v>
      </c>
      <c r="AB472">
        <v>24.600534354756</v>
      </c>
      <c r="AC472">
        <v>13.7320987914706</v>
      </c>
      <c r="AD472">
        <v>31.9168881585477</v>
      </c>
      <c r="AE472">
        <v>21.6088841096308</v>
      </c>
      <c r="AF472">
        <v>17.558460331115601</v>
      </c>
    </row>
    <row r="473" spans="1:32" x14ac:dyDescent="0.25">
      <c r="A473" t="s">
        <v>1211</v>
      </c>
      <c r="B473" t="s">
        <v>1210</v>
      </c>
      <c r="C473" t="s">
        <v>575</v>
      </c>
      <c r="D473">
        <v>7036.3855573500005</v>
      </c>
      <c r="E473">
        <v>2871.75</v>
      </c>
      <c r="F473">
        <v>21.637968337730801</v>
      </c>
      <c r="H473">
        <v>23.801708371928498</v>
      </c>
      <c r="I473">
        <v>223.849104859335</v>
      </c>
      <c r="K473">
        <v>36.9156524994116</v>
      </c>
      <c r="L473">
        <v>282.62240356082998</v>
      </c>
      <c r="M473">
        <v>125.287038591018</v>
      </c>
      <c r="N473">
        <v>40.208338090572603</v>
      </c>
      <c r="O473">
        <v>443.03033618679899</v>
      </c>
      <c r="P473">
        <v>27.038694092254001</v>
      </c>
      <c r="Q473">
        <v>19.072570081215598</v>
      </c>
      <c r="R473">
        <v>71.273925541611106</v>
      </c>
      <c r="S473">
        <v>9.7435589811085794</v>
      </c>
      <c r="T473">
        <v>8.7306013225447998</v>
      </c>
      <c r="U473">
        <v>3.2466727459418299</v>
      </c>
      <c r="V473">
        <v>12.5464263357426</v>
      </c>
      <c r="W473">
        <v>7.2948467275195501</v>
      </c>
      <c r="X473">
        <v>16.890719151165801</v>
      </c>
      <c r="Y473">
        <v>23.5410694695119</v>
      </c>
      <c r="Z473">
        <v>790.85</v>
      </c>
      <c r="AA473">
        <v>4.1467448257794004</v>
      </c>
      <c r="AB473">
        <v>8.7114945347738892</v>
      </c>
      <c r="AC473">
        <v>10.239553314121</v>
      </c>
      <c r="AD473">
        <v>34.349250471557603</v>
      </c>
      <c r="AE473">
        <v>34.420883158343699</v>
      </c>
      <c r="AF473">
        <v>20.571062024046402</v>
      </c>
    </row>
    <row r="474" spans="1:32" x14ac:dyDescent="0.25">
      <c r="A474" t="s">
        <v>1242</v>
      </c>
      <c r="B474" t="s">
        <v>1241</v>
      </c>
      <c r="C474" t="s">
        <v>66</v>
      </c>
      <c r="D474">
        <v>6968.67947405</v>
      </c>
      <c r="E474">
        <v>438.9</v>
      </c>
      <c r="F474">
        <v>170.86707459140001</v>
      </c>
      <c r="H474">
        <v>10.272260830819</v>
      </c>
      <c r="I474">
        <v>-60.549420056606898</v>
      </c>
      <c r="J474">
        <v>-4.5084288658817799</v>
      </c>
      <c r="K474">
        <v>-3.5550877162635999</v>
      </c>
      <c r="L474">
        <v>-62.725525994785798</v>
      </c>
      <c r="M474">
        <v>73.662887207045003</v>
      </c>
      <c r="N474">
        <v>-21.419705883747401</v>
      </c>
      <c r="O474">
        <v>-78.297558852608503</v>
      </c>
      <c r="P474">
        <v>51.1393522873433</v>
      </c>
      <c r="Q474">
        <v>1.0362539509297899</v>
      </c>
      <c r="R474">
        <v>-15.606432169588199</v>
      </c>
      <c r="S474">
        <v>21.2179720044474</v>
      </c>
      <c r="T474">
        <v>15.7408624810797</v>
      </c>
      <c r="U474">
        <v>7.2950941431907799</v>
      </c>
      <c r="V474">
        <v>17.877837806898199</v>
      </c>
      <c r="W474">
        <v>5.9698289496617001</v>
      </c>
      <c r="X474">
        <v>9.3115473703288494</v>
      </c>
      <c r="Y474">
        <v>10.646275523678399</v>
      </c>
      <c r="Z474">
        <v>3875.48</v>
      </c>
      <c r="AA474">
        <v>7.0789110470685896</v>
      </c>
      <c r="AB474">
        <v>19.979062929008698</v>
      </c>
      <c r="AC474">
        <v>3.0342742537796501</v>
      </c>
      <c r="AD474">
        <v>9.0364255139600704</v>
      </c>
      <c r="AE474">
        <v>8.5505822926897892</v>
      </c>
      <c r="AF474">
        <v>2.6637339657989498</v>
      </c>
    </row>
    <row r="475" spans="1:32" x14ac:dyDescent="0.25">
      <c r="A475" t="s">
        <v>1240</v>
      </c>
      <c r="B475" t="s">
        <v>1239</v>
      </c>
      <c r="C475" t="s">
        <v>592</v>
      </c>
      <c r="D475">
        <v>6963.0433199999998</v>
      </c>
      <c r="E475">
        <v>618.70000000000005</v>
      </c>
      <c r="F475">
        <v>77.800100452034101</v>
      </c>
      <c r="G475">
        <v>-4.5964593763241099</v>
      </c>
      <c r="H475">
        <v>12.592201175042</v>
      </c>
      <c r="I475">
        <v>-169.109998447446</v>
      </c>
      <c r="K475">
        <v>16.371440209140399</v>
      </c>
      <c r="L475">
        <v>19.453901675064699</v>
      </c>
      <c r="M475">
        <v>-87.588203055894695</v>
      </c>
      <c r="N475">
        <v>20.762527513998801</v>
      </c>
      <c r="O475">
        <v>20.342460953989001</v>
      </c>
      <c r="P475">
        <v>157.331774804166</v>
      </c>
      <c r="Q475">
        <v>59.603037300306198</v>
      </c>
      <c r="R475">
        <v>44.043249781040103</v>
      </c>
      <c r="S475">
        <v>13.2382326615169</v>
      </c>
      <c r="T475">
        <v>9.2221304364056795</v>
      </c>
      <c r="U475">
        <v>9.3237707491471404</v>
      </c>
      <c r="V475">
        <v>13.0217210906915</v>
      </c>
      <c r="W475">
        <v>2.64278269959398</v>
      </c>
      <c r="X475">
        <v>12.698608024668999</v>
      </c>
      <c r="Y475">
        <v>14.9949964147538</v>
      </c>
      <c r="AA475">
        <v>-18.565187471326599</v>
      </c>
      <c r="AB475">
        <v>15.1212850155356</v>
      </c>
      <c r="AC475">
        <v>8.2563029772202494</v>
      </c>
      <c r="AD475">
        <v>22.657488042103399</v>
      </c>
      <c r="AE475">
        <v>15.826238721341401</v>
      </c>
      <c r="AF475">
        <v>2.6242238067445798</v>
      </c>
    </row>
    <row r="476" spans="1:32" x14ac:dyDescent="0.25">
      <c r="A476" t="s">
        <v>1246</v>
      </c>
      <c r="B476" t="s">
        <v>1245</v>
      </c>
      <c r="C476" t="s">
        <v>27</v>
      </c>
      <c r="D476">
        <v>6950.8370733299998</v>
      </c>
      <c r="E476">
        <v>440.15</v>
      </c>
      <c r="G476">
        <v>37.3422733576596</v>
      </c>
      <c r="H476">
        <v>4.6279522572463199</v>
      </c>
      <c r="I476">
        <v>297.65648308371601</v>
      </c>
      <c r="J476">
        <v>11.9793425570904</v>
      </c>
      <c r="K476">
        <v>31.877441346367799</v>
      </c>
      <c r="L476">
        <v>20.369666609086099</v>
      </c>
      <c r="N476">
        <v>34.310218126966198</v>
      </c>
      <c r="O476">
        <v>18.009630728911901</v>
      </c>
      <c r="R476">
        <v>1.15367352241952</v>
      </c>
      <c r="T476">
        <v>0.47052385269358998</v>
      </c>
      <c r="U476">
        <v>14.201093926293799</v>
      </c>
      <c r="V476">
        <v>11.093283745664699</v>
      </c>
      <c r="W476">
        <v>1.0409411797411401</v>
      </c>
      <c r="X476">
        <v>29.588017366750499</v>
      </c>
      <c r="AA476">
        <v>28.455490579692999</v>
      </c>
      <c r="AB476">
        <v>19.476134325558998</v>
      </c>
      <c r="AC476">
        <v>21.851958005583601</v>
      </c>
      <c r="AD476">
        <v>17.584519606630799</v>
      </c>
      <c r="AE476">
        <v>16.577985574363002</v>
      </c>
      <c r="AF476">
        <v>1.6375047989922</v>
      </c>
    </row>
    <row r="477" spans="1:32" x14ac:dyDescent="0.25">
      <c r="A477" t="s">
        <v>1209</v>
      </c>
      <c r="B477" t="s">
        <v>1208</v>
      </c>
      <c r="C477" t="s">
        <v>107</v>
      </c>
      <c r="D477">
        <v>6941.5085289500003</v>
      </c>
      <c r="E477">
        <v>331.85</v>
      </c>
      <c r="F477">
        <v>42.678972684622103</v>
      </c>
      <c r="H477">
        <v>2.2302145544546401</v>
      </c>
      <c r="I477">
        <v>36.786316550228797</v>
      </c>
      <c r="J477">
        <v>4.3386004687762902</v>
      </c>
      <c r="K477">
        <v>7.8239147962943996</v>
      </c>
      <c r="L477">
        <v>20.7958683977695</v>
      </c>
      <c r="M477">
        <v>-65.275484580172304</v>
      </c>
      <c r="N477">
        <v>-2.89796526841771</v>
      </c>
      <c r="O477">
        <v>69.935065625777398</v>
      </c>
      <c r="P477">
        <v>-32.792222446408303</v>
      </c>
      <c r="Q477">
        <v>-48.149277046463297</v>
      </c>
      <c r="R477">
        <v>20.459228866338901</v>
      </c>
      <c r="S477">
        <v>4.8050040916713002</v>
      </c>
      <c r="T477">
        <v>20.8058882978683</v>
      </c>
      <c r="U477">
        <v>0.79519347008292296</v>
      </c>
      <c r="V477">
        <v>-0.984756764452973</v>
      </c>
      <c r="W477">
        <v>0.26105640901165</v>
      </c>
      <c r="X477">
        <v>22.3679347722553</v>
      </c>
      <c r="Y477">
        <v>7.9951939467560704</v>
      </c>
      <c r="Z477">
        <v>272.97000000000003</v>
      </c>
      <c r="AA477">
        <v>25.960032766273599</v>
      </c>
      <c r="AB477">
        <v>18.4552617417297</v>
      </c>
      <c r="AC477">
        <v>4.3853466176442497</v>
      </c>
      <c r="AD477">
        <v>3.9578792545736401</v>
      </c>
      <c r="AE477">
        <v>34.966203387256002</v>
      </c>
      <c r="AF477">
        <v>1.2991681824569301</v>
      </c>
    </row>
    <row r="478" spans="1:32" x14ac:dyDescent="0.25">
      <c r="A478" t="s">
        <v>1238</v>
      </c>
      <c r="B478" t="s">
        <v>1237</v>
      </c>
      <c r="C478" t="s">
        <v>769</v>
      </c>
      <c r="D478">
        <v>6930.4459211550002</v>
      </c>
      <c r="E478">
        <v>387.55</v>
      </c>
      <c r="F478">
        <v>107.136511181223</v>
      </c>
      <c r="H478">
        <v>-20.944176100994198</v>
      </c>
      <c r="I478">
        <v>-8.2526512640848395</v>
      </c>
      <c r="L478">
        <v>-25.295689612510401</v>
      </c>
      <c r="M478">
        <v>-116.378655266481</v>
      </c>
      <c r="O478">
        <v>-18.6553554722767</v>
      </c>
      <c r="P478">
        <v>-124.25189235433101</v>
      </c>
      <c r="Q478">
        <v>199.05403434829</v>
      </c>
      <c r="R478">
        <v>-59.841054548476997</v>
      </c>
      <c r="T478">
        <v>-23.389038711210802</v>
      </c>
      <c r="U478">
        <v>-12.961175190924299</v>
      </c>
      <c r="V478">
        <v>-68.880584740142993</v>
      </c>
      <c r="W478">
        <v>-9.6758475785948104</v>
      </c>
      <c r="X478">
        <v>-47.638849035924103</v>
      </c>
      <c r="Z478">
        <v>0.57999999999999996</v>
      </c>
      <c r="AA478">
        <v>-86.045242653595906</v>
      </c>
      <c r="AB478">
        <v>-9.2121203040921298</v>
      </c>
      <c r="AC478">
        <v>-55.015123220140403</v>
      </c>
      <c r="AD478">
        <v>-209.668795788013</v>
      </c>
      <c r="AE478">
        <v>-351.46424654035098</v>
      </c>
      <c r="AF478">
        <v>-34.9622441841694</v>
      </c>
    </row>
    <row r="479" spans="1:32" x14ac:dyDescent="0.25">
      <c r="A479" t="s">
        <v>1331</v>
      </c>
      <c r="B479" t="s">
        <v>1330</v>
      </c>
      <c r="C479" t="s">
        <v>407</v>
      </c>
      <c r="D479">
        <v>6890.5512054399996</v>
      </c>
      <c r="E479">
        <v>210.9</v>
      </c>
      <c r="H479">
        <v>8.2503757463670606</v>
      </c>
      <c r="I479">
        <v>-278.21799928289698</v>
      </c>
      <c r="L479">
        <v>-5.8813248274054102</v>
      </c>
      <c r="O479">
        <v>-6.8572084950865504</v>
      </c>
      <c r="R479">
        <v>6.40214112749055</v>
      </c>
      <c r="S479">
        <v>-0.72772704237362396</v>
      </c>
      <c r="T479">
        <v>16.901710726063101</v>
      </c>
      <c r="U479">
        <v>-45.419746226031798</v>
      </c>
      <c r="V479">
        <v>-14.6924520594021</v>
      </c>
      <c r="W479">
        <v>-4.7374558976496903</v>
      </c>
      <c r="X479">
        <v>-32.249993345577401</v>
      </c>
      <c r="Y479">
        <v>-4.0328289161998701</v>
      </c>
      <c r="AA479">
        <v>-59.750485010691399</v>
      </c>
      <c r="AB479">
        <v>-16.2503587784053</v>
      </c>
      <c r="AC479">
        <v>-88.752695041124298</v>
      </c>
      <c r="AD479">
        <v>-13.5094377657945</v>
      </c>
      <c r="AE479">
        <v>-26.836029598746698</v>
      </c>
      <c r="AF479">
        <v>-7.4792326174339196</v>
      </c>
    </row>
    <row r="480" spans="1:32" x14ac:dyDescent="0.25">
      <c r="A480" t="s">
        <v>59</v>
      </c>
      <c r="B480" t="s">
        <v>60</v>
      </c>
      <c r="C480" t="s">
        <v>61</v>
      </c>
      <c r="D480">
        <v>6878.9983160000002</v>
      </c>
      <c r="E480">
        <v>244.15</v>
      </c>
      <c r="F480">
        <v>1.90300798035606</v>
      </c>
      <c r="G480">
        <v>0</v>
      </c>
      <c r="H480">
        <v>14.3791486317644</v>
      </c>
      <c r="I480">
        <v>-345.08532874718799</v>
      </c>
      <c r="K480">
        <v>15.032682208592</v>
      </c>
      <c r="L480">
        <v>15.5087328299827</v>
      </c>
      <c r="M480">
        <v>-58.262671997945901</v>
      </c>
      <c r="N480">
        <v>13.475007721769501</v>
      </c>
      <c r="O480">
        <v>19.979877278441201</v>
      </c>
      <c r="P480">
        <v>-17.7925988265741</v>
      </c>
      <c r="Q480">
        <v>0.16931514487320101</v>
      </c>
      <c r="R480">
        <v>12.957503298421599</v>
      </c>
      <c r="S480">
        <v>16.5458416429362</v>
      </c>
      <c r="T480">
        <v>3.73731228504302</v>
      </c>
      <c r="U480">
        <v>11.3313717171216</v>
      </c>
      <c r="V480">
        <v>20.876590500708499</v>
      </c>
      <c r="W480">
        <v>9.5554234350631795</v>
      </c>
      <c r="X480">
        <v>24.413825921439599</v>
      </c>
      <c r="Y480">
        <v>13.2493431012581</v>
      </c>
      <c r="AA480">
        <v>-9.1335059914539602</v>
      </c>
      <c r="AB480">
        <v>25.810500692494202</v>
      </c>
      <c r="AC480">
        <v>11.007286920074501</v>
      </c>
      <c r="AD480">
        <v>20.805482823823599</v>
      </c>
      <c r="AE480">
        <v>16.8373893756531</v>
      </c>
      <c r="AF480">
        <v>8.2315190174949908</v>
      </c>
    </row>
    <row r="481" spans="1:32" x14ac:dyDescent="0.25">
      <c r="A481" t="s">
        <v>1189</v>
      </c>
      <c r="B481" t="s">
        <v>1188</v>
      </c>
      <c r="C481" t="s">
        <v>533</v>
      </c>
      <c r="D481">
        <v>6823.7856303750004</v>
      </c>
      <c r="E481">
        <v>552.4</v>
      </c>
      <c r="F481">
        <v>-31.4227226202661</v>
      </c>
      <c r="G481">
        <v>50.926122069975399</v>
      </c>
      <c r="H481">
        <v>13.5952697963163</v>
      </c>
      <c r="I481">
        <v>-2.9242484969939802</v>
      </c>
      <c r="J481">
        <v>8.7480466685743803</v>
      </c>
      <c r="K481">
        <v>31.739929892059202</v>
      </c>
      <c r="L481">
        <v>60.689487670371598</v>
      </c>
      <c r="N481">
        <v>40.442613634497</v>
      </c>
      <c r="O481">
        <v>60.802353909209998</v>
      </c>
      <c r="P481">
        <v>-28.282473769764898</v>
      </c>
      <c r="Q481">
        <v>-2.5649313860431899</v>
      </c>
      <c r="R481">
        <v>47.714869953108803</v>
      </c>
      <c r="S481">
        <v>8.2988812057728794</v>
      </c>
      <c r="T481">
        <v>13.2511390167309</v>
      </c>
      <c r="U481">
        <v>5.8295814582646397</v>
      </c>
      <c r="V481">
        <v>10.2274344706625</v>
      </c>
      <c r="W481">
        <v>3.83138563925958</v>
      </c>
      <c r="X481">
        <v>19.758606060233401</v>
      </c>
      <c r="Y481">
        <v>12.512033834411399</v>
      </c>
      <c r="AA481">
        <v>15.712799167533801</v>
      </c>
      <c r="AB481">
        <v>14.8104634499136</v>
      </c>
      <c r="AC481">
        <v>10.6291684197489</v>
      </c>
      <c r="AD481">
        <v>30.912037741825799</v>
      </c>
      <c r="AE481">
        <v>19.9444541643939</v>
      </c>
      <c r="AF481">
        <v>8.5291876353375304</v>
      </c>
    </row>
    <row r="482" spans="1:32" x14ac:dyDescent="0.25">
      <c r="A482" t="s">
        <v>1321</v>
      </c>
      <c r="B482" t="s">
        <v>1320</v>
      </c>
      <c r="C482" t="s">
        <v>336</v>
      </c>
      <c r="D482">
        <v>6803.9537517949902</v>
      </c>
      <c r="E482">
        <v>1877.9</v>
      </c>
      <c r="G482">
        <v>14.471424255333099</v>
      </c>
      <c r="H482">
        <v>13.684822084655901</v>
      </c>
      <c r="I482">
        <v>388.24656659214298</v>
      </c>
      <c r="J482">
        <v>38.9444431192995</v>
      </c>
      <c r="K482">
        <v>19.042897770339501</v>
      </c>
      <c r="L482">
        <v>-20.6464993206035</v>
      </c>
      <c r="N482">
        <v>24.778341985135501</v>
      </c>
      <c r="O482">
        <v>-23.818556059739301</v>
      </c>
      <c r="R482">
        <v>7.4905280576337896</v>
      </c>
      <c r="S482">
        <v>11.2587758242303</v>
      </c>
      <c r="T482">
        <v>16.400761970630299</v>
      </c>
      <c r="U482">
        <v>13.0927580764184</v>
      </c>
      <c r="V482">
        <v>15.6419052973537</v>
      </c>
      <c r="W482">
        <v>8.0519637351310305</v>
      </c>
      <c r="X482">
        <v>26.039063288346899</v>
      </c>
      <c r="Y482">
        <v>20.291462603027199</v>
      </c>
      <c r="AA482">
        <v>23.136764253318301</v>
      </c>
      <c r="AB482">
        <v>25.4919794056166</v>
      </c>
      <c r="AC482">
        <v>14.129758828899201</v>
      </c>
      <c r="AD482">
        <v>20.826856972887601</v>
      </c>
      <c r="AE482">
        <v>29.638311320945899</v>
      </c>
      <c r="AF482">
        <v>16.384461085988001</v>
      </c>
    </row>
    <row r="483" spans="1:32" x14ac:dyDescent="0.25">
      <c r="A483" t="s">
        <v>1236</v>
      </c>
      <c r="B483" t="s">
        <v>1235</v>
      </c>
      <c r="C483" t="s">
        <v>766</v>
      </c>
      <c r="D483">
        <v>6771.722632</v>
      </c>
      <c r="E483">
        <v>40.299999999999997</v>
      </c>
      <c r="F483">
        <v>282.35294117646998</v>
      </c>
      <c r="H483">
        <v>31.059170089666399</v>
      </c>
      <c r="I483">
        <v>-55.025744856716003</v>
      </c>
      <c r="J483">
        <v>56.586582551739802</v>
      </c>
      <c r="K483">
        <v>18.4008710327888</v>
      </c>
      <c r="L483">
        <v>-68.690952385030997</v>
      </c>
      <c r="M483">
        <v>-221.23999293618999</v>
      </c>
      <c r="N483">
        <v>64.424999346463693</v>
      </c>
      <c r="O483">
        <v>-80.055348010265106</v>
      </c>
      <c r="P483">
        <v>257.04352304918899</v>
      </c>
      <c r="Q483">
        <v>27.440424626076801</v>
      </c>
      <c r="R483">
        <v>7.5745519104811301</v>
      </c>
      <c r="S483">
        <v>5.7326621720800004</v>
      </c>
      <c r="T483">
        <v>9.8872221608556803</v>
      </c>
      <c r="U483">
        <v>6.0025452749805401</v>
      </c>
      <c r="V483">
        <v>5.8082996355804903</v>
      </c>
      <c r="W483">
        <v>3.5247395223918798</v>
      </c>
      <c r="X483">
        <v>6.00857734155014</v>
      </c>
      <c r="Y483">
        <v>8.8007294007887698</v>
      </c>
      <c r="AA483">
        <v>10.487487445005501</v>
      </c>
      <c r="AB483">
        <v>13.9460975488734</v>
      </c>
      <c r="AC483">
        <v>1.90976531486143</v>
      </c>
      <c r="AD483">
        <v>3.7234580616683401</v>
      </c>
      <c r="AE483">
        <v>10.042972582427099</v>
      </c>
      <c r="AF483">
        <v>6.7111589522784296</v>
      </c>
    </row>
    <row r="484" spans="1:32" x14ac:dyDescent="0.25">
      <c r="A484" t="s">
        <v>1252</v>
      </c>
      <c r="B484" t="s">
        <v>1251</v>
      </c>
      <c r="C484" t="s">
        <v>1253</v>
      </c>
      <c r="D484">
        <v>6746.8437323999997</v>
      </c>
      <c r="E484">
        <v>116.5</v>
      </c>
      <c r="I484">
        <v>108.61191499232299</v>
      </c>
      <c r="L484">
        <v>398.43137254901899</v>
      </c>
      <c r="O484">
        <v>69.241290583509397</v>
      </c>
      <c r="R484">
        <v>368.03338898163599</v>
      </c>
      <c r="T484">
        <v>0</v>
      </c>
      <c r="X484">
        <v>79.791119735189994</v>
      </c>
      <c r="Y484">
        <v>4.0948695094227796</v>
      </c>
      <c r="Z484">
        <v>0.59</v>
      </c>
      <c r="AA484">
        <v>88.992409542289593</v>
      </c>
      <c r="AC484">
        <v>36.652494007533299</v>
      </c>
      <c r="AD484">
        <v>3.6972394305385801</v>
      </c>
      <c r="AE484">
        <v>3.8189432309606599</v>
      </c>
      <c r="AF484">
        <v>2.8479207650773</v>
      </c>
    </row>
    <row r="485" spans="1:32" x14ac:dyDescent="0.25">
      <c r="A485" t="s">
        <v>1306</v>
      </c>
      <c r="B485" t="s">
        <v>1305</v>
      </c>
      <c r="C485" t="s">
        <v>66</v>
      </c>
      <c r="D485">
        <v>6735.4724017799999</v>
      </c>
      <c r="E485">
        <v>510.65</v>
      </c>
      <c r="F485">
        <v>0.57823725249693003</v>
      </c>
      <c r="G485">
        <v>58.737459484304203</v>
      </c>
      <c r="H485">
        <v>20.8812123522573</v>
      </c>
      <c r="I485">
        <v>-164.16933014461</v>
      </c>
      <c r="K485">
        <v>21.813871168718201</v>
      </c>
      <c r="L485">
        <v>58.509902274496298</v>
      </c>
      <c r="M485">
        <v>16.1440946084528</v>
      </c>
      <c r="N485">
        <v>29.406380501723</v>
      </c>
      <c r="O485">
        <v>101.131045560007</v>
      </c>
      <c r="P485">
        <v>-0.71808280542549996</v>
      </c>
      <c r="Q485">
        <v>-0.94466378651012095</v>
      </c>
      <c r="R485">
        <v>34.656414181830797</v>
      </c>
      <c r="S485">
        <v>6.1069600115232499</v>
      </c>
      <c r="T485">
        <v>7.61680462538237</v>
      </c>
      <c r="U485">
        <v>7.3287238462385398</v>
      </c>
      <c r="V485">
        <v>6.3579843716004598</v>
      </c>
      <c r="W485">
        <v>4.2480716199222597</v>
      </c>
      <c r="X485">
        <v>18.943402856729399</v>
      </c>
      <c r="Y485">
        <v>9.7817376993360092</v>
      </c>
      <c r="AA485">
        <v>-6.6594760098813497</v>
      </c>
      <c r="AB485">
        <v>15.7541601088961</v>
      </c>
      <c r="AC485">
        <v>13.1734433029469</v>
      </c>
      <c r="AD485">
        <v>21.156087669834999</v>
      </c>
      <c r="AE485">
        <v>10.8702706488969</v>
      </c>
      <c r="AF485">
        <v>7.07810564195072</v>
      </c>
    </row>
    <row r="486" spans="1:32" x14ac:dyDescent="0.25">
      <c r="A486" t="s">
        <v>1257</v>
      </c>
      <c r="B486" t="s">
        <v>1256</v>
      </c>
      <c r="C486" t="s">
        <v>88</v>
      </c>
      <c r="D486">
        <v>6721.7527057400002</v>
      </c>
      <c r="E486">
        <v>263.64999999999998</v>
      </c>
      <c r="F486">
        <v>57.089292686255497</v>
      </c>
      <c r="G486">
        <v>12.624788044360599</v>
      </c>
      <c r="H486">
        <v>15.323652594141601</v>
      </c>
      <c r="I486">
        <v>206.293275888598</v>
      </c>
      <c r="K486">
        <v>10.691193860136</v>
      </c>
      <c r="L486">
        <v>-32.594108655664499</v>
      </c>
      <c r="M486">
        <v>34.031287363481901</v>
      </c>
      <c r="N486">
        <v>36.113254909783102</v>
      </c>
      <c r="O486">
        <v>-51.735628606865703</v>
      </c>
      <c r="P486">
        <v>42.473033989715297</v>
      </c>
      <c r="Q486">
        <v>4.6573313537627801</v>
      </c>
      <c r="R486">
        <v>-9.3696153027046893</v>
      </c>
      <c r="S486">
        <v>13.758163656292201</v>
      </c>
      <c r="T486">
        <v>7.9186216945468404</v>
      </c>
      <c r="U486">
        <v>5.7964937639688996</v>
      </c>
      <c r="V486">
        <v>16.429642920984399</v>
      </c>
      <c r="W486">
        <v>8.1972188202718392</v>
      </c>
      <c r="X486">
        <v>9.2633932545065498</v>
      </c>
      <c r="Y486">
        <v>7.6689529236404796</v>
      </c>
      <c r="Z486">
        <v>2089.7799999999902</v>
      </c>
      <c r="AA486">
        <v>7.0872898041435599</v>
      </c>
      <c r="AB486">
        <v>10.785749428546699</v>
      </c>
      <c r="AC486">
        <v>4.4348076861454997</v>
      </c>
      <c r="AD486">
        <v>11.8684777730723</v>
      </c>
      <c r="AE486">
        <v>9.2177561690365994</v>
      </c>
      <c r="AF486">
        <v>5.3440190833308296</v>
      </c>
    </row>
    <row r="487" spans="1:32" x14ac:dyDescent="0.25">
      <c r="A487" t="s">
        <v>1293</v>
      </c>
      <c r="B487" t="s">
        <v>1292</v>
      </c>
      <c r="C487" t="s">
        <v>497</v>
      </c>
      <c r="D487">
        <v>6710.3468314749998</v>
      </c>
      <c r="E487">
        <v>389.15</v>
      </c>
      <c r="F487">
        <v>8.2332761578044504</v>
      </c>
      <c r="I487">
        <v>23.461857987587301</v>
      </c>
      <c r="L487">
        <v>7.3231292517006699</v>
      </c>
      <c r="M487">
        <v>12.7491359704886</v>
      </c>
      <c r="O487">
        <v>24.9643000188488</v>
      </c>
      <c r="P487">
        <v>7.99030989544889</v>
      </c>
      <c r="Q487">
        <v>9.17670029287342</v>
      </c>
      <c r="R487">
        <v>14.243226915748799</v>
      </c>
      <c r="T487">
        <v>0</v>
      </c>
      <c r="U487">
        <v>8.5435119408288607</v>
      </c>
      <c r="X487">
        <v>42.7825686083089</v>
      </c>
      <c r="Y487">
        <v>25.064676616915399</v>
      </c>
      <c r="AA487">
        <v>39.134408352308803</v>
      </c>
      <c r="AB487">
        <v>42.075620304387201</v>
      </c>
      <c r="AC487">
        <v>26.540297212278901</v>
      </c>
      <c r="AD487">
        <v>29.071603122769801</v>
      </c>
      <c r="AE487">
        <v>26.687626319335202</v>
      </c>
      <c r="AF487">
        <v>15.243323670506101</v>
      </c>
    </row>
    <row r="488" spans="1:32" x14ac:dyDescent="0.25">
      <c r="A488" t="s">
        <v>1248</v>
      </c>
      <c r="B488" t="s">
        <v>1247</v>
      </c>
      <c r="C488" t="s">
        <v>407</v>
      </c>
      <c r="D488">
        <v>6705.6726615750003</v>
      </c>
      <c r="E488">
        <v>277.89999999999998</v>
      </c>
      <c r="F488">
        <v>0.58027079303675499</v>
      </c>
      <c r="H488">
        <v>6.15535896341241</v>
      </c>
      <c r="I488">
        <v>1483.6842105263099</v>
      </c>
      <c r="K488">
        <v>102.239158554038</v>
      </c>
      <c r="L488">
        <v>109.049046905118</v>
      </c>
      <c r="M488">
        <v>149.25445739303299</v>
      </c>
      <c r="O488">
        <v>347.562585427226</v>
      </c>
      <c r="P488">
        <v>12.4607192477177</v>
      </c>
      <c r="Q488">
        <v>9.9856485047293404</v>
      </c>
      <c r="R488">
        <v>17.169402171090201</v>
      </c>
      <c r="S488">
        <v>5.2069398617376397</v>
      </c>
      <c r="T488">
        <v>3.3563630038992001</v>
      </c>
      <c r="U488">
        <v>0.95006371993474603</v>
      </c>
      <c r="V488">
        <v>-14.036758666624999</v>
      </c>
      <c r="W488">
        <v>-1.4750342915209</v>
      </c>
      <c r="X488">
        <v>10.816816184497</v>
      </c>
      <c r="Y488">
        <v>14.041140116225399</v>
      </c>
      <c r="AA488">
        <v>7.8143665922193897</v>
      </c>
      <c r="AB488">
        <v>5.6448414054466101</v>
      </c>
      <c r="AC488">
        <v>6.8504840166455203</v>
      </c>
      <c r="AD488">
        <v>38.618925831201999</v>
      </c>
      <c r="AE488">
        <v>17.311730232849602</v>
      </c>
      <c r="AF488">
        <v>2.3822564160064799</v>
      </c>
    </row>
    <row r="489" spans="1:32" x14ac:dyDescent="0.25">
      <c r="A489" t="s">
        <v>1259</v>
      </c>
      <c r="B489" t="s">
        <v>1258</v>
      </c>
      <c r="C489" t="s">
        <v>533</v>
      </c>
      <c r="D489">
        <v>6686.4529534000003</v>
      </c>
      <c r="E489">
        <v>163.25</v>
      </c>
      <c r="G489">
        <v>102.740066519113</v>
      </c>
      <c r="H489">
        <v>12.599728152997301</v>
      </c>
      <c r="I489">
        <v>-86.699949514780897</v>
      </c>
      <c r="J489">
        <v>-23.6060787712881</v>
      </c>
      <c r="K489">
        <v>21.254925634242198</v>
      </c>
      <c r="L489">
        <v>15.6904600406975</v>
      </c>
      <c r="N489">
        <v>21.7229677139435</v>
      </c>
      <c r="O489">
        <v>40.880149654466301</v>
      </c>
      <c r="R489">
        <v>24.311060899853299</v>
      </c>
      <c r="S489">
        <v>5.7096448611831203</v>
      </c>
      <c r="T489">
        <v>7.3579565477944202</v>
      </c>
      <c r="U489">
        <v>6.7127117173581698</v>
      </c>
      <c r="V489">
        <v>5.84705039626912</v>
      </c>
      <c r="W489">
        <v>4.4060243566734103</v>
      </c>
      <c r="X489">
        <v>15.101115051898599</v>
      </c>
      <c r="Y489">
        <v>7.7116833216319796</v>
      </c>
      <c r="AA489">
        <v>2.5584002606956902</v>
      </c>
      <c r="AB489">
        <v>11.2680289279518</v>
      </c>
      <c r="AC489">
        <v>10.9883738088666</v>
      </c>
      <c r="AD489">
        <v>12.216509317802799</v>
      </c>
      <c r="AE489">
        <v>8.55185802893571</v>
      </c>
      <c r="AF489">
        <v>7.1067936901611599</v>
      </c>
    </row>
    <row r="490" spans="1:32" x14ac:dyDescent="0.25">
      <c r="A490" t="s">
        <v>1295</v>
      </c>
      <c r="B490" t="s">
        <v>1294</v>
      </c>
      <c r="C490" t="s">
        <v>88</v>
      </c>
      <c r="D490">
        <v>6685.33094256</v>
      </c>
      <c r="E490">
        <v>425.05</v>
      </c>
      <c r="F490">
        <v>29.782833505687702</v>
      </c>
      <c r="I490">
        <v>303.22408265051598</v>
      </c>
      <c r="L490">
        <v>-32.758381020781599</v>
      </c>
      <c r="M490">
        <v>13.1341088959045</v>
      </c>
      <c r="O490">
        <v>-35.441993113907998</v>
      </c>
      <c r="P490">
        <v>25.7378876765905</v>
      </c>
      <c r="Q490">
        <v>7.0377814675638604</v>
      </c>
      <c r="R490">
        <v>-3.5092403906963399</v>
      </c>
      <c r="T490">
        <v>0</v>
      </c>
      <c r="X490">
        <v>12.077876680690601</v>
      </c>
      <c r="Y490">
        <v>19.0057581861339</v>
      </c>
      <c r="AA490">
        <v>9.0896132186273402</v>
      </c>
      <c r="AC490">
        <v>6.39817230746183</v>
      </c>
      <c r="AD490">
        <v>16.790500685117198</v>
      </c>
      <c r="AE490">
        <v>21.886700626941199</v>
      </c>
      <c r="AF490">
        <v>13.337343582784801</v>
      </c>
    </row>
    <row r="491" spans="1:32" x14ac:dyDescent="0.25">
      <c r="A491" t="s">
        <v>1263</v>
      </c>
      <c r="B491" t="s">
        <v>1262</v>
      </c>
      <c r="C491" t="s">
        <v>1140</v>
      </c>
      <c r="D491">
        <v>6636.6662775300001</v>
      </c>
      <c r="E491">
        <v>1290.8399999999999</v>
      </c>
    </row>
    <row r="492" spans="1:32" x14ac:dyDescent="0.25">
      <c r="A492" t="s">
        <v>1261</v>
      </c>
      <c r="B492" t="s">
        <v>1260</v>
      </c>
      <c r="C492" t="s">
        <v>1055</v>
      </c>
      <c r="D492">
        <v>6634.7974100800002</v>
      </c>
      <c r="E492">
        <v>297.25</v>
      </c>
      <c r="F492">
        <v>-67.886832931080704</v>
      </c>
      <c r="G492">
        <v>43.492838041235601</v>
      </c>
      <c r="H492">
        <v>15.8880680246683</v>
      </c>
      <c r="I492">
        <v>-121.92506606982499</v>
      </c>
      <c r="K492">
        <v>46.850251490492397</v>
      </c>
      <c r="L492">
        <v>198.138275365998</v>
      </c>
      <c r="M492">
        <v>52.714875201288201</v>
      </c>
      <c r="N492">
        <v>74.432899991013102</v>
      </c>
      <c r="O492">
        <v>325.20204560311402</v>
      </c>
      <c r="P492">
        <v>30.9179763605663</v>
      </c>
      <c r="Q492">
        <v>-19.6011682722445</v>
      </c>
      <c r="R492">
        <v>62.725083309127797</v>
      </c>
      <c r="S492">
        <v>12.2366606435217</v>
      </c>
      <c r="T492">
        <v>7.4439342109290303</v>
      </c>
      <c r="U492">
        <v>11.0570986750683</v>
      </c>
      <c r="V492">
        <v>21.188963628838099</v>
      </c>
      <c r="W492">
        <v>7.42015958643593</v>
      </c>
      <c r="X492">
        <v>29.710827320029502</v>
      </c>
      <c r="Y492">
        <v>13.7210715842106</v>
      </c>
      <c r="AA492">
        <v>-3.9656745809384999</v>
      </c>
      <c r="AB492">
        <v>16.7922758767298</v>
      </c>
      <c r="AC492">
        <v>25.184194029892598</v>
      </c>
      <c r="AD492">
        <v>83.644041482953398</v>
      </c>
      <c r="AE492">
        <v>24.451210019201</v>
      </c>
      <c r="AF492">
        <v>10.6996736227371</v>
      </c>
    </row>
    <row r="493" spans="1:32" x14ac:dyDescent="0.25">
      <c r="A493" t="s">
        <v>1230</v>
      </c>
      <c r="B493" t="s">
        <v>1229</v>
      </c>
      <c r="C493" t="s">
        <v>504</v>
      </c>
      <c r="D493">
        <v>6632.9290380049997</v>
      </c>
      <c r="E493">
        <v>976.1</v>
      </c>
      <c r="F493">
        <v>17.975504322766501</v>
      </c>
      <c r="H493">
        <v>16.777998749466501</v>
      </c>
      <c r="I493">
        <v>-91.947136563876597</v>
      </c>
      <c r="J493">
        <v>-25.6884335638983</v>
      </c>
      <c r="K493">
        <v>25.364728246535002</v>
      </c>
      <c r="L493">
        <v>39.998104355243797</v>
      </c>
      <c r="M493">
        <v>1.3435937071200901</v>
      </c>
      <c r="N493">
        <v>41.588647731160499</v>
      </c>
      <c r="O493">
        <v>57.4249628947818</v>
      </c>
      <c r="P493">
        <v>23.5882757549535</v>
      </c>
      <c r="Q493">
        <v>21.2539448089945</v>
      </c>
      <c r="R493">
        <v>26.584386525945799</v>
      </c>
      <c r="S493">
        <v>12.2504694687689</v>
      </c>
      <c r="T493">
        <v>11.592500699847101</v>
      </c>
      <c r="U493">
        <v>11.424289621661099</v>
      </c>
      <c r="V493">
        <v>14.7931194137507</v>
      </c>
      <c r="W493">
        <v>8.1863905350913893</v>
      </c>
      <c r="X493">
        <v>23.843192329112</v>
      </c>
      <c r="Y493">
        <v>13.681206685690899</v>
      </c>
      <c r="AA493">
        <v>1.4007376605331101</v>
      </c>
      <c r="AB493">
        <v>21.566024745375302</v>
      </c>
      <c r="AC493">
        <v>14.852659870699</v>
      </c>
      <c r="AD493">
        <v>30.742904134770001</v>
      </c>
      <c r="AE493">
        <v>17.321726245600999</v>
      </c>
      <c r="AF493">
        <v>10.7260498958591</v>
      </c>
    </row>
    <row r="494" spans="1:32" x14ac:dyDescent="0.25">
      <c r="A494" t="s">
        <v>1250</v>
      </c>
      <c r="B494" t="s">
        <v>1249</v>
      </c>
      <c r="C494" t="s">
        <v>24</v>
      </c>
      <c r="D494">
        <v>6613.9346384949904</v>
      </c>
      <c r="E494">
        <v>780.5</v>
      </c>
      <c r="F494">
        <v>95.258799171842597</v>
      </c>
      <c r="H494">
        <v>3.08492762421157</v>
      </c>
      <c r="I494">
        <v>-71.997412491914005</v>
      </c>
      <c r="J494">
        <v>-22.1538095039826</v>
      </c>
      <c r="K494">
        <v>-0.23032472320904099</v>
      </c>
      <c r="L494">
        <v>89.716666666666796</v>
      </c>
      <c r="M494">
        <v>-14.699630831189101</v>
      </c>
      <c r="N494">
        <v>-1.57554739140608</v>
      </c>
      <c r="O494">
        <v>98.400284997882594</v>
      </c>
      <c r="P494">
        <v>99.533527696793001</v>
      </c>
      <c r="Q494">
        <v>5.00694254411302</v>
      </c>
      <c r="R494">
        <v>28.287241096852199</v>
      </c>
      <c r="S494">
        <v>14.951859178633301</v>
      </c>
      <c r="T494">
        <v>18.135668448832899</v>
      </c>
      <c r="U494">
        <v>19.51980674248</v>
      </c>
      <c r="V494">
        <v>15.9388368552884</v>
      </c>
      <c r="W494">
        <v>11.0128271889358</v>
      </c>
      <c r="X494">
        <v>23.0735706973962</v>
      </c>
      <c r="Y494">
        <v>2.1931199227452498</v>
      </c>
      <c r="AA494">
        <v>5.06559529846185</v>
      </c>
      <c r="AB494">
        <v>29.2086486139393</v>
      </c>
      <c r="AC494">
        <v>16.4918361762291</v>
      </c>
      <c r="AD494">
        <v>5.4156624837253098</v>
      </c>
      <c r="AE494">
        <v>2.98201444906619</v>
      </c>
      <c r="AF494">
        <v>2.4342883066179</v>
      </c>
    </row>
    <row r="495" spans="1:32" x14ac:dyDescent="0.25">
      <c r="A495" t="s">
        <v>1272</v>
      </c>
      <c r="B495" t="s">
        <v>1271</v>
      </c>
      <c r="C495" t="s">
        <v>504</v>
      </c>
      <c r="D495">
        <v>6613.6572226400003</v>
      </c>
      <c r="E495">
        <v>1480.35</v>
      </c>
      <c r="F495">
        <v>46.321961620468997</v>
      </c>
      <c r="G495">
        <v>6.2660930640850498</v>
      </c>
      <c r="H495">
        <v>50.727192711639098</v>
      </c>
      <c r="I495">
        <v>50.835885655946903</v>
      </c>
      <c r="J495">
        <v>60.119368919041399</v>
      </c>
      <c r="K495">
        <v>45.199259833027</v>
      </c>
      <c r="L495">
        <v>58.7267721954574</v>
      </c>
      <c r="M495">
        <v>56.789512738065703</v>
      </c>
      <c r="N495">
        <v>50.457279835924602</v>
      </c>
      <c r="O495">
        <v>93.458230859258705</v>
      </c>
      <c r="P495">
        <v>21.384668908732301</v>
      </c>
      <c r="Q495">
        <v>11.7646876664478</v>
      </c>
      <c r="R495">
        <v>26.7710909590546</v>
      </c>
      <c r="S495">
        <v>14.923747232470999</v>
      </c>
      <c r="T495">
        <v>10.1318777185895</v>
      </c>
      <c r="U495">
        <v>7.49659222249789</v>
      </c>
      <c r="V495">
        <v>19.192487380049101</v>
      </c>
      <c r="W495">
        <v>9.5061461745393494</v>
      </c>
      <c r="X495">
        <v>14.283856263393201</v>
      </c>
      <c r="Y495">
        <v>8.4075173095944695</v>
      </c>
      <c r="AA495">
        <v>9.2800219840615501</v>
      </c>
      <c r="AB495">
        <v>14.911016272065201</v>
      </c>
      <c r="AC495">
        <v>5.1600376559190302</v>
      </c>
      <c r="AD495">
        <v>20.7581545338053</v>
      </c>
      <c r="AE495">
        <v>14.2912353810996</v>
      </c>
      <c r="AF495">
        <v>3.3365175073997801</v>
      </c>
    </row>
    <row r="496" spans="1:32" x14ac:dyDescent="0.25">
      <c r="A496" t="s">
        <v>1274</v>
      </c>
      <c r="B496" t="s">
        <v>1273</v>
      </c>
      <c r="C496" t="s">
        <v>362</v>
      </c>
      <c r="D496">
        <v>6611.2551594799997</v>
      </c>
      <c r="E496">
        <v>5818.3</v>
      </c>
      <c r="G496">
        <v>6.2658569182611101</v>
      </c>
      <c r="H496">
        <v>21.444698659918199</v>
      </c>
      <c r="I496">
        <v>75.702743645850802</v>
      </c>
      <c r="J496">
        <v>215.296142725837</v>
      </c>
      <c r="K496">
        <v>25.733664671015099</v>
      </c>
      <c r="L496">
        <v>12.0098742752166</v>
      </c>
      <c r="N496">
        <v>26.3080970701381</v>
      </c>
      <c r="O496">
        <v>36.860546601261298</v>
      </c>
      <c r="R496">
        <v>11.9876574955001</v>
      </c>
      <c r="S496">
        <v>0.90770033473888101</v>
      </c>
      <c r="T496">
        <v>27.177408793834601</v>
      </c>
      <c r="U496">
        <v>70.364298640224206</v>
      </c>
      <c r="V496">
        <v>0.86427451095685204</v>
      </c>
      <c r="W496">
        <v>0.82987985145045295</v>
      </c>
      <c r="X496">
        <v>89.598640705363707</v>
      </c>
      <c r="Y496">
        <v>1.02558393430381</v>
      </c>
      <c r="AA496">
        <v>95.871601763409203</v>
      </c>
      <c r="AB496">
        <v>76.928295571297795</v>
      </c>
      <c r="AC496">
        <v>89.685892725936796</v>
      </c>
      <c r="AD496">
        <v>0.94712502501599005</v>
      </c>
      <c r="AE496">
        <v>0.932313914343599</v>
      </c>
      <c r="AF496">
        <v>0.86612858483769395</v>
      </c>
    </row>
    <row r="497" spans="1:32" x14ac:dyDescent="0.25">
      <c r="A497" t="s">
        <v>1329</v>
      </c>
      <c r="B497" t="s">
        <v>1328</v>
      </c>
      <c r="C497" t="s">
        <v>290</v>
      </c>
      <c r="D497">
        <v>6605.7422242699904</v>
      </c>
      <c r="E497">
        <v>658</v>
      </c>
      <c r="F497">
        <v>12.9591129591129</v>
      </c>
      <c r="H497">
        <v>46.436726580245498</v>
      </c>
      <c r="I497">
        <v>-106.893812340012</v>
      </c>
      <c r="L497">
        <v>1642.9194630872501</v>
      </c>
      <c r="O497">
        <v>1560.30031560202</v>
      </c>
      <c r="Q497">
        <v>-22.937604515630799</v>
      </c>
      <c r="R497">
        <v>49.828942439755203</v>
      </c>
      <c r="S497">
        <v>0.41142620485591302</v>
      </c>
      <c r="T497">
        <v>-167.70323916762399</v>
      </c>
      <c r="U497">
        <v>9.6157982849149697</v>
      </c>
      <c r="V497">
        <v>1.5921554643293001</v>
      </c>
      <c r="W497">
        <v>0.46398611885923602</v>
      </c>
      <c r="X497">
        <v>28.855480924681999</v>
      </c>
      <c r="Y497">
        <v>0.30588605744360098</v>
      </c>
      <c r="AA497">
        <v>-136.57385441378401</v>
      </c>
      <c r="AB497">
        <v>13.315063009512301</v>
      </c>
      <c r="AC497">
        <v>21.5081362467152</v>
      </c>
      <c r="AD497">
        <v>7.1970479704796997</v>
      </c>
      <c r="AE497">
        <v>1.68400849743257</v>
      </c>
      <c r="AF497">
        <v>0.33149482686783699</v>
      </c>
    </row>
    <row r="498" spans="1:32" x14ac:dyDescent="0.25">
      <c r="A498" t="s">
        <v>1297</v>
      </c>
      <c r="B498" t="s">
        <v>1296</v>
      </c>
      <c r="C498" t="s">
        <v>323</v>
      </c>
      <c r="D498">
        <v>6563.6227171800001</v>
      </c>
      <c r="E498">
        <v>214.7</v>
      </c>
      <c r="F498">
        <v>137.12871287128701</v>
      </c>
      <c r="H498">
        <v>1.9723200655695301</v>
      </c>
      <c r="I498">
        <v>-58.045186077183303</v>
      </c>
      <c r="J498">
        <v>-10.517480559631201</v>
      </c>
      <c r="K498">
        <v>-35.297098021676298</v>
      </c>
      <c r="L498">
        <v>-83.646908483239898</v>
      </c>
      <c r="M498">
        <v>-1716.1356628982501</v>
      </c>
      <c r="O498">
        <v>-259.59017956405199</v>
      </c>
      <c r="P498">
        <v>-476.275331935709</v>
      </c>
      <c r="Q498">
        <v>3.2133442570126798</v>
      </c>
      <c r="R498">
        <v>19.4906957978511</v>
      </c>
      <c r="S498">
        <v>4.4188213115634696</v>
      </c>
      <c r="T498">
        <v>11.275161717649899</v>
      </c>
      <c r="U498">
        <v>1.0593875112871001</v>
      </c>
      <c r="V498">
        <v>1.5065570346050401</v>
      </c>
      <c r="W498">
        <v>0.74312114499832704</v>
      </c>
      <c r="X498">
        <v>1.4256772738335599</v>
      </c>
      <c r="Y498">
        <v>3.0295283279716001</v>
      </c>
      <c r="AA498">
        <v>8.9906486931517904</v>
      </c>
      <c r="AB498">
        <v>10.6796329999923</v>
      </c>
      <c r="AC498">
        <v>-2.17485199899903</v>
      </c>
      <c r="AD498">
        <v>-1.46141306799022</v>
      </c>
      <c r="AE498">
        <v>1.32993376607745</v>
      </c>
      <c r="AF498">
        <v>0.678253900392216</v>
      </c>
    </row>
    <row r="499" spans="1:32" x14ac:dyDescent="0.25">
      <c r="A499" t="s">
        <v>1301</v>
      </c>
      <c r="B499" t="s">
        <v>1300</v>
      </c>
      <c r="C499" t="s">
        <v>85</v>
      </c>
      <c r="D499">
        <v>6528.6484668000003</v>
      </c>
      <c r="E499">
        <v>746.4</v>
      </c>
      <c r="F499">
        <v>-33.031694693688102</v>
      </c>
      <c r="G499">
        <v>-10.6096464903432</v>
      </c>
      <c r="H499">
        <v>7.8057493449713498</v>
      </c>
      <c r="I499">
        <v>-14.138526270363499</v>
      </c>
      <c r="J499">
        <v>9.1501485175226005</v>
      </c>
      <c r="K499">
        <v>18.213943837559999</v>
      </c>
      <c r="L499">
        <v>44.914933837429103</v>
      </c>
      <c r="M499">
        <v>37.023480584884801</v>
      </c>
      <c r="N499">
        <v>29.114866098069701</v>
      </c>
      <c r="O499">
        <v>101.848613539845</v>
      </c>
      <c r="P499">
        <v>23.185346622635699</v>
      </c>
      <c r="Q499">
        <v>11.0398555992524</v>
      </c>
      <c r="R499">
        <v>29.0981674014457</v>
      </c>
      <c r="S499">
        <v>14.5271635355975</v>
      </c>
      <c r="T499">
        <v>12.9440308492204</v>
      </c>
      <c r="U499">
        <v>5.9805010622910597</v>
      </c>
      <c r="V499">
        <v>20.378329808151499</v>
      </c>
      <c r="W499">
        <v>10.8123346808863</v>
      </c>
      <c r="X499">
        <v>20.388803977403601</v>
      </c>
      <c r="Y499">
        <v>22.377857463021002</v>
      </c>
      <c r="Z499">
        <v>818</v>
      </c>
      <c r="AA499">
        <v>11.2889327040032</v>
      </c>
      <c r="AB499">
        <v>15.937559126658099</v>
      </c>
      <c r="AC499">
        <v>11.461277407595199</v>
      </c>
      <c r="AD499">
        <v>26.2248038547894</v>
      </c>
      <c r="AE499">
        <v>39.718090041598302</v>
      </c>
      <c r="AF499">
        <v>19.7554408452296</v>
      </c>
    </row>
    <row r="500" spans="1:32" x14ac:dyDescent="0.25">
      <c r="A500" t="s">
        <v>1394</v>
      </c>
      <c r="B500" t="s">
        <v>1393</v>
      </c>
      <c r="C500" t="s">
        <v>504</v>
      </c>
      <c r="D500">
        <v>6525.1897200000003</v>
      </c>
      <c r="E500">
        <v>3388.65</v>
      </c>
      <c r="F500">
        <v>17.129530952992798</v>
      </c>
      <c r="G500">
        <v>-1.9048568457733299</v>
      </c>
      <c r="H500">
        <v>8.1120445806404504</v>
      </c>
      <c r="I500">
        <v>381.55922038980498</v>
      </c>
      <c r="J500">
        <v>-7.6179230422544304</v>
      </c>
      <c r="K500">
        <v>1.36535225385729</v>
      </c>
      <c r="L500">
        <v>56.532621391623103</v>
      </c>
      <c r="N500">
        <v>4.3375751313560196</v>
      </c>
      <c r="O500">
        <v>71.623806024980794</v>
      </c>
      <c r="P500">
        <v>21.339162723842598</v>
      </c>
      <c r="Q500">
        <v>14.058471994375401</v>
      </c>
      <c r="R500">
        <v>27.991601207326401</v>
      </c>
      <c r="S500">
        <v>9.8467307506362403</v>
      </c>
      <c r="T500">
        <v>8.5132330199055595</v>
      </c>
      <c r="U500">
        <v>8.1118554403708103</v>
      </c>
      <c r="V500">
        <v>10.186212669659</v>
      </c>
      <c r="W500">
        <v>7.9815695110846301</v>
      </c>
      <c r="X500">
        <v>13.740625732364601</v>
      </c>
      <c r="Y500">
        <v>11.795067098287101</v>
      </c>
      <c r="Z500">
        <v>843.05</v>
      </c>
      <c r="AA500">
        <v>9.4094211389735101</v>
      </c>
      <c r="AB500">
        <v>14.312876868947001</v>
      </c>
      <c r="AC500">
        <v>8.5532868525896202</v>
      </c>
      <c r="AD500">
        <v>15.4213098729227</v>
      </c>
      <c r="AE500">
        <v>12.332043355912299</v>
      </c>
      <c r="AF500">
        <v>9.2722855600368099</v>
      </c>
    </row>
    <row r="501" spans="1:32" x14ac:dyDescent="0.25">
      <c r="A501" t="s">
        <v>1255</v>
      </c>
      <c r="B501" t="s">
        <v>1254</v>
      </c>
      <c r="C501" t="s">
        <v>373</v>
      </c>
      <c r="D501">
        <v>6501.831466185</v>
      </c>
      <c r="E501">
        <v>578.5</v>
      </c>
      <c r="I501">
        <v>-117.051645238614</v>
      </c>
      <c r="L501">
        <v>-29.766076332986</v>
      </c>
      <c r="O501">
        <v>-45.048322905027803</v>
      </c>
      <c r="R501">
        <v>-43.9634066785881</v>
      </c>
      <c r="T501">
        <v>0</v>
      </c>
      <c r="X501">
        <v>20.313912400361499</v>
      </c>
      <c r="Y501">
        <v>6.4520726927188399</v>
      </c>
      <c r="AA501">
        <v>-8.4077146826097309</v>
      </c>
      <c r="AC501">
        <v>11.2238748733119</v>
      </c>
      <c r="AD501">
        <v>10.9924411665697</v>
      </c>
      <c r="AE501">
        <v>15.626276588005499</v>
      </c>
      <c r="AF501">
        <v>3.70790366142871</v>
      </c>
    </row>
    <row r="502" spans="1:32" x14ac:dyDescent="0.25">
      <c r="A502" t="s">
        <v>1311</v>
      </c>
      <c r="B502" t="s">
        <v>1310</v>
      </c>
      <c r="C502" t="s">
        <v>373</v>
      </c>
      <c r="D502">
        <v>6501.3724800999998</v>
      </c>
      <c r="E502">
        <v>200.55</v>
      </c>
      <c r="G502">
        <v>84.201574932019298</v>
      </c>
      <c r="H502">
        <v>13.6782687667832</v>
      </c>
      <c r="I502">
        <v>-101.502374034441</v>
      </c>
      <c r="K502">
        <v>8.9658289871074697</v>
      </c>
      <c r="L502">
        <v>112.545549193128</v>
      </c>
      <c r="N502">
        <v>16.2898404954638</v>
      </c>
      <c r="O502">
        <v>162.419871809103</v>
      </c>
      <c r="R502">
        <v>100.474822440347</v>
      </c>
      <c r="S502">
        <v>2.07333968099999</v>
      </c>
      <c r="T502">
        <v>44.268632013523501</v>
      </c>
      <c r="U502">
        <v>10.2025801974786</v>
      </c>
      <c r="V502">
        <v>2.0611014538482602</v>
      </c>
      <c r="W502">
        <v>1.23947518374532</v>
      </c>
      <c r="X502">
        <v>24.379515554405501</v>
      </c>
      <c r="Y502">
        <v>4.6158622308486397</v>
      </c>
      <c r="Z502">
        <v>3.04</v>
      </c>
      <c r="AA502">
        <v>-0.63292398941146</v>
      </c>
      <c r="AB502">
        <v>22.855908163934899</v>
      </c>
      <c r="AC502">
        <v>15.0389108930597</v>
      </c>
      <c r="AD502">
        <v>5.7459527839464402</v>
      </c>
      <c r="AE502">
        <v>5.4627939342454797</v>
      </c>
      <c r="AF502">
        <v>3.4569488400394799</v>
      </c>
    </row>
    <row r="503" spans="1:32" x14ac:dyDescent="0.25">
      <c r="A503" t="s">
        <v>1289</v>
      </c>
      <c r="B503" t="s">
        <v>1288</v>
      </c>
      <c r="C503" t="s">
        <v>1140</v>
      </c>
      <c r="D503">
        <v>6496.9056107910001</v>
      </c>
      <c r="E503">
        <v>1083.31</v>
      </c>
    </row>
    <row r="504" spans="1:32" x14ac:dyDescent="0.25">
      <c r="A504" t="s">
        <v>1291</v>
      </c>
      <c r="B504" t="s">
        <v>1290</v>
      </c>
      <c r="C504" t="s">
        <v>315</v>
      </c>
      <c r="D504">
        <v>6488.1589269699998</v>
      </c>
      <c r="E504">
        <v>875.4</v>
      </c>
      <c r="F504">
        <v>6.4087061668681899</v>
      </c>
      <c r="G504">
        <v>-7.1682233277444096</v>
      </c>
      <c r="H504">
        <v>22.478532650718801</v>
      </c>
      <c r="I504">
        <v>25.367633371802899</v>
      </c>
      <c r="J504">
        <v>37.866685182100397</v>
      </c>
      <c r="K504">
        <v>19.037488723860498</v>
      </c>
      <c r="L504">
        <v>14.6970605878823</v>
      </c>
      <c r="M504">
        <v>12.0007362414872</v>
      </c>
      <c r="N504">
        <v>20.9697132172099</v>
      </c>
      <c r="O504">
        <v>25.300781785618799</v>
      </c>
      <c r="P504">
        <v>15.4831542193805</v>
      </c>
      <c r="Q504">
        <v>11.190643489909901</v>
      </c>
      <c r="R504">
        <v>16.407014432485301</v>
      </c>
      <c r="S504">
        <v>25.865878842788799</v>
      </c>
      <c r="T504">
        <v>15.993967872716899</v>
      </c>
      <c r="U504">
        <v>24.034668143455999</v>
      </c>
      <c r="V504">
        <v>31.2336827882732</v>
      </c>
      <c r="W504">
        <v>24.790684533483802</v>
      </c>
      <c r="X504">
        <v>32.645341773980597</v>
      </c>
      <c r="Y504">
        <v>19.8768526663183</v>
      </c>
      <c r="AA504">
        <v>25.742263943248499</v>
      </c>
      <c r="AB504">
        <v>33.827050964512502</v>
      </c>
      <c r="AC504">
        <v>24.708594093735801</v>
      </c>
      <c r="AD504">
        <v>29.577271299979</v>
      </c>
      <c r="AE504">
        <v>22.101907306735399</v>
      </c>
      <c r="AF504">
        <v>19.3449529505505</v>
      </c>
    </row>
    <row r="505" spans="1:32" x14ac:dyDescent="0.25">
      <c r="A505" t="s">
        <v>1319</v>
      </c>
      <c r="B505" t="s">
        <v>1318</v>
      </c>
      <c r="C505" t="s">
        <v>41</v>
      </c>
      <c r="D505">
        <v>6483.0801203499996</v>
      </c>
      <c r="E505">
        <v>1686</v>
      </c>
      <c r="F505">
        <v>-41.347060102950699</v>
      </c>
      <c r="G505">
        <v>19.348319192733602</v>
      </c>
      <c r="H505">
        <v>-1.3848300586451401</v>
      </c>
      <c r="I505">
        <v>-119.64402967350701</v>
      </c>
      <c r="K505">
        <v>-15.9425146767942</v>
      </c>
      <c r="L505">
        <v>12.404981150732301</v>
      </c>
      <c r="M505">
        <v>176.71402100061701</v>
      </c>
      <c r="N505">
        <v>-12.8972509674519</v>
      </c>
      <c r="O505">
        <v>23.506791993318402</v>
      </c>
      <c r="P505">
        <v>-29.753068451947801</v>
      </c>
      <c r="Q505">
        <v>8.2371389313688095</v>
      </c>
      <c r="R505">
        <v>10.9733720419362</v>
      </c>
      <c r="S505">
        <v>26.5208712639776</v>
      </c>
      <c r="T505">
        <v>24.374763580328601</v>
      </c>
      <c r="U505">
        <v>17.205874974488999</v>
      </c>
      <c r="V505">
        <v>39.201735928011601</v>
      </c>
      <c r="W505">
        <v>26.935983961657001</v>
      </c>
      <c r="X505">
        <v>28.2384586124717</v>
      </c>
      <c r="Y505">
        <v>9.5784252267758205</v>
      </c>
      <c r="AA505">
        <v>-6.0565467216857103</v>
      </c>
      <c r="AB505">
        <v>27.541139918125101</v>
      </c>
      <c r="AC505">
        <v>20.663100940078699</v>
      </c>
      <c r="AD505">
        <v>15.5496972033276</v>
      </c>
      <c r="AE505">
        <v>11.6360338034556</v>
      </c>
      <c r="AF505">
        <v>9.0250311449838296</v>
      </c>
    </row>
    <row r="506" spans="1:32" x14ac:dyDescent="0.25">
      <c r="A506" t="s">
        <v>1270</v>
      </c>
      <c r="B506" t="s">
        <v>1269</v>
      </c>
      <c r="C506" t="s">
        <v>91</v>
      </c>
      <c r="D506">
        <v>6450.8902814000003</v>
      </c>
      <c r="E506">
        <v>2020.75</v>
      </c>
      <c r="F506">
        <v>10.8711303095752</v>
      </c>
      <c r="G506">
        <v>33.420082436097204</v>
      </c>
      <c r="H506">
        <v>25.6673575898187</v>
      </c>
      <c r="I506">
        <v>-4.7537786445636199</v>
      </c>
      <c r="J506">
        <v>44.8765598693915</v>
      </c>
      <c r="K506">
        <v>33.907516951163998</v>
      </c>
      <c r="L506">
        <v>4.1858039671874403</v>
      </c>
      <c r="M506">
        <v>172.58805513016799</v>
      </c>
      <c r="N506">
        <v>26.745392046948901</v>
      </c>
      <c r="O506">
        <v>-8.9884800037272008</v>
      </c>
      <c r="P506">
        <v>20.438853261233898</v>
      </c>
      <c r="Q506">
        <v>14.7506661591168</v>
      </c>
      <c r="R506">
        <v>18.337597751270302</v>
      </c>
      <c r="S506">
        <v>14.5283448193172</v>
      </c>
      <c r="T506">
        <v>11.998540185422501</v>
      </c>
      <c r="U506">
        <v>11.1209578158975</v>
      </c>
      <c r="V506">
        <v>18.076828958308301</v>
      </c>
      <c r="W506">
        <v>10.1288245244946</v>
      </c>
      <c r="X506">
        <v>19.773886562618902</v>
      </c>
      <c r="Y506">
        <v>21.256835587878101</v>
      </c>
      <c r="AA506">
        <v>12.319813326606299</v>
      </c>
      <c r="AB506">
        <v>18.942788915617101</v>
      </c>
      <c r="AC506">
        <v>11.153787590407299</v>
      </c>
      <c r="AD506">
        <v>27.994748933377</v>
      </c>
      <c r="AE506">
        <v>26.091492173790002</v>
      </c>
      <c r="AF506">
        <v>12.4412724977183</v>
      </c>
    </row>
    <row r="507" spans="1:32" x14ac:dyDescent="0.25">
      <c r="A507" t="s">
        <v>1285</v>
      </c>
      <c r="B507" t="s">
        <v>1284</v>
      </c>
      <c r="C507" t="s">
        <v>328</v>
      </c>
      <c r="D507">
        <v>6427.4607569</v>
      </c>
      <c r="E507">
        <v>568.9</v>
      </c>
      <c r="H507">
        <v>79.468238034005196</v>
      </c>
      <c r="I507">
        <v>-49.430239021678702</v>
      </c>
      <c r="K507">
        <v>73.512821615562899</v>
      </c>
      <c r="L507">
        <v>52.785419532324298</v>
      </c>
      <c r="N507">
        <v>100.79081038545399</v>
      </c>
      <c r="O507">
        <v>54.558108051511397</v>
      </c>
      <c r="R507">
        <v>27.343807338327299</v>
      </c>
      <c r="S507">
        <v>10.8000976548607</v>
      </c>
      <c r="T507">
        <v>0.90455435465754996</v>
      </c>
      <c r="U507">
        <v>2.56335816235105</v>
      </c>
      <c r="V507">
        <v>18.130758569808101</v>
      </c>
      <c r="W507">
        <v>6.0327762418373103</v>
      </c>
      <c r="X507">
        <v>6.8284511111794099</v>
      </c>
      <c r="Y507">
        <v>9.9165356973923195</v>
      </c>
      <c r="AA507">
        <v>1.78051561070364</v>
      </c>
      <c r="AB507">
        <v>6.59743864603952</v>
      </c>
      <c r="AC507">
        <v>2.7326099652660298</v>
      </c>
      <c r="AD507">
        <v>22.982048090152599</v>
      </c>
      <c r="AE507">
        <v>15.9489918022539</v>
      </c>
      <c r="AF507">
        <v>5.1810465365893297</v>
      </c>
    </row>
    <row r="508" spans="1:32" x14ac:dyDescent="0.25">
      <c r="A508" t="s">
        <v>1279</v>
      </c>
      <c r="B508" t="s">
        <v>1278</v>
      </c>
      <c r="C508" t="s">
        <v>102</v>
      </c>
      <c r="D508">
        <v>6425.8270855800001</v>
      </c>
      <c r="E508">
        <v>523.1</v>
      </c>
      <c r="F508">
        <v>32.184660751254697</v>
      </c>
      <c r="I508">
        <v>57.7292382042477</v>
      </c>
      <c r="L508">
        <v>41.230320091752603</v>
      </c>
      <c r="M508">
        <v>46.385082670683097</v>
      </c>
      <c r="O508">
        <v>78.497035079556099</v>
      </c>
      <c r="P508">
        <v>28.013203845884998</v>
      </c>
      <c r="Q508">
        <v>18.113100772060299</v>
      </c>
      <c r="R508">
        <v>29.882834717324499</v>
      </c>
      <c r="T508">
        <v>0</v>
      </c>
      <c r="X508">
        <v>45.627686379131397</v>
      </c>
      <c r="Y508">
        <v>31.9594774726739</v>
      </c>
      <c r="Z508">
        <v>184.32</v>
      </c>
      <c r="AA508">
        <v>33.421588045865498</v>
      </c>
      <c r="AC508">
        <v>25.773070859775999</v>
      </c>
      <c r="AD508">
        <v>38.455317428224802</v>
      </c>
      <c r="AE508">
        <v>45.184874594728598</v>
      </c>
      <c r="AF508">
        <v>23.281047939265701</v>
      </c>
    </row>
    <row r="509" spans="1:32" x14ac:dyDescent="0.25">
      <c r="A509" t="s">
        <v>1283</v>
      </c>
      <c r="B509" t="s">
        <v>1282</v>
      </c>
      <c r="C509" t="s">
        <v>27</v>
      </c>
      <c r="D509">
        <v>6396.6943377300004</v>
      </c>
      <c r="E509">
        <v>203.8</v>
      </c>
      <c r="F509">
        <v>-1.2410879324003099</v>
      </c>
      <c r="H509">
        <v>5.1865537611761097</v>
      </c>
      <c r="I509">
        <v>-113.878341106859</v>
      </c>
      <c r="K509">
        <v>31.944196724972802</v>
      </c>
      <c r="L509">
        <v>87.660239708181194</v>
      </c>
      <c r="N509">
        <v>29.312895588474799</v>
      </c>
      <c r="O509">
        <v>131.86630398856201</v>
      </c>
      <c r="R509">
        <v>14.455636788311301</v>
      </c>
      <c r="T509">
        <v>3.0878786752856802</v>
      </c>
      <c r="U509">
        <v>8.0501666455519292</v>
      </c>
      <c r="V509">
        <v>7.4178550558536003</v>
      </c>
      <c r="W509">
        <v>0.55877310672654901</v>
      </c>
      <c r="X509">
        <v>17.5394292574648</v>
      </c>
      <c r="AA509">
        <v>-6.5146316514157796</v>
      </c>
      <c r="AB509">
        <v>10.873125708424899</v>
      </c>
      <c r="AC509">
        <v>14.3639022453946</v>
      </c>
      <c r="AD509">
        <v>12.266941899618301</v>
      </c>
      <c r="AE509">
        <v>7.39634718088793</v>
      </c>
      <c r="AF509">
        <v>0.57122985791783198</v>
      </c>
    </row>
    <row r="510" spans="1:32" x14ac:dyDescent="0.25">
      <c r="A510" t="s">
        <v>1265</v>
      </c>
      <c r="B510" t="s">
        <v>1264</v>
      </c>
      <c r="C510" t="s">
        <v>1266</v>
      </c>
      <c r="D510">
        <v>6388.0808342500004</v>
      </c>
      <c r="E510">
        <v>520.75</v>
      </c>
      <c r="G510">
        <v>27.714705096554798</v>
      </c>
      <c r="H510">
        <v>13.747883717578301</v>
      </c>
      <c r="I510">
        <v>-53.625983252981399</v>
      </c>
      <c r="J510">
        <v>-12.318107422337601</v>
      </c>
      <c r="K510">
        <v>24.028315715410201</v>
      </c>
      <c r="L510">
        <v>15.0900988180586</v>
      </c>
      <c r="N510">
        <v>125.848433379911</v>
      </c>
      <c r="O510">
        <v>697.744562283709</v>
      </c>
      <c r="R510">
        <v>25.4870350467578</v>
      </c>
      <c r="S510">
        <v>23.194512282079899</v>
      </c>
      <c r="T510">
        <v>8.8616761143007494</v>
      </c>
      <c r="U510">
        <v>8.2160359538088805</v>
      </c>
      <c r="V510">
        <v>28.104854782947399</v>
      </c>
      <c r="W510">
        <v>7.5938929042779497</v>
      </c>
      <c r="X510">
        <v>14.618455313765899</v>
      </c>
      <c r="Y510">
        <v>24.710935849588001</v>
      </c>
      <c r="AA510">
        <v>5.6442945558314497</v>
      </c>
      <c r="AB510">
        <v>13.9931852587608</v>
      </c>
      <c r="AC510">
        <v>9.6839452453965098</v>
      </c>
      <c r="AD510">
        <v>38.388788582237098</v>
      </c>
      <c r="AE510">
        <v>28.053939942268698</v>
      </c>
      <c r="AF510">
        <v>10.610465116279</v>
      </c>
    </row>
    <row r="511" spans="1:32" x14ac:dyDescent="0.25">
      <c r="A511" t="s">
        <v>1276</v>
      </c>
      <c r="B511" t="s">
        <v>1275</v>
      </c>
      <c r="C511" t="s">
        <v>1277</v>
      </c>
      <c r="D511">
        <v>6382.4010115250003</v>
      </c>
      <c r="E511">
        <v>485.2</v>
      </c>
      <c r="F511">
        <v>547.94007490636704</v>
      </c>
      <c r="H511">
        <v>22.430893433628398</v>
      </c>
      <c r="I511">
        <v>7.68132141082961</v>
      </c>
      <c r="J511">
        <v>46.9107262057274</v>
      </c>
      <c r="K511">
        <v>16.5385363649232</v>
      </c>
      <c r="L511">
        <v>-38.549488698539598</v>
      </c>
      <c r="N511">
        <v>33.4284506521334</v>
      </c>
      <c r="O511">
        <v>-58.077767665963201</v>
      </c>
      <c r="P511">
        <v>548.03765116220598</v>
      </c>
      <c r="Q511">
        <v>150.48698811530099</v>
      </c>
      <c r="R511">
        <v>37.466339716877499</v>
      </c>
      <c r="S511">
        <v>10.3640813172485</v>
      </c>
      <c r="T511">
        <v>11.307728804435699</v>
      </c>
      <c r="U511">
        <v>13.8184232440789</v>
      </c>
      <c r="V511">
        <v>11.346649209364299</v>
      </c>
      <c r="W511">
        <v>8.9386574366660501</v>
      </c>
      <c r="X511">
        <v>17.8215763093961</v>
      </c>
      <c r="Y511">
        <v>17.9011166305778</v>
      </c>
      <c r="AA511">
        <v>26.0872835587381</v>
      </c>
      <c r="AB511">
        <v>27.653458953961898</v>
      </c>
      <c r="AC511">
        <v>7.6199960603208599</v>
      </c>
      <c r="AD511">
        <v>11.422214759466</v>
      </c>
      <c r="AE511">
        <v>23.702676823255299</v>
      </c>
      <c r="AF511">
        <v>18.043844856661</v>
      </c>
    </row>
    <row r="512" spans="1:32" x14ac:dyDescent="0.25">
      <c r="A512" t="s">
        <v>1323</v>
      </c>
      <c r="B512" t="s">
        <v>1322</v>
      </c>
      <c r="C512" t="s">
        <v>527</v>
      </c>
      <c r="D512">
        <v>6377.683505</v>
      </c>
      <c r="E512">
        <v>370</v>
      </c>
      <c r="H512">
        <v>68.890243237637804</v>
      </c>
      <c r="I512">
        <v>20.364405999815901</v>
      </c>
      <c r="J512">
        <v>58.953818508976703</v>
      </c>
      <c r="K512">
        <v>245.40443712745201</v>
      </c>
      <c r="L512">
        <v>427.95103997675398</v>
      </c>
      <c r="N512">
        <v>263.54361612025798</v>
      </c>
      <c r="O512">
        <v>527.59153637886095</v>
      </c>
      <c r="R512">
        <v>432.13451194779998</v>
      </c>
      <c r="S512">
        <v>5.4428331723011203</v>
      </c>
      <c r="T512">
        <v>0</v>
      </c>
      <c r="V512">
        <v>9.6290121900546808</v>
      </c>
      <c r="W512">
        <v>7.1338239753938097</v>
      </c>
      <c r="X512">
        <v>90.323429198728206</v>
      </c>
      <c r="Y512">
        <v>16.749612405042299</v>
      </c>
      <c r="AA512">
        <v>28.833436204920201</v>
      </c>
      <c r="AC512">
        <v>89.147982062780201</v>
      </c>
      <c r="AD512">
        <v>130.35274029028</v>
      </c>
      <c r="AE512">
        <v>29.3752155129812</v>
      </c>
      <c r="AF512">
        <v>22.422956085555501</v>
      </c>
    </row>
    <row r="513" spans="1:32" x14ac:dyDescent="0.25">
      <c r="A513" t="s">
        <v>1303</v>
      </c>
      <c r="B513" t="s">
        <v>1302</v>
      </c>
      <c r="C513" t="s">
        <v>1304</v>
      </c>
      <c r="D513">
        <v>6375.4446622750002</v>
      </c>
      <c r="E513">
        <v>427.85</v>
      </c>
      <c r="F513">
        <v>56.332453825857499</v>
      </c>
      <c r="H513">
        <v>22.596294947581399</v>
      </c>
      <c r="I513">
        <v>-22.573249832252198</v>
      </c>
      <c r="J513">
        <v>51.9529929049584</v>
      </c>
      <c r="K513">
        <v>10.029985132064301</v>
      </c>
      <c r="L513">
        <v>2.1878310533833498</v>
      </c>
      <c r="M513">
        <v>8.3522606631106804</v>
      </c>
      <c r="N513">
        <v>-7.8737569057107901</v>
      </c>
      <c r="O513">
        <v>-7.0900335303871698</v>
      </c>
      <c r="P513">
        <v>27.0869545915562</v>
      </c>
      <c r="Q513">
        <v>14.4041962350137</v>
      </c>
      <c r="R513">
        <v>25.022374236483699</v>
      </c>
      <c r="S513">
        <v>5.7170575055277801</v>
      </c>
      <c r="T513">
        <v>3.5863025022739499</v>
      </c>
      <c r="U513">
        <v>0.50814959077052302</v>
      </c>
      <c r="V513">
        <v>4.1902029731500301</v>
      </c>
      <c r="W513">
        <v>2.1038057312103202</v>
      </c>
      <c r="X513">
        <v>3.8610513443603298</v>
      </c>
      <c r="Y513">
        <v>9.2712741219633994</v>
      </c>
      <c r="AA513">
        <v>4.0170638909558702</v>
      </c>
      <c r="AB513">
        <v>3.9763998575677499</v>
      </c>
      <c r="AC513">
        <v>1.30215781013337</v>
      </c>
      <c r="AD513">
        <v>12.8110019234361</v>
      </c>
      <c r="AE513">
        <v>9.6376781194501504</v>
      </c>
      <c r="AF513">
        <v>4.7808370131363001</v>
      </c>
    </row>
    <row r="514" spans="1:32" x14ac:dyDescent="0.25">
      <c r="A514" t="s">
        <v>1287</v>
      </c>
      <c r="B514" t="s">
        <v>1286</v>
      </c>
      <c r="C514" t="s">
        <v>504</v>
      </c>
      <c r="D514">
        <v>6368.9271145049997</v>
      </c>
      <c r="E514">
        <v>2126.25</v>
      </c>
      <c r="F514">
        <v>47.239121409921601</v>
      </c>
      <c r="H514">
        <v>30.361669616394401</v>
      </c>
      <c r="I514">
        <v>124.86577181208</v>
      </c>
      <c r="J514">
        <v>-12.4672466363001</v>
      </c>
      <c r="K514">
        <v>39.510580398917703</v>
      </c>
      <c r="L514">
        <v>68.120577687312206</v>
      </c>
      <c r="M514">
        <v>588.53786958282706</v>
      </c>
      <c r="N514">
        <v>77.259646056242303</v>
      </c>
      <c r="O514">
        <v>69.914558001971798</v>
      </c>
      <c r="P514">
        <v>48.221469674593898</v>
      </c>
      <c r="Q514">
        <v>43.679517219291</v>
      </c>
      <c r="R514">
        <v>79.353609868182303</v>
      </c>
      <c r="S514">
        <v>13.582178086530799</v>
      </c>
      <c r="T514">
        <v>8.7964111604621404</v>
      </c>
      <c r="U514">
        <v>17.944497751883301</v>
      </c>
      <c r="V514">
        <v>14.979761822609399</v>
      </c>
      <c r="W514">
        <v>10.735640781900001</v>
      </c>
      <c r="X514">
        <v>29.238238120121999</v>
      </c>
      <c r="Y514">
        <v>15.452926075339199</v>
      </c>
      <c r="Z514">
        <v>328.92</v>
      </c>
      <c r="AA514">
        <v>1.2490939433271999</v>
      </c>
      <c r="AB514">
        <v>30.7299270024041</v>
      </c>
      <c r="AC514">
        <v>17.4316875410886</v>
      </c>
      <c r="AD514">
        <v>21.447672888002099</v>
      </c>
      <c r="AE514">
        <v>18.144174335669799</v>
      </c>
      <c r="AF514">
        <v>11.547351847509301</v>
      </c>
    </row>
    <row r="515" spans="1:32" x14ac:dyDescent="0.25">
      <c r="A515" t="s">
        <v>1317</v>
      </c>
      <c r="B515" t="s">
        <v>1316</v>
      </c>
      <c r="C515" t="s">
        <v>533</v>
      </c>
      <c r="D515">
        <v>6360.9637929999999</v>
      </c>
      <c r="E515">
        <v>114.65</v>
      </c>
      <c r="G515">
        <v>23.117326591387599</v>
      </c>
      <c r="H515">
        <v>23.9126593982275</v>
      </c>
      <c r="I515">
        <v>-111.36211426016401</v>
      </c>
      <c r="K515">
        <v>38.987428424403099</v>
      </c>
      <c r="L515">
        <v>36.147975847180803</v>
      </c>
      <c r="N515">
        <v>65.089045859852604</v>
      </c>
      <c r="O515">
        <v>37.6098109597229</v>
      </c>
      <c r="R515">
        <v>65.860065599746704</v>
      </c>
      <c r="S515">
        <v>7.1906730941636203</v>
      </c>
      <c r="T515">
        <v>9.6809200914033209</v>
      </c>
      <c r="U515">
        <v>3.5954625839452201</v>
      </c>
      <c r="V515">
        <v>9.0023395823535708</v>
      </c>
      <c r="W515">
        <v>3.4182152725148698</v>
      </c>
      <c r="X515">
        <v>7.88037426613693</v>
      </c>
      <c r="Y515">
        <v>12.131088757344701</v>
      </c>
      <c r="AA515">
        <v>-4.5279731911317196</v>
      </c>
      <c r="AB515">
        <v>8.0544622197157292</v>
      </c>
      <c r="AC515">
        <v>4.4554416641960604</v>
      </c>
      <c r="AD515">
        <v>27.323800727904601</v>
      </c>
      <c r="AE515">
        <v>19.421333355453601</v>
      </c>
      <c r="AF515">
        <v>7.7067952760095801</v>
      </c>
    </row>
    <row r="516" spans="1:32" x14ac:dyDescent="0.25">
      <c r="A516" t="s">
        <v>1308</v>
      </c>
      <c r="B516" t="s">
        <v>1307</v>
      </c>
      <c r="C516" t="s">
        <v>1309</v>
      </c>
      <c r="D516">
        <v>6347.84</v>
      </c>
      <c r="E516">
        <v>101</v>
      </c>
      <c r="I516">
        <v>-14.692473806286401</v>
      </c>
      <c r="L516">
        <v>4.3220220639575597</v>
      </c>
      <c r="O516">
        <v>-0.58620061896953302</v>
      </c>
      <c r="R516">
        <v>6.4311098961180999</v>
      </c>
      <c r="S516">
        <v>4.1086795231413999</v>
      </c>
      <c r="T516">
        <v>15.958706542010599</v>
      </c>
      <c r="U516">
        <v>-56.660293911093497</v>
      </c>
      <c r="X516">
        <v>74.621317522492603</v>
      </c>
      <c r="Y516">
        <v>8.6193606479470795</v>
      </c>
      <c r="Z516">
        <v>348</v>
      </c>
      <c r="AA516">
        <v>57.0752798647231</v>
      </c>
      <c r="AB516">
        <v>29.147628332426901</v>
      </c>
      <c r="AC516">
        <v>19.481010580991299</v>
      </c>
      <c r="AD516">
        <v>16.6075336270533</v>
      </c>
      <c r="AE516">
        <v>7.8280714228374197</v>
      </c>
      <c r="AF516">
        <v>3.5571304806633801</v>
      </c>
    </row>
    <row r="517" spans="1:32" x14ac:dyDescent="0.25">
      <c r="A517" t="s">
        <v>1325</v>
      </c>
      <c r="B517" t="s">
        <v>1324</v>
      </c>
      <c r="C517" t="s">
        <v>575</v>
      </c>
      <c r="D517">
        <v>6319.8612627599996</v>
      </c>
      <c r="E517">
        <v>1170.3499999999999</v>
      </c>
      <c r="F517">
        <v>30.463144161774299</v>
      </c>
      <c r="H517">
        <v>28.932962703801099</v>
      </c>
      <c r="I517">
        <v>-63.343694493783197</v>
      </c>
      <c r="J517">
        <v>42.701511761112798</v>
      </c>
      <c r="K517">
        <v>43.511524492076198</v>
      </c>
      <c r="L517">
        <v>58.422837761447099</v>
      </c>
      <c r="M517">
        <v>84.841368992534996</v>
      </c>
      <c r="N517">
        <v>2.2340755015209002</v>
      </c>
      <c r="O517">
        <v>80.929975318909598</v>
      </c>
      <c r="P517">
        <v>27.705137270068299</v>
      </c>
      <c r="Q517">
        <v>22.218284381045098</v>
      </c>
      <c r="R517">
        <v>57.412831241283101</v>
      </c>
      <c r="S517">
        <v>9.8308636129474092</v>
      </c>
      <c r="T517">
        <v>12.165877013162101</v>
      </c>
      <c r="U517">
        <v>8.4987749876330998</v>
      </c>
      <c r="V517">
        <v>11.7392362632746</v>
      </c>
      <c r="W517">
        <v>7.8887657816892904</v>
      </c>
      <c r="X517">
        <v>33.107399695801703</v>
      </c>
      <c r="Y517">
        <v>8.8112640037197991</v>
      </c>
      <c r="AA517">
        <v>7.6754997675499697</v>
      </c>
      <c r="AB517">
        <v>30.7600325882721</v>
      </c>
      <c r="AC517">
        <v>12.2269968546493</v>
      </c>
      <c r="AD517">
        <v>22.156346424128799</v>
      </c>
      <c r="AE517">
        <v>9.8677461391299595</v>
      </c>
      <c r="AF517">
        <v>5.4451431281651201</v>
      </c>
    </row>
    <row r="518" spans="1:32" x14ac:dyDescent="0.25">
      <c r="A518" t="s">
        <v>1281</v>
      </c>
      <c r="B518" t="s">
        <v>1280</v>
      </c>
      <c r="C518" t="s">
        <v>407</v>
      </c>
      <c r="D518">
        <v>6291.0633649499996</v>
      </c>
      <c r="E518">
        <v>242.95</v>
      </c>
      <c r="F518">
        <v>6600</v>
      </c>
      <c r="H518">
        <v>-9.2940702451077293</v>
      </c>
      <c r="I518">
        <v>-97.3568991050157</v>
      </c>
      <c r="J518">
        <v>-46.561722395593797</v>
      </c>
      <c r="K518">
        <v>-24.750798464927399</v>
      </c>
      <c r="L518">
        <v>164.521627956532</v>
      </c>
      <c r="M518">
        <v>-630.53026245313299</v>
      </c>
      <c r="O518">
        <v>96.903911305925007</v>
      </c>
      <c r="P518">
        <v>88.6504577222168</v>
      </c>
      <c r="Q518">
        <v>18.456441586662599</v>
      </c>
      <c r="R518">
        <v>-12.327522127763199</v>
      </c>
      <c r="S518">
        <v>8.3624822017973806</v>
      </c>
      <c r="T518">
        <v>3.1532801026212001</v>
      </c>
      <c r="U518">
        <v>-0.86383376856803595</v>
      </c>
      <c r="V518">
        <v>2.3349944695186502</v>
      </c>
      <c r="W518">
        <v>0.38457630793560998</v>
      </c>
      <c r="X518">
        <v>4.422278823718</v>
      </c>
      <c r="Y518">
        <v>0.68366253253709997</v>
      </c>
      <c r="AA518">
        <v>0.25641345967656298</v>
      </c>
      <c r="AB518">
        <v>3.7065380050145</v>
      </c>
      <c r="AC518">
        <v>-5.3078745346708298E-2</v>
      </c>
      <c r="AD518">
        <v>5.5702724378447801</v>
      </c>
      <c r="AE518">
        <v>-4.5048275736846497</v>
      </c>
      <c r="AF518">
        <v>-1.26639460365831</v>
      </c>
    </row>
    <row r="519" spans="1:32" x14ac:dyDescent="0.25">
      <c r="A519" t="s">
        <v>1384</v>
      </c>
      <c r="B519" t="s">
        <v>1383</v>
      </c>
      <c r="C519" t="s">
        <v>412</v>
      </c>
      <c r="D519">
        <v>6274.9323999999997</v>
      </c>
      <c r="E519">
        <v>184.85</v>
      </c>
      <c r="H519">
        <v>1.7376720485919399</v>
      </c>
      <c r="I519">
        <v>-8.9758403499582808</v>
      </c>
      <c r="J519">
        <v>-15.7623098828333</v>
      </c>
      <c r="K519">
        <v>-28.6912193879865</v>
      </c>
      <c r="L519">
        <v>-48.790352587477102</v>
      </c>
      <c r="O519">
        <v>-175.95332025626701</v>
      </c>
      <c r="R519">
        <v>20.941001967963601</v>
      </c>
      <c r="S519">
        <v>5.0763847380200904</v>
      </c>
      <c r="T519">
        <v>10.527231168814501</v>
      </c>
      <c r="U519">
        <v>-3.4561581380598598</v>
      </c>
      <c r="V519">
        <v>-5.06840749922653</v>
      </c>
      <c r="W519">
        <v>-1.3572401738472299</v>
      </c>
      <c r="X519">
        <v>5.5378644120719303</v>
      </c>
      <c r="Y519">
        <v>-3.25068511334511</v>
      </c>
      <c r="Z519">
        <v>14271.01</v>
      </c>
      <c r="AA519">
        <v>13.9153384225884</v>
      </c>
      <c r="AB519">
        <v>15.0213746812859</v>
      </c>
      <c r="AC519">
        <v>-12.96126404092</v>
      </c>
      <c r="AD519">
        <v>-0.26977227946928301</v>
      </c>
      <c r="AE519">
        <v>-21.270520679324299</v>
      </c>
      <c r="AF519">
        <v>-5.2248701600673799</v>
      </c>
    </row>
    <row r="520" spans="1:32" x14ac:dyDescent="0.25">
      <c r="A520" t="s">
        <v>1333</v>
      </c>
      <c r="B520" t="s">
        <v>1332</v>
      </c>
      <c r="C520" t="s">
        <v>497</v>
      </c>
      <c r="D520">
        <v>6269.2805518199903</v>
      </c>
      <c r="E520">
        <v>434.65</v>
      </c>
      <c r="F520">
        <v>3.95646525592519</v>
      </c>
      <c r="H520">
        <v>14.1744286936227</v>
      </c>
      <c r="I520">
        <v>-26.796573875802899</v>
      </c>
      <c r="J520">
        <v>-4.4867005997636902</v>
      </c>
      <c r="K520">
        <v>9.7360852070037005</v>
      </c>
      <c r="L520">
        <v>-3.48513850265463</v>
      </c>
      <c r="M520">
        <v>106.605043000058</v>
      </c>
      <c r="N520">
        <v>25.1898452522342</v>
      </c>
      <c r="O520">
        <v>7.4973211457603002</v>
      </c>
      <c r="P520">
        <v>27.297177978015501</v>
      </c>
      <c r="Q520">
        <v>13.7676336451618</v>
      </c>
      <c r="R520">
        <v>12.5997097196461</v>
      </c>
      <c r="S520">
        <v>13.3816108338353</v>
      </c>
      <c r="T520">
        <v>3.1413820684642202</v>
      </c>
      <c r="U520">
        <v>3.1470208394340302</v>
      </c>
      <c r="V520">
        <v>18.2124168452915</v>
      </c>
      <c r="W520">
        <v>6.3749326812943101</v>
      </c>
      <c r="X520">
        <v>4.6930564750797696</v>
      </c>
      <c r="Y520">
        <v>11.587649687624801</v>
      </c>
      <c r="Z520">
        <v>104.4</v>
      </c>
      <c r="AA520">
        <v>1.50086840159666</v>
      </c>
      <c r="AB520">
        <v>5.9105671177993404</v>
      </c>
      <c r="AC520">
        <v>3.0415129329495598</v>
      </c>
      <c r="AD520">
        <v>11.728329871745199</v>
      </c>
      <c r="AE520">
        <v>15.7178153239511</v>
      </c>
      <c r="AF520">
        <v>6.4571090367650203</v>
      </c>
    </row>
    <row r="521" spans="1:32" x14ac:dyDescent="0.25">
      <c r="A521" t="s">
        <v>1315</v>
      </c>
      <c r="B521" t="s">
        <v>1314</v>
      </c>
      <c r="C521" t="s">
        <v>1253</v>
      </c>
      <c r="D521">
        <v>6266.1528877000001</v>
      </c>
      <c r="E521">
        <v>101</v>
      </c>
      <c r="I521">
        <v>-23.010926294446701</v>
      </c>
      <c r="L521">
        <v>32.748750662330799</v>
      </c>
      <c r="O521">
        <v>23.568931678145301</v>
      </c>
      <c r="R521">
        <v>18.401189644683701</v>
      </c>
      <c r="S521">
        <v>3.1302757576328601</v>
      </c>
      <c r="T521">
        <v>52.484305053310997</v>
      </c>
      <c r="U521">
        <v>-36.955017255121298</v>
      </c>
      <c r="X521">
        <v>60.785918173168398</v>
      </c>
      <c r="Y521">
        <v>7.1190992794484202</v>
      </c>
      <c r="Z521">
        <v>20.52</v>
      </c>
      <c r="AA521">
        <v>39.0190294957183</v>
      </c>
      <c r="AB521">
        <v>46.247416399843999</v>
      </c>
      <c r="AC521">
        <v>-19.056137012369099</v>
      </c>
      <c r="AD521">
        <v>4.1361061401199599</v>
      </c>
      <c r="AE521">
        <v>-9.8381069454490504</v>
      </c>
      <c r="AF521">
        <v>-2.7891693384948999</v>
      </c>
    </row>
    <row r="522" spans="1:32" x14ac:dyDescent="0.25">
      <c r="A522" t="s">
        <v>1337</v>
      </c>
      <c r="B522" t="s">
        <v>1336</v>
      </c>
      <c r="C522" t="s">
        <v>323</v>
      </c>
      <c r="D522">
        <v>6231.5544603999997</v>
      </c>
      <c r="E522">
        <v>124.3</v>
      </c>
      <c r="F522">
        <v>192.645306790663</v>
      </c>
      <c r="H522">
        <v>5.8368030493143896</v>
      </c>
      <c r="I522">
        <v>3.3437516369541198</v>
      </c>
      <c r="J522">
        <v>0.17801565376520601</v>
      </c>
      <c r="K522">
        <v>-4.5992781754203698</v>
      </c>
      <c r="L522">
        <v>-30.2778109384857</v>
      </c>
      <c r="M522">
        <v>-15.638833507924099</v>
      </c>
      <c r="O522">
        <v>-212.487741091857</v>
      </c>
      <c r="P522">
        <v>77.156750259520294</v>
      </c>
      <c r="Q522">
        <v>8.2653109450216906</v>
      </c>
      <c r="R522">
        <v>15.443072308876999</v>
      </c>
      <c r="S522">
        <v>8.0484793146364595</v>
      </c>
      <c r="T522">
        <v>12.259993592342299</v>
      </c>
      <c r="U522">
        <v>1.02310906217985</v>
      </c>
      <c r="V522">
        <v>3.97862646519319</v>
      </c>
      <c r="W522">
        <v>1.0094234725250799</v>
      </c>
      <c r="X522">
        <v>5.5205147421225904</v>
      </c>
      <c r="Y522">
        <v>2.9943212807597801</v>
      </c>
      <c r="Z522">
        <v>4066.29</v>
      </c>
      <c r="AA522">
        <v>7.9920061034480403</v>
      </c>
      <c r="AB522">
        <v>9.2177706908725803</v>
      </c>
      <c r="AC522">
        <v>-1.39393571124746</v>
      </c>
      <c r="AD522">
        <v>0.56996061593405001</v>
      </c>
      <c r="AE522">
        <v>-6.7372391873281501</v>
      </c>
      <c r="AF522">
        <v>-1.5887942524525001</v>
      </c>
    </row>
    <row r="523" spans="1:32" x14ac:dyDescent="0.25">
      <c r="A523" t="s">
        <v>1299</v>
      </c>
      <c r="B523" t="s">
        <v>1298</v>
      </c>
      <c r="C523" t="s">
        <v>115</v>
      </c>
      <c r="D523">
        <v>6225.1558180000002</v>
      </c>
      <c r="E523">
        <v>309.2</v>
      </c>
      <c r="G523">
        <v>58.740105196819897</v>
      </c>
      <c r="H523">
        <v>4.52916870859341</v>
      </c>
      <c r="I523">
        <v>395.35018329153002</v>
      </c>
      <c r="J523">
        <v>51.038685557620397</v>
      </c>
      <c r="K523">
        <v>4.4980136403090398</v>
      </c>
      <c r="L523">
        <v>8.1551646368966502</v>
      </c>
      <c r="N523">
        <v>14.574356662937401</v>
      </c>
      <c r="O523">
        <v>5.9608868969936504</v>
      </c>
      <c r="R523">
        <v>-19.1924636186816</v>
      </c>
      <c r="S523">
        <v>11.1958364516875</v>
      </c>
      <c r="T523">
        <v>5.7545403860539803</v>
      </c>
      <c r="U523">
        <v>3.01342543039403</v>
      </c>
      <c r="V523">
        <v>14.0361037623837</v>
      </c>
      <c r="W523">
        <v>5.2573551580951303</v>
      </c>
      <c r="X523">
        <v>11.589285541667801</v>
      </c>
      <c r="Y523">
        <v>11.262984502638901</v>
      </c>
      <c r="Z523">
        <v>1613.07</v>
      </c>
      <c r="AA523">
        <v>14.797629749924999</v>
      </c>
      <c r="AB523">
        <v>8.8623326933456408</v>
      </c>
      <c r="AC523">
        <v>5.5930941816740596</v>
      </c>
      <c r="AD523">
        <v>21.9390800187577</v>
      </c>
      <c r="AE523">
        <v>19.519929828112598</v>
      </c>
      <c r="AF523">
        <v>7.9242363027534797</v>
      </c>
    </row>
    <row r="524" spans="1:32" x14ac:dyDescent="0.25">
      <c r="A524" t="s">
        <v>1378</v>
      </c>
      <c r="B524" t="s">
        <v>1377</v>
      </c>
      <c r="C524" t="s">
        <v>61</v>
      </c>
      <c r="D524">
        <v>6216.919782205</v>
      </c>
      <c r="E524">
        <v>4224.55</v>
      </c>
      <c r="F524">
        <v>94.641087356647304</v>
      </c>
      <c r="G524">
        <v>25.992104989487299</v>
      </c>
      <c r="H524">
        <v>18.406988264311298</v>
      </c>
      <c r="I524">
        <v>42.909745520006503</v>
      </c>
      <c r="J524">
        <v>7.96076488412396</v>
      </c>
      <c r="K524">
        <v>14.589481101503701</v>
      </c>
      <c r="L524">
        <v>37.0017273452033</v>
      </c>
      <c r="N524">
        <v>21.205698563732199</v>
      </c>
      <c r="O524">
        <v>49.400820202892497</v>
      </c>
      <c r="Q524">
        <v>61.163454655504502</v>
      </c>
      <c r="R524">
        <v>32.641322677615598</v>
      </c>
      <c r="S524">
        <v>11.221358428042601</v>
      </c>
      <c r="T524">
        <v>2.6013357725752599</v>
      </c>
      <c r="U524">
        <v>3.9696647242130298</v>
      </c>
      <c r="V524">
        <v>10.3436437064051</v>
      </c>
      <c r="W524">
        <v>4.4404503629867502</v>
      </c>
      <c r="X524">
        <v>11.398793319311499</v>
      </c>
      <c r="Y524">
        <v>13.853675859751</v>
      </c>
      <c r="AA524">
        <v>6.4025954982036799</v>
      </c>
      <c r="AB524">
        <v>10.3475566010511</v>
      </c>
      <c r="AC524">
        <v>5.7799618041064598</v>
      </c>
      <c r="AD524">
        <v>29.615144180678602</v>
      </c>
      <c r="AE524">
        <v>14.220453347929899</v>
      </c>
      <c r="AF524">
        <v>5.7116204909881301</v>
      </c>
    </row>
    <row r="525" spans="1:32" x14ac:dyDescent="0.25">
      <c r="A525" t="s">
        <v>1313</v>
      </c>
      <c r="B525" t="s">
        <v>1312</v>
      </c>
      <c r="C525" t="s">
        <v>115</v>
      </c>
      <c r="D525">
        <v>6215.2396541549997</v>
      </c>
      <c r="E525">
        <v>3116.1</v>
      </c>
      <c r="F525">
        <v>29.279387119942498</v>
      </c>
      <c r="G525">
        <v>-40.9518392908045</v>
      </c>
      <c r="H525">
        <v>8.1190087593183193</v>
      </c>
      <c r="I525">
        <v>-72.004209234007106</v>
      </c>
      <c r="J525">
        <v>-11.924240226477099</v>
      </c>
      <c r="K525">
        <v>7.6096866344633698</v>
      </c>
      <c r="L525">
        <v>3.6184342926142099</v>
      </c>
      <c r="M525">
        <v>-0.993706367926392</v>
      </c>
      <c r="N525">
        <v>11.690995112080801</v>
      </c>
      <c r="O525">
        <v>4.52978748998662</v>
      </c>
      <c r="P525">
        <v>27.519123511877499</v>
      </c>
      <c r="Q525">
        <v>12.445161048408201</v>
      </c>
      <c r="R525">
        <v>9.7543911633496094</v>
      </c>
      <c r="S525">
        <v>17.613022893069601</v>
      </c>
      <c r="T525">
        <v>10.719269375709199</v>
      </c>
      <c r="U525">
        <v>13.530270811665201</v>
      </c>
      <c r="V525">
        <v>20.345671075358801</v>
      </c>
      <c r="W525">
        <v>12.1545251603425</v>
      </c>
      <c r="X525">
        <v>19.306310697813899</v>
      </c>
      <c r="Y525">
        <v>16.6974556258094</v>
      </c>
      <c r="AA525">
        <v>5.25540355902349</v>
      </c>
      <c r="AB525">
        <v>20.7805007091725</v>
      </c>
      <c r="AC525">
        <v>12.913870036371801</v>
      </c>
      <c r="AD525">
        <v>23.097930194406501</v>
      </c>
      <c r="AE525">
        <v>18.4969411236459</v>
      </c>
      <c r="AF525">
        <v>12.054265408910799</v>
      </c>
    </row>
    <row r="526" spans="1:32" x14ac:dyDescent="0.25">
      <c r="A526" t="s">
        <v>1339</v>
      </c>
      <c r="B526" t="s">
        <v>1338</v>
      </c>
      <c r="C526" t="s">
        <v>61</v>
      </c>
      <c r="D526">
        <v>6206.8966116399997</v>
      </c>
      <c r="E526">
        <v>937.7</v>
      </c>
      <c r="H526">
        <v>27.134989169123902</v>
      </c>
      <c r="I526">
        <v>-556.13040396881604</v>
      </c>
      <c r="K526">
        <v>33.871692338769499</v>
      </c>
      <c r="L526">
        <v>27.502718073095199</v>
      </c>
      <c r="M526">
        <v>-456.50969330261302</v>
      </c>
      <c r="N526">
        <v>39.872888706248602</v>
      </c>
      <c r="O526">
        <v>29.78316461332</v>
      </c>
      <c r="P526">
        <v>-7.8533247856184003</v>
      </c>
      <c r="R526">
        <v>23.481742600598601</v>
      </c>
      <c r="S526">
        <v>16.777147340850899</v>
      </c>
      <c r="T526">
        <v>-0.31807438918590603</v>
      </c>
      <c r="U526">
        <v>8.7047678262944892</v>
      </c>
      <c r="V526">
        <v>24.503568756202601</v>
      </c>
      <c r="W526">
        <v>9.5484523383853297</v>
      </c>
      <c r="X526">
        <v>19.7081896078097</v>
      </c>
      <c r="Y526">
        <v>18.9941383889728</v>
      </c>
      <c r="AA526">
        <v>-8.5613568340538695</v>
      </c>
      <c r="AB526">
        <v>17.935634839838901</v>
      </c>
      <c r="AC526">
        <v>10.625957422054199</v>
      </c>
      <c r="AD526">
        <v>33.808152625208102</v>
      </c>
      <c r="AE526">
        <v>30.420165376579899</v>
      </c>
      <c r="AF526">
        <v>12.751336687564899</v>
      </c>
    </row>
    <row r="527" spans="1:32" x14ac:dyDescent="0.25">
      <c r="A527" t="s">
        <v>1366</v>
      </c>
      <c r="B527" t="s">
        <v>1365</v>
      </c>
      <c r="C527" t="s">
        <v>333</v>
      </c>
      <c r="D527">
        <v>6181.7658737299998</v>
      </c>
      <c r="E527">
        <v>16.100000000000001</v>
      </c>
      <c r="H527">
        <v>-2.0160438488022199</v>
      </c>
      <c r="I527">
        <v>11.365309567961001</v>
      </c>
      <c r="J527">
        <v>-1.6137278826390999</v>
      </c>
      <c r="K527">
        <v>-7.1597511279667003</v>
      </c>
      <c r="L527">
        <v>10.014655593551501</v>
      </c>
      <c r="O527">
        <v>57.5305122723843</v>
      </c>
      <c r="R527">
        <v>15.909259252039799</v>
      </c>
      <c r="S527">
        <v>3.1755301315686899</v>
      </c>
      <c r="T527">
        <v>49.240591002369598</v>
      </c>
      <c r="U527">
        <v>-19.875487175436199</v>
      </c>
      <c r="V527">
        <v>-10.172356501624799</v>
      </c>
      <c r="W527">
        <v>-2.93233068269886</v>
      </c>
      <c r="X527">
        <v>36.104309610296397</v>
      </c>
      <c r="Y527">
        <v>5.9549589319170098</v>
      </c>
      <c r="Z527">
        <v>2282.5100000000002</v>
      </c>
      <c r="AA527">
        <v>45.111215749585099</v>
      </c>
      <c r="AB527">
        <v>26.205394280551602</v>
      </c>
      <c r="AC527">
        <v>-5.2779272613121604</v>
      </c>
      <c r="AD527">
        <v>7.2530279384953298</v>
      </c>
      <c r="AE527">
        <v>-3.5300213404438101</v>
      </c>
      <c r="AF527">
        <v>-0.95736446877731296</v>
      </c>
    </row>
    <row r="528" spans="1:32" x14ac:dyDescent="0.25">
      <c r="A528" t="s">
        <v>1347</v>
      </c>
      <c r="B528" t="s">
        <v>1346</v>
      </c>
      <c r="C528" t="s">
        <v>71</v>
      </c>
      <c r="D528">
        <v>6127.4554488000003</v>
      </c>
      <c r="E528">
        <v>263.3</v>
      </c>
      <c r="F528">
        <v>103.097323681804</v>
      </c>
      <c r="G528">
        <v>41.898341197038299</v>
      </c>
      <c r="H528">
        <v>11.766022327462601</v>
      </c>
      <c r="I528">
        <v>253.76101719404701</v>
      </c>
      <c r="J528">
        <v>13.9414922707115</v>
      </c>
      <c r="K528">
        <v>7.8629594263048297</v>
      </c>
      <c r="L528">
        <v>14.311246025901101</v>
      </c>
      <c r="M528">
        <v>18.221027781635101</v>
      </c>
      <c r="N528">
        <v>29.635247005593602</v>
      </c>
      <c r="O528">
        <v>24.978573469192899</v>
      </c>
      <c r="P528">
        <v>26.570349342626599</v>
      </c>
      <c r="Q528">
        <v>9.3433486860298594</v>
      </c>
      <c r="R528">
        <v>22.005207143076699</v>
      </c>
      <c r="S528">
        <v>8.7842812605525697</v>
      </c>
      <c r="T528">
        <v>10.0760784413265</v>
      </c>
      <c r="U528">
        <v>2.0840405471851202</v>
      </c>
      <c r="V528">
        <v>8.3539980086622698</v>
      </c>
      <c r="W528">
        <v>1.9605227785692301</v>
      </c>
      <c r="X528">
        <v>8.6695056213755208</v>
      </c>
      <c r="Y528">
        <v>8.5576547791120507</v>
      </c>
      <c r="Z528">
        <v>10647.28</v>
      </c>
      <c r="AA528">
        <v>8.3383396474192608</v>
      </c>
      <c r="AB528">
        <v>10.803135255753199</v>
      </c>
      <c r="AC528">
        <v>1.7878330901695001</v>
      </c>
      <c r="AD528">
        <v>12.2312688166574</v>
      </c>
      <c r="AE528">
        <v>8.1473146732677701</v>
      </c>
      <c r="AF528">
        <v>2.1427139928252301</v>
      </c>
    </row>
    <row r="529" spans="1:32" x14ac:dyDescent="0.25">
      <c r="A529" t="s">
        <v>1354</v>
      </c>
      <c r="B529" t="s">
        <v>1353</v>
      </c>
      <c r="C529" t="s">
        <v>504</v>
      </c>
      <c r="D529">
        <v>6123.7207903199997</v>
      </c>
      <c r="E529">
        <v>439.65</v>
      </c>
      <c r="F529">
        <v>2.2849158092658102</v>
      </c>
      <c r="G529">
        <v>7.7217345015941898</v>
      </c>
      <c r="H529">
        <v>10.073184426774199</v>
      </c>
      <c r="I529">
        <v>11.568286425352399</v>
      </c>
      <c r="K529">
        <v>17.7424563137413</v>
      </c>
      <c r="L529">
        <v>73.834244080145794</v>
      </c>
      <c r="M529">
        <v>-146.28382049331699</v>
      </c>
      <c r="N529">
        <v>18.916413428753401</v>
      </c>
      <c r="O529">
        <v>90.379853061245598</v>
      </c>
      <c r="P529">
        <v>-26.606253571720099</v>
      </c>
      <c r="Q529">
        <v>-7.0303131048075898</v>
      </c>
      <c r="R529">
        <v>24.801742639595101</v>
      </c>
      <c r="S529">
        <v>9.7690552591734399</v>
      </c>
      <c r="T529">
        <v>-8.5634462449008097</v>
      </c>
      <c r="U529">
        <v>5.6184444626074397</v>
      </c>
      <c r="V529">
        <v>11.7305431734249</v>
      </c>
      <c r="W529">
        <v>6.2179241306317499</v>
      </c>
      <c r="X529">
        <v>15.108662526764901</v>
      </c>
      <c r="Y529">
        <v>9.7747599975486104</v>
      </c>
      <c r="Z529">
        <v>3205.36</v>
      </c>
      <c r="AA529">
        <v>-18.212005715122501</v>
      </c>
      <c r="AB529">
        <v>12.0185928148688</v>
      </c>
      <c r="AC529">
        <v>6.5779318697237104</v>
      </c>
      <c r="AD529">
        <v>15.717363246629599</v>
      </c>
      <c r="AE529">
        <v>15.159738216313601</v>
      </c>
      <c r="AF529">
        <v>5.66342008214004</v>
      </c>
    </row>
    <row r="530" spans="1:32" x14ac:dyDescent="0.25">
      <c r="A530" t="s">
        <v>1327</v>
      </c>
      <c r="B530" t="s">
        <v>1326</v>
      </c>
      <c r="C530" t="s">
        <v>102</v>
      </c>
      <c r="D530">
        <v>6038.385289545</v>
      </c>
      <c r="E530">
        <v>136.35</v>
      </c>
      <c r="G530">
        <v>18.563110149668699</v>
      </c>
      <c r="H530">
        <v>15.6074943216999</v>
      </c>
      <c r="I530">
        <v>-83.691972920696301</v>
      </c>
      <c r="J530">
        <v>-26.874830824109701</v>
      </c>
      <c r="K530">
        <v>-3.0901520638773001</v>
      </c>
      <c r="L530">
        <v>186.48921589843499</v>
      </c>
      <c r="N530">
        <v>-3.0273801192273702</v>
      </c>
      <c r="O530">
        <v>419.01630981575897</v>
      </c>
      <c r="R530">
        <v>50.071465835757202</v>
      </c>
      <c r="S530">
        <v>9.1521408533459496</v>
      </c>
      <c r="T530">
        <v>9.1764470931847093</v>
      </c>
      <c r="U530">
        <v>6.8169190539899596</v>
      </c>
      <c r="V530">
        <v>9.7735458682221505</v>
      </c>
      <c r="W530">
        <v>5.8573804858039198</v>
      </c>
      <c r="X530">
        <v>9.4566182755886601</v>
      </c>
      <c r="Y530">
        <v>9.0402651435018804</v>
      </c>
      <c r="Z530">
        <v>3300.5</v>
      </c>
      <c r="AA530">
        <v>1.28482002757267</v>
      </c>
      <c r="AB530">
        <v>12.4447533598604</v>
      </c>
      <c r="AC530">
        <v>5.1423754884149604</v>
      </c>
      <c r="AD530">
        <v>14.2483326681834</v>
      </c>
      <c r="AE530">
        <v>10.426659263997699</v>
      </c>
      <c r="AF530">
        <v>6.05639115139296</v>
      </c>
    </row>
    <row r="531" spans="1:32" x14ac:dyDescent="0.25">
      <c r="A531" t="s">
        <v>1345</v>
      </c>
      <c r="B531" t="s">
        <v>1344</v>
      </c>
      <c r="C531" t="s">
        <v>706</v>
      </c>
      <c r="D531">
        <v>6034.771855</v>
      </c>
      <c r="E531">
        <v>867.85</v>
      </c>
      <c r="F531">
        <v>43.615555746435398</v>
      </c>
      <c r="G531">
        <v>-39.871451133556498</v>
      </c>
      <c r="H531">
        <v>7.7461410431523801</v>
      </c>
      <c r="I531">
        <v>120.003518648838</v>
      </c>
      <c r="J531">
        <v>3.1957552702973602</v>
      </c>
      <c r="K531">
        <v>-7.04528996788844</v>
      </c>
      <c r="L531">
        <v>-5.94902251917852</v>
      </c>
      <c r="M531">
        <v>55.217912834865999</v>
      </c>
      <c r="N531">
        <v>-9.5732724621182204</v>
      </c>
      <c r="O531">
        <v>-3.2333139389910999</v>
      </c>
      <c r="P531">
        <v>55.868544600938897</v>
      </c>
      <c r="Q531">
        <v>7.1344896953441097</v>
      </c>
      <c r="R531">
        <v>14.715340914356601</v>
      </c>
      <c r="S531">
        <v>13.9887021460525</v>
      </c>
      <c r="T531">
        <v>10.8528992639114</v>
      </c>
      <c r="U531">
        <v>11.643056873199299</v>
      </c>
      <c r="V531">
        <v>17.1500943917268</v>
      </c>
      <c r="W531">
        <v>10.8794019668141</v>
      </c>
      <c r="X531">
        <v>15.3523618707535</v>
      </c>
      <c r="Y531">
        <v>11.509355957794799</v>
      </c>
      <c r="Z531">
        <v>744.01</v>
      </c>
      <c r="AA531">
        <v>10.102683007618401</v>
      </c>
      <c r="AB531">
        <v>18.265974317439699</v>
      </c>
      <c r="AC531">
        <v>9.4054726569127105</v>
      </c>
      <c r="AD531">
        <v>16.452602464168901</v>
      </c>
      <c r="AE531">
        <v>13.4923394293396</v>
      </c>
      <c r="AF531">
        <v>8.4519721510348909</v>
      </c>
    </row>
    <row r="532" spans="1:32" x14ac:dyDescent="0.25">
      <c r="A532" t="s">
        <v>1380</v>
      </c>
      <c r="B532" t="s">
        <v>1379</v>
      </c>
      <c r="C532" t="s">
        <v>85</v>
      </c>
      <c r="D532">
        <v>6020.9053739250003</v>
      </c>
      <c r="E532">
        <v>1571.05</v>
      </c>
      <c r="F532">
        <v>20.217381892590499</v>
      </c>
      <c r="G532">
        <v>25.992104989487299</v>
      </c>
      <c r="H532">
        <v>7.0668568784629704</v>
      </c>
      <c r="I532">
        <v>14.8557541549074</v>
      </c>
      <c r="J532">
        <v>14.6779270363854</v>
      </c>
      <c r="K532">
        <v>16.8062891561279</v>
      </c>
      <c r="L532">
        <v>10.2515035538544</v>
      </c>
      <c r="M532">
        <v>12.2107705958637</v>
      </c>
      <c r="N532">
        <v>18.914605941708398</v>
      </c>
      <c r="O532">
        <v>8.2760162030687603</v>
      </c>
      <c r="P532">
        <v>19.1467750126968</v>
      </c>
      <c r="Q532">
        <v>15.920780656636</v>
      </c>
      <c r="R532">
        <v>14.549759553614001</v>
      </c>
      <c r="S532">
        <v>24.961255735869099</v>
      </c>
      <c r="T532">
        <v>10.1762812291283</v>
      </c>
      <c r="U532">
        <v>10.0967193506863</v>
      </c>
      <c r="V532">
        <v>27.491714400352201</v>
      </c>
      <c r="W532">
        <v>20.825926684249598</v>
      </c>
      <c r="X532">
        <v>16.1555224406736</v>
      </c>
      <c r="Y532">
        <v>23.3809492244464</v>
      </c>
      <c r="Z532">
        <v>3.74</v>
      </c>
      <c r="AA532">
        <v>11.7378903683763</v>
      </c>
      <c r="AB532">
        <v>14.7269073353315</v>
      </c>
      <c r="AC532">
        <v>11.158646990017401</v>
      </c>
      <c r="AD532">
        <v>30.512526608809502</v>
      </c>
      <c r="AE532">
        <v>24.5956064137882</v>
      </c>
      <c r="AF532">
        <v>20.0119255443723</v>
      </c>
    </row>
    <row r="533" spans="1:32" x14ac:dyDescent="0.25">
      <c r="A533" t="s">
        <v>1335</v>
      </c>
      <c r="B533" t="s">
        <v>1334</v>
      </c>
      <c r="C533" t="s">
        <v>79</v>
      </c>
      <c r="D533">
        <v>6014.7192416549997</v>
      </c>
      <c r="E533">
        <v>58.45</v>
      </c>
      <c r="H533">
        <v>26.804788365984699</v>
      </c>
      <c r="I533">
        <v>-52.337705770874301</v>
      </c>
      <c r="K533">
        <v>34.229778738442498</v>
      </c>
      <c r="L533">
        <v>-72.249677603621194</v>
      </c>
      <c r="O533">
        <v>-140.40874160017299</v>
      </c>
      <c r="R533">
        <v>7.5580956090615903</v>
      </c>
      <c r="S533">
        <v>0.94119941586978495</v>
      </c>
      <c r="T533">
        <v>8.2373070624921496</v>
      </c>
      <c r="U533">
        <v>-1.48252792876988</v>
      </c>
      <c r="V533">
        <v>-3.0890532865513598</v>
      </c>
      <c r="W533">
        <v>-1.2506247614602799</v>
      </c>
      <c r="X533">
        <v>5.0049170347938698</v>
      </c>
      <c r="Y533">
        <v>4.41323069556194</v>
      </c>
      <c r="AA533">
        <v>10.767394264396501</v>
      </c>
      <c r="AB533">
        <v>10.795707670490501</v>
      </c>
      <c r="AC533">
        <v>-1.3154238796184901</v>
      </c>
      <c r="AD533">
        <v>3.9719130622792802</v>
      </c>
      <c r="AE533">
        <v>4.9571971795998397</v>
      </c>
      <c r="AF533">
        <v>2.3859409515827599</v>
      </c>
    </row>
    <row r="534" spans="1:32" x14ac:dyDescent="0.25">
      <c r="A534" t="s">
        <v>1341</v>
      </c>
      <c r="B534" t="s">
        <v>1340</v>
      </c>
      <c r="C534" t="s">
        <v>504</v>
      </c>
      <c r="D534">
        <v>6013.6599558400003</v>
      </c>
      <c r="E534">
        <v>2198.85</v>
      </c>
      <c r="F534">
        <v>17.266978278801201</v>
      </c>
      <c r="H534">
        <v>9.0392397699519798</v>
      </c>
      <c r="I534">
        <v>-0.55733828745144098</v>
      </c>
      <c r="J534">
        <v>-17.756460486275099</v>
      </c>
      <c r="K534">
        <v>10.7192273030048</v>
      </c>
      <c r="L534">
        <v>16.5009361348033</v>
      </c>
      <c r="M534">
        <v>-1.85882661569884</v>
      </c>
      <c r="N534">
        <v>18.840513466590501</v>
      </c>
      <c r="O534">
        <v>41.228887765562199</v>
      </c>
      <c r="P534">
        <v>19.1718191442029</v>
      </c>
      <c r="Q534">
        <v>14.525349467974101</v>
      </c>
      <c r="R534">
        <v>16.546545670294599</v>
      </c>
      <c r="S534">
        <v>17.972825614598101</v>
      </c>
      <c r="T534">
        <v>16.246554078348399</v>
      </c>
      <c r="U534">
        <v>11.541607249276099</v>
      </c>
      <c r="V534">
        <v>33.069833997019401</v>
      </c>
      <c r="W534">
        <v>10.723667045443801</v>
      </c>
      <c r="X534">
        <v>23.3682453578134</v>
      </c>
      <c r="Y534">
        <v>19.840566873339199</v>
      </c>
      <c r="AA534">
        <v>5.7269022399890996</v>
      </c>
      <c r="AB534">
        <v>21.411558022321799</v>
      </c>
      <c r="AC534">
        <v>16.531608595868899</v>
      </c>
      <c r="AD534">
        <v>39.0963157488221</v>
      </c>
      <c r="AE534">
        <v>28.8893513093191</v>
      </c>
      <c r="AF534">
        <v>14.850888699970101</v>
      </c>
    </row>
    <row r="535" spans="1:32" x14ac:dyDescent="0.25">
      <c r="A535" t="s">
        <v>1343</v>
      </c>
      <c r="B535" t="s">
        <v>1342</v>
      </c>
      <c r="C535" t="s">
        <v>902</v>
      </c>
      <c r="D535">
        <v>6005.9995704149997</v>
      </c>
      <c r="E535">
        <v>149.6</v>
      </c>
      <c r="F535">
        <v>230.790042553191</v>
      </c>
      <c r="G535">
        <v>-34.136624399165001</v>
      </c>
      <c r="H535">
        <v>16.727473356291501</v>
      </c>
      <c r="I535">
        <v>-61.301369863013697</v>
      </c>
      <c r="J535">
        <v>-20.880754008588799</v>
      </c>
      <c r="K535">
        <v>1.1887804460189699</v>
      </c>
      <c r="L535">
        <v>29.237947122861499</v>
      </c>
      <c r="M535">
        <v>411.83628318583999</v>
      </c>
      <c r="N535">
        <v>-15.7933711953133</v>
      </c>
      <c r="O535">
        <v>134.43921125345301</v>
      </c>
      <c r="P535">
        <v>33.2249608938547</v>
      </c>
      <c r="Q535">
        <v>12.7004304160688</v>
      </c>
      <c r="R535">
        <v>26.3367772340039</v>
      </c>
      <c r="S535">
        <v>10.7974277841101</v>
      </c>
      <c r="T535">
        <v>10.5281233498908</v>
      </c>
      <c r="U535">
        <v>5.6193353986876797</v>
      </c>
      <c r="V535">
        <v>16.4745262898895</v>
      </c>
      <c r="W535">
        <v>4.5083351852761702</v>
      </c>
      <c r="X535">
        <v>11.922525107604001</v>
      </c>
      <c r="Y535">
        <v>7.6235452858829396</v>
      </c>
      <c r="Z535">
        <v>3368</v>
      </c>
      <c r="AA535">
        <v>3.2424677187948299</v>
      </c>
      <c r="AB535">
        <v>16.7981579746472</v>
      </c>
      <c r="AC535">
        <v>2.0229555236728798</v>
      </c>
      <c r="AD535">
        <v>15.9049360146252</v>
      </c>
      <c r="AE535">
        <v>6.80830516658619</v>
      </c>
      <c r="AF535">
        <v>1.60958904109589</v>
      </c>
    </row>
    <row r="536" spans="1:32" x14ac:dyDescent="0.25">
      <c r="A536" t="s">
        <v>1470</v>
      </c>
      <c r="B536" t="s">
        <v>1469</v>
      </c>
      <c r="C536" t="s">
        <v>457</v>
      </c>
      <c r="D536">
        <v>5973.8168817599999</v>
      </c>
      <c r="E536">
        <v>1288.3499999999999</v>
      </c>
      <c r="G536">
        <v>70.996169675839099</v>
      </c>
      <c r="H536">
        <v>8.6470848539261702</v>
      </c>
      <c r="I536">
        <v>15.5166965132202</v>
      </c>
      <c r="J536">
        <v>3.7090385241780099</v>
      </c>
      <c r="K536">
        <v>9.8067200915820294</v>
      </c>
      <c r="L536">
        <v>51.947974106929003</v>
      </c>
      <c r="N536">
        <v>33.867381328566601</v>
      </c>
      <c r="O536">
        <v>262.18282292351199</v>
      </c>
      <c r="R536">
        <v>26.845377958622201</v>
      </c>
      <c r="S536">
        <v>11.0168562093777</v>
      </c>
      <c r="T536">
        <v>11.671947744887399</v>
      </c>
      <c r="U536">
        <v>7.1711724787760902</v>
      </c>
      <c r="V536">
        <v>11.8242285251906</v>
      </c>
      <c r="W536">
        <v>7.6261732940993303</v>
      </c>
      <c r="X536">
        <v>19.0896803075312</v>
      </c>
      <c r="Y536">
        <v>12.3946395432845</v>
      </c>
      <c r="AA536">
        <v>10.4743347278736</v>
      </c>
      <c r="AB536">
        <v>15.6054195116324</v>
      </c>
      <c r="AC536">
        <v>11.064800695785699</v>
      </c>
      <c r="AD536">
        <v>30.0176184513235</v>
      </c>
      <c r="AE536">
        <v>13.612796378132201</v>
      </c>
      <c r="AF536">
        <v>9.20452882851448</v>
      </c>
    </row>
    <row r="537" spans="1:32" x14ac:dyDescent="0.25">
      <c r="A537" t="s">
        <v>1268</v>
      </c>
      <c r="B537" t="s">
        <v>1267</v>
      </c>
      <c r="C537" t="s">
        <v>274</v>
      </c>
      <c r="D537">
        <v>5962.412456</v>
      </c>
      <c r="E537">
        <v>397.5</v>
      </c>
      <c r="H537">
        <v>18.692069353552501</v>
      </c>
      <c r="I537">
        <v>126.83191084774199</v>
      </c>
      <c r="J537">
        <v>11.0023307640972</v>
      </c>
      <c r="K537">
        <v>21.749068509012101</v>
      </c>
      <c r="L537">
        <v>107.009987855058</v>
      </c>
      <c r="M537">
        <v>-47.091299991650601</v>
      </c>
      <c r="N537">
        <v>30.680483516372899</v>
      </c>
      <c r="O537">
        <v>161.20594679112099</v>
      </c>
      <c r="P537">
        <v>-45.1108525049981</v>
      </c>
      <c r="R537">
        <v>76.387194547381696</v>
      </c>
      <c r="S537">
        <v>4.1685041817910298</v>
      </c>
      <c r="T537">
        <v>2.16209549322588</v>
      </c>
      <c r="U537">
        <v>0.56890834851496597</v>
      </c>
      <c r="V537">
        <v>1.8101966956400899</v>
      </c>
      <c r="W537">
        <v>0.16939774429700699</v>
      </c>
      <c r="X537">
        <v>7.4400550897064397</v>
      </c>
      <c r="Y537">
        <v>14.439520133234501</v>
      </c>
      <c r="AA537">
        <v>2.3577343025324198</v>
      </c>
      <c r="AB537">
        <v>3.7967501538703701</v>
      </c>
      <c r="AC537">
        <v>4.6014889074634899</v>
      </c>
      <c r="AD537">
        <v>84.349813782095396</v>
      </c>
      <c r="AE537">
        <v>47.408958060483499</v>
      </c>
      <c r="AF537">
        <v>8.4757498317582005</v>
      </c>
    </row>
    <row r="538" spans="1:32" x14ac:dyDescent="0.25">
      <c r="A538" t="s">
        <v>1356</v>
      </c>
      <c r="B538" t="s">
        <v>1355</v>
      </c>
      <c r="C538" t="s">
        <v>102</v>
      </c>
      <c r="D538">
        <v>5962.0218301799996</v>
      </c>
      <c r="E538">
        <v>154.80000000000001</v>
      </c>
      <c r="F538">
        <v>58.268106932046898</v>
      </c>
      <c r="G538">
        <v>46.471023412669297</v>
      </c>
      <c r="H538">
        <v>17.585686400469498</v>
      </c>
      <c r="I538">
        <v>73.572756697197093</v>
      </c>
      <c r="J538">
        <v>11.4958305389471</v>
      </c>
      <c r="K538">
        <v>13.7325408749399</v>
      </c>
      <c r="L538">
        <v>13.246276868901599</v>
      </c>
      <c r="M538">
        <v>12.1525917990834</v>
      </c>
      <c r="N538">
        <v>18.6403232537258</v>
      </c>
      <c r="O538">
        <v>32.2676812506364</v>
      </c>
      <c r="P538">
        <v>16.575465816998001</v>
      </c>
      <c r="Q538">
        <v>-3.8862050640878998</v>
      </c>
      <c r="R538">
        <v>29.9364694157107</v>
      </c>
      <c r="S538">
        <v>14.132464690862699</v>
      </c>
      <c r="T538">
        <v>10.793216936511399</v>
      </c>
      <c r="U538">
        <v>9.6801344788203902</v>
      </c>
      <c r="V538">
        <v>18.864074927689298</v>
      </c>
      <c r="W538">
        <v>9.6783051401930695</v>
      </c>
      <c r="X538">
        <v>13.2738401319421</v>
      </c>
      <c r="Y538">
        <v>12.800291567797199</v>
      </c>
      <c r="Z538">
        <v>4382.4799999999996</v>
      </c>
      <c r="AA538">
        <v>8.6692795979823405</v>
      </c>
      <c r="AB538">
        <v>16.3032930480448</v>
      </c>
      <c r="AC538">
        <v>7.5980236195691102</v>
      </c>
      <c r="AD538">
        <v>17.735089277236899</v>
      </c>
      <c r="AE538">
        <v>16.178616614758099</v>
      </c>
      <c r="AF538">
        <v>8.6478826095935002</v>
      </c>
    </row>
    <row r="539" spans="1:32" x14ac:dyDescent="0.25">
      <c r="A539" t="s">
        <v>1349</v>
      </c>
      <c r="B539" t="s">
        <v>1348</v>
      </c>
      <c r="C539" t="s">
        <v>1350</v>
      </c>
      <c r="D539">
        <v>5951.5058557499997</v>
      </c>
      <c r="E539">
        <v>478.75</v>
      </c>
      <c r="F539">
        <v>9.4411222845128897</v>
      </c>
      <c r="G539">
        <v>23.310603716523499</v>
      </c>
      <c r="H539">
        <v>12.261000031005601</v>
      </c>
      <c r="I539">
        <v>146.16357504215799</v>
      </c>
      <c r="J539">
        <v>10.0054191784156</v>
      </c>
      <c r="K539">
        <v>10.7542795792766</v>
      </c>
      <c r="L539">
        <v>30.850286906625001</v>
      </c>
      <c r="M539">
        <v>-23.447762088660099</v>
      </c>
      <c r="N539">
        <v>14.1383323087815</v>
      </c>
      <c r="O539">
        <v>37.960358136798497</v>
      </c>
      <c r="P539">
        <v>21.922261217533801</v>
      </c>
      <c r="Q539">
        <v>20.450509073295699</v>
      </c>
      <c r="R539">
        <v>19.4786898853678</v>
      </c>
      <c r="S539">
        <v>11.376578702227</v>
      </c>
      <c r="T539">
        <v>8.5285953383428907</v>
      </c>
      <c r="U539">
        <v>6.0506817932709804</v>
      </c>
      <c r="V539">
        <v>16.523056902800398</v>
      </c>
      <c r="W539">
        <v>7.6910348249340403</v>
      </c>
      <c r="X539">
        <v>12.2725560323106</v>
      </c>
      <c r="Y539">
        <v>9.5123295219727204</v>
      </c>
      <c r="Z539">
        <v>1156.33</v>
      </c>
      <c r="AA539">
        <v>8.5703382242858002</v>
      </c>
      <c r="AB539">
        <v>12.740277392045501</v>
      </c>
      <c r="AC539">
        <v>6.2835447744763702</v>
      </c>
      <c r="AD539">
        <v>13.551351234206701</v>
      </c>
      <c r="AE539">
        <v>15.8164050713973</v>
      </c>
      <c r="AF539">
        <v>7.5053691177115196</v>
      </c>
    </row>
    <row r="540" spans="1:32" x14ac:dyDescent="0.25">
      <c r="A540" t="s">
        <v>1382</v>
      </c>
      <c r="B540" t="s">
        <v>1381</v>
      </c>
      <c r="C540" t="s">
        <v>99</v>
      </c>
      <c r="D540">
        <v>5922.7541000000001</v>
      </c>
      <c r="E540">
        <v>316.14999999999998</v>
      </c>
      <c r="F540">
        <v>13.908872901678601</v>
      </c>
      <c r="G540">
        <v>9.3792515354159196</v>
      </c>
      <c r="H540">
        <v>5.4723399751913604</v>
      </c>
      <c r="I540">
        <v>-70.3604730498066</v>
      </c>
      <c r="J540">
        <v>-15.2085702952148</v>
      </c>
      <c r="K540">
        <v>5.4290048695586997</v>
      </c>
      <c r="L540">
        <v>0.22711864406780199</v>
      </c>
      <c r="M540">
        <v>-730.57364411135097</v>
      </c>
      <c r="N540">
        <v>3.5443047217851298</v>
      </c>
      <c r="O540">
        <v>-11.538013814969901</v>
      </c>
      <c r="P540">
        <v>13.706794913018999</v>
      </c>
      <c r="Q540">
        <v>10.173495511531501</v>
      </c>
      <c r="R540">
        <v>2.13217223462871</v>
      </c>
      <c r="S540">
        <v>14.7864534437632</v>
      </c>
      <c r="T540">
        <v>19.347644750080601</v>
      </c>
      <c r="U540">
        <v>19.1053850508778</v>
      </c>
      <c r="V540">
        <v>16.6705468320915</v>
      </c>
      <c r="W540">
        <v>7.9842010061587603</v>
      </c>
      <c r="X540">
        <v>32.4872817571502</v>
      </c>
      <c r="Y540">
        <v>13.670210210622299</v>
      </c>
      <c r="AA540">
        <v>5.8500072942734302</v>
      </c>
      <c r="AB540">
        <v>31.666190498144299</v>
      </c>
      <c r="AC540">
        <v>17.170451923393799</v>
      </c>
      <c r="AD540">
        <v>12.270500133996</v>
      </c>
      <c r="AE540">
        <v>15.625525289074799</v>
      </c>
      <c r="AF540">
        <v>6.7429071008210002</v>
      </c>
    </row>
    <row r="541" spans="1:32" x14ac:dyDescent="0.25">
      <c r="A541" t="s">
        <v>1420</v>
      </c>
      <c r="B541" t="s">
        <v>1419</v>
      </c>
      <c r="C541" t="s">
        <v>373</v>
      </c>
      <c r="D541">
        <v>5897.040910275</v>
      </c>
      <c r="E541">
        <v>627.35</v>
      </c>
      <c r="F541">
        <v>213.11874694817499</v>
      </c>
      <c r="G541">
        <v>-24.605255887084599</v>
      </c>
      <c r="H541">
        <v>3.73384672884213</v>
      </c>
      <c r="I541">
        <v>39.1730997265445</v>
      </c>
      <c r="J541">
        <v>26.615645435328801</v>
      </c>
      <c r="K541">
        <v>-4.0978836068381304</v>
      </c>
      <c r="L541">
        <v>-25.1224099354712</v>
      </c>
      <c r="M541">
        <v>-93.127353913887106</v>
      </c>
      <c r="N541">
        <v>-13.503391301484999</v>
      </c>
      <c r="O541">
        <v>-39.834863444771401</v>
      </c>
      <c r="P541">
        <v>74.512664230076595</v>
      </c>
      <c r="Q541">
        <v>10.1536254970712</v>
      </c>
      <c r="R541">
        <v>28.625110103847302</v>
      </c>
      <c r="S541">
        <v>11.5992218812001</v>
      </c>
      <c r="T541">
        <v>21.316634634787199</v>
      </c>
      <c r="U541">
        <v>5.6526929947076896</v>
      </c>
      <c r="V541">
        <v>7.5824194935552498</v>
      </c>
      <c r="W541">
        <v>1.7087654797976499</v>
      </c>
      <c r="X541">
        <v>13.573534209373801</v>
      </c>
      <c r="Y541">
        <v>7.8119920115182797</v>
      </c>
      <c r="Z541">
        <v>435.18</v>
      </c>
      <c r="AA541">
        <v>33.805544860584902</v>
      </c>
      <c r="AB541">
        <v>24.732810440888599</v>
      </c>
      <c r="AC541">
        <v>3.0625170833786499</v>
      </c>
      <c r="AD541">
        <v>12.5016658733936</v>
      </c>
      <c r="AE541">
        <v>4.2378395965511704</v>
      </c>
      <c r="AF541">
        <v>0.86451792754643098</v>
      </c>
    </row>
    <row r="542" spans="1:32" x14ac:dyDescent="0.25">
      <c r="A542" t="s">
        <v>1360</v>
      </c>
      <c r="B542" t="s">
        <v>1359</v>
      </c>
      <c r="C542" t="s">
        <v>1089</v>
      </c>
      <c r="D542">
        <v>5896.2113343000001</v>
      </c>
      <c r="E542">
        <v>258.55</v>
      </c>
      <c r="G542">
        <v>11.865351580970801</v>
      </c>
      <c r="H542">
        <v>8.1137682306302494</v>
      </c>
      <c r="I542">
        <v>100.491284743253</v>
      </c>
      <c r="J542">
        <v>60.057404841791403</v>
      </c>
      <c r="K542">
        <v>10.962187633152</v>
      </c>
      <c r="L542">
        <v>-25.922178148358</v>
      </c>
      <c r="N542">
        <v>12.9183359827042</v>
      </c>
      <c r="O542">
        <v>-30.539526501766801</v>
      </c>
      <c r="R542">
        <v>5.47438071107893</v>
      </c>
      <c r="S542">
        <v>15.2880147573774</v>
      </c>
      <c r="T542">
        <v>8.6984871087991493</v>
      </c>
      <c r="U542">
        <v>6.5107466250943897</v>
      </c>
      <c r="V542">
        <v>19.262285994967598</v>
      </c>
      <c r="W542">
        <v>13.2194300710705</v>
      </c>
      <c r="X542">
        <v>11.018462773429601</v>
      </c>
      <c r="Y542">
        <v>20.056276966046202</v>
      </c>
      <c r="AA542">
        <v>12.6116286404324</v>
      </c>
      <c r="AB542">
        <v>11.141100772448</v>
      </c>
      <c r="AC542">
        <v>6.6245233794902703</v>
      </c>
      <c r="AD542">
        <v>20.732308253866801</v>
      </c>
      <c r="AE542">
        <v>25.189074350259698</v>
      </c>
      <c r="AF542">
        <v>19.344601137630502</v>
      </c>
    </row>
    <row r="543" spans="1:32" x14ac:dyDescent="0.25">
      <c r="A543" t="s">
        <v>1404</v>
      </c>
      <c r="B543" t="s">
        <v>1403</v>
      </c>
      <c r="C543" t="s">
        <v>504</v>
      </c>
      <c r="D543">
        <v>5890.9511753099996</v>
      </c>
      <c r="E543">
        <v>738.5</v>
      </c>
      <c r="G543">
        <v>21.6440399114679</v>
      </c>
      <c r="H543">
        <v>6.0792683349238397</v>
      </c>
      <c r="I543">
        <v>187.97341030350699</v>
      </c>
      <c r="J543">
        <v>24.610965037427</v>
      </c>
      <c r="K543">
        <v>19.689738758142902</v>
      </c>
      <c r="L543">
        <v>76.969849456954606</v>
      </c>
      <c r="N543">
        <v>36.580775295506498</v>
      </c>
      <c r="O543">
        <v>149.02480390078401</v>
      </c>
      <c r="R543">
        <v>21.5992569723565</v>
      </c>
      <c r="S543">
        <v>10.076810355363801</v>
      </c>
      <c r="T543">
        <v>7.0680458381009297</v>
      </c>
      <c r="U543">
        <v>3.4979056775506101</v>
      </c>
      <c r="V543">
        <v>10.042889854211101</v>
      </c>
      <c r="W543">
        <v>3.9820031566453</v>
      </c>
      <c r="X543">
        <v>11.231433749657301</v>
      </c>
      <c r="Y543">
        <v>15.9651309067499</v>
      </c>
      <c r="Z543">
        <v>2030.6</v>
      </c>
      <c r="AA543">
        <v>8.7622322348163202</v>
      </c>
      <c r="AB543">
        <v>8.3532083733329401</v>
      </c>
      <c r="AC543">
        <v>6.2523120487346597</v>
      </c>
      <c r="AD543">
        <v>21.550205161659999</v>
      </c>
      <c r="AE543">
        <v>18.160174080415501</v>
      </c>
      <c r="AF543">
        <v>7.9933856290542398</v>
      </c>
    </row>
    <row r="544" spans="1:32" x14ac:dyDescent="0.25">
      <c r="A544" t="s">
        <v>1368</v>
      </c>
      <c r="B544" t="s">
        <v>1367</v>
      </c>
      <c r="C544" t="s">
        <v>74</v>
      </c>
      <c r="D544">
        <v>5880.3269706299998</v>
      </c>
      <c r="E544">
        <v>387.9</v>
      </c>
      <c r="F544">
        <v>16.219575349559801</v>
      </c>
      <c r="G544">
        <v>38.189072364161603</v>
      </c>
      <c r="H544">
        <v>20.5775297857335</v>
      </c>
      <c r="I544">
        <v>38.325064710957697</v>
      </c>
      <c r="J544">
        <v>16.302062666148299</v>
      </c>
      <c r="K544">
        <v>32.1065917189038</v>
      </c>
      <c r="L544">
        <v>35.514018691588603</v>
      </c>
      <c r="M544">
        <v>14.415519602323601</v>
      </c>
      <c r="N544">
        <v>30.2688574733594</v>
      </c>
      <c r="O544">
        <v>29.787518291523199</v>
      </c>
      <c r="P544">
        <v>19.0213919058844</v>
      </c>
      <c r="Q544">
        <v>17.619010598875299</v>
      </c>
      <c r="R544">
        <v>20.773294608094702</v>
      </c>
      <c r="S544">
        <v>15.800992875420899</v>
      </c>
      <c r="T544">
        <v>14.827745741585</v>
      </c>
      <c r="U544">
        <v>12.0342561829048</v>
      </c>
      <c r="V544">
        <v>16.238075973137502</v>
      </c>
      <c r="W544">
        <v>11.022622153273799</v>
      </c>
      <c r="X544">
        <v>28.632511855710099</v>
      </c>
      <c r="Y544">
        <v>18.980519532214</v>
      </c>
      <c r="AA544">
        <v>16.056159941912099</v>
      </c>
      <c r="AB544">
        <v>22.8841390343851</v>
      </c>
      <c r="AC544">
        <v>15.404908134442399</v>
      </c>
      <c r="AD544">
        <v>29.540283161975299</v>
      </c>
      <c r="AE544">
        <v>19.9972328963987</v>
      </c>
      <c r="AF544">
        <v>12.9216642489856</v>
      </c>
    </row>
    <row r="545" spans="1:32" x14ac:dyDescent="0.25">
      <c r="A545" t="s">
        <v>1428</v>
      </c>
      <c r="B545" t="s">
        <v>1427</v>
      </c>
      <c r="C545" t="s">
        <v>290</v>
      </c>
      <c r="D545">
        <v>5845.4612092799998</v>
      </c>
      <c r="E545">
        <v>844.05</v>
      </c>
      <c r="F545">
        <v>3686.65594857728</v>
      </c>
      <c r="H545">
        <v>20.2459272007832</v>
      </c>
      <c r="I545">
        <v>-351.69259662871798</v>
      </c>
      <c r="K545">
        <v>-36.975741697662997</v>
      </c>
      <c r="L545">
        <v>-72.956152758133101</v>
      </c>
      <c r="N545">
        <v>-47.170978387736703</v>
      </c>
      <c r="O545">
        <v>-83.137307136442004</v>
      </c>
      <c r="Q545">
        <v>-1.55243969316805</v>
      </c>
      <c r="R545">
        <v>-0.20269859394741399</v>
      </c>
      <c r="S545">
        <v>3.1135723358320502</v>
      </c>
      <c r="T545">
        <v>-52.456161011569002</v>
      </c>
      <c r="U545">
        <v>13.762894467258601</v>
      </c>
      <c r="V545">
        <v>8.54727056176446</v>
      </c>
      <c r="W545">
        <v>3.32900306474466</v>
      </c>
      <c r="X545">
        <v>1.9417344265180601</v>
      </c>
      <c r="Y545">
        <v>0.13408172008315</v>
      </c>
      <c r="AA545">
        <v>-146.98753579818899</v>
      </c>
      <c r="AB545">
        <v>22.286621092564999</v>
      </c>
      <c r="AC545">
        <v>0.83275221220962603</v>
      </c>
      <c r="AD545">
        <v>0.19769273376527299</v>
      </c>
      <c r="AE545">
        <v>0.39746719683835302</v>
      </c>
      <c r="AF545">
        <v>0.14946275430692499</v>
      </c>
    </row>
    <row r="546" spans="1:32" x14ac:dyDescent="0.25">
      <c r="A546" t="s">
        <v>1388</v>
      </c>
      <c r="B546" t="s">
        <v>1387</v>
      </c>
      <c r="C546" t="s">
        <v>504</v>
      </c>
      <c r="D546">
        <v>5842.4755391999997</v>
      </c>
      <c r="E546">
        <v>2740.65</v>
      </c>
      <c r="F546">
        <v>-12.9345794916738</v>
      </c>
      <c r="G546">
        <v>128.94284851066601</v>
      </c>
      <c r="H546">
        <v>8.7431217666877608</v>
      </c>
      <c r="I546">
        <v>-70.457280385078207</v>
      </c>
      <c r="J546">
        <v>-8.64383617766069</v>
      </c>
      <c r="K546">
        <v>26.287655625484401</v>
      </c>
      <c r="L546">
        <v>37.746891002194502</v>
      </c>
      <c r="N546">
        <v>36.171437785468598</v>
      </c>
      <c r="O546">
        <v>55.661664392905699</v>
      </c>
      <c r="P546">
        <v>-10.8932461873638</v>
      </c>
      <c r="Q546">
        <v>8.8591140885911397</v>
      </c>
      <c r="R546">
        <v>16.2096211945154</v>
      </c>
      <c r="S546">
        <v>13.097767559276001</v>
      </c>
      <c r="T546">
        <v>8.8319718029491305</v>
      </c>
      <c r="U546">
        <v>8.1269106547703203</v>
      </c>
      <c r="V546">
        <v>13.8022859056104</v>
      </c>
      <c r="W546">
        <v>10.1074236378366</v>
      </c>
      <c r="X546">
        <v>18.828117188281102</v>
      </c>
      <c r="Y546">
        <v>17.654340089741499</v>
      </c>
      <c r="Z546">
        <v>559.70000000000005</v>
      </c>
      <c r="AA546">
        <v>4.9095090490950897</v>
      </c>
      <c r="AB546">
        <v>14.9086525867163</v>
      </c>
      <c r="AC546">
        <v>11.4088591140885</v>
      </c>
      <c r="AD546">
        <v>23.336901666921499</v>
      </c>
      <c r="AE546">
        <v>18.522727272727199</v>
      </c>
      <c r="AF546">
        <v>14.1994897641714</v>
      </c>
    </row>
    <row r="547" spans="1:32" x14ac:dyDescent="0.25">
      <c r="A547" t="s">
        <v>1370</v>
      </c>
      <c r="B547" t="s">
        <v>1369</v>
      </c>
      <c r="C547" t="s">
        <v>85</v>
      </c>
      <c r="D547">
        <v>5841.8645379500003</v>
      </c>
      <c r="E547">
        <v>752.45</v>
      </c>
      <c r="F547">
        <v>9.5802908250086301</v>
      </c>
      <c r="G547">
        <v>51.829448593783098</v>
      </c>
      <c r="H547">
        <v>10.0761380215214</v>
      </c>
      <c r="I547">
        <v>-2.0026629711149102</v>
      </c>
      <c r="J547">
        <v>18.127525571391701</v>
      </c>
      <c r="K547">
        <v>14.346833763682801</v>
      </c>
      <c r="L547">
        <v>8.5289154778340404</v>
      </c>
      <c r="M547">
        <v>-3.7277758676145898</v>
      </c>
      <c r="N547">
        <v>20.563242208509202</v>
      </c>
      <c r="O547">
        <v>9.2434673233989795</v>
      </c>
      <c r="P547">
        <v>11.845367087900399</v>
      </c>
      <c r="Q547">
        <v>10.373095439944599</v>
      </c>
      <c r="R547">
        <v>16.733499381103801</v>
      </c>
      <c r="S547">
        <v>14.928970888666299</v>
      </c>
      <c r="T547">
        <v>9.2750854611489597</v>
      </c>
      <c r="U547">
        <v>6.4941391721064097</v>
      </c>
      <c r="V547">
        <v>17.467278616347599</v>
      </c>
      <c r="W547">
        <v>11.8426188943416</v>
      </c>
      <c r="X547">
        <v>12.839657885662801</v>
      </c>
      <c r="Y547">
        <v>17.938018839991599</v>
      </c>
      <c r="Z547">
        <v>9.91</v>
      </c>
      <c r="AA547">
        <v>9.3498116504501905</v>
      </c>
      <c r="AB547">
        <v>11.487482234708599</v>
      </c>
      <c r="AC547">
        <v>8.2269735221754701</v>
      </c>
      <c r="AD547">
        <v>20.400768357635499</v>
      </c>
      <c r="AE547">
        <v>19.897979978492401</v>
      </c>
      <c r="AF547">
        <v>16.157578781753202</v>
      </c>
    </row>
    <row r="548" spans="1:32" x14ac:dyDescent="0.25">
      <c r="A548" t="s">
        <v>1352</v>
      </c>
      <c r="B548" t="s">
        <v>1351</v>
      </c>
      <c r="C548" t="s">
        <v>115</v>
      </c>
      <c r="D548">
        <v>5829.9265299999997</v>
      </c>
      <c r="E548">
        <v>218.95</v>
      </c>
      <c r="G548">
        <v>0</v>
      </c>
      <c r="H548">
        <v>25.355215931748202</v>
      </c>
      <c r="I548">
        <v>-90.491933350965297</v>
      </c>
      <c r="J548">
        <v>-16.1412309330052</v>
      </c>
      <c r="K548">
        <v>10.7398537092413</v>
      </c>
      <c r="L548">
        <v>221.71831360553199</v>
      </c>
      <c r="O548">
        <v>59.446498194945796</v>
      </c>
      <c r="R548">
        <v>193.24819364893</v>
      </c>
      <c r="S548">
        <v>2.2864337648891802</v>
      </c>
      <c r="T548">
        <v>17.9487372272892</v>
      </c>
      <c r="U548">
        <v>-11.5507201700806</v>
      </c>
      <c r="V548">
        <v>-1.57068108785162</v>
      </c>
      <c r="W548">
        <v>-0.46081091988024803</v>
      </c>
      <c r="X548">
        <v>16.695308887370501</v>
      </c>
      <c r="Y548">
        <v>0.53756044545635895</v>
      </c>
      <c r="AA548">
        <v>5.8208018782003199</v>
      </c>
      <c r="AB548">
        <v>16.402371006152801</v>
      </c>
      <c r="AC548">
        <v>-2.6813259622750798</v>
      </c>
      <c r="AD548">
        <v>3.0501184521242499</v>
      </c>
      <c r="AE548">
        <v>-10.199217084609099</v>
      </c>
      <c r="AF548">
        <v>-2.7862678939492298</v>
      </c>
    </row>
    <row r="549" spans="1:32" x14ac:dyDescent="0.25">
      <c r="A549" t="s">
        <v>1362</v>
      </c>
      <c r="B549" t="s">
        <v>1361</v>
      </c>
      <c r="C549" t="s">
        <v>315</v>
      </c>
      <c r="D549">
        <v>5799.5410981249997</v>
      </c>
      <c r="E549">
        <v>381.1</v>
      </c>
      <c r="F549">
        <v>423.759791122715</v>
      </c>
      <c r="G549">
        <v>4.8402711226370299</v>
      </c>
      <c r="H549">
        <v>-3.4766441152603602</v>
      </c>
      <c r="I549">
        <v>-53.059794762003499</v>
      </c>
      <c r="J549">
        <v>-7.9669739346835904</v>
      </c>
      <c r="K549">
        <v>-13.151715880737999</v>
      </c>
      <c r="L549">
        <v>-33.484792204763203</v>
      </c>
      <c r="M549">
        <v>10.236578019283399</v>
      </c>
      <c r="O549">
        <v>-114.739771516198</v>
      </c>
      <c r="P549">
        <v>19.446054750402599</v>
      </c>
      <c r="Q549">
        <v>8.4661181561201992</v>
      </c>
      <c r="R549">
        <v>3.1075723159840098</v>
      </c>
      <c r="S549">
        <v>10.2355257800095</v>
      </c>
      <c r="T549">
        <v>19.164028449063899</v>
      </c>
      <c r="U549">
        <v>7.9098624821621897</v>
      </c>
      <c r="V549">
        <v>14.3902783851757</v>
      </c>
      <c r="W549">
        <v>6.5043832147955296</v>
      </c>
      <c r="X549">
        <v>12.1598787170538</v>
      </c>
      <c r="Y549">
        <v>6.5749142024352398</v>
      </c>
      <c r="AA549">
        <v>13.637496031067499</v>
      </c>
      <c r="AB549">
        <v>20.3726392677397</v>
      </c>
      <c r="AC549">
        <v>-0.96331506719517301</v>
      </c>
      <c r="AD549">
        <v>2.6219924472050802</v>
      </c>
      <c r="AE549">
        <v>8.2309264738633896</v>
      </c>
      <c r="AF549">
        <v>4.4525382953467902</v>
      </c>
    </row>
    <row r="550" spans="1:32" x14ac:dyDescent="0.25">
      <c r="A550" t="s">
        <v>1376</v>
      </c>
      <c r="B550" t="s">
        <v>1375</v>
      </c>
      <c r="C550" t="s">
        <v>323</v>
      </c>
      <c r="D550">
        <v>5763.6127464199999</v>
      </c>
      <c r="E550">
        <v>142.1</v>
      </c>
      <c r="F550">
        <v>1.9575856443719399</v>
      </c>
      <c r="H550">
        <v>11.234644249039601</v>
      </c>
      <c r="I550">
        <v>19.156048225815599</v>
      </c>
      <c r="J550">
        <v>6.8078232432523302</v>
      </c>
      <c r="K550">
        <v>-0.20090454071637301</v>
      </c>
      <c r="L550">
        <v>37.467645660556798</v>
      </c>
      <c r="M550">
        <v>3.4168192179124599</v>
      </c>
      <c r="N550">
        <v>-4.9166523990783597</v>
      </c>
      <c r="O550">
        <v>1.4267477371642101</v>
      </c>
      <c r="P550">
        <v>59.229992626222597</v>
      </c>
      <c r="Q550">
        <v>9.1794133329464298</v>
      </c>
      <c r="R550">
        <v>22.248236290512001</v>
      </c>
      <c r="S550">
        <v>14.521465867404601</v>
      </c>
      <c r="T550">
        <v>24.771547325702102</v>
      </c>
      <c r="U550">
        <v>12.429223929450099</v>
      </c>
      <c r="V550">
        <v>15.682381959343299</v>
      </c>
      <c r="W550">
        <v>10.9761949858325</v>
      </c>
      <c r="X550">
        <v>18.878970449013899</v>
      </c>
      <c r="Y550">
        <v>11.9093077666213</v>
      </c>
      <c r="AA550">
        <v>18.4937854460156</v>
      </c>
      <c r="AB550">
        <v>20.000437748763101</v>
      </c>
      <c r="AC550">
        <v>8.9810042329692799</v>
      </c>
      <c r="AD550">
        <v>16.621772186482101</v>
      </c>
      <c r="AE550">
        <v>11.632960920190399</v>
      </c>
      <c r="AF550">
        <v>9.29933713441587</v>
      </c>
    </row>
    <row r="551" spans="1:32" x14ac:dyDescent="0.25">
      <c r="A551" t="s">
        <v>1358</v>
      </c>
      <c r="B551" t="s">
        <v>1357</v>
      </c>
      <c r="C551" t="s">
        <v>457</v>
      </c>
      <c r="D551">
        <v>5763.3595771299997</v>
      </c>
      <c r="E551">
        <v>417.45</v>
      </c>
      <c r="F551">
        <v>51.137397634212903</v>
      </c>
      <c r="G551">
        <v>9.5376104072121208</v>
      </c>
      <c r="H551">
        <v>13.956994513664601</v>
      </c>
      <c r="I551">
        <v>12.7686001738914</v>
      </c>
      <c r="J551">
        <v>7.6212891988648197</v>
      </c>
      <c r="K551">
        <v>6.3838970981452601</v>
      </c>
      <c r="L551">
        <v>13.9677492618667</v>
      </c>
      <c r="M551">
        <v>5.8390507211224003</v>
      </c>
      <c r="N551">
        <v>2.1100710072201601</v>
      </c>
      <c r="O551">
        <v>-11.662964452885801</v>
      </c>
      <c r="P551">
        <v>31.818007344191798</v>
      </c>
      <c r="Q551">
        <v>10.7098198130412</v>
      </c>
      <c r="R551">
        <v>46.778332895082798</v>
      </c>
      <c r="S551">
        <v>13.1964912990535</v>
      </c>
      <c r="T551">
        <v>11.5308836806649</v>
      </c>
      <c r="U551">
        <v>7.5702691689370702</v>
      </c>
      <c r="V551">
        <v>17.428145688329302</v>
      </c>
      <c r="W551">
        <v>9.2697748003283404</v>
      </c>
      <c r="X551">
        <v>12.585498335715901</v>
      </c>
      <c r="Y551">
        <v>13.2072283898036</v>
      </c>
      <c r="AA551">
        <v>9.5493031816986598</v>
      </c>
      <c r="AB551">
        <v>15.009650721510001</v>
      </c>
      <c r="AC551">
        <v>5.4496791461094301</v>
      </c>
      <c r="AD551">
        <v>21.598892191299601</v>
      </c>
      <c r="AE551">
        <v>16.693993287295999</v>
      </c>
      <c r="AF551">
        <v>9.9366223865345606</v>
      </c>
    </row>
    <row r="552" spans="1:32" x14ac:dyDescent="0.25">
      <c r="A552" t="s">
        <v>1374</v>
      </c>
      <c r="B552" t="s">
        <v>1373</v>
      </c>
      <c r="C552" t="s">
        <v>74</v>
      </c>
      <c r="D552">
        <v>5757.6885168400004</v>
      </c>
      <c r="E552">
        <v>808.85</v>
      </c>
      <c r="F552">
        <v>22.794334364894699</v>
      </c>
      <c r="G552">
        <v>35.720880829745298</v>
      </c>
      <c r="H552">
        <v>14.151644220476699</v>
      </c>
      <c r="I552">
        <v>-4.4967430132380803</v>
      </c>
      <c r="J552">
        <v>17.748134648895899</v>
      </c>
      <c r="K552">
        <v>18.549378693985901</v>
      </c>
      <c r="L552">
        <v>9.6361936144632008</v>
      </c>
      <c r="M552">
        <v>28.855488972478302</v>
      </c>
      <c r="N552">
        <v>17.7326887041385</v>
      </c>
      <c r="O552">
        <v>7.0745970725759104</v>
      </c>
      <c r="P552">
        <v>21.095237075806001</v>
      </c>
      <c r="Q552">
        <v>20.975822693135701</v>
      </c>
      <c r="R552">
        <v>24.6145857801624</v>
      </c>
      <c r="S552">
        <v>17.8461428773008</v>
      </c>
      <c r="T552">
        <v>18.339823812132501</v>
      </c>
      <c r="U552">
        <v>16.559313011469701</v>
      </c>
      <c r="V552">
        <v>19.869761577654199</v>
      </c>
      <c r="W552">
        <v>13.786477249620299</v>
      </c>
      <c r="X552">
        <v>24.4263222119706</v>
      </c>
      <c r="Y552">
        <v>17.707066347549699</v>
      </c>
      <c r="Z552">
        <v>4.05</v>
      </c>
      <c r="AA552">
        <v>13.5271883091758</v>
      </c>
      <c r="AB552">
        <v>24.761298883366099</v>
      </c>
      <c r="AC552">
        <v>17.4876236395924</v>
      </c>
      <c r="AD552">
        <v>21.252062468823102</v>
      </c>
      <c r="AE552">
        <v>19.715127756309499</v>
      </c>
      <c r="AF552">
        <v>14.438005528821501</v>
      </c>
    </row>
    <row r="553" spans="1:32" x14ac:dyDescent="0.25">
      <c r="A553" t="s">
        <v>1364</v>
      </c>
      <c r="B553" t="s">
        <v>1363</v>
      </c>
      <c r="C553" t="s">
        <v>347</v>
      </c>
      <c r="D553">
        <v>5748.1005298999999</v>
      </c>
      <c r="E553">
        <v>119.5</v>
      </c>
      <c r="F553">
        <v>16.328789737816901</v>
      </c>
      <c r="G553">
        <v>2.89176156867945</v>
      </c>
      <c r="H553">
        <v>6.9051208697558097</v>
      </c>
      <c r="I553">
        <v>-2.6766933108960802</v>
      </c>
      <c r="J553">
        <v>3.30831217772102</v>
      </c>
      <c r="K553">
        <v>4.3797714823574596</v>
      </c>
      <c r="L553">
        <v>21.945850259855099</v>
      </c>
      <c r="M553">
        <v>39.245738739979998</v>
      </c>
      <c r="N553">
        <v>7.2164428782415202</v>
      </c>
      <c r="O553">
        <v>58.696533549564002</v>
      </c>
      <c r="P553">
        <v>8.0912248260492898</v>
      </c>
      <c r="Q553">
        <v>-1.9215412762430399</v>
      </c>
      <c r="R553">
        <v>27.4522686867125</v>
      </c>
      <c r="S553">
        <v>11.3912728336061</v>
      </c>
      <c r="T553">
        <v>43.351972406358797</v>
      </c>
      <c r="U553">
        <v>31.033959633623301</v>
      </c>
      <c r="V553">
        <v>11.4932557241589</v>
      </c>
      <c r="W553">
        <v>9.7463775624154199</v>
      </c>
      <c r="X553">
        <v>54.3136125178154</v>
      </c>
      <c r="Y553">
        <v>13.434078462381599</v>
      </c>
      <c r="Z553">
        <v>35.159999999999997</v>
      </c>
      <c r="AA553">
        <v>37.413955180883598</v>
      </c>
      <c r="AB553">
        <v>59.097754220636503</v>
      </c>
      <c r="AC553">
        <v>31.652363768687199</v>
      </c>
      <c r="AD553">
        <v>16.326894525268699</v>
      </c>
      <c r="AE553">
        <v>13.7515809443507</v>
      </c>
      <c r="AF553">
        <v>11.179439028787501</v>
      </c>
    </row>
    <row r="554" spans="1:32" x14ac:dyDescent="0.25">
      <c r="A554" t="s">
        <v>1410</v>
      </c>
      <c r="B554" t="s">
        <v>1409</v>
      </c>
      <c r="C554" t="s">
        <v>763</v>
      </c>
      <c r="D554">
        <v>5724.0929987999998</v>
      </c>
      <c r="E554">
        <v>136.05000000000001</v>
      </c>
      <c r="F554">
        <v>-3.9761431411522899E-2</v>
      </c>
      <c r="H554">
        <v>-10.2153188418597</v>
      </c>
      <c r="I554">
        <v>-90.728927135501095</v>
      </c>
      <c r="K554">
        <v>-19.211976149809502</v>
      </c>
      <c r="L554">
        <v>3.5691979867004</v>
      </c>
      <c r="N554">
        <v>-22.782630609082801</v>
      </c>
      <c r="O554">
        <v>-4.8743856415677902</v>
      </c>
      <c r="Q554">
        <v>-68.826191021792397</v>
      </c>
      <c r="R554">
        <v>-2.9586719887923998</v>
      </c>
      <c r="S554">
        <v>2.3373433469593299</v>
      </c>
      <c r="T554">
        <v>36.285560208975603</v>
      </c>
      <c r="U554">
        <v>15.7355757987555</v>
      </c>
      <c r="V554">
        <v>16.8911159989811</v>
      </c>
      <c r="W554">
        <v>2.1738731454467901</v>
      </c>
      <c r="X554">
        <v>19.379797887210898</v>
      </c>
      <c r="Y554">
        <v>1.5092764100304701</v>
      </c>
      <c r="AA554">
        <v>7.3069524900210103</v>
      </c>
      <c r="AB554">
        <v>21.483469809745401</v>
      </c>
      <c r="AC554">
        <v>12.9435825752194</v>
      </c>
      <c r="AD554">
        <v>2.22793328270332</v>
      </c>
      <c r="AE554">
        <v>7.1796078507872503</v>
      </c>
      <c r="AF554">
        <v>1.3443686456211299</v>
      </c>
    </row>
    <row r="555" spans="1:32" x14ac:dyDescent="0.25">
      <c r="A555" t="s">
        <v>1406</v>
      </c>
      <c r="B555" t="s">
        <v>1405</v>
      </c>
      <c r="C555" t="s">
        <v>1007</v>
      </c>
      <c r="D555">
        <v>5703.0658045199998</v>
      </c>
      <c r="E555">
        <v>41.35</v>
      </c>
      <c r="H555">
        <v>906.81692337795403</v>
      </c>
      <c r="I555">
        <v>-120.137129229393</v>
      </c>
      <c r="L555">
        <v>-138.44745580184801</v>
      </c>
      <c r="O555">
        <v>-151.66010174661901</v>
      </c>
      <c r="R555">
        <v>597.85493853184698</v>
      </c>
      <c r="S555">
        <v>-141.52299790499401</v>
      </c>
      <c r="T555">
        <v>1207.58286960753</v>
      </c>
      <c r="U555">
        <v>-55328.057361478197</v>
      </c>
      <c r="V555">
        <v>-27.051835744608699</v>
      </c>
      <c r="W555">
        <v>-33.001373112746997</v>
      </c>
      <c r="X555">
        <v>-5.1763926915260399</v>
      </c>
      <c r="Y555">
        <v>64.883357074469302</v>
      </c>
      <c r="AA555">
        <v>-2.2782846253731002</v>
      </c>
      <c r="AB555">
        <v>-55307.7000768531</v>
      </c>
      <c r="AC555">
        <v>-6.8766447328675904</v>
      </c>
      <c r="AD555">
        <v>-30.552033484668701</v>
      </c>
      <c r="AE555">
        <v>141.41060828492999</v>
      </c>
      <c r="AF555">
        <v>111.48191012932099</v>
      </c>
    </row>
    <row r="556" spans="1:32" x14ac:dyDescent="0.25">
      <c r="A556" t="s">
        <v>1372</v>
      </c>
      <c r="B556" t="s">
        <v>1371</v>
      </c>
      <c r="C556" t="s">
        <v>121</v>
      </c>
      <c r="D556">
        <v>5682.66</v>
      </c>
      <c r="E556">
        <v>178.45</v>
      </c>
      <c r="G556">
        <v>65.705579634346904</v>
      </c>
      <c r="H556">
        <v>12.314577864515901</v>
      </c>
      <c r="I556">
        <v>-247.058422058422</v>
      </c>
      <c r="K556">
        <v>24.2174151350406</v>
      </c>
      <c r="L556">
        <v>108.389995578552</v>
      </c>
      <c r="M556">
        <v>22.469471459804101</v>
      </c>
      <c r="N556">
        <v>28.522902835123102</v>
      </c>
      <c r="O556">
        <v>200.191120549163</v>
      </c>
      <c r="P556">
        <v>-41.797057579736901</v>
      </c>
      <c r="R556">
        <v>34.623222847036999</v>
      </c>
      <c r="S556">
        <v>4.89408997532865</v>
      </c>
      <c r="T556">
        <v>4.0857108164151699</v>
      </c>
      <c r="U556">
        <v>12.5246713801554</v>
      </c>
      <c r="V556">
        <v>5.0298980923369898</v>
      </c>
      <c r="W556">
        <v>4.0627281032942202</v>
      </c>
      <c r="X556">
        <v>44.743870992571999</v>
      </c>
      <c r="Y556">
        <v>8.5396345940049798</v>
      </c>
      <c r="AA556">
        <v>-7.4426268013319099</v>
      </c>
      <c r="AB556">
        <v>19.890970241933498</v>
      </c>
      <c r="AC556">
        <v>31.192959499159699</v>
      </c>
      <c r="AD556">
        <v>30.265814052121598</v>
      </c>
      <c r="AE556">
        <v>9.1691232074044802</v>
      </c>
      <c r="AF556">
        <v>7.4356964103091299</v>
      </c>
    </row>
    <row r="557" spans="1:32" x14ac:dyDescent="0.25">
      <c r="A557" t="s">
        <v>1392</v>
      </c>
      <c r="B557" t="s">
        <v>1391</v>
      </c>
      <c r="C557" t="s">
        <v>282</v>
      </c>
      <c r="D557">
        <v>5660.492671</v>
      </c>
      <c r="E557">
        <v>3679.3</v>
      </c>
      <c r="F557">
        <v>1.8181818181818099</v>
      </c>
      <c r="G557">
        <v>13.3490831144354</v>
      </c>
      <c r="H557">
        <v>7.0827249400390899</v>
      </c>
      <c r="I557">
        <v>-3.1275116189677399</v>
      </c>
      <c r="J557">
        <v>13.731027602458401</v>
      </c>
      <c r="K557">
        <v>7.5776948001238598</v>
      </c>
      <c r="L557">
        <v>0.168004887414865</v>
      </c>
      <c r="M557">
        <v>102.138212278187</v>
      </c>
      <c r="N557">
        <v>12.4433118612542</v>
      </c>
      <c r="O557">
        <v>2.1055008743442198</v>
      </c>
      <c r="P557">
        <v>15.080090935221699</v>
      </c>
      <c r="Q557">
        <v>0.25276876771573198</v>
      </c>
      <c r="R557">
        <v>11.756637601645901</v>
      </c>
      <c r="S557">
        <v>33.381062555256001</v>
      </c>
      <c r="T557">
        <v>28.3859838925347</v>
      </c>
      <c r="U557">
        <v>24.112383042539999</v>
      </c>
      <c r="V557">
        <v>35.708814366028498</v>
      </c>
      <c r="W557">
        <v>21.058119916520301</v>
      </c>
      <c r="X557">
        <v>33.5386166389059</v>
      </c>
      <c r="Y557">
        <v>29.809455547384701</v>
      </c>
      <c r="AA557">
        <v>22.633160249501898</v>
      </c>
      <c r="AB557">
        <v>36.111486327367501</v>
      </c>
      <c r="AC557">
        <v>23.887379094707899</v>
      </c>
      <c r="AD557">
        <v>39.087719298245602</v>
      </c>
      <c r="AE557">
        <v>31.7898676249423</v>
      </c>
      <c r="AF557">
        <v>20.8190039071388</v>
      </c>
    </row>
    <row r="558" spans="1:32" x14ac:dyDescent="0.25">
      <c r="A558" t="s">
        <v>1390</v>
      </c>
      <c r="B558" t="s">
        <v>1389</v>
      </c>
      <c r="C558" t="s">
        <v>575</v>
      </c>
      <c r="D558">
        <v>5637.5493297749999</v>
      </c>
      <c r="E558">
        <v>339.05</v>
      </c>
      <c r="G558">
        <v>-3.8405304764622801</v>
      </c>
      <c r="H558">
        <v>11.4483465620754</v>
      </c>
      <c r="I558">
        <v>44.5872185581078</v>
      </c>
      <c r="J558">
        <v>25.494548590250101</v>
      </c>
      <c r="K558">
        <v>7.4177370511426499</v>
      </c>
      <c r="L558">
        <v>-31.439691063778401</v>
      </c>
      <c r="N558">
        <v>-28.6489679998338</v>
      </c>
      <c r="O558">
        <v>-56.132639813514999</v>
      </c>
      <c r="R558">
        <v>-3.15727227064979</v>
      </c>
      <c r="S558">
        <v>19.298123676666201</v>
      </c>
      <c r="T558">
        <v>8.4779310764073603</v>
      </c>
      <c r="U558">
        <v>8.1792850553390206</v>
      </c>
      <c r="V558">
        <v>22.886295095727199</v>
      </c>
      <c r="W558">
        <v>16.027286591769201</v>
      </c>
      <c r="X558">
        <v>8.35926637091967</v>
      </c>
      <c r="Y558">
        <v>8.1041014659858099</v>
      </c>
      <c r="Z558">
        <v>966.12</v>
      </c>
      <c r="AA558">
        <v>4.6771428781625399</v>
      </c>
      <c r="AB558">
        <v>12.2075307461375</v>
      </c>
      <c r="AC558">
        <v>3.8608959220758101</v>
      </c>
      <c r="AD558">
        <v>11.8192095755361</v>
      </c>
      <c r="AE558">
        <v>9.0043795119481995</v>
      </c>
      <c r="AF558">
        <v>6.0462048486000404</v>
      </c>
    </row>
    <row r="559" spans="1:32" x14ac:dyDescent="0.25">
      <c r="A559" t="s">
        <v>1422</v>
      </c>
      <c r="B559" t="s">
        <v>1421</v>
      </c>
      <c r="C559" t="s">
        <v>290</v>
      </c>
      <c r="D559">
        <v>5617.87759998</v>
      </c>
      <c r="E559">
        <v>482.3</v>
      </c>
      <c r="F559">
        <v>-18.215768283138502</v>
      </c>
      <c r="G559">
        <v>84.201574932019298</v>
      </c>
      <c r="H559">
        <v>24.812282199367999</v>
      </c>
      <c r="I559">
        <v>-26.662231925184901</v>
      </c>
      <c r="J559">
        <v>-1.0996719305965601</v>
      </c>
      <c r="K559">
        <v>81.485645873515907</v>
      </c>
      <c r="L559">
        <v>1237.4076561450599</v>
      </c>
      <c r="N559">
        <v>112.53100500039599</v>
      </c>
      <c r="O559">
        <v>694.80745417912897</v>
      </c>
      <c r="Q559">
        <v>-11.579260316836001</v>
      </c>
      <c r="R559">
        <v>51.309432180532802</v>
      </c>
      <c r="S559">
        <v>0.81668996149307205</v>
      </c>
      <c r="T559">
        <v>-11.579707951133001</v>
      </c>
      <c r="U559">
        <v>5.7804134037315604</v>
      </c>
      <c r="V559">
        <v>7.8023958582733997</v>
      </c>
      <c r="W559">
        <v>0.98572563070692598</v>
      </c>
      <c r="X559">
        <v>36.1976250117552</v>
      </c>
      <c r="Y559">
        <v>3.2562856029963898</v>
      </c>
      <c r="AA559">
        <v>44.299130538860702</v>
      </c>
      <c r="AB559">
        <v>11.885592156206201</v>
      </c>
      <c r="AC559">
        <v>24.371628380169099</v>
      </c>
      <c r="AD559">
        <v>4.37147967966298</v>
      </c>
      <c r="AE559">
        <v>32.745735162990599</v>
      </c>
      <c r="AF559">
        <v>3.80674530604123</v>
      </c>
    </row>
    <row r="560" spans="1:32" x14ac:dyDescent="0.25">
      <c r="A560" t="s">
        <v>1396</v>
      </c>
      <c r="B560" t="s">
        <v>1395</v>
      </c>
      <c r="C560" t="s">
        <v>315</v>
      </c>
      <c r="D560">
        <v>5609.4199400400003</v>
      </c>
      <c r="E560">
        <v>344.9</v>
      </c>
      <c r="H560">
        <v>10.2430960796974</v>
      </c>
      <c r="I560">
        <v>-21.938381301912301</v>
      </c>
      <c r="J560">
        <v>0.91020005237121204</v>
      </c>
      <c r="K560">
        <v>1.65177918257104</v>
      </c>
      <c r="L560">
        <v>-8.7785796591667893</v>
      </c>
      <c r="N560">
        <v>3.7941700321594198</v>
      </c>
      <c r="O560">
        <v>-9.0422560332718103</v>
      </c>
      <c r="R560">
        <v>14.3141252236582</v>
      </c>
      <c r="S560">
        <v>13.916369168462399</v>
      </c>
      <c r="T560">
        <v>13.0990153546428</v>
      </c>
      <c r="U560">
        <v>15.4182107109665</v>
      </c>
      <c r="V560">
        <v>14.4468966542304</v>
      </c>
      <c r="W560">
        <v>12.5190848665922</v>
      </c>
      <c r="X560">
        <v>16.406433210988101</v>
      </c>
      <c r="Y560">
        <v>11.0376352737659</v>
      </c>
      <c r="AA560">
        <v>10.077867344966601</v>
      </c>
      <c r="AB560">
        <v>23.2832385521594</v>
      </c>
      <c r="AC560">
        <v>10.582403019180701</v>
      </c>
      <c r="AD560">
        <v>13.107213997577601</v>
      </c>
      <c r="AE560">
        <v>11.727980229356801</v>
      </c>
      <c r="AF560">
        <v>10.240296798251</v>
      </c>
    </row>
    <row r="561" spans="1:32" x14ac:dyDescent="0.25">
      <c r="A561" t="s">
        <v>1400</v>
      </c>
      <c r="B561" t="s">
        <v>1399</v>
      </c>
      <c r="C561" t="s">
        <v>102</v>
      </c>
      <c r="D561">
        <v>5568.2027158450001</v>
      </c>
      <c r="E561">
        <v>168.1</v>
      </c>
      <c r="G561">
        <v>0</v>
      </c>
      <c r="H561">
        <v>13.091117272404</v>
      </c>
      <c r="I561">
        <v>24.263726772154101</v>
      </c>
      <c r="J561">
        <v>3.5968197273997098</v>
      </c>
      <c r="K561">
        <v>10.5606608811883</v>
      </c>
      <c r="L561">
        <v>42.602085772804898</v>
      </c>
      <c r="N561">
        <v>13.5062007471935</v>
      </c>
      <c r="O561">
        <v>147.972146095109</v>
      </c>
      <c r="R561">
        <v>43.454914775236197</v>
      </c>
      <c r="S561">
        <v>7.9390839897115999</v>
      </c>
      <c r="T561">
        <v>11.4513895536021</v>
      </c>
      <c r="U561">
        <v>4.6240504020932596</v>
      </c>
      <c r="V561">
        <v>11.995582165124</v>
      </c>
      <c r="W561">
        <v>3.9898211183005099</v>
      </c>
      <c r="X561">
        <v>17.244068833637499</v>
      </c>
      <c r="Y561">
        <v>10.599351637703499</v>
      </c>
      <c r="Z561">
        <v>13616.31</v>
      </c>
      <c r="AA561">
        <v>4.9054243096130801</v>
      </c>
      <c r="AB561">
        <v>16.2900131045865</v>
      </c>
      <c r="AC561">
        <v>6.8129919749654402</v>
      </c>
      <c r="AD561">
        <v>15.815522735139799</v>
      </c>
      <c r="AE561">
        <v>18.994405294340901</v>
      </c>
      <c r="AF561">
        <v>7.12071851616472</v>
      </c>
    </row>
    <row r="562" spans="1:32" x14ac:dyDescent="0.25">
      <c r="A562" t="s">
        <v>1386</v>
      </c>
      <c r="B562" t="s">
        <v>1385</v>
      </c>
      <c r="C562" t="s">
        <v>530</v>
      </c>
      <c r="D562">
        <v>5559.5196334399998</v>
      </c>
      <c r="E562">
        <v>165.25</v>
      </c>
      <c r="G562">
        <v>0</v>
      </c>
      <c r="H562">
        <v>13.932142272361901</v>
      </c>
      <c r="I562">
        <v>16.376925671876698</v>
      </c>
      <c r="J562">
        <v>17.9448734659541</v>
      </c>
      <c r="K562">
        <v>13.3432754420355</v>
      </c>
      <c r="L562">
        <v>25.471575387017101</v>
      </c>
      <c r="N562">
        <v>22.175711561741199</v>
      </c>
      <c r="O562">
        <v>36.835503799028103</v>
      </c>
      <c r="R562">
        <v>28.5492553086093</v>
      </c>
      <c r="S562">
        <v>9.7725200464896407</v>
      </c>
      <c r="T562">
        <v>6.9026052054767799</v>
      </c>
      <c r="U562">
        <v>4.9003762325250699</v>
      </c>
      <c r="V562">
        <v>13.1301004741103</v>
      </c>
      <c r="W562">
        <v>5.4001871158177401</v>
      </c>
      <c r="X562">
        <v>11.012348216273599</v>
      </c>
      <c r="Y562">
        <v>10.405272550619401</v>
      </c>
      <c r="AA562">
        <v>9.49385203042611</v>
      </c>
      <c r="AB562">
        <v>11.4989349001949</v>
      </c>
      <c r="AC562">
        <v>5.7468016235934902</v>
      </c>
      <c r="AD562">
        <v>25.0019390667659</v>
      </c>
      <c r="AE562">
        <v>14.4674003193741</v>
      </c>
      <c r="AF562">
        <v>6.8980659539908498</v>
      </c>
    </row>
    <row r="563" spans="1:32" x14ac:dyDescent="0.25">
      <c r="A563" t="s">
        <v>1412</v>
      </c>
      <c r="B563" t="s">
        <v>1411</v>
      </c>
      <c r="C563" t="s">
        <v>527</v>
      </c>
      <c r="D563">
        <v>5557.8498576399998</v>
      </c>
      <c r="E563">
        <v>4950</v>
      </c>
      <c r="G563">
        <v>18.563110149668699</v>
      </c>
      <c r="H563">
        <v>61.589721475608897</v>
      </c>
      <c r="I563">
        <v>-80.305991777313395</v>
      </c>
      <c r="J563">
        <v>25.5149549786512</v>
      </c>
      <c r="K563">
        <v>60.154182982432999</v>
      </c>
      <c r="L563">
        <v>91.815436833289496</v>
      </c>
      <c r="N563">
        <v>27.210263249243301</v>
      </c>
      <c r="O563">
        <v>49.364158534565902</v>
      </c>
      <c r="R563">
        <v>26.0974572231145</v>
      </c>
      <c r="S563">
        <v>5.2841310999440196</v>
      </c>
      <c r="T563">
        <v>9.7414406776157492</v>
      </c>
      <c r="U563">
        <v>4.4506421897452704</v>
      </c>
      <c r="V563">
        <v>10.595234181954799</v>
      </c>
      <c r="W563">
        <v>4.6264924838108801</v>
      </c>
      <c r="X563">
        <v>10.123939903484001</v>
      </c>
      <c r="Y563">
        <v>5.3840256182881596</v>
      </c>
      <c r="AA563">
        <v>2.5716737441967901</v>
      </c>
      <c r="AB563">
        <v>7.7311889923605301</v>
      </c>
      <c r="AC563">
        <v>5.4540188134596299</v>
      </c>
      <c r="AD563">
        <v>12.444781066189</v>
      </c>
      <c r="AE563">
        <v>10.8712403915585</v>
      </c>
      <c r="AF563">
        <v>4.0940616867755599</v>
      </c>
    </row>
    <row r="564" spans="1:32" x14ac:dyDescent="0.25">
      <c r="A564" t="s">
        <v>42</v>
      </c>
      <c r="B564" t="s">
        <v>43</v>
      </c>
      <c r="C564" t="s">
        <v>44</v>
      </c>
      <c r="D564">
        <v>5471.6957112</v>
      </c>
      <c r="E564">
        <v>323.2</v>
      </c>
      <c r="F564">
        <v>-22.906927326816799</v>
      </c>
      <c r="G564">
        <v>0</v>
      </c>
      <c r="H564">
        <v>16.272029502066001</v>
      </c>
      <c r="I564">
        <v>62.792508417508401</v>
      </c>
      <c r="J564">
        <v>6.4973035604814999</v>
      </c>
      <c r="K564">
        <v>27.4034917448597</v>
      </c>
      <c r="L564">
        <v>91.757531449765096</v>
      </c>
      <c r="M564">
        <v>-28.386163057975502</v>
      </c>
      <c r="N564">
        <v>35.033203787253797</v>
      </c>
      <c r="O564">
        <v>120.38539371470701</v>
      </c>
      <c r="P564">
        <v>-23.814494482552899</v>
      </c>
      <c r="Q564">
        <v>3.3836349716920902</v>
      </c>
      <c r="R564">
        <v>51.291577108927399</v>
      </c>
      <c r="S564">
        <v>12.2504192912149</v>
      </c>
      <c r="T564">
        <v>18.437751012816101</v>
      </c>
      <c r="U564">
        <v>12.849796753069</v>
      </c>
      <c r="V564">
        <v>17.976380068533601</v>
      </c>
      <c r="W564">
        <v>7.8274943523202198</v>
      </c>
      <c r="X564">
        <v>32.541387647402303</v>
      </c>
      <c r="Y564">
        <v>10.986447745634599</v>
      </c>
      <c r="AA564">
        <v>17.707596556404699</v>
      </c>
      <c r="AB564">
        <v>26.882277864462299</v>
      </c>
      <c r="AC564">
        <v>18.092098295473399</v>
      </c>
      <c r="AD564">
        <v>29.5416753602296</v>
      </c>
      <c r="AE564">
        <v>19.2562597927095</v>
      </c>
      <c r="AF564">
        <v>7.6533616749380498</v>
      </c>
    </row>
    <row r="565" spans="1:32" x14ac:dyDescent="0.25">
      <c r="A565" t="s">
        <v>1486</v>
      </c>
      <c r="B565" t="s">
        <v>1485</v>
      </c>
      <c r="C565" t="s">
        <v>315</v>
      </c>
      <c r="D565">
        <v>5462.9369999999999</v>
      </c>
      <c r="E565">
        <v>585.65</v>
      </c>
      <c r="F565">
        <v>58.5976627712854</v>
      </c>
      <c r="G565">
        <v>25.992104989487299</v>
      </c>
      <c r="H565">
        <v>16.908480954548399</v>
      </c>
      <c r="I565">
        <v>-55.056469828977001</v>
      </c>
      <c r="J565">
        <v>-16.806706904468101</v>
      </c>
      <c r="K565">
        <v>8.6890844343926901</v>
      </c>
      <c r="L565">
        <v>-10.505350081414299</v>
      </c>
      <c r="M565">
        <v>255.29061102831599</v>
      </c>
      <c r="N565">
        <v>15.6812177716888</v>
      </c>
      <c r="O565">
        <v>-18.581106125634001</v>
      </c>
      <c r="P565">
        <v>44.546971630509503</v>
      </c>
      <c r="Q565">
        <v>14.511595738418899</v>
      </c>
      <c r="R565">
        <v>8.7309047708572294</v>
      </c>
      <c r="S565">
        <v>16.1321748050519</v>
      </c>
      <c r="T565">
        <v>7.7048762563989497</v>
      </c>
      <c r="U565">
        <v>8.1634980137336193</v>
      </c>
      <c r="V565">
        <v>23.5410479347684</v>
      </c>
      <c r="W565">
        <v>9.82273513671087</v>
      </c>
      <c r="X565">
        <v>11.3231355583024</v>
      </c>
      <c r="Y565">
        <v>14.4985814884239</v>
      </c>
      <c r="AA565">
        <v>2.7856334276011299</v>
      </c>
      <c r="AB565">
        <v>14.8994551185744</v>
      </c>
      <c r="AC565">
        <v>6.1182971334392802</v>
      </c>
      <c r="AD565">
        <v>20.306646370799101</v>
      </c>
      <c r="AE565">
        <v>21.0329794327332</v>
      </c>
      <c r="AF565">
        <v>10.319099947408001</v>
      </c>
    </row>
    <row r="566" spans="1:32" x14ac:dyDescent="0.25">
      <c r="A566" t="s">
        <v>1398</v>
      </c>
      <c r="B566" t="s">
        <v>1397</v>
      </c>
      <c r="C566" t="s">
        <v>648</v>
      </c>
      <c r="D566">
        <v>5452.8790711499996</v>
      </c>
      <c r="E566">
        <v>114.9</v>
      </c>
      <c r="F566">
        <v>63.181980288613602</v>
      </c>
      <c r="H566">
        <v>39.993343105238303</v>
      </c>
      <c r="I566">
        <v>60.325035470140499</v>
      </c>
      <c r="J566">
        <v>32.453287154865002</v>
      </c>
      <c r="K566">
        <v>51.0466254031152</v>
      </c>
      <c r="L566">
        <v>57.197696737043898</v>
      </c>
      <c r="M566">
        <v>161.868558878188</v>
      </c>
      <c r="O566">
        <v>-0.152549997264219</v>
      </c>
      <c r="P566">
        <v>130.04670153948601</v>
      </c>
      <c r="Q566">
        <v>7.0690447030005998</v>
      </c>
      <c r="R566">
        <v>38.178500836247501</v>
      </c>
      <c r="S566">
        <v>-4.9857774652254401</v>
      </c>
      <c r="T566">
        <v>8.4889665912191408</v>
      </c>
      <c r="U566">
        <v>-12.4398246677894</v>
      </c>
      <c r="V566">
        <v>-45.463391460163301</v>
      </c>
      <c r="W566">
        <v>-9.1051968758586597</v>
      </c>
      <c r="X566">
        <v>7.0527786282914899</v>
      </c>
      <c r="Y566">
        <v>-5.7630805291804004</v>
      </c>
      <c r="Z566">
        <v>928.62</v>
      </c>
      <c r="AA566">
        <v>5.9466855480710299</v>
      </c>
      <c r="AB566">
        <v>8.9311966543166701</v>
      </c>
      <c r="AC566">
        <v>-10.5839520820575</v>
      </c>
      <c r="AD566">
        <v>-7.1805491317327403</v>
      </c>
      <c r="AE566">
        <v>-23.1123229853895</v>
      </c>
      <c r="AF566">
        <v>-9.0827539346762602</v>
      </c>
    </row>
    <row r="567" spans="1:32" x14ac:dyDescent="0.25">
      <c r="A567" t="s">
        <v>1408</v>
      </c>
      <c r="B567" t="s">
        <v>1407</v>
      </c>
      <c r="C567" t="s">
        <v>530</v>
      </c>
      <c r="D567">
        <v>5447.1002873999996</v>
      </c>
      <c r="E567">
        <v>400</v>
      </c>
      <c r="F567">
        <v>31.0242171666427</v>
      </c>
      <c r="G567">
        <v>7.0130183618327404</v>
      </c>
      <c r="H567">
        <v>8.5126484926583093</v>
      </c>
      <c r="I567">
        <v>312.46997880856998</v>
      </c>
      <c r="J567">
        <v>9.9386359335814998</v>
      </c>
      <c r="K567">
        <v>-8.3792398462316395</v>
      </c>
      <c r="L567">
        <v>28.476803214159698</v>
      </c>
      <c r="M567">
        <v>13.1469935702364</v>
      </c>
      <c r="N567">
        <v>-8.9956686785370792</v>
      </c>
      <c r="O567">
        <v>25.769473779222</v>
      </c>
      <c r="P567">
        <v>30.592202826428299</v>
      </c>
      <c r="Q567">
        <v>3.8345166354187401</v>
      </c>
      <c r="R567">
        <v>1.19938330828919</v>
      </c>
      <c r="S567">
        <v>16.584126364193899</v>
      </c>
      <c r="T567">
        <v>4.6250910259880502</v>
      </c>
      <c r="U567">
        <v>6.8579160296866402</v>
      </c>
      <c r="V567">
        <v>17.685151570656199</v>
      </c>
      <c r="W567">
        <v>14.880792312825401</v>
      </c>
      <c r="X567">
        <v>9.1382329827515303</v>
      </c>
      <c r="Y567">
        <v>11.8732378387236</v>
      </c>
      <c r="Z567">
        <v>4208.37</v>
      </c>
      <c r="AA567">
        <v>8.7117035881374996</v>
      </c>
      <c r="AB567">
        <v>11.069046149597799</v>
      </c>
      <c r="AC567">
        <v>5.3809511856513099</v>
      </c>
      <c r="AD567">
        <v>17.859423595272599</v>
      </c>
      <c r="AE567">
        <v>12.319444413745501</v>
      </c>
      <c r="AF567">
        <v>10.614642172901201</v>
      </c>
    </row>
    <row r="568" spans="1:32" x14ac:dyDescent="0.25">
      <c r="A568" t="s">
        <v>1414</v>
      </c>
      <c r="B568" t="s">
        <v>1413</v>
      </c>
      <c r="C568" t="s">
        <v>754</v>
      </c>
      <c r="D568">
        <v>5431.9910420099995</v>
      </c>
      <c r="E568">
        <v>164.25</v>
      </c>
      <c r="H568">
        <v>24.4098737862499</v>
      </c>
      <c r="I568">
        <v>16.232375903052901</v>
      </c>
      <c r="J568">
        <v>-22.932588648412299</v>
      </c>
      <c r="L568">
        <v>439.055899350483</v>
      </c>
      <c r="O568">
        <v>279.887172207454</v>
      </c>
      <c r="R568">
        <v>141.74235348189001</v>
      </c>
      <c r="T568">
        <v>112.892673617792</v>
      </c>
      <c r="U568">
        <v>-24.204971203667299</v>
      </c>
      <c r="W568">
        <v>-10.124475007236599</v>
      </c>
      <c r="X568">
        <v>40.658976724104001</v>
      </c>
      <c r="AA568">
        <v>47.3249418078844</v>
      </c>
      <c r="AB568">
        <v>-21.631682002395198</v>
      </c>
      <c r="AC568">
        <v>37.799780193900297</v>
      </c>
      <c r="AD568">
        <v>88.474236656765697</v>
      </c>
      <c r="AF568">
        <v>-17.081196146203499</v>
      </c>
    </row>
    <row r="569" spans="1:32" x14ac:dyDescent="0.25">
      <c r="A569" t="s">
        <v>1453</v>
      </c>
      <c r="B569" t="s">
        <v>1452</v>
      </c>
      <c r="C569" t="s">
        <v>1454</v>
      </c>
      <c r="D569">
        <v>5393.3699296349996</v>
      </c>
      <c r="E569">
        <v>158</v>
      </c>
      <c r="F569">
        <v>15.110356536502501</v>
      </c>
      <c r="G569">
        <v>-10.891636860973099</v>
      </c>
      <c r="H569">
        <v>14.190386093620299</v>
      </c>
      <c r="I569">
        <v>-24.054785060712401</v>
      </c>
      <c r="J569">
        <v>0.82713657259498796</v>
      </c>
      <c r="K569">
        <v>5.4265859714572802</v>
      </c>
      <c r="L569">
        <v>-7.1589917920962503</v>
      </c>
      <c r="M569">
        <v>64.1108303563649</v>
      </c>
      <c r="N569">
        <v>3.6817961997092499</v>
      </c>
      <c r="O569">
        <v>-9.52774876854604</v>
      </c>
      <c r="P569">
        <v>19.355200930011399</v>
      </c>
      <c r="Q569">
        <v>13.977324942563101</v>
      </c>
      <c r="R569">
        <v>22.9913017838714</v>
      </c>
      <c r="S569">
        <v>11.7874872116069</v>
      </c>
      <c r="T569">
        <v>12.607830483425101</v>
      </c>
      <c r="U569">
        <v>11.5017825378587</v>
      </c>
      <c r="V569">
        <v>11.7598301909331</v>
      </c>
      <c r="W569">
        <v>6.3872683325966602</v>
      </c>
      <c r="X569">
        <v>20.733193487164101</v>
      </c>
      <c r="Y569">
        <v>14.100254796261201</v>
      </c>
      <c r="AA569">
        <v>16.213327436237599</v>
      </c>
      <c r="AB569">
        <v>26.7806301445369</v>
      </c>
      <c r="AC569">
        <v>9.4436120267705501</v>
      </c>
      <c r="AD569">
        <v>15.601390193275099</v>
      </c>
      <c r="AE569">
        <v>14.215878048531501</v>
      </c>
      <c r="AF569">
        <v>7.5048939494621099</v>
      </c>
    </row>
    <row r="570" spans="1:32" x14ac:dyDescent="0.25">
      <c r="A570" t="s">
        <v>1444</v>
      </c>
      <c r="B570" t="s">
        <v>1443</v>
      </c>
      <c r="C570" t="s">
        <v>309</v>
      </c>
      <c r="D570">
        <v>5377.5</v>
      </c>
      <c r="E570">
        <v>35.15</v>
      </c>
      <c r="H570">
        <v>-19.651478941623601</v>
      </c>
      <c r="I570">
        <v>-100.019371426558</v>
      </c>
      <c r="K570">
        <v>92.750705406129796</v>
      </c>
      <c r="L570">
        <v>471.47775663676902</v>
      </c>
      <c r="N570">
        <v>110.833311261456</v>
      </c>
      <c r="O570">
        <v>695.70089183626499</v>
      </c>
      <c r="R570">
        <v>-53.341497255436799</v>
      </c>
      <c r="T570">
        <v>-1.63063373551913</v>
      </c>
      <c r="U570">
        <v>4.5352503297025901</v>
      </c>
      <c r="W570">
        <v>-4.16988825617607</v>
      </c>
      <c r="X570">
        <v>34.2265818457414</v>
      </c>
      <c r="AA570">
        <v>-2.7850733571443001E-3</v>
      </c>
      <c r="AB570">
        <v>6.8442028674679598</v>
      </c>
      <c r="AC570">
        <v>28.258427677620201</v>
      </c>
      <c r="AD570">
        <v>-1770.9338338808</v>
      </c>
      <c r="AF570">
        <v>-5.1159911282264003</v>
      </c>
    </row>
    <row r="571" spans="1:32" x14ac:dyDescent="0.25">
      <c r="A571" t="s">
        <v>1418</v>
      </c>
      <c r="B571" t="s">
        <v>1417</v>
      </c>
      <c r="C571" t="s">
        <v>91</v>
      </c>
      <c r="D571">
        <v>5373.3424719000004</v>
      </c>
      <c r="E571">
        <v>461.65</v>
      </c>
      <c r="G571">
        <v>63.032441550291502</v>
      </c>
      <c r="H571">
        <v>20.1762167576587</v>
      </c>
      <c r="I571">
        <v>10.3870819972514</v>
      </c>
      <c r="J571">
        <v>21.422799673880998</v>
      </c>
      <c r="K571">
        <v>33.662721436539798</v>
      </c>
      <c r="L571">
        <v>3.6264061574894599</v>
      </c>
      <c r="N571">
        <v>45.188846463385303</v>
      </c>
      <c r="O571">
        <v>-0.70210302715678596</v>
      </c>
      <c r="R571">
        <v>27.437914391168501</v>
      </c>
      <c r="S571">
        <v>20.809140035880599</v>
      </c>
      <c r="T571">
        <v>7.92535708802997</v>
      </c>
      <c r="U571">
        <v>8.8352569724422594</v>
      </c>
      <c r="V571">
        <v>23.1654755503153</v>
      </c>
      <c r="W571">
        <v>15.672284386777701</v>
      </c>
      <c r="X571">
        <v>13.7623515844101</v>
      </c>
      <c r="Y571">
        <v>23.2207391702404</v>
      </c>
      <c r="Z571">
        <v>5.26</v>
      </c>
      <c r="AA571">
        <v>6.3160170890886702</v>
      </c>
      <c r="AB571">
        <v>13.2344993052549</v>
      </c>
      <c r="AC571">
        <v>9.1519670799150692</v>
      </c>
      <c r="AD571">
        <v>27.563890594737501</v>
      </c>
      <c r="AE571">
        <v>27.773745488531102</v>
      </c>
      <c r="AF571">
        <v>18.312693802896298</v>
      </c>
    </row>
    <row r="572" spans="1:32" x14ac:dyDescent="0.25">
      <c r="A572" t="s">
        <v>1456</v>
      </c>
      <c r="B572" t="s">
        <v>1455</v>
      </c>
      <c r="C572" t="s">
        <v>315</v>
      </c>
      <c r="D572">
        <v>5363.1929339099997</v>
      </c>
      <c r="E572">
        <v>116.05</v>
      </c>
      <c r="G572">
        <v>70.997594667669702</v>
      </c>
      <c r="H572">
        <v>15.7192404013085</v>
      </c>
      <c r="I572">
        <v>-44.4201803012486</v>
      </c>
      <c r="J572">
        <v>47.828370601654903</v>
      </c>
      <c r="K572">
        <v>35.631333405394898</v>
      </c>
      <c r="L572">
        <v>32.554118312107299</v>
      </c>
      <c r="N572">
        <v>51.4483393282785</v>
      </c>
      <c r="O572">
        <v>42.167477874830702</v>
      </c>
      <c r="R572">
        <v>24.712107471178101</v>
      </c>
      <c r="S572">
        <v>15.9831064948639</v>
      </c>
      <c r="T572">
        <v>9.6243208484475105</v>
      </c>
      <c r="U572">
        <v>12.2576564872329</v>
      </c>
      <c r="V572">
        <v>17.9506143402422</v>
      </c>
      <c r="W572">
        <v>12.724878849910001</v>
      </c>
      <c r="X572">
        <v>20.854848413508002</v>
      </c>
      <c r="Y572">
        <v>14.470477975632599</v>
      </c>
      <c r="AA572">
        <v>6.4761954472202401</v>
      </c>
      <c r="AB572">
        <v>19.220893731164502</v>
      </c>
      <c r="AC572">
        <v>13.9323550184415</v>
      </c>
      <c r="AD572">
        <v>27.091340895597</v>
      </c>
      <c r="AE572">
        <v>17.342316944820301</v>
      </c>
      <c r="AF572">
        <v>12.886309997625901</v>
      </c>
    </row>
    <row r="573" spans="1:32" x14ac:dyDescent="0.25">
      <c r="A573" t="s">
        <v>1424</v>
      </c>
      <c r="B573" t="s">
        <v>1423</v>
      </c>
      <c r="C573" t="s">
        <v>670</v>
      </c>
      <c r="D573">
        <v>5356.7371068749999</v>
      </c>
      <c r="E573">
        <v>5370.8</v>
      </c>
      <c r="G573">
        <v>68.859900636696196</v>
      </c>
      <c r="H573">
        <v>4.79608450608717</v>
      </c>
      <c r="I573">
        <v>2.6898406786675002</v>
      </c>
      <c r="J573">
        <v>9.9048162172108594</v>
      </c>
      <c r="K573">
        <v>3.1968884142092402</v>
      </c>
      <c r="L573">
        <v>19.192419644516001</v>
      </c>
      <c r="N573">
        <v>6.6395517519315099</v>
      </c>
      <c r="O573">
        <v>20.4077998397293</v>
      </c>
      <c r="R573">
        <v>18.006724178373101</v>
      </c>
      <c r="S573">
        <v>13.6907751473496</v>
      </c>
      <c r="T573">
        <v>19.356887628511299</v>
      </c>
      <c r="U573">
        <v>27.442690851550399</v>
      </c>
      <c r="V573">
        <v>14.1250694045138</v>
      </c>
      <c r="W573">
        <v>11.995887538573999</v>
      </c>
      <c r="X573">
        <v>42.506294447634602</v>
      </c>
      <c r="Y573">
        <v>14.116285796933701</v>
      </c>
      <c r="AA573">
        <v>21.922346393391901</v>
      </c>
      <c r="AB573">
        <v>40.382372655737797</v>
      </c>
      <c r="AC573">
        <v>29.866601881708501</v>
      </c>
      <c r="AD573">
        <v>18.845903804678699</v>
      </c>
      <c r="AE573">
        <v>15.0034671178542</v>
      </c>
      <c r="AF573">
        <v>13.0073246156139</v>
      </c>
    </row>
    <row r="574" spans="1:32" x14ac:dyDescent="0.25">
      <c r="A574" t="s">
        <v>1426</v>
      </c>
      <c r="B574" t="s">
        <v>1425</v>
      </c>
      <c r="C574" t="s">
        <v>1207</v>
      </c>
      <c r="D574">
        <v>5301.8453185500002</v>
      </c>
      <c r="E574">
        <v>727.9</v>
      </c>
      <c r="G574">
        <v>14.471424255333099</v>
      </c>
      <c r="H574">
        <v>10.750013808349999</v>
      </c>
      <c r="I574">
        <v>-130.857694671231</v>
      </c>
      <c r="K574">
        <v>5.0245323513296896</v>
      </c>
      <c r="L574">
        <v>34.5580190037428</v>
      </c>
      <c r="M574">
        <v>39.128340958343301</v>
      </c>
      <c r="N574">
        <v>4.5527892620341204</v>
      </c>
      <c r="O574">
        <v>80.546637309317106</v>
      </c>
      <c r="P574">
        <v>-21.405160467213602</v>
      </c>
      <c r="R574">
        <v>16.310815223306498</v>
      </c>
      <c r="S574">
        <v>8.9469916342087501</v>
      </c>
      <c r="T574">
        <v>0.52205794320857202</v>
      </c>
      <c r="U574">
        <v>2.9590544922689701</v>
      </c>
      <c r="V574">
        <v>9.3454985906526709</v>
      </c>
      <c r="W574">
        <v>3.0834684529227498</v>
      </c>
      <c r="X574">
        <v>7.2884937809490298</v>
      </c>
      <c r="Y574">
        <v>5.7247153070492196</v>
      </c>
      <c r="AA574">
        <v>-1.2752603127380899</v>
      </c>
      <c r="AB574">
        <v>7.2773120681570198</v>
      </c>
      <c r="AC574">
        <v>3.0645299645182602</v>
      </c>
      <c r="AD574">
        <v>12.108456440309901</v>
      </c>
      <c r="AE574">
        <v>5.0597715151881699</v>
      </c>
      <c r="AF574">
        <v>1.6505196740519501</v>
      </c>
    </row>
    <row r="575" spans="1:32" x14ac:dyDescent="0.25">
      <c r="A575" t="s">
        <v>1615</v>
      </c>
      <c r="B575" t="s">
        <v>1614</v>
      </c>
      <c r="C575" t="s">
        <v>336</v>
      </c>
      <c r="D575">
        <v>5285.8896657499999</v>
      </c>
      <c r="E575">
        <v>3971.3</v>
      </c>
      <c r="H575">
        <v>16.879110795835299</v>
      </c>
      <c r="I575">
        <v>501.694915254237</v>
      </c>
      <c r="J575">
        <v>15.271553418862201</v>
      </c>
      <c r="K575">
        <v>29.328006245268298</v>
      </c>
      <c r="L575">
        <v>41.239316239316103</v>
      </c>
      <c r="N575">
        <v>27.2913509376144</v>
      </c>
      <c r="O575">
        <v>93.725057666988107</v>
      </c>
      <c r="R575">
        <v>22.404578092101701</v>
      </c>
      <c r="S575">
        <v>5.4022626292379003</v>
      </c>
      <c r="T575">
        <v>14.8325030540207</v>
      </c>
      <c r="U575">
        <v>6.0423441440570196</v>
      </c>
      <c r="V575">
        <v>5.1856146915366601</v>
      </c>
      <c r="W575">
        <v>2.1327546435449598</v>
      </c>
      <c r="X575">
        <v>29.153618841794199</v>
      </c>
      <c r="Y575">
        <v>7.6682659355723102</v>
      </c>
      <c r="AA575">
        <v>13.4157533876801</v>
      </c>
      <c r="AB575">
        <v>23.508353890493201</v>
      </c>
      <c r="AC575">
        <v>11.3835839985886</v>
      </c>
      <c r="AD575">
        <v>17.112688246494699</v>
      </c>
      <c r="AE575">
        <v>7.9061148857319301</v>
      </c>
      <c r="AF575">
        <v>3.1087579540486701</v>
      </c>
    </row>
    <row r="576" spans="1:32" x14ac:dyDescent="0.25">
      <c r="A576" t="s">
        <v>2052</v>
      </c>
      <c r="B576" t="s">
        <v>2051</v>
      </c>
      <c r="C576" t="s">
        <v>527</v>
      </c>
      <c r="D576">
        <v>5276.7809523449996</v>
      </c>
      <c r="E576">
        <v>51.25</v>
      </c>
      <c r="H576">
        <v>37.923719843875503</v>
      </c>
      <c r="I576">
        <v>17.292124349213001</v>
      </c>
      <c r="J576">
        <v>11.4840244519521</v>
      </c>
      <c r="L576">
        <v>392.95961522514301</v>
      </c>
      <c r="O576">
        <v>540.65878188356203</v>
      </c>
      <c r="R576">
        <v>37.895104344918401</v>
      </c>
      <c r="T576">
        <v>29.343080838075601</v>
      </c>
      <c r="U576">
        <v>9.45620399869388</v>
      </c>
      <c r="V576">
        <v>14.57668781039</v>
      </c>
      <c r="W576">
        <v>1.59727451134523</v>
      </c>
      <c r="X576">
        <v>21.198235560516199</v>
      </c>
      <c r="AA576">
        <v>55.593394406427301</v>
      </c>
      <c r="AB576">
        <v>14.9873961950434</v>
      </c>
      <c r="AC576">
        <v>14.423971843140301</v>
      </c>
      <c r="AD576">
        <v>9.9080756919287403</v>
      </c>
      <c r="AE576">
        <v>22.643885999630498</v>
      </c>
      <c r="AF576">
        <v>2.36666967992999</v>
      </c>
    </row>
    <row r="577" spans="1:32" x14ac:dyDescent="0.25">
      <c r="A577" t="s">
        <v>1441</v>
      </c>
      <c r="B577" t="s">
        <v>1440</v>
      </c>
      <c r="C577" t="s">
        <v>1442</v>
      </c>
      <c r="D577">
        <v>5274.1949519999998</v>
      </c>
      <c r="E577">
        <v>196.55</v>
      </c>
      <c r="G577">
        <v>0</v>
      </c>
      <c r="H577">
        <v>-4.7985263350502496</v>
      </c>
      <c r="I577">
        <v>-113.77125938167001</v>
      </c>
      <c r="K577">
        <v>0.162656938062166</v>
      </c>
      <c r="L577">
        <v>-5.5813605034461498</v>
      </c>
      <c r="N577">
        <v>17.781689192662601</v>
      </c>
      <c r="O577">
        <v>40586.782349984001</v>
      </c>
      <c r="R577">
        <v>-12.1935855919797</v>
      </c>
      <c r="S577">
        <v>2.87692695959255</v>
      </c>
      <c r="T577">
        <v>16.561436113373102</v>
      </c>
      <c r="U577">
        <v>3.1217536326197699</v>
      </c>
      <c r="V577">
        <v>1.9513295820288501</v>
      </c>
      <c r="W577">
        <v>1.5737745175428399</v>
      </c>
      <c r="X577">
        <v>12.7340332016449</v>
      </c>
      <c r="Y577">
        <v>1.4468531750837601</v>
      </c>
      <c r="AA577">
        <v>-1.77438672758727</v>
      </c>
      <c r="AB577">
        <v>15.0692897547857</v>
      </c>
      <c r="AC577">
        <v>2.4279839548958799</v>
      </c>
      <c r="AD577">
        <v>5.4107263441218203</v>
      </c>
      <c r="AE577">
        <v>5.9857837635638898E-3</v>
      </c>
      <c r="AF577">
        <v>4.5366390309756798E-3</v>
      </c>
    </row>
    <row r="578" spans="1:32" x14ac:dyDescent="0.25">
      <c r="A578" t="s">
        <v>1446</v>
      </c>
      <c r="B578" t="s">
        <v>1445</v>
      </c>
      <c r="C578" t="s">
        <v>1447</v>
      </c>
      <c r="D578">
        <v>5256.3466341100002</v>
      </c>
      <c r="E578">
        <v>196.5</v>
      </c>
      <c r="G578">
        <v>-5.8963971118971399</v>
      </c>
      <c r="H578">
        <v>10.8765621231301</v>
      </c>
      <c r="I578">
        <v>21.741879396190601</v>
      </c>
      <c r="J578">
        <v>-7.5835118684633898</v>
      </c>
      <c r="K578">
        <v>8.3619002028001397</v>
      </c>
      <c r="L578">
        <v>143.53552654893301</v>
      </c>
      <c r="N578">
        <v>9.4355990998270904</v>
      </c>
      <c r="O578">
        <v>289.597153040509</v>
      </c>
      <c r="R578">
        <v>63.247275339722698</v>
      </c>
      <c r="S578">
        <v>7.2932003209389604</v>
      </c>
      <c r="T578">
        <v>19.5702209942874</v>
      </c>
      <c r="U578">
        <v>15.2030409484318</v>
      </c>
      <c r="V578">
        <v>6.95003268784974</v>
      </c>
      <c r="W578">
        <v>6.2643507006413204</v>
      </c>
      <c r="X578">
        <v>38.608400906383999</v>
      </c>
      <c r="Y578">
        <v>12.4862906855312</v>
      </c>
      <c r="Z578">
        <v>148.27000000000001</v>
      </c>
      <c r="AA578">
        <v>14.423491076611899</v>
      </c>
      <c r="AB578">
        <v>31.3966723951687</v>
      </c>
      <c r="AC578">
        <v>24.473304743534499</v>
      </c>
      <c r="AD578">
        <v>15.289708151946</v>
      </c>
      <c r="AE578">
        <v>12.317850208305799</v>
      </c>
      <c r="AF578">
        <v>10.861362521920499</v>
      </c>
    </row>
    <row r="579" spans="1:32" x14ac:dyDescent="0.25">
      <c r="A579" t="s">
        <v>1430</v>
      </c>
      <c r="B579" t="s">
        <v>1429</v>
      </c>
      <c r="C579" t="s">
        <v>401</v>
      </c>
      <c r="D579">
        <v>5251.9179575999997</v>
      </c>
      <c r="E579">
        <v>628.5</v>
      </c>
      <c r="G579">
        <v>-20.629947401590002</v>
      </c>
      <c r="H579">
        <v>39.3809416730168</v>
      </c>
      <c r="I579">
        <v>-850.16949152542304</v>
      </c>
      <c r="K579">
        <v>100.27972823698499</v>
      </c>
      <c r="L579">
        <v>747.30848861283698</v>
      </c>
      <c r="O579">
        <v>2053.5623115577901</v>
      </c>
      <c r="R579">
        <v>203.59377079728401</v>
      </c>
      <c r="S579">
        <v>9.1934751127997405</v>
      </c>
      <c r="T579">
        <v>-2.9901483583833799</v>
      </c>
      <c r="U579">
        <v>15.921660325122</v>
      </c>
      <c r="V579">
        <v>9.5618125671115202</v>
      </c>
      <c r="W579">
        <v>7.1938035928431203</v>
      </c>
      <c r="X579">
        <v>35.884957692138997</v>
      </c>
      <c r="Y579">
        <v>1.1554621848739399</v>
      </c>
      <c r="AA579">
        <v>-58.911220551044799</v>
      </c>
      <c r="AB579">
        <v>26.056139385328098</v>
      </c>
      <c r="AC579">
        <v>18.729448901749301</v>
      </c>
      <c r="AD579">
        <v>25.518518518518501</v>
      </c>
      <c r="AE579">
        <v>0.79514124745274795</v>
      </c>
      <c r="AF579">
        <v>0.672013507809199</v>
      </c>
    </row>
    <row r="580" spans="1:32" x14ac:dyDescent="0.25">
      <c r="A580" t="s">
        <v>1439</v>
      </c>
      <c r="B580" t="s">
        <v>1438</v>
      </c>
      <c r="C580" t="s">
        <v>457</v>
      </c>
      <c r="D580">
        <v>5250.5046359999997</v>
      </c>
      <c r="E580">
        <v>339.55</v>
      </c>
      <c r="F580">
        <v>126.835631755497</v>
      </c>
      <c r="H580">
        <v>-7.7839714432575802</v>
      </c>
      <c r="I580">
        <v>34.170695151041699</v>
      </c>
      <c r="J580">
        <v>-1.2401357399728401</v>
      </c>
      <c r="L580">
        <v>61.295448466827096</v>
      </c>
      <c r="M580">
        <v>38.083054516827403</v>
      </c>
      <c r="O580">
        <v>26.132155222589599</v>
      </c>
      <c r="P580">
        <v>30.2685766860589</v>
      </c>
      <c r="Q580">
        <v>13.0866785633846</v>
      </c>
      <c r="R580">
        <v>17.831351126973999</v>
      </c>
      <c r="S580">
        <v>-2.1302909173627298</v>
      </c>
      <c r="T580">
        <v>9.6252527105982697</v>
      </c>
      <c r="U580">
        <v>-8.2366759267454608</v>
      </c>
      <c r="V580">
        <v>-6.4815328148746296</v>
      </c>
      <c r="W580">
        <v>-0.63408881141610096</v>
      </c>
      <c r="X580">
        <v>-3.5518344623665201</v>
      </c>
      <c r="Y580">
        <v>-27.2460231753595</v>
      </c>
      <c r="AA580">
        <v>10.812622381607699</v>
      </c>
      <c r="AB580">
        <v>-0.27106147055576302</v>
      </c>
      <c r="AC580">
        <v>-11.836512529091999</v>
      </c>
      <c r="AD580">
        <v>-23.1968919548282</v>
      </c>
      <c r="AE580">
        <v>-43.781606746980302</v>
      </c>
      <c r="AF580">
        <v>-10.052928024317801</v>
      </c>
    </row>
    <row r="581" spans="1:32" x14ac:dyDescent="0.25">
      <c r="A581" t="s">
        <v>1402</v>
      </c>
      <c r="B581" t="s">
        <v>1401</v>
      </c>
      <c r="C581" t="s">
        <v>373</v>
      </c>
      <c r="D581">
        <v>5227.8254454199996</v>
      </c>
      <c r="E581">
        <v>362.95</v>
      </c>
      <c r="F581">
        <v>13000</v>
      </c>
      <c r="G581">
        <v>0</v>
      </c>
      <c r="H581">
        <v>-15.012482300943301</v>
      </c>
      <c r="I581">
        <v>-112.33106087788499</v>
      </c>
      <c r="K581">
        <v>-23.3230886871828</v>
      </c>
      <c r="L581">
        <v>-15.182220708446801</v>
      </c>
      <c r="M581">
        <v>-10.5302584795906</v>
      </c>
      <c r="N581">
        <v>-63.965747984198998</v>
      </c>
      <c r="O581">
        <v>-94.401026913875597</v>
      </c>
      <c r="P581">
        <v>347.36140911831899</v>
      </c>
      <c r="Q581">
        <v>189.132401729164</v>
      </c>
      <c r="R581">
        <v>-25.656308974382899</v>
      </c>
      <c r="S581">
        <v>5.2276277485710896</v>
      </c>
      <c r="T581">
        <v>0.17253920828740599</v>
      </c>
      <c r="U581">
        <v>9.9937124574689307</v>
      </c>
      <c r="V581">
        <v>4.49516992124083</v>
      </c>
      <c r="W581">
        <v>3.04344537145511</v>
      </c>
      <c r="X581">
        <v>25.035186488388401</v>
      </c>
      <c r="Y581">
        <v>2.8705606105077699</v>
      </c>
      <c r="AA581">
        <v>-5.7792559651712399</v>
      </c>
      <c r="AB581">
        <v>29.833894011165199</v>
      </c>
      <c r="AC581">
        <v>0.35186488388458897</v>
      </c>
      <c r="AD581">
        <v>2.7837410794311701</v>
      </c>
      <c r="AE581">
        <v>0.90172687167650101</v>
      </c>
      <c r="AF581">
        <v>0.52546339460247704</v>
      </c>
    </row>
    <row r="582" spans="1:32" x14ac:dyDescent="0.25">
      <c r="A582" t="s">
        <v>1464</v>
      </c>
      <c r="B582" t="s">
        <v>1463</v>
      </c>
      <c r="C582" t="s">
        <v>1277</v>
      </c>
      <c r="D582">
        <v>5216.6417795549996</v>
      </c>
      <c r="E582">
        <v>451.45</v>
      </c>
      <c r="H582">
        <v>59.713107953519099</v>
      </c>
      <c r="I582">
        <v>-16.755909625179498</v>
      </c>
      <c r="J582">
        <v>39.628415713033597</v>
      </c>
      <c r="K582">
        <v>85.173936897375995</v>
      </c>
      <c r="L582">
        <v>2.23638101306131</v>
      </c>
      <c r="O582">
        <v>7.1835073897736104</v>
      </c>
      <c r="R582">
        <v>22.767604085929399</v>
      </c>
      <c r="S582">
        <v>7.4497697519266497</v>
      </c>
      <c r="T582">
        <v>12.8953763244826</v>
      </c>
      <c r="U582">
        <v>7.4641052904152696</v>
      </c>
      <c r="V582">
        <v>8.3383079167268193</v>
      </c>
      <c r="W582">
        <v>6.3963591294758597</v>
      </c>
      <c r="X582">
        <v>15.1200482454487</v>
      </c>
      <c r="Y582">
        <v>9.3627256949730295</v>
      </c>
      <c r="Z582">
        <v>505.09</v>
      </c>
      <c r="AA582">
        <v>6.0061814481172897</v>
      </c>
      <c r="AB582">
        <v>16.3100867560008</v>
      </c>
      <c r="AC582">
        <v>8.4665108740718207</v>
      </c>
      <c r="AD582">
        <v>12.5919079466622</v>
      </c>
      <c r="AE582">
        <v>10.804148504434</v>
      </c>
      <c r="AF582">
        <v>8.2978929724188308</v>
      </c>
    </row>
    <row r="583" spans="1:32" x14ac:dyDescent="0.25">
      <c r="A583" t="s">
        <v>1435</v>
      </c>
      <c r="B583" t="s">
        <v>1434</v>
      </c>
      <c r="C583" t="s">
        <v>533</v>
      </c>
      <c r="D583">
        <v>5202.1114074050001</v>
      </c>
      <c r="E583">
        <v>63.5</v>
      </c>
      <c r="F583">
        <v>25.6410256410256</v>
      </c>
      <c r="I583">
        <v>-102.923092295906</v>
      </c>
      <c r="L583">
        <v>25.5376306277164</v>
      </c>
      <c r="M583">
        <v>-167.56665783084799</v>
      </c>
      <c r="O583">
        <v>-43.676780605330499</v>
      </c>
      <c r="P583">
        <v>27.654527522191302</v>
      </c>
      <c r="Q583">
        <v>-3.92851851769132</v>
      </c>
      <c r="R583">
        <v>70.059124401792701</v>
      </c>
      <c r="T583">
        <v>0</v>
      </c>
      <c r="U583">
        <v>3.9602073554354602</v>
      </c>
      <c r="X583">
        <v>6.6448833370929297</v>
      </c>
      <c r="Y583">
        <v>9.3448921668951392</v>
      </c>
      <c r="AA583">
        <v>-0.55554148836502604</v>
      </c>
      <c r="AB583">
        <v>9.8173383578008302</v>
      </c>
      <c r="AC583">
        <v>2.2645431270468399</v>
      </c>
      <c r="AD583">
        <v>24.955648162964302</v>
      </c>
      <c r="AE583">
        <v>19.664849685750301</v>
      </c>
      <c r="AF583">
        <v>6.4520986808708001</v>
      </c>
    </row>
    <row r="584" spans="1:32" x14ac:dyDescent="0.25">
      <c r="A584" t="s">
        <v>1468</v>
      </c>
      <c r="B584" t="s">
        <v>1467</v>
      </c>
      <c r="C584" t="s">
        <v>61</v>
      </c>
      <c r="D584">
        <v>5194.7700471300004</v>
      </c>
      <c r="E584">
        <v>490.5</v>
      </c>
      <c r="F584">
        <v>7.9308288610614204</v>
      </c>
      <c r="H584">
        <v>-5.7448237554758403</v>
      </c>
      <c r="I584">
        <v>106.1821952776</v>
      </c>
      <c r="J584">
        <v>10.127865813040399</v>
      </c>
      <c r="K584">
        <v>-6.0191788489126496</v>
      </c>
      <c r="L584">
        <v>-34.5330970830138</v>
      </c>
      <c r="M584">
        <v>151.725620526169</v>
      </c>
      <c r="N584">
        <v>32.555883022145302</v>
      </c>
      <c r="O584">
        <v>-30.095873280533599</v>
      </c>
      <c r="P584">
        <v>87.589180705517407</v>
      </c>
      <c r="Q584">
        <v>47.874576373455</v>
      </c>
      <c r="R584">
        <v>-19.042075096883401</v>
      </c>
      <c r="S584">
        <v>14.1120574396982</v>
      </c>
      <c r="T584">
        <v>16.1418998909223</v>
      </c>
      <c r="U584">
        <v>19.296439928941499</v>
      </c>
      <c r="V584">
        <v>15.0974174093627</v>
      </c>
      <c r="W584">
        <v>10.4978157268931</v>
      </c>
      <c r="X584">
        <v>24.894659037198601</v>
      </c>
      <c r="Y584">
        <v>14.755874474618301</v>
      </c>
      <c r="AA584">
        <v>21.043247468004001</v>
      </c>
      <c r="AB584">
        <v>28.876061969733001</v>
      </c>
      <c r="AC584">
        <v>18.387151922284001</v>
      </c>
      <c r="AD584">
        <v>11.481575408996701</v>
      </c>
      <c r="AE584">
        <v>15.284547194782499</v>
      </c>
      <c r="AF584">
        <v>11.185120978936499</v>
      </c>
    </row>
    <row r="585" spans="1:32" x14ac:dyDescent="0.25">
      <c r="A585" t="s">
        <v>1432</v>
      </c>
      <c r="B585" t="s">
        <v>1431</v>
      </c>
      <c r="C585" t="s">
        <v>1433</v>
      </c>
      <c r="D585">
        <v>5168.879891351</v>
      </c>
      <c r="E585">
        <v>50.67</v>
      </c>
    </row>
    <row r="586" spans="1:32" x14ac:dyDescent="0.25">
      <c r="A586" t="s">
        <v>1460</v>
      </c>
      <c r="B586" t="s">
        <v>1459</v>
      </c>
      <c r="C586" t="s">
        <v>328</v>
      </c>
      <c r="D586">
        <v>5150.6461981800003</v>
      </c>
      <c r="E586">
        <v>879.8</v>
      </c>
      <c r="F586">
        <v>35.858915741345498</v>
      </c>
      <c r="G586">
        <v>78.282708041312105</v>
      </c>
      <c r="H586">
        <v>14.6911154596822</v>
      </c>
      <c r="I586">
        <v>-23.603554588320598</v>
      </c>
      <c r="J586">
        <v>11.5901925596529</v>
      </c>
      <c r="K586">
        <v>16.3262389616301</v>
      </c>
      <c r="L586">
        <v>44.763749031758302</v>
      </c>
      <c r="M586">
        <v>0.39132501920052198</v>
      </c>
      <c r="N586">
        <v>19.545794098059201</v>
      </c>
      <c r="O586">
        <v>57.496653403045002</v>
      </c>
      <c r="P586">
        <v>28.136343919088599</v>
      </c>
      <c r="Q586">
        <v>16.4202130756243</v>
      </c>
      <c r="R586">
        <v>38.177357238383401</v>
      </c>
      <c r="S586">
        <v>11.1842253610612</v>
      </c>
      <c r="T586">
        <v>9.7490156771328103</v>
      </c>
      <c r="U586">
        <v>5.7186089490643903</v>
      </c>
      <c r="V586">
        <v>13.634457454722501</v>
      </c>
      <c r="W586">
        <v>7.8692290033102603</v>
      </c>
      <c r="X586">
        <v>13.600308552133599</v>
      </c>
      <c r="Y586">
        <v>10.668518610380801</v>
      </c>
      <c r="AA586">
        <v>8.4716789510201203</v>
      </c>
      <c r="AB586">
        <v>13.756657026509201</v>
      </c>
      <c r="AC586">
        <v>6.5545496885369996</v>
      </c>
      <c r="AD586">
        <v>22.727040772933702</v>
      </c>
      <c r="AE586">
        <v>12.694533619186201</v>
      </c>
      <c r="AF586">
        <v>8.1434872766918698</v>
      </c>
    </row>
    <row r="587" spans="1:32" x14ac:dyDescent="0.25">
      <c r="A587" t="s">
        <v>1480</v>
      </c>
      <c r="B587" t="s">
        <v>1479</v>
      </c>
      <c r="C587" t="s">
        <v>336</v>
      </c>
      <c r="D587">
        <v>5148.17063624</v>
      </c>
      <c r="E587">
        <v>365.6</v>
      </c>
      <c r="G587">
        <v>58.740105196819897</v>
      </c>
      <c r="H587">
        <v>10.206310078138999</v>
      </c>
      <c r="I587">
        <v>101.16743673643801</v>
      </c>
      <c r="J587">
        <v>43.532687768384498</v>
      </c>
      <c r="K587">
        <v>17.955098031985901</v>
      </c>
      <c r="L587">
        <v>28.719162232477899</v>
      </c>
      <c r="N587">
        <v>36.8438823308352</v>
      </c>
      <c r="O587">
        <v>80.938097253343599</v>
      </c>
      <c r="R587">
        <v>7.5737914948834604</v>
      </c>
      <c r="S587">
        <v>9.7095370244501602</v>
      </c>
      <c r="T587">
        <v>24.006522168652499</v>
      </c>
      <c r="U587">
        <v>15.117194162335</v>
      </c>
      <c r="V587">
        <v>9.7735395559660301</v>
      </c>
      <c r="W587">
        <v>5.1784370598457601</v>
      </c>
      <c r="X587">
        <v>50.110955027586002</v>
      </c>
      <c r="Y587">
        <v>13.011696050017299</v>
      </c>
      <c r="Z587">
        <v>1117.1300000000001</v>
      </c>
      <c r="AA587">
        <v>31.134591502269998</v>
      </c>
      <c r="AB587">
        <v>45.2197724038625</v>
      </c>
      <c r="AC587">
        <v>23.6079724750096</v>
      </c>
      <c r="AD587">
        <v>18.1077419959013</v>
      </c>
      <c r="AE587">
        <v>14.5133003646785</v>
      </c>
      <c r="AF587">
        <v>8.5049814393595593</v>
      </c>
    </row>
    <row r="588" spans="1:32" x14ac:dyDescent="0.25">
      <c r="A588" t="s">
        <v>2137</v>
      </c>
      <c r="B588" t="s">
        <v>2138</v>
      </c>
      <c r="D588">
        <v>5104.1557792000003</v>
      </c>
      <c r="E588">
        <v>898.45</v>
      </c>
      <c r="I588">
        <v>422.73603082851599</v>
      </c>
      <c r="L588">
        <v>99.154929577464699</v>
      </c>
      <c r="O588">
        <v>49.414311179016998</v>
      </c>
      <c r="R588">
        <v>79.741066387029093</v>
      </c>
      <c r="T588">
        <v>0</v>
      </c>
      <c r="X588">
        <v>15.864467631549401</v>
      </c>
      <c r="Y588">
        <v>39.456992574257399</v>
      </c>
      <c r="Z588">
        <v>325.24</v>
      </c>
      <c r="AA588">
        <v>6.0877370133512798</v>
      </c>
      <c r="AC588">
        <v>10.532929428924</v>
      </c>
      <c r="AD588">
        <v>61.714075301481998</v>
      </c>
      <c r="AE588">
        <v>68.009272674586995</v>
      </c>
      <c r="AF588">
        <v>22.645150396796598</v>
      </c>
    </row>
    <row r="589" spans="1:32" x14ac:dyDescent="0.25">
      <c r="A589" t="s">
        <v>1437</v>
      </c>
      <c r="B589" t="s">
        <v>1436</v>
      </c>
      <c r="C589" t="s">
        <v>1277</v>
      </c>
      <c r="D589">
        <v>5081.58</v>
      </c>
      <c r="E589">
        <v>456.9</v>
      </c>
      <c r="F589">
        <v>20.036101083032399</v>
      </c>
      <c r="G589">
        <v>60.914897434271602</v>
      </c>
      <c r="H589">
        <v>11.706954658446399</v>
      </c>
      <c r="I589">
        <v>19.344380403458199</v>
      </c>
      <c r="J589">
        <v>6.7254137945619501</v>
      </c>
      <c r="K589">
        <v>10.0665953885156</v>
      </c>
      <c r="L589">
        <v>44.487485101311101</v>
      </c>
      <c r="M589">
        <v>30.535405556216201</v>
      </c>
      <c r="N589">
        <v>10.8686611982386</v>
      </c>
      <c r="O589">
        <v>40.766853611079199</v>
      </c>
      <c r="P589">
        <v>18.834446656053299</v>
      </c>
      <c r="Q589">
        <v>9.9322941933306694</v>
      </c>
      <c r="R589">
        <v>38.693540837818801</v>
      </c>
      <c r="S589">
        <v>12.7412101071407</v>
      </c>
      <c r="T589">
        <v>27.826706188702602</v>
      </c>
      <c r="U589">
        <v>25.7102049662283</v>
      </c>
      <c r="V589">
        <v>13.2581749843611</v>
      </c>
      <c r="W589">
        <v>11.701340724622501</v>
      </c>
      <c r="X589">
        <v>40.910337263504204</v>
      </c>
      <c r="Y589">
        <v>12.1109374586103</v>
      </c>
      <c r="AA589">
        <v>29.0750058506903</v>
      </c>
      <c r="AB589">
        <v>40.239933092174802</v>
      </c>
      <c r="AC589">
        <v>25.941237265613399</v>
      </c>
      <c r="AD589">
        <v>21.895025938358199</v>
      </c>
      <c r="AE589">
        <v>12.4259555555555</v>
      </c>
      <c r="AF589">
        <v>11.0025311992343</v>
      </c>
    </row>
    <row r="590" spans="1:32" x14ac:dyDescent="0.25">
      <c r="A590" t="s">
        <v>1472</v>
      </c>
      <c r="B590" t="s">
        <v>1471</v>
      </c>
      <c r="C590" t="s">
        <v>27</v>
      </c>
      <c r="D590">
        <v>5036.8837981650004</v>
      </c>
      <c r="E590">
        <v>293.55</v>
      </c>
      <c r="F590">
        <v>-1.63573023238814</v>
      </c>
      <c r="H590">
        <v>13.1315949844436</v>
      </c>
      <c r="I590">
        <v>-162.05415635463601</v>
      </c>
      <c r="L590">
        <v>19.088358401177398</v>
      </c>
      <c r="O590">
        <v>19.380588876771899</v>
      </c>
      <c r="Q590">
        <v>-26.857030117693402</v>
      </c>
      <c r="R590">
        <v>15.340618175930199</v>
      </c>
      <c r="T590">
        <v>-19.308308500734501</v>
      </c>
      <c r="U590">
        <v>7.6599344118646098</v>
      </c>
      <c r="V590">
        <v>0.58872562692482</v>
      </c>
      <c r="W590">
        <v>0.235583985020343</v>
      </c>
      <c r="X590">
        <v>29.470037865278499</v>
      </c>
      <c r="AA590">
        <v>-37.306737968850499</v>
      </c>
      <c r="AB590">
        <v>12.6634059150695</v>
      </c>
      <c r="AC590">
        <v>20.767473801628402</v>
      </c>
      <c r="AD590">
        <v>15.7176955578981</v>
      </c>
      <c r="AE590">
        <v>18.979102290531301</v>
      </c>
      <c r="AF590">
        <v>1.8825216182049</v>
      </c>
    </row>
    <row r="591" spans="1:32" x14ac:dyDescent="0.25">
      <c r="A591" t="s">
        <v>1478</v>
      </c>
      <c r="B591" t="s">
        <v>1477</v>
      </c>
      <c r="C591" t="s">
        <v>41</v>
      </c>
      <c r="D591">
        <v>5032.96819452</v>
      </c>
      <c r="E591">
        <v>6400</v>
      </c>
      <c r="G591">
        <v>0</v>
      </c>
      <c r="H591">
        <v>11.4642062641339</v>
      </c>
      <c r="I591">
        <v>190.950543668888</v>
      </c>
      <c r="J591">
        <v>10.290792183441599</v>
      </c>
      <c r="K591">
        <v>10.3451345990264</v>
      </c>
      <c r="L591">
        <v>37.005976479660802</v>
      </c>
      <c r="N591">
        <v>12.1651929431978</v>
      </c>
      <c r="O591">
        <v>46.187200956938</v>
      </c>
      <c r="R591">
        <v>20.695776921007798</v>
      </c>
      <c r="S591">
        <v>15.248280604445601</v>
      </c>
      <c r="T591">
        <v>11.2337382263013</v>
      </c>
      <c r="U591">
        <v>13.749963130854001</v>
      </c>
      <c r="V591">
        <v>16.373275254466201</v>
      </c>
      <c r="W591">
        <v>13.456877044816901</v>
      </c>
      <c r="X591">
        <v>21.116988084271799</v>
      </c>
      <c r="Y591">
        <v>16.436685599732701</v>
      </c>
      <c r="Z591">
        <v>408.03</v>
      </c>
      <c r="AA591">
        <v>12.3243098683624</v>
      </c>
      <c r="AB591">
        <v>20.326167283505001</v>
      </c>
      <c r="AC591">
        <v>14.5261938014441</v>
      </c>
      <c r="AD591">
        <v>20.981984021735599</v>
      </c>
      <c r="AE591">
        <v>17.723515336088699</v>
      </c>
      <c r="AF591">
        <v>14.636227544910099</v>
      </c>
    </row>
    <row r="592" spans="1:32" x14ac:dyDescent="0.25">
      <c r="A592" t="s">
        <v>1451</v>
      </c>
      <c r="B592" t="s">
        <v>1450</v>
      </c>
      <c r="C592" t="s">
        <v>423</v>
      </c>
      <c r="D592">
        <v>4968.9655194300003</v>
      </c>
      <c r="E592">
        <v>4502.8500000000004</v>
      </c>
      <c r="H592">
        <v>35.537037640639802</v>
      </c>
      <c r="I592">
        <v>129.1078009828</v>
      </c>
      <c r="J592">
        <v>35.1567541904503</v>
      </c>
      <c r="K592">
        <v>36.649600591020999</v>
      </c>
      <c r="L592">
        <v>122.23084599179499</v>
      </c>
      <c r="N592">
        <v>36.6410911251822</v>
      </c>
      <c r="O592">
        <v>118.36762932091101</v>
      </c>
      <c r="R592">
        <v>118.52369184484699</v>
      </c>
      <c r="S592">
        <v>1.1535645059925399</v>
      </c>
      <c r="T592">
        <v>76.825531753550493</v>
      </c>
      <c r="U592">
        <v>85.024568551320002</v>
      </c>
      <c r="V592">
        <v>1.1940281801824499</v>
      </c>
      <c r="W592">
        <v>1.0759580211072799</v>
      </c>
      <c r="X592">
        <v>98.549513226472598</v>
      </c>
      <c r="Y592">
        <v>1.7078913338038799</v>
      </c>
      <c r="AA592">
        <v>73.357753958107907</v>
      </c>
      <c r="AB592">
        <v>96.079522829113898</v>
      </c>
      <c r="AC592">
        <v>81.497689054970905</v>
      </c>
      <c r="AD592">
        <v>1.8190151198881801</v>
      </c>
      <c r="AE592">
        <v>1.6842697839460301</v>
      </c>
      <c r="AF592">
        <v>1.48006466744085</v>
      </c>
    </row>
    <row r="593" spans="1:32" x14ac:dyDescent="0.25">
      <c r="A593" t="s">
        <v>1449</v>
      </c>
      <c r="B593" t="s">
        <v>1448</v>
      </c>
      <c r="C593" t="s">
        <v>706</v>
      </c>
      <c r="D593">
        <v>4941.5542208400002</v>
      </c>
      <c r="E593">
        <v>229.15</v>
      </c>
      <c r="F593">
        <v>73.686268688199405</v>
      </c>
      <c r="G593">
        <v>9.2608243623279307</v>
      </c>
      <c r="H593">
        <v>10.508710617029999</v>
      </c>
      <c r="I593">
        <v>1568.68953386103</v>
      </c>
      <c r="J593">
        <v>15.7532106343132</v>
      </c>
      <c r="K593">
        <v>4.5671939279322702</v>
      </c>
      <c r="L593">
        <v>-25.108590224771</v>
      </c>
      <c r="M593">
        <v>-9.0813260949770793</v>
      </c>
      <c r="N593">
        <v>-9.9703249436038401</v>
      </c>
      <c r="O593">
        <v>-40.190384716332403</v>
      </c>
      <c r="P593">
        <v>51.653106031253998</v>
      </c>
      <c r="Q593">
        <v>7.6154039693933298</v>
      </c>
      <c r="R593">
        <v>6.0768883568499099</v>
      </c>
      <c r="S593">
        <v>21.380162017920799</v>
      </c>
      <c r="T593">
        <v>8.0879876709613292</v>
      </c>
      <c r="U593">
        <v>4.1310789284844001</v>
      </c>
      <c r="V593">
        <v>23.2395034886326</v>
      </c>
      <c r="W593">
        <v>8.9836249777300594</v>
      </c>
      <c r="X593">
        <v>6.5708851954356504</v>
      </c>
      <c r="Y593">
        <v>14.3718195016792</v>
      </c>
      <c r="Z593">
        <v>1801.16</v>
      </c>
      <c r="AA593">
        <v>7.0200689685793298</v>
      </c>
      <c r="AB593">
        <v>8.5396543172942003</v>
      </c>
      <c r="AC593">
        <v>2.8064735743780398</v>
      </c>
      <c r="AD593">
        <v>18.2198599262925</v>
      </c>
      <c r="AE593">
        <v>13.4730671877082</v>
      </c>
      <c r="AF593">
        <v>6.1867862969005198</v>
      </c>
    </row>
    <row r="594" spans="1:32" x14ac:dyDescent="0.25">
      <c r="A594" t="s">
        <v>103</v>
      </c>
      <c r="B594" t="s">
        <v>104</v>
      </c>
      <c r="C594" t="s">
        <v>102</v>
      </c>
      <c r="D594">
        <v>4905.9404664499998</v>
      </c>
      <c r="E594">
        <v>521.35</v>
      </c>
      <c r="G594">
        <v>80.011463099129799</v>
      </c>
      <c r="H594">
        <v>9.6442230844082797</v>
      </c>
      <c r="I594">
        <v>33.063939572907202</v>
      </c>
      <c r="J594">
        <v>7.7488767384433999</v>
      </c>
      <c r="K594">
        <v>20.2836768911665</v>
      </c>
      <c r="L594">
        <v>72.450976221872295</v>
      </c>
      <c r="M594">
        <v>-18.655173622061</v>
      </c>
      <c r="N594">
        <v>26.9971322105776</v>
      </c>
      <c r="O594">
        <v>75.0836309608503</v>
      </c>
      <c r="P594">
        <v>4.2230192283288996</v>
      </c>
      <c r="R594">
        <v>43.470393729716399</v>
      </c>
      <c r="S594">
        <v>17.671763489099099</v>
      </c>
      <c r="T594">
        <v>19.443666174535199</v>
      </c>
      <c r="U594">
        <v>15.919162851083501</v>
      </c>
      <c r="V594">
        <v>22.076727420388298</v>
      </c>
      <c r="W594">
        <v>12.789870295279</v>
      </c>
      <c r="X594">
        <v>34.606265858306401</v>
      </c>
      <c r="Y594">
        <v>27.338532775246499</v>
      </c>
      <c r="Z594">
        <v>2459.62</v>
      </c>
      <c r="AA594">
        <v>18.270476288030501</v>
      </c>
      <c r="AB594">
        <v>26.7341453835717</v>
      </c>
      <c r="AC594">
        <v>24.361132984637301</v>
      </c>
      <c r="AD594">
        <v>34.246381848144097</v>
      </c>
      <c r="AE594">
        <v>33.074269853847603</v>
      </c>
      <c r="AF594">
        <v>22.541115514405401</v>
      </c>
    </row>
    <row r="595" spans="1:32" x14ac:dyDescent="0.25">
      <c r="A595" t="s">
        <v>1458</v>
      </c>
      <c r="B595" t="s">
        <v>1457</v>
      </c>
      <c r="C595" t="s">
        <v>1076</v>
      </c>
      <c r="D595">
        <v>4903.4706404250001</v>
      </c>
      <c r="E595">
        <v>1058.45</v>
      </c>
      <c r="G595">
        <v>14.470661107417101</v>
      </c>
      <c r="H595">
        <v>5.5693658496130496</v>
      </c>
      <c r="I595">
        <v>-28.647648241060701</v>
      </c>
      <c r="J595">
        <v>3.8155815233366699</v>
      </c>
      <c r="K595">
        <v>14.347497019155799</v>
      </c>
      <c r="L595">
        <v>-86.618106271862899</v>
      </c>
      <c r="N595">
        <v>6.7005312652990803</v>
      </c>
      <c r="O595">
        <v>-95.428671309924994</v>
      </c>
      <c r="R595">
        <v>-46.446218447647901</v>
      </c>
      <c r="S595">
        <v>24.085745382073</v>
      </c>
      <c r="T595">
        <v>11.5569443504069</v>
      </c>
      <c r="U595">
        <v>17.971463878085999</v>
      </c>
      <c r="V595">
        <v>35.633226958157003</v>
      </c>
      <c r="W595">
        <v>23.019146408308401</v>
      </c>
      <c r="X595">
        <v>16.5106337878894</v>
      </c>
      <c r="Y595">
        <v>75.537595328150601</v>
      </c>
      <c r="AA595">
        <v>5.18690974831694</v>
      </c>
      <c r="AB595">
        <v>24.267955058579599</v>
      </c>
      <c r="AC595">
        <v>6.8393430525133896</v>
      </c>
      <c r="AD595">
        <v>4.7823672748996602</v>
      </c>
      <c r="AE595">
        <v>123.38754510628399</v>
      </c>
      <c r="AF595">
        <v>87.026232415954397</v>
      </c>
    </row>
    <row r="596" spans="1:32" x14ac:dyDescent="0.25">
      <c r="A596" t="s">
        <v>1462</v>
      </c>
      <c r="B596" t="s">
        <v>1461</v>
      </c>
      <c r="C596" t="s">
        <v>457</v>
      </c>
      <c r="D596">
        <v>4902.3200376599998</v>
      </c>
      <c r="E596">
        <v>927.6</v>
      </c>
      <c r="F596">
        <v>59.0338860850757</v>
      </c>
      <c r="H596">
        <v>14.7317757661082</v>
      </c>
      <c r="I596">
        <v>-16.7825339790657</v>
      </c>
      <c r="J596">
        <v>21.340968610475901</v>
      </c>
      <c r="K596">
        <v>9.6587895770296797</v>
      </c>
      <c r="L596">
        <v>12.474717260633</v>
      </c>
      <c r="M596">
        <v>33.297974401173001</v>
      </c>
      <c r="N596">
        <v>4.8126060639882304</v>
      </c>
      <c r="O596">
        <v>5.3672500038331696</v>
      </c>
      <c r="P596">
        <v>33.026269720857698</v>
      </c>
      <c r="Q596">
        <v>20.384871674072901</v>
      </c>
      <c r="R596">
        <v>17.539859916588501</v>
      </c>
      <c r="S596">
        <v>10.772206290911701</v>
      </c>
      <c r="T596">
        <v>14.139336306935</v>
      </c>
      <c r="U596">
        <v>6.1789115144869902</v>
      </c>
      <c r="V596">
        <v>14.215105157988001</v>
      </c>
      <c r="W596">
        <v>6.2978230911244202</v>
      </c>
      <c r="X596">
        <v>16.757282130290999</v>
      </c>
      <c r="Y596">
        <v>10.293754489942501</v>
      </c>
      <c r="AA596">
        <v>10.629477381118599</v>
      </c>
      <c r="AB596">
        <v>17.532080942526498</v>
      </c>
      <c r="AC596">
        <v>6.2047187949628899</v>
      </c>
      <c r="AD596">
        <v>17.8482821854268</v>
      </c>
      <c r="AE596">
        <v>13.5588287267548</v>
      </c>
      <c r="AF596">
        <v>6.2864922828535903</v>
      </c>
    </row>
    <row r="597" spans="1:32" x14ac:dyDescent="0.25">
      <c r="A597" t="s">
        <v>1492</v>
      </c>
      <c r="B597" t="s">
        <v>1491</v>
      </c>
      <c r="C597" t="s">
        <v>38</v>
      </c>
      <c r="D597">
        <v>4896.6487210900004</v>
      </c>
      <c r="E597">
        <v>178.1</v>
      </c>
      <c r="G597">
        <v>14.471424255333099</v>
      </c>
      <c r="H597">
        <v>-3.18060284310417</v>
      </c>
      <c r="I597">
        <v>-48.423051519154498</v>
      </c>
      <c r="J597">
        <v>7.6558295591486001</v>
      </c>
      <c r="K597">
        <v>3.7358914459808301</v>
      </c>
      <c r="L597">
        <v>3.3343437405274399</v>
      </c>
      <c r="N597">
        <v>25.2062797923308</v>
      </c>
      <c r="O597">
        <v>3.62703807221216</v>
      </c>
      <c r="R597">
        <v>9.17408817698335</v>
      </c>
      <c r="S597">
        <v>6.3529386619639796</v>
      </c>
      <c r="T597">
        <v>10.8039620620976</v>
      </c>
      <c r="U597">
        <v>4.0952275152602002</v>
      </c>
      <c r="V597">
        <v>4.9013125712020198</v>
      </c>
      <c r="W597">
        <v>3.3454564688773401</v>
      </c>
      <c r="X597">
        <v>12.283002687920201</v>
      </c>
      <c r="Y597">
        <v>10.9190202287856</v>
      </c>
      <c r="AA597">
        <v>4.9147181924033099</v>
      </c>
      <c r="AB597">
        <v>10.303314431816201</v>
      </c>
      <c r="AC597">
        <v>7.1082158118888197</v>
      </c>
      <c r="AD597">
        <v>14.7327177875275</v>
      </c>
      <c r="AE597">
        <v>11.3956621475646</v>
      </c>
      <c r="AF597">
        <v>8.6579248275607608</v>
      </c>
    </row>
    <row r="598" spans="1:32" x14ac:dyDescent="0.25">
      <c r="A598" t="s">
        <v>1484</v>
      </c>
      <c r="B598" t="s">
        <v>1483</v>
      </c>
      <c r="C598" t="s">
        <v>74</v>
      </c>
      <c r="D598">
        <v>4889.9796328399998</v>
      </c>
      <c r="E598">
        <v>455.2</v>
      </c>
      <c r="F598">
        <v>42.969984202211698</v>
      </c>
      <c r="I598">
        <v>-18.398058252427099</v>
      </c>
      <c r="L598">
        <v>119.42929080990299</v>
      </c>
      <c r="M598">
        <v>80.380600177202396</v>
      </c>
      <c r="O598">
        <v>332.91430828978702</v>
      </c>
      <c r="P598">
        <v>79.147322536059804</v>
      </c>
      <c r="Q598">
        <v>51.648548866782903</v>
      </c>
      <c r="R598">
        <v>52.713319934222497</v>
      </c>
      <c r="T598">
        <v>0</v>
      </c>
      <c r="U598">
        <v>0.54413512225457195</v>
      </c>
      <c r="X598">
        <v>17.875089734386201</v>
      </c>
      <c r="Y598">
        <v>2.38390432994867</v>
      </c>
      <c r="AA598">
        <v>4.38777374644358</v>
      </c>
      <c r="AB598">
        <v>11.625270995263101</v>
      </c>
      <c r="AC598">
        <v>11.6911086042457</v>
      </c>
      <c r="AD598">
        <v>10.624459275738401</v>
      </c>
      <c r="AE598">
        <v>1.94891617577278</v>
      </c>
      <c r="AF598">
        <v>1.3840944208830499</v>
      </c>
    </row>
    <row r="599" spans="1:32" x14ac:dyDescent="0.25">
      <c r="A599" t="s">
        <v>1482</v>
      </c>
      <c r="B599" t="s">
        <v>1481</v>
      </c>
      <c r="C599" t="s">
        <v>88</v>
      </c>
      <c r="D599">
        <v>4862.23186833</v>
      </c>
      <c r="E599">
        <v>874.75</v>
      </c>
      <c r="F599">
        <v>31.547180305855701</v>
      </c>
      <c r="G599">
        <v>0</v>
      </c>
      <c r="H599">
        <v>41.530317020095701</v>
      </c>
      <c r="I599">
        <v>419.03950953678401</v>
      </c>
      <c r="J599">
        <v>47.536676172706798</v>
      </c>
      <c r="K599">
        <v>37.9729661461215</v>
      </c>
      <c r="L599">
        <v>16.483906995634101</v>
      </c>
      <c r="M599">
        <v>0.39765345092325699</v>
      </c>
      <c r="N599">
        <v>26.637141517289599</v>
      </c>
      <c r="O599">
        <v>6.5952241842363399</v>
      </c>
      <c r="P599">
        <v>19.0006456704211</v>
      </c>
      <c r="Q599">
        <v>18.509071658886299</v>
      </c>
      <c r="R599">
        <v>11.079778952362499</v>
      </c>
      <c r="S599">
        <v>20.688668710533001</v>
      </c>
      <c r="T599">
        <v>8.1908778177940302</v>
      </c>
      <c r="U599">
        <v>8.7564432683287698</v>
      </c>
      <c r="V599">
        <v>25.2491412642303</v>
      </c>
      <c r="W599">
        <v>14.973903892358299</v>
      </c>
      <c r="X599">
        <v>13.802998219356001</v>
      </c>
      <c r="Y599">
        <v>13.098776665655601</v>
      </c>
      <c r="Z599">
        <v>1204.3599999999999</v>
      </c>
      <c r="AA599">
        <v>9.1673083401511093</v>
      </c>
      <c r="AB599">
        <v>15.7056458009235</v>
      </c>
      <c r="AC599">
        <v>6.4512247942634504</v>
      </c>
      <c r="AD599">
        <v>16.365601965601901</v>
      </c>
      <c r="AE599">
        <v>12.467375445408701</v>
      </c>
      <c r="AF599">
        <v>8.1871032510984101</v>
      </c>
    </row>
    <row r="600" spans="1:32" x14ac:dyDescent="0.25">
      <c r="A600" t="s">
        <v>1490</v>
      </c>
      <c r="B600" t="s">
        <v>1489</v>
      </c>
      <c r="C600" t="s">
        <v>423</v>
      </c>
      <c r="D600">
        <v>4852.4488291999996</v>
      </c>
      <c r="E600">
        <v>1126.4000000000001</v>
      </c>
      <c r="F600">
        <v>16.039744499645099</v>
      </c>
      <c r="G600">
        <v>188.449914061481</v>
      </c>
      <c r="I600">
        <v>54.140679140679097</v>
      </c>
      <c r="L600">
        <v>50.095443605278398</v>
      </c>
      <c r="O600">
        <v>45.145767957176602</v>
      </c>
      <c r="P600">
        <v>7.4249821243460996</v>
      </c>
      <c r="Q600">
        <v>16.308756281609998</v>
      </c>
      <c r="R600">
        <v>34.959438241451402</v>
      </c>
      <c r="T600">
        <v>0</v>
      </c>
      <c r="U600">
        <v>14.570156089677001</v>
      </c>
      <c r="X600">
        <v>29.222615411960501</v>
      </c>
      <c r="Y600">
        <v>32.029505582137098</v>
      </c>
      <c r="AA600">
        <v>19.4020411723656</v>
      </c>
      <c r="AB600">
        <v>22.819439668121898</v>
      </c>
      <c r="AC600">
        <v>18.853717258875001</v>
      </c>
      <c r="AD600">
        <v>62.423373935196203</v>
      </c>
      <c r="AE600">
        <v>40.647691334598299</v>
      </c>
      <c r="AF600">
        <v>23.503767098237098</v>
      </c>
    </row>
    <row r="601" spans="1:32" x14ac:dyDescent="0.25">
      <c r="A601" t="s">
        <v>1517</v>
      </c>
      <c r="B601" t="s">
        <v>1516</v>
      </c>
      <c r="C601" t="s">
        <v>575</v>
      </c>
      <c r="D601">
        <v>4846.05139315</v>
      </c>
      <c r="E601">
        <v>1554.9</v>
      </c>
      <c r="G601">
        <v>-26.3193700271922</v>
      </c>
      <c r="H601">
        <v>17.306577512121098</v>
      </c>
      <c r="I601">
        <v>-158.80218252946901</v>
      </c>
      <c r="K601">
        <v>8.3585532423286804</v>
      </c>
      <c r="L601">
        <v>-52.444571358639003</v>
      </c>
      <c r="N601">
        <v>10.961383648231401</v>
      </c>
      <c r="O601">
        <v>-58.081806552977802</v>
      </c>
      <c r="R601">
        <v>3.6624699514034198</v>
      </c>
      <c r="S601">
        <v>20.697190771634201</v>
      </c>
      <c r="T601">
        <v>6.8830134313305198</v>
      </c>
      <c r="U601">
        <v>10.6311261019629</v>
      </c>
      <c r="V601">
        <v>29.238371827982501</v>
      </c>
      <c r="W601">
        <v>15.6601920645166</v>
      </c>
      <c r="X601">
        <v>9.7241859669757194</v>
      </c>
      <c r="Y601">
        <v>21.518933733445401</v>
      </c>
      <c r="AA601">
        <v>-9.8779897272711494</v>
      </c>
      <c r="AB601">
        <v>16.5441996290592</v>
      </c>
      <c r="AC601">
        <v>5.9237663859728098</v>
      </c>
      <c r="AD601">
        <v>15.8238221312508</v>
      </c>
      <c r="AE601">
        <v>29.4323567894494</v>
      </c>
      <c r="AF601">
        <v>19.387833730504099</v>
      </c>
    </row>
    <row r="602" spans="1:32" x14ac:dyDescent="0.25">
      <c r="A602" t="s">
        <v>1466</v>
      </c>
      <c r="B602" t="s">
        <v>1465</v>
      </c>
      <c r="C602" t="s">
        <v>102</v>
      </c>
      <c r="D602">
        <v>4795.0642137599998</v>
      </c>
      <c r="E602">
        <v>654.79999999999995</v>
      </c>
      <c r="G602">
        <v>43.3178578328274</v>
      </c>
      <c r="H602">
        <v>12.230468266930799</v>
      </c>
      <c r="I602">
        <v>74.473490514519</v>
      </c>
      <c r="J602">
        <v>7.9143828529025999</v>
      </c>
      <c r="K602">
        <v>2.1285149586780499</v>
      </c>
      <c r="L602">
        <v>-3.8520890959382301</v>
      </c>
      <c r="N602">
        <v>-5.1816167515709202</v>
      </c>
      <c r="O602">
        <v>-26.818582140879201</v>
      </c>
      <c r="R602">
        <v>19.802739985230399</v>
      </c>
      <c r="S602">
        <v>9.6053159775201191</v>
      </c>
      <c r="T602">
        <v>20.9231040528623</v>
      </c>
      <c r="U602">
        <v>12.7092809420822</v>
      </c>
      <c r="V602">
        <v>10.5254964224403</v>
      </c>
      <c r="W602">
        <v>8.0529936360839098</v>
      </c>
      <c r="X602">
        <v>21.731433648119499</v>
      </c>
      <c r="Y602">
        <v>8.7153511966821409</v>
      </c>
      <c r="AA602">
        <v>19.3115609716356</v>
      </c>
      <c r="AB602">
        <v>25.2041903098925</v>
      </c>
      <c r="AC602">
        <v>8.98555493402651</v>
      </c>
      <c r="AD602">
        <v>9.8665488411910491</v>
      </c>
      <c r="AE602">
        <v>9.9303261057570609</v>
      </c>
      <c r="AF602">
        <v>7.3985421526708404</v>
      </c>
    </row>
    <row r="603" spans="1:32" x14ac:dyDescent="0.25">
      <c r="A603" t="s">
        <v>1416</v>
      </c>
      <c r="B603" t="s">
        <v>1415</v>
      </c>
      <c r="C603" t="s">
        <v>916</v>
      </c>
      <c r="D603">
        <v>4763.7116202799998</v>
      </c>
      <c r="E603">
        <v>23.9</v>
      </c>
      <c r="G603">
        <v>60.842947036159202</v>
      </c>
      <c r="H603">
        <v>25.014218061889</v>
      </c>
      <c r="I603">
        <v>-37.529350378293699</v>
      </c>
      <c r="J603">
        <v>13.6676373495315</v>
      </c>
      <c r="K603">
        <v>24.876774151140701</v>
      </c>
      <c r="L603">
        <v>43.958103491818797</v>
      </c>
      <c r="N603">
        <v>10.5933257437589</v>
      </c>
      <c r="O603">
        <v>14.5106516969837</v>
      </c>
      <c r="R603">
        <v>47.294498910783901</v>
      </c>
      <c r="S603">
        <v>15.414790150541499</v>
      </c>
      <c r="T603">
        <v>11.5583525889275</v>
      </c>
      <c r="U603">
        <v>17.401588283419098</v>
      </c>
      <c r="V603">
        <v>16.616859417032298</v>
      </c>
      <c r="W603">
        <v>14.4915038597721</v>
      </c>
      <c r="X603">
        <v>29.309731256199001</v>
      </c>
      <c r="Y603">
        <v>17.2352766744294</v>
      </c>
      <c r="AA603">
        <v>5.7269047329577001</v>
      </c>
      <c r="AB603">
        <v>29.8270637940497</v>
      </c>
      <c r="AC603">
        <v>18.551319227474899</v>
      </c>
      <c r="AD603">
        <v>35.810880833897002</v>
      </c>
      <c r="AE603">
        <v>21.328018143346402</v>
      </c>
      <c r="AF603">
        <v>18.950563296306498</v>
      </c>
    </row>
    <row r="604" spans="1:32" x14ac:dyDescent="0.25">
      <c r="A604" t="s">
        <v>1502</v>
      </c>
      <c r="B604" t="s">
        <v>1501</v>
      </c>
      <c r="C604" t="s">
        <v>61</v>
      </c>
      <c r="D604">
        <v>4748.4131906000002</v>
      </c>
      <c r="E604">
        <v>699</v>
      </c>
      <c r="F604">
        <v>29.834254143646401</v>
      </c>
      <c r="H604">
        <v>11.6513009323956</v>
      </c>
      <c r="I604">
        <v>-74.621738459163197</v>
      </c>
      <c r="J604">
        <v>-12.2660035155539</v>
      </c>
      <c r="K604">
        <v>8.1376822230329502</v>
      </c>
      <c r="L604">
        <v>16.734336716835799</v>
      </c>
      <c r="M604">
        <v>-32.843095118537597</v>
      </c>
      <c r="N604">
        <v>10.9455417335487</v>
      </c>
      <c r="O604">
        <v>24.9893523355456</v>
      </c>
      <c r="P604">
        <v>26.624149536840399</v>
      </c>
      <c r="Q604">
        <v>18.4259617630957</v>
      </c>
      <c r="R604">
        <v>5.3754946520625699</v>
      </c>
      <c r="S604">
        <v>16.143992960087701</v>
      </c>
      <c r="T604">
        <v>6.1765367515506098</v>
      </c>
      <c r="U604">
        <v>5.2727345054882102</v>
      </c>
      <c r="V604">
        <v>14.2944848160879</v>
      </c>
      <c r="W604">
        <v>6.6817305684126698</v>
      </c>
      <c r="X604">
        <v>11.629026015460701</v>
      </c>
      <c r="Y604">
        <v>18.266123108564599</v>
      </c>
      <c r="AA604">
        <v>2.4158494420581902</v>
      </c>
      <c r="AB604">
        <v>10.474640347528601</v>
      </c>
      <c r="AC604">
        <v>6.7638105798299</v>
      </c>
      <c r="AD604">
        <v>25.3115204603031</v>
      </c>
      <c r="AE604">
        <v>16.218899234040698</v>
      </c>
      <c r="AF604">
        <v>7.5582598617492298</v>
      </c>
    </row>
    <row r="605" spans="1:32" x14ac:dyDescent="0.25">
      <c r="A605" t="s">
        <v>1474</v>
      </c>
      <c r="B605" t="s">
        <v>1473</v>
      </c>
      <c r="C605" t="s">
        <v>118</v>
      </c>
      <c r="D605">
        <v>4730.4477607199997</v>
      </c>
      <c r="E605">
        <v>1148.2</v>
      </c>
      <c r="I605">
        <v>-180.021046301864</v>
      </c>
      <c r="L605">
        <v>-23.628526645767899</v>
      </c>
      <c r="O605">
        <v>-99.3950400262828</v>
      </c>
      <c r="R605">
        <v>21.653762774852801</v>
      </c>
      <c r="T605">
        <v>0</v>
      </c>
      <c r="X605">
        <v>29.769360012219298</v>
      </c>
      <c r="Y605">
        <v>8.8880528580498002</v>
      </c>
      <c r="Z605">
        <v>96.33</v>
      </c>
      <c r="AA605">
        <v>-27.1014714118425</v>
      </c>
      <c r="AC605">
        <v>16.2873580774909</v>
      </c>
      <c r="AD605">
        <v>13.7683514016483</v>
      </c>
      <c r="AE605">
        <v>13.109581181870301</v>
      </c>
      <c r="AF605">
        <v>9.0075884497881198</v>
      </c>
    </row>
    <row r="606" spans="1:32" x14ac:dyDescent="0.25">
      <c r="A606" t="s">
        <v>1476</v>
      </c>
      <c r="B606" t="s">
        <v>1475</v>
      </c>
      <c r="C606" t="s">
        <v>401</v>
      </c>
      <c r="D606">
        <v>4707.0443233799997</v>
      </c>
      <c r="E606">
        <v>177.4</v>
      </c>
      <c r="F606">
        <v>98.412698412698404</v>
      </c>
      <c r="H606">
        <v>-1.5761888581804899</v>
      </c>
      <c r="I606">
        <v>-74.172980964701495</v>
      </c>
      <c r="J606">
        <v>-29.181579218084501</v>
      </c>
      <c r="K606">
        <v>-9.0023088146519292</v>
      </c>
      <c r="L606">
        <v>-22.3781512605042</v>
      </c>
      <c r="M606">
        <v>-12.684690986026</v>
      </c>
      <c r="N606">
        <v>-19.293117577907299</v>
      </c>
      <c r="O606">
        <v>-49.597356455541998</v>
      </c>
      <c r="P606">
        <v>73.936040361298694</v>
      </c>
      <c r="Q606">
        <v>49.0798068385009</v>
      </c>
      <c r="R606">
        <v>10.4348293325094</v>
      </c>
      <c r="S606">
        <v>8.6740925240254594</v>
      </c>
      <c r="T606">
        <v>7.6340559731597804</v>
      </c>
      <c r="U606">
        <v>6.5961405952397403</v>
      </c>
      <c r="V606">
        <v>8.2414797743132109</v>
      </c>
      <c r="W606">
        <v>4.9834749011465398</v>
      </c>
      <c r="X606">
        <v>11.2357227135054</v>
      </c>
      <c r="Y606">
        <v>6.76966681055195</v>
      </c>
      <c r="AA606">
        <v>3.7545504614268599</v>
      </c>
      <c r="AB606">
        <v>15.447822866586399</v>
      </c>
      <c r="AC606">
        <v>3.52507571979418</v>
      </c>
      <c r="AD606">
        <v>7.2999791825688698</v>
      </c>
      <c r="AE606">
        <v>6.1749221016439204</v>
      </c>
      <c r="AF606">
        <v>3.9940370909621601</v>
      </c>
    </row>
    <row r="607" spans="1:32" x14ac:dyDescent="0.25">
      <c r="A607" t="s">
        <v>1523</v>
      </c>
      <c r="B607" t="s">
        <v>1522</v>
      </c>
      <c r="C607" t="s">
        <v>423</v>
      </c>
      <c r="D607">
        <v>4676.1706659900001</v>
      </c>
      <c r="E607">
        <v>1141.1500000000001</v>
      </c>
      <c r="F607">
        <v>18.708999363360402</v>
      </c>
      <c r="H607">
        <v>20.5686435929921</v>
      </c>
      <c r="I607">
        <v>-42.013912803912099</v>
      </c>
      <c r="J607">
        <v>-2.7125821759141902</v>
      </c>
      <c r="K607">
        <v>26.753616828717</v>
      </c>
      <c r="L607">
        <v>33.640779348359899</v>
      </c>
      <c r="N607">
        <v>19.0248695771344</v>
      </c>
      <c r="O607">
        <v>32.205594478134799</v>
      </c>
      <c r="P607">
        <v>10.9133782985783</v>
      </c>
      <c r="Q607">
        <v>11.2960675866759</v>
      </c>
      <c r="R607">
        <v>31.317428605006398</v>
      </c>
      <c r="S607">
        <v>29.662849922206899</v>
      </c>
      <c r="T607">
        <v>21.619454333708301</v>
      </c>
      <c r="U607">
        <v>22.975095622917401</v>
      </c>
      <c r="V607">
        <v>38.154336917738199</v>
      </c>
      <c r="W607">
        <v>24.397592306819899</v>
      </c>
      <c r="X607">
        <v>43.829315004743201</v>
      </c>
      <c r="Y607">
        <v>32.520655560070402</v>
      </c>
      <c r="AA607">
        <v>15.0691796881991</v>
      </c>
      <c r="AB607">
        <v>36.568612331403997</v>
      </c>
      <c r="AC607">
        <v>30.082872433728902</v>
      </c>
      <c r="AD607">
        <v>45.053687036159801</v>
      </c>
      <c r="AE607">
        <v>40.2355673126414</v>
      </c>
      <c r="AF607">
        <v>30.4397435433042</v>
      </c>
    </row>
    <row r="608" spans="1:32" x14ac:dyDescent="0.25">
      <c r="A608" t="s">
        <v>1508</v>
      </c>
      <c r="B608" t="s">
        <v>1507</v>
      </c>
      <c r="C608" t="s">
        <v>373</v>
      </c>
      <c r="D608">
        <v>4664.0970521999998</v>
      </c>
      <c r="E608">
        <v>686.3</v>
      </c>
      <c r="F608">
        <v>4.9723461326726799</v>
      </c>
      <c r="G608">
        <v>14.471424255333099</v>
      </c>
      <c r="H608">
        <v>11.268170804077</v>
      </c>
      <c r="I608">
        <v>81.741314870412296</v>
      </c>
      <c r="J608">
        <v>15.1947774646721</v>
      </c>
      <c r="K608">
        <v>10.108769767958</v>
      </c>
      <c r="L608">
        <v>56.061065232214503</v>
      </c>
      <c r="N608">
        <v>10.216386020677</v>
      </c>
      <c r="O608">
        <v>53.647705646014003</v>
      </c>
      <c r="P608">
        <v>8.776372979504</v>
      </c>
      <c r="Q608">
        <v>-6.4110560351902199</v>
      </c>
      <c r="R608">
        <v>59.321147459532902</v>
      </c>
      <c r="S608">
        <v>14.4796925298776</v>
      </c>
      <c r="T608">
        <v>43.054668680293901</v>
      </c>
      <c r="U608">
        <v>48.183738260541297</v>
      </c>
      <c r="V608">
        <v>14.917859144479101</v>
      </c>
      <c r="W608">
        <v>12.763363614026799</v>
      </c>
      <c r="X608">
        <v>67.618094081344495</v>
      </c>
      <c r="Y608">
        <v>15.411900012213399</v>
      </c>
      <c r="Z608">
        <v>56.86</v>
      </c>
      <c r="AA608">
        <v>48.685290352230503</v>
      </c>
      <c r="AB608">
        <v>68.397604102509405</v>
      </c>
      <c r="AC608">
        <v>47.703771788727302</v>
      </c>
      <c r="AD608">
        <v>17.632342546780201</v>
      </c>
      <c r="AE608">
        <v>15.8718629943232</v>
      </c>
      <c r="AF608">
        <v>13.7272729419599</v>
      </c>
    </row>
    <row r="609" spans="1:32" x14ac:dyDescent="0.25">
      <c r="A609" t="s">
        <v>1496</v>
      </c>
      <c r="B609" t="s">
        <v>1495</v>
      </c>
      <c r="C609" t="s">
        <v>430</v>
      </c>
      <c r="D609">
        <v>4652.4499167000004</v>
      </c>
      <c r="E609">
        <v>250.95</v>
      </c>
      <c r="G609">
        <v>25.992104989487299</v>
      </c>
      <c r="H609">
        <v>13.7488713880819</v>
      </c>
      <c r="I609">
        <v>104.340847232884</v>
      </c>
      <c r="J609">
        <v>18.687782062264901</v>
      </c>
      <c r="K609">
        <v>15.3159276999617</v>
      </c>
      <c r="L609">
        <v>28.063295179898699</v>
      </c>
      <c r="N609">
        <v>19.777118406463799</v>
      </c>
      <c r="O609">
        <v>77.913902802220093</v>
      </c>
      <c r="R609">
        <v>26.6767954529283</v>
      </c>
      <c r="S609">
        <v>6.1971549725721404</v>
      </c>
      <c r="T609">
        <v>9.9682057942161997</v>
      </c>
      <c r="U609">
        <v>5.7168490830270597</v>
      </c>
      <c r="V609">
        <v>7.39935774075028</v>
      </c>
      <c r="W609">
        <v>3.8596039206275798</v>
      </c>
      <c r="X609">
        <v>18.557457212713899</v>
      </c>
      <c r="Y609">
        <v>9.5534178909829599</v>
      </c>
      <c r="Z609">
        <v>1594.26</v>
      </c>
      <c r="AA609">
        <v>9.67422189916077</v>
      </c>
      <c r="AB609">
        <v>17.4953906485358</v>
      </c>
      <c r="AC609">
        <v>8.6846626577677899</v>
      </c>
      <c r="AD609">
        <v>18.172028228393302</v>
      </c>
      <c r="AE609">
        <v>12.0112229650379</v>
      </c>
      <c r="AF609">
        <v>6.7848191446249304</v>
      </c>
    </row>
    <row r="610" spans="1:32" x14ac:dyDescent="0.25">
      <c r="A610" t="s">
        <v>1498</v>
      </c>
      <c r="B610" t="s">
        <v>1497</v>
      </c>
      <c r="C610" t="s">
        <v>55</v>
      </c>
      <c r="D610">
        <v>4613.1487112750001</v>
      </c>
      <c r="E610">
        <v>451.75</v>
      </c>
      <c r="F610">
        <v>31.483715319662199</v>
      </c>
      <c r="H610">
        <v>12.9689106123014</v>
      </c>
      <c r="I610">
        <v>21.875964208577599</v>
      </c>
      <c r="K610">
        <v>17.864975116379401</v>
      </c>
      <c r="L610">
        <v>-9.39866986883424</v>
      </c>
      <c r="M610">
        <v>9.2267439070248507</v>
      </c>
      <c r="N610">
        <v>19.229000999252399</v>
      </c>
      <c r="O610">
        <v>-22.9235403704294</v>
      </c>
      <c r="P610">
        <v>17.2626303856619</v>
      </c>
      <c r="Q610">
        <v>12.132158776432799</v>
      </c>
      <c r="R610">
        <v>-0.385101010101007</v>
      </c>
      <c r="S610">
        <v>18.925845966659701</v>
      </c>
      <c r="T610">
        <v>30.119400539241798</v>
      </c>
      <c r="U610">
        <v>19.098582438178902</v>
      </c>
      <c r="X610">
        <v>41.4411559667913</v>
      </c>
      <c r="Y610">
        <v>19.313935681470099</v>
      </c>
      <c r="AA610">
        <v>33.249158249158199</v>
      </c>
      <c r="AB610">
        <v>42.731323370803999</v>
      </c>
      <c r="AC610">
        <v>17.8760800219701</v>
      </c>
      <c r="AD610">
        <v>20.769290183053901</v>
      </c>
      <c r="AE610">
        <v>26.4657263173135</v>
      </c>
      <c r="AF610">
        <v>17.4814696740256</v>
      </c>
    </row>
    <row r="611" spans="1:32" x14ac:dyDescent="0.25">
      <c r="A611" t="s">
        <v>1488</v>
      </c>
      <c r="B611" t="s">
        <v>1487</v>
      </c>
      <c r="C611" t="s">
        <v>407</v>
      </c>
      <c r="D611">
        <v>4591.7054975999999</v>
      </c>
      <c r="E611">
        <v>4538.55</v>
      </c>
      <c r="F611">
        <v>-2.7501643410851599</v>
      </c>
      <c r="G611">
        <v>33.8865900164339</v>
      </c>
      <c r="H611">
        <v>16.012885553655401</v>
      </c>
      <c r="I611">
        <v>156.16897971633301</v>
      </c>
      <c r="J611">
        <v>31.603194562812501</v>
      </c>
      <c r="K611">
        <v>20.490578090074699</v>
      </c>
      <c r="L611">
        <v>48.930907491892199</v>
      </c>
      <c r="M611">
        <v>-6.2942408464237598</v>
      </c>
      <c r="N611">
        <v>22.1693529532618</v>
      </c>
      <c r="O611">
        <v>50.530753594819998</v>
      </c>
      <c r="P611">
        <v>-3.4504508230623001</v>
      </c>
      <c r="Q611">
        <v>0.79428563409535302</v>
      </c>
      <c r="R611">
        <v>21.793600875093901</v>
      </c>
      <c r="S611">
        <v>14.0664319181365</v>
      </c>
      <c r="T611">
        <v>7.2275782076678601</v>
      </c>
      <c r="U611">
        <v>12.0339877077268</v>
      </c>
      <c r="V611">
        <v>14.8190806669358</v>
      </c>
      <c r="W611">
        <v>13.449321369641901</v>
      </c>
      <c r="X611">
        <v>19.011633618209601</v>
      </c>
      <c r="Y611">
        <v>18.1389593851322</v>
      </c>
      <c r="Z611">
        <v>767.09</v>
      </c>
      <c r="AA611">
        <v>11.7858796783564</v>
      </c>
      <c r="AB611">
        <v>16.685965213825</v>
      </c>
      <c r="AC611">
        <v>14.0298067612511</v>
      </c>
      <c r="AD611">
        <v>23.316168530401299</v>
      </c>
      <c r="AE611">
        <v>19.5132186319764</v>
      </c>
      <c r="AF611">
        <v>17.510673234811101</v>
      </c>
    </row>
    <row r="612" spans="1:32" x14ac:dyDescent="0.25">
      <c r="A612" t="s">
        <v>1500</v>
      </c>
      <c r="B612" t="s">
        <v>1499</v>
      </c>
      <c r="C612" t="s">
        <v>85</v>
      </c>
      <c r="D612">
        <v>4532.2243673000003</v>
      </c>
      <c r="E612">
        <v>97.8</v>
      </c>
      <c r="G612">
        <v>-8.8925848107289802</v>
      </c>
      <c r="H612">
        <v>10.248260416968201</v>
      </c>
      <c r="I612">
        <v>22.636582053692599</v>
      </c>
      <c r="J612">
        <v>19.216440318761801</v>
      </c>
      <c r="K612">
        <v>14.805656182843601</v>
      </c>
      <c r="L612">
        <v>2.07987518402728</v>
      </c>
      <c r="N612">
        <v>29.622959462285699</v>
      </c>
      <c r="O612">
        <v>29.630397992970501</v>
      </c>
      <c r="R612">
        <v>15.620563603659299</v>
      </c>
      <c r="S612">
        <v>5.26834354567902</v>
      </c>
      <c r="T612">
        <v>21.902417823416599</v>
      </c>
      <c r="U612">
        <v>10.9514699780795</v>
      </c>
      <c r="V612">
        <v>5.39516652205113</v>
      </c>
      <c r="W612">
        <v>3.0816776471693799</v>
      </c>
      <c r="X612">
        <v>29.113254922690601</v>
      </c>
      <c r="Y612">
        <v>8.3439929154777097</v>
      </c>
      <c r="AA612">
        <v>31.789257876718899</v>
      </c>
      <c r="AB612">
        <v>30.256103389568601</v>
      </c>
      <c r="AC612">
        <v>14.556209256381299</v>
      </c>
      <c r="AD612">
        <v>8.7094955654542101</v>
      </c>
      <c r="AE612">
        <v>10.0231748703545</v>
      </c>
      <c r="AF612">
        <v>6.2571505022527196</v>
      </c>
    </row>
    <row r="613" spans="1:32" x14ac:dyDescent="0.25">
      <c r="A613" t="s">
        <v>1514</v>
      </c>
      <c r="B613" t="s">
        <v>1513</v>
      </c>
      <c r="C613" t="s">
        <v>1515</v>
      </c>
      <c r="D613">
        <v>4529.8344858</v>
      </c>
      <c r="E613">
        <v>657.15</v>
      </c>
      <c r="F613">
        <v>27.523553162853201</v>
      </c>
      <c r="G613">
        <v>83.850044354538198</v>
      </c>
      <c r="H613">
        <v>23.212882029029998</v>
      </c>
      <c r="I613">
        <v>-86.929813096327194</v>
      </c>
      <c r="J613">
        <v>58.4893192461113</v>
      </c>
      <c r="K613">
        <v>25.5486814650864</v>
      </c>
      <c r="L613">
        <v>30.243290470002901</v>
      </c>
      <c r="M613">
        <v>-5.5161387029079503</v>
      </c>
      <c r="N613">
        <v>35.834040681650499</v>
      </c>
      <c r="O613">
        <v>47.198995916492798</v>
      </c>
      <c r="P613">
        <v>78.280451394160195</v>
      </c>
      <c r="Q613">
        <v>25.158967128362502</v>
      </c>
      <c r="R613">
        <v>30.128478983320601</v>
      </c>
      <c r="S613">
        <v>14.960051451117099</v>
      </c>
      <c r="T613">
        <v>3.0496067370281801</v>
      </c>
      <c r="U613">
        <v>4.1246137208291804</v>
      </c>
      <c r="V613">
        <v>21.999536551418299</v>
      </c>
      <c r="W613">
        <v>8.5820887016616307</v>
      </c>
      <c r="X613">
        <v>10.0456857703685</v>
      </c>
      <c r="Y613">
        <v>22.397313029534001</v>
      </c>
      <c r="AA613">
        <v>0.44969892656866201</v>
      </c>
      <c r="AB613">
        <v>8.2511067776223008</v>
      </c>
      <c r="AC613">
        <v>6.9496281551519203</v>
      </c>
      <c r="AD613">
        <v>50.421550094517897</v>
      </c>
      <c r="AE613">
        <v>41.069534472598797</v>
      </c>
      <c r="AF613">
        <v>16.172128342121901</v>
      </c>
    </row>
    <row r="614" spans="1:32" x14ac:dyDescent="0.25">
      <c r="A614" t="s">
        <v>1539</v>
      </c>
      <c r="B614" t="s">
        <v>1538</v>
      </c>
      <c r="C614" t="s">
        <v>61</v>
      </c>
      <c r="D614">
        <v>4510.6924207499997</v>
      </c>
      <c r="E614">
        <v>121.9</v>
      </c>
      <c r="G614">
        <v>34.879803228234202</v>
      </c>
      <c r="H614">
        <v>22.802959816001302</v>
      </c>
      <c r="I614">
        <v>139.85010706638101</v>
      </c>
      <c r="K614">
        <v>13.924876966036299</v>
      </c>
      <c r="L614">
        <v>3.7201653406816999</v>
      </c>
      <c r="N614">
        <v>31.200017952662801</v>
      </c>
      <c r="O614">
        <v>19.5146752946611</v>
      </c>
      <c r="R614">
        <v>66.939585552768094</v>
      </c>
      <c r="S614">
        <v>12.477694505578899</v>
      </c>
      <c r="T614">
        <v>17.933609004063801</v>
      </c>
      <c r="U614">
        <v>9.3151436762446593</v>
      </c>
      <c r="V614">
        <v>12.0893501947936</v>
      </c>
      <c r="W614">
        <v>6.6616813258425003</v>
      </c>
      <c r="X614">
        <v>24.019226909438899</v>
      </c>
      <c r="Y614">
        <v>23.466192961030199</v>
      </c>
      <c r="Z614">
        <v>699.43999999999903</v>
      </c>
      <c r="AA614">
        <v>23.0578814374893</v>
      </c>
      <c r="AB614">
        <v>26.997095614332999</v>
      </c>
      <c r="AC614">
        <v>13.307018130728499</v>
      </c>
      <c r="AD614">
        <v>38.830349531116703</v>
      </c>
      <c r="AE614">
        <v>24.922890079808699</v>
      </c>
      <c r="AF614">
        <v>14.7866664379213</v>
      </c>
    </row>
    <row r="615" spans="1:32" x14ac:dyDescent="0.25">
      <c r="A615" t="s">
        <v>1555</v>
      </c>
      <c r="B615" t="s">
        <v>1554</v>
      </c>
      <c r="C615" t="s">
        <v>975</v>
      </c>
      <c r="D615">
        <v>4470.0861028500003</v>
      </c>
      <c r="E615">
        <v>624.85</v>
      </c>
      <c r="G615">
        <v>49.380158218572099</v>
      </c>
      <c r="I615">
        <v>-3.5993006098341001</v>
      </c>
      <c r="L615">
        <v>-7.8398583513672699</v>
      </c>
      <c r="O615">
        <v>-71.464307819705397</v>
      </c>
      <c r="R615">
        <v>19.973265010582601</v>
      </c>
      <c r="S615">
        <v>3.6379786752360701</v>
      </c>
      <c r="T615">
        <v>0</v>
      </c>
      <c r="U615">
        <v>3.60511536552101</v>
      </c>
      <c r="X615">
        <v>9.6657381615598901</v>
      </c>
      <c r="Y615">
        <v>24.666799946687998</v>
      </c>
      <c r="AA615">
        <v>9.3263030213013494</v>
      </c>
      <c r="AB615">
        <v>9.2046529544102906</v>
      </c>
      <c r="AC615">
        <v>1.97943533133877</v>
      </c>
      <c r="AD615">
        <v>22.488199595414699</v>
      </c>
      <c r="AE615">
        <v>47.102100874683202</v>
      </c>
      <c r="AF615">
        <v>12.6666394495441</v>
      </c>
    </row>
    <row r="616" spans="1:32" x14ac:dyDescent="0.25">
      <c r="A616" t="s">
        <v>1510</v>
      </c>
      <c r="B616" t="s">
        <v>1509</v>
      </c>
      <c r="C616" t="s">
        <v>55</v>
      </c>
      <c r="D616">
        <v>4466.9497152000004</v>
      </c>
      <c r="E616">
        <v>325</v>
      </c>
      <c r="F616">
        <v>208.05687203791399</v>
      </c>
      <c r="H616">
        <v>14.6531160853639</v>
      </c>
      <c r="I616">
        <v>82.641885164287999</v>
      </c>
      <c r="J616">
        <v>19.2495570523248</v>
      </c>
      <c r="K616">
        <v>17.20569170089</v>
      </c>
      <c r="L616">
        <v>-9.2987405834618198</v>
      </c>
      <c r="M616">
        <v>18.5706335956753</v>
      </c>
      <c r="N616">
        <v>-2.3685710154681998</v>
      </c>
      <c r="O616">
        <v>-48.0804735331347</v>
      </c>
      <c r="P616">
        <v>23.220023676644701</v>
      </c>
      <c r="Q616">
        <v>12.144388095712101</v>
      </c>
      <c r="R616">
        <v>9.4375656899689808</v>
      </c>
      <c r="S616">
        <v>3.12740823342574</v>
      </c>
      <c r="T616">
        <v>11.775639962624799</v>
      </c>
      <c r="U616">
        <v>-5.1403357541857204</v>
      </c>
      <c r="V616">
        <v>-10.144206565342801</v>
      </c>
      <c r="W616">
        <v>-2.4119061599248899</v>
      </c>
      <c r="X616">
        <v>18.261674142959201</v>
      </c>
      <c r="Y616">
        <v>8.4235987544483901</v>
      </c>
      <c r="AA616">
        <v>14.107000948499</v>
      </c>
      <c r="AB616">
        <v>14.511833888219501</v>
      </c>
      <c r="AC616">
        <v>1.7181808599102799</v>
      </c>
      <c r="AD616">
        <v>8.4855590506148104</v>
      </c>
      <c r="AE616">
        <v>6.7245825301054003</v>
      </c>
      <c r="AF616">
        <v>2.52823795180722</v>
      </c>
    </row>
    <row r="617" spans="1:32" x14ac:dyDescent="0.25">
      <c r="A617" t="s">
        <v>33</v>
      </c>
      <c r="B617" t="s">
        <v>34</v>
      </c>
      <c r="C617" t="s">
        <v>35</v>
      </c>
      <c r="D617">
        <v>4449.3999170859997</v>
      </c>
      <c r="E617">
        <v>216.34</v>
      </c>
    </row>
    <row r="618" spans="1:32" x14ac:dyDescent="0.25">
      <c r="A618" t="s">
        <v>1521</v>
      </c>
      <c r="B618" t="s">
        <v>1520</v>
      </c>
      <c r="C618" t="s">
        <v>115</v>
      </c>
      <c r="D618">
        <v>4439.8460308200001</v>
      </c>
      <c r="E618">
        <v>328.05</v>
      </c>
      <c r="F618">
        <v>275.92592592592501</v>
      </c>
      <c r="H618">
        <v>1.1195787310233001</v>
      </c>
      <c r="I618">
        <v>530.89734386216799</v>
      </c>
      <c r="K618">
        <v>15.3782188728796</v>
      </c>
      <c r="L618">
        <v>319.30306054557502</v>
      </c>
      <c r="M618">
        <v>19.0311091499353</v>
      </c>
      <c r="N618">
        <v>7.0964975664214496</v>
      </c>
      <c r="O618">
        <v>112.417036462228</v>
      </c>
      <c r="P618">
        <v>24.403499469777302</v>
      </c>
      <c r="Q618">
        <v>10.8485821199129</v>
      </c>
      <c r="R618">
        <v>43.249907138191098</v>
      </c>
      <c r="S618">
        <v>-3.1526589565719099</v>
      </c>
      <c r="T618">
        <v>2.7745100785747701</v>
      </c>
      <c r="U618">
        <v>-9.0961951065996196</v>
      </c>
      <c r="V618">
        <v>-33.399097048732102</v>
      </c>
      <c r="W618">
        <v>-6.1947661022123404</v>
      </c>
      <c r="X618">
        <v>11.269944876363001</v>
      </c>
      <c r="Y618">
        <v>-7.6128011856636402</v>
      </c>
      <c r="AA618">
        <v>9.6102365734632897</v>
      </c>
      <c r="AB618">
        <v>4.2603986805551797</v>
      </c>
      <c r="AC618">
        <v>0.820595585638349</v>
      </c>
      <c r="AD618">
        <v>17.573454444341401</v>
      </c>
      <c r="AE618">
        <v>-37.092265971244402</v>
      </c>
      <c r="AF618">
        <v>-7.6793842707600302</v>
      </c>
    </row>
    <row r="619" spans="1:32" x14ac:dyDescent="0.25">
      <c r="A619" t="s">
        <v>1512</v>
      </c>
      <c r="B619" t="s">
        <v>1511</v>
      </c>
      <c r="C619" t="s">
        <v>504</v>
      </c>
      <c r="D619">
        <v>4421.2138121999997</v>
      </c>
      <c r="E619">
        <v>640.79999999999995</v>
      </c>
      <c r="G619">
        <v>6.9178109998608797</v>
      </c>
      <c r="H619">
        <v>57.268767875798297</v>
      </c>
      <c r="I619">
        <v>-78.648424543946902</v>
      </c>
      <c r="J619">
        <v>13.286883445392199</v>
      </c>
      <c r="K619">
        <v>65.939455519547707</v>
      </c>
      <c r="L619">
        <v>32.3631386861314</v>
      </c>
      <c r="N619">
        <v>44.023676643391397</v>
      </c>
      <c r="O619">
        <v>17.3998825511432</v>
      </c>
      <c r="R619">
        <v>42.303032138854398</v>
      </c>
      <c r="S619">
        <v>21.054800392642299</v>
      </c>
      <c r="T619">
        <v>9.1324091636913902</v>
      </c>
      <c r="U619">
        <v>8.1523865843460293</v>
      </c>
      <c r="V619">
        <v>30.940039352379699</v>
      </c>
      <c r="W619">
        <v>10.368519794741699</v>
      </c>
      <c r="X619">
        <v>15.4400417212129</v>
      </c>
      <c r="Y619">
        <v>15.351427174767799</v>
      </c>
      <c r="AA619">
        <v>1.55999151849271</v>
      </c>
      <c r="AB619">
        <v>16.655428075660001</v>
      </c>
      <c r="AC619">
        <v>7.42999457198506</v>
      </c>
      <c r="AD619">
        <v>29.2226865671641</v>
      </c>
      <c r="AE619">
        <v>27.779369627507101</v>
      </c>
      <c r="AF619">
        <v>10.230840258541001</v>
      </c>
    </row>
    <row r="620" spans="1:32" x14ac:dyDescent="0.25">
      <c r="A620" t="s">
        <v>1547</v>
      </c>
      <c r="B620" t="s">
        <v>1546</v>
      </c>
      <c r="C620" t="s">
        <v>315</v>
      </c>
      <c r="D620">
        <v>4418.9345188249999</v>
      </c>
      <c r="E620">
        <v>3409.1</v>
      </c>
      <c r="F620">
        <v>-17.459373605675101</v>
      </c>
      <c r="G620">
        <v>70.997594667669702</v>
      </c>
      <c r="H620">
        <v>17.688073988456399</v>
      </c>
      <c r="I620">
        <v>292.79682066567301</v>
      </c>
      <c r="J620">
        <v>83.925445008844306</v>
      </c>
      <c r="K620">
        <v>38.6491416482734</v>
      </c>
      <c r="L620">
        <v>94.609536973047597</v>
      </c>
      <c r="M620">
        <v>-19.291570110942999</v>
      </c>
      <c r="N620">
        <v>56.751547215976998</v>
      </c>
      <c r="O620">
        <v>156.22062049514199</v>
      </c>
      <c r="P620">
        <v>-10.9509645595084</v>
      </c>
      <c r="Q620">
        <v>1.51130355135516</v>
      </c>
      <c r="R620">
        <v>25.996684711905601</v>
      </c>
      <c r="S620">
        <v>8.0766244352064795</v>
      </c>
      <c r="T620">
        <v>12.773286911522501</v>
      </c>
      <c r="U620">
        <v>6.6678327743113099</v>
      </c>
      <c r="V620">
        <v>8.2726855028178292</v>
      </c>
      <c r="W620">
        <v>4.9850863288291203</v>
      </c>
      <c r="X620">
        <v>23.4481035846621</v>
      </c>
      <c r="Y620">
        <v>15.7311478330586</v>
      </c>
      <c r="Z620">
        <v>540.6</v>
      </c>
      <c r="AA620">
        <v>19.7518631083725</v>
      </c>
      <c r="AB620">
        <v>15.750302680724801</v>
      </c>
      <c r="AC620">
        <v>13.615887422457201</v>
      </c>
      <c r="AD620">
        <v>20.058029961693201</v>
      </c>
      <c r="AE620">
        <v>17.826229150768501</v>
      </c>
      <c r="AF620">
        <v>11.036530836075199</v>
      </c>
    </row>
    <row r="621" spans="1:32" x14ac:dyDescent="0.25">
      <c r="A621" t="s">
        <v>1519</v>
      </c>
      <c r="B621" t="s">
        <v>1518</v>
      </c>
      <c r="C621" t="s">
        <v>320</v>
      </c>
      <c r="D621">
        <v>4417.3764590999999</v>
      </c>
      <c r="E621">
        <v>2234.1</v>
      </c>
      <c r="F621">
        <v>567.25440806045299</v>
      </c>
      <c r="H621">
        <v>15.119650574924201</v>
      </c>
      <c r="I621">
        <v>-107.53566883247299</v>
      </c>
      <c r="K621">
        <v>15.6983692490319</v>
      </c>
      <c r="L621">
        <v>30.047184937468401</v>
      </c>
      <c r="M621">
        <v>74.713752705352206</v>
      </c>
      <c r="O621">
        <v>-167.22691849356099</v>
      </c>
      <c r="P621">
        <v>26.806150953612001</v>
      </c>
      <c r="Q621">
        <v>18.7792613143748</v>
      </c>
      <c r="R621">
        <v>47.5954384753651</v>
      </c>
      <c r="S621">
        <v>11.546720338448599</v>
      </c>
      <c r="T621">
        <v>5.6263862554961497</v>
      </c>
      <c r="U621">
        <v>1.41069521297408</v>
      </c>
      <c r="V621">
        <v>10.6498370138981</v>
      </c>
      <c r="W621">
        <v>6.1745879076192001</v>
      </c>
      <c r="X621">
        <v>11.447651231344301</v>
      </c>
      <c r="Y621">
        <v>5.0712972794008504</v>
      </c>
      <c r="AA621">
        <v>-0.66958705822133802</v>
      </c>
      <c r="AB621">
        <v>12.0768093667534</v>
      </c>
      <c r="AC621">
        <v>-0.31655651037780602</v>
      </c>
      <c r="AD621">
        <v>6.0994581520813904</v>
      </c>
      <c r="AE621">
        <v>1.39116935845002</v>
      </c>
      <c r="AF621">
        <v>0.62533380211003797</v>
      </c>
    </row>
    <row r="622" spans="1:32" x14ac:dyDescent="0.25">
      <c r="A622" t="s">
        <v>1537</v>
      </c>
      <c r="B622" t="s">
        <v>1536</v>
      </c>
      <c r="C622" t="s">
        <v>336</v>
      </c>
      <c r="D622">
        <v>4386.5887837199998</v>
      </c>
      <c r="E622">
        <v>804.15</v>
      </c>
      <c r="F622">
        <v>23.6858872252309</v>
      </c>
      <c r="G622">
        <v>25.992104989487299</v>
      </c>
      <c r="H622">
        <v>10.125199300365701</v>
      </c>
      <c r="I622">
        <v>-47.213837293283198</v>
      </c>
      <c r="J622">
        <v>9.5163712289517406</v>
      </c>
      <c r="K622">
        <v>12.188070654730399</v>
      </c>
      <c r="L622">
        <v>38.073905678880202</v>
      </c>
      <c r="M622">
        <v>71.199143468950695</v>
      </c>
      <c r="N622">
        <v>23.338657465853601</v>
      </c>
      <c r="O622">
        <v>64.238307032988203</v>
      </c>
      <c r="P622">
        <v>15.8655724892535</v>
      </c>
      <c r="Q622">
        <v>14.572372614051799</v>
      </c>
      <c r="R622">
        <v>3.4309556369577399</v>
      </c>
      <c r="S622">
        <v>10.544610561916899</v>
      </c>
      <c r="T622">
        <v>4.7161004459188298</v>
      </c>
      <c r="U622">
        <v>2.71591900507517</v>
      </c>
      <c r="V622">
        <v>11.536069541557</v>
      </c>
      <c r="W622">
        <v>4.7984225698131997</v>
      </c>
      <c r="X622">
        <v>7.7418814655226296</v>
      </c>
      <c r="Y622">
        <v>12.546072024179299</v>
      </c>
      <c r="AA622">
        <v>3.6842962430622102</v>
      </c>
      <c r="AB622">
        <v>6.65235397624798</v>
      </c>
      <c r="AC622">
        <v>4.1929203230168204</v>
      </c>
      <c r="AD622">
        <v>28.8442832129819</v>
      </c>
      <c r="AE622">
        <v>14.060366535614</v>
      </c>
      <c r="AF622">
        <v>6.7673803811357498</v>
      </c>
    </row>
    <row r="623" spans="1:32" x14ac:dyDescent="0.25">
      <c r="A623" t="s">
        <v>1529</v>
      </c>
      <c r="B623" t="s">
        <v>1528</v>
      </c>
      <c r="C623" t="s">
        <v>1447</v>
      </c>
      <c r="D623">
        <v>4380.7248903999998</v>
      </c>
      <c r="E623">
        <v>664.95</v>
      </c>
      <c r="F623">
        <v>65.341812400635902</v>
      </c>
      <c r="H623">
        <v>44.355528096677801</v>
      </c>
      <c r="I623">
        <v>-8.5419734904271003</v>
      </c>
      <c r="J623">
        <v>1.8037899707035101</v>
      </c>
      <c r="K623">
        <v>45.433528799617903</v>
      </c>
      <c r="L623">
        <v>34.968210717529502</v>
      </c>
      <c r="M623">
        <v>1330.3571428571399</v>
      </c>
      <c r="N623">
        <v>89.480020271568705</v>
      </c>
      <c r="O623">
        <v>39.6950255601121</v>
      </c>
      <c r="P623">
        <v>38.878760255241602</v>
      </c>
      <c r="Q623">
        <v>24.074322665497501</v>
      </c>
      <c r="R623">
        <v>76.602663363270295</v>
      </c>
      <c r="S623">
        <v>1.7909482696661401</v>
      </c>
      <c r="T623">
        <v>7.0688259912401303</v>
      </c>
      <c r="U623">
        <v>3.6855811943456298</v>
      </c>
      <c r="V623">
        <v>1.78652353124122</v>
      </c>
      <c r="W623">
        <v>1.48704009004446</v>
      </c>
      <c r="X623">
        <v>13.0293730819815</v>
      </c>
      <c r="Y623">
        <v>2.4613337768168901</v>
      </c>
      <c r="AA623">
        <v>9.61598017962217</v>
      </c>
      <c r="AB623">
        <v>12.303330353490701</v>
      </c>
      <c r="AC623">
        <v>3.45462516440158</v>
      </c>
      <c r="AD623">
        <v>7.43418914527137</v>
      </c>
      <c r="AE623">
        <v>2.87260405603601</v>
      </c>
      <c r="AF623">
        <v>2.3451692815854601</v>
      </c>
    </row>
    <row r="624" spans="1:32" x14ac:dyDescent="0.25">
      <c r="A624" t="s">
        <v>1504</v>
      </c>
      <c r="B624" t="s">
        <v>1503</v>
      </c>
      <c r="C624" t="s">
        <v>328</v>
      </c>
      <c r="D624">
        <v>4362.3047938749996</v>
      </c>
      <c r="E624">
        <v>778.55</v>
      </c>
      <c r="F624">
        <v>40.352065152506199</v>
      </c>
      <c r="H624">
        <v>12.162564082149199</v>
      </c>
      <c r="I624">
        <v>-6.04768026177398</v>
      </c>
      <c r="J624">
        <v>12.9535394490226</v>
      </c>
      <c r="K624">
        <v>12.4324285723201</v>
      </c>
      <c r="L624">
        <v>-4.5083422080226097</v>
      </c>
      <c r="M624">
        <v>35.019155181849797</v>
      </c>
      <c r="N624">
        <v>15.006089122678</v>
      </c>
      <c r="O624">
        <v>-8.8251400950884893</v>
      </c>
      <c r="P624">
        <v>37.504358706130901</v>
      </c>
      <c r="Q624">
        <v>15.7362662170456</v>
      </c>
      <c r="R624">
        <v>25.605547063645002</v>
      </c>
      <c r="S624">
        <v>14.290406794407801</v>
      </c>
      <c r="T624">
        <v>8.3028530532540099</v>
      </c>
      <c r="U624">
        <v>4.5346581148089102</v>
      </c>
      <c r="V624">
        <v>16.5901891751726</v>
      </c>
      <c r="W624">
        <v>10.663133440853899</v>
      </c>
      <c r="X624">
        <v>7.5908824753613802</v>
      </c>
      <c r="Y624">
        <v>12.385522019590599</v>
      </c>
      <c r="Z624">
        <v>2166.1499999999901</v>
      </c>
      <c r="AA624">
        <v>5.6716449498761898</v>
      </c>
      <c r="AB624">
        <v>9.1336878127465795</v>
      </c>
      <c r="AC624">
        <v>4.3136106780294696</v>
      </c>
      <c r="AD624">
        <v>14.863977757612</v>
      </c>
      <c r="AE624">
        <v>13.472587157580399</v>
      </c>
      <c r="AF624">
        <v>10.453074848597501</v>
      </c>
    </row>
    <row r="625" spans="1:32" x14ac:dyDescent="0.25">
      <c r="A625" t="s">
        <v>1525</v>
      </c>
      <c r="B625" t="s">
        <v>1524</v>
      </c>
      <c r="C625" t="s">
        <v>457</v>
      </c>
      <c r="D625">
        <v>4343.2792276500004</v>
      </c>
      <c r="E625">
        <v>108.5</v>
      </c>
      <c r="F625">
        <v>19.0627772002493</v>
      </c>
      <c r="G625">
        <v>68.098770339948103</v>
      </c>
      <c r="H625">
        <v>5.9948974601198</v>
      </c>
      <c r="I625">
        <v>31483.486238532099</v>
      </c>
      <c r="J625">
        <v>22.224581678068802</v>
      </c>
      <c r="K625">
        <v>2.0134471858454099</v>
      </c>
      <c r="L625">
        <v>17.946509324260202</v>
      </c>
      <c r="M625">
        <v>-60.103234876773101</v>
      </c>
      <c r="N625">
        <v>6.0800197681491097</v>
      </c>
      <c r="O625">
        <v>19.522981855722101</v>
      </c>
      <c r="P625">
        <v>20.5281074054732</v>
      </c>
      <c r="Q625">
        <v>15.0383596695035</v>
      </c>
      <c r="R625">
        <v>35.657276859048402</v>
      </c>
      <c r="S625">
        <v>18.212744643108401</v>
      </c>
      <c r="T625">
        <v>7.3934249601321396</v>
      </c>
      <c r="U625">
        <v>6.5324293271073897</v>
      </c>
      <c r="V625">
        <v>19.456902235772102</v>
      </c>
      <c r="W625">
        <v>11.184966766821301</v>
      </c>
      <c r="X625">
        <v>11.717991177062</v>
      </c>
      <c r="Y625">
        <v>21.098382997532099</v>
      </c>
      <c r="Z625">
        <v>1758.1799999999901</v>
      </c>
      <c r="AA625">
        <v>14.7302842423697</v>
      </c>
      <c r="AB625">
        <v>12.6682113680803</v>
      </c>
      <c r="AC625">
        <v>7.20511405209042</v>
      </c>
      <c r="AD625">
        <v>28.226979585899201</v>
      </c>
      <c r="AE625">
        <v>22.926580210354299</v>
      </c>
      <c r="AF625">
        <v>14.9446862893885</v>
      </c>
    </row>
    <row r="626" spans="1:32" x14ac:dyDescent="0.25">
      <c r="A626" t="s">
        <v>1535</v>
      </c>
      <c r="B626" t="s">
        <v>1534</v>
      </c>
      <c r="C626" t="s">
        <v>888</v>
      </c>
      <c r="D626">
        <v>4334.2652762750004</v>
      </c>
      <c r="E626">
        <v>341.1</v>
      </c>
      <c r="F626">
        <v>-7.97686910377353</v>
      </c>
      <c r="I626">
        <v>-7.7369068781621602</v>
      </c>
      <c r="L626">
        <v>0.58717767814471</v>
      </c>
      <c r="M626">
        <v>-6.3894672440205298</v>
      </c>
      <c r="O626">
        <v>6.67886550777677</v>
      </c>
      <c r="P626">
        <v>-8.8692049977568992</v>
      </c>
      <c r="Q626">
        <v>2.3711294717218401</v>
      </c>
      <c r="R626">
        <v>10.9583843329253</v>
      </c>
      <c r="S626">
        <v>11.6761639880327</v>
      </c>
      <c r="T626">
        <v>15.1928658640237</v>
      </c>
      <c r="U626">
        <v>8.5762322334180094</v>
      </c>
      <c r="V626">
        <v>15.063426888378</v>
      </c>
      <c r="W626">
        <v>8.4574921541851609</v>
      </c>
      <c r="X626">
        <v>24.377020065524501</v>
      </c>
      <c r="Y626">
        <v>19.3846110556157</v>
      </c>
      <c r="Z626">
        <v>943.34</v>
      </c>
      <c r="AA626">
        <v>18.607216528961999</v>
      </c>
      <c r="AB626">
        <v>20.175502015043399</v>
      </c>
      <c r="AC626">
        <v>14.148456201118501</v>
      </c>
      <c r="AD626">
        <v>25.1551802674607</v>
      </c>
      <c r="AE626">
        <v>23.911817482696701</v>
      </c>
      <c r="AF626">
        <v>15.799409339094099</v>
      </c>
    </row>
    <row r="627" spans="1:32" x14ac:dyDescent="0.25">
      <c r="A627" t="s">
        <v>1551</v>
      </c>
      <c r="B627" t="s">
        <v>1550</v>
      </c>
      <c r="C627" t="s">
        <v>527</v>
      </c>
      <c r="D627">
        <v>4315.8416050650003</v>
      </c>
      <c r="E627">
        <v>798.25</v>
      </c>
      <c r="F627">
        <v>30.873183242890899</v>
      </c>
      <c r="G627">
        <v>-23.015913785145699</v>
      </c>
      <c r="H627">
        <v>15.7392799938255</v>
      </c>
      <c r="I627">
        <v>-84.774240015895003</v>
      </c>
      <c r="K627">
        <v>10.1220757814273</v>
      </c>
      <c r="L627">
        <v>25.5008690879149</v>
      </c>
      <c r="N627">
        <v>11.5244901746286</v>
      </c>
      <c r="O627">
        <v>27.651824404948599</v>
      </c>
      <c r="R627">
        <v>43.273000853625</v>
      </c>
      <c r="S627">
        <v>3.52843003187541</v>
      </c>
      <c r="T627">
        <v>-81.7200862219767</v>
      </c>
      <c r="U627">
        <v>23.106172670085598</v>
      </c>
      <c r="V627">
        <v>14.888767964672899</v>
      </c>
      <c r="W627">
        <v>3.32540577435753</v>
      </c>
      <c r="X627">
        <v>27.706864863773099</v>
      </c>
      <c r="Y627">
        <v>2.6493052840123998</v>
      </c>
      <c r="AA627">
        <v>-150.25851796497801</v>
      </c>
      <c r="AB627">
        <v>32.685369239663899</v>
      </c>
      <c r="AC627">
        <v>20.5259224850039</v>
      </c>
      <c r="AD627">
        <v>3.5501218659539799</v>
      </c>
      <c r="AE627">
        <v>13.9352804058686</v>
      </c>
      <c r="AF627">
        <v>2.83836696847996</v>
      </c>
    </row>
    <row r="628" spans="1:32" x14ac:dyDescent="0.25">
      <c r="A628" t="s">
        <v>1533</v>
      </c>
      <c r="B628" t="s">
        <v>1532</v>
      </c>
      <c r="C628" t="s">
        <v>88</v>
      </c>
      <c r="D628">
        <v>4312.9133694599996</v>
      </c>
      <c r="E628">
        <v>1092.3499999999999</v>
      </c>
      <c r="H628">
        <v>9.38689456273522</v>
      </c>
      <c r="I628">
        <v>928.69198312236199</v>
      </c>
      <c r="J628">
        <v>-14.482863418098701</v>
      </c>
      <c r="K628">
        <v>7.4170011780172604</v>
      </c>
      <c r="L628">
        <v>-10.1581299415607</v>
      </c>
      <c r="N628">
        <v>-12.2389937293757</v>
      </c>
      <c r="O628">
        <v>-77.202711028958703</v>
      </c>
      <c r="R628">
        <v>13.030990488480001</v>
      </c>
      <c r="S628">
        <v>10.1741467591561</v>
      </c>
      <c r="T628">
        <v>6.3440385816989204</v>
      </c>
      <c r="U628">
        <v>6.8860548729332898</v>
      </c>
      <c r="V628">
        <v>15.0270030876675</v>
      </c>
      <c r="W628">
        <v>6.4418856694257496</v>
      </c>
      <c r="X628">
        <v>12.8329773391274</v>
      </c>
      <c r="Y628">
        <v>4.7921203670338004</v>
      </c>
      <c r="Z628">
        <v>1268.1300000000001</v>
      </c>
      <c r="AA628">
        <v>2.9928064619086201</v>
      </c>
      <c r="AB628">
        <v>17.110773001425802</v>
      </c>
      <c r="AC628">
        <v>1.3625985121897199</v>
      </c>
      <c r="AD628">
        <v>7.7987626180397198</v>
      </c>
      <c r="AE628">
        <v>2.6826335727966302</v>
      </c>
      <c r="AF628">
        <v>0.97216200948514497</v>
      </c>
    </row>
    <row r="629" spans="1:32" x14ac:dyDescent="0.25">
      <c r="A629" t="s">
        <v>1527</v>
      </c>
      <c r="B629" t="s">
        <v>1526</v>
      </c>
      <c r="C629" t="s">
        <v>527</v>
      </c>
      <c r="D629">
        <v>4307.72488832</v>
      </c>
      <c r="E629">
        <v>47.85</v>
      </c>
      <c r="F629">
        <v>203.609524804177</v>
      </c>
      <c r="H629">
        <v>-0.35328394966489501</v>
      </c>
      <c r="I629">
        <v>61.717798862358002</v>
      </c>
      <c r="K629">
        <v>-18.481312642835999</v>
      </c>
      <c r="L629">
        <v>38.148960342413602</v>
      </c>
      <c r="N629">
        <v>-17.687807652429999</v>
      </c>
      <c r="O629">
        <v>81.500981546967395</v>
      </c>
      <c r="R629">
        <v>18.417589485005202</v>
      </c>
      <c r="S629">
        <v>5.7907802366757603E-3</v>
      </c>
      <c r="T629">
        <v>27.793321836049</v>
      </c>
      <c r="U629">
        <v>-0.69250749261736599</v>
      </c>
      <c r="V629">
        <v>1.10882660211553</v>
      </c>
      <c r="W629">
        <v>0.12909259042634999</v>
      </c>
      <c r="X629">
        <v>5.9659735953639599</v>
      </c>
      <c r="Y629">
        <v>0.62296825000305101</v>
      </c>
      <c r="AA629">
        <v>75.558284827947702</v>
      </c>
      <c r="AB629">
        <v>1.68978321407942</v>
      </c>
      <c r="AC629">
        <v>3.9268082018445201</v>
      </c>
      <c r="AD629">
        <v>1.3499165249684699</v>
      </c>
      <c r="AE629">
        <v>2.47267068867506</v>
      </c>
      <c r="AF629">
        <v>0.42372277424619298</v>
      </c>
    </row>
    <row r="630" spans="1:32" x14ac:dyDescent="0.25">
      <c r="A630" t="s">
        <v>1549</v>
      </c>
      <c r="B630" t="s">
        <v>1548</v>
      </c>
      <c r="C630" t="s">
        <v>575</v>
      </c>
      <c r="D630">
        <v>4246.899624275</v>
      </c>
      <c r="E630">
        <v>690.8</v>
      </c>
      <c r="G630">
        <v>-16.537667492739899</v>
      </c>
      <c r="H630">
        <v>10.6756495612064</v>
      </c>
      <c r="I630">
        <v>-41.195326233067902</v>
      </c>
      <c r="J630">
        <v>-6.6231327844778596</v>
      </c>
      <c r="K630">
        <v>7.3490256013181297</v>
      </c>
      <c r="L630">
        <v>45.448323066392902</v>
      </c>
      <c r="M630">
        <v>66.0895045285029</v>
      </c>
      <c r="N630">
        <v>10.206163949579199</v>
      </c>
      <c r="O630">
        <v>45.7775722589734</v>
      </c>
      <c r="P630">
        <v>20.918904686677202</v>
      </c>
      <c r="R630">
        <v>28.022989609848999</v>
      </c>
      <c r="S630">
        <v>14.070622508306601</v>
      </c>
      <c r="T630">
        <v>12.018950959842099</v>
      </c>
      <c r="U630">
        <v>12.556270446056899</v>
      </c>
      <c r="V630">
        <v>15.480282786549701</v>
      </c>
      <c r="W630">
        <v>10.8045233688983</v>
      </c>
      <c r="X630">
        <v>21.2587692423124</v>
      </c>
      <c r="Y630">
        <v>15.387637740431799</v>
      </c>
      <c r="AA630">
        <v>9.1045899172309994</v>
      </c>
      <c r="AB630">
        <v>19.482017735201001</v>
      </c>
      <c r="AC630">
        <v>14.884890017131999</v>
      </c>
      <c r="AD630">
        <v>33.839043296234102</v>
      </c>
      <c r="AE630">
        <v>17.922933362608401</v>
      </c>
      <c r="AF630">
        <v>12.3199287638567</v>
      </c>
    </row>
    <row r="631" spans="1:32" x14ac:dyDescent="0.25">
      <c r="A631" t="s">
        <v>1506</v>
      </c>
      <c r="B631" t="s">
        <v>1505</v>
      </c>
      <c r="C631" t="s">
        <v>115</v>
      </c>
      <c r="D631">
        <v>4245.5257380000003</v>
      </c>
      <c r="E631">
        <v>324.35000000000002</v>
      </c>
      <c r="F631">
        <v>35.438843969355503</v>
      </c>
      <c r="H631">
        <v>16.521872623140698</v>
      </c>
      <c r="I631">
        <v>25.197662426950799</v>
      </c>
      <c r="J631">
        <v>54.313738121224901</v>
      </c>
      <c r="K631">
        <v>53.288852630407099</v>
      </c>
      <c r="L631">
        <v>25.422637640383002</v>
      </c>
      <c r="O631">
        <v>6.4365084084829496</v>
      </c>
      <c r="P631">
        <v>20.693949327409499</v>
      </c>
      <c r="Q631">
        <v>19.378860365890901</v>
      </c>
      <c r="R631">
        <v>19.2345056897727</v>
      </c>
      <c r="S631">
        <v>12.6978361394715</v>
      </c>
      <c r="T631">
        <v>4.5838254315545299</v>
      </c>
      <c r="U631">
        <v>1.59852217669158</v>
      </c>
      <c r="V631">
        <v>17.072086805051502</v>
      </c>
      <c r="W631">
        <v>4.9454789561996702</v>
      </c>
      <c r="X631">
        <v>4.9488891084171902</v>
      </c>
      <c r="Y631">
        <v>19.330428800733799</v>
      </c>
      <c r="Z631">
        <v>8801.5199999999895</v>
      </c>
      <c r="AA631">
        <v>4.7971323332251297</v>
      </c>
      <c r="AB631">
        <v>3.9379518082309501</v>
      </c>
      <c r="AC631">
        <v>2.4930260564407298</v>
      </c>
      <c r="AD631">
        <v>36.623594259568101</v>
      </c>
      <c r="AE631">
        <v>25.869247929083699</v>
      </c>
      <c r="AF631">
        <v>8.1478657130382199</v>
      </c>
    </row>
    <row r="632" spans="1:32" x14ac:dyDescent="0.25">
      <c r="A632" t="s">
        <v>1559</v>
      </c>
      <c r="B632" t="s">
        <v>1558</v>
      </c>
      <c r="C632" t="s">
        <v>504</v>
      </c>
      <c r="D632">
        <v>4221.9643169999999</v>
      </c>
      <c r="E632">
        <v>652.9</v>
      </c>
      <c r="F632">
        <v>35.534733351754802</v>
      </c>
      <c r="G632">
        <v>26.765082025379701</v>
      </c>
      <c r="H632">
        <v>15.181920964841</v>
      </c>
      <c r="I632">
        <v>-63.5188411112129</v>
      </c>
      <c r="J632">
        <v>-8.7052329174724505</v>
      </c>
      <c r="K632">
        <v>14.399062440543799</v>
      </c>
      <c r="L632">
        <v>16.554780681743999</v>
      </c>
      <c r="M632">
        <v>200.09802196697399</v>
      </c>
      <c r="N632">
        <v>16.6819853339316</v>
      </c>
      <c r="O632">
        <v>27.4852455099692</v>
      </c>
      <c r="P632">
        <v>34.275575725389899</v>
      </c>
      <c r="Q632">
        <v>22.691978601073099</v>
      </c>
      <c r="R632">
        <v>21.000686992617201</v>
      </c>
      <c r="S632">
        <v>12.1125901798955</v>
      </c>
      <c r="T632">
        <v>5.78754797194554</v>
      </c>
      <c r="U632">
        <v>7.7109395396440403</v>
      </c>
      <c r="V632">
        <v>12.546761310368501</v>
      </c>
      <c r="W632">
        <v>8.1556031447037807</v>
      </c>
      <c r="X632">
        <v>14.300336657257301</v>
      </c>
      <c r="Y632">
        <v>13.889726199447299</v>
      </c>
      <c r="Z632">
        <v>680.95</v>
      </c>
      <c r="AA632">
        <v>3.1818508952204199</v>
      </c>
      <c r="AB632">
        <v>14.2729611724093</v>
      </c>
      <c r="AC632">
        <v>8.6819188664006308</v>
      </c>
      <c r="AD632">
        <v>17.8090755313671</v>
      </c>
      <c r="AE632">
        <v>14.937673701879399</v>
      </c>
      <c r="AF632">
        <v>10.079937609670401</v>
      </c>
    </row>
    <row r="633" spans="1:32" x14ac:dyDescent="0.25">
      <c r="A633" t="s">
        <v>1561</v>
      </c>
      <c r="B633" t="s">
        <v>1560</v>
      </c>
      <c r="C633" t="s">
        <v>115</v>
      </c>
      <c r="D633">
        <v>4195.7811929</v>
      </c>
      <c r="E633">
        <v>209.6</v>
      </c>
      <c r="F633">
        <v>11.8110236220472</v>
      </c>
      <c r="G633">
        <v>49.380158218572099</v>
      </c>
      <c r="H633">
        <v>9.2168737560109903</v>
      </c>
      <c r="I633">
        <v>-1651.1675126903499</v>
      </c>
      <c r="K633">
        <v>13.1254539670367</v>
      </c>
      <c r="L633">
        <v>-15.428949522035101</v>
      </c>
      <c r="M633">
        <v>-67.725323007522704</v>
      </c>
      <c r="N633">
        <v>16.9517936394328</v>
      </c>
      <c r="O633">
        <v>-23.062428091956502</v>
      </c>
      <c r="P633">
        <v>16.2744623241684</v>
      </c>
      <c r="Q633">
        <v>13.1029451393042</v>
      </c>
      <c r="R633">
        <v>2.0370662222565001</v>
      </c>
      <c r="S633">
        <v>11.2957608671628</v>
      </c>
      <c r="T633">
        <v>1.4800508228738301</v>
      </c>
      <c r="U633">
        <v>7.4939903231417597</v>
      </c>
      <c r="V633">
        <v>14.8708397591662</v>
      </c>
      <c r="W633">
        <v>8.2686002495594195</v>
      </c>
      <c r="X633">
        <v>15.9613273830258</v>
      </c>
      <c r="Y633">
        <v>13.9354789966757</v>
      </c>
      <c r="AA633">
        <v>-11.567853586074801</v>
      </c>
      <c r="AB633">
        <v>13.272868778092</v>
      </c>
      <c r="AC633">
        <v>9.0956890942431308</v>
      </c>
      <c r="AD633">
        <v>23.837890790896701</v>
      </c>
      <c r="AE633">
        <v>24.8683489325682</v>
      </c>
      <c r="AF633">
        <v>12.894301835953099</v>
      </c>
    </row>
    <row r="634" spans="1:32" x14ac:dyDescent="0.25">
      <c r="A634" t="s">
        <v>1531</v>
      </c>
      <c r="B634" t="s">
        <v>1530</v>
      </c>
      <c r="C634" t="s">
        <v>27</v>
      </c>
      <c r="D634">
        <v>4185.4820360000003</v>
      </c>
      <c r="E634">
        <v>19.8</v>
      </c>
      <c r="F634">
        <v>5.4054054054053902</v>
      </c>
      <c r="H634">
        <v>2.7326919545838702</v>
      </c>
      <c r="I634">
        <v>-25.081734932623501</v>
      </c>
      <c r="J634">
        <v>17.3355121306878</v>
      </c>
      <c r="K634">
        <v>14.485741540549601</v>
      </c>
      <c r="L634">
        <v>13734.686346864801</v>
      </c>
      <c r="N634">
        <v>14.814845203741999</v>
      </c>
      <c r="O634">
        <v>1627.6086047746201</v>
      </c>
      <c r="Q634">
        <v>-44.253562971204097</v>
      </c>
      <c r="R634">
        <v>5.5654266682763698</v>
      </c>
      <c r="T634">
        <v>33.261137383418998</v>
      </c>
      <c r="U634">
        <v>3.0796052167848802</v>
      </c>
      <c r="V634">
        <v>3.0231488608883601</v>
      </c>
      <c r="W634">
        <v>0.18599833677544</v>
      </c>
      <c r="X634">
        <v>13.779515324039201</v>
      </c>
      <c r="AA634">
        <v>57.1037892825086</v>
      </c>
      <c r="AB634">
        <v>4.83343831979459</v>
      </c>
      <c r="AC634">
        <v>9.6377050301135494</v>
      </c>
      <c r="AD634">
        <v>10.0319647265803</v>
      </c>
      <c r="AE634">
        <v>0.768552122906622</v>
      </c>
      <c r="AF634">
        <v>4.61013596301037E-2</v>
      </c>
    </row>
    <row r="635" spans="1:32" x14ac:dyDescent="0.25">
      <c r="A635" t="s">
        <v>1545</v>
      </c>
      <c r="B635" t="s">
        <v>1544</v>
      </c>
      <c r="C635" t="s">
        <v>533</v>
      </c>
      <c r="D635">
        <v>4152.8831459499997</v>
      </c>
      <c r="E635">
        <v>218.55</v>
      </c>
      <c r="F635">
        <v>86.137027626712893</v>
      </c>
      <c r="G635">
        <v>0</v>
      </c>
      <c r="H635">
        <v>14.6064804223795</v>
      </c>
      <c r="I635">
        <v>30.732589689478399</v>
      </c>
      <c r="K635">
        <v>-0.35381547663637603</v>
      </c>
      <c r="L635">
        <v>-23.146378435378502</v>
      </c>
      <c r="M635">
        <v>25.124351836948101</v>
      </c>
      <c r="N635">
        <v>-8.2606305953724597</v>
      </c>
      <c r="O635">
        <v>-44.031168198697102</v>
      </c>
      <c r="P635">
        <v>25.489161599377098</v>
      </c>
      <c r="Q635">
        <v>7.2056504378753896</v>
      </c>
      <c r="R635">
        <v>13.260392875194199</v>
      </c>
      <c r="S635">
        <v>10.8531420602067</v>
      </c>
      <c r="T635">
        <v>8.1882930478169307</v>
      </c>
      <c r="U635">
        <v>6.8556276306060298</v>
      </c>
      <c r="V635">
        <v>11.3730766143679</v>
      </c>
      <c r="W635">
        <v>6.8681525551720402</v>
      </c>
      <c r="X635">
        <v>7.8253867060362996</v>
      </c>
      <c r="Y635">
        <v>5.6643596391609004</v>
      </c>
      <c r="Z635">
        <v>1845.22999999999</v>
      </c>
      <c r="AA635">
        <v>7.27510653289937</v>
      </c>
      <c r="AB635">
        <v>12.303409005074</v>
      </c>
      <c r="AC635">
        <v>3.08492433647619</v>
      </c>
      <c r="AD635">
        <v>7.8422484134179502</v>
      </c>
      <c r="AE635">
        <v>5.3660643414110298</v>
      </c>
      <c r="AF635">
        <v>3.25120452636697</v>
      </c>
    </row>
    <row r="636" spans="1:32" x14ac:dyDescent="0.25">
      <c r="A636" t="s">
        <v>1635</v>
      </c>
      <c r="B636" t="s">
        <v>1634</v>
      </c>
      <c r="C636" t="s">
        <v>553</v>
      </c>
      <c r="D636">
        <v>4146.4474091250004</v>
      </c>
      <c r="E636">
        <v>2744.85</v>
      </c>
      <c r="F636">
        <v>40.501038042260603</v>
      </c>
      <c r="G636">
        <v>10.064241629820801</v>
      </c>
      <c r="H636">
        <v>8.0924581285559203</v>
      </c>
      <c r="I636">
        <v>175.09772694367999</v>
      </c>
      <c r="J636">
        <v>9.4999289982220905</v>
      </c>
      <c r="K636">
        <v>5.4869179854824601</v>
      </c>
      <c r="L636">
        <v>36.8386161176714</v>
      </c>
      <c r="M636">
        <v>32.255709810026403</v>
      </c>
      <c r="N636">
        <v>1.63803254196688</v>
      </c>
      <c r="O636">
        <v>60.6645873320536</v>
      </c>
      <c r="P636">
        <v>31.661553885362299</v>
      </c>
      <c r="Q636">
        <v>11.6381554717364</v>
      </c>
      <c r="R636">
        <v>14.630320455662099</v>
      </c>
      <c r="S636">
        <v>11.387865111299799</v>
      </c>
      <c r="T636">
        <v>7.3130167812370104</v>
      </c>
      <c r="U636">
        <v>4.7604196633377702</v>
      </c>
      <c r="V636">
        <v>11.1001142746728</v>
      </c>
      <c r="W636">
        <v>7.4606131332040704</v>
      </c>
      <c r="X636">
        <v>10.485642803622</v>
      </c>
      <c r="Y636">
        <v>10.432272159800201</v>
      </c>
      <c r="Z636">
        <v>1991.55</v>
      </c>
      <c r="AA636">
        <v>6.03275294954343</v>
      </c>
      <c r="AB636">
        <v>11.101720042449999</v>
      </c>
      <c r="AC636">
        <v>4.2522320011175898</v>
      </c>
      <c r="AD636">
        <v>12.727336748886399</v>
      </c>
      <c r="AE636">
        <v>10.6412731707704</v>
      </c>
      <c r="AF636">
        <v>6.6488609115686197</v>
      </c>
    </row>
    <row r="637" spans="1:32" x14ac:dyDescent="0.25">
      <c r="A637" t="s">
        <v>1541</v>
      </c>
      <c r="B637" t="s">
        <v>1540</v>
      </c>
      <c r="C637" t="s">
        <v>315</v>
      </c>
      <c r="D637">
        <v>4128.1369392899996</v>
      </c>
      <c r="E637">
        <v>1127.6500000000001</v>
      </c>
      <c r="F637">
        <v>31.233595800524899</v>
      </c>
      <c r="H637">
        <v>26.5717607850627</v>
      </c>
      <c r="I637">
        <v>-130.97281831187399</v>
      </c>
      <c r="K637">
        <v>30.541597427723001</v>
      </c>
      <c r="L637">
        <v>17.572950440018499</v>
      </c>
      <c r="M637">
        <v>37.646879291927299</v>
      </c>
      <c r="N637">
        <v>31.2613790170134</v>
      </c>
      <c r="O637">
        <v>7.9100359449694597</v>
      </c>
      <c r="P637">
        <v>35.0660282023739</v>
      </c>
      <c r="Q637">
        <v>26.141212462764599</v>
      </c>
      <c r="R637">
        <v>18.770319372728999</v>
      </c>
      <c r="S637">
        <v>19.183685280966799</v>
      </c>
      <c r="T637">
        <v>5.66493476562915</v>
      </c>
      <c r="U637">
        <v>12.808763964351501</v>
      </c>
      <c r="V637">
        <v>31.896482293724301</v>
      </c>
      <c r="W637">
        <v>13.826000368189</v>
      </c>
      <c r="X637">
        <v>20.436357781177001</v>
      </c>
      <c r="Y637">
        <v>14.9809798711601</v>
      </c>
      <c r="AA637">
        <v>-1.65614840313635</v>
      </c>
      <c r="AB637">
        <v>20.157120690708201</v>
      </c>
      <c r="AC637">
        <v>13.4111585218581</v>
      </c>
      <c r="AD637">
        <v>21.637239165328999</v>
      </c>
      <c r="AE637">
        <v>20.8818792530578</v>
      </c>
      <c r="AF637">
        <v>13.4237452547732</v>
      </c>
    </row>
    <row r="638" spans="1:32" x14ac:dyDescent="0.25">
      <c r="A638" t="s">
        <v>1563</v>
      </c>
      <c r="B638" t="s">
        <v>1562</v>
      </c>
      <c r="C638" t="s">
        <v>85</v>
      </c>
      <c r="D638">
        <v>4108.9779208800001</v>
      </c>
      <c r="E638">
        <v>780.3</v>
      </c>
      <c r="F638">
        <v>27.7017291066282</v>
      </c>
      <c r="I638">
        <v>-293.929712460063</v>
      </c>
      <c r="L638">
        <v>325.20798668885101</v>
      </c>
      <c r="M638">
        <v>40.426465601499999</v>
      </c>
      <c r="O638">
        <v>346.295384615383</v>
      </c>
      <c r="P638">
        <v>26.2598182424714</v>
      </c>
      <c r="Q638">
        <v>25.761380464876702</v>
      </c>
      <c r="R638">
        <v>173.44272685657899</v>
      </c>
      <c r="T638">
        <v>0</v>
      </c>
      <c r="U638">
        <v>5.6952751838813098</v>
      </c>
      <c r="X638">
        <v>13.163350717918901</v>
      </c>
      <c r="Y638">
        <v>19.5531961955319</v>
      </c>
      <c r="AA638">
        <v>-4.27479840839466</v>
      </c>
      <c r="AB638">
        <v>9.1083982858008401</v>
      </c>
      <c r="AC638">
        <v>9.3400296181829692</v>
      </c>
      <c r="AD638">
        <v>108.103372755146</v>
      </c>
      <c r="AE638">
        <v>22.188844131904101</v>
      </c>
      <c r="AF638">
        <v>11.161097565163599</v>
      </c>
    </row>
    <row r="639" spans="1:32" x14ac:dyDescent="0.25">
      <c r="A639" t="s">
        <v>1590</v>
      </c>
      <c r="B639" t="s">
        <v>1589</v>
      </c>
      <c r="C639" t="s">
        <v>315</v>
      </c>
      <c r="D639">
        <v>4087.1099792300001</v>
      </c>
      <c r="E639">
        <v>459.95</v>
      </c>
      <c r="F639">
        <v>205.60248999555299</v>
      </c>
      <c r="G639">
        <v>-52.504287420350103</v>
      </c>
      <c r="H639">
        <v>1.4425894274419</v>
      </c>
      <c r="I639">
        <v>-153.55184446659999</v>
      </c>
      <c r="K639">
        <v>-25.6250636850632</v>
      </c>
      <c r="L639">
        <v>197.528423133959</v>
      </c>
      <c r="M639">
        <v>1307.58304592485</v>
      </c>
      <c r="O639">
        <v>56.147119866799898</v>
      </c>
      <c r="P639">
        <v>56.736350512923501</v>
      </c>
      <c r="Q639">
        <v>5.7770298740150796</v>
      </c>
      <c r="R639">
        <v>16.5489088732696</v>
      </c>
      <c r="S639">
        <v>6.0602420078769699</v>
      </c>
      <c r="T639">
        <v>4.0917728080018598</v>
      </c>
      <c r="U639">
        <v>0.433867442938494</v>
      </c>
      <c r="V639">
        <v>5.9409424416302903</v>
      </c>
      <c r="W639">
        <v>2.31948538188648</v>
      </c>
      <c r="X639">
        <v>6.2349892554670703</v>
      </c>
      <c r="Y639">
        <v>-5.2413397801547603</v>
      </c>
      <c r="AA639">
        <v>-7.9132009453362304</v>
      </c>
      <c r="AB639">
        <v>9.9054091349966509</v>
      </c>
      <c r="AC639">
        <v>-5.3361880082585298</v>
      </c>
      <c r="AD639">
        <v>-0.18393189135264401</v>
      </c>
      <c r="AE639">
        <v>-17.709511825325301</v>
      </c>
      <c r="AF639">
        <v>-6.6175228254281597</v>
      </c>
    </row>
    <row r="640" spans="1:32" x14ac:dyDescent="0.25">
      <c r="A640" t="s">
        <v>1570</v>
      </c>
      <c r="B640" t="s">
        <v>1569</v>
      </c>
      <c r="C640" t="s">
        <v>344</v>
      </c>
      <c r="D640">
        <v>4077.808002065</v>
      </c>
      <c r="E640">
        <v>5.95</v>
      </c>
      <c r="H640">
        <v>2.51276330086875</v>
      </c>
      <c r="I640">
        <v>3.9535999409543301</v>
      </c>
      <c r="J640">
        <v>-9.7680058946246309</v>
      </c>
      <c r="K640">
        <v>-4.4152833580741904</v>
      </c>
      <c r="L640">
        <v>-7.3079348592202704</v>
      </c>
      <c r="O640">
        <v>-68.117515691291302</v>
      </c>
      <c r="R640">
        <v>21.8642159999835</v>
      </c>
      <c r="S640">
        <v>1.38015752930408</v>
      </c>
      <c r="T640">
        <v>26.662191521944901</v>
      </c>
      <c r="U640">
        <v>-12.6896861346011</v>
      </c>
      <c r="V640">
        <v>-8.7597310478313801</v>
      </c>
      <c r="W640">
        <v>-2.2402999152877698</v>
      </c>
      <c r="X640">
        <v>21.0962234999113</v>
      </c>
      <c r="Y640">
        <v>4.2901687323704998</v>
      </c>
      <c r="AA640">
        <v>17.389595504184399</v>
      </c>
      <c r="AB640">
        <v>24.0675071086008</v>
      </c>
      <c r="AC640">
        <v>0.93580878566060199</v>
      </c>
      <c r="AD640">
        <v>5.1739260223800301</v>
      </c>
      <c r="AE640">
        <v>1.03696128279095</v>
      </c>
      <c r="AF640">
        <v>0.625971528429345</v>
      </c>
    </row>
    <row r="641" spans="1:32" x14ac:dyDescent="0.25">
      <c r="A641" t="s">
        <v>1543</v>
      </c>
      <c r="B641" t="s">
        <v>1542</v>
      </c>
      <c r="C641" t="s">
        <v>1218</v>
      </c>
      <c r="D641">
        <v>4076.9054637150002</v>
      </c>
      <c r="E641">
        <v>602.75</v>
      </c>
      <c r="G641">
        <v>18.563110149668699</v>
      </c>
      <c r="H641">
        <v>0.52944728633073002</v>
      </c>
      <c r="I641">
        <v>-48.170661773139102</v>
      </c>
      <c r="J641">
        <v>-2.4396589777773499</v>
      </c>
      <c r="K641">
        <v>12.670843492950899</v>
      </c>
      <c r="L641">
        <v>30.336815233530299</v>
      </c>
      <c r="N641">
        <v>69.834677995066997</v>
      </c>
      <c r="O641">
        <v>35.352410121055101</v>
      </c>
      <c r="R641">
        <v>48.202545542746897</v>
      </c>
      <c r="S641">
        <v>5.6093257676983299</v>
      </c>
      <c r="T641">
        <v>12.408096414284699</v>
      </c>
      <c r="U641">
        <v>6.7888466602184501</v>
      </c>
      <c r="V641">
        <v>6.3692926283265603</v>
      </c>
      <c r="W641">
        <v>2.76714955024211</v>
      </c>
      <c r="X641">
        <v>21.549812001740001</v>
      </c>
      <c r="Y641">
        <v>8.6632229787900208</v>
      </c>
      <c r="AA641">
        <v>11.537921437963499</v>
      </c>
      <c r="AB641">
        <v>18.8213989579139</v>
      </c>
      <c r="AC641">
        <v>11.2682668412416</v>
      </c>
      <c r="AD641">
        <v>14.7799152137238</v>
      </c>
      <c r="AE641">
        <v>14.724029189073899</v>
      </c>
      <c r="AF641">
        <v>6.3010041512306199</v>
      </c>
    </row>
    <row r="642" spans="1:32" x14ac:dyDescent="0.25">
      <c r="A642" t="s">
        <v>1574</v>
      </c>
      <c r="B642" t="s">
        <v>1573</v>
      </c>
      <c r="C642" t="s">
        <v>1253</v>
      </c>
      <c r="D642">
        <v>4060.8879999999999</v>
      </c>
      <c r="E642">
        <v>114</v>
      </c>
      <c r="L642">
        <v>72.322484559113406</v>
      </c>
      <c r="O642">
        <v>45.118842912927299</v>
      </c>
      <c r="R642">
        <v>144.13627541117501</v>
      </c>
      <c r="T642">
        <v>0</v>
      </c>
      <c r="X642">
        <v>54.870249876212597</v>
      </c>
      <c r="Y642">
        <v>5.50921256485708</v>
      </c>
      <c r="AA642">
        <v>-503.42391119283502</v>
      </c>
      <c r="AC642">
        <v>33.753861818384699</v>
      </c>
      <c r="AD642">
        <v>9.3975043276623609</v>
      </c>
    </row>
    <row r="643" spans="1:32" x14ac:dyDescent="0.25">
      <c r="A643" t="s">
        <v>1572</v>
      </c>
      <c r="B643" t="s">
        <v>1571</v>
      </c>
      <c r="C643" t="s">
        <v>435</v>
      </c>
      <c r="D643">
        <v>4054.78041699499</v>
      </c>
      <c r="E643">
        <v>491.75</v>
      </c>
      <c r="F643">
        <v>5.1151930785247597</v>
      </c>
      <c r="I643">
        <v>0.949222323879229</v>
      </c>
      <c r="L643">
        <v>38.674937537692699</v>
      </c>
      <c r="M643">
        <v>4.3413241491820402</v>
      </c>
      <c r="O643">
        <v>52.4346978201323</v>
      </c>
      <c r="P643">
        <v>-30.23461246582</v>
      </c>
      <c r="Q643">
        <v>14.0814991534554</v>
      </c>
      <c r="R643">
        <v>21.6666666666666</v>
      </c>
      <c r="T643">
        <v>0</v>
      </c>
      <c r="X643">
        <v>30.968139141142</v>
      </c>
      <c r="Y643">
        <v>14.3096314041487</v>
      </c>
      <c r="Z643">
        <v>101.74</v>
      </c>
      <c r="AA643">
        <v>16.982838233030598</v>
      </c>
      <c r="AC643">
        <v>16.170925042327202</v>
      </c>
      <c r="AD643">
        <v>22.132463787113998</v>
      </c>
      <c r="AE643">
        <v>18.127702709988998</v>
      </c>
      <c r="AF643">
        <v>10.2505000243914</v>
      </c>
    </row>
    <row r="644" spans="1:32" x14ac:dyDescent="0.25">
      <c r="A644" t="s">
        <v>1608</v>
      </c>
      <c r="B644" t="s">
        <v>1607</v>
      </c>
      <c r="C644" t="s">
        <v>27</v>
      </c>
      <c r="D644">
        <v>4045.2540128300002</v>
      </c>
      <c r="E644">
        <v>128.75</v>
      </c>
      <c r="F644">
        <v>20.334731592061001</v>
      </c>
      <c r="H644">
        <v>11.100933484089399</v>
      </c>
      <c r="I644">
        <v>-197.48704921299</v>
      </c>
      <c r="K644">
        <v>9.8965138490734397</v>
      </c>
      <c r="L644">
        <v>55.439362852163399</v>
      </c>
      <c r="N644">
        <v>12.587404071527599</v>
      </c>
      <c r="O644">
        <v>61.671466168481103</v>
      </c>
      <c r="Q644">
        <v>-46.1308381213899</v>
      </c>
      <c r="R644">
        <v>16.277011076811299</v>
      </c>
      <c r="T644">
        <v>-7.17571046663811</v>
      </c>
      <c r="U644">
        <v>8.8290153681151509</v>
      </c>
      <c r="V644">
        <v>9.7699814243501901</v>
      </c>
      <c r="W644">
        <v>0.87811481741116804</v>
      </c>
      <c r="X644">
        <v>15.281871755996701</v>
      </c>
      <c r="AA644">
        <v>-33.960389811796198</v>
      </c>
      <c r="AB644">
        <v>13.964298713451001</v>
      </c>
      <c r="AC644">
        <v>10.097973507894</v>
      </c>
      <c r="AD644">
        <v>5.6099571263574601</v>
      </c>
      <c r="AE644">
        <v>10.8082006374971</v>
      </c>
      <c r="AF644">
        <v>0.95726038804658298</v>
      </c>
    </row>
    <row r="645" spans="1:32" x14ac:dyDescent="0.25">
      <c r="A645" t="s">
        <v>1592</v>
      </c>
      <c r="B645" t="s">
        <v>1591</v>
      </c>
      <c r="C645" t="s">
        <v>407</v>
      </c>
      <c r="D645">
        <v>4044.6168163500001</v>
      </c>
      <c r="E645">
        <v>259.05</v>
      </c>
      <c r="G645">
        <v>123.144316694056</v>
      </c>
      <c r="H645">
        <v>14.6621591684143</v>
      </c>
      <c r="I645">
        <v>711.73235563702997</v>
      </c>
      <c r="K645">
        <v>42.485282447341199</v>
      </c>
      <c r="L645">
        <v>27.692053799818499</v>
      </c>
      <c r="O645">
        <v>128.167041106141</v>
      </c>
      <c r="R645">
        <v>8.7244891750130904</v>
      </c>
      <c r="S645">
        <v>10.0218109760144</v>
      </c>
      <c r="T645">
        <v>6.26668510756119</v>
      </c>
      <c r="U645">
        <v>6.6057762910163698</v>
      </c>
      <c r="V645">
        <v>9.8387769426839604</v>
      </c>
      <c r="W645">
        <v>5.8619079223868296</v>
      </c>
      <c r="X645">
        <v>17.321468547123299</v>
      </c>
      <c r="Y645">
        <v>16.758750744392199</v>
      </c>
      <c r="Z645">
        <v>566.87</v>
      </c>
      <c r="AA645">
        <v>9.9126930826057702</v>
      </c>
      <c r="AB645">
        <v>13.3436728143494</v>
      </c>
      <c r="AC645">
        <v>10.837250951421501</v>
      </c>
      <c r="AD645">
        <v>21.846479791395002</v>
      </c>
      <c r="AE645">
        <v>17.1108440548564</v>
      </c>
      <c r="AF645">
        <v>10.6986380839249</v>
      </c>
    </row>
    <row r="646" spans="1:32" x14ac:dyDescent="0.25">
      <c r="A646" t="s">
        <v>1582</v>
      </c>
      <c r="B646" t="s">
        <v>1581</v>
      </c>
      <c r="C646" t="s">
        <v>504</v>
      </c>
      <c r="D646">
        <v>4020.0524562750002</v>
      </c>
      <c r="E646">
        <v>441.7</v>
      </c>
      <c r="F646">
        <v>16.518163125428298</v>
      </c>
      <c r="I646">
        <v>-69.899306701881798</v>
      </c>
      <c r="L646">
        <v>17.4439798434652</v>
      </c>
      <c r="M646">
        <v>23.482849604221599</v>
      </c>
      <c r="O646">
        <v>0.96553741026762296</v>
      </c>
      <c r="P646">
        <v>24.148132495113298</v>
      </c>
      <c r="Q646">
        <v>12.023876999017</v>
      </c>
      <c r="R646">
        <v>4.09335324869304</v>
      </c>
      <c r="T646">
        <v>0</v>
      </c>
      <c r="U646">
        <v>1.4961471309363299E-2</v>
      </c>
      <c r="X646">
        <v>15.718067742375201</v>
      </c>
      <c r="Y646">
        <v>12.848508911240501</v>
      </c>
      <c r="AA646">
        <v>2.7236743838685502</v>
      </c>
      <c r="AB646">
        <v>6.3327930966685404</v>
      </c>
      <c r="AC646">
        <v>8.8448210301260506</v>
      </c>
      <c r="AD646">
        <v>26.8104686263591</v>
      </c>
      <c r="AE646">
        <v>19.375368793728299</v>
      </c>
      <c r="AF646">
        <v>8.5952143895518596</v>
      </c>
    </row>
    <row r="647" spans="1:32" x14ac:dyDescent="0.25">
      <c r="A647" t="s">
        <v>1576</v>
      </c>
      <c r="B647" t="s">
        <v>1575</v>
      </c>
      <c r="C647" t="s">
        <v>336</v>
      </c>
      <c r="D647">
        <v>4015.8768030000001</v>
      </c>
      <c r="E647">
        <v>713.95</v>
      </c>
      <c r="G647">
        <v>81.697925023659096</v>
      </c>
      <c r="H647">
        <v>24.214389418647201</v>
      </c>
      <c r="I647">
        <v>-111.66219839142001</v>
      </c>
      <c r="K647">
        <v>31.458910937452401</v>
      </c>
      <c r="L647">
        <v>45.421467556094498</v>
      </c>
      <c r="N647">
        <v>48.1809707706499</v>
      </c>
      <c r="O647">
        <v>78.445521589259798</v>
      </c>
      <c r="R647">
        <v>44.562246583571103</v>
      </c>
      <c r="S647">
        <v>17.295988934836402</v>
      </c>
      <c r="T647">
        <v>7.9909934484295801</v>
      </c>
      <c r="U647">
        <v>12.878790974973301</v>
      </c>
      <c r="V647">
        <v>22.709484184461399</v>
      </c>
      <c r="W647">
        <v>13.975579207448799</v>
      </c>
      <c r="X647">
        <v>24.9106623452173</v>
      </c>
      <c r="Y647">
        <v>23.194678207902498</v>
      </c>
      <c r="AA647">
        <v>-1.0452019822796199</v>
      </c>
      <c r="AB647">
        <v>20.913170545045801</v>
      </c>
      <c r="AC647">
        <v>16.433973240255899</v>
      </c>
      <c r="AD647">
        <v>51.478203558986898</v>
      </c>
      <c r="AE647">
        <v>33.295077016007198</v>
      </c>
      <c r="AF647">
        <v>20.852327538918399</v>
      </c>
    </row>
    <row r="648" spans="1:32" x14ac:dyDescent="0.25">
      <c r="A648" t="s">
        <v>1494</v>
      </c>
      <c r="B648" t="s">
        <v>1493</v>
      </c>
      <c r="C648" t="s">
        <v>533</v>
      </c>
      <c r="D648">
        <v>4012.1054126499998</v>
      </c>
      <c r="E648">
        <v>449.95</v>
      </c>
      <c r="F648">
        <v>9.6228087276286693</v>
      </c>
      <c r="G648">
        <v>14.471424255333099</v>
      </c>
      <c r="H648">
        <v>18.845611743122198</v>
      </c>
      <c r="I648">
        <v>22.9052789217521</v>
      </c>
      <c r="J648">
        <v>80.847502893439497</v>
      </c>
      <c r="K648">
        <v>13.4231993627047</v>
      </c>
      <c r="L648">
        <v>-3.5275121102967799</v>
      </c>
      <c r="M648">
        <v>3.91976900354909</v>
      </c>
      <c r="N648">
        <v>12.3833962314148</v>
      </c>
      <c r="O648">
        <v>-2.09293669653833</v>
      </c>
      <c r="P648">
        <v>12.364082201008999</v>
      </c>
      <c r="Q648">
        <v>9.5671457664290607</v>
      </c>
      <c r="R648">
        <v>13.2124201571224</v>
      </c>
      <c r="S648">
        <v>15.4896837535305</v>
      </c>
      <c r="T648">
        <v>12.047161278692499</v>
      </c>
      <c r="U648">
        <v>8.8442024541862398</v>
      </c>
      <c r="V648">
        <v>15.6651884185152</v>
      </c>
      <c r="W648">
        <v>8.6209775499740093</v>
      </c>
      <c r="X648">
        <v>17.1102745359129</v>
      </c>
      <c r="Y648">
        <v>16.200292574250799</v>
      </c>
      <c r="Z648">
        <v>3167.7</v>
      </c>
      <c r="AA648">
        <v>8.0353646118900208</v>
      </c>
      <c r="AB648">
        <v>18.320132981251</v>
      </c>
      <c r="AC648">
        <v>8.3702122659982905</v>
      </c>
      <c r="AD648">
        <v>19.007052138614799</v>
      </c>
      <c r="AE648">
        <v>16.4992424900366</v>
      </c>
      <c r="AF648">
        <v>8.4631414301907295</v>
      </c>
    </row>
    <row r="649" spans="1:32" x14ac:dyDescent="0.25">
      <c r="A649" t="s">
        <v>1557</v>
      </c>
      <c r="B649" t="s">
        <v>1556</v>
      </c>
      <c r="C649" t="s">
        <v>706</v>
      </c>
      <c r="D649">
        <v>3993.69214956</v>
      </c>
      <c r="E649">
        <v>105.45</v>
      </c>
      <c r="F649">
        <v>4.6831955922864896</v>
      </c>
      <c r="I649">
        <v>89.970317137947106</v>
      </c>
      <c r="L649">
        <v>17.389245857287701</v>
      </c>
      <c r="M649">
        <v>-31115.490533562799</v>
      </c>
      <c r="O649">
        <v>4.8133676612127099</v>
      </c>
      <c r="P649">
        <v>22.6541136142495</v>
      </c>
      <c r="Q649">
        <v>17.357186315689098</v>
      </c>
      <c r="R649">
        <v>25.354002223712801</v>
      </c>
      <c r="T649">
        <v>0</v>
      </c>
      <c r="X649">
        <v>6.3612839853686003</v>
      </c>
      <c r="Y649">
        <v>10.8345307201563</v>
      </c>
      <c r="AA649">
        <v>2.79342442592371</v>
      </c>
      <c r="AC649">
        <v>2.2504196629501698</v>
      </c>
      <c r="AD649">
        <v>22.252829001623802</v>
      </c>
      <c r="AE649">
        <v>19.0917192653638</v>
      </c>
      <c r="AF649">
        <v>6.2062456693665897</v>
      </c>
    </row>
    <row r="650" spans="1:32" x14ac:dyDescent="0.25">
      <c r="A650" t="s">
        <v>1594</v>
      </c>
      <c r="B650" t="s">
        <v>1593</v>
      </c>
      <c r="C650" t="s">
        <v>504</v>
      </c>
      <c r="D650">
        <v>3991.8737515399998</v>
      </c>
      <c r="E650">
        <v>509.3</v>
      </c>
      <c r="H650">
        <v>16.133247879033402</v>
      </c>
      <c r="I650">
        <v>7.35475896168108</v>
      </c>
      <c r="K650">
        <v>48.842008248881797</v>
      </c>
      <c r="L650">
        <v>2.28285683226424</v>
      </c>
      <c r="O650">
        <v>-49.348227519012703</v>
      </c>
      <c r="R650">
        <v>15.080716011421</v>
      </c>
      <c r="S650">
        <v>9.3745477860473301</v>
      </c>
      <c r="T650">
        <v>5.5664701650288704</v>
      </c>
      <c r="U650">
        <v>1.8999433720196499</v>
      </c>
      <c r="V650">
        <v>21.0861185724136</v>
      </c>
      <c r="W650">
        <v>1.88463045669235</v>
      </c>
      <c r="X650">
        <v>11.2233699930815</v>
      </c>
      <c r="Y650">
        <v>11.416604986189499</v>
      </c>
      <c r="Z650">
        <v>637.94999999999902</v>
      </c>
      <c r="AA650">
        <v>6.2158551423050303</v>
      </c>
      <c r="AB650">
        <v>8.2891195927963501</v>
      </c>
      <c r="AC650">
        <v>3.7836677243123198</v>
      </c>
      <c r="AD650">
        <v>20.750889284126199</v>
      </c>
      <c r="AE650">
        <v>23.0690909090908</v>
      </c>
      <c r="AF650">
        <v>3.3715628022661202</v>
      </c>
    </row>
    <row r="651" spans="1:32" x14ac:dyDescent="0.25">
      <c r="A651" t="s">
        <v>1596</v>
      </c>
      <c r="B651" t="s">
        <v>1595</v>
      </c>
      <c r="C651" t="s">
        <v>323</v>
      </c>
      <c r="D651">
        <v>3977.0601858</v>
      </c>
      <c r="E651">
        <v>174.75</v>
      </c>
      <c r="F651">
        <v>118.17351598173499</v>
      </c>
      <c r="G651">
        <v>-2.2735194081174801</v>
      </c>
      <c r="H651">
        <v>3.6422029062337802</v>
      </c>
      <c r="I651">
        <v>-31.311867106610499</v>
      </c>
      <c r="J651">
        <v>-3.5370350861666102</v>
      </c>
      <c r="K651">
        <v>-5.1569919005296603</v>
      </c>
      <c r="L651">
        <v>-39.179521111616502</v>
      </c>
      <c r="M651">
        <v>54.438105346954899</v>
      </c>
      <c r="N651">
        <v>-5.7095919834959599</v>
      </c>
      <c r="O651">
        <v>-60.6530782494251</v>
      </c>
      <c r="P651">
        <v>54.972875226039797</v>
      </c>
      <c r="Q651">
        <v>3.0222607614117698</v>
      </c>
      <c r="R651">
        <v>-2.6700425825756802</v>
      </c>
      <c r="S651">
        <v>17.289507792693001</v>
      </c>
      <c r="T651">
        <v>18.341250074996299</v>
      </c>
      <c r="U651">
        <v>10.3789819730169</v>
      </c>
      <c r="V651">
        <v>18.723598165735599</v>
      </c>
      <c r="W651">
        <v>8.7343515333678692</v>
      </c>
      <c r="X651">
        <v>12.881724103197399</v>
      </c>
      <c r="Y651">
        <v>16.366305931439499</v>
      </c>
      <c r="AA651">
        <v>12.866416882989499</v>
      </c>
      <c r="AB651">
        <v>21.817189253551199</v>
      </c>
      <c r="AC651">
        <v>4.3431038937719704</v>
      </c>
      <c r="AD651">
        <v>9.1501064316950007</v>
      </c>
      <c r="AE651">
        <v>16.492270678264699</v>
      </c>
      <c r="AF651">
        <v>8.8992371124928198</v>
      </c>
    </row>
    <row r="652" spans="1:32" x14ac:dyDescent="0.25">
      <c r="A652" t="s">
        <v>1629</v>
      </c>
      <c r="B652" t="s">
        <v>1628</v>
      </c>
      <c r="C652" t="s">
        <v>85</v>
      </c>
      <c r="D652">
        <v>3952.1827427599901</v>
      </c>
      <c r="E652">
        <v>77.95</v>
      </c>
      <c r="F652">
        <v>-1.3429752066115599</v>
      </c>
      <c r="H652">
        <v>12.522894592669999</v>
      </c>
      <c r="I652">
        <v>18.128921106524</v>
      </c>
      <c r="J652">
        <v>24.393560620320599</v>
      </c>
      <c r="K652">
        <v>17.901340360825099</v>
      </c>
      <c r="L652">
        <v>-1.9120601145748699</v>
      </c>
      <c r="M652">
        <v>15.866204764828</v>
      </c>
      <c r="N652">
        <v>3.2856311024500999</v>
      </c>
      <c r="O652">
        <v>8.0648925837875307</v>
      </c>
      <c r="P652">
        <v>13.961335651822701</v>
      </c>
      <c r="Q652">
        <v>10.8149171270718</v>
      </c>
      <c r="R652">
        <v>2.8694027464993801</v>
      </c>
      <c r="S652">
        <v>11.1035410073052</v>
      </c>
      <c r="T652">
        <v>22.8293648206241</v>
      </c>
      <c r="U652">
        <v>12.163709918934901</v>
      </c>
      <c r="V652">
        <v>11.4287840700418</v>
      </c>
      <c r="W652">
        <v>7.5506940557726097</v>
      </c>
      <c r="X652">
        <v>27.314917127071801</v>
      </c>
      <c r="Y652">
        <v>12.764013804181801</v>
      </c>
      <c r="AA652">
        <v>25.816810053921099</v>
      </c>
      <c r="AB652">
        <v>26.526269578995102</v>
      </c>
      <c r="AC652">
        <v>16.567679558011001</v>
      </c>
      <c r="AD652">
        <v>13.9127862313135</v>
      </c>
      <c r="AE652">
        <v>14.1423908337994</v>
      </c>
      <c r="AF652">
        <v>9.2770085399220701</v>
      </c>
    </row>
    <row r="653" spans="1:32" x14ac:dyDescent="0.25">
      <c r="A653" t="s">
        <v>1588</v>
      </c>
      <c r="B653" t="s">
        <v>1587</v>
      </c>
      <c r="C653" t="s">
        <v>91</v>
      </c>
      <c r="D653">
        <v>3944.8949192</v>
      </c>
      <c r="E653">
        <v>14.95</v>
      </c>
      <c r="F653">
        <v>-5.8823529411764701</v>
      </c>
      <c r="G653">
        <v>25.992104989487299</v>
      </c>
      <c r="H653">
        <v>18.4845560210026</v>
      </c>
      <c r="I653">
        <v>-21.258470474346499</v>
      </c>
      <c r="J653">
        <v>15.515126210865001</v>
      </c>
      <c r="K653">
        <v>5.5764036490218496</v>
      </c>
      <c r="L653">
        <v>50.514453699166801</v>
      </c>
      <c r="M653">
        <v>308.95416740399901</v>
      </c>
      <c r="N653">
        <v>4.57452675356258</v>
      </c>
      <c r="O653">
        <v>57.338938235089699</v>
      </c>
      <c r="P653">
        <v>18.8818976557715</v>
      </c>
      <c r="Q653">
        <v>13.8967177716458</v>
      </c>
      <c r="R653">
        <v>54.974959409087703</v>
      </c>
      <c r="S653">
        <v>3.5790521045675101</v>
      </c>
      <c r="T653">
        <v>14.2177349670238</v>
      </c>
      <c r="U653">
        <v>9.90862447627328</v>
      </c>
      <c r="V653">
        <v>3.8636096388493901</v>
      </c>
      <c r="W653">
        <v>3.29283477957962</v>
      </c>
      <c r="X653">
        <v>12.088122888046099</v>
      </c>
      <c r="Y653">
        <v>3.00534335904057</v>
      </c>
      <c r="AA653">
        <v>9.3004642228269496</v>
      </c>
      <c r="AB653">
        <v>19.761040175050098</v>
      </c>
      <c r="AC653">
        <v>6.8664630337371504</v>
      </c>
      <c r="AD653">
        <v>5.9940697246750796</v>
      </c>
      <c r="AE653">
        <v>2.96160389403674</v>
      </c>
      <c r="AF653">
        <v>2.3371497955804301</v>
      </c>
    </row>
    <row r="654" spans="1:32" x14ac:dyDescent="0.25">
      <c r="A654" t="s">
        <v>1567</v>
      </c>
      <c r="B654" t="s">
        <v>1566</v>
      </c>
      <c r="C654" t="s">
        <v>1568</v>
      </c>
      <c r="D654">
        <v>3923.1791112800001</v>
      </c>
      <c r="E654">
        <v>220.3</v>
      </c>
      <c r="F654">
        <v>93.599160545645304</v>
      </c>
      <c r="G654">
        <v>-15.656733469824999</v>
      </c>
      <c r="H654">
        <v>-1.4702297803822399</v>
      </c>
      <c r="I654">
        <v>-0.92755947607592204</v>
      </c>
      <c r="J654">
        <v>0.57532163558151606</v>
      </c>
      <c r="K654">
        <v>-9.2734344033833302</v>
      </c>
      <c r="L654">
        <v>11.880421313506901</v>
      </c>
      <c r="M654">
        <v>35.696295841267897</v>
      </c>
      <c r="N654">
        <v>-11.5567563526205</v>
      </c>
      <c r="O654">
        <v>17.669259908804101</v>
      </c>
      <c r="P654">
        <v>66.832236433627202</v>
      </c>
      <c r="Q654">
        <v>9.6875360313617005</v>
      </c>
      <c r="R654">
        <v>21.2301653862927</v>
      </c>
      <c r="S654">
        <v>12.4695533515617</v>
      </c>
      <c r="T654">
        <v>17.281369824981301</v>
      </c>
      <c r="U654">
        <v>9.6638429210051395</v>
      </c>
      <c r="V654">
        <v>12.8863245411398</v>
      </c>
      <c r="W654">
        <v>9.64455914603918</v>
      </c>
      <c r="X654">
        <v>16.656289634497799</v>
      </c>
      <c r="Y654">
        <v>7.7227979648020098</v>
      </c>
      <c r="AA654">
        <v>20.7224887338275</v>
      </c>
      <c r="AB654">
        <v>19.890859496728002</v>
      </c>
      <c r="AC654">
        <v>7.7979937737806999</v>
      </c>
      <c r="AD654">
        <v>11.694981293099801</v>
      </c>
      <c r="AE654">
        <v>7.6944044865583896</v>
      </c>
      <c r="AF654">
        <v>5.68733804252635</v>
      </c>
    </row>
    <row r="655" spans="1:32" x14ac:dyDescent="0.25">
      <c r="A655" t="s">
        <v>1565</v>
      </c>
      <c r="B655" t="s">
        <v>1564</v>
      </c>
      <c r="C655" t="s">
        <v>1304</v>
      </c>
      <c r="D655">
        <v>3920.9359299600001</v>
      </c>
      <c r="E655">
        <v>2339.4</v>
      </c>
      <c r="F655">
        <v>13.175675675675601</v>
      </c>
      <c r="H655">
        <v>16.805754677609102</v>
      </c>
      <c r="I655">
        <v>-102.02749480763499</v>
      </c>
      <c r="K655">
        <v>14.2573233114222</v>
      </c>
      <c r="L655">
        <v>81.463846750081302</v>
      </c>
      <c r="M655">
        <v>18.347226325999799</v>
      </c>
      <c r="N655">
        <v>8.6744190235667809</v>
      </c>
      <c r="O655">
        <v>189.85722397292</v>
      </c>
      <c r="P655">
        <v>19.330278238295801</v>
      </c>
      <c r="Q655">
        <v>15.6187689065118</v>
      </c>
      <c r="R655">
        <v>21.679540953763201</v>
      </c>
      <c r="S655">
        <v>12.090679988841099</v>
      </c>
      <c r="T655">
        <v>1.63220854311857</v>
      </c>
      <c r="U655">
        <v>1.2875483865923401</v>
      </c>
      <c r="V655">
        <v>12.5456371348731</v>
      </c>
      <c r="W655">
        <v>6.2128870352418399</v>
      </c>
      <c r="X655">
        <v>2.07077637687421</v>
      </c>
      <c r="Y655">
        <v>5.5353107898071299</v>
      </c>
      <c r="AA655">
        <v>-9.4558358651397903E-2</v>
      </c>
      <c r="AB655">
        <v>2.1929818936578398</v>
      </c>
      <c r="AC655">
        <v>1.4068845606613001</v>
      </c>
      <c r="AD655">
        <v>14.2737215489209</v>
      </c>
      <c r="AE655">
        <v>5.6409390305692098</v>
      </c>
      <c r="AF655">
        <v>2.6967254549539699</v>
      </c>
    </row>
    <row r="656" spans="1:32" x14ac:dyDescent="0.25">
      <c r="A656" t="s">
        <v>1643</v>
      </c>
      <c r="B656" t="s">
        <v>1642</v>
      </c>
      <c r="C656" t="s">
        <v>457</v>
      </c>
      <c r="D656">
        <v>3914.3951320000001</v>
      </c>
      <c r="E656">
        <v>253.4</v>
      </c>
      <c r="F656">
        <v>38.821630347053997</v>
      </c>
      <c r="H656">
        <v>21.486022102029001</v>
      </c>
      <c r="I656">
        <v>140.102873359347</v>
      </c>
      <c r="J656">
        <v>27.377504409682</v>
      </c>
      <c r="K656">
        <v>16.338716330806101</v>
      </c>
      <c r="L656">
        <v>-2.27775273180049</v>
      </c>
      <c r="M656">
        <v>19.125794195899399</v>
      </c>
      <c r="N656">
        <v>20.726295250238199</v>
      </c>
      <c r="O656">
        <v>-5.8724483828150698</v>
      </c>
      <c r="P656">
        <v>18.7883140302323</v>
      </c>
      <c r="Q656">
        <v>10.9241416745827</v>
      </c>
      <c r="R656">
        <v>13.4333245638094</v>
      </c>
      <c r="S656">
        <v>10.006203495226</v>
      </c>
      <c r="T656">
        <v>10.329226207625499</v>
      </c>
      <c r="U656">
        <v>3.76027372517615</v>
      </c>
      <c r="V656">
        <v>12.2149046928962</v>
      </c>
      <c r="W656">
        <v>3.7970308224105498</v>
      </c>
      <c r="X656">
        <v>11.2313253309317</v>
      </c>
      <c r="Y656">
        <v>16.816400152623999</v>
      </c>
      <c r="AA656">
        <v>11.3661425476772</v>
      </c>
      <c r="AB656">
        <v>12.343541431203199</v>
      </c>
      <c r="AC656">
        <v>4.7814554830432101</v>
      </c>
      <c r="AD656">
        <v>24.9801697073115</v>
      </c>
      <c r="AE656">
        <v>24.155566267326499</v>
      </c>
      <c r="AF656">
        <v>8.0916364237849692</v>
      </c>
    </row>
    <row r="657" spans="1:32" x14ac:dyDescent="0.25">
      <c r="A657" t="s">
        <v>1598</v>
      </c>
      <c r="B657" t="s">
        <v>1597</v>
      </c>
      <c r="C657" t="s">
        <v>88</v>
      </c>
      <c r="D657">
        <v>3912.2305009199899</v>
      </c>
      <c r="E657">
        <v>1567.25</v>
      </c>
      <c r="F657">
        <v>49.026460309535601</v>
      </c>
      <c r="G657">
        <v>14.471424255333099</v>
      </c>
      <c r="H657">
        <v>33.671592794480397</v>
      </c>
      <c r="I657">
        <v>-98.312791671652505</v>
      </c>
      <c r="J657">
        <v>46.352438706149101</v>
      </c>
      <c r="K657">
        <v>31.3701689230925</v>
      </c>
      <c r="L657">
        <v>32.251821493624902</v>
      </c>
      <c r="M657">
        <v>-412.85008237232199</v>
      </c>
      <c r="N657">
        <v>29.545317864056699</v>
      </c>
      <c r="O657">
        <v>8.3269838292629093</v>
      </c>
      <c r="P657">
        <v>29.860240100340398</v>
      </c>
      <c r="Q657">
        <v>22.008599597527201</v>
      </c>
      <c r="R657">
        <v>41.398157625383803</v>
      </c>
      <c r="S657">
        <v>13.587233975166701</v>
      </c>
      <c r="T657">
        <v>3.9199683201047502</v>
      </c>
      <c r="U657">
        <v>8.7517081211916992</v>
      </c>
      <c r="V657">
        <v>21.272705514823102</v>
      </c>
      <c r="W657">
        <v>8.0507073699645506</v>
      </c>
      <c r="X657">
        <v>16.818438463654399</v>
      </c>
      <c r="Y657">
        <v>9.5375679276635807</v>
      </c>
      <c r="AA657">
        <v>0.28863868986693902</v>
      </c>
      <c r="AB657">
        <v>18.289736492262101</v>
      </c>
      <c r="AC657">
        <v>7.2343752262099601</v>
      </c>
      <c r="AD657">
        <v>17.2018032899717</v>
      </c>
      <c r="AE657">
        <v>14.3447167537163</v>
      </c>
      <c r="AF657">
        <v>6.9128421183067097</v>
      </c>
    </row>
    <row r="658" spans="1:32" x14ac:dyDescent="0.25">
      <c r="A658" t="s">
        <v>1625</v>
      </c>
      <c r="B658" t="s">
        <v>1624</v>
      </c>
      <c r="C658" t="s">
        <v>373</v>
      </c>
      <c r="D658">
        <v>3896.2617802499999</v>
      </c>
      <c r="E658">
        <v>459.9</v>
      </c>
      <c r="H658">
        <v>4.1156944527277899</v>
      </c>
      <c r="I658">
        <v>-68.985857974740895</v>
      </c>
      <c r="J658">
        <v>-27.2893502117218</v>
      </c>
      <c r="K658">
        <v>4.7617473222240303</v>
      </c>
      <c r="L658">
        <v>89.149689991142594</v>
      </c>
      <c r="N658">
        <v>3.4420751878347202</v>
      </c>
      <c r="O658">
        <v>15.0186707023505</v>
      </c>
      <c r="R658">
        <v>61.684506602078201</v>
      </c>
      <c r="S658">
        <v>4.2193184045515304</v>
      </c>
      <c r="T658">
        <v>38.776943572405003</v>
      </c>
      <c r="U658">
        <v>-11.7501484343746</v>
      </c>
      <c r="V658">
        <v>-2.73458381705403</v>
      </c>
      <c r="W658">
        <v>-1.15186336000655</v>
      </c>
      <c r="X658">
        <v>41.277665023678303</v>
      </c>
      <c r="Y658">
        <v>10.4956268221574</v>
      </c>
      <c r="AA658">
        <v>10.6805219157746</v>
      </c>
      <c r="AB658">
        <v>13.1675466848396</v>
      </c>
      <c r="AC658">
        <v>16.1206146709191</v>
      </c>
      <c r="AD658">
        <v>26.5259149212194</v>
      </c>
      <c r="AE658">
        <v>9.6349707690103799</v>
      </c>
      <c r="AF658">
        <v>6.1127509110266702</v>
      </c>
    </row>
    <row r="659" spans="1:32" x14ac:dyDescent="0.25">
      <c r="A659" t="s">
        <v>1580</v>
      </c>
      <c r="B659" t="s">
        <v>1579</v>
      </c>
      <c r="C659" t="s">
        <v>754</v>
      </c>
      <c r="D659">
        <v>3893.9308637399999</v>
      </c>
      <c r="E659">
        <v>1198.55</v>
      </c>
      <c r="G659">
        <v>108.582976824412</v>
      </c>
      <c r="H659">
        <v>50.953015020949998</v>
      </c>
      <c r="I659">
        <v>46.051068883610398</v>
      </c>
      <c r="J659">
        <v>88.730980124990396</v>
      </c>
      <c r="K659">
        <v>77.916065656236796</v>
      </c>
      <c r="L659">
        <v>63.083363669457597</v>
      </c>
      <c r="N659">
        <v>70.628155132531901</v>
      </c>
      <c r="O659">
        <v>64.210696409315901</v>
      </c>
      <c r="R659">
        <v>26.423044246974801</v>
      </c>
      <c r="S659">
        <v>17.560143622604599</v>
      </c>
      <c r="T659">
        <v>32.1611690559834</v>
      </c>
      <c r="U659">
        <v>20.136267128965802</v>
      </c>
      <c r="V659">
        <v>32.464702528322903</v>
      </c>
      <c r="W659">
        <v>12.2491347060866</v>
      </c>
      <c r="X659">
        <v>40.6830916207306</v>
      </c>
      <c r="Y659">
        <v>30.6244861918825</v>
      </c>
      <c r="AA659">
        <v>39.531813276388597</v>
      </c>
      <c r="AB659">
        <v>28.011556115920701</v>
      </c>
      <c r="AC659">
        <v>29.861874188363199</v>
      </c>
      <c r="AD659">
        <v>89.912344023924902</v>
      </c>
      <c r="AE659">
        <v>54.476520608785101</v>
      </c>
      <c r="AF659">
        <v>17.244971002627501</v>
      </c>
    </row>
    <row r="660" spans="1:32" x14ac:dyDescent="0.25">
      <c r="A660" t="s">
        <v>1578</v>
      </c>
      <c r="B660" t="s">
        <v>1577</v>
      </c>
      <c r="C660" t="s">
        <v>102</v>
      </c>
      <c r="D660">
        <v>3880.7361524399998</v>
      </c>
      <c r="E660">
        <v>1228.45</v>
      </c>
      <c r="G660">
        <v>72.986117012566297</v>
      </c>
      <c r="H660">
        <v>16.459265464482701</v>
      </c>
      <c r="I660">
        <v>-49.201309833730903</v>
      </c>
      <c r="J660">
        <v>4.8850541350330099</v>
      </c>
      <c r="K660">
        <v>14.1286458042558</v>
      </c>
      <c r="L660">
        <v>-27.406504631241599</v>
      </c>
      <c r="N660">
        <v>17.355756475046402</v>
      </c>
      <c r="O660">
        <v>-38.755972853149402</v>
      </c>
      <c r="R660">
        <v>14.7368779600674</v>
      </c>
      <c r="S660">
        <v>7.3216279846038601</v>
      </c>
      <c r="T660">
        <v>13.281884939813599</v>
      </c>
      <c r="U660">
        <v>7.25661052674395</v>
      </c>
      <c r="V660">
        <v>8.4444620142328599</v>
      </c>
      <c r="W660">
        <v>6.4522828572994797</v>
      </c>
      <c r="X660">
        <v>13.4543276708396</v>
      </c>
      <c r="Y660">
        <v>9.3377535213402094</v>
      </c>
      <c r="AA660">
        <v>8.2936683065822692</v>
      </c>
      <c r="AB660">
        <v>19.799775749680499</v>
      </c>
      <c r="AC660">
        <v>4.4963065361982597</v>
      </c>
      <c r="AD660">
        <v>12.6051925101074</v>
      </c>
      <c r="AE660">
        <v>11.229054470222099</v>
      </c>
      <c r="AF660">
        <v>8.4997616582014093</v>
      </c>
    </row>
    <row r="661" spans="1:32" x14ac:dyDescent="0.25">
      <c r="A661" t="s">
        <v>1617</v>
      </c>
      <c r="B661" t="s">
        <v>1616</v>
      </c>
      <c r="C661" t="s">
        <v>336</v>
      </c>
      <c r="D661">
        <v>3875.6192292400001</v>
      </c>
      <c r="E661">
        <v>222.2</v>
      </c>
      <c r="H661">
        <v>17.521186937928601</v>
      </c>
      <c r="I661">
        <v>-80.673020987157102</v>
      </c>
      <c r="K661">
        <v>45.335271723096902</v>
      </c>
      <c r="L661">
        <v>307.88886685833199</v>
      </c>
      <c r="N661">
        <v>54.031385289337599</v>
      </c>
      <c r="O661">
        <v>413.999153765899</v>
      </c>
      <c r="R661">
        <v>72.172747470667105</v>
      </c>
      <c r="S661">
        <v>10.696302982357601</v>
      </c>
      <c r="T661">
        <v>7.6390049952814802</v>
      </c>
      <c r="U661">
        <v>9.8113696173802492</v>
      </c>
      <c r="V661">
        <v>11.949712709088001</v>
      </c>
      <c r="W661">
        <v>6.7070674102803398</v>
      </c>
      <c r="X661">
        <v>35.102967995136801</v>
      </c>
      <c r="Y661">
        <v>11.092095411273901</v>
      </c>
      <c r="AA661">
        <v>1.5860891279998499</v>
      </c>
      <c r="AB661">
        <v>16.9650778758764</v>
      </c>
      <c r="AC661">
        <v>23.788539678138299</v>
      </c>
      <c r="AD661">
        <v>70.853761776063493</v>
      </c>
      <c r="AE661">
        <v>13.212130806183501</v>
      </c>
      <c r="AF661">
        <v>7.9254062227221604</v>
      </c>
    </row>
    <row r="662" spans="1:32" x14ac:dyDescent="0.25">
      <c r="A662" t="s">
        <v>1600</v>
      </c>
      <c r="B662" t="s">
        <v>1599</v>
      </c>
      <c r="C662" t="s">
        <v>1204</v>
      </c>
      <c r="D662">
        <v>3854.5734643349901</v>
      </c>
      <c r="E662">
        <v>82.85</v>
      </c>
      <c r="F662">
        <v>300</v>
      </c>
      <c r="H662">
        <v>-21.598867267286099</v>
      </c>
      <c r="I662">
        <v>76.092717511013205</v>
      </c>
      <c r="K662">
        <v>-48.130623087185</v>
      </c>
      <c r="L662">
        <v>281.42618975447101</v>
      </c>
      <c r="M662">
        <v>-19.949477348236599</v>
      </c>
      <c r="N662">
        <v>-73.444546797344699</v>
      </c>
      <c r="O662">
        <v>101.790130459444</v>
      </c>
      <c r="P662">
        <v>56.205290340133402</v>
      </c>
      <c r="Q662">
        <v>32.708561590233202</v>
      </c>
      <c r="R662">
        <v>162.54635860241001</v>
      </c>
      <c r="S662">
        <v>11.5803835329489</v>
      </c>
      <c r="T662">
        <v>-12.9065874057427</v>
      </c>
      <c r="U662">
        <v>-7.4545016257668202</v>
      </c>
      <c r="V662">
        <v>16.5990057068718</v>
      </c>
      <c r="W662">
        <v>10.683376428517199</v>
      </c>
      <c r="X662">
        <v>4.6840272343089602</v>
      </c>
      <c r="Y662">
        <v>-7.4389848788130104</v>
      </c>
      <c r="AA662">
        <v>-7.13639959317437</v>
      </c>
      <c r="AB662">
        <v>-3.5129797790913799</v>
      </c>
      <c r="AC662">
        <v>0.12638910627640901</v>
      </c>
      <c r="AD662">
        <v>4.3763559952056497</v>
      </c>
      <c r="AE662">
        <v>-12.836180341640899</v>
      </c>
      <c r="AF662">
        <v>-4.9022396854900503</v>
      </c>
    </row>
    <row r="663" spans="1:32" x14ac:dyDescent="0.25">
      <c r="A663" t="s">
        <v>1586</v>
      </c>
      <c r="B663" t="s">
        <v>1585</v>
      </c>
      <c r="C663" t="s">
        <v>504</v>
      </c>
      <c r="D663">
        <v>3851.937802685</v>
      </c>
      <c r="E663">
        <v>1688</v>
      </c>
      <c r="H663">
        <v>10.518301399323599</v>
      </c>
      <c r="I663">
        <v>-58.3723540110676</v>
      </c>
      <c r="J663">
        <v>14.735755769328501</v>
      </c>
      <c r="K663">
        <v>15.550717522699101</v>
      </c>
      <c r="L663">
        <v>3.0013734717312901</v>
      </c>
      <c r="N663">
        <v>18.717002774341299</v>
      </c>
      <c r="O663">
        <v>1.5242342281227299</v>
      </c>
      <c r="R663">
        <v>3.8379454894590301</v>
      </c>
      <c r="S663">
        <v>11.4850147938742</v>
      </c>
      <c r="T663">
        <v>7.7335312176521702</v>
      </c>
      <c r="U663">
        <v>10.7396860132882</v>
      </c>
      <c r="V663">
        <v>16.1110480871587</v>
      </c>
      <c r="W663">
        <v>9.0582456910437408</v>
      </c>
      <c r="X663">
        <v>22.439469450221701</v>
      </c>
      <c r="Y663">
        <v>15.513386859274</v>
      </c>
      <c r="AA663">
        <v>5.4790682986211898</v>
      </c>
      <c r="AB663">
        <v>20.030782379942298</v>
      </c>
      <c r="AC663">
        <v>13.101381313032199</v>
      </c>
      <c r="AD663">
        <v>27.3059145232708</v>
      </c>
      <c r="AE663">
        <v>21.9266596693781</v>
      </c>
      <c r="AF663">
        <v>13.7592845583676</v>
      </c>
    </row>
    <row r="664" spans="1:32" x14ac:dyDescent="0.25">
      <c r="A664" t="s">
        <v>1553</v>
      </c>
      <c r="B664" t="s">
        <v>1552</v>
      </c>
      <c r="C664" t="s">
        <v>909</v>
      </c>
      <c r="D664">
        <v>3823.2068462349998</v>
      </c>
      <c r="E664">
        <v>591.75</v>
      </c>
      <c r="F664">
        <v>43.905070118662302</v>
      </c>
      <c r="I664">
        <v>151.08695652173901</v>
      </c>
      <c r="L664">
        <v>-1.0352611504631</v>
      </c>
      <c r="M664">
        <v>-660.88782243551202</v>
      </c>
      <c r="O664">
        <v>-99.7656565721975</v>
      </c>
      <c r="P664">
        <v>19.691462009043299</v>
      </c>
      <c r="Q664">
        <v>22.441531900695399</v>
      </c>
      <c r="R664">
        <v>10.030517185994199</v>
      </c>
      <c r="T664">
        <v>0</v>
      </c>
      <c r="X664">
        <v>13.256592323813701</v>
      </c>
      <c r="Y664">
        <v>21.739452623258501</v>
      </c>
      <c r="AA664">
        <v>1.59010600706713</v>
      </c>
      <c r="AC664">
        <v>5.4740529888329403</v>
      </c>
      <c r="AD664">
        <v>56.8797629127858</v>
      </c>
      <c r="AE664">
        <v>65.447386145795605</v>
      </c>
      <c r="AF664">
        <v>11.478731814588301</v>
      </c>
    </row>
    <row r="665" spans="1:32" x14ac:dyDescent="0.25">
      <c r="A665" t="s">
        <v>77</v>
      </c>
      <c r="B665" t="s">
        <v>78</v>
      </c>
      <c r="C665" t="s">
        <v>79</v>
      </c>
      <c r="D665">
        <v>3801.427064</v>
      </c>
      <c r="E665">
        <v>291.85000000000002</v>
      </c>
      <c r="G665">
        <v>57.229338334949503</v>
      </c>
      <c r="H665">
        <v>30.933640748100899</v>
      </c>
      <c r="I665">
        <v>180.34071550255501</v>
      </c>
      <c r="J665">
        <v>13.700212754145401</v>
      </c>
      <c r="K665">
        <v>54.893942177560199</v>
      </c>
      <c r="L665">
        <v>19.923971377459701</v>
      </c>
      <c r="N665">
        <v>118.349300417013</v>
      </c>
      <c r="O665">
        <v>118.538323406437</v>
      </c>
      <c r="R665">
        <v>38.429394812680101</v>
      </c>
      <c r="S665">
        <v>36.584271866435103</v>
      </c>
      <c r="T665">
        <v>29.873304241461302</v>
      </c>
      <c r="U665">
        <v>28.733000390408801</v>
      </c>
      <c r="V665">
        <v>38.888145058641001</v>
      </c>
      <c r="W665">
        <v>27.784891261085299</v>
      </c>
      <c r="X665">
        <v>55.823878421983899</v>
      </c>
      <c r="Y665">
        <v>56.403289763548202</v>
      </c>
      <c r="Z665">
        <v>0.13</v>
      </c>
      <c r="AA665">
        <v>42.822941605079599</v>
      </c>
      <c r="AB665">
        <v>40.5843330563752</v>
      </c>
      <c r="AC665">
        <v>39.825127511189699</v>
      </c>
      <c r="AD665">
        <v>75.979056089513705</v>
      </c>
      <c r="AE665">
        <v>64.146198340179396</v>
      </c>
      <c r="AF665">
        <v>45.080711676681901</v>
      </c>
    </row>
    <row r="666" spans="1:32" x14ac:dyDescent="0.25">
      <c r="A666" t="s">
        <v>1633</v>
      </c>
      <c r="B666" t="s">
        <v>1632</v>
      </c>
      <c r="C666" t="s">
        <v>336</v>
      </c>
      <c r="D666">
        <v>3787.9218192199901</v>
      </c>
      <c r="E666">
        <v>367.6</v>
      </c>
      <c r="G666">
        <v>44.224957030740804</v>
      </c>
      <c r="H666">
        <v>15.712622626065899</v>
      </c>
      <c r="I666">
        <v>-52.573367409888</v>
      </c>
      <c r="J666">
        <v>14.7019461375532</v>
      </c>
      <c r="K666">
        <v>8.3621002615442901</v>
      </c>
      <c r="L666">
        <v>-50.0916344249245</v>
      </c>
      <c r="N666">
        <v>14.319685534482099</v>
      </c>
      <c r="O666">
        <v>-59.529071744304602</v>
      </c>
      <c r="R666">
        <v>-6.4137413335695603</v>
      </c>
      <c r="S666">
        <v>15.554285922575501</v>
      </c>
      <c r="T666">
        <v>6.8279890111859602</v>
      </c>
      <c r="U666">
        <v>4.5445190280498702</v>
      </c>
      <c r="V666">
        <v>16.043723278808798</v>
      </c>
      <c r="W666">
        <v>9.8481315725883007</v>
      </c>
      <c r="X666">
        <v>6.7157895785692601</v>
      </c>
      <c r="Y666">
        <v>12.1306960440661</v>
      </c>
      <c r="Z666">
        <v>3013.18</v>
      </c>
      <c r="AA666">
        <v>5.3621693793873</v>
      </c>
      <c r="AB666">
        <v>8.5022501939813999</v>
      </c>
      <c r="AC666">
        <v>3.5579236851151599</v>
      </c>
      <c r="AD666">
        <v>14.568271238441501</v>
      </c>
      <c r="AE666">
        <v>11.735995562950601</v>
      </c>
      <c r="AF666">
        <v>7.3126900746474996</v>
      </c>
    </row>
    <row r="667" spans="1:32" x14ac:dyDescent="0.25">
      <c r="A667" t="s">
        <v>1584</v>
      </c>
      <c r="B667" t="s">
        <v>1583</v>
      </c>
      <c r="C667" t="s">
        <v>88</v>
      </c>
      <c r="D667">
        <v>3778.5713685199999</v>
      </c>
      <c r="E667">
        <v>924.25</v>
      </c>
      <c r="H667">
        <v>29.5609594780523</v>
      </c>
      <c r="I667">
        <v>120.618701994221</v>
      </c>
      <c r="J667">
        <v>22.7278243261444</v>
      </c>
      <c r="K667">
        <v>21.854086579916299</v>
      </c>
      <c r="L667">
        <v>35.691894312583997</v>
      </c>
      <c r="N667">
        <v>31.0803276661211</v>
      </c>
      <c r="O667">
        <v>39.762108504296798</v>
      </c>
      <c r="R667">
        <v>41.241760715089498</v>
      </c>
      <c r="S667">
        <v>16.812752304304801</v>
      </c>
      <c r="T667">
        <v>27.4997527882939</v>
      </c>
      <c r="U667">
        <v>17.625956647826602</v>
      </c>
      <c r="V667">
        <v>27.500218134734599</v>
      </c>
      <c r="W667">
        <v>13.61074223006</v>
      </c>
      <c r="X667">
        <v>31.729482147897901</v>
      </c>
      <c r="Y667">
        <v>21.499491749920399</v>
      </c>
      <c r="Z667">
        <v>1326.51</v>
      </c>
      <c r="AA667">
        <v>28.508727997887402</v>
      </c>
      <c r="AB667">
        <v>34.637755362518398</v>
      </c>
      <c r="AC667">
        <v>16.084648375964001</v>
      </c>
      <c r="AD667">
        <v>32.946681236165901</v>
      </c>
      <c r="AE667">
        <v>33.391462152467597</v>
      </c>
      <c r="AF667">
        <v>15.5086470101472</v>
      </c>
    </row>
    <row r="668" spans="1:32" x14ac:dyDescent="0.25">
      <c r="A668" t="s">
        <v>1619</v>
      </c>
      <c r="B668" t="s">
        <v>1618</v>
      </c>
      <c r="C668" t="s">
        <v>457</v>
      </c>
      <c r="D668">
        <v>3771.1112343250002</v>
      </c>
      <c r="E668">
        <v>153.15</v>
      </c>
      <c r="F668">
        <v>26.222245826674499</v>
      </c>
      <c r="G668">
        <v>12.624788044360599</v>
      </c>
      <c r="H668">
        <v>6.0761863123210897</v>
      </c>
      <c r="I668">
        <v>-11.4583333333333</v>
      </c>
      <c r="J668">
        <v>-11.7198109851492</v>
      </c>
      <c r="K668">
        <v>-2.8377637836694198</v>
      </c>
      <c r="L668">
        <v>46.876672528480903</v>
      </c>
      <c r="M668">
        <v>53.045575438758597</v>
      </c>
      <c r="N668">
        <v>0.73595253912130898</v>
      </c>
      <c r="O668">
        <v>120.400975345435</v>
      </c>
      <c r="P668">
        <v>20.455710739484701</v>
      </c>
      <c r="Q668">
        <v>15.5620733840359</v>
      </c>
      <c r="R668">
        <v>28.358442305647799</v>
      </c>
      <c r="S668">
        <v>7.1045345127208703</v>
      </c>
      <c r="T668">
        <v>7.3646390457015203</v>
      </c>
      <c r="U668">
        <v>2.6523511967676199</v>
      </c>
      <c r="V668">
        <v>7.2965192503536196</v>
      </c>
      <c r="W668">
        <v>4.5632650655617297</v>
      </c>
      <c r="X668">
        <v>9.3593635048161108</v>
      </c>
      <c r="Y668">
        <v>10.8223965404535</v>
      </c>
      <c r="Z668">
        <v>1475.6</v>
      </c>
      <c r="AA668">
        <v>4.6382686395548802</v>
      </c>
      <c r="AB668">
        <v>9.6845454259409305</v>
      </c>
      <c r="AC668">
        <v>3.9634785065944298</v>
      </c>
      <c r="AD668">
        <v>15.277081807552401</v>
      </c>
      <c r="AE668">
        <v>11.663166044201001</v>
      </c>
      <c r="AF668">
        <v>7.8236199269090401</v>
      </c>
    </row>
    <row r="669" spans="1:32" x14ac:dyDescent="0.25">
      <c r="A669" t="s">
        <v>1641</v>
      </c>
      <c r="B669" t="s">
        <v>1640</v>
      </c>
      <c r="C669" t="s">
        <v>504</v>
      </c>
      <c r="D669">
        <v>3770.6799450899998</v>
      </c>
      <c r="E669">
        <v>38.4</v>
      </c>
      <c r="H669">
        <v>15.2995933954746</v>
      </c>
      <c r="I669">
        <v>81.860737273259204</v>
      </c>
      <c r="K669">
        <v>67.057844069437394</v>
      </c>
      <c r="L669">
        <v>284.23236514522802</v>
      </c>
      <c r="N669">
        <v>76.297693351496505</v>
      </c>
      <c r="O669">
        <v>490.62785599720098</v>
      </c>
      <c r="R669">
        <v>432.01336675020798</v>
      </c>
      <c r="S669">
        <v>5.4934539570536502</v>
      </c>
      <c r="T669">
        <v>-3.5773399854057999</v>
      </c>
      <c r="U669">
        <v>5.3636914438958296</v>
      </c>
      <c r="V669">
        <v>6.4859619953982701</v>
      </c>
      <c r="W669">
        <v>3.6729659199399798</v>
      </c>
      <c r="X669">
        <v>17.449200716057899</v>
      </c>
      <c r="Y669">
        <v>16.4721088984933</v>
      </c>
      <c r="Z669">
        <v>231.6</v>
      </c>
      <c r="AA669">
        <v>-0.97358751295499502</v>
      </c>
      <c r="AB669">
        <v>10.779004310072899</v>
      </c>
      <c r="AC669">
        <v>11.569988379761901</v>
      </c>
      <c r="AD669">
        <v>26.023978468314102</v>
      </c>
      <c r="AE669">
        <v>22.286077251141801</v>
      </c>
      <c r="AF669">
        <v>13.041169598923799</v>
      </c>
    </row>
    <row r="670" spans="1:32" x14ac:dyDescent="0.25">
      <c r="A670" t="s">
        <v>1602</v>
      </c>
      <c r="B670" t="s">
        <v>1601</v>
      </c>
      <c r="C670" t="s">
        <v>336</v>
      </c>
      <c r="D670">
        <v>3770.2544600000001</v>
      </c>
      <c r="E670">
        <v>747.35</v>
      </c>
      <c r="F670">
        <v>-6.1862265281661397</v>
      </c>
      <c r="G670">
        <v>70.997594667669702</v>
      </c>
      <c r="H670">
        <v>20.898837246158799</v>
      </c>
      <c r="I670">
        <v>32.629936776418397</v>
      </c>
      <c r="J670">
        <v>33.195893898807597</v>
      </c>
      <c r="K670">
        <v>32.893672282584497</v>
      </c>
      <c r="L670">
        <v>-9.9842039326761007</v>
      </c>
      <c r="M670">
        <v>-26.019934377515</v>
      </c>
      <c r="N670">
        <v>96.518571497635605</v>
      </c>
      <c r="O670">
        <v>-19.472371913456101</v>
      </c>
      <c r="P670">
        <v>-0.22787460737820001</v>
      </c>
      <c r="Q670">
        <v>5.9055725847354896</v>
      </c>
      <c r="R670">
        <v>0.95507368983480601</v>
      </c>
      <c r="S670">
        <v>18.879993948597502</v>
      </c>
      <c r="T670">
        <v>11.7421074803711</v>
      </c>
      <c r="U670">
        <v>9.3674683389739108</v>
      </c>
      <c r="V670">
        <v>27.543049712726901</v>
      </c>
      <c r="W670">
        <v>13.929879483911501</v>
      </c>
      <c r="X670">
        <v>18.221712571945201</v>
      </c>
      <c r="Y670">
        <v>19.149458791163699</v>
      </c>
      <c r="Z670">
        <v>625.82000000000005</v>
      </c>
      <c r="AA670">
        <v>17.810439499856599</v>
      </c>
      <c r="AB670">
        <v>16.2139976645392</v>
      </c>
      <c r="AC670">
        <v>11.039319028822099</v>
      </c>
      <c r="AD670">
        <v>27.348918456849699</v>
      </c>
      <c r="AE670">
        <v>25.660280643301</v>
      </c>
      <c r="AF670">
        <v>14.7677239975514</v>
      </c>
    </row>
    <row r="671" spans="1:32" x14ac:dyDescent="0.25">
      <c r="A671" t="s">
        <v>1610</v>
      </c>
      <c r="B671" t="s">
        <v>1609</v>
      </c>
      <c r="C671" t="s">
        <v>91</v>
      </c>
      <c r="D671">
        <v>3760.3557492149998</v>
      </c>
      <c r="E671">
        <v>480.2</v>
      </c>
      <c r="H671">
        <v>28.038531670190402</v>
      </c>
      <c r="I671">
        <v>55.298472929199399</v>
      </c>
      <c r="J671">
        <v>47.480762785996397</v>
      </c>
      <c r="K671">
        <v>46.446978489759601</v>
      </c>
      <c r="L671">
        <v>36.0058737151248</v>
      </c>
      <c r="N671">
        <v>49.226050803067999</v>
      </c>
      <c r="O671">
        <v>43.995253241038</v>
      </c>
      <c r="R671">
        <v>38.271470556220699</v>
      </c>
      <c r="S671">
        <v>15.4073275464809</v>
      </c>
      <c r="T671">
        <v>18.458057683916099</v>
      </c>
      <c r="U671">
        <v>18.276967430027302</v>
      </c>
      <c r="V671">
        <v>22.060779380408</v>
      </c>
      <c r="W671">
        <v>14.851340806801</v>
      </c>
      <c r="X671">
        <v>36.4559552861528</v>
      </c>
      <c r="Y671">
        <v>15.5766744865227</v>
      </c>
      <c r="Z671">
        <v>30.14</v>
      </c>
      <c r="AA671">
        <v>13.209478076045</v>
      </c>
      <c r="AB671">
        <v>32.372254969708798</v>
      </c>
      <c r="AC671">
        <v>24.277729670156599</v>
      </c>
      <c r="AD671">
        <v>19.005297816507401</v>
      </c>
      <c r="AE671">
        <v>22.571496532669698</v>
      </c>
      <c r="AF671">
        <v>17.155015366643902</v>
      </c>
    </row>
    <row r="672" spans="1:32" x14ac:dyDescent="0.25">
      <c r="A672" t="s">
        <v>1744</v>
      </c>
      <c r="B672" t="s">
        <v>1743</v>
      </c>
      <c r="C672" t="s">
        <v>91</v>
      </c>
      <c r="D672">
        <v>3740.71316311999</v>
      </c>
      <c r="E672">
        <v>321.89999999999998</v>
      </c>
      <c r="H672">
        <v>22.614724722164901</v>
      </c>
      <c r="I672">
        <v>436.04887983706698</v>
      </c>
      <c r="K672">
        <v>76.336610939908496</v>
      </c>
      <c r="L672">
        <v>241.44772117962401</v>
      </c>
      <c r="N672">
        <v>72.059391698075402</v>
      </c>
      <c r="O672">
        <v>465.51870569295301</v>
      </c>
      <c r="R672">
        <v>57.921352287997699</v>
      </c>
      <c r="S672">
        <v>10.849685649767</v>
      </c>
      <c r="T672">
        <v>3.5034452027302398</v>
      </c>
      <c r="U672">
        <v>7.0219333993578203</v>
      </c>
      <c r="V672">
        <v>17.921798807084599</v>
      </c>
      <c r="W672">
        <v>8.2808779024908503</v>
      </c>
      <c r="X672">
        <v>28.519604989139399</v>
      </c>
      <c r="Y672">
        <v>18.567607726597299</v>
      </c>
      <c r="AA672">
        <v>17.5047740292807</v>
      </c>
      <c r="AB672">
        <v>10.9961113590641</v>
      </c>
      <c r="AC672">
        <v>16.593143292204999</v>
      </c>
      <c r="AD672">
        <v>71.7814726840855</v>
      </c>
      <c r="AE672">
        <v>45.097588978186003</v>
      </c>
      <c r="AF672">
        <v>16.818908426581402</v>
      </c>
    </row>
    <row r="673" spans="1:32" x14ac:dyDescent="0.25">
      <c r="A673" t="s">
        <v>1612</v>
      </c>
      <c r="B673" t="s">
        <v>1611</v>
      </c>
      <c r="C673" t="s">
        <v>1613</v>
      </c>
      <c r="D673">
        <v>3732.93619579499</v>
      </c>
      <c r="E673">
        <v>183.95</v>
      </c>
      <c r="F673">
        <v>43.379366368805798</v>
      </c>
      <c r="G673">
        <v>-14.959650068536099</v>
      </c>
      <c r="H673">
        <v>-1.0272709270379099</v>
      </c>
      <c r="I673">
        <v>23.943855786431801</v>
      </c>
      <c r="J673">
        <v>25.045907882824299</v>
      </c>
      <c r="K673">
        <v>-8.7757105940101408</v>
      </c>
      <c r="L673">
        <v>-28.4374850509463</v>
      </c>
      <c r="M673">
        <v>114.64914390263399</v>
      </c>
      <c r="N673">
        <v>-5.2355416133506099</v>
      </c>
      <c r="O673">
        <v>-28.025981670955201</v>
      </c>
      <c r="P673">
        <v>41.249787657962798</v>
      </c>
      <c r="Q673">
        <v>6.5332714199276802</v>
      </c>
      <c r="R673">
        <v>-6.6124390596459897</v>
      </c>
      <c r="S673">
        <v>12.666514706748901</v>
      </c>
      <c r="T673">
        <v>22.4869427640017</v>
      </c>
      <c r="U673">
        <v>21.1214897915996</v>
      </c>
      <c r="V673">
        <v>12.2376688852453</v>
      </c>
      <c r="W673">
        <v>10.451345327181199</v>
      </c>
      <c r="X673">
        <v>31.575133324890501</v>
      </c>
      <c r="Y673">
        <v>17.637472449475101</v>
      </c>
      <c r="AA673">
        <v>23.671795950012399</v>
      </c>
      <c r="AB673">
        <v>36.663566434348802</v>
      </c>
      <c r="AC673">
        <v>17.630545822955799</v>
      </c>
      <c r="AD673">
        <v>15.141500251264199</v>
      </c>
      <c r="AE673">
        <v>15.196052742964699</v>
      </c>
      <c r="AF673">
        <v>12.628578032900499</v>
      </c>
    </row>
    <row r="674" spans="1:32" x14ac:dyDescent="0.25">
      <c r="A674" t="s">
        <v>1621</v>
      </c>
      <c r="B674" t="s">
        <v>1620</v>
      </c>
      <c r="C674" t="s">
        <v>1253</v>
      </c>
      <c r="D674">
        <v>3730.8735000000001</v>
      </c>
      <c r="E674">
        <v>71.349999999999994</v>
      </c>
      <c r="G674">
        <v>-6.9752253154977097</v>
      </c>
      <c r="H674">
        <v>7.7784020510573502</v>
      </c>
      <c r="I674">
        <v>-21.215396449819298</v>
      </c>
      <c r="J674">
        <v>-1.08893667828985</v>
      </c>
      <c r="K674">
        <v>0.19634629189348901</v>
      </c>
      <c r="L674">
        <v>-28.547015923704301</v>
      </c>
      <c r="N674">
        <v>-4.4826005253688397</v>
      </c>
      <c r="O674">
        <v>22.110619176633701</v>
      </c>
      <c r="R674">
        <v>4.3896168814939003</v>
      </c>
      <c r="S674">
        <v>6.2058655372286102</v>
      </c>
      <c r="T674">
        <v>70.699320352042605</v>
      </c>
      <c r="U674">
        <v>18.421157122476401</v>
      </c>
      <c r="V674">
        <v>5.4934637323119402</v>
      </c>
      <c r="W674">
        <v>1.95150301455033</v>
      </c>
      <c r="X674">
        <v>56.634195728612198</v>
      </c>
      <c r="Y674">
        <v>7.9809947248578901</v>
      </c>
      <c r="Z674">
        <v>0</v>
      </c>
      <c r="AA674">
        <v>55.349495833960397</v>
      </c>
      <c r="AB674">
        <v>76.2949082700313</v>
      </c>
      <c r="AC674">
        <v>25.282182484847599</v>
      </c>
      <c r="AD674">
        <v>4.7193276190952096</v>
      </c>
      <c r="AE674">
        <v>9.0744360089963507</v>
      </c>
      <c r="AF674">
        <v>3.01985276603985</v>
      </c>
    </row>
    <row r="675" spans="1:32" x14ac:dyDescent="0.25">
      <c r="A675" t="s">
        <v>1652</v>
      </c>
      <c r="B675" t="s">
        <v>1651</v>
      </c>
      <c r="C675" t="s">
        <v>61</v>
      </c>
      <c r="D675">
        <v>3729.94391021</v>
      </c>
      <c r="E675">
        <v>255.55</v>
      </c>
      <c r="G675">
        <v>-53.5841116638722</v>
      </c>
      <c r="H675">
        <v>6.8082845692782001</v>
      </c>
      <c r="I675">
        <v>50.084100402942497</v>
      </c>
      <c r="J675">
        <v>21.4787511276771</v>
      </c>
      <c r="K675">
        <v>-1.49293111688519</v>
      </c>
      <c r="L675">
        <v>86.289294817331907</v>
      </c>
      <c r="M675">
        <v>-60.546420705794702</v>
      </c>
      <c r="O675">
        <v>99.742202114421005</v>
      </c>
      <c r="P675">
        <v>28.498465325642499</v>
      </c>
      <c r="R675">
        <v>15.4664012443752</v>
      </c>
      <c r="S675">
        <v>11.263271571418899</v>
      </c>
      <c r="T675">
        <v>11.3126240273098</v>
      </c>
      <c r="U675">
        <v>1.27430204833121</v>
      </c>
      <c r="V675">
        <v>10.9133256674519</v>
      </c>
      <c r="W675">
        <v>2.2561526684800102</v>
      </c>
      <c r="X675">
        <v>12.653173843182399</v>
      </c>
      <c r="Y675">
        <v>4.1204153416287097</v>
      </c>
      <c r="AA675">
        <v>16.9078650094431</v>
      </c>
      <c r="AB675">
        <v>16.651801442029502</v>
      </c>
      <c r="AC675">
        <v>8.3856761830622996E-3</v>
      </c>
      <c r="AD675">
        <v>9.9150180779007595</v>
      </c>
      <c r="AE675">
        <v>-14.991170819044701</v>
      </c>
      <c r="AF675">
        <v>-3.1626158466155698</v>
      </c>
    </row>
    <row r="676" spans="1:32" x14ac:dyDescent="0.25">
      <c r="A676" t="s">
        <v>1627</v>
      </c>
      <c r="B676" t="s">
        <v>1626</v>
      </c>
      <c r="C676" t="s">
        <v>35</v>
      </c>
      <c r="D676">
        <v>3724.7253936799998</v>
      </c>
      <c r="E676">
        <v>125.59</v>
      </c>
    </row>
    <row r="677" spans="1:32" x14ac:dyDescent="0.25">
      <c r="A677" t="s">
        <v>1606</v>
      </c>
      <c r="B677" t="s">
        <v>1605</v>
      </c>
      <c r="C677" t="s">
        <v>533</v>
      </c>
      <c r="D677">
        <v>3699.0403499399999</v>
      </c>
      <c r="E677">
        <v>8943.35</v>
      </c>
      <c r="G677">
        <v>0</v>
      </c>
      <c r="H677">
        <v>9.2618257040964096</v>
      </c>
      <c r="I677">
        <v>-138.46289441212701</v>
      </c>
      <c r="K677">
        <v>4.7516376529853597</v>
      </c>
      <c r="L677">
        <v>-22.601143029026801</v>
      </c>
      <c r="N677">
        <v>5.3255472619224902</v>
      </c>
      <c r="O677">
        <v>-28.393057190589801</v>
      </c>
      <c r="R677">
        <v>-4.7941616482256402</v>
      </c>
      <c r="S677">
        <v>22.513352113635801</v>
      </c>
      <c r="T677">
        <v>6.0229459031465096</v>
      </c>
      <c r="U677">
        <v>12.438162652367099</v>
      </c>
      <c r="V677">
        <v>30.448482799975402</v>
      </c>
      <c r="W677">
        <v>19.701171248762599</v>
      </c>
      <c r="X677">
        <v>16.419660519430799</v>
      </c>
      <c r="Y677">
        <v>19.427105963142299</v>
      </c>
      <c r="AA677">
        <v>-4.9711044114184997</v>
      </c>
      <c r="AB677">
        <v>19.522787427539399</v>
      </c>
      <c r="AC677">
        <v>9.9395380001276301</v>
      </c>
      <c r="AD677">
        <v>23.019317178079</v>
      </c>
      <c r="AE677">
        <v>23.506154370170499</v>
      </c>
      <c r="AF677">
        <v>17.617996425943399</v>
      </c>
    </row>
    <row r="678" spans="1:32" x14ac:dyDescent="0.25">
      <c r="A678" t="s">
        <v>1604</v>
      </c>
      <c r="B678" t="s">
        <v>1603</v>
      </c>
      <c r="C678" t="s">
        <v>85</v>
      </c>
      <c r="D678">
        <v>3669.7904963999999</v>
      </c>
      <c r="E678">
        <v>23.6</v>
      </c>
      <c r="H678">
        <v>-8.4095481110009001</v>
      </c>
      <c r="I678">
        <v>351.605370694687</v>
      </c>
      <c r="J678">
        <v>-3.9481208614587802</v>
      </c>
      <c r="K678">
        <v>-2.9709712652847799E-2</v>
      </c>
      <c r="L678">
        <v>27.002497411220101</v>
      </c>
      <c r="O678">
        <v>67.869798314776801</v>
      </c>
      <c r="R678">
        <v>26.552113263728799</v>
      </c>
      <c r="S678">
        <v>7.3780883955372198</v>
      </c>
      <c r="T678">
        <v>7.9645302896741903</v>
      </c>
      <c r="U678">
        <v>-3.0842338093577699</v>
      </c>
      <c r="V678">
        <v>-4.4934036459004902</v>
      </c>
      <c r="W678">
        <v>-2.0282559715875199</v>
      </c>
      <c r="X678">
        <v>15.623477928559099</v>
      </c>
      <c r="Y678">
        <v>5.5221867477078996</v>
      </c>
      <c r="AA678">
        <v>12.2613865892862</v>
      </c>
      <c r="AB678">
        <v>13.0068686137139</v>
      </c>
      <c r="AC678">
        <v>-0.26076596254861201</v>
      </c>
      <c r="AD678">
        <v>4.6497481626756301</v>
      </c>
      <c r="AE678">
        <v>-0.583715491845607</v>
      </c>
      <c r="AF678">
        <v>-0.21132769206410901</v>
      </c>
    </row>
    <row r="679" spans="1:32" x14ac:dyDescent="0.25">
      <c r="A679" t="s">
        <v>1639</v>
      </c>
      <c r="B679" t="s">
        <v>1638</v>
      </c>
      <c r="C679" t="s">
        <v>373</v>
      </c>
      <c r="D679">
        <v>3652.25848425</v>
      </c>
      <c r="E679">
        <v>68.599999999999994</v>
      </c>
      <c r="H679">
        <v>-32.799611463874903</v>
      </c>
      <c r="I679">
        <v>-129.02488751406</v>
      </c>
      <c r="L679">
        <v>-649.84227129337501</v>
      </c>
      <c r="O679">
        <v>-273.46903974400198</v>
      </c>
      <c r="R679">
        <v>-57.9289852533784</v>
      </c>
      <c r="S679">
        <v>10.598231170309401</v>
      </c>
      <c r="T679">
        <v>-3.6549657251369401</v>
      </c>
      <c r="U679">
        <v>-17.855161074059499</v>
      </c>
      <c r="V679">
        <v>13.2255902901932</v>
      </c>
      <c r="W679">
        <v>2.8648318006043598</v>
      </c>
      <c r="X679">
        <v>-80.635958486899895</v>
      </c>
      <c r="Y679">
        <v>-0.56323453944324497</v>
      </c>
      <c r="AA679">
        <v>-16.070768212693899</v>
      </c>
      <c r="AB679">
        <v>-0.79546688427619705</v>
      </c>
      <c r="AC679">
        <v>-93.817755640199195</v>
      </c>
      <c r="AD679">
        <v>-13.493582711024001</v>
      </c>
      <c r="AE679">
        <v>-3.9517477494663602</v>
      </c>
      <c r="AF679">
        <v>-1.6564581817609001</v>
      </c>
    </row>
    <row r="680" spans="1:32" x14ac:dyDescent="0.25">
      <c r="A680" t="s">
        <v>1662</v>
      </c>
      <c r="B680" t="s">
        <v>1661</v>
      </c>
      <c r="C680" t="s">
        <v>373</v>
      </c>
      <c r="D680">
        <v>3622.7452079999998</v>
      </c>
      <c r="E680">
        <v>400</v>
      </c>
      <c r="G680">
        <v>226.06488310058299</v>
      </c>
      <c r="H680">
        <v>14.415096569458701</v>
      </c>
      <c r="I680">
        <v>62.458217935249699</v>
      </c>
      <c r="J680">
        <v>9.3865711869252699</v>
      </c>
      <c r="K680">
        <v>15.627663429258099</v>
      </c>
      <c r="L680">
        <v>53.591657226627497</v>
      </c>
      <c r="N680">
        <v>23.171171131058401</v>
      </c>
      <c r="O680">
        <v>42.484257810666897</v>
      </c>
      <c r="R680">
        <v>48.844124948283003</v>
      </c>
      <c r="S680">
        <v>10.423990416012</v>
      </c>
      <c r="T680">
        <v>80.101407807875304</v>
      </c>
      <c r="U680">
        <v>30.481508221346999</v>
      </c>
      <c r="V680">
        <v>21.847068436736699</v>
      </c>
      <c r="W680">
        <v>5.7611422438704301</v>
      </c>
      <c r="X680">
        <v>80.087211827452606</v>
      </c>
      <c r="Y680">
        <v>8.7782319167818699</v>
      </c>
      <c r="AA680">
        <v>87.975796441870102</v>
      </c>
      <c r="AB680">
        <v>76.6200620048064</v>
      </c>
      <c r="AC680">
        <v>27.433505324785799</v>
      </c>
      <c r="AD680">
        <v>18.842447450922599</v>
      </c>
      <c r="AE680">
        <v>21.058132684669602</v>
      </c>
      <c r="AF680">
        <v>5.3990318674920301</v>
      </c>
    </row>
    <row r="681" spans="1:32" x14ac:dyDescent="0.25">
      <c r="A681" t="s">
        <v>1697</v>
      </c>
      <c r="B681" t="s">
        <v>1696</v>
      </c>
      <c r="C681" t="s">
        <v>309</v>
      </c>
      <c r="D681">
        <v>3607.75109715599</v>
      </c>
      <c r="E681">
        <v>29.77</v>
      </c>
      <c r="H681">
        <v>10.339454807252199</v>
      </c>
      <c r="I681">
        <v>134.711655088763</v>
      </c>
      <c r="L681">
        <v>-60.486191904965999</v>
      </c>
      <c r="O681">
        <v>-69.391626656538506</v>
      </c>
      <c r="R681">
        <v>91.719376176910799</v>
      </c>
      <c r="S681">
        <v>2.0503340480558698</v>
      </c>
      <c r="T681">
        <v>13.2808223362458</v>
      </c>
      <c r="U681">
        <v>-43.868094479346702</v>
      </c>
      <c r="V681">
        <v>4.0513317836297098</v>
      </c>
      <c r="W681">
        <v>3.62244350700291</v>
      </c>
      <c r="X681">
        <v>16.251542549172601</v>
      </c>
      <c r="Y681">
        <v>4.5582394354192504</v>
      </c>
      <c r="Z681">
        <v>249.85999999999899</v>
      </c>
      <c r="AA681">
        <v>15.856146271438201</v>
      </c>
      <c r="AB681">
        <v>-31.3262031905067</v>
      </c>
      <c r="AC681">
        <v>12.282469086055301</v>
      </c>
      <c r="AD681">
        <v>5.5855629150976398</v>
      </c>
      <c r="AE681">
        <v>5.1392833244640199</v>
      </c>
      <c r="AF681">
        <v>4.5315802922251303</v>
      </c>
    </row>
    <row r="682" spans="1:32" x14ac:dyDescent="0.25">
      <c r="A682" t="s">
        <v>1637</v>
      </c>
      <c r="B682" t="s">
        <v>1636</v>
      </c>
      <c r="C682" t="s">
        <v>88</v>
      </c>
      <c r="D682">
        <v>3590.8508693099998</v>
      </c>
      <c r="E682">
        <v>1620.05</v>
      </c>
      <c r="F682">
        <v>68.615984405458093</v>
      </c>
      <c r="H682">
        <v>25.613563289796499</v>
      </c>
      <c r="I682">
        <v>3.5043169121381199</v>
      </c>
      <c r="K682">
        <v>20.583137604617701</v>
      </c>
      <c r="L682">
        <v>-46.563325100076597</v>
      </c>
      <c r="M682">
        <v>194.78458049886601</v>
      </c>
      <c r="N682">
        <v>27.4033876085741</v>
      </c>
      <c r="O682">
        <v>-54.781340761447701</v>
      </c>
      <c r="P682">
        <v>86.527128967828205</v>
      </c>
      <c r="Q682">
        <v>32.755729457797599</v>
      </c>
      <c r="R682">
        <v>-2.9782618520359598</v>
      </c>
      <c r="S682">
        <v>17.578208090903999</v>
      </c>
      <c r="T682">
        <v>6.6660602409461802</v>
      </c>
      <c r="U682">
        <v>14.707174383477099</v>
      </c>
      <c r="X682">
        <v>14.612446431898601</v>
      </c>
      <c r="Y682">
        <v>17.027806350437501</v>
      </c>
      <c r="AA682">
        <v>4.6052334252270901</v>
      </c>
      <c r="AB682">
        <v>20.622463676380999</v>
      </c>
      <c r="AC682">
        <v>10.5925097820011</v>
      </c>
      <c r="AD682">
        <v>10.922833610614701</v>
      </c>
      <c r="AE682">
        <v>30.003442556254399</v>
      </c>
      <c r="AF682">
        <v>19.703836154186</v>
      </c>
    </row>
    <row r="683" spans="1:32" x14ac:dyDescent="0.25">
      <c r="A683" t="s">
        <v>1677</v>
      </c>
      <c r="B683" t="s">
        <v>1676</v>
      </c>
      <c r="C683" t="s">
        <v>530</v>
      </c>
      <c r="D683">
        <v>3537.6800499999999</v>
      </c>
      <c r="E683">
        <v>14330.35</v>
      </c>
      <c r="H683">
        <v>10.075263473263099</v>
      </c>
      <c r="I683">
        <v>-5.9883004926108203</v>
      </c>
      <c r="J683">
        <v>23.600837192869601</v>
      </c>
      <c r="K683">
        <v>7.4142360299547398</v>
      </c>
      <c r="L683">
        <v>65.242346938775498</v>
      </c>
      <c r="N683">
        <v>2.6939857018298801</v>
      </c>
      <c r="O683">
        <v>192.73255813953401</v>
      </c>
      <c r="R683">
        <v>26.940035273368601</v>
      </c>
      <c r="S683">
        <v>13.193506558602699</v>
      </c>
      <c r="T683">
        <v>12.5946197610726</v>
      </c>
      <c r="U683">
        <v>7.2049840181164999</v>
      </c>
      <c r="V683">
        <v>18.588105480481001</v>
      </c>
      <c r="W683">
        <v>9.9320818878024895</v>
      </c>
      <c r="X683">
        <v>15.881739983245801</v>
      </c>
      <c r="Y683">
        <v>10.502778512834</v>
      </c>
      <c r="Z683">
        <v>322.27</v>
      </c>
      <c r="AA683">
        <v>12.4777802750137</v>
      </c>
      <c r="AB683">
        <v>16.0643624046787</v>
      </c>
      <c r="AC683">
        <v>6.1724863616860404</v>
      </c>
      <c r="AD683">
        <v>14.969167982364599</v>
      </c>
      <c r="AE683">
        <v>13.1153946340192</v>
      </c>
      <c r="AF683">
        <v>6.7747578040904202</v>
      </c>
    </row>
    <row r="684" spans="1:32" x14ac:dyDescent="0.25">
      <c r="A684" t="s">
        <v>1736</v>
      </c>
      <c r="B684" t="s">
        <v>1735</v>
      </c>
      <c r="C684" t="s">
        <v>1447</v>
      </c>
      <c r="D684">
        <v>3533.2866381449999</v>
      </c>
      <c r="E684">
        <v>624.54999999999995</v>
      </c>
      <c r="F684">
        <v>14.318268135206999</v>
      </c>
      <c r="G684">
        <v>11.5721583470282</v>
      </c>
      <c r="H684">
        <v>10.202953626248901</v>
      </c>
      <c r="I684">
        <v>187.66898811962301</v>
      </c>
      <c r="J684">
        <v>-20.589988751022499</v>
      </c>
      <c r="K684">
        <v>19.3374337690509</v>
      </c>
      <c r="L684">
        <v>791.30269654386495</v>
      </c>
      <c r="M684">
        <v>-7.1129337178490299</v>
      </c>
      <c r="N684">
        <v>31.041466742237599</v>
      </c>
      <c r="O684">
        <v>1668.69675830348</v>
      </c>
      <c r="P684">
        <v>12.587478721392101</v>
      </c>
      <c r="Q684">
        <v>7.8864771672339797</v>
      </c>
      <c r="R684">
        <v>239.39984996249001</v>
      </c>
      <c r="S684">
        <v>2.5218784851470901</v>
      </c>
      <c r="T684">
        <v>9.3717662390417793</v>
      </c>
      <c r="U684">
        <v>-9.0833001993241105</v>
      </c>
      <c r="V684">
        <v>2.5227899398900702</v>
      </c>
      <c r="W684">
        <v>2.0689411357417602</v>
      </c>
      <c r="X684">
        <v>51.872154193006402</v>
      </c>
      <c r="Y684">
        <v>-1.0967123526409399</v>
      </c>
      <c r="AA684">
        <v>16.054013503375799</v>
      </c>
      <c r="AB684">
        <v>22.025968030407402</v>
      </c>
      <c r="AC684">
        <v>32.911896025816702</v>
      </c>
      <c r="AD684">
        <v>22.990559404285701</v>
      </c>
      <c r="AE684">
        <v>-1.1787502018407801</v>
      </c>
      <c r="AF684">
        <v>-1.04472271914132</v>
      </c>
    </row>
    <row r="685" spans="1:32" x14ac:dyDescent="0.25">
      <c r="A685" t="s">
        <v>1656</v>
      </c>
      <c r="B685" t="s">
        <v>1655</v>
      </c>
      <c r="C685" t="s">
        <v>1277</v>
      </c>
      <c r="D685">
        <v>3529.5107561999998</v>
      </c>
      <c r="E685">
        <v>6670</v>
      </c>
      <c r="H685">
        <v>12.3722126756661</v>
      </c>
      <c r="I685">
        <v>276.93192713326903</v>
      </c>
      <c r="J685">
        <v>5.9139677290316301</v>
      </c>
      <c r="K685">
        <v>11.3181976198314</v>
      </c>
      <c r="L685">
        <v>11.049195987899999</v>
      </c>
      <c r="N685">
        <v>14.2544770765422</v>
      </c>
      <c r="O685">
        <v>12.994754411063401</v>
      </c>
      <c r="R685">
        <v>4.7817651758017101</v>
      </c>
      <c r="S685">
        <v>37.528385647821501</v>
      </c>
      <c r="T685">
        <v>7.3690348769007299</v>
      </c>
      <c r="U685">
        <v>9.4888142688325896</v>
      </c>
      <c r="V685">
        <v>47.222737737085303</v>
      </c>
      <c r="W685">
        <v>22.5712568344582</v>
      </c>
      <c r="X685">
        <v>13.8124282149788</v>
      </c>
      <c r="Y685">
        <v>31.2900389398316</v>
      </c>
      <c r="Z685">
        <v>522.59</v>
      </c>
      <c r="AA685">
        <v>9.1360053863519308</v>
      </c>
      <c r="AB685">
        <v>14.327168839217199</v>
      </c>
      <c r="AC685">
        <v>9.3845300803992107</v>
      </c>
      <c r="AD685">
        <v>42.9824847516226</v>
      </c>
      <c r="AE685">
        <v>38.74026690646</v>
      </c>
      <c r="AF685">
        <v>21.785000114923999</v>
      </c>
    </row>
    <row r="686" spans="1:32" x14ac:dyDescent="0.25">
      <c r="A686" t="s">
        <v>1631</v>
      </c>
      <c r="B686" t="s">
        <v>1630</v>
      </c>
      <c r="C686" t="s">
        <v>504</v>
      </c>
      <c r="D686">
        <v>3516.7354024000001</v>
      </c>
      <c r="E686">
        <v>1051.4000000000001</v>
      </c>
      <c r="F686">
        <v>9.0342679127725791</v>
      </c>
      <c r="G686">
        <v>47.361259945615402</v>
      </c>
      <c r="H686">
        <v>9.5508779538775901</v>
      </c>
      <c r="I686">
        <v>-4.0473933649289</v>
      </c>
      <c r="J686">
        <v>6.1972607195242801</v>
      </c>
      <c r="K686">
        <v>16.247868325490401</v>
      </c>
      <c r="L686">
        <v>0.53286805621039601</v>
      </c>
      <c r="M686">
        <v>81.125086664155702</v>
      </c>
      <c r="N686">
        <v>23.9633356105108</v>
      </c>
      <c r="O686">
        <v>2.6250913312691302</v>
      </c>
      <c r="P686">
        <v>13.112143206543999</v>
      </c>
      <c r="Q686">
        <v>7.9017205143732401</v>
      </c>
      <c r="R686">
        <v>5.0995147107685401</v>
      </c>
      <c r="S686">
        <v>14.942237284192</v>
      </c>
      <c r="T686">
        <v>10.070463102914401</v>
      </c>
      <c r="U686">
        <v>8.5191204337423496</v>
      </c>
      <c r="V686">
        <v>16.995301215955902</v>
      </c>
      <c r="W686">
        <v>10.4003449757535</v>
      </c>
      <c r="X686">
        <v>18.985323976774801</v>
      </c>
      <c r="Y686">
        <v>20.6249848167073</v>
      </c>
      <c r="AA686">
        <v>9.4746053807671906</v>
      </c>
      <c r="AB686">
        <v>16.438116369360898</v>
      </c>
      <c r="AC686">
        <v>11.217629038577901</v>
      </c>
      <c r="AD686">
        <v>29.052492295323599</v>
      </c>
      <c r="AE686">
        <v>24.357645004291498</v>
      </c>
      <c r="AF686">
        <v>15.9044231504338</v>
      </c>
    </row>
    <row r="687" spans="1:32" x14ac:dyDescent="0.25">
      <c r="A687" t="s">
        <v>1664</v>
      </c>
      <c r="B687" t="s">
        <v>1663</v>
      </c>
      <c r="C687" t="s">
        <v>315</v>
      </c>
      <c r="D687">
        <v>3515.9075812000001</v>
      </c>
      <c r="E687">
        <v>244</v>
      </c>
      <c r="H687">
        <v>-7.3285007450271298</v>
      </c>
      <c r="I687">
        <v>-62.953995157384902</v>
      </c>
      <c r="J687">
        <v>17.456291889487701</v>
      </c>
      <c r="L687">
        <v>-152.59259259259201</v>
      </c>
      <c r="O687">
        <v>-110.139029009941</v>
      </c>
      <c r="R687">
        <v>-14.676923076923</v>
      </c>
      <c r="S687">
        <v>3.0429768079668702</v>
      </c>
      <c r="T687">
        <v>7.4994469301515601</v>
      </c>
      <c r="U687">
        <v>-3.4679774857883698</v>
      </c>
      <c r="V687">
        <v>-1.6924573340354001</v>
      </c>
      <c r="W687">
        <v>-0.95592293159242903</v>
      </c>
      <c r="X687">
        <v>-2.5604038946988799</v>
      </c>
      <c r="Y687">
        <v>-4.3961683202189503</v>
      </c>
      <c r="Z687">
        <v>1130</v>
      </c>
      <c r="AA687">
        <v>5.5174900829426603</v>
      </c>
      <c r="AB687">
        <v>7.2046690770047404</v>
      </c>
      <c r="AC687">
        <v>-20.158672917417899</v>
      </c>
      <c r="AD687">
        <v>-7.6375711574952501</v>
      </c>
      <c r="AE687">
        <v>-14.216683621566601</v>
      </c>
      <c r="AF687">
        <v>-7.0465145594352698</v>
      </c>
    </row>
    <row r="688" spans="1:32" x14ac:dyDescent="0.25">
      <c r="A688" t="s">
        <v>1654</v>
      </c>
      <c r="B688" t="s">
        <v>1653</v>
      </c>
      <c r="C688" t="s">
        <v>102</v>
      </c>
      <c r="D688">
        <v>3511.2250043499998</v>
      </c>
      <c r="E688">
        <v>214.45</v>
      </c>
      <c r="F688">
        <v>7.79554983238343</v>
      </c>
      <c r="G688">
        <v>6.2658569182611101</v>
      </c>
      <c r="H688">
        <v>10.647213523949199</v>
      </c>
      <c r="I688">
        <v>1033.0906684315</v>
      </c>
      <c r="J688">
        <v>22.471370761345401</v>
      </c>
      <c r="K688">
        <v>-1.5459021580380301</v>
      </c>
      <c r="L688">
        <v>-10.7153938976038</v>
      </c>
      <c r="M688">
        <v>-28.5055677707638</v>
      </c>
      <c r="N688">
        <v>-2.87818637408949</v>
      </c>
      <c r="O688">
        <v>-15.4163091864924</v>
      </c>
      <c r="P688">
        <v>2.9307770880803998</v>
      </c>
      <c r="Q688">
        <v>4.8767261725032496</v>
      </c>
      <c r="R688">
        <v>3.0231273687618399</v>
      </c>
      <c r="S688">
        <v>11.1575213811882</v>
      </c>
      <c r="T688">
        <v>12.3941573887213</v>
      </c>
      <c r="U688">
        <v>12.522875269189001</v>
      </c>
      <c r="V688">
        <v>11.5746264265013</v>
      </c>
      <c r="W688">
        <v>9.2975835507256495</v>
      </c>
      <c r="X688">
        <v>15.9581220229108</v>
      </c>
      <c r="Y688">
        <v>9.6259731612374502</v>
      </c>
      <c r="Z688">
        <v>1099.6099999999999</v>
      </c>
      <c r="AA688">
        <v>17.376032930533999</v>
      </c>
      <c r="AB688">
        <v>20.103722242062901</v>
      </c>
      <c r="AC688">
        <v>9.1908479735766999</v>
      </c>
      <c r="AD688">
        <v>12.057318078563201</v>
      </c>
      <c r="AE688">
        <v>9.9521575797206907</v>
      </c>
      <c r="AF688">
        <v>8.0892940918052201</v>
      </c>
    </row>
    <row r="689" spans="1:32" x14ac:dyDescent="0.25">
      <c r="A689" t="s">
        <v>1623</v>
      </c>
      <c r="B689" t="s">
        <v>1622</v>
      </c>
      <c r="C689" t="s">
        <v>315</v>
      </c>
      <c r="D689">
        <v>3509.75584875</v>
      </c>
      <c r="E689">
        <v>283.85000000000002</v>
      </c>
      <c r="F689">
        <v>109.905660377358</v>
      </c>
      <c r="G689">
        <v>0</v>
      </c>
      <c r="H689">
        <v>9.2966932185236892</v>
      </c>
      <c r="I689">
        <v>28.255174220592</v>
      </c>
      <c r="J689">
        <v>12.433209988536699</v>
      </c>
      <c r="K689">
        <v>1.28967130554082</v>
      </c>
      <c r="L689">
        <v>-24.015748031495999</v>
      </c>
      <c r="M689">
        <v>-18.968634042688102</v>
      </c>
      <c r="N689">
        <v>0.311299795001307</v>
      </c>
      <c r="O689">
        <v>-51.137592996448397</v>
      </c>
      <c r="P689">
        <v>51.126152409849503</v>
      </c>
      <c r="Q689">
        <v>13.619333083551799</v>
      </c>
      <c r="R689">
        <v>4.1502148787488196</v>
      </c>
      <c r="S689">
        <v>10.481416565391299</v>
      </c>
      <c r="T689">
        <v>13.9088382153453</v>
      </c>
      <c r="U689">
        <v>6.3766538669118704</v>
      </c>
      <c r="V689">
        <v>13.713503572378199</v>
      </c>
      <c r="W689">
        <v>6.3150029358077804</v>
      </c>
      <c r="X689">
        <v>12.9399932953402</v>
      </c>
      <c r="Y689">
        <v>10.998852553069399</v>
      </c>
      <c r="AA689">
        <v>15.0815615035864</v>
      </c>
      <c r="AB689">
        <v>17.170426716298099</v>
      </c>
      <c r="AC689">
        <v>3.8645461536944601</v>
      </c>
      <c r="AD689">
        <v>10.6287051914233</v>
      </c>
      <c r="AE689">
        <v>16.0379338256603</v>
      </c>
      <c r="AF689">
        <v>7.7787875483175197</v>
      </c>
    </row>
    <row r="690" spans="1:32" x14ac:dyDescent="0.25">
      <c r="A690" t="s">
        <v>1671</v>
      </c>
      <c r="B690" t="s">
        <v>1670</v>
      </c>
      <c r="C690" t="s">
        <v>533</v>
      </c>
      <c r="D690">
        <v>3500.2768839999999</v>
      </c>
      <c r="E690">
        <v>70.75</v>
      </c>
      <c r="G690">
        <v>17.216641875282399</v>
      </c>
      <c r="H690">
        <v>27.0532047459788</v>
      </c>
      <c r="I690">
        <v>-114.657646430478</v>
      </c>
      <c r="K690">
        <v>16.0947887489504</v>
      </c>
      <c r="L690">
        <v>206.41633601083899</v>
      </c>
      <c r="N690">
        <v>16.582419278340002</v>
      </c>
      <c r="O690">
        <v>582.26526218292599</v>
      </c>
      <c r="R690">
        <v>87.594123118009506</v>
      </c>
      <c r="S690">
        <v>6.2753708266994597</v>
      </c>
      <c r="T690">
        <v>9.3407362119257495</v>
      </c>
      <c r="U690">
        <v>0.78166228894112499</v>
      </c>
      <c r="V690">
        <v>4.7132170974727803</v>
      </c>
      <c r="W690">
        <v>0.88658557225656198</v>
      </c>
      <c r="X690">
        <v>4.2483119695606</v>
      </c>
      <c r="Y690">
        <v>0.80756718230900104</v>
      </c>
      <c r="AA690">
        <v>-6.4761361791457199</v>
      </c>
      <c r="AB690">
        <v>5.4350759398889403</v>
      </c>
      <c r="AC690">
        <v>1.5374335362648499</v>
      </c>
      <c r="AD690">
        <v>18.733340441411599</v>
      </c>
      <c r="AE690">
        <v>-4.5380402983328203</v>
      </c>
      <c r="AF690">
        <v>-1.00488853257294</v>
      </c>
    </row>
    <row r="691" spans="1:32" x14ac:dyDescent="0.25">
      <c r="A691" t="s">
        <v>1666</v>
      </c>
      <c r="B691" t="s">
        <v>1665</v>
      </c>
      <c r="C691" t="s">
        <v>754</v>
      </c>
      <c r="D691">
        <v>3499.3394800000001</v>
      </c>
      <c r="E691">
        <v>351.7</v>
      </c>
      <c r="H691">
        <v>21.0762255379117</v>
      </c>
      <c r="I691">
        <v>-15.642458100558599</v>
      </c>
      <c r="K691">
        <v>36.157623528653403</v>
      </c>
      <c r="L691">
        <v>12.6606934164394</v>
      </c>
      <c r="N691">
        <v>28.7252324380018</v>
      </c>
      <c r="O691">
        <v>89.1484059518489</v>
      </c>
      <c r="R691">
        <v>38.194153028395498</v>
      </c>
      <c r="S691">
        <v>4.2661262370441797</v>
      </c>
      <c r="T691">
        <v>-10.1911914613323</v>
      </c>
      <c r="U691">
        <v>11.5533410965533</v>
      </c>
      <c r="V691">
        <v>8.5549364752783994</v>
      </c>
      <c r="W691">
        <v>3.3490495567299301</v>
      </c>
      <c r="X691">
        <v>21.954552355888399</v>
      </c>
      <c r="Y691">
        <v>8.5076309813076705</v>
      </c>
      <c r="AA691">
        <v>-18.096936634494298</v>
      </c>
      <c r="AB691">
        <v>18.538727541730101</v>
      </c>
      <c r="AC691">
        <v>15.281643807885001</v>
      </c>
      <c r="AD691">
        <v>17.881531580669801</v>
      </c>
      <c r="AE691">
        <v>15.899916894218199</v>
      </c>
      <c r="AF691">
        <v>6.5698219881161899</v>
      </c>
    </row>
    <row r="692" spans="1:32" x14ac:dyDescent="0.25">
      <c r="A692" t="s">
        <v>1658</v>
      </c>
      <c r="B692" t="s">
        <v>1657</v>
      </c>
      <c r="C692" t="s">
        <v>533</v>
      </c>
      <c r="D692">
        <v>3486.741786</v>
      </c>
      <c r="E692">
        <v>750.95</v>
      </c>
      <c r="F692">
        <v>8.2396604453960904</v>
      </c>
      <c r="G692">
        <v>-44.967879185089501</v>
      </c>
      <c r="H692">
        <v>12.2617280667072</v>
      </c>
      <c r="I692">
        <v>30.6511940155365</v>
      </c>
      <c r="J692">
        <v>-0.21442521910111001</v>
      </c>
      <c r="K692">
        <v>12.165180857758299</v>
      </c>
      <c r="L692">
        <v>8.8322346293556695</v>
      </c>
      <c r="M692">
        <v>38.519914348152497</v>
      </c>
      <c r="N692">
        <v>14.536726379344</v>
      </c>
      <c r="O692">
        <v>12.988860367823801</v>
      </c>
      <c r="P692">
        <v>12.9538672626338</v>
      </c>
      <c r="Q692">
        <v>10.0700294559249</v>
      </c>
      <c r="R692">
        <v>15.4568371742194</v>
      </c>
      <c r="S692">
        <v>21.0769513737506</v>
      </c>
      <c r="T692">
        <v>9.2825808439310897</v>
      </c>
      <c r="U692">
        <v>13.064770334197799</v>
      </c>
      <c r="V692">
        <v>22.696573670941898</v>
      </c>
      <c r="W692">
        <v>16.8541088276016</v>
      </c>
      <c r="X692">
        <v>18.543479008355401</v>
      </c>
      <c r="Y692">
        <v>21.6245592882848</v>
      </c>
      <c r="Z692">
        <v>1036.56</v>
      </c>
      <c r="AA692">
        <v>7.80696626895437</v>
      </c>
      <c r="AB692">
        <v>18.634005564511099</v>
      </c>
      <c r="AC692">
        <v>13.3812421918875</v>
      </c>
      <c r="AD692">
        <v>27.630580840918899</v>
      </c>
      <c r="AE692">
        <v>23.099143303721501</v>
      </c>
      <c r="AF692">
        <v>17.184975841677399</v>
      </c>
    </row>
    <row r="693" spans="1:32" x14ac:dyDescent="0.25">
      <c r="A693" t="s">
        <v>1660</v>
      </c>
      <c r="B693" t="s">
        <v>1659</v>
      </c>
      <c r="C693" t="s">
        <v>1454</v>
      </c>
      <c r="D693">
        <v>3476.8861929599998</v>
      </c>
      <c r="E693">
        <v>372.9</v>
      </c>
      <c r="F693">
        <v>58.188585607940396</v>
      </c>
      <c r="G693">
        <v>10.064241629820801</v>
      </c>
      <c r="H693">
        <v>17.2388017893499</v>
      </c>
      <c r="I693">
        <v>566.13821138211301</v>
      </c>
      <c r="J693">
        <v>51.446875489400902</v>
      </c>
      <c r="K693">
        <v>4.2303962687748102</v>
      </c>
      <c r="L693">
        <v>60.2305475504321</v>
      </c>
      <c r="M693">
        <v>-805.88974300588097</v>
      </c>
      <c r="N693">
        <v>2.70421579530433</v>
      </c>
      <c r="O693">
        <v>84.338553076313303</v>
      </c>
      <c r="P693">
        <v>34.703422151108903</v>
      </c>
      <c r="Q693">
        <v>-28.640161757899001</v>
      </c>
      <c r="R693">
        <v>8.4747106389725602</v>
      </c>
      <c r="S693">
        <v>8.7953235274608801</v>
      </c>
      <c r="T693">
        <v>11.7133619905501</v>
      </c>
      <c r="U693">
        <v>6.0379643507254901</v>
      </c>
      <c r="V693">
        <v>7.0276275979460099</v>
      </c>
      <c r="W693">
        <v>4.7305885276270701</v>
      </c>
      <c r="X693">
        <v>18.285463714097698</v>
      </c>
      <c r="Y693">
        <v>9.0412963612250294</v>
      </c>
      <c r="AA693">
        <v>15.1511548015432</v>
      </c>
      <c r="AB693">
        <v>16.450009156798</v>
      </c>
      <c r="AC693">
        <v>8.50690638017978</v>
      </c>
      <c r="AD693">
        <v>19.9835669252769</v>
      </c>
      <c r="AE693">
        <v>6.6189514895699597</v>
      </c>
      <c r="AF693">
        <v>3.9575092876587799</v>
      </c>
    </row>
    <row r="694" spans="1:32" x14ac:dyDescent="0.25">
      <c r="A694" t="s">
        <v>1681</v>
      </c>
      <c r="B694" t="s">
        <v>1680</v>
      </c>
      <c r="C694" t="s">
        <v>1055</v>
      </c>
      <c r="D694">
        <v>3468.1048289999999</v>
      </c>
      <c r="E694">
        <v>2780.9</v>
      </c>
      <c r="G694">
        <v>7.7217345015941898</v>
      </c>
      <c r="H694">
        <v>11.530327566962301</v>
      </c>
      <c r="I694">
        <v>-86.337801153715603</v>
      </c>
      <c r="J694">
        <v>-45.0796435139153</v>
      </c>
      <c r="K694">
        <v>9.7476645127660895</v>
      </c>
      <c r="L694">
        <v>55.466063348416398</v>
      </c>
      <c r="N694">
        <v>10.441340140186901</v>
      </c>
      <c r="O694">
        <v>79.306576841316001</v>
      </c>
      <c r="R694">
        <v>28.014014493621598</v>
      </c>
      <c r="S694">
        <v>5.8957862299083903</v>
      </c>
      <c r="T694">
        <v>7.1392566654394596</v>
      </c>
      <c r="U694">
        <v>5.6156675982617701</v>
      </c>
      <c r="V694">
        <v>6.9878603617966002</v>
      </c>
      <c r="W694">
        <v>3.8291918419773201</v>
      </c>
      <c r="X694">
        <v>13.3952451129461</v>
      </c>
      <c r="Y694">
        <v>4.6723405326275103</v>
      </c>
      <c r="AA694">
        <v>1.6075742149288199</v>
      </c>
      <c r="AB694">
        <v>13.9381485256801</v>
      </c>
      <c r="AC694">
        <v>5.5907740531942203</v>
      </c>
      <c r="AD694">
        <v>16.963617025293701</v>
      </c>
      <c r="AE694">
        <v>5.7543137565299798</v>
      </c>
      <c r="AF694">
        <v>3.2253185692765798</v>
      </c>
    </row>
    <row r="695" spans="1:32" x14ac:dyDescent="0.25">
      <c r="A695" t="s">
        <v>1689</v>
      </c>
      <c r="B695" t="s">
        <v>1688</v>
      </c>
      <c r="C695" t="s">
        <v>88</v>
      </c>
      <c r="D695">
        <v>3457.0412786249999</v>
      </c>
      <c r="E695">
        <v>327.3</v>
      </c>
      <c r="F695">
        <v>21.7307878916974</v>
      </c>
      <c r="G695">
        <v>18.563110149668699</v>
      </c>
      <c r="H695">
        <v>7.6045455671615203</v>
      </c>
      <c r="I695">
        <v>14.776351296099399</v>
      </c>
      <c r="J695">
        <v>3.8895944723054798</v>
      </c>
      <c r="K695">
        <v>1.46659702695213</v>
      </c>
      <c r="L695">
        <v>-14.406698564593301</v>
      </c>
      <c r="M695">
        <v>7.6348819649242703</v>
      </c>
      <c r="N695">
        <v>3.2070340074337098</v>
      </c>
      <c r="O695">
        <v>-11.703613180116401</v>
      </c>
      <c r="P695">
        <v>30.421255677929199</v>
      </c>
      <c r="Q695">
        <v>10.8814697049991</v>
      </c>
      <c r="R695">
        <v>5.6550951847704498</v>
      </c>
      <c r="S695">
        <v>12.6639332287471</v>
      </c>
      <c r="T695">
        <v>28.228949914100799</v>
      </c>
      <c r="U695">
        <v>24.891489592973901</v>
      </c>
      <c r="V695">
        <v>13.757833362337999</v>
      </c>
      <c r="W695">
        <v>12.129504413950199</v>
      </c>
      <c r="X695">
        <v>31.600423953365102</v>
      </c>
      <c r="Y695">
        <v>8.2805254729939897</v>
      </c>
      <c r="Z695">
        <v>165.63</v>
      </c>
      <c r="AA695">
        <v>24.794205970676501</v>
      </c>
      <c r="AB695">
        <v>41.741095759601002</v>
      </c>
      <c r="AC695">
        <v>18.659247482776799</v>
      </c>
      <c r="AD695">
        <v>10.792602873326</v>
      </c>
      <c r="AE695">
        <v>8.7133694912457909</v>
      </c>
      <c r="AF695">
        <v>7.9102264557871997</v>
      </c>
    </row>
    <row r="696" spans="1:32" x14ac:dyDescent="0.25">
      <c r="A696" t="s">
        <v>1687</v>
      </c>
      <c r="B696" t="s">
        <v>1686</v>
      </c>
      <c r="C696" t="s">
        <v>457</v>
      </c>
      <c r="D696">
        <v>3449.5676974599901</v>
      </c>
      <c r="E696">
        <v>861.3</v>
      </c>
      <c r="F696">
        <v>553.61645488618205</v>
      </c>
      <c r="H696">
        <v>13.778230647550901</v>
      </c>
      <c r="I696">
        <v>108.722310126582</v>
      </c>
      <c r="J696">
        <v>-3.2505969131447201</v>
      </c>
      <c r="K696">
        <v>1.2413475390475801</v>
      </c>
      <c r="L696">
        <v>144.172981447609</v>
      </c>
      <c r="M696">
        <v>144.10120344925599</v>
      </c>
      <c r="N696">
        <v>-27.638244059836001</v>
      </c>
      <c r="O696">
        <v>132.189149907244</v>
      </c>
      <c r="P696">
        <v>63.355275076997302</v>
      </c>
      <c r="Q696">
        <v>-9.4947756653848305</v>
      </c>
      <c r="R696">
        <v>21.475916720962701</v>
      </c>
      <c r="S696">
        <v>6.0643111123341296</v>
      </c>
      <c r="T696">
        <v>3.6575955611294102</v>
      </c>
      <c r="U696">
        <v>0.79840649512096595</v>
      </c>
      <c r="V696">
        <v>4.28549480473602</v>
      </c>
      <c r="W696">
        <v>1.9711734213302701</v>
      </c>
      <c r="X696">
        <v>3.5420856021393998</v>
      </c>
      <c r="Y696">
        <v>4.7185990219809897</v>
      </c>
      <c r="Z696">
        <v>2637.38</v>
      </c>
      <c r="AA696">
        <v>2.0000871828014799</v>
      </c>
      <c r="AB696">
        <v>4.1684180665293296</v>
      </c>
      <c r="AC696">
        <v>0.28315457700232599</v>
      </c>
      <c r="AD696">
        <v>6.7563518386494099</v>
      </c>
      <c r="AE696">
        <v>2.27098264841581</v>
      </c>
      <c r="AF696">
        <v>0.72221886518826095</v>
      </c>
    </row>
    <row r="697" spans="1:32" x14ac:dyDescent="0.25">
      <c r="A697" t="s">
        <v>1650</v>
      </c>
      <c r="B697" t="s">
        <v>1649</v>
      </c>
      <c r="C697" t="s">
        <v>457</v>
      </c>
      <c r="D697">
        <v>3426.89715351</v>
      </c>
      <c r="E697">
        <v>450.2</v>
      </c>
      <c r="G697">
        <v>35.720880829745298</v>
      </c>
      <c r="H697">
        <v>15.113238141561601</v>
      </c>
      <c r="I697">
        <v>79.805769780062803</v>
      </c>
      <c r="J697">
        <v>8.3013335406124593</v>
      </c>
      <c r="K697">
        <v>15.7219141455898</v>
      </c>
      <c r="L697">
        <v>46.293625612921701</v>
      </c>
      <c r="N697">
        <v>20.1023628354476</v>
      </c>
      <c r="O697">
        <v>57.876147869083802</v>
      </c>
      <c r="R697">
        <v>32.0033514388073</v>
      </c>
      <c r="S697">
        <v>13.904612489723799</v>
      </c>
      <c r="T697">
        <v>14.134226532662399</v>
      </c>
      <c r="U697">
        <v>11.847672991223501</v>
      </c>
      <c r="V697">
        <v>13.9700492559808</v>
      </c>
      <c r="W697">
        <v>11.0649562697451</v>
      </c>
      <c r="X697">
        <v>22.202280636476999</v>
      </c>
      <c r="Y697">
        <v>22.298660492806299</v>
      </c>
      <c r="Z697">
        <v>224.5</v>
      </c>
      <c r="AA697">
        <v>13.777933419422601</v>
      </c>
      <c r="AB697">
        <v>19.1064086987897</v>
      </c>
      <c r="AC697">
        <v>14.675304777955199</v>
      </c>
      <c r="AD697">
        <v>29.904566918733199</v>
      </c>
      <c r="AE697">
        <v>23.8480553431381</v>
      </c>
      <c r="AF697">
        <v>18.6597278267887</v>
      </c>
    </row>
    <row r="698" spans="1:32" x14ac:dyDescent="0.25">
      <c r="A698" t="s">
        <v>1668</v>
      </c>
      <c r="B698" t="s">
        <v>1667</v>
      </c>
      <c r="C698" t="s">
        <v>1669</v>
      </c>
      <c r="D698">
        <v>3404.23395906</v>
      </c>
      <c r="E698">
        <v>115.05</v>
      </c>
      <c r="H698">
        <v>16.525052662787399</v>
      </c>
      <c r="I698">
        <v>-44.143732284904402</v>
      </c>
      <c r="J698">
        <v>-8.8463556705907695</v>
      </c>
      <c r="K698">
        <v>21.4956487042659</v>
      </c>
      <c r="L698">
        <v>68.598672128831794</v>
      </c>
      <c r="O698">
        <v>248.32656603718499</v>
      </c>
      <c r="R698">
        <v>41.5781997607655</v>
      </c>
      <c r="S698">
        <v>5.1965261829567897</v>
      </c>
      <c r="T698">
        <v>9.6855336790242905</v>
      </c>
      <c r="U698">
        <v>-1.7642439097529099</v>
      </c>
      <c r="V698">
        <v>-21.817206020657199</v>
      </c>
      <c r="W698">
        <v>-1.8312385029432301</v>
      </c>
      <c r="X698">
        <v>24.239857831937002</v>
      </c>
      <c r="Y698">
        <v>4.6988602754528301</v>
      </c>
      <c r="AA698">
        <v>5.2697713470739798</v>
      </c>
      <c r="AB698">
        <v>20.164372707244699</v>
      </c>
      <c r="AC698">
        <v>2.9914191419141898</v>
      </c>
      <c r="AD698">
        <v>32.196978086475802</v>
      </c>
      <c r="AE698">
        <v>-63.755783058657499</v>
      </c>
      <c r="AF698">
        <v>-3.1286556372604899</v>
      </c>
    </row>
    <row r="699" spans="1:32" x14ac:dyDescent="0.25">
      <c r="A699" t="s">
        <v>1740</v>
      </c>
      <c r="B699" t="s">
        <v>1739</v>
      </c>
      <c r="C699" t="s">
        <v>488</v>
      </c>
      <c r="D699">
        <v>3398.3229229950002</v>
      </c>
      <c r="E699">
        <v>13.4</v>
      </c>
      <c r="H699">
        <v>-19.0204512644064</v>
      </c>
      <c r="I699">
        <v>41.350307407491997</v>
      </c>
      <c r="K699">
        <v>-27.559081759671301</v>
      </c>
      <c r="L699">
        <v>106.864481234384</v>
      </c>
      <c r="O699">
        <v>89.627717471496197</v>
      </c>
      <c r="R699">
        <v>-4.8124287128836896</v>
      </c>
      <c r="S699">
        <v>-5.8259413600857197</v>
      </c>
      <c r="T699">
        <v>-4.6440674105963096</v>
      </c>
      <c r="U699">
        <v>-48.918679364217098</v>
      </c>
      <c r="V699">
        <v>-15.2247109684082</v>
      </c>
      <c r="W699">
        <v>-4.1561666966639299</v>
      </c>
      <c r="X699">
        <v>6.5845003193163301</v>
      </c>
      <c r="Y699">
        <v>-15.0731665962943</v>
      </c>
      <c r="AA699">
        <v>-16.081746738026901</v>
      </c>
      <c r="AB699">
        <v>-40.267268215155902</v>
      </c>
      <c r="AC699">
        <v>-13.681223541185201</v>
      </c>
      <c r="AD699">
        <v>0.21499136077660599</v>
      </c>
      <c r="AE699">
        <v>-36.339535968171603</v>
      </c>
      <c r="AF699">
        <v>-10.2162617041923</v>
      </c>
    </row>
    <row r="700" spans="1:32" x14ac:dyDescent="0.25">
      <c r="A700" t="s">
        <v>1705</v>
      </c>
      <c r="B700" t="s">
        <v>1704</v>
      </c>
      <c r="C700" t="s">
        <v>457</v>
      </c>
      <c r="D700">
        <v>3396.0385818750001</v>
      </c>
      <c r="E700">
        <v>2220.65</v>
      </c>
      <c r="F700">
        <v>20.795059718535999</v>
      </c>
      <c r="G700">
        <v>67.576721107419303</v>
      </c>
      <c r="H700">
        <v>8.8415727472700407</v>
      </c>
      <c r="I700">
        <v>19.219219219219202</v>
      </c>
      <c r="J700">
        <v>0.16355864530623801</v>
      </c>
      <c r="K700">
        <v>8.8665762043699399</v>
      </c>
      <c r="L700">
        <v>88.850500251925496</v>
      </c>
      <c r="M700">
        <v>149.77715769484101</v>
      </c>
      <c r="N700">
        <v>14.0577814388304</v>
      </c>
      <c r="O700">
        <v>117.90181573638201</v>
      </c>
      <c r="P700">
        <v>15.744786629535101</v>
      </c>
      <c r="Q700">
        <v>12.263915967396899</v>
      </c>
      <c r="R700">
        <v>55.773038638552897</v>
      </c>
      <c r="S700">
        <v>12.961461760678899</v>
      </c>
      <c r="T700">
        <v>7.2993071363985598</v>
      </c>
      <c r="U700">
        <v>4.9931719388824103</v>
      </c>
      <c r="V700">
        <v>14.5465428298538</v>
      </c>
      <c r="W700">
        <v>8.8840754316844208</v>
      </c>
      <c r="X700">
        <v>11.2671882917779</v>
      </c>
      <c r="Y700">
        <v>20.946683939139898</v>
      </c>
      <c r="Z700">
        <v>1707.8</v>
      </c>
      <c r="AA700">
        <v>2.2163341378155299</v>
      </c>
      <c r="AB700">
        <v>10.079600087606501</v>
      </c>
      <c r="AC700">
        <v>6.9573395401568199</v>
      </c>
      <c r="AD700">
        <v>28.152507611367898</v>
      </c>
      <c r="AE700">
        <v>23.473246497341201</v>
      </c>
      <c r="AF700">
        <v>14.7170102694772</v>
      </c>
    </row>
    <row r="701" spans="1:32" x14ac:dyDescent="0.25">
      <c r="A701" t="s">
        <v>1675</v>
      </c>
      <c r="B701" t="s">
        <v>1674</v>
      </c>
      <c r="C701" t="s">
        <v>553</v>
      </c>
      <c r="D701">
        <v>3388.2786248849902</v>
      </c>
      <c r="E701">
        <v>1021.2</v>
      </c>
      <c r="F701">
        <v>14.959016393442599</v>
      </c>
      <c r="G701">
        <v>6.5040664981683696</v>
      </c>
      <c r="H701">
        <v>16.0254333463173</v>
      </c>
      <c r="I701">
        <v>-96.728894762927396</v>
      </c>
      <c r="J701">
        <v>-38.600315594087803</v>
      </c>
      <c r="K701">
        <v>16.878562009717999</v>
      </c>
      <c r="L701">
        <v>11.8358672551902</v>
      </c>
      <c r="M701">
        <v>-29.0152015031038</v>
      </c>
      <c r="N701">
        <v>19.553215539676899</v>
      </c>
      <c r="O701">
        <v>13.139206691799901</v>
      </c>
      <c r="P701">
        <v>20.690883687925599</v>
      </c>
      <c r="Q701">
        <v>16.306577328045901</v>
      </c>
      <c r="R701">
        <v>15.521925944648</v>
      </c>
      <c r="S701">
        <v>14.1441006163992</v>
      </c>
      <c r="T701">
        <v>9.81702245827924</v>
      </c>
      <c r="U701">
        <v>9.4824538145209694</v>
      </c>
      <c r="V701">
        <v>18.554386324766799</v>
      </c>
      <c r="W701">
        <v>10.900659230353799</v>
      </c>
      <c r="X701">
        <v>18.709148092438099</v>
      </c>
      <c r="Y701">
        <v>14.5677141489871</v>
      </c>
      <c r="AA701">
        <v>0.31277644382661401</v>
      </c>
      <c r="AB701">
        <v>18.653186744914699</v>
      </c>
      <c r="AC701">
        <v>10.9982223437713</v>
      </c>
      <c r="AD701">
        <v>21.263141095972301</v>
      </c>
      <c r="AE701">
        <v>17.855189532584401</v>
      </c>
      <c r="AF701">
        <v>12.598082384255299</v>
      </c>
    </row>
    <row r="702" spans="1:32" x14ac:dyDescent="0.25">
      <c r="A702" t="s">
        <v>1685</v>
      </c>
      <c r="B702" t="s">
        <v>1684</v>
      </c>
      <c r="C702" t="s">
        <v>306</v>
      </c>
      <c r="D702">
        <v>3347.8246489599901</v>
      </c>
      <c r="E702">
        <v>2483.5500000000002</v>
      </c>
      <c r="G702">
        <v>0</v>
      </c>
      <c r="H702">
        <v>8.7020049896374392</v>
      </c>
      <c r="I702">
        <v>144.141689373297</v>
      </c>
      <c r="J702">
        <v>-47.984852544373801</v>
      </c>
      <c r="K702">
        <v>11.5627756000708</v>
      </c>
      <c r="L702">
        <v>468.26265389876602</v>
      </c>
      <c r="N702">
        <v>-1.9026249933875501</v>
      </c>
      <c r="O702">
        <v>246.73564500000001</v>
      </c>
      <c r="R702">
        <v>60.961334021808398</v>
      </c>
      <c r="S702">
        <v>2.6963717635601698</v>
      </c>
      <c r="T702">
        <v>5.9531010830812496</v>
      </c>
      <c r="U702">
        <v>-0.18824089908053801</v>
      </c>
      <c r="V702">
        <v>1.4292164803162499</v>
      </c>
      <c r="W702">
        <v>1.2471903003496501</v>
      </c>
      <c r="X702">
        <v>10.9742174954192</v>
      </c>
      <c r="Y702">
        <v>-1.7752990761632901</v>
      </c>
      <c r="AA702">
        <v>0.54430033715032</v>
      </c>
      <c r="AB702">
        <v>6.67705846137516</v>
      </c>
      <c r="AC702">
        <v>2.5218282311159999</v>
      </c>
      <c r="AD702">
        <v>14.330163054903799</v>
      </c>
      <c r="AE702">
        <v>-5.0746742664203701</v>
      </c>
      <c r="AF702">
        <v>-2.6405931767280899</v>
      </c>
    </row>
    <row r="703" spans="1:32" x14ac:dyDescent="0.25">
      <c r="A703" t="s">
        <v>1709</v>
      </c>
      <c r="B703" t="s">
        <v>1708</v>
      </c>
      <c r="C703" t="s">
        <v>1007</v>
      </c>
      <c r="D703">
        <v>3346.3740689050001</v>
      </c>
      <c r="E703">
        <v>113.5</v>
      </c>
      <c r="G703">
        <v>12.351093677423499</v>
      </c>
      <c r="H703">
        <v>4.3833545391644</v>
      </c>
      <c r="I703">
        <v>44.6411968958123</v>
      </c>
      <c r="J703">
        <v>93.906817983227697</v>
      </c>
      <c r="K703">
        <v>1.20157525213588</v>
      </c>
      <c r="L703">
        <v>-13.843467415029499</v>
      </c>
      <c r="M703">
        <v>-90.243629548823804</v>
      </c>
      <c r="N703">
        <v>17.377215371252301</v>
      </c>
      <c r="O703">
        <v>-11.9858299539671</v>
      </c>
      <c r="P703">
        <v>-58.933943891048997</v>
      </c>
      <c r="R703">
        <v>-5.1971087283772199</v>
      </c>
      <c r="S703">
        <v>8.3948823430837205</v>
      </c>
      <c r="T703">
        <v>7.1743574155685597</v>
      </c>
      <c r="U703">
        <v>2.6070708210809501</v>
      </c>
      <c r="V703">
        <v>7.9575977116101297</v>
      </c>
      <c r="W703">
        <v>1.90955953908631</v>
      </c>
      <c r="X703">
        <v>8.6331456752721891</v>
      </c>
      <c r="Y703">
        <v>8.2659160325068299</v>
      </c>
      <c r="AA703">
        <v>18.064286420964201</v>
      </c>
      <c r="AB703">
        <v>10.2480935095305</v>
      </c>
      <c r="AC703">
        <v>2.7845631716524499</v>
      </c>
      <c r="AD703">
        <v>11.0175473026595</v>
      </c>
      <c r="AE703">
        <v>9.4810929780608202</v>
      </c>
      <c r="AF703">
        <v>2.4964827243503902</v>
      </c>
    </row>
    <row r="704" spans="1:32" x14ac:dyDescent="0.25">
      <c r="A704" t="s">
        <v>1691</v>
      </c>
      <c r="B704" t="s">
        <v>1690</v>
      </c>
      <c r="C704" t="s">
        <v>121</v>
      </c>
      <c r="D704">
        <v>3341.5655089050001</v>
      </c>
      <c r="E704">
        <v>1223.45</v>
      </c>
      <c r="G704">
        <v>28.650163414559799</v>
      </c>
      <c r="H704">
        <v>28.6839834794546</v>
      </c>
      <c r="I704">
        <v>156.77185965118599</v>
      </c>
      <c r="J704">
        <v>61.154739834709297</v>
      </c>
      <c r="K704">
        <v>20.617151156543098</v>
      </c>
      <c r="L704">
        <v>-55.256796385828601</v>
      </c>
      <c r="N704">
        <v>19.907559041442401</v>
      </c>
      <c r="O704">
        <v>-59.764612354575398</v>
      </c>
      <c r="R704">
        <v>-4.3328064729396401</v>
      </c>
      <c r="S704">
        <v>20.763341997697001</v>
      </c>
      <c r="T704">
        <v>24.719843560041099</v>
      </c>
      <c r="U704">
        <v>21.438645790285801</v>
      </c>
      <c r="V704">
        <v>26.569521483630702</v>
      </c>
      <c r="W704">
        <v>17.930650200082901</v>
      </c>
      <c r="X704">
        <v>20.669012956462399</v>
      </c>
      <c r="Y704">
        <v>36.239207719654601</v>
      </c>
      <c r="AA704">
        <v>38.225108035569598</v>
      </c>
      <c r="AB704">
        <v>34.013953464071498</v>
      </c>
      <c r="AC704">
        <v>12.3930782925478</v>
      </c>
      <c r="AD704">
        <v>19.965672403395601</v>
      </c>
      <c r="AE704">
        <v>50.9076924817047</v>
      </c>
      <c r="AF704">
        <v>30.5106576250658</v>
      </c>
    </row>
    <row r="705" spans="1:32" x14ac:dyDescent="0.25">
      <c r="A705" t="s">
        <v>1693</v>
      </c>
      <c r="B705" t="s">
        <v>1692</v>
      </c>
      <c r="C705" t="s">
        <v>401</v>
      </c>
      <c r="D705">
        <v>3341.2571376400001</v>
      </c>
      <c r="E705">
        <v>1516.65</v>
      </c>
      <c r="F705">
        <v>45.332588038010002</v>
      </c>
      <c r="H705">
        <v>39.840064774030402</v>
      </c>
      <c r="I705">
        <v>-238.62129144851599</v>
      </c>
      <c r="K705">
        <v>43.297619230346299</v>
      </c>
      <c r="L705">
        <v>92.632927610506002</v>
      </c>
      <c r="M705">
        <v>145.09214458906001</v>
      </c>
      <c r="N705">
        <v>51.045777678538201</v>
      </c>
      <c r="O705">
        <v>95.627207370390494</v>
      </c>
      <c r="P705">
        <v>26.334995645873398</v>
      </c>
      <c r="Q705">
        <v>30.548483826403501</v>
      </c>
      <c r="R705">
        <v>93.761022730324697</v>
      </c>
      <c r="S705">
        <v>6.9863884738655697</v>
      </c>
      <c r="T705">
        <v>3.9016398474381702</v>
      </c>
      <c r="U705">
        <v>2.18513033481223</v>
      </c>
      <c r="V705">
        <v>7.0321823396125502</v>
      </c>
      <c r="W705">
        <v>2.4158345874054201</v>
      </c>
      <c r="X705">
        <v>8.3360670507732095</v>
      </c>
      <c r="Y705">
        <v>8.4285151634501592</v>
      </c>
      <c r="AA705">
        <v>-7.1109479771890998</v>
      </c>
      <c r="AB705">
        <v>7.38582632582259</v>
      </c>
      <c r="AC705">
        <v>3.5793987053730101</v>
      </c>
      <c r="AD705">
        <v>27.958869882759899</v>
      </c>
      <c r="AE705">
        <v>14.826848403201399</v>
      </c>
      <c r="AF705">
        <v>4.5373250153082996</v>
      </c>
    </row>
    <row r="706" spans="1:32" x14ac:dyDescent="0.25">
      <c r="A706" t="s">
        <v>1753</v>
      </c>
      <c r="B706" t="s">
        <v>1752</v>
      </c>
      <c r="C706" t="s">
        <v>88</v>
      </c>
      <c r="D706">
        <v>3323.5600841999999</v>
      </c>
      <c r="E706">
        <v>294.2</v>
      </c>
      <c r="G706">
        <v>151.98420997897401</v>
      </c>
      <c r="H706">
        <v>29.084186922534801</v>
      </c>
      <c r="I706">
        <v>45.434782608695599</v>
      </c>
      <c r="J706">
        <v>-6.8905749056390704</v>
      </c>
      <c r="K706">
        <v>27.8213750464943</v>
      </c>
      <c r="L706">
        <v>56.282586027111599</v>
      </c>
      <c r="N706">
        <v>31.336526358485099</v>
      </c>
      <c r="O706">
        <v>59.990014029363898</v>
      </c>
      <c r="R706">
        <v>40.280936454849403</v>
      </c>
      <c r="S706">
        <v>15.5879305437916</v>
      </c>
      <c r="T706">
        <v>6.5351635378592503</v>
      </c>
      <c r="U706">
        <v>13.7026060879799</v>
      </c>
      <c r="V706">
        <v>16.839688461571601</v>
      </c>
      <c r="W706">
        <v>14.0735521481989</v>
      </c>
      <c r="X706">
        <v>22.868586687011199</v>
      </c>
      <c r="Y706">
        <v>20.673768014448399</v>
      </c>
      <c r="AA706">
        <v>3.57993311036789</v>
      </c>
      <c r="AB706">
        <v>19.857954122128302</v>
      </c>
      <c r="AC706">
        <v>16.845317566278801</v>
      </c>
      <c r="AD706">
        <v>42.598187311178201</v>
      </c>
      <c r="AE706">
        <v>22.727553605635499</v>
      </c>
      <c r="AF706">
        <v>18.194410091516101</v>
      </c>
    </row>
    <row r="707" spans="1:32" x14ac:dyDescent="0.25">
      <c r="A707" t="s">
        <v>1830</v>
      </c>
      <c r="B707" t="s">
        <v>1829</v>
      </c>
      <c r="C707" t="s">
        <v>1157</v>
      </c>
      <c r="D707">
        <v>3315.2599184999999</v>
      </c>
      <c r="E707">
        <v>104.15</v>
      </c>
      <c r="G707">
        <v>18.215253942793399</v>
      </c>
      <c r="H707">
        <v>13.9238505739195</v>
      </c>
      <c r="I707">
        <v>-32.597370379558399</v>
      </c>
      <c r="K707">
        <v>9.0538182047291897</v>
      </c>
      <c r="L707">
        <v>5.6132800491854304</v>
      </c>
      <c r="N707">
        <v>9.1820996996282798</v>
      </c>
      <c r="O707">
        <v>18.020784612634099</v>
      </c>
      <c r="R707">
        <v>38.042294896513098</v>
      </c>
      <c r="S707">
        <v>5.3871698347064303</v>
      </c>
      <c r="T707">
        <v>-2.0024700143133298</v>
      </c>
      <c r="U707">
        <v>0.749176629373282</v>
      </c>
      <c r="V707">
        <v>1.0030755992371201</v>
      </c>
      <c r="W707">
        <v>0.52231213386219699</v>
      </c>
      <c r="X707">
        <v>7.5685678408565202</v>
      </c>
      <c r="Y707">
        <v>5.9245194147605202</v>
      </c>
      <c r="AA707">
        <v>1.65250551950224</v>
      </c>
      <c r="AB707">
        <v>7.47893394543902</v>
      </c>
      <c r="AC707">
        <v>1.1464322692926301</v>
      </c>
      <c r="AD707">
        <v>9.0069771429325201</v>
      </c>
      <c r="AE707">
        <v>1.66240461031567</v>
      </c>
      <c r="AF707">
        <v>0.77309872745914299</v>
      </c>
    </row>
    <row r="708" spans="1:32" x14ac:dyDescent="0.25">
      <c r="A708" t="s">
        <v>1730</v>
      </c>
      <c r="B708" t="s">
        <v>1729</v>
      </c>
      <c r="C708" t="s">
        <v>61</v>
      </c>
      <c r="D708">
        <v>3315.0107495000002</v>
      </c>
      <c r="E708">
        <v>239.5</v>
      </c>
      <c r="G708">
        <v>61.980590063874097</v>
      </c>
      <c r="H708">
        <v>23.416588565279799</v>
      </c>
      <c r="I708">
        <v>3184.5537757437</v>
      </c>
      <c r="K708">
        <v>39.612350798667997</v>
      </c>
      <c r="L708">
        <v>183.037896365042</v>
      </c>
      <c r="N708">
        <v>59.223499377957999</v>
      </c>
      <c r="O708">
        <v>477.17685639133902</v>
      </c>
      <c r="P708">
        <v>32.8137619124536</v>
      </c>
      <c r="R708">
        <v>117.44781584976501</v>
      </c>
      <c r="S708">
        <v>7.2421293024971298</v>
      </c>
      <c r="T708">
        <v>-2.8936766998774699</v>
      </c>
      <c r="U708">
        <v>10.244185974233</v>
      </c>
      <c r="V708">
        <v>7.8611319772812296</v>
      </c>
      <c r="W708">
        <v>3.8350356654861599</v>
      </c>
      <c r="X708">
        <v>26.703169053136602</v>
      </c>
      <c r="Y708">
        <v>6.1265636429292298</v>
      </c>
      <c r="AA708">
        <v>18.218916397468998</v>
      </c>
      <c r="AB708">
        <v>19.155416086695698</v>
      </c>
      <c r="AC708">
        <v>21.094429494550901</v>
      </c>
      <c r="AD708">
        <v>20.785297113908602</v>
      </c>
      <c r="AE708">
        <v>7.1676759083893904</v>
      </c>
      <c r="AF708">
        <v>2.3371842833259602</v>
      </c>
    </row>
    <row r="709" spans="1:32" x14ac:dyDescent="0.25">
      <c r="A709" t="s">
        <v>1726</v>
      </c>
      <c r="B709" t="s">
        <v>1725</v>
      </c>
      <c r="C709" t="s">
        <v>754</v>
      </c>
      <c r="D709">
        <v>3310.7583509249998</v>
      </c>
      <c r="E709">
        <v>3448.5</v>
      </c>
      <c r="G709">
        <v>3.2280115456367202</v>
      </c>
      <c r="H709">
        <v>28.993769920341201</v>
      </c>
      <c r="I709">
        <v>140.20530638029001</v>
      </c>
      <c r="J709">
        <v>47.9941636494165</v>
      </c>
      <c r="K709">
        <v>42.427708150092101</v>
      </c>
      <c r="L709">
        <v>25.590539319071901</v>
      </c>
      <c r="N709">
        <v>34.8833319313432</v>
      </c>
      <c r="O709">
        <v>14.829654498237</v>
      </c>
      <c r="R709">
        <v>71.064285303000901</v>
      </c>
      <c r="S709">
        <v>4.8278330281717601</v>
      </c>
      <c r="T709">
        <v>9.3744690465768095</v>
      </c>
      <c r="U709">
        <v>5.0218416095245102</v>
      </c>
      <c r="V709">
        <v>6.1806179171044997</v>
      </c>
      <c r="W709">
        <v>4.0530310318578797</v>
      </c>
      <c r="X709">
        <v>12.755068474706899</v>
      </c>
      <c r="Y709">
        <v>3.80055031819506</v>
      </c>
      <c r="AA709">
        <v>11.6354217188214</v>
      </c>
      <c r="AB709">
        <v>15.3090007380318</v>
      </c>
      <c r="AC709">
        <v>3.43192079547245</v>
      </c>
      <c r="AD709">
        <v>10.952732189031201</v>
      </c>
      <c r="AE709">
        <v>4.9912717829928201</v>
      </c>
      <c r="AF709">
        <v>3.1330071966562199</v>
      </c>
    </row>
    <row r="710" spans="1:32" x14ac:dyDescent="0.25">
      <c r="A710" t="s">
        <v>1699</v>
      </c>
      <c r="B710" t="s">
        <v>1698</v>
      </c>
      <c r="C710" t="s">
        <v>457</v>
      </c>
      <c r="D710">
        <v>3302.3791883099998</v>
      </c>
      <c r="E710">
        <v>275.5</v>
      </c>
      <c r="H710">
        <v>7.6928495457612804</v>
      </c>
      <c r="I710">
        <v>-8.9515466739666003</v>
      </c>
      <c r="J710">
        <v>11.755466278031101</v>
      </c>
      <c r="K710">
        <v>31.6110685523131</v>
      </c>
      <c r="L710">
        <v>28.199577613516301</v>
      </c>
      <c r="O710">
        <v>144.059502838128</v>
      </c>
      <c r="R710">
        <v>26.996285830152299</v>
      </c>
      <c r="S710">
        <v>2.6936084850067101</v>
      </c>
      <c r="T710">
        <v>8.6993540189098795</v>
      </c>
      <c r="U710">
        <v>-0.98320918742692498</v>
      </c>
      <c r="V710">
        <v>-2.82302714904813</v>
      </c>
      <c r="W710">
        <v>4.5382529478830202E-2</v>
      </c>
      <c r="X710">
        <v>12.3072634193319</v>
      </c>
      <c r="Y710">
        <v>17.550729797080798</v>
      </c>
      <c r="Z710">
        <v>1406.6399999999901</v>
      </c>
      <c r="AA710">
        <v>8.42921587510771</v>
      </c>
      <c r="AB710">
        <v>7.8074562092470003</v>
      </c>
      <c r="AC710">
        <v>6.3201378681129299</v>
      </c>
      <c r="AD710">
        <v>20.5534089492708</v>
      </c>
      <c r="AE710">
        <v>19.475813379566699</v>
      </c>
      <c r="AF710">
        <v>9.9591458568787097</v>
      </c>
    </row>
    <row r="711" spans="1:32" x14ac:dyDescent="0.25">
      <c r="A711" t="s">
        <v>1711</v>
      </c>
      <c r="B711" t="s">
        <v>1710</v>
      </c>
      <c r="C711" t="s">
        <v>1568</v>
      </c>
      <c r="D711">
        <v>3301.581376695</v>
      </c>
      <c r="E711">
        <v>143.5</v>
      </c>
      <c r="F711">
        <v>-8.2052702503177404</v>
      </c>
      <c r="G711">
        <v>-4.6580498005589996</v>
      </c>
      <c r="H711">
        <v>7.6198425594991601</v>
      </c>
      <c r="I711">
        <v>-174.14148351648299</v>
      </c>
      <c r="K711">
        <v>8.1724128065289605</v>
      </c>
      <c r="L711">
        <v>92.3701890526536</v>
      </c>
      <c r="M711">
        <v>-849.88420565076399</v>
      </c>
      <c r="N711">
        <v>10.643118615632799</v>
      </c>
      <c r="O711">
        <v>172.28872739292001</v>
      </c>
      <c r="P711">
        <v>13.608952023586101</v>
      </c>
      <c r="Q711">
        <v>7.3009472534156297</v>
      </c>
      <c r="R711">
        <v>46.517480671006901</v>
      </c>
      <c r="S711">
        <v>12.6917264171394</v>
      </c>
      <c r="T711">
        <v>11.2524402906585</v>
      </c>
      <c r="U711">
        <v>9.4562324165364906</v>
      </c>
      <c r="V711">
        <v>15.4783422156491</v>
      </c>
      <c r="W711">
        <v>10.435000244247499</v>
      </c>
      <c r="X711">
        <v>20.801842695110501</v>
      </c>
      <c r="Y711">
        <v>15.144900839027599</v>
      </c>
      <c r="Z711">
        <v>938.82</v>
      </c>
      <c r="AA711">
        <v>-1.2158859241070901</v>
      </c>
      <c r="AB711">
        <v>19.046546594430399</v>
      </c>
      <c r="AC711">
        <v>11.5190971244494</v>
      </c>
      <c r="AD711">
        <v>26.105916390624301</v>
      </c>
      <c r="AE711">
        <v>19.4752702915006</v>
      </c>
      <c r="AF711">
        <v>13.982390418637699</v>
      </c>
    </row>
    <row r="712" spans="1:32" x14ac:dyDescent="0.25">
      <c r="A712" t="s">
        <v>2054</v>
      </c>
      <c r="B712" t="s">
        <v>2053</v>
      </c>
      <c r="C712" t="s">
        <v>504</v>
      </c>
      <c r="D712">
        <v>3299.2110935999999</v>
      </c>
      <c r="E712">
        <v>27.1</v>
      </c>
      <c r="H712">
        <v>1.3986311470236501</v>
      </c>
      <c r="I712">
        <v>29.266582526994799</v>
      </c>
      <c r="L712">
        <v>-105.931351894467</v>
      </c>
      <c r="O712">
        <v>-123.11878381059699</v>
      </c>
      <c r="R712">
        <v>-70.993146500494205</v>
      </c>
      <c r="T712">
        <v>-27.239277996356801</v>
      </c>
      <c r="U712">
        <v>6.0075491619622401</v>
      </c>
      <c r="W712">
        <v>16.728846189630602</v>
      </c>
      <c r="X712">
        <v>-14.0154706287815</v>
      </c>
      <c r="AA712">
        <v>-5.6027636153598301</v>
      </c>
      <c r="AB712">
        <v>27.910469202813101</v>
      </c>
      <c r="AC712">
        <v>-47.062878149651503</v>
      </c>
      <c r="AD712">
        <v>1.1085366736659099</v>
      </c>
      <c r="AF712">
        <v>78.247445416452194</v>
      </c>
    </row>
    <row r="713" spans="1:32" x14ac:dyDescent="0.25">
      <c r="A713" t="s">
        <v>1648</v>
      </c>
      <c r="B713" t="s">
        <v>1647</v>
      </c>
      <c r="C713" t="s">
        <v>575</v>
      </c>
      <c r="D713">
        <v>3296.17565977</v>
      </c>
      <c r="E713">
        <v>129.1</v>
      </c>
      <c r="F713">
        <v>-16.117433643958901</v>
      </c>
      <c r="H713">
        <v>4.3002491547089399</v>
      </c>
      <c r="I713">
        <v>12.025497418302299</v>
      </c>
      <c r="J713">
        <v>9.2234364625827592</v>
      </c>
      <c r="K713">
        <v>3.0360824826218602</v>
      </c>
      <c r="L713">
        <v>10.117036035715801</v>
      </c>
      <c r="M713">
        <v>-12.0062455898028</v>
      </c>
      <c r="N713">
        <v>29.7605766472971</v>
      </c>
      <c r="O713">
        <v>69.038793572637005</v>
      </c>
      <c r="P713">
        <v>11.4383407791948</v>
      </c>
      <c r="Q713">
        <v>-1.4050350879852</v>
      </c>
      <c r="R713">
        <v>6.3465651599784403</v>
      </c>
      <c r="S713">
        <v>8.0892516167616009</v>
      </c>
      <c r="T713">
        <v>14.899480532675501</v>
      </c>
      <c r="U713">
        <v>2.3530292255063099</v>
      </c>
      <c r="V713">
        <v>6.0446243000506499</v>
      </c>
      <c r="W713">
        <v>2.5036002256864398</v>
      </c>
      <c r="X713">
        <v>10.8271996884695</v>
      </c>
      <c r="Y713">
        <v>12.119537389975701</v>
      </c>
      <c r="Z713">
        <v>5018.91</v>
      </c>
      <c r="AA713">
        <v>7.7657598627027298</v>
      </c>
      <c r="AB713">
        <v>10.209865464312299</v>
      </c>
      <c r="AC713">
        <v>4.7167952468284398</v>
      </c>
      <c r="AD713">
        <v>16.651140323638</v>
      </c>
      <c r="AE713">
        <v>12.6217333044225</v>
      </c>
      <c r="AF713">
        <v>5.5441658535515801</v>
      </c>
    </row>
    <row r="714" spans="1:32" x14ac:dyDescent="0.25">
      <c r="A714" t="s">
        <v>1695</v>
      </c>
      <c r="B714" t="s">
        <v>1694</v>
      </c>
      <c r="C714" t="s">
        <v>66</v>
      </c>
      <c r="D714">
        <v>3294.1130683799902</v>
      </c>
      <c r="E714">
        <v>56.85</v>
      </c>
      <c r="F714">
        <v>18.644067796610098</v>
      </c>
      <c r="G714">
        <v>44.224957030740804</v>
      </c>
      <c r="H714">
        <v>25.7131166531742</v>
      </c>
      <c r="I714">
        <v>-162.855276789333</v>
      </c>
      <c r="K714">
        <v>19.521500364303801</v>
      </c>
      <c r="L714">
        <v>9.1356615890878299</v>
      </c>
      <c r="M714">
        <v>144.62821906587399</v>
      </c>
      <c r="N714">
        <v>8.8502234704497695</v>
      </c>
      <c r="O714">
        <v>-21.439465453969301</v>
      </c>
      <c r="P714">
        <v>6.1595017363790001</v>
      </c>
      <c r="Q714">
        <v>-12.1464370967457</v>
      </c>
      <c r="R714">
        <v>37.9207414305817</v>
      </c>
      <c r="S714">
        <v>6.4575576426497099</v>
      </c>
      <c r="T714">
        <v>6.6215788681551802</v>
      </c>
      <c r="U714">
        <v>3.0905431819119</v>
      </c>
      <c r="V714">
        <v>3.7078022621606102</v>
      </c>
      <c r="W714">
        <v>1.7746989439582399</v>
      </c>
      <c r="X714">
        <v>11.1744830125413</v>
      </c>
      <c r="Y714">
        <v>7.6639161699509799</v>
      </c>
      <c r="AA714">
        <v>-5.2296264927267897</v>
      </c>
      <c r="AB714">
        <v>11.2658759856321</v>
      </c>
      <c r="AC714">
        <v>4.2905102011703198</v>
      </c>
      <c r="AD714">
        <v>12.7617487830399</v>
      </c>
      <c r="AE714">
        <v>8.8679548826483803</v>
      </c>
      <c r="AF714">
        <v>4.4025268858780997</v>
      </c>
    </row>
    <row r="715" spans="1:32" x14ac:dyDescent="0.25">
      <c r="A715" t="s">
        <v>1719</v>
      </c>
      <c r="B715" t="s">
        <v>1718</v>
      </c>
      <c r="C715" t="s">
        <v>336</v>
      </c>
      <c r="D715">
        <v>3291.3980000000001</v>
      </c>
      <c r="E715">
        <v>729.8</v>
      </c>
      <c r="H715">
        <v>57.216158297029303</v>
      </c>
      <c r="I715">
        <v>-115.332417208013</v>
      </c>
      <c r="K715">
        <v>25.581277042235801</v>
      </c>
      <c r="L715">
        <v>-45.257469408037799</v>
      </c>
      <c r="O715">
        <v>-272.33556130630097</v>
      </c>
      <c r="R715">
        <v>16.707978222085099</v>
      </c>
      <c r="S715">
        <v>6.6745070462770499</v>
      </c>
      <c r="T715">
        <v>11.4389327652524</v>
      </c>
      <c r="U715">
        <v>0.98157356098183801</v>
      </c>
      <c r="V715">
        <v>0.70653736265740197</v>
      </c>
      <c r="W715">
        <v>1.0059202017600599</v>
      </c>
      <c r="X715">
        <v>8.7057774682565707</v>
      </c>
      <c r="Y715">
        <v>1.7923829520608401</v>
      </c>
      <c r="Z715">
        <v>5844.81</v>
      </c>
      <c r="AA715">
        <v>-3.3340618606092698</v>
      </c>
      <c r="AB715">
        <v>14.593920212289801</v>
      </c>
      <c r="AC715">
        <v>-13.403543606061801</v>
      </c>
      <c r="AD715">
        <v>1.99598212116523</v>
      </c>
      <c r="AE715">
        <v>-6.7935304716587304</v>
      </c>
      <c r="AF715">
        <v>-5.3632796992187703</v>
      </c>
    </row>
    <row r="716" spans="1:32" x14ac:dyDescent="0.25">
      <c r="A716" t="s">
        <v>1673</v>
      </c>
      <c r="B716" t="s">
        <v>1672</v>
      </c>
      <c r="C716" t="s">
        <v>312</v>
      </c>
      <c r="D716">
        <v>3272.7452434450001</v>
      </c>
      <c r="E716">
        <v>1421.5</v>
      </c>
      <c r="F716">
        <v>12.1987951807229</v>
      </c>
      <c r="I716">
        <v>-73.758865248226897</v>
      </c>
      <c r="L716">
        <v>53.218934911242698</v>
      </c>
      <c r="M716">
        <v>-1158.1270684752701</v>
      </c>
      <c r="O716">
        <v>111.905925545572</v>
      </c>
      <c r="P716">
        <v>19.132109905708202</v>
      </c>
      <c r="Q716">
        <v>26.905511517067101</v>
      </c>
      <c r="R716">
        <v>36.183229392624703</v>
      </c>
      <c r="T716">
        <v>0</v>
      </c>
      <c r="U716">
        <v>3.0720778865136702</v>
      </c>
      <c r="X716">
        <v>16.1114498687141</v>
      </c>
      <c r="Y716">
        <v>11.412794544251501</v>
      </c>
      <c r="AA716">
        <v>2.8216513015184299</v>
      </c>
      <c r="AB716">
        <v>13.2580364048594</v>
      </c>
      <c r="AC716">
        <v>7.5038265782301901</v>
      </c>
      <c r="AD716">
        <v>27.820475212672299</v>
      </c>
      <c r="AE716">
        <v>12.0271730739539</v>
      </c>
      <c r="AF716">
        <v>5.2055954025036497</v>
      </c>
    </row>
    <row r="717" spans="1:32" x14ac:dyDescent="0.25">
      <c r="A717" t="s">
        <v>1703</v>
      </c>
      <c r="B717" t="s">
        <v>1702</v>
      </c>
      <c r="C717" t="s">
        <v>435</v>
      </c>
      <c r="D717">
        <v>3266.4176199399999</v>
      </c>
      <c r="E717">
        <v>166.6</v>
      </c>
      <c r="H717">
        <v>15.3729558132028</v>
      </c>
      <c r="I717">
        <v>-23.8212238212238</v>
      </c>
      <c r="J717">
        <v>20.2271465135832</v>
      </c>
      <c r="K717">
        <v>43.613258627031001</v>
      </c>
      <c r="L717">
        <v>63.7923416789396</v>
      </c>
      <c r="O717">
        <v>176.26198467913301</v>
      </c>
      <c r="R717">
        <v>54.836751130661</v>
      </c>
      <c r="T717">
        <v>16.459239047096201</v>
      </c>
      <c r="U717">
        <v>2.1029290405376502</v>
      </c>
      <c r="W717">
        <v>-5.3618376860685699E-2</v>
      </c>
      <c r="X717">
        <v>17.799953585518601</v>
      </c>
      <c r="Y717">
        <v>14.896547885736499</v>
      </c>
      <c r="AA717">
        <v>8.0676538008797394</v>
      </c>
      <c r="AB717">
        <v>18.718921879919101</v>
      </c>
      <c r="AC717">
        <v>11.995742671713501</v>
      </c>
      <c r="AD717">
        <v>33.1126750749076</v>
      </c>
      <c r="AE717">
        <v>116.184599562925</v>
      </c>
      <c r="AF717">
        <v>4.4636286861483097</v>
      </c>
    </row>
    <row r="718" spans="1:32" x14ac:dyDescent="0.25">
      <c r="A718" t="s">
        <v>1728</v>
      </c>
      <c r="B718" t="s">
        <v>1727</v>
      </c>
      <c r="C718" t="s">
        <v>71</v>
      </c>
      <c r="D718">
        <v>3262.8727476849999</v>
      </c>
      <c r="E718">
        <v>1415.7</v>
      </c>
      <c r="G718">
        <v>26.794624110351599</v>
      </c>
      <c r="H718">
        <v>11.5895272358337</v>
      </c>
      <c r="I718">
        <v>25.604567845947098</v>
      </c>
      <c r="J718">
        <v>-9.2507539410283606</v>
      </c>
      <c r="K718">
        <v>-1.2988291098524001</v>
      </c>
      <c r="L718">
        <v>14.3413234992829</v>
      </c>
      <c r="N718">
        <v>-1.1173352207021401</v>
      </c>
      <c r="O718">
        <v>19.409077655748899</v>
      </c>
      <c r="R718">
        <v>19.720686976643901</v>
      </c>
      <c r="S718">
        <v>14.7339874084127</v>
      </c>
      <c r="T718">
        <v>6.0425303339759697</v>
      </c>
      <c r="U718">
        <v>5.2185343374075597</v>
      </c>
      <c r="V718">
        <v>13.913031240837601</v>
      </c>
      <c r="W718">
        <v>8.2863142185865701</v>
      </c>
      <c r="X718">
        <v>7.5833956111148799</v>
      </c>
      <c r="Y718">
        <v>20.595787557693502</v>
      </c>
      <c r="Z718">
        <v>2257.41</v>
      </c>
      <c r="AA718">
        <v>3.8110605340036598</v>
      </c>
      <c r="AB718">
        <v>9.7366031735839709</v>
      </c>
      <c r="AC718">
        <v>4.1735172226374004</v>
      </c>
      <c r="AD718">
        <v>26.380597596521</v>
      </c>
      <c r="AE718">
        <v>18.606130361037</v>
      </c>
      <c r="AF718">
        <v>9.3561283935574604</v>
      </c>
    </row>
    <row r="719" spans="1:32" x14ac:dyDescent="0.25">
      <c r="A719" t="s">
        <v>1713</v>
      </c>
      <c r="B719" t="s">
        <v>1712</v>
      </c>
      <c r="C719" t="s">
        <v>115</v>
      </c>
      <c r="D719">
        <v>3257.5939795499999</v>
      </c>
      <c r="E719">
        <v>179.15</v>
      </c>
      <c r="G719">
        <v>0</v>
      </c>
      <c r="H719">
        <v>0.16319545944907199</v>
      </c>
      <c r="I719">
        <v>1942.6262626262601</v>
      </c>
      <c r="J719">
        <v>1.2682160371159901</v>
      </c>
      <c r="K719">
        <v>-27.5041747162579</v>
      </c>
      <c r="L719">
        <v>-78.284117146676294</v>
      </c>
      <c r="O719">
        <v>-29.0394618911719</v>
      </c>
      <c r="R719">
        <v>-17.130205615978301</v>
      </c>
      <c r="S719">
        <v>2.6009120430088699</v>
      </c>
      <c r="T719">
        <v>8.13330983497573</v>
      </c>
      <c r="U719">
        <v>2.0791357463748601</v>
      </c>
      <c r="V719">
        <v>1.0016974744434599</v>
      </c>
      <c r="W719">
        <v>1.03318057333826</v>
      </c>
      <c r="X719">
        <v>2.8847706066574101</v>
      </c>
      <c r="Y719">
        <v>3.7987971717281099</v>
      </c>
      <c r="AA719">
        <v>12.201843453599199</v>
      </c>
      <c r="AB719">
        <v>9.5466810574031609</v>
      </c>
      <c r="AC719">
        <v>-2.1954605624253301</v>
      </c>
      <c r="AD719">
        <v>0.33770065780568997</v>
      </c>
      <c r="AE719">
        <v>3.6260154188441001</v>
      </c>
      <c r="AF719">
        <v>3.4427308663485401</v>
      </c>
    </row>
    <row r="720" spans="1:32" x14ac:dyDescent="0.25">
      <c r="A720" t="s">
        <v>1707</v>
      </c>
      <c r="B720" t="s">
        <v>1706</v>
      </c>
      <c r="C720" t="s">
        <v>91</v>
      </c>
      <c r="D720">
        <v>3241.9187883149998</v>
      </c>
      <c r="E720">
        <v>541.29999999999995</v>
      </c>
      <c r="H720">
        <v>9.8372302873739308</v>
      </c>
      <c r="I720">
        <v>63.417256518233103</v>
      </c>
      <c r="J720">
        <v>16.168578637788599</v>
      </c>
      <c r="K720">
        <v>20.7233491650167</v>
      </c>
      <c r="L720">
        <v>22.568415548195901</v>
      </c>
      <c r="N720">
        <v>24.141472128535899</v>
      </c>
      <c r="O720">
        <v>19.972456873888699</v>
      </c>
      <c r="R720">
        <v>21.0375338370166</v>
      </c>
      <c r="S720">
        <v>11.8908169735736</v>
      </c>
      <c r="T720">
        <v>8.8688137575895691</v>
      </c>
      <c r="U720">
        <v>8.7436218874280307</v>
      </c>
      <c r="V720">
        <v>12.773651200513401</v>
      </c>
      <c r="W720">
        <v>9.7486079408621098</v>
      </c>
      <c r="X720">
        <v>18.777622004139101</v>
      </c>
      <c r="Y720">
        <v>17.634542359565199</v>
      </c>
      <c r="AA720">
        <v>14.7379903842268</v>
      </c>
      <c r="AB720">
        <v>14.732431203697001</v>
      </c>
      <c r="AC720">
        <v>12.6143267240803</v>
      </c>
      <c r="AD720">
        <v>27.559663000548198</v>
      </c>
      <c r="AE720">
        <v>20.078155380035302</v>
      </c>
      <c r="AF720">
        <v>15.608924482857701</v>
      </c>
    </row>
    <row r="721" spans="1:32" x14ac:dyDescent="0.25">
      <c r="A721" t="s">
        <v>1715</v>
      </c>
      <c r="B721" t="s">
        <v>1714</v>
      </c>
      <c r="C721" t="s">
        <v>575</v>
      </c>
      <c r="D721">
        <v>3239.7718169499999</v>
      </c>
      <c r="E721">
        <v>529.4</v>
      </c>
      <c r="F721">
        <v>-12.412587412587399</v>
      </c>
      <c r="H721">
        <v>15.8804781080177</v>
      </c>
      <c r="I721">
        <v>-1.2720074130233201</v>
      </c>
      <c r="J721">
        <v>58.408305750410598</v>
      </c>
      <c r="K721">
        <v>66.233574471224799</v>
      </c>
      <c r="L721">
        <v>39.627179795550298</v>
      </c>
      <c r="M721">
        <v>-39.916979147178999</v>
      </c>
      <c r="O721">
        <v>24.425947651178799</v>
      </c>
      <c r="P721">
        <v>13.730167745844099</v>
      </c>
      <c r="Q721">
        <v>7.1748739615138604</v>
      </c>
      <c r="R721">
        <v>25.112020477398801</v>
      </c>
      <c r="S721">
        <v>9.1858421820156693</v>
      </c>
      <c r="T721">
        <v>5.9595193111733797</v>
      </c>
      <c r="U721">
        <v>4.1267104763763696</v>
      </c>
      <c r="V721">
        <v>7.9727195268795299</v>
      </c>
      <c r="W721">
        <v>3.2417220330092502</v>
      </c>
      <c r="X721">
        <v>13.3964709223887</v>
      </c>
      <c r="Y721">
        <v>17.453008144515199</v>
      </c>
      <c r="AA721">
        <v>6.5074597031665498</v>
      </c>
      <c r="AB721">
        <v>9.9576463988542603</v>
      </c>
      <c r="AC721">
        <v>7.6763651210679598</v>
      </c>
      <c r="AD721">
        <v>28.049196713718</v>
      </c>
      <c r="AE721">
        <v>23.457049837215099</v>
      </c>
      <c r="AF721">
        <v>10.637930564515299</v>
      </c>
    </row>
    <row r="722" spans="1:32" x14ac:dyDescent="0.25">
      <c r="A722" t="s">
        <v>1717</v>
      </c>
      <c r="B722" t="s">
        <v>1716</v>
      </c>
      <c r="C722" t="s">
        <v>336</v>
      </c>
      <c r="D722">
        <v>3225.5597400000001</v>
      </c>
      <c r="E722">
        <v>1088.95</v>
      </c>
      <c r="G722">
        <v>0</v>
      </c>
      <c r="H722">
        <v>10.0707088555281</v>
      </c>
      <c r="I722">
        <v>102.403969544015</v>
      </c>
      <c r="J722">
        <v>13.463517843473801</v>
      </c>
      <c r="K722">
        <v>10.550584403368401</v>
      </c>
      <c r="L722">
        <v>-40.210589323611003</v>
      </c>
      <c r="N722">
        <v>11.326174646096201</v>
      </c>
      <c r="O722">
        <v>-39.001897348605198</v>
      </c>
      <c r="R722">
        <v>1.16743867723345</v>
      </c>
      <c r="S722">
        <v>24.800581163413501</v>
      </c>
      <c r="T722">
        <v>8.64069571734146</v>
      </c>
      <c r="U722">
        <v>16.355364775810699</v>
      </c>
      <c r="V722">
        <v>28.662854214828702</v>
      </c>
      <c r="W722">
        <v>21.917679757098998</v>
      </c>
      <c r="X722">
        <v>21.544962547550799</v>
      </c>
      <c r="Y722">
        <v>35.2729521077896</v>
      </c>
      <c r="AA722">
        <v>7.8222689506276897</v>
      </c>
      <c r="AB722">
        <v>22.128220371419399</v>
      </c>
      <c r="AC722">
        <v>16.310116736604002</v>
      </c>
      <c r="AD722">
        <v>27.1143866973858</v>
      </c>
      <c r="AE722">
        <v>42.5505575898801</v>
      </c>
      <c r="AF722">
        <v>35.1958215556444</v>
      </c>
    </row>
    <row r="723" spans="1:32" x14ac:dyDescent="0.25">
      <c r="A723" t="s">
        <v>1645</v>
      </c>
      <c r="B723" t="s">
        <v>1644</v>
      </c>
      <c r="C723" t="s">
        <v>1646</v>
      </c>
      <c r="D723">
        <v>3222.1982695000002</v>
      </c>
      <c r="E723">
        <v>17.5</v>
      </c>
      <c r="F723">
        <v>107.98857142857101</v>
      </c>
      <c r="H723">
        <v>-13.312798897950801</v>
      </c>
      <c r="I723">
        <v>-27.490485357934801</v>
      </c>
      <c r="J723">
        <v>6.7956143984332504</v>
      </c>
      <c r="L723">
        <v>2.5027645047732099</v>
      </c>
      <c r="O723">
        <v>12.0272797879717</v>
      </c>
      <c r="P723">
        <v>37.725500071165001</v>
      </c>
      <c r="Q723">
        <v>5.4221563800352799</v>
      </c>
      <c r="R723">
        <v>-18.799820266698699</v>
      </c>
      <c r="S723">
        <v>-32.918272824346701</v>
      </c>
      <c r="T723">
        <v>37.987983555632198</v>
      </c>
      <c r="U723">
        <v>-47.707091870682902</v>
      </c>
      <c r="V723">
        <v>-39.501502639861201</v>
      </c>
      <c r="W723">
        <v>-11.0787940456459</v>
      </c>
      <c r="X723">
        <v>-41.874468965817698</v>
      </c>
      <c r="Y723">
        <v>-120.250911789821</v>
      </c>
      <c r="AA723">
        <v>40.377015365782</v>
      </c>
      <c r="AB723">
        <v>-4.8153472727385296</v>
      </c>
      <c r="AC723">
        <v>-73.355264591185303</v>
      </c>
      <c r="AD723">
        <v>-184.65352089687701</v>
      </c>
      <c r="AE723">
        <v>-104.54698551700901</v>
      </c>
      <c r="AF723">
        <v>-22.959860738394902</v>
      </c>
    </row>
    <row r="724" spans="1:32" x14ac:dyDescent="0.25">
      <c r="A724" t="s">
        <v>1723</v>
      </c>
      <c r="B724" t="s">
        <v>1722</v>
      </c>
      <c r="C724" t="s">
        <v>1724</v>
      </c>
      <c r="D724">
        <v>3222.0860746799999</v>
      </c>
      <c r="E724">
        <v>518.1</v>
      </c>
      <c r="F724">
        <v>1862.89445822878</v>
      </c>
      <c r="H724">
        <v>-2.6929781871473502</v>
      </c>
      <c r="I724">
        <v>630.06872852233596</v>
      </c>
      <c r="K724">
        <v>-21.148187805488099</v>
      </c>
      <c r="L724">
        <v>-65.652467883705199</v>
      </c>
      <c r="M724">
        <v>-1737.09108025417</v>
      </c>
      <c r="N724">
        <v>-38.8062729987669</v>
      </c>
      <c r="O724">
        <v>-90.258509589871807</v>
      </c>
      <c r="P724">
        <v>19.905681104833601</v>
      </c>
      <c r="Q724">
        <v>29.3741007432202</v>
      </c>
      <c r="R724">
        <v>0.38649396186194401</v>
      </c>
      <c r="S724">
        <v>9.88715834198692</v>
      </c>
      <c r="T724">
        <v>2.92762825360697</v>
      </c>
      <c r="U724">
        <v>3.1877947916084102</v>
      </c>
      <c r="V724">
        <v>7.1663544793783096</v>
      </c>
      <c r="W724">
        <v>2.2775984552788699</v>
      </c>
      <c r="X724">
        <v>3.0244796300767698</v>
      </c>
      <c r="Y724">
        <v>4.3847667683181797</v>
      </c>
      <c r="Z724">
        <v>3.38</v>
      </c>
      <c r="AA724">
        <v>2.8108079501741399</v>
      </c>
      <c r="AB724">
        <v>7.4326456932231197</v>
      </c>
      <c r="AC724">
        <v>0.425028032004447</v>
      </c>
      <c r="AD724">
        <v>4.6234333034914901</v>
      </c>
      <c r="AE724">
        <v>0.82890123819138595</v>
      </c>
      <c r="AF724">
        <v>0.31778534527315999</v>
      </c>
    </row>
    <row r="725" spans="1:32" x14ac:dyDescent="0.25">
      <c r="A725" t="s">
        <v>1935</v>
      </c>
      <c r="B725" t="s">
        <v>1934</v>
      </c>
      <c r="C725" t="s">
        <v>312</v>
      </c>
      <c r="D725">
        <v>3218.3395455599998</v>
      </c>
      <c r="E725">
        <v>1315.1</v>
      </c>
      <c r="G725">
        <v>33.8865900164339</v>
      </c>
      <c r="H725">
        <v>17.976626863828098</v>
      </c>
      <c r="I725">
        <v>113.201820940819</v>
      </c>
      <c r="K725">
        <v>20.7370461803213</v>
      </c>
      <c r="L725">
        <v>77.839745048940799</v>
      </c>
      <c r="N725">
        <v>28.362684209910299</v>
      </c>
      <c r="O725">
        <v>106.846697665367</v>
      </c>
      <c r="R725">
        <v>43.793142726962003</v>
      </c>
      <c r="S725">
        <v>13.174987509397299</v>
      </c>
      <c r="T725">
        <v>0.65969993514341996</v>
      </c>
      <c r="U725">
        <v>2.7645476648799199</v>
      </c>
      <c r="V725">
        <v>21.3972203938369</v>
      </c>
      <c r="W725">
        <v>7.0171248484228697</v>
      </c>
      <c r="X725">
        <v>4.9510440761747798</v>
      </c>
      <c r="Y725">
        <v>11.979313587211999</v>
      </c>
      <c r="Z725">
        <v>3038.5699999999902</v>
      </c>
      <c r="AA725">
        <v>0.330808960993694</v>
      </c>
      <c r="AB725">
        <v>5.6358955452846899</v>
      </c>
      <c r="AC725">
        <v>2.52669602965873</v>
      </c>
      <c r="AD725">
        <v>26.363284061340799</v>
      </c>
      <c r="AE725">
        <v>22.365579334137301</v>
      </c>
      <c r="AF725">
        <v>7.4118828078524599</v>
      </c>
    </row>
    <row r="726" spans="1:32" x14ac:dyDescent="0.25">
      <c r="A726" t="s">
        <v>1732</v>
      </c>
      <c r="B726" t="s">
        <v>1731</v>
      </c>
      <c r="C726" t="s">
        <v>41</v>
      </c>
      <c r="D726">
        <v>3214.8771615999999</v>
      </c>
      <c r="E726">
        <v>421.2</v>
      </c>
      <c r="I726">
        <v>-79.1666666666666</v>
      </c>
      <c r="L726">
        <v>62.267999184172901</v>
      </c>
      <c r="O726">
        <v>75.321069073238405</v>
      </c>
      <c r="R726">
        <v>55.652903346071398</v>
      </c>
      <c r="T726">
        <v>0</v>
      </c>
      <c r="X726">
        <v>23.820359281437099</v>
      </c>
      <c r="Y726">
        <v>24.677749133256199</v>
      </c>
      <c r="Z726">
        <v>213.18</v>
      </c>
      <c r="AA726">
        <v>-4.6347305389221498</v>
      </c>
      <c r="AC726">
        <v>15.122754491017901</v>
      </c>
      <c r="AD726">
        <v>47.142224191404502</v>
      </c>
      <c r="AE726">
        <v>58.824899551621698</v>
      </c>
      <c r="AF726">
        <v>22.994628061549601</v>
      </c>
    </row>
    <row r="727" spans="1:32" x14ac:dyDescent="0.25">
      <c r="A727" t="s">
        <v>1842</v>
      </c>
      <c r="B727" t="s">
        <v>1841</v>
      </c>
      <c r="C727" t="s">
        <v>407</v>
      </c>
      <c r="D727">
        <v>3209.2324957400001</v>
      </c>
      <c r="E727">
        <v>2641.4</v>
      </c>
      <c r="I727">
        <v>-299.18092275790502</v>
      </c>
      <c r="L727">
        <v>-72.6756017121604</v>
      </c>
      <c r="O727">
        <v>-445.154553451742</v>
      </c>
      <c r="R727">
        <v>-5.4248702800512802</v>
      </c>
      <c r="T727">
        <v>0</v>
      </c>
      <c r="X727">
        <v>-31.180152555687801</v>
      </c>
      <c r="Y727">
        <v>4.08501553003277</v>
      </c>
      <c r="AA727">
        <v>-46.137161619671801</v>
      </c>
      <c r="AC727">
        <v>-45.805985656724303</v>
      </c>
      <c r="AD727">
        <v>-12.963995259911099</v>
      </c>
      <c r="AE727">
        <v>-5.8255933700686704</v>
      </c>
      <c r="AF727">
        <v>-2.0254040923819101</v>
      </c>
    </row>
    <row r="728" spans="1:32" x14ac:dyDescent="0.25">
      <c r="A728" t="s">
        <v>1755</v>
      </c>
      <c r="B728" t="s">
        <v>1754</v>
      </c>
      <c r="C728" t="s">
        <v>336</v>
      </c>
      <c r="D728">
        <v>3197.9677885799902</v>
      </c>
      <c r="E728">
        <v>381.85</v>
      </c>
      <c r="F728">
        <v>53.414405986903603</v>
      </c>
      <c r="H728">
        <v>55.689273918582401</v>
      </c>
      <c r="I728">
        <v>303.22580645161202</v>
      </c>
      <c r="K728">
        <v>54.855832450944902</v>
      </c>
      <c r="L728">
        <v>75.105152471083002</v>
      </c>
      <c r="M728">
        <v>2048.9203889896098</v>
      </c>
      <c r="N728">
        <v>101.556517142019</v>
      </c>
      <c r="O728">
        <v>246.61598370651799</v>
      </c>
      <c r="P728">
        <v>43.238124685966099</v>
      </c>
      <c r="Q728">
        <v>38.951416847819097</v>
      </c>
      <c r="R728">
        <v>58.779078079366002</v>
      </c>
      <c r="S728">
        <v>19.496260633642599</v>
      </c>
      <c r="T728">
        <v>-2.6476523578890698</v>
      </c>
      <c r="U728">
        <v>4.8571216584347301</v>
      </c>
      <c r="V728">
        <v>33.554011415132202</v>
      </c>
      <c r="W728">
        <v>13.906570277177099</v>
      </c>
      <c r="X728">
        <v>8.5679739655017002</v>
      </c>
      <c r="Y728">
        <v>23.634840871021702</v>
      </c>
      <c r="AA728">
        <v>1.0293486918693699</v>
      </c>
      <c r="AB728">
        <v>8.1318275114967005</v>
      </c>
      <c r="AC728">
        <v>5.7966633651904198</v>
      </c>
      <c r="AD728">
        <v>76.466053957900797</v>
      </c>
      <c r="AE728">
        <v>39.319262665566001</v>
      </c>
      <c r="AF728">
        <v>20.5915649507028</v>
      </c>
    </row>
    <row r="729" spans="1:32" x14ac:dyDescent="0.25">
      <c r="A729" t="s">
        <v>1701</v>
      </c>
      <c r="B729" t="s">
        <v>1700</v>
      </c>
      <c r="C729" t="s">
        <v>365</v>
      </c>
      <c r="D729">
        <v>3194.1453150000002</v>
      </c>
      <c r="E729">
        <v>487.1</v>
      </c>
      <c r="F729">
        <v>168.400622905028</v>
      </c>
      <c r="G729">
        <v>-38.020190575890602</v>
      </c>
      <c r="H729">
        <v>11.3671919831088</v>
      </c>
      <c r="I729">
        <v>59.854095895750902</v>
      </c>
      <c r="J729">
        <v>14.234630409097401</v>
      </c>
      <c r="K729">
        <v>1.19093633853974</v>
      </c>
      <c r="L729">
        <v>-22.9681978798586</v>
      </c>
      <c r="M729">
        <v>-5.8864924559392904</v>
      </c>
      <c r="N729">
        <v>-11.981964420706401</v>
      </c>
      <c r="O729">
        <v>-65.571626404062101</v>
      </c>
      <c r="P729">
        <v>37.237543879639396</v>
      </c>
      <c r="Q729">
        <v>9.6413644798224194</v>
      </c>
      <c r="R729">
        <v>4.5656697539679199</v>
      </c>
      <c r="S729">
        <v>11.5092819632437</v>
      </c>
      <c r="T729">
        <v>9.7665578707983993</v>
      </c>
      <c r="U729">
        <v>6.35896735980009</v>
      </c>
      <c r="V729">
        <v>18.883227201523098</v>
      </c>
      <c r="W729">
        <v>7.0956780709195098</v>
      </c>
      <c r="X729">
        <v>9.4514680124169708</v>
      </c>
      <c r="Y729">
        <v>5.3575738559567396</v>
      </c>
      <c r="Z729">
        <v>1494.35</v>
      </c>
      <c r="AA729">
        <v>12.4451554723132</v>
      </c>
      <c r="AB729">
        <v>14.1898059427783</v>
      </c>
      <c r="AC729">
        <v>1.9401522640167801</v>
      </c>
      <c r="AD729">
        <v>7.4686915215200704</v>
      </c>
      <c r="AE729">
        <v>5.3869581442380499</v>
      </c>
      <c r="AF729">
        <v>1.88669301712779</v>
      </c>
    </row>
    <row r="730" spans="1:32" x14ac:dyDescent="0.25">
      <c r="A730" t="s">
        <v>1765</v>
      </c>
      <c r="B730" t="s">
        <v>1764</v>
      </c>
      <c r="C730" t="s">
        <v>457</v>
      </c>
      <c r="D730">
        <v>3178.1221725</v>
      </c>
      <c r="E730">
        <v>217.5</v>
      </c>
      <c r="F730">
        <v>40.605005115224998</v>
      </c>
      <c r="G730">
        <v>25.179230069318901</v>
      </c>
      <c r="H730">
        <v>10.1881804015841</v>
      </c>
      <c r="I730">
        <v>43.536842105263098</v>
      </c>
      <c r="J730">
        <v>5.61844701096254</v>
      </c>
      <c r="K730">
        <v>5.3168471014818302</v>
      </c>
      <c r="L730">
        <v>34.278575164158298</v>
      </c>
      <c r="M730">
        <v>45.648156296752603</v>
      </c>
      <c r="N730">
        <v>7.0280797647858897</v>
      </c>
      <c r="O730">
        <v>47.844057193923199</v>
      </c>
      <c r="P730">
        <v>32.176334452458804</v>
      </c>
      <c r="Q730">
        <v>14.076671138424899</v>
      </c>
      <c r="R730">
        <v>26.756878244054601</v>
      </c>
      <c r="S730">
        <v>13.3438429421488</v>
      </c>
      <c r="T730">
        <v>6.2583357122141399</v>
      </c>
      <c r="U730">
        <v>4.1579327413245801</v>
      </c>
      <c r="V730">
        <v>13.605704358483999</v>
      </c>
      <c r="W730">
        <v>8.1765590095305605</v>
      </c>
      <c r="X730">
        <v>7.7306774880985296</v>
      </c>
      <c r="Y730">
        <v>15.5361174455146</v>
      </c>
      <c r="Z730">
        <v>2330.9</v>
      </c>
      <c r="AA730">
        <v>4.5618624817254503</v>
      </c>
      <c r="AB730">
        <v>7.8441477603861296</v>
      </c>
      <c r="AC730">
        <v>4.4277097349395902</v>
      </c>
      <c r="AD730">
        <v>20.0823144897711</v>
      </c>
      <c r="AE730">
        <v>16.169427747642001</v>
      </c>
      <c r="AF730">
        <v>9.5177482453112194</v>
      </c>
    </row>
    <row r="731" spans="1:32" x14ac:dyDescent="0.25">
      <c r="A731" t="s">
        <v>1738</v>
      </c>
      <c r="B731" t="s">
        <v>1737</v>
      </c>
      <c r="C731" t="s">
        <v>1020</v>
      </c>
      <c r="D731">
        <v>3177.2130699149998</v>
      </c>
      <c r="E731">
        <v>599.4</v>
      </c>
      <c r="F731">
        <v>19.005374479553801</v>
      </c>
      <c r="I731">
        <v>-9.4285371989936504</v>
      </c>
      <c r="L731">
        <v>-12.086616615995499</v>
      </c>
      <c r="M731">
        <v>76.060529901189099</v>
      </c>
      <c r="O731">
        <v>-52.2388950906616</v>
      </c>
      <c r="P731">
        <v>26.809081241041198</v>
      </c>
      <c r="Q731">
        <v>17.7247781014973</v>
      </c>
      <c r="R731">
        <v>-4.55280346633901</v>
      </c>
      <c r="S731">
        <v>20.3803881295485</v>
      </c>
      <c r="T731">
        <v>29.0310327800963</v>
      </c>
      <c r="U731">
        <v>26.578945344594601</v>
      </c>
      <c r="X731">
        <v>48.001219594823503</v>
      </c>
      <c r="Y731">
        <v>12.525184193885201</v>
      </c>
      <c r="Z731">
        <v>90.6</v>
      </c>
      <c r="AA731">
        <v>25.611491293448001</v>
      </c>
      <c r="AB731">
        <v>45.873169302962403</v>
      </c>
      <c r="AC731">
        <v>27.339250626736199</v>
      </c>
      <c r="AD731">
        <v>17.0765563233652</v>
      </c>
      <c r="AE731">
        <v>15.2389225118729</v>
      </c>
      <c r="AF731">
        <v>12.7094620133551</v>
      </c>
    </row>
    <row r="732" spans="1:32" x14ac:dyDescent="0.25">
      <c r="A732" t="s">
        <v>1683</v>
      </c>
      <c r="B732" t="s">
        <v>1682</v>
      </c>
      <c r="C732" t="s">
        <v>61</v>
      </c>
      <c r="D732">
        <v>3170.7314633400001</v>
      </c>
      <c r="E732">
        <v>43.55</v>
      </c>
      <c r="H732">
        <v>10.7825501819518</v>
      </c>
      <c r="I732">
        <v>38.235142783637698</v>
      </c>
      <c r="J732">
        <v>-1.05977507859169</v>
      </c>
      <c r="K732">
        <v>3.1583910946813001</v>
      </c>
      <c r="L732">
        <v>21.3520695107836</v>
      </c>
      <c r="N732">
        <v>-7.1202246068503499</v>
      </c>
      <c r="O732">
        <v>130.45251729859899</v>
      </c>
      <c r="R732">
        <v>23.6184756184756</v>
      </c>
      <c r="S732">
        <v>8.0844099648548795</v>
      </c>
      <c r="T732">
        <v>19.0343932122877</v>
      </c>
      <c r="U732">
        <v>-0.17987525798911899</v>
      </c>
      <c r="V732">
        <v>0.643586290288095</v>
      </c>
      <c r="W732">
        <v>0.13174768494533301</v>
      </c>
      <c r="X732">
        <v>17.222463862000001</v>
      </c>
      <c r="Y732">
        <v>10.351641499258401</v>
      </c>
      <c r="AA732">
        <v>15.367367367367301</v>
      </c>
      <c r="AB732">
        <v>15.6495469563857</v>
      </c>
      <c r="AC732">
        <v>4.2449425308630504</v>
      </c>
      <c r="AD732">
        <v>13.8333018188462</v>
      </c>
      <c r="AE732">
        <v>2.9715254657871202</v>
      </c>
      <c r="AF732">
        <v>0.86580556067688097</v>
      </c>
    </row>
    <row r="733" spans="1:32" x14ac:dyDescent="0.25">
      <c r="A733" t="s">
        <v>1721</v>
      </c>
      <c r="B733" t="s">
        <v>1720</v>
      </c>
      <c r="C733" t="s">
        <v>74</v>
      </c>
      <c r="D733">
        <v>3165.8414215500002</v>
      </c>
      <c r="E733">
        <v>202.5</v>
      </c>
      <c r="H733">
        <v>53.006801349959197</v>
      </c>
      <c r="I733">
        <v>-80.131926121372004</v>
      </c>
      <c r="J733">
        <v>70.263114542166903</v>
      </c>
      <c r="K733">
        <v>36.593412252740698</v>
      </c>
      <c r="L733">
        <v>-3.8616469130066</v>
      </c>
      <c r="N733">
        <v>6.2444892334314099</v>
      </c>
      <c r="O733">
        <v>-68.1019006875689</v>
      </c>
      <c r="R733">
        <v>16.994577875357798</v>
      </c>
      <c r="T733">
        <v>6.6773255410395196</v>
      </c>
      <c r="U733">
        <v>-0.48636484133837898</v>
      </c>
      <c r="W733">
        <v>5.4647538961759501E-2</v>
      </c>
      <c r="X733">
        <v>3.9341024759121201</v>
      </c>
      <c r="Y733">
        <v>19.744690038593401</v>
      </c>
      <c r="AA733">
        <v>1.11706151997507</v>
      </c>
      <c r="AB733">
        <v>3.36533195814921</v>
      </c>
      <c r="AC733">
        <v>0.37564251512476199</v>
      </c>
      <c r="AD733">
        <v>19.092389092388999</v>
      </c>
      <c r="AE733">
        <v>31.136801541425999</v>
      </c>
      <c r="AF733">
        <v>2.93622433529164</v>
      </c>
    </row>
    <row r="734" spans="1:32" x14ac:dyDescent="0.25">
      <c r="A734" t="s">
        <v>1734</v>
      </c>
      <c r="B734" t="s">
        <v>1733</v>
      </c>
      <c r="C734" t="s">
        <v>504</v>
      </c>
      <c r="D734">
        <v>3133.1595813449999</v>
      </c>
      <c r="E734">
        <v>134.94999999999999</v>
      </c>
      <c r="H734">
        <v>7.9947276783043097</v>
      </c>
      <c r="I734">
        <v>-140.15636105188301</v>
      </c>
      <c r="K734">
        <v>-12.258727475017301</v>
      </c>
      <c r="L734">
        <v>304.96200268216103</v>
      </c>
      <c r="M734">
        <v>-216.67653151819999</v>
      </c>
      <c r="N734">
        <v>-16.457037206904999</v>
      </c>
      <c r="O734">
        <v>320.83731308975001</v>
      </c>
      <c r="P734">
        <v>32.761437908496603</v>
      </c>
      <c r="R734">
        <v>58.881092422522599</v>
      </c>
      <c r="S734">
        <v>6.6516139029400803</v>
      </c>
      <c r="T734">
        <v>2.7725577444795202</v>
      </c>
      <c r="U734">
        <v>2.8404701401149701</v>
      </c>
      <c r="V734">
        <v>6.0346165863484904</v>
      </c>
      <c r="W734">
        <v>4.2052899080953896</v>
      </c>
      <c r="X734">
        <v>6.5372777819873003</v>
      </c>
      <c r="Y734">
        <v>4.49539537633654</v>
      </c>
      <c r="Z734">
        <v>2009.6299999999901</v>
      </c>
      <c r="AA734">
        <v>-4.8767991224936704</v>
      </c>
      <c r="AB734">
        <v>7.8223514562207104</v>
      </c>
      <c r="AC734">
        <v>2.8154530595455798</v>
      </c>
      <c r="AD734">
        <v>6.2107153546842202</v>
      </c>
      <c r="AE734">
        <v>5.7441310925111999</v>
      </c>
      <c r="AF734">
        <v>3.5853031517860998</v>
      </c>
    </row>
    <row r="735" spans="1:32" x14ac:dyDescent="0.25">
      <c r="A735" t="s">
        <v>1746</v>
      </c>
      <c r="B735" t="s">
        <v>1745</v>
      </c>
      <c r="C735" t="s">
        <v>1747</v>
      </c>
      <c r="D735">
        <v>3119.7521941949999</v>
      </c>
      <c r="E735">
        <v>569.79999999999995</v>
      </c>
      <c r="F735">
        <v>15.472958864063401</v>
      </c>
      <c r="G735">
        <v>10.064241629820801</v>
      </c>
      <c r="H735">
        <v>5.9486349153667</v>
      </c>
      <c r="I735">
        <v>-56.233621853410597</v>
      </c>
      <c r="J735">
        <v>-12.766951232697499</v>
      </c>
      <c r="K735">
        <v>4.5489572664791904</v>
      </c>
      <c r="L735">
        <v>25.760807152817598</v>
      </c>
      <c r="M735">
        <v>-15.1571885061595</v>
      </c>
      <c r="N735">
        <v>8.9063685670746704</v>
      </c>
      <c r="O735">
        <v>33.717383083964798</v>
      </c>
      <c r="P735">
        <v>15.999925315116601</v>
      </c>
      <c r="Q735">
        <v>5.4956187903240004</v>
      </c>
      <c r="R735">
        <v>11.2730652848921</v>
      </c>
      <c r="S735">
        <v>22.1577002977901</v>
      </c>
      <c r="T735">
        <v>17.296126078081102</v>
      </c>
      <c r="U735">
        <v>25.1973583191618</v>
      </c>
      <c r="V735">
        <v>22.7514968556548</v>
      </c>
      <c r="W735">
        <v>14.746402437853799</v>
      </c>
      <c r="X735">
        <v>27.249702291026001</v>
      </c>
      <c r="Y735">
        <v>16.5686007091922</v>
      </c>
      <c r="AA735">
        <v>10.9002630381899</v>
      </c>
      <c r="AB735">
        <v>28.742518335521499</v>
      </c>
      <c r="AC735">
        <v>24.1473081776656</v>
      </c>
      <c r="AD735">
        <v>21.556128215561198</v>
      </c>
      <c r="AE735">
        <v>16.813059855031099</v>
      </c>
      <c r="AF735">
        <v>11.0725471496542</v>
      </c>
    </row>
    <row r="736" spans="1:32" x14ac:dyDescent="0.25">
      <c r="A736" t="s">
        <v>1759</v>
      </c>
      <c r="B736" t="s">
        <v>1758</v>
      </c>
      <c r="C736" t="s">
        <v>741</v>
      </c>
      <c r="D736">
        <v>3111.4481070400002</v>
      </c>
      <c r="E736">
        <v>737.75</v>
      </c>
      <c r="F736">
        <v>75.876411170528797</v>
      </c>
      <c r="G736">
        <v>14.471424255333099</v>
      </c>
      <c r="H736">
        <v>7.5566139995985901</v>
      </c>
      <c r="I736">
        <v>-56.060393455504702</v>
      </c>
      <c r="J736">
        <v>5.9562424368551499</v>
      </c>
      <c r="K736">
        <v>0.15087696783615501</v>
      </c>
      <c r="L736">
        <v>-8.5879250772866893</v>
      </c>
      <c r="M736">
        <v>25.281069583713101</v>
      </c>
      <c r="N736">
        <v>0.24990454623741101</v>
      </c>
      <c r="O736">
        <v>-19.499060866967302</v>
      </c>
      <c r="P736">
        <v>43.235652588628</v>
      </c>
      <c r="Q736">
        <v>10.8762359359017</v>
      </c>
      <c r="R736">
        <v>18.266129032258</v>
      </c>
      <c r="S736">
        <v>7.6371164330967902</v>
      </c>
      <c r="T736">
        <v>9.9240022362850109</v>
      </c>
      <c r="U736">
        <v>2.8199121449429998</v>
      </c>
      <c r="V736">
        <v>7.8008677228565899</v>
      </c>
      <c r="W736">
        <v>3.4573913175621498</v>
      </c>
      <c r="X736">
        <v>8.0652213152564105</v>
      </c>
      <c r="Y736">
        <v>8.5691527878349003</v>
      </c>
      <c r="AA736">
        <v>7.4274193548387002</v>
      </c>
      <c r="AB736">
        <v>9.3365662852145395</v>
      </c>
      <c r="AC736">
        <v>2.8679729648422598</v>
      </c>
      <c r="AD736">
        <v>11.9724638723129</v>
      </c>
      <c r="AE736">
        <v>11.2681424079778</v>
      </c>
      <c r="AF736">
        <v>5.30846871324992</v>
      </c>
    </row>
    <row r="737" spans="1:32" x14ac:dyDescent="0.25">
      <c r="A737" t="s">
        <v>1763</v>
      </c>
      <c r="B737" t="s">
        <v>1762</v>
      </c>
      <c r="C737" t="s">
        <v>55</v>
      </c>
      <c r="D737">
        <v>3110.6772348300001</v>
      </c>
      <c r="E737">
        <v>579.6</v>
      </c>
      <c r="F737">
        <v>30.729541834990599</v>
      </c>
      <c r="G737">
        <v>53.261886478710601</v>
      </c>
      <c r="H737">
        <v>7.1705728441381504</v>
      </c>
      <c r="I737">
        <v>14.019927695970299</v>
      </c>
      <c r="J737">
        <v>3.8544995366638299</v>
      </c>
      <c r="K737">
        <v>-4.40725253728134</v>
      </c>
      <c r="L737">
        <v>-50.101963746223497</v>
      </c>
      <c r="N737">
        <v>-6.8720844044844798</v>
      </c>
      <c r="O737">
        <v>-63.4811399759854</v>
      </c>
      <c r="P737">
        <v>24.282133995037199</v>
      </c>
      <c r="Q737">
        <v>15.369235646222901</v>
      </c>
      <c r="R737">
        <v>-13.240361747908899</v>
      </c>
      <c r="S737">
        <v>22.9452898389764</v>
      </c>
      <c r="T737">
        <v>25.475071411754001</v>
      </c>
      <c r="U737">
        <v>20.685555388852901</v>
      </c>
      <c r="V737">
        <v>23.799073100502799</v>
      </c>
      <c r="W737">
        <v>20.011274673784701</v>
      </c>
      <c r="X737">
        <v>24.638708113450299</v>
      </c>
      <c r="Y737">
        <v>12.3878753155604</v>
      </c>
      <c r="Z737">
        <v>173.74</v>
      </c>
      <c r="AA737">
        <v>24.112853599865701</v>
      </c>
      <c r="AB737">
        <v>36.601995738326899</v>
      </c>
      <c r="AC737">
        <v>12.0014171965614</v>
      </c>
      <c r="AD737">
        <v>16.843357853742901</v>
      </c>
      <c r="AE737">
        <v>12.122924495427499</v>
      </c>
      <c r="AF737">
        <v>10.3907006780755</v>
      </c>
    </row>
    <row r="738" spans="1:32" x14ac:dyDescent="0.25">
      <c r="A738" t="s">
        <v>1771</v>
      </c>
      <c r="B738" t="s">
        <v>1770</v>
      </c>
      <c r="C738" t="s">
        <v>61</v>
      </c>
      <c r="D738">
        <v>3110.2142083200001</v>
      </c>
      <c r="E738">
        <v>183.3</v>
      </c>
      <c r="F738">
        <v>81.189488243430105</v>
      </c>
      <c r="G738">
        <v>35.720880829745298</v>
      </c>
      <c r="H738">
        <v>14.7353308715832</v>
      </c>
      <c r="I738">
        <v>77.079521095833101</v>
      </c>
      <c r="J738">
        <v>37.7863400674781</v>
      </c>
      <c r="K738">
        <v>6.8074929859682998</v>
      </c>
      <c r="L738">
        <v>36.949573863636402</v>
      </c>
      <c r="M738">
        <v>-56.481210815841401</v>
      </c>
      <c r="N738">
        <v>1.0267337059958399</v>
      </c>
      <c r="O738">
        <v>80.500979508793307</v>
      </c>
      <c r="P738">
        <v>44.638618511142496</v>
      </c>
      <c r="Q738">
        <v>23.332298498195499</v>
      </c>
      <c r="R738">
        <v>33.730509851136603</v>
      </c>
      <c r="T738">
        <v>5.3853576975497504</v>
      </c>
      <c r="U738">
        <v>1.76453165537095</v>
      </c>
      <c r="X738">
        <v>8.9793938453180093</v>
      </c>
      <c r="Y738">
        <v>12.412544096652701</v>
      </c>
      <c r="AA738">
        <v>8.78856837412782</v>
      </c>
      <c r="AB738">
        <v>9.8202030213237794</v>
      </c>
      <c r="AC738">
        <v>2.4108424851565702</v>
      </c>
      <c r="AD738">
        <v>27.055333059624498</v>
      </c>
      <c r="AE738">
        <v>6.2460287202947899</v>
      </c>
      <c r="AF738">
        <v>2.0212167542742501</v>
      </c>
    </row>
    <row r="739" spans="1:32" x14ac:dyDescent="0.25">
      <c r="A739" t="s">
        <v>1788</v>
      </c>
      <c r="B739" t="s">
        <v>1787</v>
      </c>
      <c r="C739" t="s">
        <v>373</v>
      </c>
      <c r="D739">
        <v>3109.0034996700001</v>
      </c>
      <c r="E739">
        <v>79.8</v>
      </c>
      <c r="H739">
        <v>37.406767348518997</v>
      </c>
      <c r="I739">
        <v>-380.06302521008399</v>
      </c>
      <c r="L739">
        <v>-101.328981114478</v>
      </c>
      <c r="O739">
        <v>-374.29673814264498</v>
      </c>
      <c r="R739">
        <v>82.127500225972597</v>
      </c>
      <c r="S739">
        <v>0.101460346237964</v>
      </c>
      <c r="T739">
        <v>3.8914303391092502</v>
      </c>
      <c r="U739">
        <v>-52.366428497805401</v>
      </c>
      <c r="V739">
        <v>-11.125066224263399</v>
      </c>
      <c r="W739">
        <v>-3.1801715619798099</v>
      </c>
      <c r="X739">
        <v>-0.40412634265660202</v>
      </c>
      <c r="Y739">
        <v>6.22528424364309</v>
      </c>
      <c r="AA739">
        <v>-34.427901811654998</v>
      </c>
      <c r="AB739">
        <v>6.7801547761802103</v>
      </c>
      <c r="AC739">
        <v>-6.4078840086497202</v>
      </c>
      <c r="AD739">
        <v>-0.159865420482627</v>
      </c>
      <c r="AE739">
        <v>1.7472520696694001</v>
      </c>
      <c r="AF739">
        <v>0.33430611611300698</v>
      </c>
    </row>
    <row r="740" spans="1:32" x14ac:dyDescent="0.25">
      <c r="A740" t="s">
        <v>1761</v>
      </c>
      <c r="B740" t="s">
        <v>1760</v>
      </c>
      <c r="C740" t="s">
        <v>553</v>
      </c>
      <c r="D740">
        <v>3093.6875399999999</v>
      </c>
      <c r="E740">
        <v>136.1</v>
      </c>
      <c r="F740">
        <v>34.158926728586103</v>
      </c>
      <c r="G740">
        <v>9.5793708422175108</v>
      </c>
      <c r="H740">
        <v>6.6956658643048099</v>
      </c>
      <c r="I740">
        <v>13.134653542388</v>
      </c>
      <c r="J740">
        <v>9.1172882368191797</v>
      </c>
      <c r="K740">
        <v>4.0971106384579903</v>
      </c>
      <c r="L740">
        <v>14.173677175878399</v>
      </c>
      <c r="M740">
        <v>9.2534572169403404</v>
      </c>
      <c r="N740">
        <v>3.9727656466437899</v>
      </c>
      <c r="O740">
        <v>16.555609143130599</v>
      </c>
      <c r="P740">
        <v>15.539229276406999</v>
      </c>
      <c r="Q740">
        <v>11.334462253010001</v>
      </c>
      <c r="R740">
        <v>17.531482698204101</v>
      </c>
      <c r="S740">
        <v>9.9758710017444905</v>
      </c>
      <c r="T740">
        <v>8.5149160697153494</v>
      </c>
      <c r="U740">
        <v>4.8187218386772104</v>
      </c>
      <c r="V740">
        <v>9.8170852253212502</v>
      </c>
      <c r="W740">
        <v>5.3910520217340201</v>
      </c>
      <c r="X740">
        <v>13.530032446735399</v>
      </c>
      <c r="Y740">
        <v>9.2352192296782896</v>
      </c>
      <c r="AA740">
        <v>7.9607424441524302</v>
      </c>
      <c r="AB740">
        <v>13.8433017925569</v>
      </c>
      <c r="AC740">
        <v>5.1020336859072</v>
      </c>
      <c r="AD740">
        <v>16.0800787608501</v>
      </c>
      <c r="AE740">
        <v>9.2224604019405394</v>
      </c>
      <c r="AF740">
        <v>5.4425845111704501</v>
      </c>
    </row>
    <row r="741" spans="1:32" x14ac:dyDescent="0.25">
      <c r="A741" t="s">
        <v>1742</v>
      </c>
      <c r="B741" t="s">
        <v>1741</v>
      </c>
      <c r="C741" t="s">
        <v>91</v>
      </c>
      <c r="D741">
        <v>3090.2506659999999</v>
      </c>
      <c r="E741">
        <v>304.64999999999998</v>
      </c>
      <c r="G741">
        <v>149.59828818955299</v>
      </c>
      <c r="H741">
        <v>18.5582683638447</v>
      </c>
      <c r="I741">
        <v>19.937250427837899</v>
      </c>
      <c r="J741">
        <v>22.740129328649601</v>
      </c>
      <c r="K741">
        <v>22.914511367576001</v>
      </c>
      <c r="L741">
        <v>30.499445061043001</v>
      </c>
      <c r="N741">
        <v>47.381555773977198</v>
      </c>
      <c r="O741">
        <v>134.98653120301199</v>
      </c>
      <c r="R741">
        <v>37.340793489318401</v>
      </c>
      <c r="S741">
        <v>18.689502566148999</v>
      </c>
      <c r="T741">
        <v>13.492210182280701</v>
      </c>
      <c r="U741">
        <v>11.4791040340802</v>
      </c>
      <c r="V741">
        <v>21.164491017668201</v>
      </c>
      <c r="W741">
        <v>14.3018293676865</v>
      </c>
      <c r="X741">
        <v>17.418485104365701</v>
      </c>
      <c r="Y741">
        <v>20.130600138732699</v>
      </c>
      <c r="Z741">
        <v>1.26</v>
      </c>
      <c r="AA741">
        <v>12.458705539013</v>
      </c>
      <c r="AB741">
        <v>17.6499788738241</v>
      </c>
      <c r="AC741">
        <v>12.144645423166301</v>
      </c>
      <c r="AD741">
        <v>25.210832083958</v>
      </c>
      <c r="AE741">
        <v>22.676477096702701</v>
      </c>
      <c r="AF741">
        <v>15.924476258000499</v>
      </c>
    </row>
    <row r="742" spans="1:32" x14ac:dyDescent="0.25">
      <c r="A742" t="s">
        <v>45</v>
      </c>
      <c r="B742" t="s">
        <v>46</v>
      </c>
      <c r="C742" t="s">
        <v>44</v>
      </c>
      <c r="D742">
        <v>3077.8791127999998</v>
      </c>
      <c r="E742">
        <v>466</v>
      </c>
      <c r="G742">
        <v>25.992104989487299</v>
      </c>
      <c r="H742">
        <v>23.661532995656799</v>
      </c>
      <c r="I742">
        <v>109.582430235708</v>
      </c>
      <c r="J742">
        <v>30.562663367640599</v>
      </c>
      <c r="K742">
        <v>34.981521176888997</v>
      </c>
      <c r="L742">
        <v>146.42944927200901</v>
      </c>
      <c r="N742">
        <v>33.3782656410134</v>
      </c>
      <c r="O742">
        <v>206.81388834603499</v>
      </c>
      <c r="R742">
        <v>45.474098414093497</v>
      </c>
      <c r="S742">
        <v>17.481432333523198</v>
      </c>
      <c r="T742">
        <v>20.409288170465999</v>
      </c>
      <c r="U742">
        <v>11.3996340167075</v>
      </c>
      <c r="V742">
        <v>22.008909110715301</v>
      </c>
      <c r="W742">
        <v>13.266980193712801</v>
      </c>
      <c r="X742">
        <v>34.098989062346803</v>
      </c>
      <c r="Y742">
        <v>29.707702064261198</v>
      </c>
      <c r="Z742">
        <v>2539.2600000000002</v>
      </c>
      <c r="AA742">
        <v>24.762470665202098</v>
      </c>
      <c r="AB742">
        <v>23.827288892861102</v>
      </c>
      <c r="AC742">
        <v>18.8458945287726</v>
      </c>
      <c r="AD742">
        <v>44.689192537788898</v>
      </c>
      <c r="AE742">
        <v>36.943144783336699</v>
      </c>
      <c r="AF742">
        <v>25.351790474575601</v>
      </c>
    </row>
    <row r="743" spans="1:32" x14ac:dyDescent="0.25">
      <c r="A743" t="s">
        <v>1751</v>
      </c>
      <c r="B743" t="s">
        <v>1750</v>
      </c>
      <c r="C743" t="s">
        <v>1747</v>
      </c>
      <c r="D743">
        <v>3073.6129311999998</v>
      </c>
      <c r="E743">
        <v>290.8</v>
      </c>
      <c r="H743">
        <v>22.649344520920401</v>
      </c>
      <c r="I743">
        <v>-52.116402116402099</v>
      </c>
      <c r="K743">
        <v>44.299239121391501</v>
      </c>
      <c r="L743">
        <v>56.078706957133001</v>
      </c>
      <c r="N743">
        <v>160.07454040119001</v>
      </c>
      <c r="O743">
        <v>60.903829333333597</v>
      </c>
      <c r="R743">
        <v>17.688545688545599</v>
      </c>
      <c r="S743">
        <v>11.187636363218299</v>
      </c>
      <c r="T743">
        <v>-3.9261787191937199</v>
      </c>
      <c r="U743">
        <v>4.2941872766723197</v>
      </c>
      <c r="V743">
        <v>19.5894336657026</v>
      </c>
      <c r="W743">
        <v>7.78310170389343</v>
      </c>
      <c r="X743">
        <v>9.7152355540002606</v>
      </c>
      <c r="Y743">
        <v>15.702165379257901</v>
      </c>
      <c r="AA743">
        <v>-5.9202059202059196</v>
      </c>
      <c r="AB743">
        <v>6.9743459548726401</v>
      </c>
      <c r="AC743">
        <v>7.3400113730807899</v>
      </c>
      <c r="AD743">
        <v>50.8284600389863</v>
      </c>
      <c r="AE743">
        <v>30.692779888921301</v>
      </c>
      <c r="AF743">
        <v>12.3246669405481</v>
      </c>
    </row>
    <row r="744" spans="1:32" x14ac:dyDescent="0.25">
      <c r="A744" t="s">
        <v>94</v>
      </c>
      <c r="B744" t="s">
        <v>95</v>
      </c>
      <c r="C744" t="s">
        <v>96</v>
      </c>
      <c r="D744">
        <v>3069.0497609200002</v>
      </c>
      <c r="E744">
        <v>348.1</v>
      </c>
      <c r="L744">
        <v>64.403704764632707</v>
      </c>
      <c r="O744">
        <v>-99.563394683026502</v>
      </c>
      <c r="R744">
        <v>61.965154476277597</v>
      </c>
      <c r="T744">
        <v>0</v>
      </c>
      <c r="X744">
        <v>17.681702652049999</v>
      </c>
      <c r="Y744">
        <v>7.7813724808089297</v>
      </c>
      <c r="AA744">
        <v>-3.6342467462264501</v>
      </c>
      <c r="AC744">
        <v>9.9345331313701699</v>
      </c>
      <c r="AD744">
        <v>19.312925309923699</v>
      </c>
      <c r="AE744">
        <v>17.631660549069299</v>
      </c>
      <c r="AF744">
        <v>11.984412910815299</v>
      </c>
    </row>
    <row r="745" spans="1:32" x14ac:dyDescent="0.25">
      <c r="A745" t="s">
        <v>1810</v>
      </c>
      <c r="B745" t="s">
        <v>1809</v>
      </c>
      <c r="C745" t="s">
        <v>1204</v>
      </c>
      <c r="D745">
        <v>3067.5425909999999</v>
      </c>
      <c r="E745">
        <v>351.8</v>
      </c>
      <c r="H745">
        <v>3.5590278411296401</v>
      </c>
      <c r="I745">
        <v>220.585967617579</v>
      </c>
      <c r="K745">
        <v>24.3635636998998</v>
      </c>
      <c r="L745">
        <v>429.73593570608398</v>
      </c>
      <c r="N745">
        <v>38.554171364863599</v>
      </c>
      <c r="O745">
        <v>771.58889543446003</v>
      </c>
      <c r="R745">
        <v>55.358701626200201</v>
      </c>
      <c r="S745">
        <v>2.7039452349778701</v>
      </c>
      <c r="T745">
        <v>-0.56504860591527295</v>
      </c>
      <c r="U745">
        <v>2.4661017085168</v>
      </c>
      <c r="V745">
        <v>2.66066107521408</v>
      </c>
      <c r="W745">
        <v>1.23647184816685</v>
      </c>
      <c r="X745">
        <v>19.203396179298199</v>
      </c>
      <c r="Y745">
        <v>2.8294056082861201</v>
      </c>
      <c r="AA745">
        <v>5.0564158934402297</v>
      </c>
      <c r="AB745">
        <v>7.6382220711359299</v>
      </c>
      <c r="AC745">
        <v>12.309068964082</v>
      </c>
      <c r="AD745">
        <v>25.606606606606601</v>
      </c>
      <c r="AE745">
        <v>2.4767011362185598</v>
      </c>
      <c r="AF745">
        <v>1.18335976576796</v>
      </c>
    </row>
    <row r="746" spans="1:32" x14ac:dyDescent="0.25">
      <c r="A746" t="s">
        <v>1757</v>
      </c>
      <c r="B746" t="s">
        <v>1756</v>
      </c>
      <c r="C746" t="s">
        <v>1055</v>
      </c>
      <c r="D746">
        <v>3062.3385290050001</v>
      </c>
      <c r="E746">
        <v>373.85</v>
      </c>
      <c r="G746">
        <v>25.992104989487299</v>
      </c>
      <c r="H746">
        <v>7.8491679247838197</v>
      </c>
      <c r="I746">
        <v>2.7356212433680498</v>
      </c>
      <c r="J746">
        <v>-2.4318836855699999</v>
      </c>
      <c r="K746">
        <v>13.6414198844327</v>
      </c>
      <c r="L746">
        <v>-0.389633047085504</v>
      </c>
      <c r="N746">
        <v>13.273041844604901</v>
      </c>
      <c r="O746">
        <v>-15.3338299024918</v>
      </c>
      <c r="R746">
        <v>8.4205247441245508</v>
      </c>
      <c r="S746">
        <v>10.0389541657806</v>
      </c>
      <c r="T746">
        <v>9.5569609110211893</v>
      </c>
      <c r="U746">
        <v>8.9973017194000402</v>
      </c>
      <c r="V746">
        <v>12.5535090683173</v>
      </c>
      <c r="W746">
        <v>6.79550658321436</v>
      </c>
      <c r="X746">
        <v>15.433965777720299</v>
      </c>
      <c r="Y746">
        <v>9.1088375508860295</v>
      </c>
      <c r="Z746">
        <v>2127.0299999999902</v>
      </c>
      <c r="AA746">
        <v>17.506104685214499</v>
      </c>
      <c r="AB746">
        <v>17.020525374118201</v>
      </c>
      <c r="AC746">
        <v>7.5109403768235197</v>
      </c>
      <c r="AD746">
        <v>11.9351396704088</v>
      </c>
      <c r="AE746">
        <v>9.8770454572384399</v>
      </c>
      <c r="AF746">
        <v>6.5590238707866799</v>
      </c>
    </row>
    <row r="747" spans="1:32" x14ac:dyDescent="0.25">
      <c r="A747" t="s">
        <v>1832</v>
      </c>
      <c r="B747" t="s">
        <v>1831</v>
      </c>
      <c r="C747" t="s">
        <v>315</v>
      </c>
      <c r="D747">
        <v>3049.3506767399999</v>
      </c>
      <c r="E747">
        <v>358.05</v>
      </c>
      <c r="H747">
        <v>5.6632066780214698</v>
      </c>
      <c r="I747">
        <v>124.014489665459</v>
      </c>
      <c r="J747">
        <v>22.909489949718601</v>
      </c>
      <c r="K747">
        <v>-8.0881573276770098</v>
      </c>
      <c r="L747">
        <v>-48.093894189849003</v>
      </c>
      <c r="O747">
        <v>-151.891666730959</v>
      </c>
      <c r="R747">
        <v>-8.6630274821177995</v>
      </c>
      <c r="S747">
        <v>7.53496611505724</v>
      </c>
      <c r="T747">
        <v>10.2735540966136</v>
      </c>
      <c r="U747">
        <v>9.6379447154682403</v>
      </c>
      <c r="V747">
        <v>9.36452798760447</v>
      </c>
      <c r="W747">
        <v>6.3158574716231302</v>
      </c>
      <c r="X747">
        <v>10.8542308737154</v>
      </c>
      <c r="Y747">
        <v>4.0827045361601799</v>
      </c>
      <c r="AA747">
        <v>8.9950032513090701</v>
      </c>
      <c r="AB747">
        <v>21.1742815901071</v>
      </c>
      <c r="AC747">
        <v>-3.04259444876394</v>
      </c>
      <c r="AD747">
        <v>0.89975087899079498</v>
      </c>
      <c r="AE747">
        <v>3.70032605082001</v>
      </c>
      <c r="AF747">
        <v>2.2026623673718402</v>
      </c>
    </row>
    <row r="748" spans="1:32" x14ac:dyDescent="0.25">
      <c r="A748" t="s">
        <v>1749</v>
      </c>
      <c r="B748" t="s">
        <v>1748</v>
      </c>
      <c r="C748" t="s">
        <v>1218</v>
      </c>
      <c r="D748">
        <v>3045.1583646200002</v>
      </c>
      <c r="E748">
        <v>426.25</v>
      </c>
      <c r="G748">
        <v>14.471424255333099</v>
      </c>
      <c r="H748">
        <v>16.718950741415199</v>
      </c>
      <c r="I748">
        <v>-41.075898710896901</v>
      </c>
      <c r="J748">
        <v>-2.3448360702269899</v>
      </c>
      <c r="K748">
        <v>13.877572402028999</v>
      </c>
      <c r="L748">
        <v>-22.898740783363799</v>
      </c>
      <c r="N748">
        <v>9.1482438154835801</v>
      </c>
      <c r="O748">
        <v>-56.184819997541503</v>
      </c>
      <c r="R748">
        <v>11.6924962113142</v>
      </c>
      <c r="S748">
        <v>9.4719178505476602</v>
      </c>
      <c r="T748">
        <v>9.2586352264292699</v>
      </c>
      <c r="U748">
        <v>5.9823762762424897</v>
      </c>
      <c r="V748">
        <v>11.661219100591699</v>
      </c>
      <c r="W748">
        <v>5.6790494302320802</v>
      </c>
      <c r="X748">
        <v>11.691373865449499</v>
      </c>
      <c r="Y748">
        <v>12.372773453795199</v>
      </c>
      <c r="AA748">
        <v>5.2281597186022504</v>
      </c>
      <c r="AB748">
        <v>15.333558028410501</v>
      </c>
      <c r="AC748">
        <v>3.2512450547837601</v>
      </c>
      <c r="AD748">
        <v>10.8987923789122</v>
      </c>
      <c r="AE748">
        <v>17.926848975634201</v>
      </c>
      <c r="AF748">
        <v>8.3641366620602895</v>
      </c>
    </row>
    <row r="749" spans="1:32" x14ac:dyDescent="0.25">
      <c r="A749" t="s">
        <v>30</v>
      </c>
      <c r="B749" t="s">
        <v>31</v>
      </c>
      <c r="C749" t="s">
        <v>32</v>
      </c>
      <c r="D749">
        <v>3035.9167306250001</v>
      </c>
      <c r="E749">
        <v>597</v>
      </c>
      <c r="I749">
        <v>-142.712226374799</v>
      </c>
      <c r="L749">
        <v>59.7330960854095</v>
      </c>
      <c r="O749">
        <v>61.276477917763202</v>
      </c>
      <c r="R749">
        <v>82.456405487096006</v>
      </c>
      <c r="T749">
        <v>0</v>
      </c>
      <c r="X749">
        <v>5.71969238415027</v>
      </c>
      <c r="Y749">
        <v>17.562043593332099</v>
      </c>
      <c r="Z749">
        <v>2481.41</v>
      </c>
      <c r="AA749">
        <v>-1.0194394357402701</v>
      </c>
      <c r="AC749">
        <v>3.7110781209182599</v>
      </c>
      <c r="AD749">
        <v>37.180475131552797</v>
      </c>
      <c r="AE749">
        <v>35.745190094817303</v>
      </c>
      <c r="AF749">
        <v>16.316382914650301</v>
      </c>
    </row>
    <row r="750" spans="1:32" x14ac:dyDescent="0.25">
      <c r="A750" t="s">
        <v>1773</v>
      </c>
      <c r="B750" t="s">
        <v>1772</v>
      </c>
      <c r="C750" t="s">
        <v>373</v>
      </c>
      <c r="D750">
        <v>3016.7249999999999</v>
      </c>
      <c r="E750">
        <v>107.95</v>
      </c>
      <c r="H750">
        <v>192.265671715704</v>
      </c>
      <c r="I750">
        <v>-102.11137746634699</v>
      </c>
      <c r="L750">
        <v>89.835809225957703</v>
      </c>
      <c r="O750">
        <v>55.888290713324302</v>
      </c>
      <c r="R750">
        <v>169.93670886075901</v>
      </c>
      <c r="T750">
        <v>-21309.745809100201</v>
      </c>
      <c r="U750">
        <v>-793.38278335022505</v>
      </c>
      <c r="W750">
        <v>-3.1428239650185001</v>
      </c>
      <c r="X750">
        <v>-15.2403282532239</v>
      </c>
      <c r="Y750">
        <v>-2.0482775847582699</v>
      </c>
      <c r="AA750">
        <v>-434.81012658227797</v>
      </c>
      <c r="AB750">
        <v>-676.97040571222499</v>
      </c>
      <c r="AC750">
        <v>-75.8499413833528</v>
      </c>
      <c r="AD750">
        <v>-0.30397236614853201</v>
      </c>
      <c r="AE750">
        <v>-3.9681162129324199</v>
      </c>
      <c r="AF750">
        <v>-1.3630714053119399</v>
      </c>
    </row>
    <row r="751" spans="1:32" x14ac:dyDescent="0.25">
      <c r="A751" t="s">
        <v>1775</v>
      </c>
      <c r="B751" t="s">
        <v>1774</v>
      </c>
      <c r="C751" t="s">
        <v>344</v>
      </c>
      <c r="D751">
        <v>3006.3488000000002</v>
      </c>
      <c r="E751">
        <v>824.4</v>
      </c>
      <c r="H751">
        <v>82.914218966064894</v>
      </c>
      <c r="I751">
        <v>540.52631578947296</v>
      </c>
      <c r="J751">
        <v>68.125069203577397</v>
      </c>
      <c r="K751">
        <v>62.576120037739798</v>
      </c>
      <c r="L751">
        <v>96.237807710171793</v>
      </c>
      <c r="N751">
        <v>108.39456246712</v>
      </c>
      <c r="O751">
        <v>636.84687160815702</v>
      </c>
      <c r="R751">
        <v>193.43764172335599</v>
      </c>
      <c r="S751">
        <v>10.434513671603501</v>
      </c>
      <c r="T751">
        <v>21.1357281992852</v>
      </c>
      <c r="U751">
        <v>16.4836621181658</v>
      </c>
      <c r="V751">
        <v>16.798565997280601</v>
      </c>
      <c r="W751">
        <v>5.8032498858991799</v>
      </c>
      <c r="X751">
        <v>32.649181645364202</v>
      </c>
      <c r="Y751">
        <v>15.8826773825001</v>
      </c>
      <c r="AA751">
        <v>55.192743764172299</v>
      </c>
      <c r="AB751">
        <v>47.487580638469503</v>
      </c>
      <c r="AC751">
        <v>16.943572940976399</v>
      </c>
      <c r="AD751">
        <v>36.263841894801601</v>
      </c>
      <c r="AE751">
        <v>33.309693553805303</v>
      </c>
      <c r="AF751">
        <v>7.8871546497445699</v>
      </c>
    </row>
    <row r="752" spans="1:32" x14ac:dyDescent="0.25">
      <c r="A752" t="s">
        <v>1828</v>
      </c>
      <c r="B752" t="s">
        <v>1827</v>
      </c>
      <c r="D752">
        <v>3006.1824004499999</v>
      </c>
      <c r="E752">
        <v>1450.35</v>
      </c>
      <c r="H752">
        <v>180.496656186557</v>
      </c>
      <c r="I752">
        <v>1941.9913419913401</v>
      </c>
      <c r="K752">
        <v>179.48934232477299</v>
      </c>
      <c r="L752">
        <v>167.89192585610999</v>
      </c>
      <c r="N752">
        <v>219.583969615233</v>
      </c>
      <c r="O752">
        <v>522.807898224719</v>
      </c>
      <c r="R752">
        <v>107.560946884937</v>
      </c>
      <c r="S752">
        <v>5.0789650120723397</v>
      </c>
      <c r="T752">
        <v>122.088624684519</v>
      </c>
      <c r="U752">
        <v>-12.543135777359799</v>
      </c>
      <c r="V752">
        <v>0.68321424506817297</v>
      </c>
      <c r="W752">
        <v>-0.48548730203700302</v>
      </c>
      <c r="X752">
        <v>24.191443486155201</v>
      </c>
      <c r="Y752">
        <v>22.095131817547699</v>
      </c>
      <c r="AA752">
        <v>25.055941585207801</v>
      </c>
      <c r="AB752">
        <v>36.263922475801799</v>
      </c>
      <c r="AC752">
        <v>15.7257149341806</v>
      </c>
      <c r="AD752">
        <v>106.590703094652</v>
      </c>
      <c r="AE752">
        <v>21.1703139866793</v>
      </c>
      <c r="AF752">
        <v>4.8160173160172999</v>
      </c>
    </row>
    <row r="753" spans="1:32" x14ac:dyDescent="0.25">
      <c r="A753" t="s">
        <v>1779</v>
      </c>
      <c r="B753" t="s">
        <v>1778</v>
      </c>
      <c r="C753" t="s">
        <v>55</v>
      </c>
      <c r="D753">
        <v>3005.3469696099901</v>
      </c>
      <c r="E753">
        <v>2743.55</v>
      </c>
      <c r="G753">
        <v>18.563110149668699</v>
      </c>
      <c r="H753">
        <v>11.706214288795501</v>
      </c>
      <c r="I753">
        <v>41.324360699865402</v>
      </c>
      <c r="J753">
        <v>21.5868405221422</v>
      </c>
      <c r="K753">
        <v>15.801343484854</v>
      </c>
      <c r="L753">
        <v>4.4841896507399399</v>
      </c>
      <c r="N753">
        <v>14.831995848312999</v>
      </c>
      <c r="O753">
        <v>11.0282266807325</v>
      </c>
      <c r="R753">
        <v>12.845516054171201</v>
      </c>
      <c r="S753">
        <v>11.8360808066495</v>
      </c>
      <c r="T753">
        <v>22.098521176866399</v>
      </c>
      <c r="U753">
        <v>11.228295033331699</v>
      </c>
      <c r="V753">
        <v>20.167391712253401</v>
      </c>
      <c r="W753">
        <v>8.6470789462352098</v>
      </c>
      <c r="X753">
        <v>27.468548753053401</v>
      </c>
      <c r="Y753">
        <v>12.974557999137501</v>
      </c>
      <c r="AA753">
        <v>28.601157077018598</v>
      </c>
      <c r="AB753">
        <v>26.854478469548599</v>
      </c>
      <c r="AC753">
        <v>11.176658009326699</v>
      </c>
      <c r="AD753">
        <v>16.5616920272962</v>
      </c>
      <c r="AE753">
        <v>18.6311209584476</v>
      </c>
      <c r="AF753">
        <v>7.9461972260326297</v>
      </c>
    </row>
    <row r="754" spans="1:32" x14ac:dyDescent="0.25">
      <c r="A754" t="s">
        <v>1804</v>
      </c>
      <c r="B754" t="s">
        <v>1803</v>
      </c>
      <c r="C754" t="s">
        <v>309</v>
      </c>
      <c r="D754">
        <v>3002.2080000000001</v>
      </c>
      <c r="E754">
        <v>446.1</v>
      </c>
      <c r="H754">
        <v>-20.641085233600698</v>
      </c>
      <c r="I754">
        <v>-75.269764369081699</v>
      </c>
      <c r="K754">
        <v>10.315697413291099</v>
      </c>
      <c r="L754">
        <v>36.858312219840101</v>
      </c>
      <c r="N754">
        <v>25.662147931323201</v>
      </c>
      <c r="O754">
        <v>21.504870945063701</v>
      </c>
      <c r="R754">
        <v>-21.754879362056201</v>
      </c>
      <c r="S754">
        <v>9.2195201215301292</v>
      </c>
      <c r="T754">
        <v>20.890718570394299</v>
      </c>
      <c r="U754">
        <v>10.979936548374299</v>
      </c>
      <c r="V754">
        <v>7.1908502656128901</v>
      </c>
      <c r="W754">
        <v>2.42540451341304</v>
      </c>
      <c r="X754">
        <v>39.936531046327701</v>
      </c>
      <c r="Y754">
        <v>25.133463582174901</v>
      </c>
      <c r="AA754">
        <v>14.9918566050497</v>
      </c>
      <c r="AB754">
        <v>18.1644077467225</v>
      </c>
      <c r="AC754">
        <v>27.522549677536698</v>
      </c>
      <c r="AD754">
        <v>42.940792905581603</v>
      </c>
      <c r="AE754">
        <v>32.860572758099998</v>
      </c>
      <c r="AF754">
        <v>9.3447769388511599</v>
      </c>
    </row>
    <row r="755" spans="1:32" x14ac:dyDescent="0.25">
      <c r="A755" t="s">
        <v>1769</v>
      </c>
      <c r="B755" t="s">
        <v>1768</v>
      </c>
      <c r="C755" t="s">
        <v>384</v>
      </c>
      <c r="D755">
        <v>2997.9985200000001</v>
      </c>
      <c r="E755">
        <v>211.15</v>
      </c>
      <c r="F755">
        <v>30.271333141789899</v>
      </c>
      <c r="G755">
        <v>35.720880829745298</v>
      </c>
      <c r="H755">
        <v>3.1903834982574799</v>
      </c>
      <c r="I755">
        <v>-21.081291326332099</v>
      </c>
      <c r="J755">
        <v>-10.8445969453761</v>
      </c>
      <c r="K755">
        <v>-8.5256863615032596</v>
      </c>
      <c r="L755">
        <v>-16.1272111403838</v>
      </c>
      <c r="M755">
        <v>63.180295745188303</v>
      </c>
      <c r="N755">
        <v>-7.6830988100995903</v>
      </c>
      <c r="O755">
        <v>-16.546862163182801</v>
      </c>
      <c r="P755">
        <v>25.679436763641299</v>
      </c>
      <c r="Q755">
        <v>3.4831753412028701</v>
      </c>
      <c r="R755">
        <v>8.6370563901589392</v>
      </c>
      <c r="S755">
        <v>28.281067534641199</v>
      </c>
      <c r="T755">
        <v>17.608811321277699</v>
      </c>
      <c r="U755">
        <v>20.064805551176601</v>
      </c>
      <c r="V755">
        <v>29.9720311800301</v>
      </c>
      <c r="W755">
        <v>24.456020175505</v>
      </c>
      <c r="X755">
        <v>17.864801491071599</v>
      </c>
      <c r="Y755">
        <v>17.546780148945398</v>
      </c>
      <c r="Z755">
        <v>438.49</v>
      </c>
      <c r="AA755">
        <v>10.165941840190699</v>
      </c>
      <c r="AB755">
        <v>25.558998995350599</v>
      </c>
      <c r="AC755">
        <v>13.9507385213539</v>
      </c>
      <c r="AD755">
        <v>21.230880826423501</v>
      </c>
      <c r="AE755">
        <v>17.410116926155101</v>
      </c>
      <c r="AF755">
        <v>15.003206043526699</v>
      </c>
    </row>
    <row r="756" spans="1:32" x14ac:dyDescent="0.25">
      <c r="A756" t="s">
        <v>1798</v>
      </c>
      <c r="B756" t="s">
        <v>1797</v>
      </c>
      <c r="C756" t="s">
        <v>312</v>
      </c>
      <c r="D756">
        <v>2986.92497976</v>
      </c>
      <c r="E756">
        <v>413.95</v>
      </c>
      <c r="I756">
        <v>-8.8853913292316395</v>
      </c>
      <c r="L756">
        <v>20.215111229875099</v>
      </c>
      <c r="O756">
        <v>19.760533392200401</v>
      </c>
      <c r="R756">
        <v>15.8180193436901</v>
      </c>
      <c r="T756">
        <v>0</v>
      </c>
      <c r="X756">
        <v>8.7598027523159008</v>
      </c>
      <c r="Y756">
        <v>11.004308774035801</v>
      </c>
      <c r="Z756">
        <v>3825.38</v>
      </c>
      <c r="AA756">
        <v>-1.8522394816650101</v>
      </c>
      <c r="AC756">
        <v>3.8570879193095302</v>
      </c>
      <c r="AD756">
        <v>27.073231649025399</v>
      </c>
      <c r="AE756">
        <v>18.961411905474101</v>
      </c>
      <c r="AF756">
        <v>6.3318223317903604</v>
      </c>
    </row>
    <row r="757" spans="1:32" x14ac:dyDescent="0.25">
      <c r="A757" t="s">
        <v>1806</v>
      </c>
      <c r="B757" t="s">
        <v>1805</v>
      </c>
      <c r="C757" t="s">
        <v>82</v>
      </c>
      <c r="D757">
        <v>2982.08616695</v>
      </c>
      <c r="E757">
        <v>224.85</v>
      </c>
      <c r="H757">
        <v>54.248488119262603</v>
      </c>
      <c r="I757">
        <v>240.93460383761899</v>
      </c>
      <c r="J757">
        <v>1.9026007823712501</v>
      </c>
      <c r="K757">
        <v>45.656447194175897</v>
      </c>
      <c r="L757">
        <v>457.50902527075698</v>
      </c>
      <c r="N757">
        <v>38.452181296336903</v>
      </c>
      <c r="O757">
        <v>866.45626170914397</v>
      </c>
      <c r="R757">
        <v>239.63155691129799</v>
      </c>
      <c r="S757">
        <v>13.486906101758301</v>
      </c>
      <c r="T757">
        <v>35.640745889388903</v>
      </c>
      <c r="U757">
        <v>38.314221243423603</v>
      </c>
      <c r="V757">
        <v>15.4218914644926</v>
      </c>
      <c r="W757">
        <v>10.6777663891225</v>
      </c>
      <c r="X757">
        <v>54.393040170473498</v>
      </c>
      <c r="Y757">
        <v>2.6565567422509599</v>
      </c>
      <c r="AA757">
        <v>64.579221245289702</v>
      </c>
      <c r="AB757">
        <v>56.3528607718576</v>
      </c>
      <c r="AC757">
        <v>34.173960516351698</v>
      </c>
      <c r="AD757">
        <v>19.956549781051599</v>
      </c>
      <c r="AE757">
        <v>2.6926104596007501</v>
      </c>
      <c r="AF757">
        <v>1.4754569787419101</v>
      </c>
    </row>
    <row r="758" spans="1:32" x14ac:dyDescent="0.25">
      <c r="A758" t="s">
        <v>1794</v>
      </c>
      <c r="B758" t="s">
        <v>1793</v>
      </c>
      <c r="C758" t="s">
        <v>323</v>
      </c>
      <c r="D758">
        <v>2971.6213637999999</v>
      </c>
      <c r="E758">
        <v>145.1</v>
      </c>
      <c r="F758">
        <v>76.007162052116598</v>
      </c>
      <c r="G758">
        <v>25.992104989487299</v>
      </c>
      <c r="H758">
        <v>5.6977248264057296</v>
      </c>
      <c r="I758">
        <v>-78.813559322033896</v>
      </c>
      <c r="J758">
        <v>-16.843929680271302</v>
      </c>
      <c r="K758">
        <v>2.9611478268511902</v>
      </c>
      <c r="L758">
        <v>-37.309158716680699</v>
      </c>
      <c r="M758">
        <v>304.697080811484</v>
      </c>
      <c r="N758">
        <v>22.658114798586201</v>
      </c>
      <c r="O758">
        <v>-53.350554626956203</v>
      </c>
      <c r="P758">
        <v>40.031542444948798</v>
      </c>
      <c r="Q758">
        <v>2.41814910546855</v>
      </c>
      <c r="R758">
        <v>2.4169007870337298</v>
      </c>
      <c r="S758">
        <v>11.147432800449099</v>
      </c>
      <c r="T758">
        <v>13.953760800578699</v>
      </c>
      <c r="U758">
        <v>5.1597115275979197</v>
      </c>
      <c r="V758">
        <v>11.333882701758</v>
      </c>
      <c r="W758">
        <v>5.2354892283404499</v>
      </c>
      <c r="X758">
        <v>11.927297146621999</v>
      </c>
      <c r="Y758">
        <v>8.0209389563488909</v>
      </c>
      <c r="Z758">
        <v>1331.56</v>
      </c>
      <c r="AA758">
        <v>3.5160407480614202</v>
      </c>
      <c r="AB758">
        <v>16.177693108908301</v>
      </c>
      <c r="AC758">
        <v>3.8898180528103099</v>
      </c>
      <c r="AD758">
        <v>11.081150178238</v>
      </c>
      <c r="AE758">
        <v>7.8488269902497096</v>
      </c>
      <c r="AF758">
        <v>4.4441388395296899</v>
      </c>
    </row>
    <row r="759" spans="1:32" x14ac:dyDescent="0.25">
      <c r="A759" t="s">
        <v>1812</v>
      </c>
      <c r="B759" t="s">
        <v>1811</v>
      </c>
      <c r="C759" t="s">
        <v>504</v>
      </c>
      <c r="D759">
        <v>2940.0856488999998</v>
      </c>
      <c r="E759">
        <v>648.54999999999995</v>
      </c>
      <c r="F759">
        <v>5.3540587219343596</v>
      </c>
      <c r="I759">
        <v>-44.442262372348701</v>
      </c>
      <c r="L759">
        <v>15.297971804026901</v>
      </c>
      <c r="M759">
        <v>-14.1369136022495</v>
      </c>
      <c r="O759">
        <v>22.4479175306593</v>
      </c>
      <c r="P759">
        <v>-48.860754738246001</v>
      </c>
      <c r="Q759">
        <v>7.1810973492302299</v>
      </c>
      <c r="R759">
        <v>12.2822978944632</v>
      </c>
      <c r="T759">
        <v>0</v>
      </c>
      <c r="U759">
        <v>10.2764559129355</v>
      </c>
      <c r="X759">
        <v>22.661042944785201</v>
      </c>
      <c r="Y759">
        <v>20.6945218639183</v>
      </c>
      <c r="AA759">
        <v>6.8941707824278602</v>
      </c>
      <c r="AB759">
        <v>17.760686992985899</v>
      </c>
      <c r="AC759">
        <v>14.823764324574601</v>
      </c>
      <c r="AD759">
        <v>36.267442629455701</v>
      </c>
      <c r="AE759">
        <v>27.147785667757599</v>
      </c>
      <c r="AF759">
        <v>17.318366970029601</v>
      </c>
    </row>
    <row r="760" spans="1:32" x14ac:dyDescent="0.25">
      <c r="A760" t="s">
        <v>1816</v>
      </c>
      <c r="B760" t="s">
        <v>1815</v>
      </c>
      <c r="C760" t="s">
        <v>315</v>
      </c>
      <c r="D760">
        <v>2931.3106734749999</v>
      </c>
      <c r="E760">
        <v>569.45000000000005</v>
      </c>
      <c r="H760">
        <v>0.59712867170296202</v>
      </c>
      <c r="I760">
        <v>-80.166540499621505</v>
      </c>
      <c r="J760">
        <v>14.8447984799966</v>
      </c>
      <c r="K760">
        <v>25.003871537799998</v>
      </c>
      <c r="L760">
        <v>11.5608357230642</v>
      </c>
      <c r="O760">
        <v>2475.3846153846398</v>
      </c>
      <c r="R760">
        <v>15.5510900594867</v>
      </c>
      <c r="T760">
        <v>7.94429376370611</v>
      </c>
      <c r="U760">
        <v>-7.25561351074633</v>
      </c>
      <c r="W760">
        <v>-1.6764463445206901</v>
      </c>
      <c r="X760">
        <v>18.792613244265301</v>
      </c>
      <c r="Y760">
        <v>7.7667428112040202</v>
      </c>
      <c r="Z760">
        <v>467.36</v>
      </c>
      <c r="AA760">
        <v>2.5312612140116402</v>
      </c>
      <c r="AB760">
        <v>14.334418945170899</v>
      </c>
      <c r="AC760">
        <v>6.3930217793358404</v>
      </c>
      <c r="AD760">
        <v>9.5359193718504507</v>
      </c>
      <c r="AE760">
        <v>6.9339760334722902</v>
      </c>
      <c r="AF760">
        <v>3.9661269468871101</v>
      </c>
    </row>
    <row r="761" spans="1:32" x14ac:dyDescent="0.25">
      <c r="A761" t="s">
        <v>1767</v>
      </c>
      <c r="B761" t="s">
        <v>1766</v>
      </c>
      <c r="C761" t="s">
        <v>315</v>
      </c>
      <c r="D761">
        <v>2928.9990336750002</v>
      </c>
      <c r="E761">
        <v>318.55</v>
      </c>
      <c r="F761">
        <v>27.914507772020698</v>
      </c>
      <c r="G761">
        <v>95.743382058443103</v>
      </c>
      <c r="H761">
        <v>9.8080186076497</v>
      </c>
      <c r="I761">
        <v>111.420578934565</v>
      </c>
      <c r="J761">
        <v>14.419223614260201</v>
      </c>
      <c r="K761">
        <v>15.616966568150801</v>
      </c>
      <c r="L761">
        <v>-12.506445839779101</v>
      </c>
      <c r="M761">
        <v>30.850528434826298</v>
      </c>
      <c r="N761">
        <v>28.148252513246302</v>
      </c>
      <c r="O761">
        <v>-8.0877596124030298</v>
      </c>
      <c r="P761">
        <v>16.095770709542101</v>
      </c>
      <c r="Q761">
        <v>10.8560998234537</v>
      </c>
      <c r="R761">
        <v>8.2866734064338896</v>
      </c>
      <c r="S761">
        <v>7.92657869025488</v>
      </c>
      <c r="T761">
        <v>10.845781808124199</v>
      </c>
      <c r="U761">
        <v>5.5794872618830604</v>
      </c>
      <c r="V761">
        <v>8.1435688433304598</v>
      </c>
      <c r="W761">
        <v>4.6606188222524496</v>
      </c>
      <c r="X761">
        <v>17.262036566025301</v>
      </c>
      <c r="Y761">
        <v>14.5473646140995</v>
      </c>
      <c r="AA761">
        <v>11.2651320735153</v>
      </c>
      <c r="AB761">
        <v>15.3441115544884</v>
      </c>
      <c r="AC761">
        <v>8.5131212783147294</v>
      </c>
      <c r="AD761">
        <v>20.526181883286299</v>
      </c>
      <c r="AE761">
        <v>18.498712379677599</v>
      </c>
      <c r="AF761">
        <v>11.0526428525528</v>
      </c>
    </row>
    <row r="762" spans="1:32" x14ac:dyDescent="0.25">
      <c r="A762" t="s">
        <v>1818</v>
      </c>
      <c r="B762" t="s">
        <v>1817</v>
      </c>
      <c r="C762" t="s">
        <v>373</v>
      </c>
      <c r="D762">
        <v>2928.4498787699999</v>
      </c>
      <c r="E762">
        <v>420.25</v>
      </c>
      <c r="F762">
        <v>44.658753709198798</v>
      </c>
      <c r="H762">
        <v>1.4241482180755001</v>
      </c>
      <c r="I762">
        <v>7.9835695975786596</v>
      </c>
      <c r="J762">
        <v>19.641554141080199</v>
      </c>
      <c r="K762">
        <v>-7.0115352156430903</v>
      </c>
      <c r="L762">
        <v>11.1043872919818</v>
      </c>
      <c r="M762">
        <v>6.1611865989005201</v>
      </c>
      <c r="N762">
        <v>-3.4047937395111201</v>
      </c>
      <c r="O762">
        <v>29.018943876086201</v>
      </c>
      <c r="P762">
        <v>71.765203148940699</v>
      </c>
      <c r="Q762">
        <v>3.6409777649209101</v>
      </c>
      <c r="R762">
        <v>33.833699956005198</v>
      </c>
      <c r="S762">
        <v>8.7321476761693493</v>
      </c>
      <c r="T762">
        <v>25.767409314675401</v>
      </c>
      <c r="U762">
        <v>5.5391666892592903</v>
      </c>
      <c r="V762">
        <v>6.7982427845465097</v>
      </c>
      <c r="W762">
        <v>2.1274895026314198</v>
      </c>
      <c r="X762">
        <v>14.4850166335748</v>
      </c>
      <c r="Y762">
        <v>8.5850914951615902</v>
      </c>
      <c r="AA762">
        <v>30.764628244610599</v>
      </c>
      <c r="AB762">
        <v>19.2770982698535</v>
      </c>
      <c r="AC762">
        <v>6.7356116290383996</v>
      </c>
      <c r="AD762">
        <v>15.971356218776</v>
      </c>
      <c r="AE762">
        <v>8.5328834612925402</v>
      </c>
      <c r="AF762">
        <v>2.01765864193609</v>
      </c>
    </row>
    <row r="763" spans="1:32" x14ac:dyDescent="0.25">
      <c r="A763" t="s">
        <v>1792</v>
      </c>
      <c r="B763" t="s">
        <v>1791</v>
      </c>
      <c r="C763" t="s">
        <v>74</v>
      </c>
      <c r="D763">
        <v>2908.5200527400002</v>
      </c>
      <c r="E763">
        <v>1087.05</v>
      </c>
      <c r="F763">
        <v>86.464186243054996</v>
      </c>
      <c r="G763">
        <v>3.5744168651286201</v>
      </c>
      <c r="H763">
        <v>8.6995592363363805</v>
      </c>
      <c r="I763">
        <v>-13.5772498699497</v>
      </c>
      <c r="J763">
        <v>-8.3153861407749101</v>
      </c>
      <c r="K763">
        <v>16.900698463612599</v>
      </c>
      <c r="L763">
        <v>166.187752824661</v>
      </c>
      <c r="M763">
        <v>408.22632423755999</v>
      </c>
      <c r="N763">
        <v>18.570241879881198</v>
      </c>
      <c r="O763">
        <v>225.59567159476501</v>
      </c>
      <c r="P763">
        <v>91.363143458569894</v>
      </c>
      <c r="Q763">
        <v>33.892778076946001</v>
      </c>
      <c r="R763">
        <v>25.6970950455955</v>
      </c>
      <c r="S763">
        <v>15.5009738252389</v>
      </c>
      <c r="T763">
        <v>12.685871768397</v>
      </c>
      <c r="U763">
        <v>15.7303750149278</v>
      </c>
      <c r="V763">
        <v>16.262412241517101</v>
      </c>
      <c r="W763">
        <v>11.7436322845383</v>
      </c>
      <c r="X763">
        <v>28.5451444982947</v>
      </c>
      <c r="Y763">
        <v>20.879530571224699</v>
      </c>
      <c r="Z763">
        <v>2.99</v>
      </c>
      <c r="AA763">
        <v>7.4552743373421899</v>
      </c>
      <c r="AB763">
        <v>23.3965043277856</v>
      </c>
      <c r="AC763">
        <v>19.115359301142799</v>
      </c>
      <c r="AD763">
        <v>26.841555281750502</v>
      </c>
      <c r="AE763">
        <v>23.1449115244598</v>
      </c>
      <c r="AF763">
        <v>15.8634986841451</v>
      </c>
    </row>
    <row r="764" spans="1:32" x14ac:dyDescent="0.25">
      <c r="A764" t="s">
        <v>1679</v>
      </c>
      <c r="B764" t="s">
        <v>1678</v>
      </c>
      <c r="C764" t="s">
        <v>435</v>
      </c>
      <c r="D764">
        <v>2907.4934978050001</v>
      </c>
      <c r="E764">
        <v>974.95</v>
      </c>
      <c r="G764">
        <v>81.712059283213904</v>
      </c>
      <c r="H764">
        <v>19.707789102397602</v>
      </c>
      <c r="I764">
        <v>-41.4735591206179</v>
      </c>
      <c r="J764">
        <v>18.089521690833301</v>
      </c>
      <c r="K764">
        <v>27.6188377870706</v>
      </c>
      <c r="L764">
        <v>-24.4116331096197</v>
      </c>
      <c r="N764">
        <v>77.116955935795104</v>
      </c>
      <c r="O764">
        <v>-34.750565671677101</v>
      </c>
      <c r="R764">
        <v>32.693528816351098</v>
      </c>
      <c r="S764">
        <v>15.052907620843801</v>
      </c>
      <c r="T764">
        <v>10.1430962903215</v>
      </c>
      <c r="U764">
        <v>7.4855911303941101</v>
      </c>
      <c r="V764">
        <v>18.1261285557114</v>
      </c>
      <c r="W764">
        <v>10.532346101940799</v>
      </c>
      <c r="X764">
        <v>12.006481538512499</v>
      </c>
      <c r="Y764">
        <v>11.824011551365301</v>
      </c>
      <c r="Z764">
        <v>1558.37</v>
      </c>
      <c r="AA764">
        <v>6.0669664220296502</v>
      </c>
      <c r="AB764">
        <v>15.293890771353601</v>
      </c>
      <c r="AC764">
        <v>5.7897953672161098</v>
      </c>
      <c r="AD764">
        <v>17.501265440595301</v>
      </c>
      <c r="AE764">
        <v>14.7323877439072</v>
      </c>
      <c r="AF764">
        <v>8.6381179930159799</v>
      </c>
    </row>
    <row r="765" spans="1:32" x14ac:dyDescent="0.25">
      <c r="A765" t="s">
        <v>1790</v>
      </c>
      <c r="B765" t="s">
        <v>1789</v>
      </c>
      <c r="C765" t="s">
        <v>61</v>
      </c>
      <c r="D765">
        <v>2893.5056306649999</v>
      </c>
      <c r="E765">
        <v>418.85</v>
      </c>
      <c r="H765">
        <v>8.4866060228194904</v>
      </c>
      <c r="I765">
        <v>25.004502070952601</v>
      </c>
      <c r="J765">
        <v>-4.5502110319268896</v>
      </c>
      <c r="K765">
        <v>27.330904036675602</v>
      </c>
      <c r="L765">
        <v>240.20102408496101</v>
      </c>
      <c r="N765">
        <v>101.177557683815</v>
      </c>
      <c r="O765">
        <v>4726.8607238806599</v>
      </c>
      <c r="R765">
        <v>77.508226916899702</v>
      </c>
      <c r="S765">
        <v>11.4206601778139</v>
      </c>
      <c r="T765">
        <v>18.119453864225701</v>
      </c>
      <c r="U765">
        <v>5.4009935669474096</v>
      </c>
      <c r="V765">
        <v>-4.7729603743963596</v>
      </c>
      <c r="W765">
        <v>-0.52102805999818602</v>
      </c>
      <c r="X765">
        <v>56.751113585746097</v>
      </c>
      <c r="Y765">
        <v>15.7251866056005</v>
      </c>
      <c r="AA765">
        <v>15.592394173208801</v>
      </c>
      <c r="AB765">
        <v>27.774528672033899</v>
      </c>
      <c r="AC765">
        <v>36.082392690828101</v>
      </c>
      <c r="AD765">
        <v>180.785422427669</v>
      </c>
      <c r="AE765">
        <v>6.1933218011217601</v>
      </c>
      <c r="AF765">
        <v>0.52927118260639605</v>
      </c>
    </row>
    <row r="766" spans="1:32" x14ac:dyDescent="0.25">
      <c r="A766" t="s">
        <v>1781</v>
      </c>
      <c r="B766" t="s">
        <v>1780</v>
      </c>
      <c r="C766" t="s">
        <v>1782</v>
      </c>
      <c r="D766">
        <v>2886.5581371200001</v>
      </c>
      <c r="E766">
        <v>729.5</v>
      </c>
      <c r="F766">
        <v>44.725177304964497</v>
      </c>
      <c r="H766">
        <v>15.9983105014865</v>
      </c>
      <c r="I766">
        <v>-184.458398744113</v>
      </c>
      <c r="K766">
        <v>34.630134958820499</v>
      </c>
      <c r="L766">
        <v>29.497516954130202</v>
      </c>
      <c r="M766">
        <v>245.73756878861599</v>
      </c>
      <c r="N766">
        <v>15.103953545225901</v>
      </c>
      <c r="O766">
        <v>26.206504841912199</v>
      </c>
      <c r="P766">
        <v>-30.097510222845901</v>
      </c>
      <c r="Q766">
        <v>26.564695692649401</v>
      </c>
      <c r="R766">
        <v>13.5598890639688</v>
      </c>
      <c r="S766">
        <v>8.8531264939051493</v>
      </c>
      <c r="T766">
        <v>2.77839240687323</v>
      </c>
      <c r="U766">
        <v>0.61484466877878297</v>
      </c>
      <c r="X766">
        <v>7.1443511870917797</v>
      </c>
      <c r="Y766">
        <v>13.907458563535901</v>
      </c>
      <c r="AA766">
        <v>-2.15984021999859</v>
      </c>
      <c r="AB766">
        <v>5.2747631524771901</v>
      </c>
      <c r="AC766">
        <v>2.4887830946579999</v>
      </c>
      <c r="AD766">
        <v>31.723968766607999</v>
      </c>
      <c r="AE766">
        <v>30.407319678602899</v>
      </c>
      <c r="AF766">
        <v>6.6404982148652998</v>
      </c>
    </row>
    <row r="767" spans="1:32" x14ac:dyDescent="0.25">
      <c r="A767" t="s">
        <v>1786</v>
      </c>
      <c r="B767" t="s">
        <v>1785</v>
      </c>
      <c r="C767" t="s">
        <v>61</v>
      </c>
      <c r="D767">
        <v>2882.31880482</v>
      </c>
      <c r="E767">
        <v>19.3</v>
      </c>
      <c r="H767">
        <v>0.27937769361394599</v>
      </c>
      <c r="I767">
        <v>116.349525725783</v>
      </c>
      <c r="J767">
        <v>73.678459741518196</v>
      </c>
      <c r="K767">
        <v>10.891300491959599</v>
      </c>
      <c r="L767">
        <v>-36.516195310611401</v>
      </c>
      <c r="O767">
        <v>-107.19479843728099</v>
      </c>
      <c r="R767">
        <v>-7.35598995695839</v>
      </c>
      <c r="T767">
        <v>6.4170808810363402</v>
      </c>
      <c r="U767">
        <v>-0.48975746222376099</v>
      </c>
      <c r="W767">
        <v>-1.0845877843688101</v>
      </c>
      <c r="X767">
        <v>10.1680659255143</v>
      </c>
      <c r="AA767">
        <v>6.7492826398852204</v>
      </c>
      <c r="AB767">
        <v>8.9023872781847508</v>
      </c>
      <c r="AC767">
        <v>-0.26946299045844702</v>
      </c>
      <c r="AD767">
        <v>40.122895351822699</v>
      </c>
      <c r="AF767">
        <v>2.96570321145962</v>
      </c>
    </row>
    <row r="768" spans="1:32" x14ac:dyDescent="0.25">
      <c r="A768" t="s">
        <v>1872</v>
      </c>
      <c r="B768" t="s">
        <v>1871</v>
      </c>
      <c r="C768" t="s">
        <v>1873</v>
      </c>
      <c r="D768">
        <v>2831.3416307299999</v>
      </c>
      <c r="E768">
        <v>44.55</v>
      </c>
      <c r="H768">
        <v>-4.6143217989840002</v>
      </c>
      <c r="I768">
        <v>59.1827180310326</v>
      </c>
      <c r="J768">
        <v>-6.7137684075790602</v>
      </c>
      <c r="K768">
        <v>7.0372502416402503</v>
      </c>
      <c r="L768">
        <v>19.116619581396701</v>
      </c>
      <c r="N768">
        <v>24.771551746489099</v>
      </c>
      <c r="O768">
        <v>131.321684379771</v>
      </c>
      <c r="R768">
        <v>-18.0385239798347</v>
      </c>
      <c r="S768">
        <v>5.4275363238484404</v>
      </c>
      <c r="T768">
        <v>3.4174078898326901</v>
      </c>
      <c r="U768">
        <v>0.21453917714100801</v>
      </c>
      <c r="V768">
        <v>-1.9087378849044001</v>
      </c>
      <c r="W768">
        <v>-0.44780495295183798</v>
      </c>
      <c r="X768">
        <v>23.3594905376846</v>
      </c>
      <c r="Y768">
        <v>8.3764924647429595</v>
      </c>
      <c r="AA768">
        <v>5.81057822589504</v>
      </c>
      <c r="AB768">
        <v>12.067903729274301</v>
      </c>
      <c r="AC768">
        <v>12.3269983155931</v>
      </c>
      <c r="AD768">
        <v>17.586995998606302</v>
      </c>
      <c r="AE768">
        <v>9.4794031314009395</v>
      </c>
      <c r="AF768">
        <v>2.57636285415769</v>
      </c>
    </row>
    <row r="769" spans="1:32" x14ac:dyDescent="0.25">
      <c r="A769" t="s">
        <v>1777</v>
      </c>
      <c r="B769" t="s">
        <v>1776</v>
      </c>
      <c r="C769" t="s">
        <v>66</v>
      </c>
      <c r="D769">
        <v>2823.9649481400002</v>
      </c>
      <c r="E769">
        <v>724.4</v>
      </c>
      <c r="F769">
        <v>194.407894736842</v>
      </c>
      <c r="H769">
        <v>25.651510366958501</v>
      </c>
      <c r="I769">
        <v>74.161073825503294</v>
      </c>
      <c r="J769">
        <v>8.7360366872883297</v>
      </c>
      <c r="K769">
        <v>11.210460759842601</v>
      </c>
      <c r="L769">
        <v>-28.042763157894701</v>
      </c>
      <c r="M769">
        <v>37.567292303215403</v>
      </c>
      <c r="N769">
        <v>22.308522077200902</v>
      </c>
      <c r="O769">
        <v>-51.9556584172268</v>
      </c>
      <c r="P769">
        <v>83.740035777859802</v>
      </c>
      <c r="Q769">
        <v>22.5654398847777</v>
      </c>
      <c r="R769">
        <v>16.325028240699599</v>
      </c>
      <c r="S769">
        <v>9.7431283301089593</v>
      </c>
      <c r="T769">
        <v>4.7427887591360101</v>
      </c>
      <c r="U769">
        <v>6.11916731671554</v>
      </c>
      <c r="V769">
        <v>14.562835795071599</v>
      </c>
      <c r="W769">
        <v>7.8815968256966</v>
      </c>
      <c r="X769">
        <v>7.6378356555990701</v>
      </c>
      <c r="Y769">
        <v>12.1945726832563</v>
      </c>
      <c r="AA769">
        <v>4.6111668168606403</v>
      </c>
      <c r="AB769">
        <v>12.519487563720601</v>
      </c>
      <c r="AC769">
        <v>2.61104867483551</v>
      </c>
      <c r="AD769">
        <v>9.9667057893602191</v>
      </c>
      <c r="AE769">
        <v>13.152748414376299</v>
      </c>
      <c r="AF769">
        <v>9.5884868801294694</v>
      </c>
    </row>
    <row r="770" spans="1:32" x14ac:dyDescent="0.25">
      <c r="A770" t="s">
        <v>1796</v>
      </c>
      <c r="B770" t="s">
        <v>1795</v>
      </c>
      <c r="C770" t="s">
        <v>336</v>
      </c>
      <c r="D770">
        <v>2811.0399163799998</v>
      </c>
      <c r="E770">
        <v>29.05</v>
      </c>
      <c r="H770">
        <v>12.6476283651701</v>
      </c>
      <c r="I770">
        <v>92.209562109025896</v>
      </c>
      <c r="J770">
        <v>25.928687488602499</v>
      </c>
      <c r="K770">
        <v>17.247172289941901</v>
      </c>
      <c r="L770">
        <v>-75.160109940509301</v>
      </c>
      <c r="O770">
        <v>-91.619898946241904</v>
      </c>
      <c r="R770">
        <v>-17.223867359054601</v>
      </c>
      <c r="T770">
        <v>9.6095296369680803</v>
      </c>
      <c r="U770">
        <v>-6.8068562816352696</v>
      </c>
      <c r="W770">
        <v>-2.1319829465993401</v>
      </c>
      <c r="X770">
        <v>11.827781295316599</v>
      </c>
      <c r="Y770">
        <v>47.657598320641803</v>
      </c>
      <c r="AA770">
        <v>11.188621115233699</v>
      </c>
      <c r="AB770">
        <v>14.146299254709</v>
      </c>
      <c r="AC770">
        <v>3.5643754133980998</v>
      </c>
      <c r="AD770">
        <v>9.1249339682373094</v>
      </c>
      <c r="AE770">
        <v>954.66864910790002</v>
      </c>
      <c r="AF770">
        <v>36.771105273362799</v>
      </c>
    </row>
    <row r="771" spans="1:32" x14ac:dyDescent="0.25">
      <c r="A771" t="s">
        <v>1802</v>
      </c>
      <c r="B771" t="s">
        <v>1801</v>
      </c>
      <c r="C771" t="s">
        <v>1218</v>
      </c>
      <c r="D771">
        <v>2794.8206632799902</v>
      </c>
      <c r="E771">
        <v>200.45</v>
      </c>
      <c r="H771">
        <v>-29.434827253962201</v>
      </c>
      <c r="I771">
        <v>-74.366133413824301</v>
      </c>
      <c r="J771">
        <v>-11.626220367248999</v>
      </c>
      <c r="K771">
        <v>-5.1025149608519698</v>
      </c>
      <c r="L771">
        <v>-92.184296734650701</v>
      </c>
      <c r="N771">
        <v>-13.767288011017101</v>
      </c>
      <c r="O771">
        <v>-95.6459243661172</v>
      </c>
      <c r="R771">
        <v>-76.762956669498706</v>
      </c>
      <c r="S771">
        <v>5.5279532019312603</v>
      </c>
      <c r="T771">
        <v>5.8120613339147198</v>
      </c>
      <c r="U771">
        <v>17.314559389527901</v>
      </c>
      <c r="V771">
        <v>7.6826168687458898</v>
      </c>
      <c r="W771">
        <v>4.8806219141223499</v>
      </c>
      <c r="X771">
        <v>28.168799512492299</v>
      </c>
      <c r="Y771">
        <v>24.949160831960398</v>
      </c>
      <c r="AA771">
        <v>6.0128150665533804</v>
      </c>
      <c r="AB771">
        <v>31.1288141849348</v>
      </c>
      <c r="AC771">
        <v>13.345521023765899</v>
      </c>
      <c r="AD771">
        <v>1.37653589471714</v>
      </c>
      <c r="AE771">
        <v>32.980157801833201</v>
      </c>
      <c r="AF771">
        <v>21.848767910731599</v>
      </c>
    </row>
    <row r="772" spans="1:32" x14ac:dyDescent="0.25">
      <c r="A772" t="s">
        <v>1844</v>
      </c>
      <c r="B772" t="s">
        <v>1843</v>
      </c>
      <c r="C772" t="s">
        <v>530</v>
      </c>
      <c r="D772">
        <v>2783.5871569199999</v>
      </c>
      <c r="E772">
        <v>2018.5</v>
      </c>
      <c r="F772">
        <v>197.42154707175601</v>
      </c>
      <c r="H772">
        <v>9.4859292411096394</v>
      </c>
      <c r="I772">
        <v>-97.922946690341504</v>
      </c>
      <c r="J772">
        <v>-52.647608310959399</v>
      </c>
      <c r="K772">
        <v>-18.496585942130299</v>
      </c>
      <c r="L772">
        <v>-46.821550741163101</v>
      </c>
      <c r="M772">
        <v>217.617001509696</v>
      </c>
      <c r="N772">
        <v>-18.805322018718101</v>
      </c>
      <c r="O772">
        <v>-57.225865140498797</v>
      </c>
      <c r="P772">
        <v>164.04947566550101</v>
      </c>
      <c r="Q772">
        <v>12.645621066826401</v>
      </c>
      <c r="R772">
        <v>-3.7240396882283302</v>
      </c>
      <c r="S772">
        <v>15.3909913165701</v>
      </c>
      <c r="T772">
        <v>4.8316718866583397</v>
      </c>
      <c r="U772">
        <v>3.74030059222456</v>
      </c>
      <c r="V772">
        <v>18.4128147143783</v>
      </c>
      <c r="W772">
        <v>9.7741383790885994</v>
      </c>
      <c r="X772">
        <v>3.49396913395264</v>
      </c>
      <c r="Y772">
        <v>12.598887622206099</v>
      </c>
      <c r="AA772">
        <v>0.113375618156327</v>
      </c>
      <c r="AB772">
        <v>6.9395828652229401</v>
      </c>
      <c r="AC772">
        <v>1.6500599340725099</v>
      </c>
      <c r="AD772">
        <v>8.7177051089521402</v>
      </c>
      <c r="AE772">
        <v>14.0036120259215</v>
      </c>
      <c r="AF772">
        <v>8.8202152460126495</v>
      </c>
    </row>
    <row r="773" spans="1:32" x14ac:dyDescent="0.25">
      <c r="A773" t="s">
        <v>1826</v>
      </c>
      <c r="B773" t="s">
        <v>1825</v>
      </c>
      <c r="C773" t="s">
        <v>1218</v>
      </c>
      <c r="D773">
        <v>2775.1828559400001</v>
      </c>
      <c r="E773">
        <v>625.95000000000005</v>
      </c>
      <c r="G773">
        <v>62.613333167916799</v>
      </c>
      <c r="H773">
        <v>-4.5636149993347299</v>
      </c>
      <c r="I773">
        <v>-20.598013935370599</v>
      </c>
      <c r="J773">
        <v>7.5337596327650997</v>
      </c>
      <c r="K773">
        <v>2.8883551462992498</v>
      </c>
      <c r="L773">
        <v>-57.278882427557001</v>
      </c>
      <c r="N773">
        <v>31.945995685397801</v>
      </c>
      <c r="O773">
        <v>-73.337883827357601</v>
      </c>
      <c r="R773">
        <v>-15.8199742793113</v>
      </c>
      <c r="S773">
        <v>12.2989734053465</v>
      </c>
      <c r="T773">
        <v>13.568844694393601</v>
      </c>
      <c r="U773">
        <v>9.2476219227925505</v>
      </c>
      <c r="V773">
        <v>16.339309287572899</v>
      </c>
      <c r="W773">
        <v>8.3049797220756805</v>
      </c>
      <c r="X773">
        <v>14.7097806172515</v>
      </c>
      <c r="Y773">
        <v>24.381135042409198</v>
      </c>
      <c r="AA773">
        <v>11.5174887949475</v>
      </c>
      <c r="AB773">
        <v>18.2850589402696</v>
      </c>
      <c r="AC773">
        <v>6.03014220267616</v>
      </c>
      <c r="AD773">
        <v>11.1912159456613</v>
      </c>
      <c r="AE773">
        <v>36.948903869468097</v>
      </c>
      <c r="AF773">
        <v>21.002040106886099</v>
      </c>
    </row>
    <row r="774" spans="1:32" x14ac:dyDescent="0.25">
      <c r="A774" t="s">
        <v>1875</v>
      </c>
      <c r="B774" t="s">
        <v>1874</v>
      </c>
      <c r="C774" t="s">
        <v>61</v>
      </c>
      <c r="D774">
        <v>2765.12368745</v>
      </c>
      <c r="E774">
        <v>98.2</v>
      </c>
      <c r="F774">
        <v>15.646258503401301</v>
      </c>
      <c r="H774">
        <v>17.2829255641877</v>
      </c>
      <c r="I774">
        <v>127.162083843132</v>
      </c>
      <c r="J774">
        <v>-15.672638573145299</v>
      </c>
      <c r="K774">
        <v>10.212180941807601</v>
      </c>
      <c r="L774">
        <v>-10.6007440044323</v>
      </c>
      <c r="M774">
        <v>-17.728609438454001</v>
      </c>
      <c r="O774">
        <v>-52.296956420699701</v>
      </c>
      <c r="P774">
        <v>-68.625318083250093</v>
      </c>
      <c r="Q774">
        <v>-16.301233488733399</v>
      </c>
      <c r="R774">
        <v>27.0305408143908</v>
      </c>
      <c r="S774">
        <v>19.9263445823381</v>
      </c>
      <c r="T774">
        <v>8.8215013745606203</v>
      </c>
      <c r="U774">
        <v>4.8848382031949598</v>
      </c>
      <c r="V774">
        <v>21.696624607877599</v>
      </c>
      <c r="W774">
        <v>1.44223744769222</v>
      </c>
      <c r="X774">
        <v>24.683129370629299</v>
      </c>
      <c r="Y774">
        <v>34.044280428707502</v>
      </c>
      <c r="AA774">
        <v>5.4403765512923101</v>
      </c>
      <c r="AB774">
        <v>30.596378904171001</v>
      </c>
      <c r="AC774">
        <v>4.50891122766122</v>
      </c>
      <c r="AD774">
        <v>14.164923977450201</v>
      </c>
      <c r="AE774">
        <v>63.938242963023697</v>
      </c>
      <c r="AF774">
        <v>5.2566673002088597</v>
      </c>
    </row>
    <row r="775" spans="1:32" x14ac:dyDescent="0.25">
      <c r="A775" t="s">
        <v>1824</v>
      </c>
      <c r="B775" t="s">
        <v>1823</v>
      </c>
      <c r="C775" t="s">
        <v>504</v>
      </c>
      <c r="D775">
        <v>2761.1046805999999</v>
      </c>
      <c r="E775">
        <v>2778.5</v>
      </c>
      <c r="G775">
        <v>38.672254870126899</v>
      </c>
      <c r="H775">
        <v>16.081599886139401</v>
      </c>
      <c r="I775">
        <v>63.442737430167597</v>
      </c>
      <c r="J775">
        <v>0.61911098992606295</v>
      </c>
      <c r="K775">
        <v>25.670862050394199</v>
      </c>
      <c r="L775">
        <v>61.114388130132902</v>
      </c>
      <c r="N775">
        <v>36.385384678056901</v>
      </c>
      <c r="O775">
        <v>94.369670194184593</v>
      </c>
      <c r="R775">
        <v>52.395460878615403</v>
      </c>
      <c r="S775">
        <v>14.9306446604956</v>
      </c>
      <c r="T775">
        <v>12.038479247848301</v>
      </c>
      <c r="U775">
        <v>8.7066731692771402</v>
      </c>
      <c r="V775">
        <v>20.108410233063601</v>
      </c>
      <c r="W775">
        <v>7.6190335334647799</v>
      </c>
      <c r="X775">
        <v>19.556417190348402</v>
      </c>
      <c r="Y775">
        <v>18.265764611415701</v>
      </c>
      <c r="Z775">
        <v>394.84</v>
      </c>
      <c r="AA775">
        <v>10.312446645040099</v>
      </c>
      <c r="AB775">
        <v>18.537522912722501</v>
      </c>
      <c r="AC775">
        <v>10.4192942550133</v>
      </c>
      <c r="AD775">
        <v>30.1683737102687</v>
      </c>
      <c r="AE775">
        <v>23.377201112140799</v>
      </c>
      <c r="AF775">
        <v>9.4892231758149794</v>
      </c>
    </row>
    <row r="776" spans="1:32" x14ac:dyDescent="0.25">
      <c r="A776" t="s">
        <v>1868</v>
      </c>
      <c r="B776" t="s">
        <v>1867</v>
      </c>
      <c r="C776" t="s">
        <v>365</v>
      </c>
      <c r="D776">
        <v>2751.0654989999998</v>
      </c>
      <c r="E776">
        <v>1163.5</v>
      </c>
      <c r="G776">
        <v>210.723250595385</v>
      </c>
      <c r="H776">
        <v>62.188425577559101</v>
      </c>
      <c r="I776">
        <v>-682.29557389347303</v>
      </c>
      <c r="K776">
        <v>172.624570490407</v>
      </c>
      <c r="L776">
        <v>88.699284009546602</v>
      </c>
      <c r="O776">
        <v>77.118593985493604</v>
      </c>
      <c r="R776">
        <v>41.506135267264497</v>
      </c>
      <c r="S776">
        <v>12.950933463014</v>
      </c>
      <c r="T776">
        <v>-4.0336736098363</v>
      </c>
      <c r="U776">
        <v>5.0547022854691104</v>
      </c>
      <c r="V776">
        <v>18.1280196964384</v>
      </c>
      <c r="W776">
        <v>5.91016357489241</v>
      </c>
      <c r="X776">
        <v>18.0897796691605</v>
      </c>
      <c r="Y776">
        <v>19.987994197195199</v>
      </c>
      <c r="AA776">
        <v>-6.2825784310551303</v>
      </c>
      <c r="AB776">
        <v>8.5219355253168096</v>
      </c>
      <c r="AC776">
        <v>10.9908023886333</v>
      </c>
      <c r="AD776">
        <v>73.141138129857097</v>
      </c>
      <c r="AE776">
        <v>45.595178520919802</v>
      </c>
      <c r="AF776">
        <v>15.460091922478099</v>
      </c>
    </row>
    <row r="777" spans="1:32" x14ac:dyDescent="0.25">
      <c r="A777" t="s">
        <v>1834</v>
      </c>
      <c r="B777" t="s">
        <v>1833</v>
      </c>
      <c r="C777" t="s">
        <v>504</v>
      </c>
      <c r="D777">
        <v>2748.48764949</v>
      </c>
      <c r="E777">
        <v>894.3</v>
      </c>
      <c r="H777">
        <v>11.1416503342646</v>
      </c>
      <c r="I777">
        <v>-20.086139389193399</v>
      </c>
      <c r="K777">
        <v>10.867439827069701</v>
      </c>
      <c r="L777">
        <v>11.1697092630156</v>
      </c>
      <c r="N777">
        <v>8.4731602050091208</v>
      </c>
      <c r="O777">
        <v>4.9725259086626004</v>
      </c>
      <c r="R777">
        <v>15.205887216801701</v>
      </c>
      <c r="S777">
        <v>13.784186701212199</v>
      </c>
      <c r="T777">
        <v>14.4147699454532</v>
      </c>
      <c r="U777">
        <v>18.787779026056299</v>
      </c>
      <c r="V777">
        <v>15.6234827593759</v>
      </c>
      <c r="W777">
        <v>11.981585032981799</v>
      </c>
      <c r="X777">
        <v>29.501901959377001</v>
      </c>
      <c r="Y777">
        <v>9.3080784370373095</v>
      </c>
      <c r="Z777">
        <v>115.15</v>
      </c>
      <c r="AA777">
        <v>14.648675805641201</v>
      </c>
      <c r="AB777">
        <v>30.321137649064902</v>
      </c>
      <c r="AC777">
        <v>18.352113686930299</v>
      </c>
      <c r="AD777">
        <v>12.431083095379201</v>
      </c>
      <c r="AE777">
        <v>11.475373050600201</v>
      </c>
      <c r="AF777">
        <v>9.6964410989552707</v>
      </c>
    </row>
    <row r="778" spans="1:32" x14ac:dyDescent="0.25">
      <c r="A778" t="s">
        <v>1850</v>
      </c>
      <c r="B778" t="s">
        <v>1849</v>
      </c>
      <c r="C778" t="s">
        <v>336</v>
      </c>
      <c r="D778">
        <v>2743.4531999999999</v>
      </c>
      <c r="E778">
        <v>868.8</v>
      </c>
      <c r="G778">
        <v>25.992104989487299</v>
      </c>
      <c r="H778">
        <v>11.3190871893731</v>
      </c>
      <c r="I778">
        <v>-80.440144588560401</v>
      </c>
      <c r="J778">
        <v>-14.0118043715533</v>
      </c>
      <c r="K778">
        <v>-6.5651438894790903</v>
      </c>
      <c r="L778">
        <v>-50.251232683728503</v>
      </c>
      <c r="N778">
        <v>-16.527627646722902</v>
      </c>
      <c r="O778">
        <v>-66.077068856601301</v>
      </c>
      <c r="R778">
        <v>17.192920898958398</v>
      </c>
      <c r="S778">
        <v>16.6980535958259</v>
      </c>
      <c r="T778">
        <v>10.996611479955099</v>
      </c>
      <c r="U778">
        <v>7.7655148892600296</v>
      </c>
      <c r="V778">
        <v>18.760201443880501</v>
      </c>
      <c r="W778">
        <v>10.450604944129299</v>
      </c>
      <c r="X778">
        <v>6.4731563205538301</v>
      </c>
      <c r="Y778">
        <v>6.6347029051464901</v>
      </c>
      <c r="Z778">
        <v>2324.7599999999902</v>
      </c>
      <c r="AA778">
        <v>2.81039102287968</v>
      </c>
      <c r="AB778">
        <v>14.2980826870741</v>
      </c>
      <c r="AC778">
        <v>2.4608870191646801</v>
      </c>
      <c r="AD778">
        <v>7.5114410090412003</v>
      </c>
      <c r="AE778">
        <v>5.1888402893640198</v>
      </c>
      <c r="AF778">
        <v>3.31814661635552</v>
      </c>
    </row>
    <row r="779" spans="1:32" x14ac:dyDescent="0.25">
      <c r="A779" t="s">
        <v>1814</v>
      </c>
      <c r="B779" t="s">
        <v>1813</v>
      </c>
      <c r="C779" t="s">
        <v>457</v>
      </c>
      <c r="D779">
        <v>2734.3564612499999</v>
      </c>
      <c r="E779">
        <v>417.75</v>
      </c>
      <c r="G779">
        <v>7.7217345015941898</v>
      </c>
      <c r="H779">
        <v>8.0384143736726497</v>
      </c>
      <c r="I779">
        <v>-2.3754045307443201</v>
      </c>
      <c r="J779">
        <v>6.3800849934319199</v>
      </c>
      <c r="K779">
        <v>-2.70456528440709</v>
      </c>
      <c r="L779">
        <v>18.502869395219701</v>
      </c>
      <c r="M779">
        <v>91.0823495946522</v>
      </c>
      <c r="N779">
        <v>-6.1438512048557401</v>
      </c>
      <c r="O779">
        <v>47.487776837896497</v>
      </c>
      <c r="P779">
        <v>48.686567164179102</v>
      </c>
      <c r="R779">
        <v>25.715594534974699</v>
      </c>
      <c r="S779">
        <v>10.3291357305467</v>
      </c>
      <c r="T779">
        <v>9.6024014776951994</v>
      </c>
      <c r="U779">
        <v>2.6927299781921801</v>
      </c>
      <c r="V779">
        <v>10.430348136692499</v>
      </c>
      <c r="W779">
        <v>4.4723428513183796</v>
      </c>
      <c r="X779">
        <v>6.6477045590425501</v>
      </c>
      <c r="Y779">
        <v>5.0668066981737399</v>
      </c>
      <c r="AA779">
        <v>6.70808724115847</v>
      </c>
      <c r="AB779">
        <v>9.2061109045623102</v>
      </c>
      <c r="AC779">
        <v>1.69526902490191</v>
      </c>
      <c r="AD779">
        <v>8.8453124287862703</v>
      </c>
      <c r="AE779">
        <v>4.0163569875469296</v>
      </c>
      <c r="AF779">
        <v>2.2010534725325201</v>
      </c>
    </row>
    <row r="780" spans="1:32" x14ac:dyDescent="0.25">
      <c r="A780" t="s">
        <v>1862</v>
      </c>
      <c r="B780" t="s">
        <v>1861</v>
      </c>
      <c r="C780" t="s">
        <v>575</v>
      </c>
      <c r="D780">
        <v>2727.5511117000001</v>
      </c>
      <c r="E780">
        <v>431.5</v>
      </c>
      <c r="F780">
        <v>463.636363636363</v>
      </c>
      <c r="H780">
        <v>3.93772823759448</v>
      </c>
      <c r="I780">
        <v>-8.5318510675842596</v>
      </c>
      <c r="J780">
        <v>32.799327394299702</v>
      </c>
      <c r="K780">
        <v>-2.6721908105057199</v>
      </c>
      <c r="L780">
        <v>13.914582160379499</v>
      </c>
      <c r="M780">
        <v>-296426.53061224398</v>
      </c>
      <c r="O780">
        <v>-195.48143608202301</v>
      </c>
      <c r="P780">
        <v>76.332444373681497</v>
      </c>
      <c r="Q780">
        <v>22.199408672798899</v>
      </c>
      <c r="R780">
        <v>30.8206373423297</v>
      </c>
      <c r="S780">
        <v>11.131493739484601</v>
      </c>
      <c r="T780">
        <v>10.161174678744301</v>
      </c>
      <c r="U780">
        <v>1.40328062449171</v>
      </c>
      <c r="V780">
        <v>10.719930770474701</v>
      </c>
      <c r="W780">
        <v>7.9477272761827598</v>
      </c>
      <c r="X780">
        <v>11.631898817345499</v>
      </c>
      <c r="Y780">
        <v>3.04297328687572</v>
      </c>
      <c r="AA780">
        <v>11.138448976083501</v>
      </c>
      <c r="AB780">
        <v>13.2371442358809</v>
      </c>
      <c r="AC780">
        <v>-1.44053876478318</v>
      </c>
      <c r="AD780">
        <v>2.1112971135798499</v>
      </c>
      <c r="AE780">
        <v>-0.93030807322320497</v>
      </c>
      <c r="AF780">
        <v>-0.49081961736627899</v>
      </c>
    </row>
    <row r="781" spans="1:32" x14ac:dyDescent="0.25">
      <c r="A781" t="s">
        <v>1881</v>
      </c>
      <c r="B781" t="s">
        <v>1880</v>
      </c>
      <c r="C781" t="s">
        <v>52</v>
      </c>
      <c r="D781">
        <v>2719.8696285199999</v>
      </c>
      <c r="E781">
        <v>279.85000000000002</v>
      </c>
      <c r="I781">
        <v>-336.95441319107601</v>
      </c>
      <c r="L781">
        <v>27.397260273972702</v>
      </c>
      <c r="O781">
        <v>-7.0771014935977803</v>
      </c>
      <c r="R781">
        <v>14.127524837014001</v>
      </c>
      <c r="T781">
        <v>0</v>
      </c>
      <c r="X781">
        <v>8.8421643274079091</v>
      </c>
      <c r="Y781">
        <v>9.1102664437741101</v>
      </c>
      <c r="Z781">
        <v>1263.3999999999901</v>
      </c>
      <c r="AA781">
        <v>-45.640873773545103</v>
      </c>
      <c r="AC781">
        <v>5.6126623907977997</v>
      </c>
      <c r="AD781">
        <v>19.644208266614999</v>
      </c>
      <c r="AE781">
        <v>21.038179534367401</v>
      </c>
      <c r="AF781">
        <v>6.68569704564971</v>
      </c>
    </row>
    <row r="782" spans="1:32" x14ac:dyDescent="0.25">
      <c r="A782" t="s">
        <v>1838</v>
      </c>
      <c r="B782" t="s">
        <v>1837</v>
      </c>
      <c r="C782" t="s">
        <v>1646</v>
      </c>
      <c r="D782">
        <v>2717.1104074999998</v>
      </c>
      <c r="E782">
        <v>15.85</v>
      </c>
      <c r="H782">
        <v>4.60805753943007</v>
      </c>
      <c r="I782">
        <v>-28.788786646693701</v>
      </c>
      <c r="J782">
        <v>0.49777679061786501</v>
      </c>
      <c r="K782">
        <v>3.3529853964633798</v>
      </c>
      <c r="L782">
        <v>-14.603441040705</v>
      </c>
      <c r="O782">
        <v>-49.616227017462897</v>
      </c>
      <c r="R782">
        <v>2.4095336171695299</v>
      </c>
      <c r="S782">
        <v>3.82450188980141</v>
      </c>
      <c r="T782">
        <v>19.141440323483099</v>
      </c>
      <c r="U782">
        <v>3.2699852855095002</v>
      </c>
      <c r="V782">
        <v>-1.54282722463567</v>
      </c>
      <c r="W782">
        <v>0.45430790171690899</v>
      </c>
      <c r="X782">
        <v>22.397766727034401</v>
      </c>
      <c r="Y782">
        <v>3.1611827597404201</v>
      </c>
      <c r="AA782">
        <v>17.049128253997502</v>
      </c>
      <c r="AB782">
        <v>23.135411208481401</v>
      </c>
      <c r="AC782">
        <v>3.26636182624094</v>
      </c>
      <c r="AD782">
        <v>2.1847451130701301</v>
      </c>
      <c r="AE782">
        <v>3.19992713451559</v>
      </c>
      <c r="AF782">
        <v>2.8447562731701299</v>
      </c>
    </row>
    <row r="783" spans="1:32" x14ac:dyDescent="0.25">
      <c r="A783" t="s">
        <v>1945</v>
      </c>
      <c r="B783" t="s">
        <v>1944</v>
      </c>
      <c r="C783" t="s">
        <v>91</v>
      </c>
      <c r="D783">
        <v>2693.3456722249998</v>
      </c>
      <c r="E783">
        <v>1152.1500000000001</v>
      </c>
      <c r="H783">
        <v>5.8643838717998298</v>
      </c>
      <c r="I783">
        <v>26.20016273393</v>
      </c>
      <c r="J783">
        <v>-10.7313142515069</v>
      </c>
      <c r="K783">
        <v>-1.5035183849954299</v>
      </c>
      <c r="L783">
        <v>27.4189408845922</v>
      </c>
      <c r="N783">
        <v>4.3054642232805698</v>
      </c>
      <c r="O783">
        <v>37.7496523988112</v>
      </c>
      <c r="R783">
        <v>30.047813136855201</v>
      </c>
      <c r="S783">
        <v>5.5809442674264798</v>
      </c>
      <c r="T783">
        <v>13.647990407498201</v>
      </c>
      <c r="U783">
        <v>2.7128099553534</v>
      </c>
      <c r="V783">
        <v>5.7236760597697796</v>
      </c>
      <c r="W783">
        <v>3.5060757903865301</v>
      </c>
      <c r="X783">
        <v>22.4422143868848</v>
      </c>
      <c r="Y783">
        <v>17.143105395777201</v>
      </c>
      <c r="AA783">
        <v>12.1570779118984</v>
      </c>
      <c r="AB783">
        <v>15.5876480981692</v>
      </c>
      <c r="AC783">
        <v>14.664135249977299</v>
      </c>
      <c r="AD783">
        <v>29.489054329522201</v>
      </c>
      <c r="AE783">
        <v>19.016605215706299</v>
      </c>
      <c r="AF783">
        <v>11.2137370659556</v>
      </c>
    </row>
    <row r="784" spans="1:32" x14ac:dyDescent="0.25">
      <c r="A784" t="s">
        <v>1848</v>
      </c>
      <c r="B784" t="s">
        <v>1847</v>
      </c>
      <c r="C784" t="s">
        <v>315</v>
      </c>
      <c r="D784">
        <v>2674.7144425000001</v>
      </c>
      <c r="E784">
        <v>383.85</v>
      </c>
      <c r="H784">
        <v>-17.216809159120999</v>
      </c>
      <c r="I784">
        <v>-887.17404487568194</v>
      </c>
      <c r="L784">
        <v>-138.24220060382399</v>
      </c>
      <c r="O784">
        <v>-711.816381240547</v>
      </c>
      <c r="R784">
        <v>4.8734571181320003</v>
      </c>
      <c r="S784">
        <v>18.0976976344487</v>
      </c>
      <c r="T784">
        <v>-8.8492989125839205</v>
      </c>
      <c r="U784">
        <v>-3.2694861135173898</v>
      </c>
      <c r="V784">
        <v>27.069613254004299</v>
      </c>
      <c r="W784">
        <v>21.5009420098216</v>
      </c>
      <c r="X784">
        <v>-3.3006644758747501</v>
      </c>
      <c r="Y784">
        <v>1.31960263650944</v>
      </c>
      <c r="AA784">
        <v>-19.707137109630001</v>
      </c>
      <c r="AB784">
        <v>4.2961030847958304</v>
      </c>
      <c r="AC784">
        <v>-14.6365649926893</v>
      </c>
      <c r="AD784">
        <v>-5.7485099200109904</v>
      </c>
      <c r="AE784">
        <v>1.2772354518824101</v>
      </c>
      <c r="AF784">
        <v>1.02786909208524</v>
      </c>
    </row>
    <row r="785" spans="1:32" x14ac:dyDescent="0.25">
      <c r="A785" t="s">
        <v>1860</v>
      </c>
      <c r="B785" t="s">
        <v>1859</v>
      </c>
      <c r="C785" t="s">
        <v>1782</v>
      </c>
      <c r="D785">
        <v>2668.092345</v>
      </c>
      <c r="E785">
        <v>2189.1</v>
      </c>
      <c r="H785">
        <v>24.4124032485127</v>
      </c>
      <c r="I785">
        <v>-44.130710659898398</v>
      </c>
      <c r="J785">
        <v>17.870107347901101</v>
      </c>
      <c r="K785">
        <v>77.655246878314003</v>
      </c>
      <c r="L785">
        <v>60.783153909854498</v>
      </c>
      <c r="N785">
        <v>93.543624485545294</v>
      </c>
      <c r="O785">
        <v>81.719090902002606</v>
      </c>
      <c r="R785">
        <v>47.145173110662</v>
      </c>
      <c r="S785">
        <v>22.139152349508599</v>
      </c>
      <c r="T785">
        <v>2.2423571658563701</v>
      </c>
      <c r="U785">
        <v>2.8474900477925198</v>
      </c>
      <c r="V785">
        <v>45.656083407794398</v>
      </c>
      <c r="W785">
        <v>8.0888572812767094</v>
      </c>
      <c r="X785">
        <v>10.256120015696199</v>
      </c>
      <c r="Y785">
        <v>16.896732167668102</v>
      </c>
      <c r="Z785">
        <v>1202.53</v>
      </c>
      <c r="AA785">
        <v>1.3288961332971101</v>
      </c>
      <c r="AB785">
        <v>6.9178694256939899</v>
      </c>
      <c r="AC785">
        <v>4.8394156177367202</v>
      </c>
      <c r="AD785">
        <v>39.620570173933899</v>
      </c>
      <c r="AE785">
        <v>59.661363847799798</v>
      </c>
      <c r="AF785">
        <v>12.3477708355395</v>
      </c>
    </row>
    <row r="786" spans="1:32" x14ac:dyDescent="0.25">
      <c r="A786" t="s">
        <v>1836</v>
      </c>
      <c r="B786" t="s">
        <v>1835</v>
      </c>
      <c r="C786" t="s">
        <v>533</v>
      </c>
      <c r="D786">
        <v>2666.70685155</v>
      </c>
      <c r="E786">
        <v>609.79999999999995</v>
      </c>
      <c r="G786">
        <v>25.985805069231301</v>
      </c>
      <c r="H786">
        <v>61.467200329692098</v>
      </c>
      <c r="I786">
        <v>-341.70026881720401</v>
      </c>
      <c r="K786">
        <v>59.925326658728601</v>
      </c>
      <c r="L786">
        <v>101.179112857945</v>
      </c>
      <c r="N786">
        <v>117.362264354736</v>
      </c>
      <c r="O786">
        <v>117.799732509205</v>
      </c>
      <c r="R786">
        <v>100.76054905948099</v>
      </c>
      <c r="S786">
        <v>11.349706976786701</v>
      </c>
      <c r="T786">
        <v>9.3946504640007902</v>
      </c>
      <c r="U786">
        <v>11.243490727304</v>
      </c>
      <c r="V786">
        <v>14.7689739607988</v>
      </c>
      <c r="W786">
        <v>8.8731754868738797</v>
      </c>
      <c r="X786">
        <v>21.775859973258701</v>
      </c>
      <c r="Y786">
        <v>17.493904091032199</v>
      </c>
      <c r="AA786">
        <v>-14.627351296390399</v>
      </c>
      <c r="AB786">
        <v>23.641043572738301</v>
      </c>
      <c r="AC786">
        <v>12.581540456221299</v>
      </c>
      <c r="AD786">
        <v>76.105425376377994</v>
      </c>
      <c r="AE786">
        <v>32.158565467463603</v>
      </c>
      <c r="AF786">
        <v>16.213911040982499</v>
      </c>
    </row>
    <row r="787" spans="1:32" x14ac:dyDescent="0.25">
      <c r="A787" t="s">
        <v>1784</v>
      </c>
      <c r="B787" t="s">
        <v>1783</v>
      </c>
      <c r="C787" t="s">
        <v>85</v>
      </c>
      <c r="D787">
        <v>2660.2950564299999</v>
      </c>
      <c r="E787">
        <v>361.8</v>
      </c>
      <c r="F787">
        <v>50.526553272447202</v>
      </c>
      <c r="G787">
        <v>18.563110149668699</v>
      </c>
      <c r="H787">
        <v>8.4942082576500297</v>
      </c>
      <c r="I787">
        <v>-37.480364436066502</v>
      </c>
      <c r="J787">
        <v>58.4893192461113</v>
      </c>
      <c r="K787">
        <v>17.018398765265399</v>
      </c>
      <c r="L787">
        <v>39.302501895375897</v>
      </c>
      <c r="M787">
        <v>147.236180904522</v>
      </c>
      <c r="N787">
        <v>-16.6914566523497</v>
      </c>
      <c r="O787">
        <v>49.339237953032899</v>
      </c>
      <c r="P787">
        <v>23.182832089839199</v>
      </c>
      <c r="Q787">
        <v>17.518185741445599</v>
      </c>
      <c r="R787">
        <v>23.825685909193702</v>
      </c>
      <c r="S787">
        <v>8.5344081506131406</v>
      </c>
      <c r="T787">
        <v>4.1558537763157597</v>
      </c>
      <c r="U787">
        <v>1.12973832798129</v>
      </c>
      <c r="V787">
        <v>8.4219574878084202</v>
      </c>
      <c r="W787">
        <v>3.2126379574108301</v>
      </c>
      <c r="X787">
        <v>5.3577468731410898</v>
      </c>
      <c r="Y787">
        <v>5.5832466740775599</v>
      </c>
      <c r="Z787">
        <v>30.34</v>
      </c>
      <c r="AA787">
        <v>2.3210876842387602</v>
      </c>
      <c r="AB787">
        <v>4.7437571400830798</v>
      </c>
      <c r="AC787">
        <v>0.51087256567668404</v>
      </c>
      <c r="AD787">
        <v>7.6546304691806304</v>
      </c>
      <c r="AE787">
        <v>4.7477101512114199</v>
      </c>
      <c r="AF787">
        <v>1.1606799782704</v>
      </c>
    </row>
    <row r="788" spans="1:32" x14ac:dyDescent="0.25">
      <c r="A788" t="s">
        <v>1840</v>
      </c>
      <c r="B788" t="s">
        <v>1839</v>
      </c>
      <c r="C788" t="s">
        <v>323</v>
      </c>
      <c r="D788">
        <v>2658.59152632</v>
      </c>
      <c r="E788">
        <v>208.85</v>
      </c>
      <c r="F788">
        <v>58.121199655647402</v>
      </c>
      <c r="G788">
        <v>11.868894208139601</v>
      </c>
      <c r="H788">
        <v>18.5924185749464</v>
      </c>
      <c r="I788">
        <v>101.379627500574</v>
      </c>
      <c r="J788">
        <v>3.1595120193029098</v>
      </c>
      <c r="K788">
        <v>18.839320775225598</v>
      </c>
      <c r="L788">
        <v>29.976831840658299</v>
      </c>
      <c r="M788">
        <v>58.284088421974097</v>
      </c>
      <c r="N788">
        <v>-1.8922276461804599</v>
      </c>
      <c r="O788">
        <v>-60.238999350561897</v>
      </c>
      <c r="P788">
        <v>139.88569226817401</v>
      </c>
      <c r="Q788">
        <v>18.518171141486899</v>
      </c>
      <c r="R788">
        <v>52.2856131504263</v>
      </c>
      <c r="S788">
        <v>7.1726313304983398</v>
      </c>
      <c r="T788">
        <v>13.5757638209815</v>
      </c>
      <c r="U788">
        <v>4.4766738107118398</v>
      </c>
      <c r="V788">
        <v>5.6728556751963701</v>
      </c>
      <c r="W788">
        <v>2.7642469734686501</v>
      </c>
      <c r="X788">
        <v>15.3280266205591</v>
      </c>
      <c r="Y788">
        <v>7.2849689880373401</v>
      </c>
      <c r="Z788">
        <v>1298.25</v>
      </c>
      <c r="AA788">
        <v>7.1428571428571397</v>
      </c>
      <c r="AB788">
        <v>18.287758046313499</v>
      </c>
      <c r="AC788">
        <v>1.18422340390826</v>
      </c>
      <c r="AD788">
        <v>7.4468157089885496</v>
      </c>
      <c r="AE788">
        <v>1.9370524651727401</v>
      </c>
      <c r="AF788">
        <v>0.82008299669171003</v>
      </c>
    </row>
    <row r="789" spans="1:32" x14ac:dyDescent="0.25">
      <c r="A789" t="s">
        <v>1879</v>
      </c>
      <c r="B789" t="s">
        <v>1878</v>
      </c>
      <c r="C789" t="s">
        <v>701</v>
      </c>
      <c r="D789">
        <v>2658.3194212150001</v>
      </c>
      <c r="E789">
        <v>3077.15</v>
      </c>
      <c r="F789">
        <v>27.100347320003699</v>
      </c>
      <c r="G789">
        <v>18.563110149668699</v>
      </c>
      <c r="H789">
        <v>4.9847582429325996</v>
      </c>
      <c r="I789">
        <v>-19.9071985564219</v>
      </c>
      <c r="J789">
        <v>7.5169726375323904</v>
      </c>
      <c r="K789">
        <v>-1.60123765222534</v>
      </c>
      <c r="L789">
        <v>-4.1934265205893402</v>
      </c>
      <c r="M789">
        <v>223.93198526383901</v>
      </c>
      <c r="N789">
        <v>-3.8483946182180402</v>
      </c>
      <c r="O789">
        <v>-7.3236413412547297</v>
      </c>
      <c r="P789">
        <v>20.821460155252002</v>
      </c>
      <c r="Q789">
        <v>12.4900618588686</v>
      </c>
      <c r="R789">
        <v>16.1529365392195</v>
      </c>
      <c r="S789">
        <v>11.688149293305999</v>
      </c>
      <c r="T789">
        <v>11.3139428297126</v>
      </c>
      <c r="U789">
        <v>8.2991334741561609</v>
      </c>
      <c r="V789">
        <v>11.976315066783</v>
      </c>
      <c r="W789">
        <v>9.2451232256465907</v>
      </c>
      <c r="X789">
        <v>14.7530493125715</v>
      </c>
      <c r="Y789">
        <v>13.462923926675</v>
      </c>
      <c r="AA789">
        <v>13.996283574525499</v>
      </c>
      <c r="AB789">
        <v>14.1716177755905</v>
      </c>
      <c r="AC789">
        <v>8.9559619151040408</v>
      </c>
      <c r="AD789">
        <v>15.803622136682</v>
      </c>
      <c r="AE789">
        <v>14.0158491577929</v>
      </c>
      <c r="AF789">
        <v>10.728097655828</v>
      </c>
    </row>
    <row r="790" spans="1:32" x14ac:dyDescent="0.25">
      <c r="A790" t="s">
        <v>1800</v>
      </c>
      <c r="B790" t="s">
        <v>1799</v>
      </c>
      <c r="C790" t="s">
        <v>115</v>
      </c>
      <c r="D790">
        <v>2658.0743260999998</v>
      </c>
      <c r="E790">
        <v>46.85</v>
      </c>
      <c r="H790">
        <v>12.4168577018461</v>
      </c>
      <c r="I790">
        <v>-33400</v>
      </c>
      <c r="L790">
        <v>-99.668047310734593</v>
      </c>
      <c r="O790">
        <v>-100.598661232404</v>
      </c>
      <c r="R790">
        <v>-80.577853646149293</v>
      </c>
      <c r="T790">
        <v>-1.9704006655625499</v>
      </c>
      <c r="U790">
        <v>-959.38962307947702</v>
      </c>
      <c r="W790">
        <v>85.134295832589402</v>
      </c>
      <c r="X790">
        <v>1.61255175419481</v>
      </c>
      <c r="Y790">
        <v>639.37337856715203</v>
      </c>
      <c r="AA790">
        <v>-0.93957648519391102</v>
      </c>
      <c r="AB790">
        <v>34.763039545006698</v>
      </c>
      <c r="AC790">
        <v>-8.9925183409602703</v>
      </c>
      <c r="AD790">
        <v>-11.2153262821792</v>
      </c>
      <c r="AF790">
        <v>497.38414965458298</v>
      </c>
    </row>
    <row r="791" spans="1:32" x14ac:dyDescent="0.25">
      <c r="A791" t="s">
        <v>1858</v>
      </c>
      <c r="B791" t="s">
        <v>1857</v>
      </c>
      <c r="C791" t="s">
        <v>61</v>
      </c>
      <c r="D791">
        <v>2653.74</v>
      </c>
      <c r="E791">
        <v>777.6</v>
      </c>
      <c r="F791">
        <v>40.518417462482901</v>
      </c>
      <c r="G791">
        <v>-20.629947401590002</v>
      </c>
      <c r="H791">
        <v>20.5690336195035</v>
      </c>
      <c r="I791">
        <v>100.44916292364201</v>
      </c>
      <c r="K791">
        <v>15.663315048049601</v>
      </c>
      <c r="L791">
        <v>-8.9523469569873004</v>
      </c>
      <c r="M791">
        <v>167.34956203702399</v>
      </c>
      <c r="N791">
        <v>12.6286867020874</v>
      </c>
      <c r="O791">
        <v>-20.832833313332401</v>
      </c>
      <c r="P791">
        <v>32.571921353989602</v>
      </c>
      <c r="Q791">
        <v>23.302815860934</v>
      </c>
      <c r="R791">
        <v>10.907005390500499</v>
      </c>
      <c r="S791">
        <v>22.833148106613798</v>
      </c>
      <c r="T791">
        <v>5.2412256733135099</v>
      </c>
      <c r="U791">
        <v>7.8782825241413201</v>
      </c>
      <c r="V791">
        <v>26.718630700811399</v>
      </c>
      <c r="W791">
        <v>13.147943228692199</v>
      </c>
      <c r="X791">
        <v>12.9951447159939</v>
      </c>
      <c r="Y791">
        <v>24.554422719991798</v>
      </c>
      <c r="AA791">
        <v>8.3213732780345495</v>
      </c>
      <c r="AB791">
        <v>14.1913906870265</v>
      </c>
      <c r="AC791">
        <v>6.7225049801050503</v>
      </c>
      <c r="AD791">
        <v>30.476001530460401</v>
      </c>
      <c r="AE791">
        <v>27.257412949969702</v>
      </c>
      <c r="AF791">
        <v>14.7375867710129</v>
      </c>
    </row>
    <row r="792" spans="1:32" x14ac:dyDescent="0.25">
      <c r="A792" t="s">
        <v>1856</v>
      </c>
      <c r="B792" t="s">
        <v>1855</v>
      </c>
      <c r="C792" t="s">
        <v>1433</v>
      </c>
      <c r="D792">
        <v>2644.090741</v>
      </c>
      <c r="E792">
        <v>52.04</v>
      </c>
    </row>
    <row r="793" spans="1:32" x14ac:dyDescent="0.25">
      <c r="A793" t="s">
        <v>1822</v>
      </c>
      <c r="B793" t="s">
        <v>1821</v>
      </c>
      <c r="C793" t="s">
        <v>61</v>
      </c>
      <c r="D793">
        <v>2641.7788525000001</v>
      </c>
      <c r="E793">
        <v>1620.9</v>
      </c>
      <c r="F793">
        <v>30.248984637118099</v>
      </c>
      <c r="H793">
        <v>22.804317315198201</v>
      </c>
      <c r="I793">
        <v>-84.307263277982003</v>
      </c>
      <c r="J793">
        <v>-13.949903282614899</v>
      </c>
      <c r="K793">
        <v>24.805597814703798</v>
      </c>
      <c r="L793">
        <v>39.933727386709599</v>
      </c>
      <c r="M793">
        <v>53.156010693733201</v>
      </c>
      <c r="N793">
        <v>54.282322086831499</v>
      </c>
      <c r="O793">
        <v>136.43676267971901</v>
      </c>
      <c r="P793">
        <v>27.807115288342001</v>
      </c>
      <c r="Q793">
        <v>21.489544663268902</v>
      </c>
      <c r="R793">
        <v>42.890537199370598</v>
      </c>
      <c r="S793">
        <v>13.862078478089099</v>
      </c>
      <c r="T793">
        <v>8.8628778538315398</v>
      </c>
      <c r="U793">
        <v>8.6148883406488395</v>
      </c>
      <c r="V793">
        <v>19.197715675350501</v>
      </c>
      <c r="W793">
        <v>9.6560527607745907</v>
      </c>
      <c r="X793">
        <v>16.385620503785699</v>
      </c>
      <c r="Y793">
        <v>17.3750347652398</v>
      </c>
      <c r="AA793">
        <v>1.8550985240128799</v>
      </c>
      <c r="AB793">
        <v>17.1364975235145</v>
      </c>
      <c r="AC793">
        <v>10.0652278781014</v>
      </c>
      <c r="AD793">
        <v>40.179282281131101</v>
      </c>
      <c r="AE793">
        <v>21.159259130555601</v>
      </c>
      <c r="AF793">
        <v>13.5907594442274</v>
      </c>
    </row>
    <row r="794" spans="1:32" x14ac:dyDescent="0.25">
      <c r="A794" t="s">
        <v>1846</v>
      </c>
      <c r="B794" t="s">
        <v>1845</v>
      </c>
      <c r="C794" t="s">
        <v>457</v>
      </c>
      <c r="D794">
        <v>2641.5657120649998</v>
      </c>
      <c r="E794">
        <v>3909.1</v>
      </c>
      <c r="H794">
        <v>-2.0206073423911699E-2</v>
      </c>
      <c r="I794">
        <v>-11.546068897313299</v>
      </c>
      <c r="J794">
        <v>-1.8043361789894401</v>
      </c>
      <c r="K794">
        <v>7.0148736608836604</v>
      </c>
      <c r="L794">
        <v>16.689065363469702</v>
      </c>
      <c r="N794">
        <v>126.255914497395</v>
      </c>
      <c r="O794">
        <v>175.95729978022001</v>
      </c>
      <c r="R794">
        <v>5.0682075793245103</v>
      </c>
      <c r="S794">
        <v>8.2583457547552097</v>
      </c>
      <c r="T794">
        <v>10.4476755964599</v>
      </c>
      <c r="U794">
        <v>1.49227365833498</v>
      </c>
      <c r="V794">
        <v>3.65135955424125</v>
      </c>
      <c r="W794">
        <v>0.86586900070158002</v>
      </c>
      <c r="X794">
        <v>14.410839437809701</v>
      </c>
      <c r="Y794">
        <v>7.2389547893007196</v>
      </c>
      <c r="AA794">
        <v>8.5075182904112996</v>
      </c>
      <c r="AB794">
        <v>13.082024857775201</v>
      </c>
      <c r="AC794">
        <v>3.2281427051820701</v>
      </c>
      <c r="AD794">
        <v>14.6529937791601</v>
      </c>
      <c r="AE794">
        <v>4.1243984696801901</v>
      </c>
      <c r="AF794">
        <v>1.0989869712856699</v>
      </c>
    </row>
    <row r="795" spans="1:32" x14ac:dyDescent="0.25">
      <c r="A795" t="s">
        <v>1897</v>
      </c>
      <c r="B795" t="s">
        <v>1896</v>
      </c>
      <c r="C795" t="s">
        <v>336</v>
      </c>
      <c r="D795">
        <v>2641.4071565700001</v>
      </c>
      <c r="E795">
        <v>87.55</v>
      </c>
      <c r="H795">
        <v>10.5649244133172</v>
      </c>
      <c r="I795">
        <v>-11.6042267050912</v>
      </c>
      <c r="J795">
        <v>24.133747341195299</v>
      </c>
      <c r="K795">
        <v>19.428842724218299</v>
      </c>
      <c r="L795">
        <v>-91.172783552872602</v>
      </c>
      <c r="O795">
        <v>-97.251708746295506</v>
      </c>
      <c r="R795">
        <v>-47.596102452808402</v>
      </c>
      <c r="T795">
        <v>3.8624920604326101</v>
      </c>
      <c r="U795">
        <v>-1.1022269713488799</v>
      </c>
      <c r="W795">
        <v>16.338860562697398</v>
      </c>
      <c r="X795">
        <v>8.8080887390404001</v>
      </c>
      <c r="Y795">
        <v>7.0034950263087001</v>
      </c>
      <c r="Z795">
        <v>1805.05</v>
      </c>
      <c r="AA795">
        <v>3.5417099662071099</v>
      </c>
      <c r="AB795">
        <v>14.48730859258</v>
      </c>
      <c r="AC795">
        <v>3.3765943853004701</v>
      </c>
      <c r="AD795">
        <v>11.0619526519581</v>
      </c>
      <c r="AE795">
        <v>6.1252417491115398</v>
      </c>
      <c r="AF795">
        <v>4.5031310953700698</v>
      </c>
    </row>
    <row r="796" spans="1:32" x14ac:dyDescent="0.25">
      <c r="A796" t="s">
        <v>1866</v>
      </c>
      <c r="B796" t="s">
        <v>1865</v>
      </c>
      <c r="C796" t="s">
        <v>88</v>
      </c>
      <c r="D796">
        <v>2630.7810170399998</v>
      </c>
      <c r="E796">
        <v>156.65</v>
      </c>
      <c r="F796">
        <v>156.156285453847</v>
      </c>
      <c r="H796">
        <v>18.168081548858702</v>
      </c>
      <c r="I796">
        <v>-65.005156411137804</v>
      </c>
      <c r="K796">
        <v>49.497339118359001</v>
      </c>
      <c r="L796">
        <v>8.5613924714271104</v>
      </c>
      <c r="M796">
        <v>326.14389871567403</v>
      </c>
      <c r="O796">
        <v>-22.228108288419001</v>
      </c>
      <c r="P796">
        <v>50.627772083433896</v>
      </c>
      <c r="Q796">
        <v>23.829532524179701</v>
      </c>
      <c r="R796">
        <v>16.762621789193901</v>
      </c>
      <c r="S796">
        <v>6.84266745729576</v>
      </c>
      <c r="T796">
        <v>6.0213976698020799</v>
      </c>
      <c r="U796">
        <v>2.90166000220461</v>
      </c>
      <c r="V796">
        <v>6.0806605569186898</v>
      </c>
      <c r="W796">
        <v>2.5742496554510002</v>
      </c>
      <c r="X796">
        <v>12.271832922434999</v>
      </c>
      <c r="Y796">
        <v>7.1579815587645097</v>
      </c>
      <c r="Z796">
        <v>1120.8799999999901</v>
      </c>
      <c r="AA796">
        <v>3.0165465579366502</v>
      </c>
      <c r="AB796">
        <v>12.860015152479701</v>
      </c>
      <c r="AC796">
        <v>3.08825621088564</v>
      </c>
      <c r="AD796">
        <v>11.5463258785942</v>
      </c>
      <c r="AE796">
        <v>6.5582642183822699</v>
      </c>
      <c r="AF796">
        <v>2.7177569508550601</v>
      </c>
    </row>
    <row r="797" spans="1:32" x14ac:dyDescent="0.25">
      <c r="A797" t="s">
        <v>1820</v>
      </c>
      <c r="B797" t="s">
        <v>1819</v>
      </c>
      <c r="C797" t="s">
        <v>706</v>
      </c>
      <c r="D797">
        <v>2628.4068018599901</v>
      </c>
      <c r="E797">
        <v>952.9</v>
      </c>
      <c r="F797">
        <v>157.38410596026401</v>
      </c>
      <c r="H797">
        <v>1.7919829792737401</v>
      </c>
      <c r="I797">
        <v>-117.100429612103</v>
      </c>
      <c r="L797">
        <v>-121.57164869029199</v>
      </c>
      <c r="M797">
        <v>-545.18326305546498</v>
      </c>
      <c r="O797">
        <v>-609.407380148882</v>
      </c>
      <c r="P797">
        <v>-797.66206163655602</v>
      </c>
      <c r="Q797">
        <v>14.424850401849399</v>
      </c>
      <c r="R797">
        <v>10.581883623275299</v>
      </c>
      <c r="S797">
        <v>9.7035264487461603</v>
      </c>
      <c r="T797">
        <v>4.7968022276671602</v>
      </c>
      <c r="U797">
        <v>1.38077028367556</v>
      </c>
      <c r="V797">
        <v>11.0478931566693</v>
      </c>
      <c r="W797">
        <v>4.5832414704524798</v>
      </c>
      <c r="X797">
        <v>-0.93472763538945902</v>
      </c>
      <c r="Y797">
        <v>2.9636408433353298</v>
      </c>
      <c r="AA797">
        <v>-2.5347238244658699</v>
      </c>
      <c r="AB797">
        <v>5.5830662102406796</v>
      </c>
      <c r="AC797">
        <v>-3.4276128558433001</v>
      </c>
      <c r="AD797">
        <v>-11.3160761048411</v>
      </c>
      <c r="AE797">
        <v>2.2056207755247201</v>
      </c>
      <c r="AF797">
        <v>0.93815563955501802</v>
      </c>
    </row>
    <row r="798" spans="1:32" x14ac:dyDescent="0.25">
      <c r="A798" t="s">
        <v>1903</v>
      </c>
      <c r="B798" t="s">
        <v>1902</v>
      </c>
      <c r="C798" t="s">
        <v>497</v>
      </c>
      <c r="D798">
        <v>2608.7513199999999</v>
      </c>
      <c r="E798">
        <v>609.4</v>
      </c>
      <c r="H798">
        <v>14.340211569291601</v>
      </c>
      <c r="I798">
        <v>98.090986067277299</v>
      </c>
      <c r="J798">
        <v>15.270371435504901</v>
      </c>
      <c r="K798">
        <v>22.5699457832152</v>
      </c>
      <c r="L798">
        <v>63.882218410520203</v>
      </c>
      <c r="O798">
        <v>281.02686161169601</v>
      </c>
      <c r="R798">
        <v>30.436534586971099</v>
      </c>
      <c r="S798">
        <v>4.1212339026241498</v>
      </c>
      <c r="T798">
        <v>45.642820123032898</v>
      </c>
      <c r="U798">
        <v>8.6266571416653906E-2</v>
      </c>
      <c r="V798">
        <v>1.3287248938785801</v>
      </c>
      <c r="W798">
        <v>1.34798327831233</v>
      </c>
      <c r="X798">
        <v>59.032025538049602</v>
      </c>
      <c r="Y798">
        <v>12.5633241905728</v>
      </c>
      <c r="Z798">
        <v>17.25</v>
      </c>
      <c r="AA798">
        <v>52.999691071980202</v>
      </c>
      <c r="AB798">
        <v>47.140694568726502</v>
      </c>
      <c r="AC798">
        <v>23.0789825970548</v>
      </c>
      <c r="AD798">
        <v>16.857925444714802</v>
      </c>
      <c r="AE798">
        <v>14.2239710595627</v>
      </c>
      <c r="AF798">
        <v>10.749573125107901</v>
      </c>
    </row>
    <row r="799" spans="1:32" x14ac:dyDescent="0.25">
      <c r="A799" t="s">
        <v>1852</v>
      </c>
      <c r="B799" t="s">
        <v>1851</v>
      </c>
      <c r="C799" t="s">
        <v>333</v>
      </c>
      <c r="D799">
        <v>2604.5013420999999</v>
      </c>
      <c r="E799">
        <v>4.8499999999999996</v>
      </c>
      <c r="H799">
        <v>10.064343594675099</v>
      </c>
      <c r="I799">
        <v>26.840297109025901</v>
      </c>
      <c r="J799">
        <v>-4.9830510073565097</v>
      </c>
      <c r="K799">
        <v>8.6588727191164896</v>
      </c>
      <c r="L799">
        <v>37.5922771152755</v>
      </c>
      <c r="O799">
        <v>5.6849140382752097</v>
      </c>
      <c r="R799">
        <v>-2.9925105473732199</v>
      </c>
      <c r="T799">
        <v>23.220079953431998</v>
      </c>
      <c r="U799">
        <v>-59.3892696867645</v>
      </c>
      <c r="W799">
        <v>-7.8298675778304698</v>
      </c>
      <c r="X799">
        <v>29.952575743953901</v>
      </c>
      <c r="AA799">
        <v>25.457870466264701</v>
      </c>
      <c r="AB799">
        <v>32.036315813211502</v>
      </c>
      <c r="AC799">
        <v>-52.533320596961197</v>
      </c>
      <c r="AD799">
        <v>12.053602328572</v>
      </c>
      <c r="AF799">
        <v>-10.924894931196899</v>
      </c>
    </row>
    <row r="800" spans="1:32" x14ac:dyDescent="0.25">
      <c r="A800" t="s">
        <v>1854</v>
      </c>
      <c r="B800" t="s">
        <v>1853</v>
      </c>
      <c r="C800" t="s">
        <v>118</v>
      </c>
      <c r="D800">
        <v>2602.0840699199998</v>
      </c>
      <c r="E800">
        <v>667.7</v>
      </c>
      <c r="H800">
        <v>9.5217254474713808</v>
      </c>
      <c r="I800">
        <v>168.29836829836799</v>
      </c>
      <c r="J800">
        <v>10.457562865143601</v>
      </c>
      <c r="K800">
        <v>7.8387163331625898</v>
      </c>
      <c r="L800">
        <v>17.018588702400301</v>
      </c>
      <c r="N800">
        <v>-0.47866585890018398</v>
      </c>
      <c r="O800">
        <v>17.681532058388701</v>
      </c>
      <c r="R800">
        <v>24.319517059235601</v>
      </c>
      <c r="S800">
        <v>11.5700891762562</v>
      </c>
      <c r="T800">
        <v>5.71795695614259</v>
      </c>
      <c r="U800">
        <v>13.269541571222</v>
      </c>
      <c r="V800">
        <v>15.127069892853401</v>
      </c>
      <c r="W800">
        <v>7.53625449008989</v>
      </c>
      <c r="X800">
        <v>28.111857793193099</v>
      </c>
      <c r="Y800">
        <v>8.6594565562364192</v>
      </c>
      <c r="AA800">
        <v>6.20384843421549</v>
      </c>
      <c r="AB800">
        <v>29.314068053845102</v>
      </c>
      <c r="AC800">
        <v>15.638413180143001</v>
      </c>
      <c r="AD800">
        <v>13.351777079906199</v>
      </c>
      <c r="AE800">
        <v>9.2476462245612794</v>
      </c>
      <c r="AF800">
        <v>6.5964604358636798</v>
      </c>
    </row>
    <row r="801" spans="1:32" x14ac:dyDescent="0.25">
      <c r="A801" t="s">
        <v>1864</v>
      </c>
      <c r="B801" t="s">
        <v>1863</v>
      </c>
      <c r="C801" t="s">
        <v>648</v>
      </c>
      <c r="D801">
        <v>2595.9881466000002</v>
      </c>
      <c r="E801">
        <v>668.1</v>
      </c>
      <c r="F801">
        <v>133.409610983981</v>
      </c>
      <c r="H801">
        <v>15.9988707688319</v>
      </c>
      <c r="I801">
        <v>-11.953481525099299</v>
      </c>
      <c r="J801">
        <v>1.9893686071413601</v>
      </c>
      <c r="K801">
        <v>13.2014568076379</v>
      </c>
      <c r="L801">
        <v>51.06237148732</v>
      </c>
      <c r="M801">
        <v>0.33217044386056199</v>
      </c>
      <c r="O801">
        <v>162.15611398281899</v>
      </c>
      <c r="P801">
        <v>24.858509590989701</v>
      </c>
      <c r="Q801">
        <v>14.369666267932899</v>
      </c>
      <c r="R801">
        <v>40.378893747464197</v>
      </c>
      <c r="S801">
        <v>3.8690347640833598</v>
      </c>
      <c r="T801">
        <v>15.5271717528975</v>
      </c>
      <c r="U801">
        <v>-5.3209486275867297</v>
      </c>
      <c r="V801">
        <v>-30.993968372421801</v>
      </c>
      <c r="W801">
        <v>-4.1319335656075999</v>
      </c>
      <c r="X801">
        <v>19.463556008702501</v>
      </c>
      <c r="Y801">
        <v>3.9463872013363401</v>
      </c>
      <c r="AA801">
        <v>6.7405220213677097</v>
      </c>
      <c r="AB801">
        <v>18.4083970932118</v>
      </c>
      <c r="AC801">
        <v>1.36720161206155</v>
      </c>
      <c r="AD801">
        <v>10.2609464838566</v>
      </c>
      <c r="AE801">
        <v>-7.9652898731027504</v>
      </c>
      <c r="AF801">
        <v>-2.2473980729066101</v>
      </c>
    </row>
    <row r="802" spans="1:32" x14ac:dyDescent="0.25">
      <c r="A802" t="s">
        <v>1889</v>
      </c>
      <c r="B802" t="s">
        <v>1888</v>
      </c>
      <c r="C802" t="s">
        <v>61</v>
      </c>
      <c r="D802">
        <v>2593.8135456800001</v>
      </c>
      <c r="E802">
        <v>341.55</v>
      </c>
      <c r="G802">
        <v>40.945974641297802</v>
      </c>
      <c r="H802">
        <v>15.2816575200433</v>
      </c>
      <c r="I802">
        <v>3.1975482751138902</v>
      </c>
      <c r="K802">
        <v>12.402909434515101</v>
      </c>
      <c r="L802">
        <v>18.521106808952499</v>
      </c>
      <c r="M802">
        <v>105.384171201595</v>
      </c>
      <c r="N802">
        <v>14.97758127847</v>
      </c>
      <c r="O802">
        <v>33.2700853723221</v>
      </c>
      <c r="P802">
        <v>12.440394532048799</v>
      </c>
      <c r="R802">
        <v>19.186612838746999</v>
      </c>
      <c r="S802">
        <v>10.2570862914861</v>
      </c>
      <c r="T802">
        <v>9.8434471098710503</v>
      </c>
      <c r="U802">
        <v>5.4300541680404697</v>
      </c>
      <c r="V802">
        <v>8.9724857098473692</v>
      </c>
      <c r="W802">
        <v>4.3816790243371004</v>
      </c>
      <c r="X802">
        <v>14.8222072099735</v>
      </c>
      <c r="Y802">
        <v>11.956016120646799</v>
      </c>
      <c r="AA802">
        <v>10.712375354019899</v>
      </c>
      <c r="AB802">
        <v>14.8876899952485</v>
      </c>
      <c r="AC802">
        <v>6.4812758941604898</v>
      </c>
      <c r="AD802">
        <v>21.836447195214799</v>
      </c>
      <c r="AE802">
        <v>10.362044927193301</v>
      </c>
      <c r="AF802">
        <v>5.4256558383714903</v>
      </c>
    </row>
    <row r="803" spans="1:32" x14ac:dyDescent="0.25">
      <c r="A803" t="s">
        <v>1883</v>
      </c>
      <c r="B803" t="s">
        <v>1882</v>
      </c>
      <c r="C803" t="s">
        <v>1140</v>
      </c>
      <c r="D803">
        <v>2580.8388</v>
      </c>
      <c r="E803">
        <v>1000</v>
      </c>
    </row>
    <row r="804" spans="1:32" x14ac:dyDescent="0.25">
      <c r="A804" t="s">
        <v>1959</v>
      </c>
      <c r="B804" t="s">
        <v>1958</v>
      </c>
      <c r="C804" t="s">
        <v>370</v>
      </c>
      <c r="D804">
        <v>2558.2175361599998</v>
      </c>
      <c r="E804">
        <v>149.19999999999999</v>
      </c>
      <c r="G804">
        <v>0</v>
      </c>
      <c r="H804">
        <v>5.8560301280292597</v>
      </c>
      <c r="I804">
        <v>-99.055790467588906</v>
      </c>
      <c r="J804">
        <v>-58.256909507388897</v>
      </c>
      <c r="K804">
        <v>-2.3643190872439699</v>
      </c>
      <c r="L804">
        <v>15.942380444272001</v>
      </c>
      <c r="N804">
        <v>0.79122718440094397</v>
      </c>
      <c r="O804">
        <v>24.499322826717101</v>
      </c>
      <c r="R804">
        <v>12.695522516451801</v>
      </c>
      <c r="S804">
        <v>10.059445322264599</v>
      </c>
      <c r="T804">
        <v>9.0605777992908596</v>
      </c>
      <c r="U804">
        <v>8.5131606202375103</v>
      </c>
      <c r="V804">
        <v>10.1614781731361</v>
      </c>
      <c r="W804">
        <v>6.9096475734717</v>
      </c>
      <c r="X804">
        <v>10.1373127745831</v>
      </c>
      <c r="Y804">
        <v>8.6871082694533097</v>
      </c>
      <c r="AA804">
        <v>0.10991794386538301</v>
      </c>
      <c r="AB804">
        <v>12.535271883235</v>
      </c>
      <c r="AC804">
        <v>7.2875850253591699</v>
      </c>
      <c r="AD804">
        <v>9.4934500091152803</v>
      </c>
      <c r="AE804">
        <v>8.6150620042313708</v>
      </c>
      <c r="AF804">
        <v>5.72130797621785</v>
      </c>
    </row>
    <row r="805" spans="1:32" x14ac:dyDescent="0.25">
      <c r="A805" t="s">
        <v>1870</v>
      </c>
      <c r="B805" t="s">
        <v>1869</v>
      </c>
      <c r="C805" t="s">
        <v>115</v>
      </c>
      <c r="D805">
        <v>2543.8735919999999</v>
      </c>
      <c r="E805">
        <v>539.4</v>
      </c>
      <c r="G805">
        <v>8.5503957932088603</v>
      </c>
      <c r="H805">
        <v>-1.4846816656095201</v>
      </c>
      <c r="I805">
        <v>425.29017857142799</v>
      </c>
      <c r="K805">
        <v>9.02960763943587</v>
      </c>
      <c r="L805">
        <v>11.1990857889152</v>
      </c>
      <c r="N805">
        <v>17.764798341771399</v>
      </c>
      <c r="O805">
        <v>16.075475188456799</v>
      </c>
      <c r="R805">
        <v>17.188732655807701</v>
      </c>
      <c r="S805">
        <v>13.2962127134283</v>
      </c>
      <c r="T805">
        <v>11.6037993311789</v>
      </c>
      <c r="U805">
        <v>5.8821081745086898</v>
      </c>
      <c r="V805">
        <v>14.618877144129099</v>
      </c>
      <c r="W805">
        <v>8.6351025040734104</v>
      </c>
      <c r="X805">
        <v>17.982021937987501</v>
      </c>
      <c r="Y805">
        <v>20.831313527696299</v>
      </c>
      <c r="Z805">
        <v>1203.8800000000001</v>
      </c>
      <c r="AA805">
        <v>10.3543253386836</v>
      </c>
      <c r="AB805">
        <v>12.869114855748499</v>
      </c>
      <c r="AC805">
        <v>11.043352384975099</v>
      </c>
      <c r="AD805">
        <v>28.667239193555002</v>
      </c>
      <c r="AE805">
        <v>24.240053697238299</v>
      </c>
      <c r="AF805">
        <v>15.9377956705888</v>
      </c>
    </row>
    <row r="806" spans="1:32" x14ac:dyDescent="0.25">
      <c r="A806" t="s">
        <v>1899</v>
      </c>
      <c r="B806" t="s">
        <v>1898</v>
      </c>
      <c r="C806" t="s">
        <v>328</v>
      </c>
      <c r="D806">
        <v>2533.3308000000002</v>
      </c>
      <c r="E806">
        <v>264.60000000000002</v>
      </c>
      <c r="F806">
        <v>131.280063377609</v>
      </c>
      <c r="H806">
        <v>3.2189012758107198</v>
      </c>
      <c r="I806">
        <v>-140.90724716062701</v>
      </c>
      <c r="K806">
        <v>-0.53037758880376495</v>
      </c>
      <c r="L806">
        <v>-23.655113757176299</v>
      </c>
      <c r="M806">
        <v>-462.36674654987098</v>
      </c>
      <c r="N806">
        <v>-1.71807019931697</v>
      </c>
      <c r="O806">
        <v>-40.3890556962115</v>
      </c>
      <c r="P806">
        <v>71.741863388741393</v>
      </c>
      <c r="Q806">
        <v>13.8512194447091</v>
      </c>
      <c r="R806">
        <v>20.804070490798601</v>
      </c>
      <c r="S806">
        <v>7.9011264013517604</v>
      </c>
      <c r="T806">
        <v>4.0137193541517702</v>
      </c>
      <c r="U806">
        <v>1.83734590949937</v>
      </c>
      <c r="V806">
        <v>7.4322283332186601</v>
      </c>
      <c r="W806">
        <v>5.0550504100743696</v>
      </c>
      <c r="X806">
        <v>4.4153951628027004</v>
      </c>
      <c r="Y806">
        <v>7.1259996644482904</v>
      </c>
      <c r="Z806">
        <v>2724.93</v>
      </c>
      <c r="AA806">
        <v>-1.8602949540536899</v>
      </c>
      <c r="AB806">
        <v>5.3870896436870703</v>
      </c>
      <c r="AC806">
        <v>1.7822062218888199</v>
      </c>
      <c r="AD806">
        <v>10.793168974112101</v>
      </c>
      <c r="AE806">
        <v>8.3806797646412399</v>
      </c>
      <c r="AF806">
        <v>5.7180903531268399</v>
      </c>
    </row>
    <row r="807" spans="1:32" x14ac:dyDescent="0.25">
      <c r="A807" t="s">
        <v>1905</v>
      </c>
      <c r="B807" t="s">
        <v>1904</v>
      </c>
      <c r="C807" t="s">
        <v>88</v>
      </c>
      <c r="D807">
        <v>2528.9026412500002</v>
      </c>
      <c r="E807">
        <v>112.8</v>
      </c>
      <c r="G807">
        <v>16.960709528514599</v>
      </c>
      <c r="H807">
        <v>14.6500349362828</v>
      </c>
      <c r="I807">
        <v>158.60104807473201</v>
      </c>
      <c r="J807">
        <v>9.6980040503557206</v>
      </c>
      <c r="K807">
        <v>10.0066674735018</v>
      </c>
      <c r="L807">
        <v>34.405119901303102</v>
      </c>
      <c r="N807">
        <v>12.107435055772999</v>
      </c>
      <c r="O807">
        <v>43.404849562015897</v>
      </c>
      <c r="R807">
        <v>29.1479084599512</v>
      </c>
      <c r="S807">
        <v>15.1437587218727</v>
      </c>
      <c r="T807">
        <v>9.9661003005213296</v>
      </c>
      <c r="U807">
        <v>10.050437473380899</v>
      </c>
      <c r="V807">
        <v>16.295653789376999</v>
      </c>
      <c r="W807">
        <v>11.348735569588399</v>
      </c>
      <c r="X807">
        <v>15.8236351422502</v>
      </c>
      <c r="Y807">
        <v>16.412989412349798</v>
      </c>
      <c r="Z807">
        <v>562.01</v>
      </c>
      <c r="AA807">
        <v>10.3033824143502</v>
      </c>
      <c r="AB807">
        <v>16.376961297728499</v>
      </c>
      <c r="AC807">
        <v>10.254361916519899</v>
      </c>
      <c r="AD807">
        <v>21.1088643567603</v>
      </c>
      <c r="AE807">
        <v>17.9069933340202</v>
      </c>
      <c r="AF807">
        <v>12.7044110038914</v>
      </c>
    </row>
    <row r="808" spans="1:32" x14ac:dyDescent="0.25">
      <c r="A808" t="s">
        <v>1887</v>
      </c>
      <c r="B808" t="s">
        <v>1886</v>
      </c>
      <c r="C808" t="s">
        <v>533</v>
      </c>
      <c r="D808">
        <v>2522.0808252000002</v>
      </c>
      <c r="E808">
        <v>218.9</v>
      </c>
      <c r="F808">
        <v>11.556982343499101</v>
      </c>
      <c r="G808">
        <v>135.88469901582599</v>
      </c>
      <c r="H808">
        <v>29.070497694346098</v>
      </c>
      <c r="I808">
        <v>-8.9467995676714303</v>
      </c>
      <c r="J808">
        <v>14.7791486743776</v>
      </c>
      <c r="K808">
        <v>29.350664493445901</v>
      </c>
      <c r="L808">
        <v>-7.3855373903846901</v>
      </c>
      <c r="M808">
        <v>177.055322900595</v>
      </c>
      <c r="N808">
        <v>33.449391592795401</v>
      </c>
      <c r="O808">
        <v>-10.4849626628679</v>
      </c>
      <c r="P808">
        <v>10.7974164195474</v>
      </c>
      <c r="Q808">
        <v>13.3861073070799</v>
      </c>
      <c r="R808">
        <v>23.155080213903702</v>
      </c>
      <c r="S808">
        <v>24.7968739829975</v>
      </c>
      <c r="T808">
        <v>8.7735118754077099</v>
      </c>
      <c r="U808">
        <v>17.0555554239046</v>
      </c>
      <c r="V808">
        <v>31.332624438298598</v>
      </c>
      <c r="W808">
        <v>21.229901179344701</v>
      </c>
      <c r="X808">
        <v>23.399801819254701</v>
      </c>
      <c r="Y808">
        <v>24.920987766335401</v>
      </c>
      <c r="AA808">
        <v>10.3962703962703</v>
      </c>
      <c r="AB808">
        <v>25.001721032212501</v>
      </c>
      <c r="AC808">
        <v>15.9479831212353</v>
      </c>
      <c r="AD808">
        <v>30.183723048891501</v>
      </c>
      <c r="AE808">
        <v>30.7472187344876</v>
      </c>
      <c r="AF808">
        <v>24.1312667578241</v>
      </c>
    </row>
    <row r="809" spans="1:32" x14ac:dyDescent="0.25">
      <c r="A809" t="s">
        <v>1957</v>
      </c>
      <c r="B809" t="s">
        <v>1956</v>
      </c>
      <c r="C809" t="s">
        <v>1447</v>
      </c>
      <c r="D809">
        <v>2514.9674883600001</v>
      </c>
      <c r="E809">
        <v>51.95</v>
      </c>
      <c r="H809">
        <v>7.0298838221586699</v>
      </c>
      <c r="I809">
        <v>9.0024330900243292</v>
      </c>
      <c r="J809">
        <v>-44.429647187511101</v>
      </c>
      <c r="K809">
        <v>20.623171919641901</v>
      </c>
      <c r="L809">
        <v>358.28410689170198</v>
      </c>
      <c r="O809">
        <v>138.14603617404799</v>
      </c>
      <c r="R809">
        <v>343.33156216790599</v>
      </c>
      <c r="T809">
        <v>12.228548124659</v>
      </c>
      <c r="U809">
        <v>-226.89364060985901</v>
      </c>
      <c r="W809">
        <v>-24.491111695802999</v>
      </c>
      <c r="X809">
        <v>48.816443938395103</v>
      </c>
      <c r="AA809">
        <v>5.9511158342189097</v>
      </c>
      <c r="AB809">
        <v>18.746723474908698</v>
      </c>
      <c r="AC809">
        <v>107.011446035836</v>
      </c>
      <c r="AD809">
        <v>-24.829750145264299</v>
      </c>
      <c r="AF809">
        <v>-27.0080060197301</v>
      </c>
    </row>
    <row r="810" spans="1:32" x14ac:dyDescent="0.25">
      <c r="A810" t="s">
        <v>1919</v>
      </c>
      <c r="B810" t="s">
        <v>1918</v>
      </c>
      <c r="C810" t="s">
        <v>336</v>
      </c>
      <c r="D810">
        <v>2510.9332486500002</v>
      </c>
      <c r="E810">
        <v>1237.1500000000001</v>
      </c>
      <c r="F810">
        <v>94.690265486725593</v>
      </c>
      <c r="I810">
        <v>-629.56751985878202</v>
      </c>
      <c r="L810">
        <v>39.240506329113899</v>
      </c>
      <c r="M810">
        <v>-38.056087397229398</v>
      </c>
      <c r="O810">
        <v>1.11468499210128</v>
      </c>
      <c r="P810">
        <v>90.582310720074105</v>
      </c>
      <c r="Q810">
        <v>44.775500639881699</v>
      </c>
      <c r="R810">
        <v>42.593877708381498</v>
      </c>
      <c r="T810">
        <v>0</v>
      </c>
      <c r="U810">
        <v>5.8183464222072701</v>
      </c>
      <c r="X810">
        <v>12.8877593323599</v>
      </c>
      <c r="Y810">
        <v>19.599999999999898</v>
      </c>
      <c r="AA810">
        <v>-15.421389467190901</v>
      </c>
      <c r="AB810">
        <v>10.7519136790918</v>
      </c>
      <c r="AC810">
        <v>7.9687809801906901</v>
      </c>
      <c r="AD810">
        <v>48.247866213309202</v>
      </c>
      <c r="AE810">
        <v>37.575685622699602</v>
      </c>
      <c r="AF810">
        <v>16.4227895392278</v>
      </c>
    </row>
    <row r="811" spans="1:32" x14ac:dyDescent="0.25">
      <c r="A811" t="s">
        <v>1947</v>
      </c>
      <c r="B811" t="s">
        <v>1946</v>
      </c>
      <c r="C811" t="s">
        <v>315</v>
      </c>
      <c r="D811">
        <v>2507.4696476899999</v>
      </c>
      <c r="E811">
        <v>258.35000000000002</v>
      </c>
      <c r="G811">
        <v>25.992104989487299</v>
      </c>
      <c r="H811">
        <v>17.459923518634302</v>
      </c>
      <c r="I811">
        <v>19.702005730659</v>
      </c>
      <c r="K811">
        <v>25.987203428764499</v>
      </c>
      <c r="L811">
        <v>-7.7946512565514796</v>
      </c>
      <c r="N811">
        <v>31.082305856057999</v>
      </c>
      <c r="O811">
        <v>-16.8526878839732</v>
      </c>
      <c r="R811">
        <v>-11.386239869097199</v>
      </c>
      <c r="S811">
        <v>21.325250804598301</v>
      </c>
      <c r="T811">
        <v>8.6528137478343403</v>
      </c>
      <c r="U811">
        <v>8.9665233847583199</v>
      </c>
      <c r="V811">
        <v>32.929038515139297</v>
      </c>
      <c r="W811">
        <v>11.009446943210801</v>
      </c>
      <c r="X811">
        <v>19.795438480070398</v>
      </c>
      <c r="Y811">
        <v>30.1919040479759</v>
      </c>
      <c r="AA811">
        <v>13.3510597499552</v>
      </c>
      <c r="AB811">
        <v>17.1687003167212</v>
      </c>
      <c r="AC811">
        <v>11.497569209019099</v>
      </c>
      <c r="AD811">
        <v>34.372009569378001</v>
      </c>
      <c r="AE811">
        <v>43.313598770732497</v>
      </c>
      <c r="AF811">
        <v>20.984180852810699</v>
      </c>
    </row>
    <row r="812" spans="1:32" x14ac:dyDescent="0.25">
      <c r="A812" t="s">
        <v>1808</v>
      </c>
      <c r="B812" t="s">
        <v>1807</v>
      </c>
      <c r="C812" t="s">
        <v>88</v>
      </c>
      <c r="D812">
        <v>2506.7038160000002</v>
      </c>
      <c r="E812">
        <v>478.65</v>
      </c>
      <c r="F812">
        <v>-3.9285462799962998</v>
      </c>
      <c r="G812">
        <v>22.390341034165999</v>
      </c>
      <c r="H812">
        <v>15.3101510785618</v>
      </c>
      <c r="I812">
        <v>155.279764408918</v>
      </c>
      <c r="J812">
        <v>17.941174129304699</v>
      </c>
      <c r="K812">
        <v>18.602671630128299</v>
      </c>
      <c r="L812">
        <v>12.2545700744753</v>
      </c>
      <c r="M812">
        <v>-4.2483412384760104</v>
      </c>
      <c r="N812">
        <v>22.819120053639001</v>
      </c>
      <c r="O812">
        <v>9.2298350369396207</v>
      </c>
      <c r="P812">
        <v>8.9019806547731992</v>
      </c>
      <c r="Q812">
        <v>20.969077095711999</v>
      </c>
      <c r="R812">
        <v>12.6909761810982</v>
      </c>
      <c r="S812">
        <v>15.995916727818001</v>
      </c>
      <c r="T812">
        <v>8.6479080972657094</v>
      </c>
      <c r="U812">
        <v>7.7863288837440203</v>
      </c>
      <c r="V812">
        <v>18.571284341705301</v>
      </c>
      <c r="W812">
        <v>12.3328914021149</v>
      </c>
      <c r="X812">
        <v>15.2499034234101</v>
      </c>
      <c r="Y812">
        <v>17.997769990442801</v>
      </c>
      <c r="Z812">
        <v>756.92</v>
      </c>
      <c r="AA812">
        <v>11.1624142307904</v>
      </c>
      <c r="AB812">
        <v>12.9032699934695</v>
      </c>
      <c r="AC812">
        <v>9.9271536579533102</v>
      </c>
      <c r="AD812">
        <v>24.149932636171101</v>
      </c>
      <c r="AE812">
        <v>24.749762087666301</v>
      </c>
      <c r="AF812">
        <v>15.3274823903658</v>
      </c>
    </row>
    <row r="813" spans="1:32" x14ac:dyDescent="0.25">
      <c r="A813" t="s">
        <v>1885</v>
      </c>
      <c r="B813" t="s">
        <v>1884</v>
      </c>
      <c r="C813" t="s">
        <v>435</v>
      </c>
      <c r="D813">
        <v>2487.7889049999999</v>
      </c>
      <c r="E813">
        <v>321.75</v>
      </c>
      <c r="H813">
        <v>18.0447277387348</v>
      </c>
      <c r="I813">
        <v>-56.087142246902999</v>
      </c>
      <c r="J813">
        <v>-34.867356608864597</v>
      </c>
      <c r="K813">
        <v>11.332333330737599</v>
      </c>
      <c r="L813">
        <v>427.70408163265199</v>
      </c>
      <c r="N813">
        <v>13.308366849336799</v>
      </c>
      <c r="O813">
        <v>543.00390920172697</v>
      </c>
      <c r="R813">
        <v>121.093963771685</v>
      </c>
      <c r="S813">
        <v>4.6007335337190396</v>
      </c>
      <c r="T813">
        <v>8.7583449223344196</v>
      </c>
      <c r="U813">
        <v>-2.56421536970034E-2</v>
      </c>
      <c r="V813">
        <v>2.7522017404420298</v>
      </c>
      <c r="W813">
        <v>1.35437060406045</v>
      </c>
      <c r="X813">
        <v>12.8005841511862</v>
      </c>
      <c r="Y813">
        <v>1.13372630368255</v>
      </c>
      <c r="AA813">
        <v>2.8128933399003899</v>
      </c>
      <c r="AB813">
        <v>7.8805744315101398</v>
      </c>
      <c r="AC813">
        <v>7.4627789260033799</v>
      </c>
      <c r="AD813">
        <v>21.256395120031399</v>
      </c>
      <c r="AE813">
        <v>-3.4408526874004499</v>
      </c>
      <c r="AF813">
        <v>-1.39343681338152</v>
      </c>
    </row>
    <row r="814" spans="1:32" x14ac:dyDescent="0.25">
      <c r="A814" t="s">
        <v>1909</v>
      </c>
      <c r="B814" t="s">
        <v>1908</v>
      </c>
      <c r="C814" t="s">
        <v>74</v>
      </c>
      <c r="D814">
        <v>2485.4862008499999</v>
      </c>
      <c r="E814">
        <v>1586.35</v>
      </c>
      <c r="H814">
        <v>26.4402629855771</v>
      </c>
      <c r="I814">
        <v>-4.7854785478547797</v>
      </c>
      <c r="J814">
        <v>-1.57760935813521</v>
      </c>
      <c r="K814">
        <v>32.103866652737103</v>
      </c>
      <c r="L814">
        <v>66.231070797140504</v>
      </c>
      <c r="N814">
        <v>23.612229654017501</v>
      </c>
      <c r="O814">
        <v>64.233260836431796</v>
      </c>
      <c r="R814">
        <v>22.820540222821801</v>
      </c>
      <c r="S814">
        <v>23.8149889007722</v>
      </c>
      <c r="T814">
        <v>9.49841428431575</v>
      </c>
      <c r="U814">
        <v>13.3915727379137</v>
      </c>
      <c r="V814">
        <v>26.925927967694001</v>
      </c>
      <c r="W814">
        <v>19.120508324024801</v>
      </c>
      <c r="X814">
        <v>23.520518593445701</v>
      </c>
      <c r="Y814">
        <v>24.465848442919</v>
      </c>
      <c r="Z814">
        <v>3.19</v>
      </c>
      <c r="AA814">
        <v>2.51030552201955</v>
      </c>
      <c r="AB814">
        <v>21.576955363135198</v>
      </c>
      <c r="AC814">
        <v>14.5625999282148</v>
      </c>
      <c r="AD814">
        <v>33.4874046683614</v>
      </c>
      <c r="AE814">
        <v>28.955136730787899</v>
      </c>
      <c r="AF814">
        <v>20.221104616918101</v>
      </c>
    </row>
    <row r="815" spans="1:32" x14ac:dyDescent="0.25">
      <c r="A815" t="s">
        <v>1917</v>
      </c>
      <c r="B815" t="s">
        <v>1916</v>
      </c>
      <c r="C815" t="s">
        <v>701</v>
      </c>
      <c r="D815">
        <v>2484.2694445500001</v>
      </c>
      <c r="E815">
        <v>2018.05</v>
      </c>
      <c r="F815">
        <v>1.39733865728611</v>
      </c>
      <c r="G815">
        <v>32.000612179591201</v>
      </c>
      <c r="H815">
        <v>12.6570529456176</v>
      </c>
      <c r="I815">
        <v>32.485537602234103</v>
      </c>
      <c r="J815">
        <v>8.2603661634102608</v>
      </c>
      <c r="K815">
        <v>7.1348658356497197</v>
      </c>
      <c r="L815">
        <v>20.181763102090098</v>
      </c>
      <c r="M815">
        <v>7.6590775800347597</v>
      </c>
      <c r="N815">
        <v>11.0471503023215</v>
      </c>
      <c r="O815">
        <v>22.002666873279502</v>
      </c>
      <c r="P815">
        <v>2.9330423373437999</v>
      </c>
      <c r="Q815">
        <v>0.75535127670406799</v>
      </c>
      <c r="R815">
        <v>24.913530985093299</v>
      </c>
      <c r="S815">
        <v>34.507458378108197</v>
      </c>
      <c r="T815">
        <v>8.2473379566090497</v>
      </c>
      <c r="U815">
        <v>9.2966173638305598</v>
      </c>
      <c r="V815">
        <v>35.949100425357301</v>
      </c>
      <c r="W815">
        <v>23.227095052663799</v>
      </c>
      <c r="X815">
        <v>13.8348549627904</v>
      </c>
      <c r="Y815">
        <v>38.925607803173598</v>
      </c>
      <c r="Z815">
        <v>1144.25</v>
      </c>
      <c r="AA815">
        <v>9.2643868960851403</v>
      </c>
      <c r="AB815">
        <v>14.7368816336586</v>
      </c>
      <c r="AC815">
        <v>9.3187889270942996</v>
      </c>
      <c r="AD815">
        <v>51.409457373206003</v>
      </c>
      <c r="AE815">
        <v>41.244019138755903</v>
      </c>
      <c r="AF815">
        <v>26.788166771926601</v>
      </c>
    </row>
    <row r="816" spans="1:32" x14ac:dyDescent="0.25">
      <c r="A816" t="s">
        <v>1953</v>
      </c>
      <c r="B816" t="s">
        <v>1952</v>
      </c>
      <c r="C816" t="s">
        <v>102</v>
      </c>
      <c r="D816">
        <v>2484.037208015</v>
      </c>
      <c r="E816">
        <v>2230.65</v>
      </c>
      <c r="H816">
        <v>18.2807138120024</v>
      </c>
      <c r="I816">
        <v>2112.6315789473601</v>
      </c>
      <c r="K816">
        <v>22.698382474840798</v>
      </c>
      <c r="L816">
        <v>118.63041289023199</v>
      </c>
      <c r="N816">
        <v>24.8399693469967</v>
      </c>
      <c r="O816">
        <v>165.94746436458701</v>
      </c>
      <c r="R816">
        <v>34.055435311168097</v>
      </c>
      <c r="S816">
        <v>6.3883946295135896</v>
      </c>
      <c r="T816">
        <v>0.38649974285761302</v>
      </c>
      <c r="U816">
        <v>3.1111229300849699</v>
      </c>
      <c r="V816">
        <v>6.4275695336918099</v>
      </c>
      <c r="W816">
        <v>3.6587474976171999</v>
      </c>
      <c r="X816">
        <v>9.2648439500412501</v>
      </c>
      <c r="Y816">
        <v>8.3362359224427802</v>
      </c>
      <c r="AA816">
        <v>3.6461064655460098</v>
      </c>
      <c r="AB816">
        <v>6.1632668246222302</v>
      </c>
      <c r="AC816">
        <v>5.7903496543287103</v>
      </c>
      <c r="AD816">
        <v>28.383564322553799</v>
      </c>
      <c r="AE816">
        <v>8.2891031195840092</v>
      </c>
      <c r="AF816">
        <v>3.9554702693622001</v>
      </c>
    </row>
    <row r="817" spans="1:32" x14ac:dyDescent="0.25">
      <c r="A817" t="s">
        <v>1893</v>
      </c>
      <c r="B817" t="s">
        <v>1892</v>
      </c>
      <c r="C817" t="s">
        <v>457</v>
      </c>
      <c r="D817">
        <v>2476.3510102499999</v>
      </c>
      <c r="E817">
        <v>1870.75</v>
      </c>
      <c r="G817">
        <v>32.147606301246</v>
      </c>
      <c r="H817">
        <v>8.2660651085636392</v>
      </c>
      <c r="I817">
        <v>41.886178861788601</v>
      </c>
      <c r="J817">
        <v>0.97687701339841304</v>
      </c>
      <c r="K817">
        <v>11.778139488862999</v>
      </c>
      <c r="L817">
        <v>31.990231990231901</v>
      </c>
      <c r="M817">
        <v>73.508578780611302</v>
      </c>
      <c r="N817">
        <v>21.615519756352299</v>
      </c>
      <c r="O817">
        <v>48.502548853016101</v>
      </c>
      <c r="P817">
        <v>22.4988478030238</v>
      </c>
      <c r="R817">
        <v>18.0333489961012</v>
      </c>
      <c r="S817">
        <v>13.7703274625825</v>
      </c>
      <c r="T817">
        <v>9.4720605615864297</v>
      </c>
      <c r="U817">
        <v>5.3101336747996903</v>
      </c>
      <c r="V817">
        <v>14.177453044201901</v>
      </c>
      <c r="W817">
        <v>8.34223095064403</v>
      </c>
      <c r="X817">
        <v>13.9569413511507</v>
      </c>
      <c r="Y817">
        <v>18.759235668789799</v>
      </c>
      <c r="Z817">
        <v>1185.6599999999901</v>
      </c>
      <c r="AA817">
        <v>7.0414124786159196</v>
      </c>
      <c r="AB817">
        <v>11.9372303107936</v>
      </c>
      <c r="AC817">
        <v>7.5223524095413303</v>
      </c>
      <c r="AD817">
        <v>23.918453993119002</v>
      </c>
      <c r="AE817">
        <v>19.927319367250899</v>
      </c>
      <c r="AF817">
        <v>13.3073841087964</v>
      </c>
    </row>
    <row r="818" spans="1:32" x14ac:dyDescent="0.25">
      <c r="A818" t="s">
        <v>1911</v>
      </c>
      <c r="B818" t="s">
        <v>1910</v>
      </c>
      <c r="C818" t="s">
        <v>38</v>
      </c>
      <c r="D818">
        <v>2468.8227858999999</v>
      </c>
      <c r="E818">
        <v>342.1</v>
      </c>
      <c r="H818">
        <v>-1.9700007837072699</v>
      </c>
      <c r="I818">
        <v>-72.685876381009194</v>
      </c>
      <c r="J818">
        <v>-14.650504122080701</v>
      </c>
      <c r="K818">
        <v>-0.89874217025306402</v>
      </c>
      <c r="L818">
        <v>-4.2517144009681997</v>
      </c>
      <c r="N818">
        <v>-12.2774186666872</v>
      </c>
      <c r="O818">
        <v>-40.563804605121597</v>
      </c>
      <c r="R818">
        <v>10.307397685437399</v>
      </c>
      <c r="S818">
        <v>5.4669207278219298</v>
      </c>
      <c r="T818">
        <v>8.3011297931254102</v>
      </c>
      <c r="U818">
        <v>-0.65879711958485698</v>
      </c>
      <c r="V818">
        <v>3.6984258591065002E-2</v>
      </c>
      <c r="W818">
        <v>-0.19697558672728899</v>
      </c>
      <c r="X818">
        <v>8.8810398629081106</v>
      </c>
      <c r="Y818">
        <v>11.744045047179601</v>
      </c>
      <c r="Z818">
        <v>857.71</v>
      </c>
      <c r="AA818">
        <v>2.73809612895018</v>
      </c>
      <c r="AB818">
        <v>3.64461731415674</v>
      </c>
      <c r="AC818">
        <v>2.0668547439629399</v>
      </c>
      <c r="AD818">
        <v>16.479826699160501</v>
      </c>
      <c r="AE818">
        <v>9.06331523076671</v>
      </c>
      <c r="AF818">
        <v>2.8741792147517602</v>
      </c>
    </row>
    <row r="819" spans="1:32" x14ac:dyDescent="0.25">
      <c r="A819" t="s">
        <v>1877</v>
      </c>
      <c r="B819" t="s">
        <v>1876</v>
      </c>
      <c r="D819">
        <v>2468.5182</v>
      </c>
      <c r="E819">
        <v>580</v>
      </c>
      <c r="H819">
        <v>96.838219073216806</v>
      </c>
      <c r="I819">
        <v>150</v>
      </c>
      <c r="K819">
        <v>97.199445228804507</v>
      </c>
      <c r="L819">
        <v>2136.6071428571399</v>
      </c>
      <c r="N819">
        <v>48.994143837464001</v>
      </c>
      <c r="O819">
        <v>453.07402597402597</v>
      </c>
      <c r="R819">
        <v>1815.9817351598099</v>
      </c>
      <c r="S819">
        <v>3.5612023575393601</v>
      </c>
      <c r="T819">
        <v>-86.838432421010097</v>
      </c>
      <c r="U819">
        <v>-33.0983930314109</v>
      </c>
      <c r="V819">
        <v>3.9384458593924201</v>
      </c>
      <c r="W819">
        <v>3.8852432928190401</v>
      </c>
      <c r="X819">
        <v>59.699714013345996</v>
      </c>
      <c r="Y819">
        <v>8.6809470124013508</v>
      </c>
      <c r="AA819">
        <v>20.547945205479401</v>
      </c>
      <c r="AB819">
        <v>-29.879984171856599</v>
      </c>
      <c r="AC819">
        <v>43.8751191611058</v>
      </c>
      <c r="AD819">
        <v>279.55307262569801</v>
      </c>
      <c r="AE819">
        <v>9.0801886792452802</v>
      </c>
      <c r="AF819">
        <v>8.9327146171693705</v>
      </c>
    </row>
    <row r="820" spans="1:32" x14ac:dyDescent="0.25">
      <c r="A820" t="s">
        <v>1915</v>
      </c>
      <c r="B820" t="s">
        <v>1914</v>
      </c>
      <c r="C820" t="s">
        <v>96</v>
      </c>
      <c r="D820">
        <v>2462.2785069749998</v>
      </c>
      <c r="E820">
        <v>155.6</v>
      </c>
      <c r="F820">
        <v>515.78947368420995</v>
      </c>
      <c r="H820">
        <v>6.9962894454109303</v>
      </c>
      <c r="I820">
        <v>-30.780634338547902</v>
      </c>
      <c r="J820">
        <v>3.2348055245809499</v>
      </c>
      <c r="K820">
        <v>-8.6817838455481091</v>
      </c>
      <c r="L820">
        <v>-13.4194085797584</v>
      </c>
      <c r="M820">
        <v>44.730870472905501</v>
      </c>
      <c r="O820">
        <v>-265.40137729039202</v>
      </c>
      <c r="P820">
        <v>46.741350137114203</v>
      </c>
      <c r="Q820">
        <v>10.2720951861973</v>
      </c>
      <c r="R820">
        <v>11.7475768161859</v>
      </c>
      <c r="S820">
        <v>1.9908470577374999</v>
      </c>
      <c r="T820">
        <v>19.383124244545002</v>
      </c>
      <c r="U820">
        <v>1.73711770589974</v>
      </c>
      <c r="V820">
        <v>1.48233640943362</v>
      </c>
      <c r="W820">
        <v>1.0824863713751001</v>
      </c>
      <c r="X820">
        <v>12.7758953410715</v>
      </c>
      <c r="Y820">
        <v>1.01398189143807</v>
      </c>
      <c r="AA820">
        <v>16.247350179249199</v>
      </c>
      <c r="AB820">
        <v>19.7585065774871</v>
      </c>
      <c r="AC820">
        <v>-1.2209662021805201</v>
      </c>
      <c r="AD820">
        <v>0.43108168235517702</v>
      </c>
      <c r="AE820">
        <v>0.32024154142691802</v>
      </c>
      <c r="AF820">
        <v>0.212006314280234</v>
      </c>
    </row>
    <row r="821" spans="1:32" x14ac:dyDescent="0.25">
      <c r="A821" t="s">
        <v>1901</v>
      </c>
      <c r="B821" t="s">
        <v>1900</v>
      </c>
      <c r="C821" t="s">
        <v>457</v>
      </c>
      <c r="D821">
        <v>2459.8115734500002</v>
      </c>
      <c r="E821">
        <v>372.8</v>
      </c>
      <c r="F821">
        <v>32.061628760087999</v>
      </c>
      <c r="G821">
        <v>14.471424255333099</v>
      </c>
      <c r="H821">
        <v>12.533509583486801</v>
      </c>
      <c r="I821">
        <v>-10.9379773907729</v>
      </c>
      <c r="J821">
        <v>6.4660206515157501</v>
      </c>
      <c r="K821">
        <v>14.53251214712</v>
      </c>
      <c r="L821">
        <v>32.948512161995197</v>
      </c>
      <c r="M821">
        <v>64.504612980485405</v>
      </c>
      <c r="N821">
        <v>13.764624804674501</v>
      </c>
      <c r="O821">
        <v>33.841455121740402</v>
      </c>
      <c r="P821">
        <v>59.275501181085197</v>
      </c>
      <c r="Q821">
        <v>46.932930055094502</v>
      </c>
      <c r="R821">
        <v>23.054717142425002</v>
      </c>
      <c r="S821">
        <v>10.507021583348999</v>
      </c>
      <c r="T821">
        <v>6.9663706839588402</v>
      </c>
      <c r="U821">
        <v>4.82238221027366</v>
      </c>
      <c r="V821">
        <v>11.2908984603457</v>
      </c>
      <c r="W821">
        <v>6.4118631998269198</v>
      </c>
      <c r="X821">
        <v>11.5078580474849</v>
      </c>
      <c r="Y821">
        <v>10.261140704170399</v>
      </c>
      <c r="AA821">
        <v>5.7505277070880396</v>
      </c>
      <c r="AB821">
        <v>10.6503230823997</v>
      </c>
      <c r="AC821">
        <v>4.9633148616224698</v>
      </c>
      <c r="AD821">
        <v>24.371506292410199</v>
      </c>
      <c r="AE821">
        <v>11.806630492098799</v>
      </c>
      <c r="AF821">
        <v>6.5221783192306004</v>
      </c>
    </row>
    <row r="822" spans="1:32" x14ac:dyDescent="0.25">
      <c r="A822" t="s">
        <v>1907</v>
      </c>
      <c r="B822" t="s">
        <v>1906</v>
      </c>
      <c r="C822" t="s">
        <v>457</v>
      </c>
      <c r="D822">
        <v>2458.805801</v>
      </c>
      <c r="E822">
        <v>838</v>
      </c>
      <c r="H822">
        <v>18.5433110726017</v>
      </c>
      <c r="I822">
        <v>29.484842346904301</v>
      </c>
      <c r="J822">
        <v>3.13891955994209</v>
      </c>
      <c r="K822">
        <v>15.060826490049701</v>
      </c>
      <c r="L822">
        <v>26.8410212567521</v>
      </c>
      <c r="N822">
        <v>18.818276640270899</v>
      </c>
      <c r="O822">
        <v>39.612338433185897</v>
      </c>
      <c r="R822">
        <v>20.120795675864901</v>
      </c>
      <c r="S822">
        <v>19.741967568997602</v>
      </c>
      <c r="T822">
        <v>5.5310931631390003</v>
      </c>
      <c r="U822">
        <v>6.3945321092621201</v>
      </c>
      <c r="V822">
        <v>21.3009361019514</v>
      </c>
      <c r="W822">
        <v>11.952292026380301</v>
      </c>
      <c r="X822">
        <v>11.8925300045908</v>
      </c>
      <c r="Y822">
        <v>25.7448407817411</v>
      </c>
      <c r="AA822">
        <v>8.3935488106440204</v>
      </c>
      <c r="AB822">
        <v>11.9092883759257</v>
      </c>
      <c r="AC822">
        <v>7.5905967397561698</v>
      </c>
      <c r="AD822">
        <v>47.256992476129398</v>
      </c>
      <c r="AE822">
        <v>29.732503113324999</v>
      </c>
      <c r="AF822">
        <v>14.6403202386091</v>
      </c>
    </row>
    <row r="823" spans="1:32" x14ac:dyDescent="0.25">
      <c r="A823" t="s">
        <v>1963</v>
      </c>
      <c r="B823" t="s">
        <v>1962</v>
      </c>
      <c r="C823" t="s">
        <v>290</v>
      </c>
      <c r="D823">
        <v>2447.1698455000001</v>
      </c>
      <c r="E823">
        <v>55.1</v>
      </c>
      <c r="G823">
        <v>-1.02677208915102E-2</v>
      </c>
      <c r="H823">
        <v>9.3153948259991601</v>
      </c>
      <c r="I823">
        <v>-304.92389416692203</v>
      </c>
      <c r="K823">
        <v>7.0820082865176301</v>
      </c>
      <c r="L823">
        <v>17.381060262800101</v>
      </c>
      <c r="N823">
        <v>8.0837272897970003</v>
      </c>
      <c r="O823">
        <v>14.2637134384857</v>
      </c>
      <c r="R823">
        <v>20.644026311763799</v>
      </c>
      <c r="S823">
        <v>2.9596877356701699</v>
      </c>
      <c r="T823">
        <v>-49.342830819097998</v>
      </c>
      <c r="U823">
        <v>17.3604200959313</v>
      </c>
      <c r="V823">
        <v>8.3414030985123304</v>
      </c>
      <c r="W823">
        <v>2.8007427621913399</v>
      </c>
      <c r="X823">
        <v>27.373782201652599</v>
      </c>
      <c r="Y823">
        <v>2.9358049662336101</v>
      </c>
      <c r="AA823">
        <v>-101.060629238692</v>
      </c>
      <c r="AB823">
        <v>24.9489087659814</v>
      </c>
      <c r="AC823">
        <v>19.784864430778299</v>
      </c>
      <c r="AD823">
        <v>7.4505568441367602</v>
      </c>
      <c r="AE823">
        <v>8.3929044214985495</v>
      </c>
      <c r="AF823">
        <v>3.1523782058294101</v>
      </c>
    </row>
    <row r="824" spans="1:32" x14ac:dyDescent="0.25">
      <c r="A824" t="s">
        <v>1895</v>
      </c>
      <c r="B824" t="s">
        <v>1894</v>
      </c>
      <c r="C824" t="s">
        <v>902</v>
      </c>
      <c r="D824">
        <v>2444.6552739549902</v>
      </c>
      <c r="E824">
        <v>2062.85</v>
      </c>
      <c r="G824">
        <v>14.471424255333099</v>
      </c>
      <c r="H824">
        <v>15.7361208633342</v>
      </c>
      <c r="I824">
        <v>-25.8393333872664</v>
      </c>
      <c r="J824">
        <v>17.241953487195602</v>
      </c>
      <c r="K824">
        <v>5.47111715870982</v>
      </c>
      <c r="L824">
        <v>1.18567702158161E-2</v>
      </c>
      <c r="N824">
        <v>3.8508244739920898</v>
      </c>
      <c r="O824">
        <v>-4.1225451515935498</v>
      </c>
      <c r="R824">
        <v>96.966527893422096</v>
      </c>
      <c r="S824">
        <v>9.0105717040183695</v>
      </c>
      <c r="T824">
        <v>1.21895246088575</v>
      </c>
      <c r="U824">
        <v>11.6635925365586</v>
      </c>
      <c r="V824">
        <v>9.3611236372674291</v>
      </c>
      <c r="W824">
        <v>5.5046693412708398</v>
      </c>
      <c r="X824">
        <v>11.4103674043612</v>
      </c>
      <c r="Y824">
        <v>6.56542325903684</v>
      </c>
      <c r="AA824">
        <v>12.2124895920066</v>
      </c>
      <c r="AB824">
        <v>20.710139287399301</v>
      </c>
      <c r="AC824">
        <v>6.2669092581570203</v>
      </c>
      <c r="AD824">
        <v>7.75222372033019</v>
      </c>
      <c r="AE824">
        <v>6.3186732355412296</v>
      </c>
      <c r="AF824">
        <v>3.8441611134701699</v>
      </c>
    </row>
    <row r="825" spans="1:32" x14ac:dyDescent="0.25">
      <c r="A825" t="s">
        <v>1941</v>
      </c>
      <c r="B825" t="s">
        <v>1940</v>
      </c>
      <c r="C825" t="s">
        <v>457</v>
      </c>
      <c r="D825">
        <v>2434.1372527499998</v>
      </c>
      <c r="E825">
        <v>340.55</v>
      </c>
      <c r="F825">
        <v>35.640558591378202</v>
      </c>
      <c r="G825">
        <v>3.2280115456367202</v>
      </c>
      <c r="H825">
        <v>11.6459428440492</v>
      </c>
      <c r="I825">
        <v>-63.497225942222997</v>
      </c>
      <c r="J825">
        <v>-8.71437886958139</v>
      </c>
      <c r="K825">
        <v>14.093336437324901</v>
      </c>
      <c r="L825">
        <v>37.151937592545501</v>
      </c>
      <c r="N825">
        <v>15.0739981954396</v>
      </c>
      <c r="O825">
        <v>54.561365371998001</v>
      </c>
      <c r="P825">
        <v>40.150516370028598</v>
      </c>
      <c r="Q825">
        <v>24</v>
      </c>
      <c r="R825">
        <v>19.5873662761079</v>
      </c>
      <c r="S825">
        <v>12.145846915751999</v>
      </c>
      <c r="T825">
        <v>5.5929461726360197</v>
      </c>
      <c r="U825">
        <v>6.9695005561944798</v>
      </c>
      <c r="V825">
        <v>13.0525305381555</v>
      </c>
      <c r="W825">
        <v>8.9191266906995796</v>
      </c>
      <c r="X825">
        <v>16.177209797657</v>
      </c>
      <c r="Y825">
        <v>14.374532791219201</v>
      </c>
      <c r="AA825">
        <v>2.91594498217014</v>
      </c>
      <c r="AB825">
        <v>12.6984993125857</v>
      </c>
      <c r="AC825">
        <v>10.035356762513301</v>
      </c>
      <c r="AD825">
        <v>28.471445801163799</v>
      </c>
      <c r="AE825">
        <v>16.840593320995499</v>
      </c>
      <c r="AF825">
        <v>11.339508239407801</v>
      </c>
    </row>
    <row r="826" spans="1:32" x14ac:dyDescent="0.25">
      <c r="A826" t="s">
        <v>1969</v>
      </c>
      <c r="B826" t="s">
        <v>1968</v>
      </c>
      <c r="C826" t="s">
        <v>504</v>
      </c>
      <c r="D826">
        <v>2428.8803560000001</v>
      </c>
      <c r="E826">
        <v>249.6</v>
      </c>
      <c r="G826">
        <v>85.421488463309402</v>
      </c>
      <c r="H826">
        <v>4.50500264669075</v>
      </c>
      <c r="I826">
        <v>-90.124865310261697</v>
      </c>
      <c r="J826">
        <v>-28.788850802595601</v>
      </c>
      <c r="K826">
        <v>0.73262334441730403</v>
      </c>
      <c r="L826">
        <v>19.798700471397499</v>
      </c>
      <c r="M826">
        <v>85.955786736020798</v>
      </c>
      <c r="N826">
        <v>0.44243127242751201</v>
      </c>
      <c r="O826">
        <v>26.593323597652301</v>
      </c>
      <c r="P826">
        <v>-2.0830948838274002</v>
      </c>
      <c r="R826">
        <v>12.9617438373198</v>
      </c>
      <c r="S826">
        <v>12.0827183989233</v>
      </c>
      <c r="T826">
        <v>11.475723261185999</v>
      </c>
      <c r="U826">
        <v>7.6407810585579101</v>
      </c>
      <c r="V826">
        <v>16.343080309408698</v>
      </c>
      <c r="W826">
        <v>8.1151851566213509</v>
      </c>
      <c r="X826">
        <v>17.396693832619398</v>
      </c>
      <c r="Y826">
        <v>10.1234322118256</v>
      </c>
      <c r="AA826">
        <v>1.6280552159419801</v>
      </c>
      <c r="AB826">
        <v>16.646140301428201</v>
      </c>
      <c r="AC826">
        <v>8.5799391309978503</v>
      </c>
      <c r="AD826">
        <v>21.407803686689501</v>
      </c>
      <c r="AE826">
        <v>12.961718086611899</v>
      </c>
      <c r="AF826">
        <v>7.2155557415714302</v>
      </c>
    </row>
    <row r="827" spans="1:32" x14ac:dyDescent="0.25">
      <c r="A827" t="s">
        <v>1925</v>
      </c>
      <c r="B827" t="s">
        <v>1924</v>
      </c>
      <c r="C827" t="s">
        <v>27</v>
      </c>
      <c r="D827">
        <v>2426.1129748099902</v>
      </c>
      <c r="E827">
        <v>342</v>
      </c>
      <c r="F827">
        <v>64.961636828644501</v>
      </c>
      <c r="H827">
        <v>39.817376664124097</v>
      </c>
      <c r="I827">
        <v>743.82371198013595</v>
      </c>
      <c r="L827">
        <v>-16.766849980815799</v>
      </c>
      <c r="O827">
        <v>47.498022997776999</v>
      </c>
      <c r="Q827">
        <v>2.1863388378011201</v>
      </c>
      <c r="R827">
        <v>21.910869694506601</v>
      </c>
      <c r="T827">
        <v>-13.3337772849123</v>
      </c>
      <c r="U827">
        <v>-1.86567570721045</v>
      </c>
      <c r="X827">
        <v>5.2914440894049202</v>
      </c>
      <c r="AA827">
        <v>20.5618222548222</v>
      </c>
      <c r="AB827">
        <v>1.8576576211328599</v>
      </c>
      <c r="AC827">
        <v>5.2914440894049202</v>
      </c>
      <c r="AD827">
        <v>5.5184343519994696</v>
      </c>
      <c r="AE827">
        <v>13.5600748754719</v>
      </c>
      <c r="AF827">
        <v>3.1773290066944</v>
      </c>
    </row>
    <row r="828" spans="1:32" x14ac:dyDescent="0.25">
      <c r="A828" t="s">
        <v>1891</v>
      </c>
      <c r="B828" t="s">
        <v>1890</v>
      </c>
      <c r="C828" t="s">
        <v>533</v>
      </c>
      <c r="D828">
        <v>2419.5889244099999</v>
      </c>
      <c r="E828">
        <v>1256.55</v>
      </c>
      <c r="F828">
        <v>205.86786830269901</v>
      </c>
      <c r="G828">
        <v>0</v>
      </c>
      <c r="H828">
        <v>10.1739574560203</v>
      </c>
      <c r="I828">
        <v>216.35593220338899</v>
      </c>
      <c r="J828">
        <v>2.9146081809789499</v>
      </c>
      <c r="K828">
        <v>1.96218627404922</v>
      </c>
      <c r="L828">
        <v>-45.715327579919801</v>
      </c>
      <c r="M828">
        <v>60.4693527646806</v>
      </c>
      <c r="N828">
        <v>-6.1098960650725003</v>
      </c>
      <c r="O828">
        <v>-71.557766357774</v>
      </c>
      <c r="P828">
        <v>107.222167952851</v>
      </c>
      <c r="Q828">
        <v>34.070458337881902</v>
      </c>
      <c r="R828">
        <v>-6.6677340475081701</v>
      </c>
      <c r="S828">
        <v>12.975269124906299</v>
      </c>
      <c r="T828">
        <v>9.7196733980715297</v>
      </c>
      <c r="U828">
        <v>9.1192307646875701</v>
      </c>
      <c r="V828">
        <v>19.083167573026</v>
      </c>
      <c r="W828">
        <v>8.3858057219852995</v>
      </c>
      <c r="X828">
        <v>13.929479282004801</v>
      </c>
      <c r="Y828">
        <v>6.0835502274101403</v>
      </c>
      <c r="Z828">
        <v>506.51</v>
      </c>
      <c r="AA828">
        <v>11.6432481324953</v>
      </c>
      <c r="AB828">
        <v>19.419376837404901</v>
      </c>
      <c r="AC828">
        <v>3.9876487375824401</v>
      </c>
      <c r="AD828">
        <v>12.2829468481786</v>
      </c>
      <c r="AE828">
        <v>6.2654676435274599</v>
      </c>
      <c r="AF828">
        <v>2.72575126054002</v>
      </c>
    </row>
    <row r="829" spans="1:32" x14ac:dyDescent="0.25">
      <c r="A829" t="s">
        <v>1929</v>
      </c>
      <c r="B829" t="s">
        <v>1928</v>
      </c>
      <c r="C829" t="s">
        <v>71</v>
      </c>
      <c r="D829">
        <v>2414.4975764999999</v>
      </c>
      <c r="E829">
        <v>3139.8</v>
      </c>
      <c r="G829">
        <v>16.827206475392</v>
      </c>
      <c r="H829">
        <v>6.67282184069406</v>
      </c>
      <c r="I829">
        <v>-120.217992516674</v>
      </c>
      <c r="K829">
        <v>-2.8506669597396699</v>
      </c>
      <c r="L829">
        <v>34.223889209463202</v>
      </c>
      <c r="M829">
        <v>0.19455252918288499</v>
      </c>
      <c r="N829">
        <v>-7.6561156110233402</v>
      </c>
      <c r="O829">
        <v>79.404311594203094</v>
      </c>
      <c r="P829">
        <v>19.861966539990402</v>
      </c>
      <c r="R829">
        <v>18.1278751390719</v>
      </c>
      <c r="S829">
        <v>10.818343920252699</v>
      </c>
      <c r="T829">
        <v>7.7393793254827399</v>
      </c>
      <c r="U829">
        <v>3.2460492665026099</v>
      </c>
      <c r="V829">
        <v>11.971600057967001</v>
      </c>
      <c r="W829">
        <v>5.2330204789677399</v>
      </c>
      <c r="X829">
        <v>7.7688418043244303</v>
      </c>
      <c r="Y829">
        <v>4.9260210862053597</v>
      </c>
      <c r="AA829">
        <v>-2.4516108669407299</v>
      </c>
      <c r="AB829">
        <v>9.7416820543012097</v>
      </c>
      <c r="AC829">
        <v>2.6047546206923999</v>
      </c>
      <c r="AD829">
        <v>9.3963978365704595</v>
      </c>
      <c r="AE829">
        <v>4.84331912760089</v>
      </c>
      <c r="AF829">
        <v>2.1836430218364198</v>
      </c>
    </row>
    <row r="830" spans="1:32" x14ac:dyDescent="0.25">
      <c r="A830" t="s">
        <v>1921</v>
      </c>
      <c r="B830" t="s">
        <v>1920</v>
      </c>
      <c r="C830" t="s">
        <v>102</v>
      </c>
      <c r="D830">
        <v>2409.9025230000002</v>
      </c>
      <c r="E830">
        <v>517.5</v>
      </c>
      <c r="F830">
        <v>15.4334038054968</v>
      </c>
      <c r="G830">
        <v>21.3213751601293</v>
      </c>
      <c r="H830">
        <v>17.530223306487901</v>
      </c>
      <c r="I830">
        <v>-112.263565891472</v>
      </c>
      <c r="K830">
        <v>8.2943193427066308</v>
      </c>
      <c r="L830">
        <v>18.294606564338999</v>
      </c>
      <c r="M830">
        <v>-3.2280134595381602</v>
      </c>
      <c r="N830">
        <v>8.1799607924710909</v>
      </c>
      <c r="O830">
        <v>12.8790542973563</v>
      </c>
      <c r="P830">
        <v>11.3944667956108</v>
      </c>
      <c r="Q830">
        <v>2.2444135866300199</v>
      </c>
      <c r="R830">
        <v>36.2466567076061</v>
      </c>
      <c r="S830">
        <v>20.1606968231563</v>
      </c>
      <c r="T830">
        <v>6.6967977547572701</v>
      </c>
      <c r="U830">
        <v>10.222766488168601</v>
      </c>
      <c r="V830">
        <v>29.799017618041201</v>
      </c>
      <c r="W830">
        <v>15.367843223989199</v>
      </c>
      <c r="X830">
        <v>12.8017254114101</v>
      </c>
      <c r="Y830">
        <v>15.4076018655569</v>
      </c>
      <c r="AA830">
        <v>-1.0613555652959501</v>
      </c>
      <c r="AB830">
        <v>16.671353496667098</v>
      </c>
      <c r="AC830">
        <v>7.6264760047665403</v>
      </c>
      <c r="AD830">
        <v>32.404136068515101</v>
      </c>
      <c r="AE830">
        <v>22.076713073857398</v>
      </c>
      <c r="AF830">
        <v>13.0366435553359</v>
      </c>
    </row>
    <row r="831" spans="1:32" x14ac:dyDescent="0.25">
      <c r="A831" t="s">
        <v>1927</v>
      </c>
      <c r="B831" t="s">
        <v>1926</v>
      </c>
      <c r="C831" t="s">
        <v>24</v>
      </c>
      <c r="D831">
        <v>2384.8644818849998</v>
      </c>
      <c r="E831">
        <v>507.05</v>
      </c>
      <c r="F831">
        <v>130.87912087911999</v>
      </c>
      <c r="H831">
        <v>23.3917844712098</v>
      </c>
      <c r="I831">
        <v>79.380857710877507</v>
      </c>
      <c r="K831">
        <v>77.591414785736703</v>
      </c>
      <c r="L831">
        <v>211.19009401513401</v>
      </c>
      <c r="M831">
        <v>43.1057260956402</v>
      </c>
      <c r="O831">
        <v>113.833396926803</v>
      </c>
      <c r="P831">
        <v>135.49522190196399</v>
      </c>
      <c r="Q831">
        <v>-2.2154680632189199</v>
      </c>
      <c r="R831">
        <v>19.1586571945953</v>
      </c>
      <c r="S831">
        <v>0.48385165361049698</v>
      </c>
      <c r="T831">
        <v>7.6356591717208104</v>
      </c>
      <c r="U831">
        <v>3.4250683835356099</v>
      </c>
      <c r="V831">
        <v>0.30284360831071599</v>
      </c>
      <c r="W831">
        <v>0.27303361856809499</v>
      </c>
      <c r="X831">
        <v>22.673711774057701</v>
      </c>
      <c r="Y831">
        <v>-5.8076570902685098</v>
      </c>
      <c r="AA831">
        <v>17.5957654269396</v>
      </c>
      <c r="AB831">
        <v>12.5780822904545</v>
      </c>
      <c r="AC831">
        <v>7.9491255961844196</v>
      </c>
      <c r="AD831">
        <v>3.1810257223035401</v>
      </c>
      <c r="AE831">
        <v>-6.88662942990217</v>
      </c>
      <c r="AF831">
        <v>-6.2911021690992603</v>
      </c>
    </row>
    <row r="832" spans="1:32" x14ac:dyDescent="0.25">
      <c r="A832" t="s">
        <v>1949</v>
      </c>
      <c r="B832" t="s">
        <v>1948</v>
      </c>
      <c r="C832" t="s">
        <v>373</v>
      </c>
      <c r="D832">
        <v>2382.16859587</v>
      </c>
      <c r="E832">
        <v>103.6</v>
      </c>
      <c r="H832">
        <v>-0.90173317265130803</v>
      </c>
      <c r="I832">
        <v>-45.268028993816202</v>
      </c>
      <c r="K832">
        <v>1.81299360759266</v>
      </c>
      <c r="L832">
        <v>-31.956490940859801</v>
      </c>
      <c r="N832">
        <v>-6.1865075368781497</v>
      </c>
      <c r="O832">
        <v>-55.005758417451403</v>
      </c>
      <c r="R832">
        <v>4.1001700864907704</v>
      </c>
      <c r="S832">
        <v>8.7245732995073197</v>
      </c>
      <c r="T832">
        <v>10.2292571080655</v>
      </c>
      <c r="U832">
        <v>4.8692213685564596</v>
      </c>
      <c r="V832">
        <v>4.2374036795238199</v>
      </c>
      <c r="W832">
        <v>1.1225571532162</v>
      </c>
      <c r="X832">
        <v>30.053535423764099</v>
      </c>
      <c r="Y832">
        <v>10.254600518440499</v>
      </c>
      <c r="AA832">
        <v>9.6732168059928298</v>
      </c>
      <c r="AB832">
        <v>31.781443404681699</v>
      </c>
      <c r="AC832">
        <v>4.6221233400542303</v>
      </c>
      <c r="AD832">
        <v>15.546659076780101</v>
      </c>
      <c r="AE832">
        <v>7.4886359024311</v>
      </c>
      <c r="AF832">
        <v>1.7312843946310299</v>
      </c>
    </row>
    <row r="833" spans="1:32" x14ac:dyDescent="0.25">
      <c r="A833" t="s">
        <v>1937</v>
      </c>
      <c r="B833" t="s">
        <v>1936</v>
      </c>
      <c r="C833" t="s">
        <v>754</v>
      </c>
      <c r="D833">
        <v>2381.5600887299902</v>
      </c>
      <c r="E833">
        <v>261.95</v>
      </c>
      <c r="H833">
        <v>186.86146068668501</v>
      </c>
      <c r="I833">
        <v>-8.4980975072010292</v>
      </c>
      <c r="K833">
        <v>99.263166581923002</v>
      </c>
      <c r="L833">
        <v>212.11934789295501</v>
      </c>
      <c r="N833">
        <v>-2.1555528037155298</v>
      </c>
      <c r="O833">
        <v>175.76213785557101</v>
      </c>
      <c r="R833">
        <v>119.076607606292</v>
      </c>
      <c r="S833">
        <v>1.05733048428996</v>
      </c>
      <c r="T833">
        <v>-344.288954599536</v>
      </c>
      <c r="U833">
        <v>11.347754862439899</v>
      </c>
      <c r="V833">
        <v>2.3582542562784101</v>
      </c>
      <c r="W833">
        <v>1.2848373053319699</v>
      </c>
      <c r="X833">
        <v>14.8400023400023</v>
      </c>
      <c r="Y833">
        <v>0.96250396204182498</v>
      </c>
      <c r="AA833">
        <v>-178.48806598806499</v>
      </c>
      <c r="AB833">
        <v>11.7111162160665</v>
      </c>
      <c r="AC833">
        <v>5.8178308178308198</v>
      </c>
      <c r="AD833">
        <v>2.1080133677669801</v>
      </c>
      <c r="AE833">
        <v>4.0787450015379898</v>
      </c>
      <c r="AF833">
        <v>1.1110955938831</v>
      </c>
    </row>
    <row r="834" spans="1:32" x14ac:dyDescent="0.25">
      <c r="A834" t="s">
        <v>2032</v>
      </c>
      <c r="B834" t="s">
        <v>2031</v>
      </c>
      <c r="C834" t="s">
        <v>504</v>
      </c>
      <c r="D834">
        <v>2355.37</v>
      </c>
      <c r="E834">
        <v>11776.85</v>
      </c>
      <c r="G834">
        <v>47.361259945615402</v>
      </c>
      <c r="H834">
        <v>7.5776542342539299</v>
      </c>
      <c r="I834">
        <v>-10.5206073752711</v>
      </c>
      <c r="J834">
        <v>7.0259805697204802</v>
      </c>
      <c r="K834">
        <v>15.9710134642485</v>
      </c>
      <c r="L834">
        <v>33.499458288190802</v>
      </c>
      <c r="N834">
        <v>25.038025638262202</v>
      </c>
      <c r="O834">
        <v>48.1344661987442</v>
      </c>
      <c r="R834">
        <v>17.818042478651101</v>
      </c>
      <c r="S834">
        <v>13.5761126775551</v>
      </c>
      <c r="T834">
        <v>14.327907561163199</v>
      </c>
      <c r="U834">
        <v>11.703200371058999</v>
      </c>
      <c r="V834">
        <v>13.8777604422402</v>
      </c>
      <c r="W834">
        <v>10.799823530276401</v>
      </c>
      <c r="X834">
        <v>28.6251916554383</v>
      </c>
      <c r="Y834">
        <v>21.5038948651369</v>
      </c>
      <c r="Z834">
        <v>74.67</v>
      </c>
      <c r="AA834">
        <v>15.3324350694605</v>
      </c>
      <c r="AB834">
        <v>21.709340533078599</v>
      </c>
      <c r="AC834">
        <v>18.6312317056172</v>
      </c>
      <c r="AD834">
        <v>28.100215347444699</v>
      </c>
      <c r="AE834">
        <v>22.870505033222098</v>
      </c>
      <c r="AF834">
        <v>18.5446389344925</v>
      </c>
    </row>
    <row r="835" spans="1:32" x14ac:dyDescent="0.25">
      <c r="A835" t="s">
        <v>2005</v>
      </c>
      <c r="B835" t="s">
        <v>2004</v>
      </c>
      <c r="C835" t="s">
        <v>575</v>
      </c>
      <c r="D835">
        <v>2353.9269760000002</v>
      </c>
      <c r="E835">
        <v>293.35000000000002</v>
      </c>
      <c r="G835">
        <v>0</v>
      </c>
      <c r="H835">
        <v>0.64081433670020105</v>
      </c>
      <c r="I835">
        <v>259.27106668964302</v>
      </c>
      <c r="J835">
        <v>65.207555216540797</v>
      </c>
      <c r="K835">
        <v>-7.7192461073105001</v>
      </c>
      <c r="L835">
        <v>-62.165258484891901</v>
      </c>
      <c r="N835">
        <v>-9.0747902398392597</v>
      </c>
      <c r="O835">
        <v>-71.992285237698098</v>
      </c>
      <c r="R835">
        <v>-21.989461854740401</v>
      </c>
      <c r="S835">
        <v>13.4980738792406</v>
      </c>
      <c r="T835">
        <v>6.1865388396435099</v>
      </c>
      <c r="U835">
        <v>8.7144787785529196</v>
      </c>
      <c r="V835">
        <v>16.370356123902098</v>
      </c>
      <c r="W835">
        <v>9.5802313160251096</v>
      </c>
      <c r="X835">
        <v>9.1161603091627299</v>
      </c>
      <c r="Y835">
        <v>6.5736728292178297</v>
      </c>
      <c r="Z835">
        <v>546.98</v>
      </c>
      <c r="AA835">
        <v>15.9455169677207</v>
      </c>
      <c r="AB835">
        <v>14.7188586989362</v>
      </c>
      <c r="AC835">
        <v>4.6348532684643597</v>
      </c>
      <c r="AD835">
        <v>9.7329289355069601</v>
      </c>
      <c r="AE835">
        <v>5.9914360266731999</v>
      </c>
      <c r="AF835">
        <v>3.62422218849597</v>
      </c>
    </row>
    <row r="836" spans="1:32" x14ac:dyDescent="0.25">
      <c r="A836" t="s">
        <v>1923</v>
      </c>
      <c r="B836" t="s">
        <v>1922</v>
      </c>
      <c r="C836" t="s">
        <v>1055</v>
      </c>
      <c r="D836">
        <v>2347.0670932799999</v>
      </c>
      <c r="E836">
        <v>18.25</v>
      </c>
      <c r="H836">
        <v>1.3505839862376401</v>
      </c>
      <c r="I836">
        <v>27.975642454491101</v>
      </c>
      <c r="J836">
        <v>-3.6305263264944201</v>
      </c>
      <c r="K836">
        <v>-5.2334654598927202</v>
      </c>
      <c r="L836">
        <v>44.655810886218099</v>
      </c>
      <c r="O836">
        <v>53.123904209065202</v>
      </c>
      <c r="R836">
        <v>13.4243770909272</v>
      </c>
      <c r="S836">
        <v>1.09675628126249</v>
      </c>
      <c r="T836">
        <v>11.654866490597099</v>
      </c>
      <c r="U836">
        <v>-2.7928090551087701</v>
      </c>
      <c r="V836">
        <v>-6.7260710894968803</v>
      </c>
      <c r="W836">
        <v>-1.2997291603229899</v>
      </c>
      <c r="X836">
        <v>4.4834081196917204</v>
      </c>
      <c r="Y836">
        <v>0.86277435915629597</v>
      </c>
      <c r="Z836">
        <v>5098.9299999999903</v>
      </c>
      <c r="AA836">
        <v>12.4570384602081</v>
      </c>
      <c r="AB836">
        <v>4.6822668411891604</v>
      </c>
      <c r="AC836">
        <v>-2.1182829848718701</v>
      </c>
      <c r="AD836">
        <v>0.74113440116011198</v>
      </c>
      <c r="AE836">
        <v>-4.0189178184551499</v>
      </c>
      <c r="AF836">
        <v>-0.92952242706563604</v>
      </c>
    </row>
    <row r="837" spans="1:32" x14ac:dyDescent="0.25">
      <c r="A837" t="s">
        <v>1943</v>
      </c>
      <c r="B837" t="s">
        <v>1942</v>
      </c>
      <c r="C837" t="s">
        <v>457</v>
      </c>
      <c r="D837">
        <v>2342.3506910999999</v>
      </c>
      <c r="E837">
        <v>239.4</v>
      </c>
      <c r="G837">
        <v>1.7244768191100901</v>
      </c>
      <c r="H837">
        <v>19.278200028340599</v>
      </c>
      <c r="I837">
        <v>17.7841233580811</v>
      </c>
      <c r="J837">
        <v>5.8194797779353904E-3</v>
      </c>
      <c r="K837">
        <v>3.75765413846664</v>
      </c>
      <c r="L837">
        <v>-10.3082490952201</v>
      </c>
      <c r="N837">
        <v>5.0628852828626898E-2</v>
      </c>
      <c r="O837">
        <v>0.56497175141268996</v>
      </c>
      <c r="R837">
        <v>18.261876434095299</v>
      </c>
      <c r="S837">
        <v>4.4188224338325304</v>
      </c>
      <c r="T837">
        <v>9.4998096913855594</v>
      </c>
      <c r="U837">
        <v>3.0822810858878298</v>
      </c>
      <c r="V837">
        <v>4.2332966821496099</v>
      </c>
      <c r="W837">
        <v>2.7069661799091298</v>
      </c>
      <c r="X837">
        <v>12.911512930376199</v>
      </c>
      <c r="Y837">
        <v>6.6990291262136203</v>
      </c>
      <c r="Z837">
        <v>597.67999999999995</v>
      </c>
      <c r="AA837">
        <v>9.2628023749853998</v>
      </c>
      <c r="AB837">
        <v>15.274148282531</v>
      </c>
      <c r="AC837">
        <v>4.1571227105733701</v>
      </c>
      <c r="AD837">
        <v>9.1617855519003193</v>
      </c>
      <c r="AE837">
        <v>6.6199872692552804</v>
      </c>
      <c r="AF837">
        <v>4.2866339086821199</v>
      </c>
    </row>
    <row r="838" spans="1:32" x14ac:dyDescent="0.25">
      <c r="A838" t="s">
        <v>1977</v>
      </c>
      <c r="B838" t="s">
        <v>1976</v>
      </c>
      <c r="C838" t="s">
        <v>336</v>
      </c>
      <c r="D838">
        <v>2339.8470400000001</v>
      </c>
      <c r="E838">
        <v>983.8</v>
      </c>
      <c r="G838">
        <v>6.2658569182611101</v>
      </c>
      <c r="H838">
        <v>17.7627036629959</v>
      </c>
      <c r="I838">
        <v>12.504154756365001</v>
      </c>
      <c r="J838">
        <v>108.64685821413499</v>
      </c>
      <c r="K838">
        <v>16.2976069400301</v>
      </c>
      <c r="L838">
        <v>27.180744372631899</v>
      </c>
      <c r="M838">
        <v>99.189886282724402</v>
      </c>
      <c r="N838">
        <v>16.116092446998099</v>
      </c>
      <c r="O838">
        <v>40.608858116276203</v>
      </c>
      <c r="P838">
        <v>8.40757509728369</v>
      </c>
      <c r="R838">
        <v>27.613516367476201</v>
      </c>
      <c r="S838">
        <v>8.9595105927236194</v>
      </c>
      <c r="T838">
        <v>13.1739898075465</v>
      </c>
      <c r="U838">
        <v>6.9474361910684701</v>
      </c>
      <c r="V838">
        <v>14.8015785077913</v>
      </c>
      <c r="W838">
        <v>5.7913194454692203</v>
      </c>
      <c r="X838">
        <v>19.3526726669696</v>
      </c>
      <c r="Y838">
        <v>11.0203110678878</v>
      </c>
      <c r="Z838">
        <v>872.5</v>
      </c>
      <c r="AA838">
        <v>11.4788011150525</v>
      </c>
      <c r="AB838">
        <v>19.2696831860823</v>
      </c>
      <c r="AC838">
        <v>8.6776046718259305</v>
      </c>
      <c r="AD838">
        <v>19.839569623901198</v>
      </c>
      <c r="AE838">
        <v>20.753982415728501</v>
      </c>
      <c r="AF838">
        <v>8.3230601590580093</v>
      </c>
    </row>
    <row r="839" spans="1:32" x14ac:dyDescent="0.25">
      <c r="A839" t="s">
        <v>2030</v>
      </c>
      <c r="B839" t="s">
        <v>2029</v>
      </c>
      <c r="C839" t="s">
        <v>575</v>
      </c>
      <c r="D839">
        <v>2337.8384664</v>
      </c>
      <c r="E839">
        <v>426.4</v>
      </c>
      <c r="F839">
        <v>161.28499980963099</v>
      </c>
      <c r="G839">
        <v>20.843727005349901</v>
      </c>
      <c r="H839">
        <v>8.5598064386559898</v>
      </c>
      <c r="I839">
        <v>39885.294117646998</v>
      </c>
      <c r="K839">
        <v>-4.8346551689411097</v>
      </c>
      <c r="L839">
        <v>-56.341842397336201</v>
      </c>
      <c r="M839">
        <v>-6.5215889566133702</v>
      </c>
      <c r="N839">
        <v>18.989616555860099</v>
      </c>
      <c r="O839">
        <v>-64.287171119722501</v>
      </c>
      <c r="P839">
        <v>128.50643118655799</v>
      </c>
      <c r="Q839">
        <v>12.614222997611799</v>
      </c>
      <c r="R839">
        <v>3.67070404578002</v>
      </c>
      <c r="S839">
        <v>13.0230016333877</v>
      </c>
      <c r="T839">
        <v>5.59879270579248</v>
      </c>
      <c r="U839">
        <v>7.1803367729938596</v>
      </c>
      <c r="V839">
        <v>16.2668525546691</v>
      </c>
      <c r="W839">
        <v>9.4394771047381898</v>
      </c>
      <c r="X839">
        <v>7.0314175806889896</v>
      </c>
      <c r="Y839">
        <v>7.7677822585277996</v>
      </c>
      <c r="Z839">
        <v>657.729999999999</v>
      </c>
      <c r="AA839">
        <v>9.7205737247779798</v>
      </c>
      <c r="AB839">
        <v>12.320587897183801</v>
      </c>
      <c r="AC839">
        <v>3.7559524660727401</v>
      </c>
      <c r="AD839">
        <v>11.095833906228499</v>
      </c>
      <c r="AE839">
        <v>7.61431253034928</v>
      </c>
      <c r="AF839">
        <v>4.80975685685641</v>
      </c>
    </row>
    <row r="840" spans="1:32" x14ac:dyDescent="0.25">
      <c r="A840" t="s">
        <v>1933</v>
      </c>
      <c r="B840" t="s">
        <v>1932</v>
      </c>
      <c r="C840" t="s">
        <v>530</v>
      </c>
      <c r="D840">
        <v>2331.9646674700002</v>
      </c>
      <c r="E840">
        <v>1066.3</v>
      </c>
      <c r="G840">
        <v>18.563110149668699</v>
      </c>
      <c r="H840">
        <v>16.026562649732099</v>
      </c>
      <c r="I840">
        <v>48.195951892050402</v>
      </c>
      <c r="J840">
        <v>15.792042080334401</v>
      </c>
      <c r="K840">
        <v>19.564256338753399</v>
      </c>
      <c r="L840">
        <v>20.8075759568592</v>
      </c>
      <c r="N840">
        <v>25.139751678381401</v>
      </c>
      <c r="O840">
        <v>14.5845938091538</v>
      </c>
      <c r="R840">
        <v>7.1587795476710099</v>
      </c>
      <c r="S840">
        <v>15.5316784473757</v>
      </c>
      <c r="T840">
        <v>9.3710419853177296</v>
      </c>
      <c r="U840">
        <v>12.301976316218999</v>
      </c>
      <c r="V840">
        <v>17.699433353072301</v>
      </c>
      <c r="W840">
        <v>14.3544944458695</v>
      </c>
      <c r="X840">
        <v>19.902923140262999</v>
      </c>
      <c r="Y840">
        <v>12.320177829971</v>
      </c>
      <c r="Z840">
        <v>171.57</v>
      </c>
      <c r="AA840">
        <v>10.947149450692301</v>
      </c>
      <c r="AB840">
        <v>19.137018492734899</v>
      </c>
      <c r="AC840">
        <v>12.156276409022899</v>
      </c>
      <c r="AD840">
        <v>16.363255472923399</v>
      </c>
      <c r="AE840">
        <v>14.6246089676746</v>
      </c>
      <c r="AF840">
        <v>11.352713217512701</v>
      </c>
    </row>
    <row r="841" spans="1:32" x14ac:dyDescent="0.25">
      <c r="A841" t="s">
        <v>1965</v>
      </c>
      <c r="B841" t="s">
        <v>1964</v>
      </c>
      <c r="C841" t="s">
        <v>290</v>
      </c>
      <c r="D841">
        <v>2310.6264291000002</v>
      </c>
      <c r="E841">
        <v>166.75</v>
      </c>
      <c r="F841">
        <v>-27.129909365558898</v>
      </c>
      <c r="H841">
        <v>8.3770774764890295</v>
      </c>
      <c r="I841">
        <v>-246.44148109302699</v>
      </c>
      <c r="K841">
        <v>-2.5891924008135399</v>
      </c>
      <c r="L841">
        <v>132.310855072127</v>
      </c>
      <c r="N841">
        <v>-8.2911218902604205</v>
      </c>
      <c r="O841">
        <v>129.190705334618</v>
      </c>
      <c r="Q841">
        <v>-45.4383418810664</v>
      </c>
      <c r="R841">
        <v>0.45644602270309398</v>
      </c>
      <c r="S841">
        <v>-1.7316650305714001</v>
      </c>
      <c r="T841">
        <v>-37.1866282246786</v>
      </c>
      <c r="U841">
        <v>-12.1194953967955</v>
      </c>
      <c r="V841">
        <v>-4.1610007772133297</v>
      </c>
      <c r="W841">
        <v>-1.36906009889546</v>
      </c>
      <c r="X841">
        <v>23.582418513966001</v>
      </c>
      <c r="Y841">
        <v>-8.0470733743274998</v>
      </c>
      <c r="AA841">
        <v>-133.16897870202399</v>
      </c>
      <c r="AB841">
        <v>-11.321490323985699</v>
      </c>
      <c r="AC841">
        <v>19.086169626584098</v>
      </c>
      <c r="AD841">
        <v>2.82815712905844</v>
      </c>
      <c r="AE841">
        <v>-22.226447151416899</v>
      </c>
      <c r="AF841">
        <v>-7.4612607282658798</v>
      </c>
    </row>
    <row r="842" spans="1:32" x14ac:dyDescent="0.25">
      <c r="A842" t="s">
        <v>1931</v>
      </c>
      <c r="B842" t="s">
        <v>1930</v>
      </c>
      <c r="C842" t="s">
        <v>115</v>
      </c>
      <c r="D842">
        <v>2298.7334369999999</v>
      </c>
      <c r="E842">
        <v>111.8</v>
      </c>
      <c r="H842">
        <v>0.45220879698095701</v>
      </c>
      <c r="I842">
        <v>-13.4647560672575</v>
      </c>
      <c r="J842">
        <v>25.313467871939601</v>
      </c>
      <c r="K842">
        <v>-32.441845059542999</v>
      </c>
      <c r="L842">
        <v>199.91126885537099</v>
      </c>
      <c r="O842">
        <v>-12.258932872784101</v>
      </c>
      <c r="R842">
        <v>31.804780781921298</v>
      </c>
      <c r="T842">
        <v>8.60178163263625</v>
      </c>
      <c r="U842">
        <v>-6.4890385475284003</v>
      </c>
      <c r="W842">
        <v>2.7558777870162201</v>
      </c>
      <c r="X842">
        <v>2.4349216754854499</v>
      </c>
      <c r="AA842">
        <v>24.799772117644199</v>
      </c>
      <c r="AB842">
        <v>14.211100360837101</v>
      </c>
      <c r="AC842">
        <v>-18.611302214842201</v>
      </c>
      <c r="AD842">
        <v>1.4206944513436901</v>
      </c>
      <c r="AF842">
        <v>-10.3792676203693</v>
      </c>
    </row>
    <row r="843" spans="1:32" x14ac:dyDescent="0.25">
      <c r="A843" t="s">
        <v>1975</v>
      </c>
      <c r="B843" t="s">
        <v>1974</v>
      </c>
      <c r="C843" t="s">
        <v>115</v>
      </c>
      <c r="D843">
        <v>2293.446668</v>
      </c>
      <c r="E843">
        <v>517.15</v>
      </c>
      <c r="F843">
        <v>28.746306458421198</v>
      </c>
      <c r="G843">
        <v>-20.629947401590002</v>
      </c>
      <c r="H843">
        <v>6.3393575344065303</v>
      </c>
      <c r="I843">
        <v>-75.880410858400495</v>
      </c>
      <c r="J843">
        <v>-29.4320967857483</v>
      </c>
      <c r="K843">
        <v>-0.86668618698748601</v>
      </c>
      <c r="L843">
        <v>7.1276959945223899</v>
      </c>
      <c r="M843">
        <v>20.357350339327599</v>
      </c>
      <c r="N843">
        <v>2.1722518181191899</v>
      </c>
      <c r="O843">
        <v>11.904561195295001</v>
      </c>
      <c r="P843">
        <v>25.259620840028902</v>
      </c>
      <c r="Q843">
        <v>13.501726789180401</v>
      </c>
      <c r="R843">
        <v>17.221713306344299</v>
      </c>
      <c r="S843">
        <v>15.7674649325003</v>
      </c>
      <c r="T843">
        <v>9.7674784338004201</v>
      </c>
      <c r="U843">
        <v>14.621383634308</v>
      </c>
      <c r="V843">
        <v>17.078883970356699</v>
      </c>
      <c r="W843">
        <v>14.2471261969169</v>
      </c>
      <c r="X843">
        <v>19.720688698983999</v>
      </c>
      <c r="Y843">
        <v>13.116731728475299</v>
      </c>
      <c r="AA843">
        <v>1.94290948849029</v>
      </c>
      <c r="AB843">
        <v>23.016329005908201</v>
      </c>
      <c r="AC843">
        <v>13.134941642088201</v>
      </c>
      <c r="AD843">
        <v>18.390615578578</v>
      </c>
      <c r="AE843">
        <v>14.1870306756767</v>
      </c>
      <c r="AF843">
        <v>11.952377936799399</v>
      </c>
    </row>
    <row r="844" spans="1:32" x14ac:dyDescent="0.25">
      <c r="A844" t="s">
        <v>1987</v>
      </c>
      <c r="B844" t="s">
        <v>1986</v>
      </c>
      <c r="C844" t="s">
        <v>102</v>
      </c>
      <c r="D844">
        <v>2281.2958077200001</v>
      </c>
      <c r="E844">
        <v>388.95</v>
      </c>
      <c r="F844">
        <v>59.062629394853701</v>
      </c>
      <c r="G844">
        <v>10.064241629820801</v>
      </c>
      <c r="H844">
        <v>17.7769872349762</v>
      </c>
      <c r="I844">
        <v>31.402471789360501</v>
      </c>
      <c r="J844">
        <v>0.42241027118894398</v>
      </c>
      <c r="K844">
        <v>14.8296494964645</v>
      </c>
      <c r="L844">
        <v>-9.0882778581763706</v>
      </c>
      <c r="M844">
        <v>124.503148769117</v>
      </c>
      <c r="N844">
        <v>36.903468404282798</v>
      </c>
      <c r="O844">
        <v>-17.015566290928302</v>
      </c>
      <c r="P844">
        <v>51.645681466755001</v>
      </c>
      <c r="Q844">
        <v>14.89396803881</v>
      </c>
      <c r="R844">
        <v>1.2030360188803599</v>
      </c>
      <c r="S844">
        <v>27.896744398783099</v>
      </c>
      <c r="T844">
        <v>13.895074816005099</v>
      </c>
      <c r="U844">
        <v>13.7930470740642</v>
      </c>
      <c r="V844">
        <v>37.962922370481103</v>
      </c>
      <c r="W844">
        <v>21.792363030743999</v>
      </c>
      <c r="X844">
        <v>11.204251979738901</v>
      </c>
      <c r="Y844">
        <v>9.8020194893954997</v>
      </c>
      <c r="Z844">
        <v>1697.27</v>
      </c>
      <c r="AA844">
        <v>5.4518620246843099</v>
      </c>
      <c r="AB844">
        <v>22.053070450996401</v>
      </c>
      <c r="AC844">
        <v>6.2040736248840798</v>
      </c>
      <c r="AD844">
        <v>13.099427155511</v>
      </c>
      <c r="AE844">
        <v>9.5958620689655394</v>
      </c>
      <c r="AF844">
        <v>6.9841859437862004</v>
      </c>
    </row>
    <row r="845" spans="1:32" x14ac:dyDescent="0.25">
      <c r="A845" t="s">
        <v>1913</v>
      </c>
      <c r="B845" t="s">
        <v>1912</v>
      </c>
      <c r="C845" t="s">
        <v>88</v>
      </c>
      <c r="D845">
        <v>2279.1142381499999</v>
      </c>
      <c r="E845">
        <v>89.8</v>
      </c>
      <c r="H845">
        <v>5.5506769007969101</v>
      </c>
      <c r="I845">
        <v>-537.34939759036104</v>
      </c>
      <c r="K845">
        <v>-8.1822043346122193</v>
      </c>
      <c r="L845">
        <v>22.589238145977699</v>
      </c>
      <c r="N845">
        <v>-37.015185733035203</v>
      </c>
      <c r="O845">
        <v>-46.129101384254497</v>
      </c>
      <c r="R845">
        <v>15.4954237962594</v>
      </c>
      <c r="S845">
        <v>32.421296485591498</v>
      </c>
      <c r="T845">
        <v>9.6447960442478902</v>
      </c>
      <c r="U845">
        <v>12.9688885425563</v>
      </c>
      <c r="V845">
        <v>46.4400783468773</v>
      </c>
      <c r="W845">
        <v>19.9782244860025</v>
      </c>
      <c r="X845">
        <v>15.8558434399118</v>
      </c>
      <c r="Y845">
        <v>3.8394544713337901</v>
      </c>
      <c r="AA845">
        <v>-2.88897731794667</v>
      </c>
      <c r="AB845">
        <v>26.265531614815899</v>
      </c>
      <c r="AC845">
        <v>2.1775082690187402</v>
      </c>
      <c r="AD845">
        <v>7.26141078838174</v>
      </c>
      <c r="AE845">
        <v>3.9049635379910401</v>
      </c>
      <c r="AF845">
        <v>1.69395163053777</v>
      </c>
    </row>
    <row r="846" spans="1:32" x14ac:dyDescent="0.25">
      <c r="A846" t="s">
        <v>1961</v>
      </c>
      <c r="B846" t="s">
        <v>1960</v>
      </c>
      <c r="C846" t="s">
        <v>115</v>
      </c>
      <c r="D846">
        <v>2267.5974751949998</v>
      </c>
      <c r="E846">
        <v>1038.3499999999999</v>
      </c>
      <c r="F846">
        <v>21.392722710163099</v>
      </c>
      <c r="G846">
        <v>0</v>
      </c>
      <c r="H846">
        <v>9.5401924047357092</v>
      </c>
      <c r="I846">
        <v>136.569343065693</v>
      </c>
      <c r="J846">
        <v>2.7165712556015098</v>
      </c>
      <c r="K846">
        <v>9.6140564794970693</v>
      </c>
      <c r="L846">
        <v>14.7202342225112</v>
      </c>
      <c r="M846">
        <v>643.74043162625298</v>
      </c>
      <c r="N846">
        <v>11.654623241348601</v>
      </c>
      <c r="O846">
        <v>12.3178141316977</v>
      </c>
      <c r="P846">
        <v>46.934542854211202</v>
      </c>
      <c r="Q846">
        <v>9.1096544902851608</v>
      </c>
      <c r="R846">
        <v>16.013030582972601</v>
      </c>
      <c r="S846">
        <v>10.654750797758799</v>
      </c>
      <c r="T846">
        <v>6.0897896961415698</v>
      </c>
      <c r="U846">
        <v>6.1420099404496504</v>
      </c>
      <c r="V846">
        <v>13.3585230532567</v>
      </c>
      <c r="W846">
        <v>8.1102852614460108</v>
      </c>
      <c r="X846">
        <v>11.8237749576704</v>
      </c>
      <c r="Y846">
        <v>7.9297424390453397</v>
      </c>
      <c r="AA846">
        <v>6.3033014051636096</v>
      </c>
      <c r="AB846">
        <v>12.4857042427412</v>
      </c>
      <c r="AC846">
        <v>5.8213609159946902</v>
      </c>
      <c r="AD846">
        <v>13.168516056152299</v>
      </c>
      <c r="AE846">
        <v>11.3628652906278</v>
      </c>
      <c r="AF846">
        <v>6.7276892841243496</v>
      </c>
    </row>
    <row r="847" spans="1:32" x14ac:dyDescent="0.25">
      <c r="A847" t="s">
        <v>1983</v>
      </c>
      <c r="B847" t="s">
        <v>1982</v>
      </c>
      <c r="C847" t="s">
        <v>527</v>
      </c>
      <c r="D847">
        <v>2263.2383334000001</v>
      </c>
      <c r="E847">
        <v>121.7</v>
      </c>
      <c r="G847">
        <v>53.266427437098997</v>
      </c>
      <c r="H847">
        <v>5.5711768048285197</v>
      </c>
      <c r="I847">
        <v>235.73342263898101</v>
      </c>
      <c r="J847">
        <v>-7.4073898444661896</v>
      </c>
      <c r="K847">
        <v>14.926998919648099</v>
      </c>
      <c r="L847">
        <v>83.929931454683896</v>
      </c>
      <c r="N847">
        <v>-2.37383175983949</v>
      </c>
      <c r="O847">
        <v>28.501781611478702</v>
      </c>
      <c r="R847">
        <v>6.7242162653339399</v>
      </c>
      <c r="S847">
        <v>5.0844109988446</v>
      </c>
      <c r="T847">
        <v>58.001539209590099</v>
      </c>
      <c r="U847">
        <v>153.26053158304799</v>
      </c>
      <c r="V847">
        <v>5.2329579190699897</v>
      </c>
      <c r="W847">
        <v>5.0530681632926697</v>
      </c>
      <c r="X847">
        <v>51.404853128991</v>
      </c>
      <c r="Y847">
        <v>6.6201449715602596</v>
      </c>
      <c r="AA847">
        <v>106.694338016177</v>
      </c>
      <c r="AB847">
        <v>36.857090682229199</v>
      </c>
      <c r="AC847">
        <v>252.82034908471601</v>
      </c>
      <c r="AD847">
        <v>1.2865635688633901</v>
      </c>
      <c r="AE847">
        <v>7.2290549885957098</v>
      </c>
      <c r="AF847">
        <v>7.0593514490169502</v>
      </c>
    </row>
    <row r="848" spans="1:32" x14ac:dyDescent="0.25">
      <c r="A848" t="s">
        <v>1951</v>
      </c>
      <c r="B848" t="s">
        <v>1950</v>
      </c>
      <c r="C848" t="s">
        <v>121</v>
      </c>
      <c r="D848">
        <v>2239.44</v>
      </c>
      <c r="E848">
        <v>3917.4</v>
      </c>
      <c r="H848">
        <v>-3.3873613838185399</v>
      </c>
      <c r="I848">
        <v>535.71123451516405</v>
      </c>
      <c r="L848">
        <v>-101.79584120982901</v>
      </c>
      <c r="O848">
        <v>-14.1614906832298</v>
      </c>
      <c r="R848">
        <v>-48.136576656996198</v>
      </c>
      <c r="S848">
        <v>-45.2931500952498</v>
      </c>
      <c r="T848">
        <v>-325.68539396217699</v>
      </c>
      <c r="U848">
        <v>-271.69291843440902</v>
      </c>
      <c r="V848">
        <v>-96.0261991397945</v>
      </c>
      <c r="W848">
        <v>-20.9607657197149</v>
      </c>
      <c r="X848">
        <v>-1.22633390705679</v>
      </c>
      <c r="Y848">
        <v>4.6038766362907797</v>
      </c>
      <c r="AA848">
        <v>113.813880830171</v>
      </c>
      <c r="AB848">
        <v>-255.86280453611801</v>
      </c>
      <c r="AC848">
        <v>-35.606712564543798</v>
      </c>
      <c r="AD848">
        <v>-2.0647444878696199</v>
      </c>
      <c r="AE848">
        <v>-134.166666666666</v>
      </c>
      <c r="AF848">
        <v>-3.2880629020729</v>
      </c>
    </row>
    <row r="849" spans="1:32" x14ac:dyDescent="0.25">
      <c r="A849" t="s">
        <v>2016</v>
      </c>
      <c r="B849" t="s">
        <v>2015</v>
      </c>
      <c r="C849" t="s">
        <v>365</v>
      </c>
      <c r="D849">
        <v>2233.3084389999999</v>
      </c>
      <c r="E849">
        <v>373.9</v>
      </c>
      <c r="G849">
        <v>115.443469003188</v>
      </c>
      <c r="H849">
        <v>16.6415287603763</v>
      </c>
      <c r="I849">
        <v>42.274268757948199</v>
      </c>
      <c r="J849">
        <v>8.5297610719486698</v>
      </c>
      <c r="K849">
        <v>22.467236276791901</v>
      </c>
      <c r="L849">
        <v>50.958182820057502</v>
      </c>
      <c r="N849">
        <v>73.641736173418906</v>
      </c>
      <c r="O849">
        <v>179.68218863906199</v>
      </c>
      <c r="R849">
        <v>30.838512784249499</v>
      </c>
      <c r="S849">
        <v>15.4708359679569</v>
      </c>
      <c r="T849">
        <v>9.6774305969534495</v>
      </c>
      <c r="U849">
        <v>5.7527519477403803</v>
      </c>
      <c r="V849">
        <v>18.719994683806998</v>
      </c>
      <c r="W849">
        <v>6.8470998450640401</v>
      </c>
      <c r="X849">
        <v>17.533778978808101</v>
      </c>
      <c r="Y849">
        <v>21.5707518645434</v>
      </c>
      <c r="Z849">
        <v>623.20999999999901</v>
      </c>
      <c r="AA849">
        <v>9.5470061157729997</v>
      </c>
      <c r="AB849">
        <v>14.3018561647932</v>
      </c>
      <c r="AC849">
        <v>9.7127008960318495</v>
      </c>
      <c r="AD849">
        <v>32.178362573099399</v>
      </c>
      <c r="AE849">
        <v>32.345000710462699</v>
      </c>
      <c r="AF849">
        <v>13.884102611020401</v>
      </c>
    </row>
    <row r="850" spans="1:32" x14ac:dyDescent="0.25">
      <c r="A850" t="s">
        <v>1955</v>
      </c>
      <c r="B850" t="s">
        <v>1954</v>
      </c>
      <c r="C850" t="s">
        <v>323</v>
      </c>
      <c r="D850">
        <v>2233.2282700000001</v>
      </c>
      <c r="E850">
        <v>86.8</v>
      </c>
      <c r="F850">
        <v>69.720496894409905</v>
      </c>
      <c r="H850">
        <v>-1.9967423820416099</v>
      </c>
      <c r="I850">
        <v>33.339965512667398</v>
      </c>
      <c r="J850">
        <v>39.538055962084599</v>
      </c>
      <c r="K850">
        <v>-52.336986383688803</v>
      </c>
      <c r="L850">
        <v>-97.116522082018903</v>
      </c>
      <c r="O850">
        <v>-895.88380108320996</v>
      </c>
      <c r="P850">
        <v>-1227.9411764705901</v>
      </c>
      <c r="Q850">
        <v>74.085523469893701</v>
      </c>
      <c r="R850">
        <v>-16.896678707957701</v>
      </c>
      <c r="S850">
        <v>4.9899953071790604</v>
      </c>
      <c r="T850">
        <v>21.475354822423299</v>
      </c>
      <c r="U850">
        <v>-2.0921918760206299</v>
      </c>
      <c r="V850">
        <v>4.1399980787366397</v>
      </c>
      <c r="W850">
        <v>2.26098380337065</v>
      </c>
      <c r="X850">
        <v>0.61721231048415903</v>
      </c>
      <c r="Y850">
        <v>3.7939305776938599</v>
      </c>
      <c r="AA850">
        <v>35.255848209588599</v>
      </c>
      <c r="AB850">
        <v>16.838649264094801</v>
      </c>
      <c r="AC850">
        <v>-34.363427269178402</v>
      </c>
      <c r="AD850">
        <v>-2.8916132314512901</v>
      </c>
      <c r="AE850">
        <v>2.23926879218957</v>
      </c>
      <c r="AF850">
        <v>1.09489641341908</v>
      </c>
    </row>
    <row r="851" spans="1:32" x14ac:dyDescent="0.25">
      <c r="A851" t="s">
        <v>1997</v>
      </c>
      <c r="B851" t="s">
        <v>1996</v>
      </c>
      <c r="C851" t="s">
        <v>315</v>
      </c>
      <c r="D851">
        <v>2227.5447114250001</v>
      </c>
      <c r="E851">
        <v>88.8</v>
      </c>
      <c r="H851">
        <v>2.0020450135027099</v>
      </c>
      <c r="I851">
        <v>-73.3333333333333</v>
      </c>
      <c r="L851">
        <v>-138.624646599035</v>
      </c>
      <c r="O851">
        <v>-393.75919912748401</v>
      </c>
      <c r="R851">
        <v>0.25497481860263699</v>
      </c>
      <c r="S851">
        <v>15.9838871026418</v>
      </c>
      <c r="T851">
        <v>6.9586311925612696</v>
      </c>
      <c r="U851">
        <v>2.3795922702197601</v>
      </c>
      <c r="V851">
        <v>16.9160200627934</v>
      </c>
      <c r="W851">
        <v>8.8595255128725707</v>
      </c>
      <c r="X851">
        <v>-3.2543964128074001</v>
      </c>
      <c r="Y851">
        <v>5.1595917924220904</v>
      </c>
      <c r="AA851">
        <v>2.1493745039229601</v>
      </c>
      <c r="AB851">
        <v>9.7114212698070297</v>
      </c>
      <c r="AC851">
        <v>-8.4887549919428302</v>
      </c>
      <c r="AD851">
        <v>-11.0614150034113</v>
      </c>
      <c r="AE851">
        <v>5.4406160581246503</v>
      </c>
      <c r="AF851">
        <v>2.9250379276609499</v>
      </c>
    </row>
    <row r="852" spans="1:32" x14ac:dyDescent="0.25">
      <c r="A852" t="s">
        <v>1991</v>
      </c>
      <c r="B852" t="s">
        <v>1990</v>
      </c>
      <c r="C852" t="s">
        <v>615</v>
      </c>
      <c r="D852">
        <v>2223.5814590149998</v>
      </c>
      <c r="E852">
        <v>78.650000000000006</v>
      </c>
      <c r="H852">
        <v>29.407199244834299</v>
      </c>
      <c r="I852">
        <v>5.4946181445412599</v>
      </c>
      <c r="J852">
        <v>28.129243744880799</v>
      </c>
      <c r="K852">
        <v>25.084917031322199</v>
      </c>
      <c r="L852">
        <v>18.0707863416661</v>
      </c>
      <c r="N852">
        <v>25.841068217555101</v>
      </c>
      <c r="O852">
        <v>3.489969713617</v>
      </c>
      <c r="R852">
        <v>54.341080406390098</v>
      </c>
      <c r="S852">
        <v>11.822497382281499</v>
      </c>
      <c r="T852">
        <v>8.4098476284150205</v>
      </c>
      <c r="U852">
        <v>5.4961731326642198</v>
      </c>
      <c r="V852">
        <v>13.188092784756201</v>
      </c>
      <c r="W852">
        <v>8.5097394647386295</v>
      </c>
      <c r="X852">
        <v>10.2638938460912</v>
      </c>
      <c r="Y852">
        <v>11.389566177485399</v>
      </c>
      <c r="AA852">
        <v>7.1759791923798302</v>
      </c>
      <c r="AB852">
        <v>12.636234506426099</v>
      </c>
      <c r="AC852">
        <v>4.0607394087801802</v>
      </c>
      <c r="AD852">
        <v>14.7152308281652</v>
      </c>
      <c r="AE852">
        <v>13.525448763357399</v>
      </c>
      <c r="AF852">
        <v>9.7579009748114895</v>
      </c>
    </row>
    <row r="853" spans="1:32" x14ac:dyDescent="0.25">
      <c r="A853" t="s">
        <v>1971</v>
      </c>
      <c r="B853" t="s">
        <v>1970</v>
      </c>
      <c r="C853" t="s">
        <v>423</v>
      </c>
      <c r="D853">
        <v>2218.0484812499999</v>
      </c>
      <c r="E853">
        <v>1997</v>
      </c>
      <c r="G853">
        <v>-5.6463450462985101</v>
      </c>
      <c r="H853">
        <v>55.707057269356497</v>
      </c>
      <c r="I853">
        <v>77.302639017661207</v>
      </c>
      <c r="K853">
        <v>54.656872444131601</v>
      </c>
      <c r="L853">
        <v>8.3911342894393695</v>
      </c>
      <c r="N853">
        <v>12.9201990532317</v>
      </c>
      <c r="O853">
        <v>22.102052902040501</v>
      </c>
      <c r="R853">
        <v>8.4600465477113893</v>
      </c>
      <c r="S853">
        <v>9.1372387802310406</v>
      </c>
      <c r="T853">
        <v>-247.11207202104001</v>
      </c>
      <c r="U853">
        <v>1672.96265126559</v>
      </c>
      <c r="V853">
        <v>9.4237098184472892</v>
      </c>
      <c r="W853">
        <v>9.1167912377680995</v>
      </c>
      <c r="X853">
        <v>74.332105432566806</v>
      </c>
      <c r="Y853">
        <v>1.6551657261288699</v>
      </c>
      <c r="AA853">
        <v>-38.933281613653897</v>
      </c>
      <c r="AB853">
        <v>57.610606411496001</v>
      </c>
      <c r="AC853">
        <v>87.951074711204896</v>
      </c>
      <c r="AD853">
        <v>1.72645976764826</v>
      </c>
      <c r="AE853">
        <v>1.92265010889544</v>
      </c>
      <c r="AF853">
        <v>1.6953075812006899</v>
      </c>
    </row>
    <row r="854" spans="1:32" x14ac:dyDescent="0.25">
      <c r="A854" t="s">
        <v>2120</v>
      </c>
      <c r="B854" t="s">
        <v>2119</v>
      </c>
      <c r="C854" t="s">
        <v>336</v>
      </c>
      <c r="D854">
        <v>2213.61207264</v>
      </c>
      <c r="E854">
        <v>149.5</v>
      </c>
      <c r="H854">
        <v>20.675592116621601</v>
      </c>
      <c r="I854">
        <v>222.556810260699</v>
      </c>
      <c r="L854">
        <v>22.529295644504401</v>
      </c>
      <c r="O854">
        <v>3.1665870896613302</v>
      </c>
      <c r="R854">
        <v>31.821799974322701</v>
      </c>
      <c r="T854">
        <v>5.7682373955863504</v>
      </c>
      <c r="U854">
        <v>-1.9054256080019301</v>
      </c>
      <c r="W854">
        <v>-3.3961758318600799</v>
      </c>
      <c r="X854">
        <v>4.7354461282740603</v>
      </c>
      <c r="AA854">
        <v>9.9015705910044094</v>
      </c>
      <c r="AB854">
        <v>3.6819845127530999</v>
      </c>
      <c r="AC854">
        <v>0.93855104081447904</v>
      </c>
      <c r="AD854">
        <v>-18.008474576271201</v>
      </c>
      <c r="AF854">
        <v>1.60893263870642</v>
      </c>
    </row>
    <row r="855" spans="1:32" x14ac:dyDescent="0.25">
      <c r="A855" t="s">
        <v>1979</v>
      </c>
      <c r="B855" t="s">
        <v>1978</v>
      </c>
      <c r="C855" t="s">
        <v>670</v>
      </c>
      <c r="D855">
        <v>2192.45433645</v>
      </c>
      <c r="E855">
        <v>720.5</v>
      </c>
      <c r="G855">
        <v>8.6346740846674006</v>
      </c>
      <c r="H855">
        <v>-2.4157611450462499</v>
      </c>
      <c r="I855">
        <v>20.9411764705882</v>
      </c>
      <c r="J855">
        <v>-9.2685477646599796</v>
      </c>
      <c r="K855">
        <v>-10.2871932689664</v>
      </c>
      <c r="L855">
        <v>28.539325842696599</v>
      </c>
      <c r="N855">
        <v>-12.5807006257739</v>
      </c>
      <c r="O855">
        <v>10.761618770208701</v>
      </c>
      <c r="R855">
        <v>15.3227567134851</v>
      </c>
      <c r="S855">
        <v>15.797319688180201</v>
      </c>
      <c r="T855">
        <v>27.413854905474601</v>
      </c>
      <c r="U855">
        <v>30.995516888946401</v>
      </c>
      <c r="V855">
        <v>15.892287136454501</v>
      </c>
      <c r="W855">
        <v>14.160793615917999</v>
      </c>
      <c r="X855">
        <v>43.315558640709298</v>
      </c>
      <c r="Y855">
        <v>12.1360477803939</v>
      </c>
      <c r="AA855">
        <v>25.948947717161499</v>
      </c>
      <c r="AB855">
        <v>45.4591457898984</v>
      </c>
      <c r="AC855">
        <v>26.3559776606821</v>
      </c>
      <c r="AD855">
        <v>17.806968249508198</v>
      </c>
      <c r="AE855">
        <v>12.5434545932349</v>
      </c>
      <c r="AF855">
        <v>11.166440521626299</v>
      </c>
    </row>
    <row r="856" spans="1:32" x14ac:dyDescent="0.25">
      <c r="A856" t="s">
        <v>2020</v>
      </c>
      <c r="B856" t="s">
        <v>2019</v>
      </c>
      <c r="C856" t="s">
        <v>102</v>
      </c>
      <c r="D856">
        <v>2188.41014305</v>
      </c>
      <c r="E856">
        <v>309.55</v>
      </c>
      <c r="G856">
        <v>0</v>
      </c>
      <c r="H856">
        <v>15.315776435459</v>
      </c>
      <c r="I856">
        <v>175.41461228148799</v>
      </c>
      <c r="J856">
        <v>46.4905219909189</v>
      </c>
      <c r="K856">
        <v>12.8861393748873</v>
      </c>
      <c r="L856">
        <v>-7.7759498226310599</v>
      </c>
      <c r="N856">
        <v>13.354409477960001</v>
      </c>
      <c r="O856">
        <v>-12.572416158629901</v>
      </c>
      <c r="R856">
        <v>23.084747018547102</v>
      </c>
      <c r="S856">
        <v>18.834004684939199</v>
      </c>
      <c r="T856">
        <v>7.7218934128471597</v>
      </c>
      <c r="U856">
        <v>7.2461792988400502</v>
      </c>
      <c r="V856">
        <v>18.091467097926401</v>
      </c>
      <c r="W856">
        <v>10.700254696225</v>
      </c>
      <c r="X856">
        <v>9.8168893072330299</v>
      </c>
      <c r="Y856">
        <v>22.237412073282101</v>
      </c>
      <c r="AA856">
        <v>12.416517636122901</v>
      </c>
      <c r="AB856">
        <v>11.5284227417709</v>
      </c>
      <c r="AC856">
        <v>6.1760183001242197</v>
      </c>
      <c r="AD856">
        <v>26.651220338715898</v>
      </c>
      <c r="AE856">
        <v>22.451398256327501</v>
      </c>
      <c r="AF856">
        <v>13.56292273487</v>
      </c>
    </row>
    <row r="857" spans="1:32" x14ac:dyDescent="0.25">
      <c r="A857" t="s">
        <v>1939</v>
      </c>
      <c r="B857" t="s">
        <v>1938</v>
      </c>
      <c r="C857" t="s">
        <v>1568</v>
      </c>
      <c r="D857">
        <v>2185.2488908800001</v>
      </c>
      <c r="E857">
        <v>101.05</v>
      </c>
      <c r="F857">
        <v>41.228646517739797</v>
      </c>
      <c r="H857">
        <v>-3.1721873614665701</v>
      </c>
      <c r="I857">
        <v>-7.54478640330729</v>
      </c>
      <c r="J857">
        <v>-7.5708158658064599</v>
      </c>
      <c r="K857">
        <v>-8.7486578054358795</v>
      </c>
      <c r="L857">
        <v>-7.8159696521095601</v>
      </c>
      <c r="M857">
        <v>0.77221869044737401</v>
      </c>
      <c r="N857">
        <v>-4.1265601446895204</v>
      </c>
      <c r="O857">
        <v>-7.3275775976536197</v>
      </c>
      <c r="P857">
        <v>19.516823927565099</v>
      </c>
      <c r="Q857">
        <v>1.1906796815258001</v>
      </c>
      <c r="R857">
        <v>18.485289937464401</v>
      </c>
      <c r="S857">
        <v>10.340963130324999</v>
      </c>
      <c r="T857">
        <v>18.385362495665799</v>
      </c>
      <c r="U857">
        <v>10.665121886347899</v>
      </c>
      <c r="V857">
        <v>10.274804227555601</v>
      </c>
      <c r="W857">
        <v>7.5305758469820701</v>
      </c>
      <c r="X857">
        <v>19.918632140304499</v>
      </c>
      <c r="Y857">
        <v>9.3942700723176795</v>
      </c>
      <c r="AA857">
        <v>19.070968353230999</v>
      </c>
      <c r="AB857">
        <v>22.185733068062699</v>
      </c>
      <c r="AC857">
        <v>9.9875549158082499</v>
      </c>
      <c r="AD857">
        <v>10.540537611490601</v>
      </c>
      <c r="AE857">
        <v>9.7422658968143896</v>
      </c>
      <c r="AF857">
        <v>7.29041729749569</v>
      </c>
    </row>
    <row r="858" spans="1:32" x14ac:dyDescent="0.25">
      <c r="A858" t="s">
        <v>1985</v>
      </c>
      <c r="B858" t="s">
        <v>1984</v>
      </c>
      <c r="C858" t="s">
        <v>504</v>
      </c>
      <c r="D858">
        <v>2183.8539016549998</v>
      </c>
      <c r="E858">
        <v>2166.8000000000002</v>
      </c>
      <c r="G858">
        <v>9.6961310486523598</v>
      </c>
      <c r="H858">
        <v>10.0845011704717</v>
      </c>
      <c r="I858">
        <v>326.36856368563599</v>
      </c>
      <c r="J858">
        <v>23.3927861877272</v>
      </c>
      <c r="K858">
        <v>3.0893755223628498</v>
      </c>
      <c r="L858">
        <v>14.4925110869384</v>
      </c>
      <c r="N858">
        <v>6.74016879730969</v>
      </c>
      <c r="O858">
        <v>14.168791090836001</v>
      </c>
      <c r="R858">
        <v>7.8703979951071101</v>
      </c>
      <c r="S858">
        <v>10.6717003673379</v>
      </c>
      <c r="T858">
        <v>6.3871032887928196</v>
      </c>
      <c r="U858">
        <v>6.4480598183991704</v>
      </c>
      <c r="V858">
        <v>11.046814076172</v>
      </c>
      <c r="W858">
        <v>8.6318588553600506</v>
      </c>
      <c r="X858">
        <v>10.8126689109098</v>
      </c>
      <c r="Y858">
        <v>11.624974577994699</v>
      </c>
      <c r="Z858">
        <v>762.55</v>
      </c>
      <c r="AA858">
        <v>12.432633192673</v>
      </c>
      <c r="AB858">
        <v>11.1202499840819</v>
      </c>
      <c r="AC858">
        <v>6.7240371090354403</v>
      </c>
      <c r="AD858">
        <v>15.709605804635</v>
      </c>
      <c r="AE858">
        <v>12.098505637627699</v>
      </c>
      <c r="AF858">
        <v>9.4631189701670895</v>
      </c>
    </row>
    <row r="859" spans="1:32" x14ac:dyDescent="0.25">
      <c r="A859" t="s">
        <v>1989</v>
      </c>
      <c r="B859" t="s">
        <v>1988</v>
      </c>
      <c r="C859" t="s">
        <v>35</v>
      </c>
      <c r="D859">
        <v>2180.653534008</v>
      </c>
      <c r="E859">
        <v>215.18</v>
      </c>
    </row>
    <row r="860" spans="1:32" x14ac:dyDescent="0.25">
      <c r="A860" t="s">
        <v>2001</v>
      </c>
      <c r="B860" t="s">
        <v>2000</v>
      </c>
      <c r="C860" t="s">
        <v>373</v>
      </c>
      <c r="D860">
        <v>2177.5409062250001</v>
      </c>
      <c r="E860">
        <v>205.05</v>
      </c>
      <c r="G860">
        <v>18.563110149668699</v>
      </c>
      <c r="H860">
        <v>4.8879985742548104</v>
      </c>
      <c r="I860">
        <v>-150.540741352266</v>
      </c>
      <c r="K860">
        <v>-7.6122479873457998</v>
      </c>
      <c r="L860">
        <v>3440.8759124087401</v>
      </c>
      <c r="N860">
        <v>-5.5330801699040597</v>
      </c>
      <c r="O860">
        <v>508.53607697443101</v>
      </c>
      <c r="R860">
        <v>82.024059249111602</v>
      </c>
      <c r="S860">
        <v>1.5559888425474999</v>
      </c>
      <c r="T860">
        <v>2.0597276329003602</v>
      </c>
      <c r="U860">
        <v>-0.27861832843206602</v>
      </c>
      <c r="V860">
        <v>0.45018138204313202</v>
      </c>
      <c r="W860">
        <v>0.27914908237163899</v>
      </c>
      <c r="X860">
        <v>10.764599355582201</v>
      </c>
      <c r="Y860">
        <v>-0.23733916425848001</v>
      </c>
      <c r="AA860">
        <v>-26.2083137120595</v>
      </c>
      <c r="AB860">
        <v>5.0844073600261899</v>
      </c>
      <c r="AC860">
        <v>6.5570686046238098</v>
      </c>
      <c r="AD860">
        <v>3.9447565147611501</v>
      </c>
      <c r="AE860">
        <v>-0.946974792176697</v>
      </c>
      <c r="AF860">
        <v>-0.43957004554919699</v>
      </c>
    </row>
    <row r="861" spans="1:32" x14ac:dyDescent="0.25">
      <c r="A861" t="s">
        <v>2018</v>
      </c>
      <c r="B861" t="s">
        <v>2017</v>
      </c>
      <c r="C861" t="s">
        <v>457</v>
      </c>
      <c r="D861">
        <v>2163.8559525999999</v>
      </c>
      <c r="E861">
        <v>362.7</v>
      </c>
      <c r="F861">
        <v>57.937806873977003</v>
      </c>
      <c r="G861">
        <v>7.7217345015941898</v>
      </c>
      <c r="H861">
        <v>8.4083524893218797</v>
      </c>
      <c r="I861">
        <v>-60.701584222437702</v>
      </c>
      <c r="J861">
        <v>-12.630003847919101</v>
      </c>
      <c r="K861">
        <v>4.4049982290523104</v>
      </c>
      <c r="L861">
        <v>29.358903559415701</v>
      </c>
      <c r="M861">
        <v>-18.610176196302099</v>
      </c>
      <c r="N861">
        <v>0.91293110291212898</v>
      </c>
      <c r="O861">
        <v>31.958022963760602</v>
      </c>
      <c r="P861">
        <v>40.914959628466299</v>
      </c>
      <c r="Q861">
        <v>21.3870062298897</v>
      </c>
      <c r="R861">
        <v>25.345392760910901</v>
      </c>
      <c r="S861">
        <v>8.1228690832712491</v>
      </c>
      <c r="T861">
        <v>7.2465099571283202</v>
      </c>
      <c r="U861">
        <v>2.98930565451569</v>
      </c>
      <c r="V861">
        <v>9.8908938612724207</v>
      </c>
      <c r="W861">
        <v>4.4374597300279</v>
      </c>
      <c r="X861">
        <v>8.8200862600123209</v>
      </c>
      <c r="Y861">
        <v>4.9729180771834702</v>
      </c>
      <c r="AA861">
        <v>2.08608646403624</v>
      </c>
      <c r="AB861">
        <v>9.6320693815073302</v>
      </c>
      <c r="AC861">
        <v>2.4981173410008899</v>
      </c>
      <c r="AD861">
        <v>11.285362598741701</v>
      </c>
      <c r="AE861">
        <v>6.6719732833793</v>
      </c>
      <c r="AF861">
        <v>3.1203553644753002</v>
      </c>
    </row>
    <row r="862" spans="1:32" x14ac:dyDescent="0.25">
      <c r="A862" t="s">
        <v>1981</v>
      </c>
      <c r="B862" t="s">
        <v>1980</v>
      </c>
      <c r="C862" t="s">
        <v>323</v>
      </c>
      <c r="D862">
        <v>2155.8560814450002</v>
      </c>
      <c r="E862">
        <v>2896.9</v>
      </c>
      <c r="F862">
        <v>66.1318596231079</v>
      </c>
      <c r="G862">
        <v>31.037069710444801</v>
      </c>
      <c r="H862">
        <v>21.8939216020866</v>
      </c>
      <c r="I862">
        <v>-20.605039995188498</v>
      </c>
      <c r="J862">
        <v>-6.76548429247645</v>
      </c>
      <c r="K862">
        <v>7.6806466125281396</v>
      </c>
      <c r="L862">
        <v>-41.732896257340201</v>
      </c>
      <c r="M862">
        <v>124.532016644458</v>
      </c>
      <c r="N862">
        <v>3.58963169643964</v>
      </c>
      <c r="O862">
        <v>-53.991359462568496</v>
      </c>
      <c r="P862">
        <v>45.170650557669298</v>
      </c>
      <c r="Q862">
        <v>9.4369774277316392</v>
      </c>
      <c r="R862">
        <v>-1.3670638103842701</v>
      </c>
      <c r="S862">
        <v>12.3272928208571</v>
      </c>
      <c r="T862">
        <v>6.9174168953663804</v>
      </c>
      <c r="U862">
        <v>5.1502772171809896</v>
      </c>
      <c r="V862">
        <v>17.925793589954601</v>
      </c>
      <c r="W862">
        <v>7.6036478310686499</v>
      </c>
      <c r="X862">
        <v>7.0504808378278003</v>
      </c>
      <c r="Y862">
        <v>6.9635173282246701</v>
      </c>
      <c r="Z862">
        <v>2170.46</v>
      </c>
      <c r="AA862">
        <v>3.7670861512998299</v>
      </c>
      <c r="AB862">
        <v>11.2510909201226</v>
      </c>
      <c r="AC862">
        <v>2.7711668521530601</v>
      </c>
      <c r="AD862">
        <v>8.54556169983322</v>
      </c>
      <c r="AE862">
        <v>8.0586536546504597</v>
      </c>
      <c r="AF862">
        <v>4.2336877028614701</v>
      </c>
    </row>
    <row r="863" spans="1:32" x14ac:dyDescent="0.25">
      <c r="A863" t="s">
        <v>1973</v>
      </c>
      <c r="B863" t="s">
        <v>1972</v>
      </c>
      <c r="C863" t="s">
        <v>102</v>
      </c>
      <c r="D863">
        <v>2143.9156329000002</v>
      </c>
      <c r="E863">
        <v>85.6</v>
      </c>
      <c r="G863">
        <v>223.97413736562501</v>
      </c>
      <c r="H863">
        <v>5.8910680643329902</v>
      </c>
      <c r="I863">
        <v>-52.945325094035397</v>
      </c>
      <c r="J863">
        <v>-6.1049647877278996</v>
      </c>
      <c r="K863">
        <v>4.1710787808840299</v>
      </c>
      <c r="L863">
        <v>-57.184283021603498</v>
      </c>
      <c r="N863">
        <v>6.45620349680551</v>
      </c>
      <c r="O863">
        <v>-60.928337684569797</v>
      </c>
      <c r="R863">
        <v>-1.5033072760071999</v>
      </c>
      <c r="S863">
        <v>26.548427114860502</v>
      </c>
      <c r="T863">
        <v>10.2671537536011</v>
      </c>
      <c r="U863">
        <v>14.015983553241799</v>
      </c>
      <c r="V863">
        <v>31.449703976256998</v>
      </c>
      <c r="W863">
        <v>23.419982885030802</v>
      </c>
      <c r="X863">
        <v>14.8466566113625</v>
      </c>
      <c r="Y863">
        <v>12.914552161944499</v>
      </c>
      <c r="Z863">
        <v>989.14</v>
      </c>
      <c r="AA863">
        <v>10.0632047690871</v>
      </c>
      <c r="AB863">
        <v>19.891100942121199</v>
      </c>
      <c r="AC863">
        <v>9.8225957049486503</v>
      </c>
      <c r="AD863">
        <v>18.0974627318625</v>
      </c>
      <c r="AE863">
        <v>13.346670895649799</v>
      </c>
      <c r="AF863">
        <v>12.0213775886923</v>
      </c>
    </row>
    <row r="864" spans="1:32" x14ac:dyDescent="0.25">
      <c r="A864" t="s">
        <v>2007</v>
      </c>
      <c r="B864" t="s">
        <v>2006</v>
      </c>
      <c r="C864" t="s">
        <v>407</v>
      </c>
      <c r="D864">
        <v>2140.8391858</v>
      </c>
      <c r="E864">
        <v>3762.2</v>
      </c>
      <c r="G864">
        <v>47.361259945615402</v>
      </c>
      <c r="H864">
        <v>11.4476938414013</v>
      </c>
      <c r="I864">
        <v>-123.99588053553001</v>
      </c>
      <c r="K864">
        <v>6.8840308660541503</v>
      </c>
      <c r="L864">
        <v>31.9271678384711</v>
      </c>
      <c r="N864">
        <v>6.4175224590413</v>
      </c>
      <c r="O864">
        <v>49.711949199496203</v>
      </c>
      <c r="R864">
        <v>12.234834387793001</v>
      </c>
      <c r="S864">
        <v>6.3920690766450798</v>
      </c>
      <c r="T864">
        <v>0.98983416921417</v>
      </c>
      <c r="U864">
        <v>4.5150350261423098</v>
      </c>
      <c r="V864">
        <v>5.8428520485009203</v>
      </c>
      <c r="W864">
        <v>3.7231029416429302</v>
      </c>
      <c r="X864">
        <v>10.1108071513443</v>
      </c>
      <c r="Y864">
        <v>5.6996333861143196</v>
      </c>
      <c r="AA864">
        <v>-0.722615060166232</v>
      </c>
      <c r="AB864">
        <v>9.4442808217683591</v>
      </c>
      <c r="AC864">
        <v>5.7489844980518798</v>
      </c>
      <c r="AD864">
        <v>11.454497068342301</v>
      </c>
      <c r="AE864">
        <v>5.30535116099293</v>
      </c>
      <c r="AF864">
        <v>3.5457328740910801</v>
      </c>
    </row>
    <row r="865" spans="1:32" x14ac:dyDescent="0.25">
      <c r="A865" t="s">
        <v>2036</v>
      </c>
      <c r="B865" t="s">
        <v>2035</v>
      </c>
      <c r="C865" t="s">
        <v>754</v>
      </c>
      <c r="D865">
        <v>2139.3765097800001</v>
      </c>
      <c r="E865">
        <v>38.549999999999997</v>
      </c>
      <c r="H865">
        <v>-5.75282004133578</v>
      </c>
      <c r="I865">
        <v>-175.889644142343</v>
      </c>
      <c r="L865">
        <v>48.286302831757297</v>
      </c>
      <c r="O865">
        <v>41.491027660556803</v>
      </c>
      <c r="R865">
        <v>-49.520956449345498</v>
      </c>
      <c r="S865">
        <v>-1.4915021189502999</v>
      </c>
      <c r="T865">
        <v>-83.703944411510506</v>
      </c>
      <c r="U865">
        <v>-23.464988891914999</v>
      </c>
      <c r="V865">
        <v>1.7392104573631799</v>
      </c>
      <c r="W865">
        <v>-0.64468310785822203</v>
      </c>
      <c r="X865">
        <v>-56.336771524745501</v>
      </c>
      <c r="Y865">
        <v>-11.1746860521509</v>
      </c>
      <c r="AA865">
        <v>-47.922097419169901</v>
      </c>
      <c r="AB865">
        <v>-16.544120962114398</v>
      </c>
      <c r="AC865">
        <v>-64.8317629405323</v>
      </c>
      <c r="AD865">
        <v>-6.6769183413334101</v>
      </c>
      <c r="AE865">
        <v>-15.9206284013675</v>
      </c>
      <c r="AF865">
        <v>-9.24348543715735</v>
      </c>
    </row>
    <row r="866" spans="1:32" x14ac:dyDescent="0.25">
      <c r="A866" t="s">
        <v>1967</v>
      </c>
      <c r="B866" t="s">
        <v>1966</v>
      </c>
      <c r="C866" t="s">
        <v>71</v>
      </c>
      <c r="D866">
        <v>2138.9193197549998</v>
      </c>
      <c r="E866">
        <v>68.099999999999994</v>
      </c>
      <c r="H866">
        <v>-0.931476963079513</v>
      </c>
      <c r="I866">
        <v>-59.609150690006402</v>
      </c>
      <c r="J866">
        <v>-5.8521009243801601</v>
      </c>
      <c r="K866">
        <v>77.242874332910404</v>
      </c>
      <c r="L866">
        <v>-68.122909698996594</v>
      </c>
      <c r="O866">
        <v>-97.732891227659096</v>
      </c>
      <c r="R866">
        <v>5.6511103729062997</v>
      </c>
      <c r="T866">
        <v>15.271202308858401</v>
      </c>
      <c r="U866">
        <v>-4.3481289000874996</v>
      </c>
      <c r="V866">
        <v>-500.84438422082798</v>
      </c>
      <c r="W866">
        <v>-2.9534362834060501</v>
      </c>
      <c r="X866">
        <v>4.3590563130309201</v>
      </c>
      <c r="Y866">
        <v>10.599078341013801</v>
      </c>
      <c r="Z866">
        <v>1949.56</v>
      </c>
      <c r="AA866">
        <v>3.3996741426756101</v>
      </c>
      <c r="AB866">
        <v>7.8750181936968602</v>
      </c>
      <c r="AC866">
        <v>-5.0481899846945604</v>
      </c>
      <c r="AD866">
        <v>2.6979964594742301</v>
      </c>
      <c r="AE866">
        <v>-34.944732747533301</v>
      </c>
      <c r="AF866">
        <v>-5.6572674934988001</v>
      </c>
    </row>
    <row r="867" spans="1:32" x14ac:dyDescent="0.25">
      <c r="A867" t="s">
        <v>1995</v>
      </c>
      <c r="B867" t="s">
        <v>1994</v>
      </c>
      <c r="C867" t="s">
        <v>373</v>
      </c>
      <c r="D867">
        <v>2137.9729470749999</v>
      </c>
      <c r="E867">
        <v>71.5</v>
      </c>
      <c r="I867">
        <v>-156.239174114875</v>
      </c>
      <c r="L867">
        <v>223.16737366971699</v>
      </c>
      <c r="O867">
        <v>108.74866680201001</v>
      </c>
      <c r="R867">
        <v>24.604230411068201</v>
      </c>
      <c r="S867">
        <v>-7.0988410671743596</v>
      </c>
      <c r="T867">
        <v>0</v>
      </c>
      <c r="X867">
        <v>44.173383868040297</v>
      </c>
      <c r="Y867">
        <v>-5.8309177205109401</v>
      </c>
      <c r="AA867">
        <v>-26.995476918983599</v>
      </c>
      <c r="AC867">
        <v>5.4262531361767996</v>
      </c>
      <c r="AD867">
        <v>11.7874374553252</v>
      </c>
      <c r="AE867">
        <v>-16.069653115333601</v>
      </c>
      <c r="AF867">
        <v>-7.1756372409221498</v>
      </c>
    </row>
    <row r="868" spans="1:32" x14ac:dyDescent="0.25">
      <c r="A868" t="s">
        <v>2038</v>
      </c>
      <c r="B868" t="s">
        <v>2037</v>
      </c>
      <c r="C868" t="s">
        <v>457</v>
      </c>
      <c r="D868">
        <v>2137.5245319999999</v>
      </c>
      <c r="E868">
        <v>1003.6</v>
      </c>
      <c r="F868">
        <v>11.440817672271599</v>
      </c>
      <c r="H868">
        <v>18.676473203346902</v>
      </c>
      <c r="I868">
        <v>24.751281278263399</v>
      </c>
      <c r="K868">
        <v>17.1928431922687</v>
      </c>
      <c r="L868">
        <v>28.9736102694065</v>
      </c>
      <c r="M868">
        <v>33.838460487775201</v>
      </c>
      <c r="N868">
        <v>20.684920085077898</v>
      </c>
      <c r="O868">
        <v>46.681442379182002</v>
      </c>
      <c r="P868">
        <v>8.9882657113289</v>
      </c>
      <c r="Q868">
        <v>7.4383816707166996</v>
      </c>
      <c r="R868">
        <v>24.6508737008567</v>
      </c>
      <c r="S868">
        <v>11.718633841899599</v>
      </c>
      <c r="T868">
        <v>7.3343818429808101</v>
      </c>
      <c r="U868">
        <v>7.2013329162760904</v>
      </c>
      <c r="V868">
        <v>15.336828780245201</v>
      </c>
      <c r="W868">
        <v>8.0893416165078502</v>
      </c>
      <c r="X868">
        <v>14.775775554643801</v>
      </c>
      <c r="Y868">
        <v>12.238254335401599</v>
      </c>
      <c r="AA868">
        <v>3.25562732586957</v>
      </c>
      <c r="AB868">
        <v>14.9683288421367</v>
      </c>
      <c r="AC868">
        <v>8.2185123236658502</v>
      </c>
      <c r="AD868">
        <v>28.886052701209302</v>
      </c>
      <c r="AE868">
        <v>15.9546361365229</v>
      </c>
      <c r="AF868">
        <v>8.8709234174590392</v>
      </c>
    </row>
    <row r="869" spans="1:32" x14ac:dyDescent="0.25">
      <c r="A869" t="s">
        <v>2139</v>
      </c>
      <c r="B869" t="s">
        <v>2140</v>
      </c>
      <c r="C869" t="s">
        <v>290</v>
      </c>
      <c r="D869">
        <v>2133.2431240249998</v>
      </c>
      <c r="E869">
        <v>206.05</v>
      </c>
      <c r="H869">
        <v>8.6171460249803307</v>
      </c>
      <c r="I869">
        <v>-384.48106612725701</v>
      </c>
      <c r="K869">
        <v>-28.953799184621499</v>
      </c>
      <c r="L869">
        <v>-52.983293556086103</v>
      </c>
      <c r="N869">
        <v>-48.528656562620597</v>
      </c>
      <c r="O869">
        <v>-79.392232035091993</v>
      </c>
      <c r="R869">
        <v>12.879215720346901</v>
      </c>
      <c r="S869">
        <v>1.10298702578674</v>
      </c>
      <c r="T869">
        <v>-15.6341833462271</v>
      </c>
      <c r="U869">
        <v>5.0049016234534998</v>
      </c>
      <c r="V869">
        <v>6.4773973391163597</v>
      </c>
      <c r="W869">
        <v>1.08737518064142</v>
      </c>
      <c r="X869">
        <v>1.51633718618105</v>
      </c>
      <c r="Y869">
        <v>6.3930986367577602E-2</v>
      </c>
      <c r="AA869">
        <v>-61.342381752639398</v>
      </c>
      <c r="AB869">
        <v>8.7007102942868109</v>
      </c>
      <c r="AC869">
        <v>0.30916858026195099</v>
      </c>
      <c r="AD869">
        <v>7.3628407943451601E-2</v>
      </c>
      <c r="AE869">
        <v>0.30031339759125403</v>
      </c>
      <c r="AF869">
        <v>6.2174174112194301E-2</v>
      </c>
    </row>
    <row r="870" spans="1:32" x14ac:dyDescent="0.25">
      <c r="A870" t="s">
        <v>1993</v>
      </c>
      <c r="B870" t="s">
        <v>1992</v>
      </c>
      <c r="C870" t="s">
        <v>74</v>
      </c>
      <c r="D870">
        <v>2125.7128442549902</v>
      </c>
      <c r="E870">
        <v>791.55</v>
      </c>
      <c r="H870">
        <v>19.0933496803964</v>
      </c>
      <c r="I870">
        <v>311.33211201256199</v>
      </c>
      <c r="J870">
        <v>35.070232006642399</v>
      </c>
      <c r="K870">
        <v>36.834176777610097</v>
      </c>
      <c r="L870">
        <v>76.863789237668001</v>
      </c>
      <c r="N870">
        <v>38.449677448586101</v>
      </c>
      <c r="O870">
        <v>86.026539282102206</v>
      </c>
      <c r="R870">
        <v>32.428858226315199</v>
      </c>
      <c r="S870">
        <v>35.353210037116398</v>
      </c>
      <c r="T870">
        <v>10.6334683720725</v>
      </c>
      <c r="U870">
        <v>12.0184275748878</v>
      </c>
      <c r="V870">
        <v>66.448015867418903</v>
      </c>
      <c r="W870">
        <v>28.490457638866399</v>
      </c>
      <c r="X870">
        <v>15.184984659808601</v>
      </c>
      <c r="Y870">
        <v>26.773313492063401</v>
      </c>
      <c r="Z870">
        <v>4.72</v>
      </c>
      <c r="AA870">
        <v>9.4549720267099797</v>
      </c>
      <c r="AB870">
        <v>15.9631329511123</v>
      </c>
      <c r="AC870">
        <v>10.1257294110569</v>
      </c>
      <c r="AD870">
        <v>35.8577366033186</v>
      </c>
      <c r="AE870">
        <v>32.085704209914198</v>
      </c>
      <c r="AF870">
        <v>21.8067809346133</v>
      </c>
    </row>
    <row r="871" spans="1:32" x14ac:dyDescent="0.25">
      <c r="A871" t="s">
        <v>2003</v>
      </c>
      <c r="B871" t="s">
        <v>2002</v>
      </c>
      <c r="C871" t="s">
        <v>74</v>
      </c>
      <c r="D871">
        <v>2113.85708282</v>
      </c>
      <c r="E871">
        <v>1378.1</v>
      </c>
      <c r="G871">
        <v>24.665773805966101</v>
      </c>
      <c r="H871">
        <v>-0.59827956578369901</v>
      </c>
      <c r="I871">
        <v>36.452804061850898</v>
      </c>
      <c r="J871">
        <v>5.00724746502891</v>
      </c>
      <c r="K871">
        <v>-2.9699417679498099</v>
      </c>
      <c r="L871">
        <v>47.6823945125752</v>
      </c>
      <c r="N871">
        <v>-4.7569231733284001</v>
      </c>
      <c r="O871">
        <v>80.506899014448905</v>
      </c>
      <c r="R871">
        <v>24.983390911506699</v>
      </c>
      <c r="S871">
        <v>35.926609058356298</v>
      </c>
      <c r="T871">
        <v>28.022411810236701</v>
      </c>
      <c r="U871">
        <v>20.4552604990667</v>
      </c>
      <c r="V871">
        <v>38.603626523582101</v>
      </c>
      <c r="W871">
        <v>27.204243081962002</v>
      </c>
      <c r="X871">
        <v>37.767441860465098</v>
      </c>
      <c r="Y871">
        <v>27.686424474187302</v>
      </c>
      <c r="Z871">
        <v>1.49</v>
      </c>
      <c r="AA871">
        <v>31.428571428571399</v>
      </c>
      <c r="AB871">
        <v>37.5596278048505</v>
      </c>
      <c r="AC871">
        <v>20.255149501661101</v>
      </c>
      <c r="AD871">
        <v>37.812356006096401</v>
      </c>
      <c r="AE871">
        <v>30.407373418984101</v>
      </c>
      <c r="AF871">
        <v>21.8213574997494</v>
      </c>
    </row>
    <row r="872" spans="1:32" x14ac:dyDescent="0.25">
      <c r="A872" t="s">
        <v>2013</v>
      </c>
      <c r="B872" t="s">
        <v>2012</v>
      </c>
      <c r="C872" t="s">
        <v>102</v>
      </c>
      <c r="D872">
        <v>2106.993238135</v>
      </c>
      <c r="E872">
        <v>82.75</v>
      </c>
      <c r="G872">
        <v>11.868894208139601</v>
      </c>
      <c r="I872">
        <v>215.39410766620301</v>
      </c>
      <c r="L872">
        <v>-5.19496724550278</v>
      </c>
      <c r="O872">
        <v>-21.914523175979699</v>
      </c>
      <c r="R872">
        <v>2.5630476659194601</v>
      </c>
      <c r="T872">
        <v>0</v>
      </c>
      <c r="X872">
        <v>17.089976644535799</v>
      </c>
      <c r="Y872">
        <v>12.170644932273801</v>
      </c>
      <c r="Z872">
        <v>1751.02</v>
      </c>
      <c r="AA872">
        <v>7.6653158236081298</v>
      </c>
      <c r="AC872">
        <v>8.9110655415056197</v>
      </c>
      <c r="AD872">
        <v>17.469482247360901</v>
      </c>
      <c r="AE872">
        <v>15.162097944473601</v>
      </c>
      <c r="AF872">
        <v>7.9285397410966496</v>
      </c>
    </row>
    <row r="873" spans="1:32" x14ac:dyDescent="0.25">
      <c r="A873" t="s">
        <v>2141</v>
      </c>
      <c r="B873" t="s">
        <v>2142</v>
      </c>
      <c r="C873" t="s">
        <v>315</v>
      </c>
      <c r="D873">
        <v>2103.8203920000001</v>
      </c>
      <c r="E873">
        <v>254.65</v>
      </c>
      <c r="F873">
        <v>20.0716845878136</v>
      </c>
      <c r="G873">
        <v>-33.056704991783</v>
      </c>
      <c r="H873">
        <v>16.2573272933673</v>
      </c>
      <c r="I873">
        <v>-35.696402688101202</v>
      </c>
      <c r="J873">
        <v>12.285651285233399</v>
      </c>
      <c r="K873">
        <v>35.275360181440703</v>
      </c>
      <c r="L873">
        <v>-37.541183373200298</v>
      </c>
      <c r="M873">
        <v>-0.81133757384380001</v>
      </c>
      <c r="N873">
        <v>56.391325644152602</v>
      </c>
      <c r="O873">
        <v>-43.517678585073398</v>
      </c>
      <c r="P873">
        <v>-39.098660170523701</v>
      </c>
      <c r="Q873">
        <v>18.25351274366</v>
      </c>
      <c r="R873">
        <v>-12.4993024942804</v>
      </c>
      <c r="S873">
        <v>26.793443331952101</v>
      </c>
      <c r="T873">
        <v>18.803004506973501</v>
      </c>
      <c r="U873">
        <v>23.011161328683102</v>
      </c>
      <c r="V873">
        <v>44.881773973695303</v>
      </c>
      <c r="W873">
        <v>20.331426177488801</v>
      </c>
      <c r="X873">
        <v>29.4177667240609</v>
      </c>
      <c r="Y873">
        <v>24.258680474568799</v>
      </c>
      <c r="AA873">
        <v>9.0768744303703208</v>
      </c>
      <c r="AB873">
        <v>34.992907347316297</v>
      </c>
      <c r="AC873">
        <v>19.101672937525201</v>
      </c>
      <c r="AD873">
        <v>19.9304002771391</v>
      </c>
      <c r="AE873">
        <v>34.335278418600403</v>
      </c>
      <c r="AF873">
        <v>25.725276215007099</v>
      </c>
    </row>
    <row r="874" spans="1:32" x14ac:dyDescent="0.25">
      <c r="A874" t="s">
        <v>2122</v>
      </c>
      <c r="B874" t="s">
        <v>2121</v>
      </c>
      <c r="C874" t="s">
        <v>55</v>
      </c>
      <c r="D874">
        <v>2102.3100251999999</v>
      </c>
      <c r="E874">
        <v>195.95</v>
      </c>
      <c r="F874">
        <v>14.4978351550961</v>
      </c>
      <c r="G874">
        <v>33.8865900164339</v>
      </c>
      <c r="H874">
        <v>16.3539033437482</v>
      </c>
      <c r="I874">
        <v>258.24524312896398</v>
      </c>
      <c r="J874">
        <v>37.204311284897997</v>
      </c>
      <c r="K874">
        <v>12.559913409217</v>
      </c>
      <c r="L874">
        <v>24.044770358934599</v>
      </c>
      <c r="M874">
        <v>43.156373076866302</v>
      </c>
      <c r="N874">
        <v>9.31587918221385</v>
      </c>
      <c r="O874">
        <v>25.4758756650686</v>
      </c>
      <c r="P874">
        <v>18.847914474993502</v>
      </c>
      <c r="Q874">
        <v>11.7966257372135</v>
      </c>
      <c r="R874">
        <v>16.3164035593291</v>
      </c>
      <c r="S874">
        <v>5.4787649521244797</v>
      </c>
      <c r="T874">
        <v>9.8090484319777307</v>
      </c>
      <c r="U874">
        <v>7.52515486132602</v>
      </c>
      <c r="V874">
        <v>5.3304926494199396</v>
      </c>
      <c r="W874">
        <v>4.1918609975082397</v>
      </c>
      <c r="X874">
        <v>19.421347771439599</v>
      </c>
      <c r="Y874">
        <v>7.3188751414489897</v>
      </c>
      <c r="Z874">
        <v>120.88</v>
      </c>
      <c r="AA874">
        <v>8.1915305037223192</v>
      </c>
      <c r="AB874">
        <v>19.783106969299201</v>
      </c>
      <c r="AC874">
        <v>8.1818621289761104</v>
      </c>
      <c r="AD874">
        <v>10.360086847722</v>
      </c>
      <c r="AE874">
        <v>7.5063754296485099</v>
      </c>
      <c r="AF874">
        <v>5.4709723299715396</v>
      </c>
    </row>
    <row r="875" spans="1:32" x14ac:dyDescent="0.25">
      <c r="A875" t="s">
        <v>2026</v>
      </c>
      <c r="B875" t="s">
        <v>2025</v>
      </c>
      <c r="C875" t="s">
        <v>102</v>
      </c>
      <c r="D875">
        <v>2100.0922556299902</v>
      </c>
      <c r="E875">
        <v>976.2</v>
      </c>
      <c r="G875">
        <v>0</v>
      </c>
      <c r="H875">
        <v>12.035724483474599</v>
      </c>
      <c r="I875">
        <v>-13.563829787234001</v>
      </c>
      <c r="J875">
        <v>17.328936713725099</v>
      </c>
      <c r="K875">
        <v>24.935125372601998</v>
      </c>
      <c r="L875">
        <v>-2.9334390428483799</v>
      </c>
      <c r="N875">
        <v>38.061975348391201</v>
      </c>
      <c r="O875">
        <v>-0.619220258419659</v>
      </c>
      <c r="R875">
        <v>10.2908960851228</v>
      </c>
      <c r="S875">
        <v>7.1327280582391603</v>
      </c>
      <c r="T875">
        <v>14.805796781597801</v>
      </c>
      <c r="U875">
        <v>10.7865051554696</v>
      </c>
      <c r="V875">
        <v>6.7257168791978303</v>
      </c>
      <c r="W875">
        <v>5.5523508969715998</v>
      </c>
      <c r="X875">
        <v>18.197234101488299</v>
      </c>
      <c r="Y875">
        <v>9.76057865422883</v>
      </c>
      <c r="AA875">
        <v>12.834746583610199</v>
      </c>
      <c r="AB875">
        <v>19.329141949295799</v>
      </c>
      <c r="AC875">
        <v>11.22438638805</v>
      </c>
      <c r="AD875">
        <v>12.6550908246051</v>
      </c>
      <c r="AE875">
        <v>10.210632079476399</v>
      </c>
      <c r="AF875">
        <v>8.3553249765089301</v>
      </c>
    </row>
    <row r="876" spans="1:32" x14ac:dyDescent="0.25">
      <c r="A876" t="s">
        <v>2014</v>
      </c>
      <c r="B876" t="s">
        <v>1871</v>
      </c>
      <c r="C876" t="s">
        <v>1873</v>
      </c>
      <c r="D876">
        <v>2091.9342556299998</v>
      </c>
      <c r="E876">
        <v>24.55</v>
      </c>
      <c r="T876">
        <v>0</v>
      </c>
      <c r="X876">
        <v>5.6656523828044403</v>
      </c>
      <c r="AA876">
        <v>0</v>
      </c>
      <c r="AC876">
        <v>-14.0620924752339</v>
      </c>
    </row>
    <row r="877" spans="1:32" x14ac:dyDescent="0.25">
      <c r="A877" t="s">
        <v>2009</v>
      </c>
      <c r="B877" t="s">
        <v>2008</v>
      </c>
      <c r="C877" t="s">
        <v>706</v>
      </c>
      <c r="D877">
        <v>2088.778545575</v>
      </c>
      <c r="E877">
        <v>1182.8499999999999</v>
      </c>
      <c r="H877">
        <v>14.4171155708428</v>
      </c>
      <c r="I877">
        <v>672.72727272727195</v>
      </c>
      <c r="K877">
        <v>23.384135074041801</v>
      </c>
      <c r="L877">
        <v>92.384658143412906</v>
      </c>
      <c r="N877">
        <v>60.702070659462201</v>
      </c>
      <c r="O877">
        <v>220.272783632982</v>
      </c>
      <c r="R877">
        <v>10.5364940736119</v>
      </c>
      <c r="S877">
        <v>13.765605342913901</v>
      </c>
      <c r="T877">
        <v>9.6338610279301609</v>
      </c>
      <c r="U877">
        <v>2.5475532513050099</v>
      </c>
      <c r="V877">
        <v>10.300049729600101</v>
      </c>
      <c r="W877">
        <v>4.7179933188277996</v>
      </c>
      <c r="X877">
        <v>9.7663525029629099</v>
      </c>
      <c r="Y877">
        <v>20.267061293319902</v>
      </c>
      <c r="Z877">
        <v>629.53</v>
      </c>
      <c r="AA877">
        <v>11.4368756701845</v>
      </c>
      <c r="AB877">
        <v>7.64217507695375</v>
      </c>
      <c r="AC877">
        <v>4.8591906992493801</v>
      </c>
      <c r="AD877">
        <v>29.162509146544199</v>
      </c>
      <c r="AE877">
        <v>19.844425237683598</v>
      </c>
      <c r="AF877">
        <v>10.121572507567601</v>
      </c>
    </row>
    <row r="878" spans="1:32" x14ac:dyDescent="0.25">
      <c r="A878" t="s">
        <v>2028</v>
      </c>
      <c r="B878" t="s">
        <v>2027</v>
      </c>
      <c r="C878" t="s">
        <v>88</v>
      </c>
      <c r="D878">
        <v>2071.1035551499999</v>
      </c>
      <c r="E878">
        <v>6780</v>
      </c>
      <c r="G878">
        <v>42.876981371889897</v>
      </c>
      <c r="H878">
        <v>15.668860791641301</v>
      </c>
      <c r="I878">
        <v>-2.9097522164128198</v>
      </c>
      <c r="J878">
        <v>32.444417543803198</v>
      </c>
      <c r="K878">
        <v>21.575894506666199</v>
      </c>
      <c r="L878">
        <v>44.770085901970603</v>
      </c>
      <c r="N878">
        <v>21.217544692817999</v>
      </c>
      <c r="O878">
        <v>43.540669856459303</v>
      </c>
      <c r="R878">
        <v>43.712960577170797</v>
      </c>
      <c r="S878">
        <v>15.770723526036701</v>
      </c>
      <c r="T878">
        <v>22.898987342609701</v>
      </c>
      <c r="U878">
        <v>24.692673641714499</v>
      </c>
      <c r="V878">
        <v>17.685638478296401</v>
      </c>
      <c r="W878">
        <v>14.655385382957</v>
      </c>
      <c r="X878">
        <v>38.525324966382698</v>
      </c>
      <c r="Y878">
        <v>15.355254601487101</v>
      </c>
      <c r="Z878">
        <v>63.57</v>
      </c>
      <c r="AA878">
        <v>19.143881667413702</v>
      </c>
      <c r="AB878">
        <v>36.885036602522803</v>
      </c>
      <c r="AC878">
        <v>24.204392649036201</v>
      </c>
      <c r="AD878">
        <v>18.482277094004001</v>
      </c>
      <c r="AE878">
        <v>16.382252559726901</v>
      </c>
      <c r="AF878">
        <v>13.8238230550648</v>
      </c>
    </row>
    <row r="879" spans="1:32" x14ac:dyDescent="0.25">
      <c r="A879" t="s">
        <v>2143</v>
      </c>
      <c r="B879" t="s">
        <v>2144</v>
      </c>
      <c r="C879" t="s">
        <v>336</v>
      </c>
      <c r="D879">
        <v>2068.9841033749999</v>
      </c>
      <c r="E879">
        <v>88.15</v>
      </c>
      <c r="H879">
        <v>37.407563379773201</v>
      </c>
      <c r="I879">
        <v>34.971731856467002</v>
      </c>
      <c r="J879">
        <v>49.584335840360403</v>
      </c>
      <c r="K879">
        <v>32.231300014546399</v>
      </c>
      <c r="L879">
        <v>4.9989996284334799</v>
      </c>
      <c r="N879">
        <v>-0.76047048828947705</v>
      </c>
      <c r="O879">
        <v>-72.9942924963038</v>
      </c>
      <c r="R879">
        <v>32.204272889198499</v>
      </c>
      <c r="S879">
        <v>8.83192533888346</v>
      </c>
      <c r="T879">
        <v>7.5489231419534502</v>
      </c>
      <c r="U879">
        <v>4.7509275266783098</v>
      </c>
      <c r="V879">
        <v>10.2974348560662</v>
      </c>
      <c r="W879">
        <v>7.9863471806943203</v>
      </c>
      <c r="X879">
        <v>9.0483204350760307</v>
      </c>
      <c r="Y879">
        <v>7.9492079945579901</v>
      </c>
      <c r="AA879">
        <v>7.6183901608276097</v>
      </c>
      <c r="AB879">
        <v>9.9238964674986399</v>
      </c>
      <c r="AC879">
        <v>3.4707067522500101</v>
      </c>
      <c r="AD879">
        <v>12.0666600410187</v>
      </c>
      <c r="AE879">
        <v>8.8183527641970496</v>
      </c>
      <c r="AF879">
        <v>6.8561269861072303</v>
      </c>
    </row>
    <row r="880" spans="1:32" x14ac:dyDescent="0.25">
      <c r="A880" t="s">
        <v>2024</v>
      </c>
      <c r="B880" t="s">
        <v>2023</v>
      </c>
      <c r="C880" t="s">
        <v>102</v>
      </c>
      <c r="D880">
        <v>2059.6284000000001</v>
      </c>
      <c r="E880">
        <v>1180.5999999999999</v>
      </c>
      <c r="H880">
        <v>4.6477683440359501</v>
      </c>
      <c r="I880">
        <v>-24.221424162504899</v>
      </c>
      <c r="J880">
        <v>9.3182020709826396</v>
      </c>
      <c r="K880">
        <v>15.3481959344556</v>
      </c>
      <c r="L880">
        <v>-40.565052717780802</v>
      </c>
      <c r="N880">
        <v>22.541731676765998</v>
      </c>
      <c r="O880">
        <v>-43.263268849206398</v>
      </c>
      <c r="R880">
        <v>8.86816544302064</v>
      </c>
      <c r="S880">
        <v>18.435282599181999</v>
      </c>
      <c r="T880">
        <v>11.940298710713501</v>
      </c>
      <c r="U880">
        <v>7.64392140751072</v>
      </c>
      <c r="V880">
        <v>18.831042327590499</v>
      </c>
      <c r="W880">
        <v>12.3310830362029</v>
      </c>
      <c r="X880">
        <v>12.1602432802623</v>
      </c>
      <c r="Y880">
        <v>25.117693343824499</v>
      </c>
      <c r="Z880">
        <v>1864.77</v>
      </c>
      <c r="AA880">
        <v>11.3132861684615</v>
      </c>
      <c r="AB880">
        <v>12.7057641639392</v>
      </c>
      <c r="AC880">
        <v>7.6657577166505302</v>
      </c>
      <c r="AD880">
        <v>32.239885501060598</v>
      </c>
      <c r="AE880">
        <v>23.295718531813399</v>
      </c>
      <c r="AF880">
        <v>14.6720220629499</v>
      </c>
    </row>
    <row r="881" spans="1:32" x14ac:dyDescent="0.25">
      <c r="A881" t="s">
        <v>1999</v>
      </c>
      <c r="B881" t="s">
        <v>1998</v>
      </c>
      <c r="C881" t="s">
        <v>888</v>
      </c>
      <c r="D881">
        <v>2049.2134341750002</v>
      </c>
      <c r="E881">
        <v>169.9</v>
      </c>
      <c r="F881">
        <v>2.15053763440859</v>
      </c>
      <c r="G881">
        <v>7.7217345015941898</v>
      </c>
      <c r="H881">
        <v>13.2649945967419</v>
      </c>
      <c r="I881">
        <v>-59.783133587953799</v>
      </c>
      <c r="J881">
        <v>-15.449280546213799</v>
      </c>
      <c r="K881">
        <v>2.9267654530551899</v>
      </c>
      <c r="L881">
        <v>6.4880806094864703</v>
      </c>
      <c r="M881">
        <v>147.711882127748</v>
      </c>
      <c r="N881">
        <v>-3.7817386186198099</v>
      </c>
      <c r="O881">
        <v>-3.67949548141867</v>
      </c>
      <c r="P881">
        <v>22.997811466825699</v>
      </c>
      <c r="Q881">
        <v>22.001614463885701</v>
      </c>
      <c r="R881">
        <v>18.745000952199501</v>
      </c>
      <c r="S881">
        <v>11.861675735422301</v>
      </c>
      <c r="T881">
        <v>9.4978467754378002</v>
      </c>
      <c r="U881">
        <v>5.0055971314032597</v>
      </c>
      <c r="V881">
        <v>14.837088648981201</v>
      </c>
      <c r="W881">
        <v>6.4103350859865902</v>
      </c>
      <c r="X881">
        <v>9.2655258501328408</v>
      </c>
      <c r="Y881">
        <v>12.581992355245101</v>
      </c>
      <c r="AA881">
        <v>5.8154002412238901</v>
      </c>
      <c r="AB881">
        <v>9.6372204236584196</v>
      </c>
      <c r="AC881">
        <v>4.8877626845005997</v>
      </c>
      <c r="AD881">
        <v>19.550869975143499</v>
      </c>
      <c r="AE881">
        <v>19.432334567685899</v>
      </c>
      <c r="AF881">
        <v>9.1344809296494294</v>
      </c>
    </row>
    <row r="882" spans="1:32" x14ac:dyDescent="0.25">
      <c r="A882" t="s">
        <v>2022</v>
      </c>
      <c r="B882" t="s">
        <v>2021</v>
      </c>
      <c r="C882" t="s">
        <v>457</v>
      </c>
      <c r="D882">
        <v>2046.9842233500001</v>
      </c>
      <c r="E882">
        <v>368.25</v>
      </c>
      <c r="H882">
        <v>4.3416988167534099</v>
      </c>
      <c r="I882">
        <v>-27.049018964498899</v>
      </c>
      <c r="J882">
        <v>-6.9430286904323104</v>
      </c>
      <c r="K882">
        <v>-0.89749487840661202</v>
      </c>
      <c r="L882">
        <v>32.400810889081903</v>
      </c>
      <c r="N882">
        <v>2.69111902273881</v>
      </c>
      <c r="O882">
        <v>86.641472409325999</v>
      </c>
      <c r="R882">
        <v>22.337481687556402</v>
      </c>
      <c r="S882">
        <v>6.7002821931207102</v>
      </c>
      <c r="T882">
        <v>11.883728629056</v>
      </c>
      <c r="U882">
        <v>3.9101652227263699</v>
      </c>
      <c r="V882">
        <v>6.5667127544807302</v>
      </c>
      <c r="W882">
        <v>4.5519189782040099</v>
      </c>
      <c r="X882">
        <v>13.8251161215405</v>
      </c>
      <c r="Y882">
        <v>6.1977920496998804</v>
      </c>
      <c r="AA882">
        <v>8.2254317297305306</v>
      </c>
      <c r="AB882">
        <v>13.1739229245159</v>
      </c>
      <c r="AC882">
        <v>6.10061447648539</v>
      </c>
      <c r="AD882">
        <v>14.6511110661787</v>
      </c>
      <c r="AE882">
        <v>5.9030755198234797</v>
      </c>
      <c r="AF882">
        <v>4.0641204495801704</v>
      </c>
    </row>
    <row r="883" spans="1:32" x14ac:dyDescent="0.25">
      <c r="A883" t="s">
        <v>2034</v>
      </c>
      <c r="B883" t="s">
        <v>2033</v>
      </c>
      <c r="C883" t="s">
        <v>530</v>
      </c>
      <c r="D883">
        <v>2031.4838311149999</v>
      </c>
      <c r="E883">
        <v>845.35</v>
      </c>
      <c r="G883">
        <v>0</v>
      </c>
      <c r="H883">
        <v>0.90185033505947299</v>
      </c>
      <c r="I883">
        <v>175.27749747729499</v>
      </c>
      <c r="J883">
        <v>-17.998429478265798</v>
      </c>
      <c r="K883">
        <v>-7.4520463846408402</v>
      </c>
      <c r="L883">
        <v>-22.184242009912701</v>
      </c>
      <c r="M883">
        <v>86.782251217659393</v>
      </c>
      <c r="N883">
        <v>-13.7423060855171</v>
      </c>
      <c r="O883">
        <v>-41.640866873064702</v>
      </c>
      <c r="P883">
        <v>57.769377007626197</v>
      </c>
      <c r="R883">
        <v>-7.7166123778501499</v>
      </c>
      <c r="S883">
        <v>6.7354187761493298</v>
      </c>
      <c r="T883">
        <v>3.0560552272361199</v>
      </c>
      <c r="U883">
        <v>3.2496854251502501</v>
      </c>
      <c r="V883">
        <v>6.9028429991281897</v>
      </c>
      <c r="W883">
        <v>5.4721071345645997</v>
      </c>
      <c r="X883">
        <v>5.3569117456731696</v>
      </c>
      <c r="Y883">
        <v>3.3423947747714902</v>
      </c>
      <c r="Z883">
        <v>495.27</v>
      </c>
      <c r="AA883">
        <v>2.6331580247785098</v>
      </c>
      <c r="AB883">
        <v>6.8914611192051103</v>
      </c>
      <c r="AC883">
        <v>1.7742637628981199</v>
      </c>
      <c r="AD883">
        <v>4.6372828114263296</v>
      </c>
      <c r="AE883">
        <v>3.1807970976281199</v>
      </c>
      <c r="AF883">
        <v>2.4078302383879699</v>
      </c>
    </row>
    <row r="884" spans="1:32" x14ac:dyDescent="0.25">
      <c r="A884" t="s">
        <v>2145</v>
      </c>
      <c r="B884" t="s">
        <v>2146</v>
      </c>
      <c r="C884" t="s">
        <v>336</v>
      </c>
      <c r="D884">
        <v>2025.1053154450001</v>
      </c>
      <c r="E884">
        <v>157.19999999999999</v>
      </c>
      <c r="H884">
        <v>5.1422877542049896</v>
      </c>
      <c r="I884">
        <v>204.027109321284</v>
      </c>
      <c r="J884">
        <v>-34.727596303575602</v>
      </c>
      <c r="K884">
        <v>-23.6792926393804</v>
      </c>
      <c r="L884">
        <v>12.3224074281241</v>
      </c>
      <c r="N884">
        <v>-27.1809021447018</v>
      </c>
      <c r="O884">
        <v>-3.6110023006757599</v>
      </c>
      <c r="R884">
        <v>29.192983487594699</v>
      </c>
      <c r="S884">
        <v>8.4028150238381603</v>
      </c>
      <c r="T884">
        <v>-1.27021526309898</v>
      </c>
      <c r="U884">
        <v>-2.0911696047961499</v>
      </c>
      <c r="V884">
        <v>-4.7963732001796204</v>
      </c>
      <c r="W884">
        <v>-0.58413084883938804</v>
      </c>
      <c r="X884">
        <v>6.5274452727949503</v>
      </c>
      <c r="Y884">
        <v>14.7875678426051</v>
      </c>
      <c r="Z884">
        <v>4263.97</v>
      </c>
      <c r="AA884">
        <v>1.7213329237630399</v>
      </c>
      <c r="AB884">
        <v>6.3823959111767197</v>
      </c>
      <c r="AC884">
        <v>2.7919041605515602</v>
      </c>
      <c r="AD884">
        <v>14.763148772837599</v>
      </c>
      <c r="AE884">
        <v>22.432908912830602</v>
      </c>
      <c r="AF884">
        <v>5.1260168181574199</v>
      </c>
    </row>
    <row r="885" spans="1:32" x14ac:dyDescent="0.25">
      <c r="A885" t="s">
        <v>2011</v>
      </c>
      <c r="B885" t="s">
        <v>2010</v>
      </c>
      <c r="C885" t="s">
        <v>328</v>
      </c>
      <c r="D885">
        <v>2021.7928224</v>
      </c>
      <c r="E885">
        <v>2857.5</v>
      </c>
      <c r="H885">
        <v>14.119214620111901</v>
      </c>
      <c r="I885">
        <v>-60.9628275441803</v>
      </c>
      <c r="J885">
        <v>-6.7840949376912096</v>
      </c>
      <c r="K885">
        <v>26.5210017375211</v>
      </c>
      <c r="L885">
        <v>64.474297975557405</v>
      </c>
      <c r="N885">
        <v>43.7829108613657</v>
      </c>
      <c r="O885">
        <v>115.377675039141</v>
      </c>
      <c r="R885">
        <v>51.7825021599648</v>
      </c>
      <c r="S885">
        <v>11.3099545520157</v>
      </c>
      <c r="T885">
        <v>8.6527758649317708</v>
      </c>
      <c r="U885">
        <v>5.7696315051303397</v>
      </c>
      <c r="V885">
        <v>12.6073020419693</v>
      </c>
      <c r="W885">
        <v>5.4289225081755603</v>
      </c>
      <c r="X885">
        <v>16.451573770797701</v>
      </c>
      <c r="Y885">
        <v>13.2589941452717</v>
      </c>
      <c r="AA885">
        <v>4.5366344206336802</v>
      </c>
      <c r="AB885">
        <v>14.261205021526999</v>
      </c>
      <c r="AC885">
        <v>8.98631057361216</v>
      </c>
      <c r="AD885">
        <v>36.112070241207498</v>
      </c>
      <c r="AE885">
        <v>16.286905997850699</v>
      </c>
      <c r="AF885">
        <v>7.5091113686367299</v>
      </c>
    </row>
    <row r="886" spans="1:32" x14ac:dyDescent="0.25">
      <c r="A886" t="s">
        <v>2147</v>
      </c>
      <c r="B886" t="s">
        <v>2148</v>
      </c>
      <c r="C886" t="s">
        <v>290</v>
      </c>
      <c r="D886">
        <v>2020.41918579</v>
      </c>
      <c r="E886">
        <v>323.35000000000002</v>
      </c>
      <c r="G886">
        <v>2.59855680060181</v>
      </c>
      <c r="H886">
        <v>3.19608876439088</v>
      </c>
      <c r="I886">
        <v>62.442884733147999</v>
      </c>
      <c r="K886">
        <v>6.0148585202151903</v>
      </c>
      <c r="L886">
        <v>52.623077205477401</v>
      </c>
      <c r="N886">
        <v>9.4922651831884099</v>
      </c>
      <c r="O886">
        <v>62.962517399278603</v>
      </c>
      <c r="Q886">
        <v>-51.445549431940599</v>
      </c>
      <c r="R886">
        <v>-0.56713379306121403</v>
      </c>
      <c r="S886">
        <v>2.1928443244286502</v>
      </c>
      <c r="T886">
        <v>11.462143981079899</v>
      </c>
      <c r="U886">
        <v>20.733848101290501</v>
      </c>
      <c r="V886">
        <v>15.033183463882001</v>
      </c>
      <c r="W886">
        <v>2.2343009677098702</v>
      </c>
      <c r="X886">
        <v>31.999907632624101</v>
      </c>
      <c r="Y886">
        <v>1.61993530273845</v>
      </c>
      <c r="AA886">
        <v>105.57413686216501</v>
      </c>
      <c r="AB886">
        <v>27.984104868557299</v>
      </c>
      <c r="AC886">
        <v>24.344961359647701</v>
      </c>
      <c r="AD886">
        <v>3.3422680653108299</v>
      </c>
      <c r="AE886">
        <v>8.8170563024236692</v>
      </c>
      <c r="AF886">
        <v>1.5864420909813499</v>
      </c>
    </row>
    <row r="887" spans="1:32" x14ac:dyDescent="0.25">
      <c r="A887" t="s">
        <v>2149</v>
      </c>
      <c r="B887" t="s">
        <v>2150</v>
      </c>
      <c r="C887" t="s">
        <v>315</v>
      </c>
      <c r="D887">
        <v>2010.60171324</v>
      </c>
      <c r="E887">
        <v>82.7</v>
      </c>
      <c r="G887">
        <v>54.202166972758</v>
      </c>
      <c r="H887">
        <v>3.3616298527030701</v>
      </c>
      <c r="I887">
        <v>318.87323943661897</v>
      </c>
      <c r="J887">
        <v>10.501823416558601</v>
      </c>
      <c r="K887">
        <v>14.320447499474801</v>
      </c>
      <c r="L887">
        <v>-8.8457807953443304</v>
      </c>
      <c r="N887">
        <v>8.3593210105859193</v>
      </c>
      <c r="O887">
        <v>-14.145462733618499</v>
      </c>
      <c r="R887">
        <v>14.3966547192353</v>
      </c>
      <c r="S887">
        <v>14.7851779054735</v>
      </c>
      <c r="T887">
        <v>5.00510723471701</v>
      </c>
      <c r="U887">
        <v>195.418200568316</v>
      </c>
      <c r="V887">
        <v>15.938416791213299</v>
      </c>
      <c r="W887">
        <v>15.1990829917127</v>
      </c>
      <c r="X887">
        <v>49.0757180156657</v>
      </c>
      <c r="Y887">
        <v>9.1966468402918107</v>
      </c>
      <c r="Z887">
        <v>8.94</v>
      </c>
      <c r="AA887">
        <v>20.287206266318499</v>
      </c>
      <c r="AB887">
        <v>44.983467224309699</v>
      </c>
      <c r="AC887">
        <v>99.550913838120096</v>
      </c>
      <c r="AD887">
        <v>4.1145627039363202</v>
      </c>
      <c r="AE887">
        <v>8.3346631312259092</v>
      </c>
      <c r="AF887">
        <v>7.88337044687181</v>
      </c>
    </row>
    <row r="888" spans="1:32" x14ac:dyDescent="0.25">
      <c r="A888" t="s">
        <v>2124</v>
      </c>
      <c r="B888" t="s">
        <v>2123</v>
      </c>
      <c r="C888" t="s">
        <v>407</v>
      </c>
      <c r="D888">
        <v>2005.32898</v>
      </c>
      <c r="E888">
        <v>70.099999999999994</v>
      </c>
      <c r="H888">
        <v>-4.2424572044698401</v>
      </c>
      <c r="I888">
        <v>189.411040426841</v>
      </c>
      <c r="K888">
        <v>130.11405794455999</v>
      </c>
      <c r="L888">
        <v>710.56572379367606</v>
      </c>
      <c r="O888">
        <v>83.808045410407701</v>
      </c>
      <c r="R888">
        <v>56.476030277544098</v>
      </c>
      <c r="S888">
        <v>-1.91378686124162</v>
      </c>
      <c r="T888">
        <v>60.564455248132703</v>
      </c>
      <c r="U888">
        <v>-40.042978227088099</v>
      </c>
      <c r="X888">
        <v>32.729776941682303</v>
      </c>
      <c r="Y888">
        <v>-2.2445639466916001</v>
      </c>
      <c r="AA888">
        <v>74.1326745164003</v>
      </c>
      <c r="AB888">
        <v>9.1190510797899602</v>
      </c>
      <c r="AC888">
        <v>-6.8395592582639004</v>
      </c>
      <c r="AD888">
        <v>2.3499286681054898</v>
      </c>
      <c r="AE888">
        <v>-21.939736346516</v>
      </c>
      <c r="AF888">
        <v>-3.8724742700676802</v>
      </c>
    </row>
    <row r="889" spans="1:32" x14ac:dyDescent="0.25">
      <c r="A889" t="s">
        <v>2151</v>
      </c>
      <c r="B889" t="s">
        <v>2152</v>
      </c>
      <c r="C889" t="s">
        <v>457</v>
      </c>
      <c r="D889">
        <v>2003.96227175999</v>
      </c>
      <c r="E889">
        <v>646.54999999999995</v>
      </c>
      <c r="H889">
        <v>14.137602636038</v>
      </c>
      <c r="I889">
        <v>4.6254746289264697</v>
      </c>
      <c r="J889">
        <v>6.8330462734556896</v>
      </c>
      <c r="K889">
        <v>8.7713757075964693</v>
      </c>
      <c r="L889">
        <v>18.019201616978101</v>
      </c>
      <c r="M889">
        <v>24.8218472713898</v>
      </c>
      <c r="N889">
        <v>7.0920214833965298</v>
      </c>
      <c r="O889">
        <v>22.260574045801299</v>
      </c>
      <c r="P889">
        <v>58.9608928069024</v>
      </c>
      <c r="Q889">
        <v>46.796028880866402</v>
      </c>
      <c r="R889">
        <v>18.496337094272999</v>
      </c>
      <c r="S889">
        <v>17.053969856806901</v>
      </c>
      <c r="T889">
        <v>19.2797751413705</v>
      </c>
      <c r="U889">
        <v>16.575856985695101</v>
      </c>
      <c r="V889">
        <v>19.437242232158901</v>
      </c>
      <c r="W889">
        <v>15.470671779878099</v>
      </c>
      <c r="X889">
        <v>26.349277978339298</v>
      </c>
      <c r="Y889">
        <v>14.9932035597958</v>
      </c>
      <c r="AA889">
        <v>16.207689428372799</v>
      </c>
      <c r="AB889">
        <v>28.4446166273644</v>
      </c>
      <c r="AC889">
        <v>15.1737364620938</v>
      </c>
      <c r="AD889">
        <v>24.4073107049608</v>
      </c>
      <c r="AE889">
        <v>16.285574745815399</v>
      </c>
      <c r="AF889">
        <v>13.1060849680208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0"/>
  <sheetViews>
    <sheetView topLeftCell="J1" workbookViewId="0">
      <selection sqref="A1:AL2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2086</v>
      </c>
      <c r="G1" t="s">
        <v>2087</v>
      </c>
      <c r="H1" t="s">
        <v>2088</v>
      </c>
      <c r="I1" t="s">
        <v>2089</v>
      </c>
      <c r="J1" t="s">
        <v>2090</v>
      </c>
      <c r="K1" t="s">
        <v>2091</v>
      </c>
      <c r="L1" t="s">
        <v>2092</v>
      </c>
      <c r="M1" t="s">
        <v>2093</v>
      </c>
      <c r="N1" t="s">
        <v>2094</v>
      </c>
      <c r="O1" t="s">
        <v>2095</v>
      </c>
      <c r="P1" t="s">
        <v>2096</v>
      </c>
      <c r="Q1" t="s">
        <v>2097</v>
      </c>
      <c r="R1" t="s">
        <v>2098</v>
      </c>
      <c r="S1" t="s">
        <v>2099</v>
      </c>
      <c r="T1" t="s">
        <v>2100</v>
      </c>
      <c r="U1" t="s">
        <v>2101</v>
      </c>
      <c r="V1" t="s">
        <v>2102</v>
      </c>
      <c r="W1" t="s">
        <v>2103</v>
      </c>
      <c r="X1" t="s">
        <v>2104</v>
      </c>
      <c r="Y1" t="s">
        <v>2105</v>
      </c>
      <c r="Z1" t="s">
        <v>2106</v>
      </c>
      <c r="AA1" t="s">
        <v>2107</v>
      </c>
      <c r="AB1" t="s">
        <v>2108</v>
      </c>
      <c r="AC1" t="s">
        <v>2109</v>
      </c>
      <c r="AD1" t="s">
        <v>2110</v>
      </c>
      <c r="AE1" t="s">
        <v>2111</v>
      </c>
      <c r="AF1" t="s">
        <v>2112</v>
      </c>
      <c r="AG1" t="s">
        <v>2113</v>
      </c>
      <c r="AH1" t="s">
        <v>2114</v>
      </c>
      <c r="AI1" t="s">
        <v>2115</v>
      </c>
      <c r="AJ1" t="s">
        <v>2116</v>
      </c>
      <c r="AK1" t="s">
        <v>2117</v>
      </c>
      <c r="AL1" t="s">
        <v>2118</v>
      </c>
    </row>
    <row r="2" spans="1:38" x14ac:dyDescent="0.25">
      <c r="A2" t="s">
        <v>273</v>
      </c>
      <c r="B2" t="s">
        <v>272</v>
      </c>
      <c r="C2" t="s">
        <v>274</v>
      </c>
      <c r="D2">
        <v>1693230.1679784299</v>
      </c>
      <c r="E2">
        <v>2527.85</v>
      </c>
      <c r="F2">
        <v>20.237165175314601</v>
      </c>
      <c r="G2">
        <v>1.60326885020461</v>
      </c>
      <c r="H2">
        <v>38.3137178390689</v>
      </c>
      <c r="I2">
        <v>61.740312137453202</v>
      </c>
      <c r="J2">
        <v>51.181619769129497</v>
      </c>
      <c r="K2">
        <v>54.674388105451698</v>
      </c>
      <c r="L2">
        <v>-6.9831784766971801</v>
      </c>
      <c r="M2">
        <v>-5.0273257843079904</v>
      </c>
      <c r="N2">
        <v>-5.4398691810296003E-2</v>
      </c>
      <c r="O2">
        <v>1.0414452715867699</v>
      </c>
      <c r="P2">
        <v>2314.4157288295701</v>
      </c>
      <c r="Q2">
        <v>2514.3435969130301</v>
      </c>
      <c r="R2">
        <v>2276.2703460898101</v>
      </c>
      <c r="S2">
        <v>2385.3208207734401</v>
      </c>
      <c r="T2">
        <v>45.088356781266498</v>
      </c>
      <c r="U2">
        <v>10.4095488072079</v>
      </c>
      <c r="V2">
        <v>1.1242662465161</v>
      </c>
      <c r="W2">
        <v>-4.1961810261594001</v>
      </c>
      <c r="X2">
        <v>-1.08524903289184</v>
      </c>
      <c r="Y2">
        <v>-1.2792157239958699</v>
      </c>
      <c r="Z2">
        <v>2.1352124881204002</v>
      </c>
      <c r="AA2">
        <v>8.3251574619657998</v>
      </c>
      <c r="AB2">
        <v>-5.1789428463237002</v>
      </c>
      <c r="AC2">
        <v>1.72215934792653</v>
      </c>
      <c r="AD2">
        <v>2247.3812334130898</v>
      </c>
      <c r="AE2">
        <v>2536.8131962453999</v>
      </c>
      <c r="AF2">
        <v>2259.6250748939901</v>
      </c>
      <c r="AG2">
        <v>2357.5427050512799</v>
      </c>
      <c r="AH2">
        <v>43.375146710401701</v>
      </c>
      <c r="AI2">
        <v>36.220228889576099</v>
      </c>
      <c r="AJ2">
        <v>2455.86457155675</v>
      </c>
      <c r="AK2">
        <v>2518.8000000000002</v>
      </c>
      <c r="AL2">
        <v>-63.779771110423802</v>
      </c>
    </row>
    <row r="3" spans="1:38" x14ac:dyDescent="0.25">
      <c r="A3" t="s">
        <v>25</v>
      </c>
      <c r="B3" t="s">
        <v>26</v>
      </c>
      <c r="C3" t="s">
        <v>27</v>
      </c>
      <c r="D3">
        <v>1262383.50233151</v>
      </c>
      <c r="E3">
        <v>1643.5</v>
      </c>
      <c r="F3">
        <v>19.344941287836001</v>
      </c>
      <c r="G3">
        <v>1.53258331921197</v>
      </c>
      <c r="H3">
        <v>27.492980999756401</v>
      </c>
      <c r="I3">
        <v>54.447157307289899</v>
      </c>
      <c r="J3">
        <v>48.726775388408797</v>
      </c>
      <c r="K3">
        <v>10.6538322859244</v>
      </c>
      <c r="L3">
        <v>0.24798150358728099</v>
      </c>
      <c r="M3">
        <v>-4.1943368183296696</v>
      </c>
      <c r="N3">
        <v>-1.5152803867775001E-2</v>
      </c>
      <c r="O3">
        <v>1.1071141932208901</v>
      </c>
      <c r="P3">
        <v>1639.6875992993</v>
      </c>
      <c r="Q3">
        <v>1671.9689909695801</v>
      </c>
      <c r="R3">
        <v>1605.9804730010101</v>
      </c>
      <c r="S3">
        <v>1654.53726248881</v>
      </c>
      <c r="T3">
        <v>41.0549754299754</v>
      </c>
      <c r="U3">
        <v>5.7166542193780998</v>
      </c>
      <c r="V3">
        <v>-0.18895585114390001</v>
      </c>
      <c r="W3">
        <v>-1.5214832254266999</v>
      </c>
      <c r="X3">
        <v>-36.712695753459997</v>
      </c>
      <c r="Y3">
        <v>-2.58980779434241</v>
      </c>
      <c r="Z3">
        <v>-1.4184019531233101</v>
      </c>
      <c r="AA3">
        <v>2.7711356452523002</v>
      </c>
      <c r="AB3">
        <v>-2.9833036613291002</v>
      </c>
      <c r="AC3">
        <v>1.2619688182820501</v>
      </c>
      <c r="AD3">
        <v>1637.8215</v>
      </c>
      <c r="AE3">
        <v>1678.83499999999</v>
      </c>
      <c r="AF3">
        <v>1613.5297499999899</v>
      </c>
      <c r="AG3">
        <v>1643.1219999999901</v>
      </c>
      <c r="AH3">
        <v>54.608544784211603</v>
      </c>
      <c r="AI3">
        <v>21.275211450878199</v>
      </c>
      <c r="AJ3">
        <v>1716.25357142857</v>
      </c>
      <c r="AK3">
        <v>1649.57</v>
      </c>
      <c r="AL3">
        <v>-78.724788549121698</v>
      </c>
    </row>
    <row r="4" spans="1:38" x14ac:dyDescent="0.25">
      <c r="A4" t="s">
        <v>276</v>
      </c>
      <c r="B4" t="s">
        <v>275</v>
      </c>
      <c r="C4" t="s">
        <v>91</v>
      </c>
      <c r="D4">
        <v>1242943.1608943699</v>
      </c>
      <c r="E4">
        <v>3396.9</v>
      </c>
      <c r="F4">
        <v>19.441258249098698</v>
      </c>
      <c r="G4">
        <v>1.5402139326106801</v>
      </c>
      <c r="H4">
        <v>29.807920631078598</v>
      </c>
      <c r="I4">
        <v>56.358680327098398</v>
      </c>
      <c r="J4">
        <v>52.359990048703096</v>
      </c>
      <c r="K4">
        <v>38.576659702139303</v>
      </c>
      <c r="L4">
        <v>-3.0806583375947598</v>
      </c>
      <c r="M4">
        <v>7.8505763596662004E-2</v>
      </c>
      <c r="N4">
        <v>-2.8824381158783E-2</v>
      </c>
      <c r="O4">
        <v>0.51853092408245605</v>
      </c>
      <c r="P4">
        <v>3296.2218670203001</v>
      </c>
      <c r="Q4">
        <v>3398.6734862353501</v>
      </c>
      <c r="R4">
        <v>3297.09946320054</v>
      </c>
      <c r="S4">
        <v>3318.3944846058898</v>
      </c>
      <c r="T4">
        <v>28.1656752782106</v>
      </c>
      <c r="U4">
        <v>4.8836308080688999</v>
      </c>
      <c r="V4">
        <v>0.82177957015180003</v>
      </c>
      <c r="W4">
        <v>0.6939998007996</v>
      </c>
      <c r="X4">
        <v>-3.6945197064247099</v>
      </c>
      <c r="Y4">
        <v>-0.16525327163055201</v>
      </c>
      <c r="Z4">
        <v>0.86891386168832496</v>
      </c>
      <c r="AA4">
        <v>5.8779890902362002</v>
      </c>
      <c r="AB4">
        <v>-3.7735215009376999</v>
      </c>
      <c r="AC4">
        <v>1.3240138068074301</v>
      </c>
      <c r="AD4">
        <v>3258.598</v>
      </c>
      <c r="AE4">
        <v>3438.39499999999</v>
      </c>
      <c r="AF4">
        <v>3288.9817499999999</v>
      </c>
      <c r="AG4">
        <v>3300.24799999999</v>
      </c>
      <c r="AH4">
        <v>48.259951078496798</v>
      </c>
      <c r="AI4">
        <v>48.965977318212097</v>
      </c>
      <c r="AJ4">
        <v>3274.8035714285702</v>
      </c>
      <c r="AK4">
        <v>3352.73</v>
      </c>
      <c r="AL4">
        <v>-51.034022681787803</v>
      </c>
    </row>
    <row r="5" spans="1:38" x14ac:dyDescent="0.25">
      <c r="A5" t="s">
        <v>28</v>
      </c>
      <c r="B5" t="s">
        <v>29</v>
      </c>
      <c r="C5" t="s">
        <v>27</v>
      </c>
      <c r="D5">
        <v>692927.01991157501</v>
      </c>
      <c r="E5">
        <v>996.2</v>
      </c>
      <c r="F5">
        <v>17.1554394270674</v>
      </c>
      <c r="G5">
        <v>1.3591222588102201</v>
      </c>
      <c r="H5">
        <v>42.613536575660703</v>
      </c>
      <c r="I5">
        <v>78.019169329073407</v>
      </c>
      <c r="J5">
        <v>67.089443981772703</v>
      </c>
      <c r="K5">
        <v>15.10516157258</v>
      </c>
      <c r="L5">
        <v>2.9492663204599099</v>
      </c>
      <c r="M5">
        <v>11.5354793248842</v>
      </c>
      <c r="N5">
        <v>0.14989162023661001</v>
      </c>
      <c r="O5">
        <v>1.27263280333595</v>
      </c>
      <c r="P5">
        <v>930.098564960658</v>
      </c>
      <c r="Q5">
        <v>985.95753520367998</v>
      </c>
      <c r="R5">
        <v>899.02317091756595</v>
      </c>
      <c r="S5">
        <v>952.04126239083701</v>
      </c>
      <c r="T5">
        <v>52.351492238070598</v>
      </c>
      <c r="U5">
        <v>10.488465573233499</v>
      </c>
      <c r="V5">
        <v>2.4957627666868998</v>
      </c>
      <c r="W5">
        <v>2.5252525252500001E-2</v>
      </c>
      <c r="X5">
        <v>-1.87259098256886</v>
      </c>
      <c r="Y5">
        <v>0.24736048713759201</v>
      </c>
      <c r="Z5">
        <v>2.4558339537968701</v>
      </c>
      <c r="AA5">
        <v>7.1611463010306</v>
      </c>
      <c r="AB5">
        <v>-1.7803427751344001</v>
      </c>
      <c r="AC5">
        <v>1.1710360677007501</v>
      </c>
      <c r="AD5">
        <v>919.17999999999904</v>
      </c>
      <c r="AE5">
        <v>987.98</v>
      </c>
      <c r="AF5">
        <v>904.34100000000001</v>
      </c>
      <c r="AG5">
        <v>950.76899999999898</v>
      </c>
      <c r="AH5">
        <v>78.650852483320904</v>
      </c>
      <c r="AI5">
        <v>81.467753891771693</v>
      </c>
      <c r="AJ5">
        <v>950.75714285714196</v>
      </c>
      <c r="AK5">
        <v>986.6</v>
      </c>
      <c r="AL5">
        <v>-18.5322461082283</v>
      </c>
    </row>
    <row r="6" spans="1:38" x14ac:dyDescent="0.25">
      <c r="A6" t="s">
        <v>278</v>
      </c>
      <c r="B6" t="s">
        <v>277</v>
      </c>
      <c r="C6" t="s">
        <v>279</v>
      </c>
      <c r="D6">
        <v>603809.71046506998</v>
      </c>
      <c r="E6">
        <v>2584.6</v>
      </c>
      <c r="F6">
        <v>19.288703698800099</v>
      </c>
      <c r="G6">
        <v>1.52812795335757</v>
      </c>
      <c r="H6">
        <v>27.007927549077301</v>
      </c>
      <c r="I6">
        <v>30.798023656236001</v>
      </c>
      <c r="J6">
        <v>30.185909942823901</v>
      </c>
      <c r="K6">
        <v>-22.224120753106</v>
      </c>
      <c r="L6">
        <v>-14.770938555230799</v>
      </c>
      <c r="M6">
        <v>-3.8019797630025201</v>
      </c>
      <c r="N6">
        <v>-8.4794910022238004E-2</v>
      </c>
      <c r="O6">
        <v>0.20819672533393099</v>
      </c>
      <c r="P6">
        <v>2616.3149773978598</v>
      </c>
      <c r="Q6">
        <v>2611.4460459132001</v>
      </c>
      <c r="R6">
        <v>2577.5103415752701</v>
      </c>
      <c r="S6">
        <v>2639.9482591292599</v>
      </c>
      <c r="T6">
        <v>30.880548987537502</v>
      </c>
      <c r="U6">
        <v>-0.83709949258810001</v>
      </c>
      <c r="V6">
        <v>-3.5367843780528001</v>
      </c>
      <c r="W6">
        <v>0.2946571439722</v>
      </c>
      <c r="X6">
        <v>-1.26073539999018</v>
      </c>
      <c r="Y6">
        <v>-1.6983897182178</v>
      </c>
      <c r="Z6">
        <v>-2.0106125041658198</v>
      </c>
      <c r="AA6">
        <v>0.5781963510043</v>
      </c>
      <c r="AB6">
        <v>-7.3282852610915903</v>
      </c>
      <c r="AC6">
        <v>1.2224188134968199</v>
      </c>
      <c r="AD6">
        <v>2589.0405000000001</v>
      </c>
      <c r="AE6">
        <v>2622.95</v>
      </c>
      <c r="AF6">
        <v>2584.75424999999</v>
      </c>
      <c r="AG6">
        <v>2663.335</v>
      </c>
      <c r="AH6">
        <v>13.238529830264399</v>
      </c>
      <c r="AI6">
        <v>19.297709923664002</v>
      </c>
      <c r="AJ6">
        <v>2705.8071428571402</v>
      </c>
      <c r="AK6">
        <v>2579.98</v>
      </c>
      <c r="AL6">
        <v>-80.702290076335899</v>
      </c>
    </row>
    <row r="7" spans="1:38" x14ac:dyDescent="0.25">
      <c r="A7" t="s">
        <v>281</v>
      </c>
      <c r="B7" t="s">
        <v>280</v>
      </c>
      <c r="C7" t="s">
        <v>282</v>
      </c>
      <c r="D7">
        <v>579534.70597640495</v>
      </c>
      <c r="E7">
        <v>468.45</v>
      </c>
      <c r="F7">
        <v>19.430586869061599</v>
      </c>
      <c r="G7">
        <v>1.5393685033692901</v>
      </c>
      <c r="H7">
        <v>40.410113659496297</v>
      </c>
      <c r="I7">
        <v>47.886435331230302</v>
      </c>
      <c r="J7">
        <v>43.0054250432486</v>
      </c>
      <c r="K7">
        <v>5.8410950995443098</v>
      </c>
      <c r="L7">
        <v>-2.15272329105118</v>
      </c>
      <c r="M7">
        <v>15.7539380200402</v>
      </c>
      <c r="N7">
        <v>7.4363937787668005E-2</v>
      </c>
      <c r="O7">
        <v>0.65612204246472905</v>
      </c>
      <c r="P7">
        <v>431.18692036004501</v>
      </c>
      <c r="Q7">
        <v>471.47090060469202</v>
      </c>
      <c r="R7">
        <v>395.18651668485302</v>
      </c>
      <c r="S7">
        <v>454.42520750377099</v>
      </c>
      <c r="T7">
        <v>57.007299270072998</v>
      </c>
      <c r="U7">
        <v>25.0293486607845</v>
      </c>
      <c r="V7">
        <v>-1.3894116337380999</v>
      </c>
      <c r="W7">
        <v>2.1190162494510001</v>
      </c>
      <c r="X7">
        <v>-1.31577693217134</v>
      </c>
      <c r="Y7">
        <v>-3.58067560368363</v>
      </c>
      <c r="Z7">
        <v>-1.45730719826597E-2</v>
      </c>
      <c r="AA7">
        <v>2.4018429411561</v>
      </c>
      <c r="AB7">
        <v>-4.9099591365558002</v>
      </c>
      <c r="AC7">
        <v>1.4835609963974199</v>
      </c>
      <c r="AD7">
        <v>427.101</v>
      </c>
      <c r="AE7">
        <v>474.57</v>
      </c>
      <c r="AF7">
        <v>387.5915</v>
      </c>
      <c r="AG7">
        <v>454.85899999999901</v>
      </c>
      <c r="AH7">
        <v>29.759217456734401</v>
      </c>
      <c r="AI7">
        <v>29.4582392776523</v>
      </c>
      <c r="AJ7">
        <v>503.24285714285702</v>
      </c>
      <c r="AK7">
        <v>466.6</v>
      </c>
      <c r="AL7">
        <v>-70.541760722347604</v>
      </c>
    </row>
    <row r="8" spans="1:38" x14ac:dyDescent="0.25">
      <c r="A8" t="s">
        <v>89</v>
      </c>
      <c r="B8" t="s">
        <v>90</v>
      </c>
      <c r="C8" t="s">
        <v>91</v>
      </c>
      <c r="D8">
        <v>559994.90409252001</v>
      </c>
      <c r="E8">
        <v>1340.5</v>
      </c>
      <c r="F8">
        <v>25.417010497424101</v>
      </c>
      <c r="G8">
        <v>2.01363683316431</v>
      </c>
      <c r="H8">
        <v>36.097119239214699</v>
      </c>
      <c r="I8">
        <v>53.252090123281903</v>
      </c>
      <c r="J8">
        <v>45.139057202386901</v>
      </c>
      <c r="K8">
        <v>13.4534677135546</v>
      </c>
      <c r="L8">
        <v>-8.06049654735485</v>
      </c>
      <c r="M8">
        <v>-4.0599576305655898</v>
      </c>
      <c r="N8">
        <v>-3.9790607331921003E-2</v>
      </c>
      <c r="O8">
        <v>0.66386328450560195</v>
      </c>
      <c r="P8">
        <v>1359.2426630384</v>
      </c>
      <c r="Q8">
        <v>1362.81166518542</v>
      </c>
      <c r="R8">
        <v>1410.4102767955801</v>
      </c>
      <c r="S8">
        <v>1341.6541618681599</v>
      </c>
      <c r="T8">
        <v>37.338570493364202</v>
      </c>
      <c r="U8">
        <v>-6.6926822487094997</v>
      </c>
      <c r="V8">
        <v>-1.1045029736619001</v>
      </c>
      <c r="W8">
        <v>2.182367377761</v>
      </c>
      <c r="X8">
        <v>-6.8065872374713496</v>
      </c>
      <c r="Y8">
        <v>2.34003577460085</v>
      </c>
      <c r="Z8">
        <v>-1.2957837815817801</v>
      </c>
      <c r="AA8">
        <v>6.5451977604828002</v>
      </c>
      <c r="AB8">
        <v>-7.7293256774673997</v>
      </c>
      <c r="AC8">
        <v>1.71132226095708</v>
      </c>
      <c r="AD8">
        <v>1334.4749999999999</v>
      </c>
      <c r="AE8">
        <v>1386.79</v>
      </c>
      <c r="AF8">
        <v>1439.0442499999899</v>
      </c>
      <c r="AG8">
        <v>1324.9199999999901</v>
      </c>
      <c r="AH8">
        <v>21.9298245614035</v>
      </c>
      <c r="AI8">
        <v>18.317853457172301</v>
      </c>
      <c r="AJ8">
        <v>1467.4642857142801</v>
      </c>
      <c r="AK8">
        <v>1344.93</v>
      </c>
      <c r="AL8">
        <v>-81.682146542827596</v>
      </c>
    </row>
    <row r="9" spans="1:38" x14ac:dyDescent="0.25">
      <c r="A9" t="s">
        <v>284</v>
      </c>
      <c r="B9" t="s">
        <v>283</v>
      </c>
      <c r="C9" t="s">
        <v>17</v>
      </c>
      <c r="D9">
        <v>550246.94879077002</v>
      </c>
      <c r="E9">
        <v>616.04999999999995</v>
      </c>
      <c r="F9">
        <v>22.6395718577641</v>
      </c>
      <c r="G9">
        <v>1.7935970787943001</v>
      </c>
      <c r="H9">
        <v>37.931960121836397</v>
      </c>
      <c r="I9">
        <v>65.029469548133505</v>
      </c>
      <c r="J9">
        <v>68.972174607044593</v>
      </c>
      <c r="K9">
        <v>10.0307755432151</v>
      </c>
      <c r="L9">
        <v>2.14736666716388</v>
      </c>
      <c r="M9">
        <v>11.8371069622335</v>
      </c>
      <c r="N9">
        <v>0.126027629276214</v>
      </c>
      <c r="O9">
        <v>1.3878742010407401</v>
      </c>
      <c r="P9">
        <v>576.55437661328995</v>
      </c>
      <c r="Q9">
        <v>609.05163111652405</v>
      </c>
      <c r="R9">
        <v>563.01843004483806</v>
      </c>
      <c r="S9">
        <v>587.13408581635895</v>
      </c>
      <c r="T9">
        <v>59.4924812030075</v>
      </c>
      <c r="U9">
        <v>9.1332039299635994</v>
      </c>
      <c r="V9">
        <v>3.2427137319255999</v>
      </c>
      <c r="W9">
        <v>-0.86026692394280002</v>
      </c>
      <c r="X9">
        <v>-110.95146108458</v>
      </c>
      <c r="Y9">
        <v>0.19808460342711001</v>
      </c>
      <c r="Z9">
        <v>2.6906299455595701</v>
      </c>
      <c r="AA9">
        <v>7.7649998301218996</v>
      </c>
      <c r="AB9">
        <v>-0.91530901472799997</v>
      </c>
      <c r="AC9">
        <v>1.1008876844098301</v>
      </c>
      <c r="AD9">
        <v>566.39499999999896</v>
      </c>
      <c r="AE9">
        <v>609.505</v>
      </c>
      <c r="AF9">
        <v>572.52425000000005</v>
      </c>
      <c r="AG9">
        <v>585.85199999999895</v>
      </c>
      <c r="AH9">
        <v>85.477346278317</v>
      </c>
      <c r="AI9">
        <v>85.800970873786298</v>
      </c>
      <c r="AJ9">
        <v>587.19285714285695</v>
      </c>
      <c r="AK9">
        <v>616.58000000000004</v>
      </c>
      <c r="AL9">
        <v>-14.199029126213601</v>
      </c>
    </row>
    <row r="10" spans="1:38" x14ac:dyDescent="0.25">
      <c r="A10" t="s">
        <v>286</v>
      </c>
      <c r="B10" t="s">
        <v>285</v>
      </c>
      <c r="C10" t="s">
        <v>287</v>
      </c>
      <c r="D10">
        <v>519759.65170083998</v>
      </c>
      <c r="E10">
        <v>895.1</v>
      </c>
      <c r="F10">
        <v>19.1410222038139</v>
      </c>
      <c r="G10">
        <v>1.51642803696059</v>
      </c>
      <c r="H10">
        <v>39.743089536292302</v>
      </c>
      <c r="I10">
        <v>65.652724968314303</v>
      </c>
      <c r="J10">
        <v>68.410513488116194</v>
      </c>
      <c r="K10">
        <v>11.236474051115</v>
      </c>
      <c r="L10">
        <v>-0.88800456591624799</v>
      </c>
      <c r="M10">
        <v>3.9100268976541899</v>
      </c>
      <c r="N10">
        <v>-5.1200142703370002E-3</v>
      </c>
      <c r="O10">
        <v>0.67786419326687397</v>
      </c>
      <c r="P10">
        <v>830.00236862737495</v>
      </c>
      <c r="Q10">
        <v>887.07669871853295</v>
      </c>
      <c r="R10">
        <v>802.49982171271404</v>
      </c>
      <c r="S10">
        <v>855.17702204198201</v>
      </c>
      <c r="T10">
        <v>47.4681170292573</v>
      </c>
      <c r="U10">
        <v>12.8326303168667</v>
      </c>
      <c r="V10">
        <v>1.6055527494169</v>
      </c>
      <c r="W10">
        <v>5.0296188666599899E-2</v>
      </c>
      <c r="X10">
        <v>-0.121757144677294</v>
      </c>
      <c r="Y10">
        <v>0.52514281746840397</v>
      </c>
      <c r="Z10">
        <v>1.8770593777090701</v>
      </c>
      <c r="AA10">
        <v>3.6318520345467</v>
      </c>
      <c r="AB10">
        <v>-0.34302628901859999</v>
      </c>
      <c r="AC10">
        <v>0.76069011813771603</v>
      </c>
      <c r="AD10">
        <v>811.98199999999895</v>
      </c>
      <c r="AE10">
        <v>884.65999999999894</v>
      </c>
      <c r="AF10">
        <v>807.06949999999995</v>
      </c>
      <c r="AG10">
        <v>852.95399999999995</v>
      </c>
      <c r="AH10">
        <v>81.986558085085306</v>
      </c>
      <c r="AI10">
        <v>83.529411764705998</v>
      </c>
      <c r="AJ10">
        <v>852.84285714285704</v>
      </c>
      <c r="AK10">
        <v>894.91</v>
      </c>
      <c r="AL10">
        <v>-16.470588235293999</v>
      </c>
    </row>
    <row r="11" spans="1:38" x14ac:dyDescent="0.25">
      <c r="A11" t="s">
        <v>289</v>
      </c>
      <c r="B11" t="s">
        <v>288</v>
      </c>
      <c r="C11" t="s">
        <v>290</v>
      </c>
      <c r="D11">
        <v>440784.33997471997</v>
      </c>
      <c r="E11">
        <v>7381.6</v>
      </c>
      <c r="F11">
        <v>25.1295282392927</v>
      </c>
      <c r="G11">
        <v>1.9908613433436999</v>
      </c>
      <c r="H11">
        <v>37.028531527611598</v>
      </c>
      <c r="I11">
        <v>31.1905688706</v>
      </c>
      <c r="J11">
        <v>31.7619963024279</v>
      </c>
      <c r="K11">
        <v>77.489774901381693</v>
      </c>
      <c r="L11">
        <v>-40.510368440188202</v>
      </c>
      <c r="M11">
        <v>1.04781208677703</v>
      </c>
      <c r="N11">
        <v>6.6389289060375001E-2</v>
      </c>
      <c r="O11">
        <v>1.9561587633323001</v>
      </c>
      <c r="P11">
        <v>6911.6748050955102</v>
      </c>
      <c r="Q11">
        <v>7463.8449235527796</v>
      </c>
      <c r="R11">
        <v>6724.0875263144399</v>
      </c>
      <c r="S11">
        <v>7203.7952106985404</v>
      </c>
      <c r="T11">
        <v>62.523947586800297</v>
      </c>
      <c r="U11">
        <v>8.2741577006023999</v>
      </c>
      <c r="V11">
        <v>-3.2314525345431999</v>
      </c>
      <c r="W11">
        <v>-0.63974901104899995</v>
      </c>
      <c r="X11">
        <v>-4.0692258122694298</v>
      </c>
      <c r="Y11">
        <v>-0.95081179243178604</v>
      </c>
      <c r="Z11">
        <v>-0.73021142113117699</v>
      </c>
      <c r="AA11">
        <v>1.3015446902372001</v>
      </c>
      <c r="AB11">
        <v>-7.3761443258034003</v>
      </c>
      <c r="AC11">
        <v>1.0577069777214401</v>
      </c>
      <c r="AD11">
        <v>6640.0014999999903</v>
      </c>
      <c r="AE11">
        <v>7498.09</v>
      </c>
      <c r="AF11">
        <v>6601.16075</v>
      </c>
      <c r="AG11">
        <v>7235.0869999999904</v>
      </c>
      <c r="AH11">
        <v>20.2362625061748</v>
      </c>
      <c r="AI11">
        <v>32.748091603053503</v>
      </c>
      <c r="AJ11">
        <v>7880.4642857142799</v>
      </c>
      <c r="AK11">
        <v>7298.66</v>
      </c>
      <c r="AL11">
        <v>-67.251908396946405</v>
      </c>
    </row>
    <row r="12" spans="1:38" x14ac:dyDescent="0.25">
      <c r="A12" t="s">
        <v>292</v>
      </c>
      <c r="B12" t="s">
        <v>291</v>
      </c>
      <c r="C12" t="s">
        <v>293</v>
      </c>
      <c r="D12">
        <v>398632.980105525</v>
      </c>
      <c r="E12">
        <v>626.75</v>
      </c>
      <c r="F12">
        <v>23.733203764081299</v>
      </c>
      <c r="G12">
        <v>1.88023895545038</v>
      </c>
      <c r="H12">
        <v>34.853201423811598</v>
      </c>
      <c r="I12">
        <v>57.0247933884297</v>
      </c>
      <c r="J12">
        <v>59.141544280811203</v>
      </c>
      <c r="K12">
        <v>4.5868991822751504</v>
      </c>
      <c r="L12">
        <v>-0.43919696382921902</v>
      </c>
      <c r="P12">
        <v>608.08099716789297</v>
      </c>
      <c r="Q12">
        <v>626.23723461022098</v>
      </c>
      <c r="R12">
        <v>623.06020984840598</v>
      </c>
      <c r="S12">
        <v>612.49036894194103</v>
      </c>
      <c r="T12">
        <v>39.3107776573286</v>
      </c>
      <c r="U12">
        <v>0.53219454802059996</v>
      </c>
      <c r="V12">
        <v>0.89246408132230004</v>
      </c>
      <c r="W12">
        <v>1.0339852516832</v>
      </c>
      <c r="X12">
        <v>-0.97740967069412299</v>
      </c>
      <c r="Y12">
        <v>-3.1056360702553598</v>
      </c>
      <c r="Z12">
        <v>0.55567235230051804</v>
      </c>
      <c r="AA12">
        <v>2.5495639017661</v>
      </c>
      <c r="AB12">
        <v>-0.71193316297459996</v>
      </c>
      <c r="AC12">
        <v>0.70334265787098804</v>
      </c>
      <c r="AD12">
        <v>587.73350000000005</v>
      </c>
      <c r="AE12">
        <v>626.05999999999995</v>
      </c>
      <c r="AF12">
        <v>617.65824999999995</v>
      </c>
      <c r="AG12">
        <v>612.95799999999997</v>
      </c>
      <c r="AH12">
        <v>49.098312972658597</v>
      </c>
      <c r="AI12">
        <v>43.630017452007003</v>
      </c>
      <c r="AJ12">
        <v>608.55357142857099</v>
      </c>
      <c r="AK12">
        <v>627.73</v>
      </c>
      <c r="AL12">
        <v>-56.369982547992898</v>
      </c>
    </row>
    <row r="13" spans="1:38" x14ac:dyDescent="0.25">
      <c r="A13" t="s">
        <v>297</v>
      </c>
      <c r="B13" t="s">
        <v>296</v>
      </c>
      <c r="C13" t="s">
        <v>61</v>
      </c>
      <c r="D13">
        <v>373930.67169633898</v>
      </c>
      <c r="E13">
        <v>2649.55</v>
      </c>
      <c r="F13">
        <v>20.165806175977</v>
      </c>
      <c r="G13">
        <v>1.5976155059823001</v>
      </c>
      <c r="H13">
        <v>60.610093162355398</v>
      </c>
      <c r="I13">
        <v>77.358245750616305</v>
      </c>
      <c r="J13">
        <v>78.424795494042598</v>
      </c>
      <c r="K13">
        <v>63.953643741084299</v>
      </c>
      <c r="L13">
        <v>13.7803392211245</v>
      </c>
      <c r="M13">
        <v>17.1202539866078</v>
      </c>
      <c r="N13">
        <v>0.143415473373675</v>
      </c>
      <c r="O13">
        <v>1.15976207325861</v>
      </c>
      <c r="P13">
        <v>2337.6277468796002</v>
      </c>
      <c r="Q13">
        <v>2580.21491795869</v>
      </c>
      <c r="R13">
        <v>2210.8996452238998</v>
      </c>
      <c r="S13">
        <v>2428.5283560791399</v>
      </c>
      <c r="T13">
        <v>55.645363408521298</v>
      </c>
      <c r="U13">
        <v>24.744258326873801</v>
      </c>
      <c r="V13">
        <v>6.2442775682673002</v>
      </c>
      <c r="W13">
        <v>2.9090909090908998</v>
      </c>
      <c r="X13">
        <v>0.12417462137710999</v>
      </c>
      <c r="Y13">
        <v>2.9420666540954898</v>
      </c>
      <c r="Z13">
        <v>5.1194557525427697</v>
      </c>
      <c r="AA13">
        <v>12.1932204703689</v>
      </c>
      <c r="AB13">
        <v>0.89444205750209904</v>
      </c>
      <c r="AC13">
        <v>1.04424959861526</v>
      </c>
      <c r="AD13">
        <v>2311.3964999999898</v>
      </c>
      <c r="AE13">
        <v>2563.5749999999998</v>
      </c>
      <c r="AF13">
        <v>2200.2442499999902</v>
      </c>
      <c r="AG13">
        <v>2390.0149999999999</v>
      </c>
      <c r="AH13">
        <v>90.393449005152505</v>
      </c>
      <c r="AI13">
        <v>88.352890047805403</v>
      </c>
      <c r="AJ13">
        <v>2481.5857142857099</v>
      </c>
      <c r="AK13">
        <v>2650.01</v>
      </c>
      <c r="AL13">
        <v>-11.6471099521945</v>
      </c>
    </row>
    <row r="14" spans="1:38" x14ac:dyDescent="0.25">
      <c r="A14" t="s">
        <v>295</v>
      </c>
      <c r="B14" t="s">
        <v>294</v>
      </c>
      <c r="C14" t="s">
        <v>27</v>
      </c>
      <c r="D14">
        <v>372872.86217837501</v>
      </c>
      <c r="E14">
        <v>1876.85</v>
      </c>
      <c r="F14">
        <v>20.1442876697696</v>
      </c>
      <c r="G14">
        <v>1.59591072419066</v>
      </c>
      <c r="H14">
        <v>28.847436171075799</v>
      </c>
      <c r="I14">
        <v>53.565768621236103</v>
      </c>
      <c r="J14">
        <v>43.886600038471997</v>
      </c>
      <c r="K14">
        <v>7.0338346669366301</v>
      </c>
      <c r="L14">
        <v>0.51956568294822203</v>
      </c>
      <c r="M14">
        <v>-6.4011464980332802</v>
      </c>
      <c r="N14">
        <v>-4.1591429503068003E-2</v>
      </c>
      <c r="O14">
        <v>0.97114271372129901</v>
      </c>
      <c r="P14">
        <v>1865.8761986578299</v>
      </c>
      <c r="Q14">
        <v>1891.58302552135</v>
      </c>
      <c r="R14">
        <v>1849.9580988140699</v>
      </c>
      <c r="S14">
        <v>1880.9169994946899</v>
      </c>
      <c r="T14">
        <v>36.498988146863198</v>
      </c>
      <c r="U14">
        <v>1.4003777749205</v>
      </c>
      <c r="V14">
        <v>-0.49533277308020002</v>
      </c>
      <c r="W14">
        <v>0.93188612674729998</v>
      </c>
      <c r="X14">
        <v>-5.1304014824797504</v>
      </c>
      <c r="Y14">
        <v>-4.52980688902369</v>
      </c>
      <c r="Z14">
        <v>-0.53967285939711096</v>
      </c>
      <c r="AA14">
        <v>2.9485993005137998</v>
      </c>
      <c r="AB14">
        <v>-3.7163043065997998</v>
      </c>
      <c r="AC14">
        <v>0.91604976791182302</v>
      </c>
      <c r="AD14">
        <v>1853.713</v>
      </c>
      <c r="AE14">
        <v>1904.0250000000001</v>
      </c>
      <c r="AF14">
        <v>1844.00874999999</v>
      </c>
      <c r="AG14">
        <v>1889.9580000000001</v>
      </c>
      <c r="AH14">
        <v>23.637823569504899</v>
      </c>
      <c r="AI14">
        <v>15.536938309215399</v>
      </c>
      <c r="AJ14">
        <v>1859.99642857142</v>
      </c>
      <c r="AK14">
        <v>1875.16</v>
      </c>
      <c r="AL14">
        <v>-84.4630616907845</v>
      </c>
    </row>
    <row r="15" spans="1:38" x14ac:dyDescent="0.25">
      <c r="A15" t="s">
        <v>299</v>
      </c>
      <c r="B15" t="s">
        <v>298</v>
      </c>
      <c r="C15" t="s">
        <v>58</v>
      </c>
      <c r="D15">
        <v>323071.59373913897</v>
      </c>
      <c r="E15">
        <v>3390.7</v>
      </c>
      <c r="F15">
        <v>18.701361540548501</v>
      </c>
      <c r="G15">
        <v>1.4815963676053601</v>
      </c>
      <c r="H15">
        <v>40.337751719743402</v>
      </c>
      <c r="I15">
        <v>53.146425073457401</v>
      </c>
      <c r="J15">
        <v>36.017996344654499</v>
      </c>
      <c r="K15">
        <v>41.862342664605002</v>
      </c>
      <c r="L15">
        <v>-16.107552716691199</v>
      </c>
      <c r="M15">
        <v>11.0959332675324</v>
      </c>
      <c r="N15">
        <v>3.3037018402852003E-2</v>
      </c>
      <c r="O15">
        <v>0.61642128279891795</v>
      </c>
      <c r="P15">
        <v>3187.7031666206399</v>
      </c>
      <c r="Q15">
        <v>3425.4106920703998</v>
      </c>
      <c r="R15">
        <v>3114.3788842869799</v>
      </c>
      <c r="S15">
        <v>3304.65071586881</v>
      </c>
      <c r="T15">
        <v>28.855005753739899</v>
      </c>
      <c r="U15">
        <v>8.0203317000657002</v>
      </c>
      <c r="V15">
        <v>-1.4440866159467001</v>
      </c>
      <c r="W15">
        <v>0.13075780089149999</v>
      </c>
      <c r="X15">
        <v>-11.822094572091601</v>
      </c>
      <c r="Y15">
        <v>-1.9645436331684401</v>
      </c>
      <c r="Z15">
        <v>-0.43948352702717303</v>
      </c>
      <c r="AA15">
        <v>2.54858776473829</v>
      </c>
      <c r="AB15">
        <v>-5.1375070101636</v>
      </c>
      <c r="AC15">
        <v>1.04047079310764</v>
      </c>
      <c r="AD15">
        <v>3095.5830000000001</v>
      </c>
      <c r="AE15">
        <v>3460.94</v>
      </c>
      <c r="AF15">
        <v>3052.1369999999902</v>
      </c>
      <c r="AG15">
        <v>3304.0790000000002</v>
      </c>
      <c r="AH15">
        <v>25.623282386851201</v>
      </c>
      <c r="AI15">
        <v>20.4932735426008</v>
      </c>
      <c r="AJ15">
        <v>3590.0178571428501</v>
      </c>
      <c r="AK15">
        <v>3382.55</v>
      </c>
      <c r="AL15">
        <v>-79.506726457399097</v>
      </c>
    </row>
    <row r="16" spans="1:38" x14ac:dyDescent="0.25">
      <c r="A16" t="s">
        <v>301</v>
      </c>
      <c r="B16" t="s">
        <v>300</v>
      </c>
      <c r="C16" t="s">
        <v>91</v>
      </c>
      <c r="D16">
        <v>302519.39531697001</v>
      </c>
      <c r="E16">
        <v>1103.55</v>
      </c>
      <c r="F16">
        <v>20.989794107382899</v>
      </c>
      <c r="G16">
        <v>1.6628951126823099</v>
      </c>
      <c r="H16">
        <v>34.761152050005499</v>
      </c>
      <c r="I16">
        <v>38.323179576443302</v>
      </c>
      <c r="J16">
        <v>37.5906401031272</v>
      </c>
      <c r="K16">
        <v>-7.24891002995059</v>
      </c>
      <c r="L16">
        <v>-5.17601958023553</v>
      </c>
      <c r="M16">
        <v>3.1989203882066399</v>
      </c>
      <c r="N16">
        <v>-8.3994475519509997E-3</v>
      </c>
      <c r="O16">
        <v>0.84110620122979096</v>
      </c>
      <c r="P16">
        <v>1117.40497252816</v>
      </c>
      <c r="Q16">
        <v>1124.1574732474201</v>
      </c>
      <c r="R16">
        <v>1095.86436142957</v>
      </c>
      <c r="S16">
        <v>1132.36253198657</v>
      </c>
      <c r="T16">
        <v>34.976439405094901</v>
      </c>
      <c r="U16">
        <v>5.2816754763375</v>
      </c>
      <c r="V16">
        <v>-2.5040410628704</v>
      </c>
      <c r="W16">
        <v>-0.14745308310989999</v>
      </c>
      <c r="X16">
        <v>-1.2644543438112199</v>
      </c>
      <c r="Y16">
        <v>-1.4637172827821601</v>
      </c>
      <c r="Z16">
        <v>-2.7240576358486601</v>
      </c>
      <c r="AA16">
        <v>3.03233467535479</v>
      </c>
      <c r="AB16">
        <v>-7.4757705747926</v>
      </c>
      <c r="AC16">
        <v>1.25137465020393</v>
      </c>
      <c r="AD16">
        <v>1110.1955</v>
      </c>
      <c r="AE16">
        <v>1132.1600000000001</v>
      </c>
      <c r="AF16">
        <v>1092.80924999999</v>
      </c>
      <c r="AG16">
        <v>1140.886</v>
      </c>
      <c r="AH16">
        <v>27.472522146381401</v>
      </c>
      <c r="AI16">
        <v>18.782014797951</v>
      </c>
      <c r="AJ16">
        <v>1175.6428571428501</v>
      </c>
      <c r="AK16">
        <v>1105.76</v>
      </c>
      <c r="AL16">
        <v>-81.217985202048894</v>
      </c>
    </row>
    <row r="17" spans="1:38" x14ac:dyDescent="0.25">
      <c r="A17" t="s">
        <v>303</v>
      </c>
      <c r="B17" t="s">
        <v>302</v>
      </c>
      <c r="C17" t="s">
        <v>27</v>
      </c>
      <c r="D17">
        <v>295662.60260375001</v>
      </c>
      <c r="E17">
        <v>949.95</v>
      </c>
      <c r="F17">
        <v>21.711599022223599</v>
      </c>
      <c r="G17">
        <v>1.7200793737121201</v>
      </c>
      <c r="H17">
        <v>20.5757345709386</v>
      </c>
      <c r="I17">
        <v>42.377495462794897</v>
      </c>
      <c r="J17">
        <v>43.717992945335098</v>
      </c>
      <c r="K17">
        <v>2.57209380713266</v>
      </c>
      <c r="L17">
        <v>-1.10129644134404</v>
      </c>
      <c r="M17">
        <v>6.2300568766465299</v>
      </c>
      <c r="N17">
        <v>6.4812722740457004E-2</v>
      </c>
      <c r="O17">
        <v>1.56362556820993</v>
      </c>
      <c r="P17">
        <v>927.64398316255699</v>
      </c>
      <c r="Q17">
        <v>964.01563200760802</v>
      </c>
      <c r="R17">
        <v>889.92247991717295</v>
      </c>
      <c r="S17">
        <v>951.85189492132497</v>
      </c>
      <c r="T17">
        <v>63.156295576081597</v>
      </c>
      <c r="U17">
        <v>10.334423995455399</v>
      </c>
      <c r="V17">
        <v>-0.84471542825860002</v>
      </c>
      <c r="W17">
        <v>0.63954707485849904</v>
      </c>
      <c r="X17">
        <v>-31.267472830993899</v>
      </c>
      <c r="Y17">
        <v>-2.7427844034706701</v>
      </c>
      <c r="Z17">
        <v>-1.5197012538096399</v>
      </c>
      <c r="AA17">
        <v>1.1968150723478901</v>
      </c>
      <c r="AB17">
        <v>-2.8055037053865002</v>
      </c>
      <c r="AC17">
        <v>0.97726549332305201</v>
      </c>
      <c r="AD17">
        <v>911.34399999999903</v>
      </c>
      <c r="AE17">
        <v>966.26499999999999</v>
      </c>
      <c r="AF17">
        <v>900.11075000000005</v>
      </c>
      <c r="AG17">
        <v>958.70899999999995</v>
      </c>
      <c r="AH17">
        <v>38.745990473438901</v>
      </c>
      <c r="AI17">
        <v>16.037735849056698</v>
      </c>
      <c r="AJ17">
        <v>943.07142857142799</v>
      </c>
      <c r="AK17">
        <v>949.65</v>
      </c>
      <c r="AL17">
        <v>-83.962264150943199</v>
      </c>
    </row>
    <row r="18" spans="1:38" x14ac:dyDescent="0.25">
      <c r="A18" t="s">
        <v>305</v>
      </c>
      <c r="B18" t="s">
        <v>304</v>
      </c>
      <c r="C18" t="s">
        <v>306</v>
      </c>
      <c r="D18">
        <v>294636.80732159998</v>
      </c>
      <c r="E18">
        <v>9670.2999999999993</v>
      </c>
      <c r="F18">
        <v>19.573973911472599</v>
      </c>
      <c r="G18">
        <v>1.5507281961241299</v>
      </c>
      <c r="H18">
        <v>30.117145420391299</v>
      </c>
      <c r="I18">
        <v>45.4135623783989</v>
      </c>
      <c r="J18">
        <v>53.875684469611599</v>
      </c>
      <c r="K18">
        <v>55.479487806516801</v>
      </c>
      <c r="L18">
        <v>-12.1069349935847</v>
      </c>
      <c r="M18">
        <v>2.5402955501309199</v>
      </c>
      <c r="N18">
        <v>-1.2725888978686E-2</v>
      </c>
      <c r="O18">
        <v>1.0564042069989601</v>
      </c>
      <c r="P18">
        <v>9276.4304528662597</v>
      </c>
      <c r="Q18">
        <v>9720.6318586989491</v>
      </c>
      <c r="R18">
        <v>8986.3290067299295</v>
      </c>
      <c r="S18">
        <v>9528.3315373238293</v>
      </c>
      <c r="T18">
        <v>59.201419788557203</v>
      </c>
      <c r="U18">
        <v>9.4171952595484001</v>
      </c>
      <c r="V18">
        <v>3.5127574633299997E-2</v>
      </c>
      <c r="W18">
        <v>1.4225106064387001</v>
      </c>
      <c r="X18">
        <v>-0.57428742970374902</v>
      </c>
      <c r="Y18">
        <v>-1.26193401391522</v>
      </c>
      <c r="Z18">
        <v>-0.246382047209869</v>
      </c>
      <c r="AA18">
        <v>2.1078186346850001</v>
      </c>
      <c r="AB18">
        <v>-1.9550903195066001</v>
      </c>
      <c r="AC18">
        <v>0.80588829559140096</v>
      </c>
      <c r="AD18">
        <v>9105.9105</v>
      </c>
      <c r="AE18">
        <v>9713.8950000000004</v>
      </c>
      <c r="AF18">
        <v>8924.6879999999892</v>
      </c>
      <c r="AG18">
        <v>9575.3240000000005</v>
      </c>
      <c r="AH18">
        <v>46.637291280148403</v>
      </c>
      <c r="AI18">
        <v>33.5459183673468</v>
      </c>
      <c r="AJ18">
        <v>9328.5571428571402</v>
      </c>
      <c r="AK18">
        <v>9631.7199999999993</v>
      </c>
      <c r="AL18">
        <v>-66.4540816326532</v>
      </c>
    </row>
    <row r="19" spans="1:38" x14ac:dyDescent="0.25">
      <c r="A19" t="s">
        <v>308</v>
      </c>
      <c r="B19" t="s">
        <v>307</v>
      </c>
      <c r="C19" t="s">
        <v>309</v>
      </c>
      <c r="D19">
        <v>276837.87222363998</v>
      </c>
      <c r="E19">
        <v>2463.1999999999998</v>
      </c>
      <c r="F19">
        <v>74.887453787731303</v>
      </c>
      <c r="G19">
        <v>5.9328824412355203</v>
      </c>
      <c r="H19">
        <v>29.858860970539101</v>
      </c>
      <c r="I19">
        <v>59.033691225472097</v>
      </c>
      <c r="J19">
        <v>52.532880578768001</v>
      </c>
      <c r="K19">
        <v>22.111272133583</v>
      </c>
      <c r="L19">
        <v>2.0377891836628099</v>
      </c>
      <c r="M19">
        <v>80.160249718447901</v>
      </c>
      <c r="N19">
        <v>0.205952496311191</v>
      </c>
      <c r="O19">
        <v>1.46883927285103</v>
      </c>
      <c r="P19">
        <v>2347.27439179366</v>
      </c>
      <c r="Q19">
        <v>2434.6195891135599</v>
      </c>
      <c r="R19">
        <v>2440.2255056601098</v>
      </c>
      <c r="S19">
        <v>2352.7745976999199</v>
      </c>
      <c r="T19">
        <v>92.607738282478707</v>
      </c>
      <c r="U19">
        <v>-13.304849551926299</v>
      </c>
      <c r="V19">
        <v>0.82341474756259903</v>
      </c>
      <c r="W19">
        <v>0.51324503311259995</v>
      </c>
      <c r="X19">
        <v>-6.9109576586073307E-2</v>
      </c>
      <c r="Y19">
        <v>0.73614476706191301</v>
      </c>
      <c r="Z19">
        <v>1.94844166091552</v>
      </c>
      <c r="AA19">
        <v>3.1221304728061998</v>
      </c>
      <c r="AB19">
        <v>-1.3750533667756999</v>
      </c>
      <c r="AC19">
        <v>0.47675746700209198</v>
      </c>
      <c r="AD19">
        <v>2131.15649999999</v>
      </c>
      <c r="AE19">
        <v>2433.2449999999999</v>
      </c>
      <c r="AF19">
        <v>2700.5385000000001</v>
      </c>
      <c r="AG19">
        <v>2419.8209999999999</v>
      </c>
      <c r="AH19">
        <v>67.127450980392098</v>
      </c>
      <c r="AI19">
        <v>72.470588235294002</v>
      </c>
      <c r="AJ19">
        <v>2529.9857142857099</v>
      </c>
      <c r="AK19">
        <v>2461.29</v>
      </c>
      <c r="AL19">
        <v>-27.529411764705898</v>
      </c>
    </row>
    <row r="20" spans="1:38" x14ac:dyDescent="0.25">
      <c r="A20" t="s">
        <v>314</v>
      </c>
      <c r="B20" t="s">
        <v>313</v>
      </c>
      <c r="C20" t="s">
        <v>315</v>
      </c>
      <c r="D20">
        <v>272312.52242015</v>
      </c>
      <c r="E20">
        <v>1138.55</v>
      </c>
      <c r="F20">
        <v>17.989883895367399</v>
      </c>
      <c r="G20">
        <v>1.4252302740219001</v>
      </c>
      <c r="H20">
        <v>44.422029547453398</v>
      </c>
      <c r="I20">
        <v>84.593935169048507</v>
      </c>
      <c r="J20">
        <v>83.771659637108101</v>
      </c>
      <c r="K20">
        <v>27.919070740625799</v>
      </c>
      <c r="L20">
        <v>3.3854277487481501</v>
      </c>
      <c r="M20">
        <v>14.302463058032</v>
      </c>
      <c r="N20">
        <v>4.9225922004323998E-2</v>
      </c>
      <c r="O20">
        <v>0.71098106698241803</v>
      </c>
      <c r="P20">
        <v>1015.29127063725</v>
      </c>
      <c r="Q20">
        <v>1104.2347381618499</v>
      </c>
      <c r="R20">
        <v>988.07653998368698</v>
      </c>
      <c r="S20">
        <v>1040.1032983596001</v>
      </c>
      <c r="T20">
        <v>72.248353715898304</v>
      </c>
      <c r="U20">
        <v>15.6016552034343</v>
      </c>
      <c r="V20">
        <v>5.7518495741787001</v>
      </c>
      <c r="W20">
        <v>4.0474880821415002</v>
      </c>
      <c r="X20">
        <v>0.58369879973556404</v>
      </c>
      <c r="Y20">
        <v>1.6485682927976</v>
      </c>
      <c r="Z20">
        <v>5.5678335502610699</v>
      </c>
      <c r="AA20">
        <v>11.3454717187666</v>
      </c>
      <c r="AB20">
        <v>0.69335400980840001</v>
      </c>
      <c r="AC20">
        <v>0.98695386824001097</v>
      </c>
      <c r="AD20">
        <v>997.46499999999901</v>
      </c>
      <c r="AE20">
        <v>1100.2349999999999</v>
      </c>
      <c r="AF20">
        <v>1002.69675</v>
      </c>
      <c r="AG20">
        <v>1021.806</v>
      </c>
      <c r="AH20">
        <v>88.325019994022199</v>
      </c>
      <c r="AI20">
        <v>84.195672624647202</v>
      </c>
      <c r="AJ20">
        <v>1068.81785714285</v>
      </c>
      <c r="AK20">
        <v>1137.2</v>
      </c>
      <c r="AL20">
        <v>-15.804327375352701</v>
      </c>
    </row>
    <row r="21" spans="1:38" x14ac:dyDescent="0.25">
      <c r="A21" t="s">
        <v>311</v>
      </c>
      <c r="B21" t="s">
        <v>310</v>
      </c>
      <c r="C21" t="s">
        <v>312</v>
      </c>
      <c r="D21">
        <v>266522.28309360001</v>
      </c>
      <c r="E21">
        <v>2987</v>
      </c>
      <c r="F21">
        <v>20.353376350447402</v>
      </c>
      <c r="G21">
        <v>1.6124755624848199</v>
      </c>
      <c r="H21">
        <v>43.9777488059853</v>
      </c>
      <c r="I21">
        <v>29.6821305841924</v>
      </c>
      <c r="J21">
        <v>44.984871529133102</v>
      </c>
      <c r="K21">
        <v>13.790270135891699</v>
      </c>
      <c r="L21">
        <v>-14.379008188623001</v>
      </c>
      <c r="M21">
        <v>15.7898646761395</v>
      </c>
      <c r="N21">
        <v>0.125149122247669</v>
      </c>
      <c r="O21">
        <v>1.0794100474741199</v>
      </c>
      <c r="P21">
        <v>2817.24213468274</v>
      </c>
      <c r="Q21">
        <v>3007.77053162331</v>
      </c>
      <c r="R21">
        <v>2682.7993567307699</v>
      </c>
      <c r="S21">
        <v>2935.84197086312</v>
      </c>
      <c r="T21">
        <v>41.7300207340584</v>
      </c>
      <c r="U21">
        <v>14.3587786980692</v>
      </c>
      <c r="V21">
        <v>-1.3936469668553</v>
      </c>
      <c r="W21">
        <v>0.98730132032630002</v>
      </c>
      <c r="X21">
        <v>5.0679787011942201</v>
      </c>
      <c r="Y21">
        <v>-0.37636308872213903</v>
      </c>
      <c r="Z21">
        <v>-0.700347392619316</v>
      </c>
      <c r="AA21">
        <v>1.7479007080435001</v>
      </c>
      <c r="AB21">
        <v>-4.3470094249222999</v>
      </c>
      <c r="AC21">
        <v>0.82833577516034296</v>
      </c>
      <c r="AD21">
        <v>2754.58499999999</v>
      </c>
      <c r="AE21">
        <v>2999.6799999999898</v>
      </c>
      <c r="AF21">
        <v>2649.3744999999999</v>
      </c>
      <c r="AG21">
        <v>2939.8159999999998</v>
      </c>
      <c r="AH21">
        <v>22.573111168784799</v>
      </c>
      <c r="AI21">
        <v>20.694645441389198</v>
      </c>
      <c r="AJ21">
        <v>3119.4392857142798</v>
      </c>
      <c r="AK21">
        <v>2972.41</v>
      </c>
      <c r="AL21">
        <v>-79.305354558610702</v>
      </c>
    </row>
    <row r="22" spans="1:38" x14ac:dyDescent="0.25">
      <c r="A22" t="s">
        <v>317</v>
      </c>
      <c r="B22" t="s">
        <v>316</v>
      </c>
      <c r="C22" t="s">
        <v>293</v>
      </c>
      <c r="D22">
        <v>256838.49027784501</v>
      </c>
      <c r="E22">
        <v>1584.85</v>
      </c>
      <c r="F22">
        <v>25.767726738772801</v>
      </c>
      <c r="G22">
        <v>2.0414219710600698</v>
      </c>
      <c r="H22">
        <v>52.219181543470299</v>
      </c>
      <c r="I22">
        <v>49.892473118279497</v>
      </c>
      <c r="J22">
        <v>47.840836071994197</v>
      </c>
      <c r="K22">
        <v>31.952651938086099</v>
      </c>
      <c r="L22">
        <v>-4.3110372114918096</v>
      </c>
      <c r="M22">
        <v>9.4150576690771999</v>
      </c>
      <c r="N22">
        <v>8.8572882725688001E-2</v>
      </c>
      <c r="O22">
        <v>2.0078539935048001</v>
      </c>
      <c r="P22">
        <v>1492.8496496088801</v>
      </c>
      <c r="Q22">
        <v>1618.34729182356</v>
      </c>
      <c r="R22">
        <v>1477.8198802050899</v>
      </c>
      <c r="S22">
        <v>1542.0309454400899</v>
      </c>
      <c r="T22">
        <v>58.591065292096197</v>
      </c>
      <c r="U22">
        <v>6.5405069046271898</v>
      </c>
      <c r="V22">
        <v>0.1350494380176</v>
      </c>
      <c r="W22">
        <v>-3.0242056579974999</v>
      </c>
      <c r="X22">
        <v>-32.0359236972823</v>
      </c>
      <c r="Y22">
        <v>-1.8508409920475399</v>
      </c>
      <c r="Z22">
        <v>-0.99237224776482702</v>
      </c>
      <c r="AA22">
        <v>4.1453667215907997</v>
      </c>
      <c r="AB22">
        <v>-3.5778697963849999</v>
      </c>
      <c r="AC22">
        <v>1.1851071050150499</v>
      </c>
      <c r="AD22">
        <v>1431.91949999999</v>
      </c>
      <c r="AE22">
        <v>1627.35</v>
      </c>
      <c r="AF22">
        <v>1484.40974999999</v>
      </c>
      <c r="AG22">
        <v>1531.4069999999999</v>
      </c>
      <c r="AH22">
        <v>37.486038881758702</v>
      </c>
      <c r="AI22">
        <v>16.744669786791299</v>
      </c>
      <c r="AJ22">
        <v>1562.73928571428</v>
      </c>
      <c r="AK22">
        <v>1584.46</v>
      </c>
      <c r="AL22">
        <v>-83.255330213208595</v>
      </c>
    </row>
    <row r="23" spans="1:38" x14ac:dyDescent="0.25">
      <c r="A23" t="s">
        <v>319</v>
      </c>
      <c r="B23" t="s">
        <v>318</v>
      </c>
      <c r="C23" t="s">
        <v>320</v>
      </c>
      <c r="D23">
        <v>240338.49766977999</v>
      </c>
      <c r="E23">
        <v>3713.9</v>
      </c>
      <c r="F23">
        <v>23.804626929230501</v>
      </c>
      <c r="G23">
        <v>1.8858973831439201</v>
      </c>
      <c r="H23">
        <v>21.308776282978101</v>
      </c>
      <c r="I23">
        <v>37.063563115487902</v>
      </c>
      <c r="J23">
        <v>41.265746587486198</v>
      </c>
      <c r="K23">
        <v>-19.307242823770999</v>
      </c>
      <c r="L23">
        <v>-16.544323613248299</v>
      </c>
      <c r="M23">
        <v>3.8335369374069299</v>
      </c>
      <c r="N23">
        <v>2.2412881681901999E-2</v>
      </c>
      <c r="O23">
        <v>0.58017230390750996</v>
      </c>
      <c r="P23">
        <v>3680.3344933983999</v>
      </c>
      <c r="Q23">
        <v>3712.1478261882198</v>
      </c>
      <c r="R23">
        <v>3732.1554773982198</v>
      </c>
      <c r="S23">
        <v>3708.5311568191601</v>
      </c>
      <c r="T23">
        <v>39.317210612819899</v>
      </c>
      <c r="U23">
        <v>-4.4661082373759999</v>
      </c>
      <c r="V23">
        <v>-1.9332038025493901</v>
      </c>
      <c r="W23">
        <v>1.4085473840281999</v>
      </c>
      <c r="X23">
        <v>0.81926508239372098</v>
      </c>
      <c r="Y23">
        <v>0.352162026462222</v>
      </c>
      <c r="Z23">
        <v>-0.59363558072181799</v>
      </c>
      <c r="AA23">
        <v>2.1020704672866</v>
      </c>
      <c r="AB23">
        <v>-5.6616409553814</v>
      </c>
      <c r="AC23">
        <v>1.00347915707184</v>
      </c>
      <c r="AD23">
        <v>3583.7534999999998</v>
      </c>
      <c r="AE23">
        <v>3691.5549999999998</v>
      </c>
      <c r="AF23">
        <v>3741.48424999999</v>
      </c>
      <c r="AG23">
        <v>3701.9359999999901</v>
      </c>
      <c r="AH23">
        <v>26.9321656936335</v>
      </c>
      <c r="AI23">
        <v>29.962468723936599</v>
      </c>
      <c r="AJ23">
        <v>3825.8321428571398</v>
      </c>
      <c r="AK23">
        <v>3696.07</v>
      </c>
      <c r="AL23">
        <v>-70.037531276063305</v>
      </c>
    </row>
    <row r="24" spans="1:38" x14ac:dyDescent="0.25">
      <c r="A24" t="s">
        <v>322</v>
      </c>
      <c r="B24" t="s">
        <v>321</v>
      </c>
      <c r="C24" t="s">
        <v>323</v>
      </c>
      <c r="D24">
        <v>238925.1473637</v>
      </c>
      <c r="E24">
        <v>8306.75</v>
      </c>
      <c r="F24">
        <v>20.313967610327399</v>
      </c>
      <c r="G24">
        <v>1.60935344508779</v>
      </c>
      <c r="H24">
        <v>30.788015035450599</v>
      </c>
      <c r="I24">
        <v>47.8020975832193</v>
      </c>
      <c r="J24">
        <v>51.2911595351786</v>
      </c>
      <c r="K24">
        <v>35.969994157057997</v>
      </c>
      <c r="L24">
        <v>-7.5267395097693397</v>
      </c>
      <c r="M24">
        <v>4.8900271246117297</v>
      </c>
      <c r="N24">
        <v>4.3410031644559997E-2</v>
      </c>
      <c r="O24">
        <v>0.89998848971904799</v>
      </c>
      <c r="P24">
        <v>7870.25540554502</v>
      </c>
      <c r="Q24">
        <v>8284.4601767664208</v>
      </c>
      <c r="R24">
        <v>7509.2475988258802</v>
      </c>
      <c r="S24">
        <v>8126.36954436615</v>
      </c>
      <c r="T24">
        <v>37.656087005918103</v>
      </c>
      <c r="U24">
        <v>15.094365089865899</v>
      </c>
      <c r="V24">
        <v>-0.1185213214856</v>
      </c>
      <c r="W24">
        <v>2.3055832871687998</v>
      </c>
      <c r="X24">
        <v>3.4729324051707402</v>
      </c>
      <c r="Y24">
        <v>1.6823030689790699</v>
      </c>
      <c r="Z24">
        <v>0.52830319806975701</v>
      </c>
      <c r="AA24">
        <v>2.0929861415194</v>
      </c>
      <c r="AB24">
        <v>-2.2362501736195002</v>
      </c>
      <c r="AC24">
        <v>1.0677071826276501</v>
      </c>
      <c r="AD24">
        <v>7815.7184999999899</v>
      </c>
      <c r="AE24">
        <v>8266.0049999999992</v>
      </c>
      <c r="AF24">
        <v>7380.2612499999896</v>
      </c>
      <c r="AG24">
        <v>8143.1610000000001</v>
      </c>
      <c r="AH24">
        <v>63.058285911363903</v>
      </c>
      <c r="AI24">
        <v>60.7216761510604</v>
      </c>
      <c r="AJ24">
        <v>8082.2964285714197</v>
      </c>
      <c r="AK24">
        <v>8290.73</v>
      </c>
      <c r="AL24">
        <v>-39.2783238489395</v>
      </c>
    </row>
    <row r="25" spans="1:38" x14ac:dyDescent="0.25">
      <c r="A25" t="s">
        <v>325</v>
      </c>
      <c r="B25" t="s">
        <v>324</v>
      </c>
      <c r="C25" t="s">
        <v>306</v>
      </c>
      <c r="D25">
        <v>235149.76933662</v>
      </c>
      <c r="E25">
        <v>643.70000000000005</v>
      </c>
      <c r="F25">
        <v>27.671556706573899</v>
      </c>
      <c r="G25">
        <v>2.19225096598199</v>
      </c>
      <c r="H25">
        <v>50.211263064409998</v>
      </c>
      <c r="I25">
        <v>69.086826347305404</v>
      </c>
      <c r="J25">
        <v>79.506550516867193</v>
      </c>
      <c r="K25">
        <v>18.1576786844109</v>
      </c>
      <c r="L25">
        <v>0.155310217416886</v>
      </c>
      <c r="M25">
        <v>40.986111345246499</v>
      </c>
      <c r="N25">
        <v>0.181547529877221</v>
      </c>
      <c r="O25">
        <v>1.7891655256958401</v>
      </c>
      <c r="P25">
        <v>536.93072722098805</v>
      </c>
      <c r="Q25">
        <v>629.53782485178704</v>
      </c>
      <c r="R25">
        <v>494.72553258015699</v>
      </c>
      <c r="S25">
        <v>579.91986934850797</v>
      </c>
      <c r="T25">
        <v>89.198398782545397</v>
      </c>
      <c r="U25">
        <v>38.964328243371703</v>
      </c>
      <c r="V25">
        <v>4.2319431962628</v>
      </c>
      <c r="W25">
        <v>0.18677042801559901</v>
      </c>
      <c r="X25">
        <v>-2.5253669205309599</v>
      </c>
      <c r="Y25">
        <v>1.41466395294675</v>
      </c>
      <c r="Z25">
        <v>4.6337498699632702</v>
      </c>
      <c r="AA25">
        <v>9.9742529346058006</v>
      </c>
      <c r="AB25">
        <v>-0.94045467519799997</v>
      </c>
      <c r="AC25">
        <v>0.98663717526869099</v>
      </c>
      <c r="AD25">
        <v>515.96749999999997</v>
      </c>
      <c r="AE25">
        <v>627.70000000000005</v>
      </c>
      <c r="AF25">
        <v>466.90724999999901</v>
      </c>
      <c r="AG25">
        <v>576.82000000000005</v>
      </c>
      <c r="AH25">
        <v>74.664120560044296</v>
      </c>
      <c r="AI25">
        <v>62.842465753424698</v>
      </c>
      <c r="AJ25">
        <v>610.17857142857099</v>
      </c>
      <c r="AK25">
        <v>636.11</v>
      </c>
      <c r="AL25">
        <v>-37.157534246575203</v>
      </c>
    </row>
    <row r="26" spans="1:38" x14ac:dyDescent="0.25">
      <c r="A26" t="s">
        <v>327</v>
      </c>
      <c r="B26" t="s">
        <v>326</v>
      </c>
      <c r="C26" t="s">
        <v>328</v>
      </c>
      <c r="D26">
        <v>215250.97844147999</v>
      </c>
      <c r="E26">
        <v>22480.9</v>
      </c>
      <c r="F26">
        <v>17.170120197194102</v>
      </c>
      <c r="G26">
        <v>1.3602853279079601</v>
      </c>
      <c r="H26">
        <v>36.097139760981499</v>
      </c>
      <c r="I26">
        <v>37.7089416444501</v>
      </c>
      <c r="J26">
        <v>27.329159634617302</v>
      </c>
      <c r="K26">
        <v>64.569263723904399</v>
      </c>
      <c r="L26">
        <v>-86.315405606756102</v>
      </c>
      <c r="M26">
        <v>4.8681127980663197</v>
      </c>
      <c r="N26">
        <v>-6.0558266517961999E-2</v>
      </c>
      <c r="O26">
        <v>0.35541164512988999</v>
      </c>
      <c r="P26">
        <v>21638.882790174299</v>
      </c>
      <c r="Q26">
        <v>22726.071834739199</v>
      </c>
      <c r="R26">
        <v>20737.9207244676</v>
      </c>
      <c r="S26">
        <v>22375.7984077316</v>
      </c>
      <c r="T26">
        <v>32.401058258193402</v>
      </c>
      <c r="U26">
        <v>10.5389361473693</v>
      </c>
      <c r="V26">
        <v>-2.3401735850013998</v>
      </c>
      <c r="W26">
        <v>-1.543312642639</v>
      </c>
      <c r="X26">
        <v>-7.6655610059379002</v>
      </c>
      <c r="Y26">
        <v>-5.0842081795877796</v>
      </c>
      <c r="Z26">
        <v>-1.1769388180831899</v>
      </c>
      <c r="AA26">
        <v>-0.63766234000040001</v>
      </c>
      <c r="AB26">
        <v>-3.9853247375318999</v>
      </c>
      <c r="AC26">
        <v>0.80900538926191201</v>
      </c>
      <c r="AD26">
        <v>21263.190999999901</v>
      </c>
      <c r="AE26">
        <v>22817.844999999899</v>
      </c>
      <c r="AF26">
        <v>20457.389500000001</v>
      </c>
      <c r="AG26">
        <v>22458.179</v>
      </c>
      <c r="AH26">
        <v>26.3803474551856</v>
      </c>
      <c r="AI26">
        <v>30.686727810202498</v>
      </c>
      <c r="AJ26">
        <v>22099.0678571428</v>
      </c>
      <c r="AK26">
        <v>22457.79</v>
      </c>
      <c r="AL26">
        <v>-69.313272189797402</v>
      </c>
    </row>
    <row r="27" spans="1:38" x14ac:dyDescent="0.25">
      <c r="A27" t="s">
        <v>330</v>
      </c>
      <c r="B27" t="s">
        <v>329</v>
      </c>
      <c r="C27" t="s">
        <v>82</v>
      </c>
      <c r="D27">
        <v>215122.77442259999</v>
      </c>
      <c r="E27">
        <v>171.8</v>
      </c>
      <c r="F27">
        <v>22.0652393815603</v>
      </c>
      <c r="G27">
        <v>1.74809617188459</v>
      </c>
      <c r="H27">
        <v>49.859223746665499</v>
      </c>
      <c r="I27">
        <v>69.736842105263193</v>
      </c>
      <c r="J27">
        <v>63.857226718230898</v>
      </c>
      <c r="K27">
        <v>3.0844369001217999</v>
      </c>
      <c r="L27">
        <v>0.47908989649963701</v>
      </c>
      <c r="M27">
        <v>14.644914869448201</v>
      </c>
      <c r="N27">
        <v>5.0975126585765002E-2</v>
      </c>
      <c r="O27">
        <v>1.07149996589857</v>
      </c>
      <c r="P27">
        <v>159.800288311804</v>
      </c>
      <c r="Q27">
        <v>170.060986236057</v>
      </c>
      <c r="R27">
        <v>154.65686007550499</v>
      </c>
      <c r="S27">
        <v>163.63949900603799</v>
      </c>
      <c r="T27">
        <v>80.6719711368102</v>
      </c>
      <c r="U27">
        <v>15.8214859016127</v>
      </c>
      <c r="V27">
        <v>2.5825609646359999</v>
      </c>
      <c r="W27">
        <v>-1.8932874354561</v>
      </c>
      <c r="X27">
        <v>-0.28373830636597402</v>
      </c>
      <c r="Y27">
        <v>0.37305263992916798</v>
      </c>
      <c r="Z27">
        <v>2.6579486368378999</v>
      </c>
      <c r="AA27">
        <v>7.3348226258346001</v>
      </c>
      <c r="AB27">
        <v>-1.7667284711693001</v>
      </c>
      <c r="AC27">
        <v>0.65699034111966803</v>
      </c>
      <c r="AD27">
        <v>159.91999999999899</v>
      </c>
      <c r="AE27">
        <v>169.755</v>
      </c>
      <c r="AF27">
        <v>151.50550000000001</v>
      </c>
      <c r="AG27">
        <v>161.98299999999901</v>
      </c>
      <c r="AH27">
        <v>78.150713833602893</v>
      </c>
      <c r="AI27">
        <v>73.858921161825805</v>
      </c>
      <c r="AJ27">
        <v>165.77857142857101</v>
      </c>
      <c r="AK27">
        <v>172.53</v>
      </c>
      <c r="AL27">
        <v>-26.141078838174099</v>
      </c>
    </row>
    <row r="28" spans="1:38" x14ac:dyDescent="0.25">
      <c r="A28" t="s">
        <v>92</v>
      </c>
      <c r="B28" t="s">
        <v>93</v>
      </c>
      <c r="C28" t="s">
        <v>91</v>
      </c>
      <c r="D28">
        <v>208424.18511982501</v>
      </c>
      <c r="E28">
        <v>399.95</v>
      </c>
      <c r="F28">
        <v>19.925154414098099</v>
      </c>
      <c r="G28">
        <v>1.57855011464785</v>
      </c>
      <c r="H28">
        <v>30.3645408814739</v>
      </c>
      <c r="I28">
        <v>53.5964912280701</v>
      </c>
      <c r="J28">
        <v>43.868332886639898</v>
      </c>
      <c r="K28">
        <v>3.6602683197818902</v>
      </c>
      <c r="L28">
        <v>-0.55609593689482495</v>
      </c>
      <c r="M28">
        <v>-3.2132222102425301</v>
      </c>
      <c r="N28">
        <v>-2.7499244171111999E-2</v>
      </c>
      <c r="O28">
        <v>0.43449951656956498</v>
      </c>
      <c r="P28">
        <v>393.08942377888798</v>
      </c>
      <c r="Q28">
        <v>403.79144432587498</v>
      </c>
      <c r="R28">
        <v>402.91492643600702</v>
      </c>
      <c r="S28">
        <v>395.700047473491</v>
      </c>
      <c r="T28">
        <v>50.630630630630598</v>
      </c>
      <c r="U28">
        <v>1.0463137991442999</v>
      </c>
      <c r="V28">
        <v>-0.20896360290679999</v>
      </c>
      <c r="W28">
        <v>-1.2500000000000001E-2</v>
      </c>
      <c r="X28">
        <v>-12.2494673527329</v>
      </c>
      <c r="Y28">
        <v>-1.62989553172933</v>
      </c>
      <c r="Z28">
        <v>-0.26340092894047101</v>
      </c>
      <c r="AA28">
        <v>4.6891243234566904</v>
      </c>
      <c r="AB28">
        <v>-4.6692036300153896</v>
      </c>
      <c r="AC28">
        <v>1.4841134732097201</v>
      </c>
      <c r="AD28">
        <v>386.0675</v>
      </c>
      <c r="AE28">
        <v>408.495</v>
      </c>
      <c r="AF28">
        <v>391.12474999999898</v>
      </c>
      <c r="AG28">
        <v>396.18700000000001</v>
      </c>
      <c r="AH28">
        <v>35.534591194968399</v>
      </c>
      <c r="AI28">
        <v>32.614555256064598</v>
      </c>
      <c r="AJ28">
        <v>390.210714285714</v>
      </c>
      <c r="AK28">
        <v>399.17</v>
      </c>
      <c r="AL28">
        <v>-67.385444743935295</v>
      </c>
    </row>
    <row r="29" spans="1:38" x14ac:dyDescent="0.25">
      <c r="A29" t="s">
        <v>332</v>
      </c>
      <c r="B29" t="s">
        <v>331</v>
      </c>
      <c r="C29" t="s">
        <v>333</v>
      </c>
      <c r="D29">
        <v>195824.17257612999</v>
      </c>
      <c r="E29">
        <v>210</v>
      </c>
      <c r="F29">
        <v>20.7395625872323</v>
      </c>
      <c r="G29">
        <v>1.6430707747317399</v>
      </c>
      <c r="H29">
        <v>50.772385209295898</v>
      </c>
      <c r="I29">
        <v>70.107526881720403</v>
      </c>
      <c r="J29">
        <v>81.024558073200296</v>
      </c>
      <c r="K29">
        <v>3.74663015613331</v>
      </c>
      <c r="L29">
        <v>0.88695415424581503</v>
      </c>
      <c r="M29">
        <v>19.9684074574545</v>
      </c>
      <c r="N29">
        <v>5.9390108076621997E-2</v>
      </c>
      <c r="O29">
        <v>0.78130926460164196</v>
      </c>
      <c r="P29">
        <v>182.365644245532</v>
      </c>
      <c r="Q29">
        <v>198.79275284102499</v>
      </c>
      <c r="R29">
        <v>174.747483469451</v>
      </c>
      <c r="S29">
        <v>188.26689340211999</v>
      </c>
      <c r="T29">
        <v>50.8017258033356</v>
      </c>
      <c r="U29">
        <v>17.490252294245099</v>
      </c>
      <c r="V29">
        <v>4.5885338443213</v>
      </c>
      <c r="W29">
        <v>3.0883103624297998</v>
      </c>
      <c r="X29">
        <v>15.9445033591929</v>
      </c>
      <c r="Y29">
        <v>5.3331302337838302</v>
      </c>
      <c r="Z29">
        <v>7.9615987423141403</v>
      </c>
      <c r="AA29">
        <v>9.6493227331077005</v>
      </c>
      <c r="AB29">
        <v>-2.5710553927400001E-2</v>
      </c>
      <c r="AC29">
        <v>1.38621229110398</v>
      </c>
      <c r="AD29">
        <v>180.55</v>
      </c>
      <c r="AE29">
        <v>196.45</v>
      </c>
      <c r="AF29">
        <v>174.770749999999</v>
      </c>
      <c r="AG29">
        <v>186.203</v>
      </c>
      <c r="AH29">
        <v>96.444894346529907</v>
      </c>
      <c r="AI29">
        <v>98.249027237354099</v>
      </c>
      <c r="AJ29">
        <v>191.457142857142</v>
      </c>
      <c r="AK29">
        <v>207.87</v>
      </c>
      <c r="AL29">
        <v>-1.75097276264587</v>
      </c>
    </row>
    <row r="30" spans="1:38" x14ac:dyDescent="0.25">
      <c r="A30" t="s">
        <v>335</v>
      </c>
      <c r="B30" t="s">
        <v>334</v>
      </c>
      <c r="C30" t="s">
        <v>336</v>
      </c>
      <c r="D30">
        <v>190886.714285625</v>
      </c>
      <c r="E30">
        <v>804.15</v>
      </c>
      <c r="F30">
        <v>23.281268711817901</v>
      </c>
      <c r="G30">
        <v>1.84443486009748</v>
      </c>
      <c r="H30">
        <v>39.857109346545599</v>
      </c>
      <c r="I30">
        <v>51.9532676159182</v>
      </c>
      <c r="J30">
        <v>50.493075279289002</v>
      </c>
      <c r="K30">
        <v>9.2780809940315994</v>
      </c>
      <c r="L30">
        <v>-2.5495350694017</v>
      </c>
      <c r="M30">
        <v>30.190954775090901</v>
      </c>
      <c r="N30">
        <v>0.12931613946245199</v>
      </c>
      <c r="O30">
        <v>1.25101957483549</v>
      </c>
      <c r="P30">
        <v>746.20630382563502</v>
      </c>
      <c r="Q30">
        <v>796.333097684265</v>
      </c>
      <c r="R30">
        <v>722.15263557381604</v>
      </c>
      <c r="S30">
        <v>768.37417629024696</v>
      </c>
      <c r="T30">
        <v>66.263038005035298</v>
      </c>
      <c r="U30">
        <v>11.892443415198301</v>
      </c>
      <c r="V30">
        <v>-0.24412697116029999</v>
      </c>
      <c r="W30">
        <v>2.15572715572719</v>
      </c>
      <c r="X30">
        <v>0.37528289498946399</v>
      </c>
      <c r="Y30">
        <v>0.39457837371654098</v>
      </c>
      <c r="Z30">
        <v>1.7857077947792199</v>
      </c>
      <c r="AA30">
        <v>1.8234521332689</v>
      </c>
      <c r="AB30">
        <v>-2.2294105530185999</v>
      </c>
      <c r="AC30">
        <v>0.943291002861947</v>
      </c>
      <c r="AD30">
        <v>728.72299999999905</v>
      </c>
      <c r="AE30">
        <v>794.599999999999</v>
      </c>
      <c r="AF30">
        <v>722.70024999999998</v>
      </c>
      <c r="AG30">
        <v>759.822</v>
      </c>
      <c r="AH30">
        <v>55.666334330342202</v>
      </c>
      <c r="AI30">
        <v>61.714855433698702</v>
      </c>
      <c r="AJ30">
        <v>749.11071428571404</v>
      </c>
      <c r="AK30">
        <v>798.51</v>
      </c>
      <c r="AL30">
        <v>-38.285144566301199</v>
      </c>
    </row>
    <row r="31" spans="1:38" x14ac:dyDescent="0.25">
      <c r="A31" t="s">
        <v>343</v>
      </c>
      <c r="B31" t="s">
        <v>342</v>
      </c>
      <c r="C31" t="s">
        <v>344</v>
      </c>
      <c r="D31">
        <v>177284.91493776001</v>
      </c>
      <c r="E31">
        <v>1092.5999999999999</v>
      </c>
      <c r="F31">
        <v>58.233697574936599</v>
      </c>
      <c r="G31">
        <v>4.6135055253696198</v>
      </c>
      <c r="H31">
        <v>44.881937267640701</v>
      </c>
      <c r="I31">
        <v>82.395993836671806</v>
      </c>
      <c r="J31">
        <v>81.054678804093697</v>
      </c>
      <c r="K31">
        <v>33.2079566728315</v>
      </c>
      <c r="L31">
        <v>18.1832626223283</v>
      </c>
      <c r="M31">
        <v>52.352510896543599</v>
      </c>
      <c r="N31">
        <v>8.7844706648870993E-2</v>
      </c>
      <c r="O31">
        <v>1.3098793132116</v>
      </c>
      <c r="P31">
        <v>1035.5832051443001</v>
      </c>
      <c r="Q31">
        <v>1049.73271820884</v>
      </c>
      <c r="R31">
        <v>1236.3725639104</v>
      </c>
      <c r="S31">
        <v>983.56196935866706</v>
      </c>
      <c r="T31">
        <v>84.440329910789401</v>
      </c>
      <c r="U31">
        <v>-26.281617657423201</v>
      </c>
      <c r="V31">
        <v>13.4884098237644</v>
      </c>
      <c r="W31">
        <v>11.3687248121797</v>
      </c>
      <c r="X31">
        <v>0.983870533356063</v>
      </c>
      <c r="Y31">
        <v>2.0685557786828399</v>
      </c>
      <c r="Z31">
        <v>7.8185494460599498</v>
      </c>
      <c r="AA31">
        <v>28.33566154199</v>
      </c>
      <c r="AB31">
        <v>1.7203088025739</v>
      </c>
      <c r="AC31">
        <v>0.63723444055032696</v>
      </c>
      <c r="AD31">
        <v>920.35500000000002</v>
      </c>
      <c r="AE31">
        <v>1032.865</v>
      </c>
      <c r="AF31">
        <v>1325.1657499999901</v>
      </c>
      <c r="AG31">
        <v>977.93700000000001</v>
      </c>
      <c r="AH31">
        <v>72.475961538461505</v>
      </c>
      <c r="AI31">
        <v>61.538461538461497</v>
      </c>
      <c r="AJ31">
        <v>1001.47142857142</v>
      </c>
      <c r="AK31">
        <v>1110.79</v>
      </c>
      <c r="AL31">
        <v>-38.461538461538403</v>
      </c>
    </row>
    <row r="32" spans="1:38" x14ac:dyDescent="0.25">
      <c r="A32" t="s">
        <v>340</v>
      </c>
      <c r="B32" t="s">
        <v>339</v>
      </c>
      <c r="C32" t="s">
        <v>341</v>
      </c>
      <c r="D32">
        <v>174874.60330048</v>
      </c>
      <c r="E32">
        <v>258.2</v>
      </c>
      <c r="F32">
        <v>22.601408119181901</v>
      </c>
      <c r="G32">
        <v>1.7905735953791999</v>
      </c>
      <c r="H32">
        <v>38.5021697440786</v>
      </c>
      <c r="I32">
        <v>43.0656934306569</v>
      </c>
      <c r="J32">
        <v>59.944152669317702</v>
      </c>
      <c r="K32">
        <v>0.58015476136739597</v>
      </c>
      <c r="L32">
        <v>0.146638256968673</v>
      </c>
      <c r="M32">
        <v>16.2343270591474</v>
      </c>
      <c r="N32">
        <v>2.3685791798504E-2</v>
      </c>
      <c r="O32">
        <v>0.53695665057539299</v>
      </c>
      <c r="P32">
        <v>239.26284130878901</v>
      </c>
      <c r="Q32">
        <v>249.88306954509</v>
      </c>
      <c r="R32">
        <v>231.44648613527701</v>
      </c>
      <c r="S32">
        <v>245.271889088102</v>
      </c>
      <c r="T32">
        <v>36.205370315727301</v>
      </c>
      <c r="U32">
        <v>10.8086868352915</v>
      </c>
      <c r="V32">
        <v>0.69486283487970002</v>
      </c>
      <c r="W32">
        <v>-0.31809145129220001</v>
      </c>
      <c r="X32">
        <v>8.6762503724093794</v>
      </c>
      <c r="Y32">
        <v>1.21230827679549</v>
      </c>
      <c r="Z32">
        <v>3.85016874930312</v>
      </c>
      <c r="AA32">
        <v>5.5369408904270996</v>
      </c>
      <c r="AB32">
        <v>-3.7223931825683998</v>
      </c>
      <c r="AC32">
        <v>1.45464406640366</v>
      </c>
      <c r="AD32">
        <v>238.19</v>
      </c>
      <c r="AE32">
        <v>247.22499999999999</v>
      </c>
      <c r="AF32">
        <v>227.66824999999901</v>
      </c>
      <c r="AG32">
        <v>244.874</v>
      </c>
      <c r="AH32">
        <v>71.439899703694707</v>
      </c>
      <c r="AI32">
        <v>87.934560327198398</v>
      </c>
      <c r="AJ32">
        <v>260.91428571428497</v>
      </c>
      <c r="AK32">
        <v>256.75</v>
      </c>
      <c r="AL32">
        <v>-12.065439672801499</v>
      </c>
    </row>
    <row r="33" spans="1:38" x14ac:dyDescent="0.25">
      <c r="A33" t="s">
        <v>338</v>
      </c>
      <c r="B33" t="s">
        <v>337</v>
      </c>
      <c r="C33" t="s">
        <v>306</v>
      </c>
      <c r="D33">
        <v>173265.92947559999</v>
      </c>
      <c r="E33">
        <v>1467.8</v>
      </c>
      <c r="F33">
        <v>24.1830128148586</v>
      </c>
      <c r="G33">
        <v>1.9158746204955599</v>
      </c>
      <c r="H33">
        <v>48.800591092580397</v>
      </c>
      <c r="I33">
        <v>27.672595142474599</v>
      </c>
      <c r="J33">
        <v>28.541384230062999</v>
      </c>
      <c r="K33">
        <v>29.192267151888199</v>
      </c>
      <c r="L33">
        <v>-12.860949074609699</v>
      </c>
      <c r="M33">
        <v>11.7810893486454</v>
      </c>
      <c r="N33">
        <v>7.4467668770272E-2</v>
      </c>
      <c r="O33">
        <v>1.34186883439788</v>
      </c>
      <c r="P33">
        <v>1373.7545948639399</v>
      </c>
      <c r="Q33">
        <v>1514.32757111093</v>
      </c>
      <c r="R33">
        <v>1300.7109345219001</v>
      </c>
      <c r="S33">
        <v>1439.5690561214899</v>
      </c>
      <c r="T33">
        <v>72.658433704324807</v>
      </c>
      <c r="U33">
        <v>11.6909582025487</v>
      </c>
      <c r="V33">
        <v>-5.3015185517164998</v>
      </c>
      <c r="W33">
        <v>-7.7795476266327004</v>
      </c>
      <c r="X33">
        <v>-4.8023868793610198</v>
      </c>
      <c r="Y33">
        <v>-0.89503770117870296</v>
      </c>
      <c r="Z33">
        <v>-2.38705788907592</v>
      </c>
      <c r="AA33">
        <v>7.1468262635999997E-3</v>
      </c>
      <c r="AB33">
        <v>-10.0749950059153</v>
      </c>
      <c r="AC33">
        <v>1.12243081695568</v>
      </c>
      <c r="AD33">
        <v>1317.7529999999899</v>
      </c>
      <c r="AE33">
        <v>1525.6949999999999</v>
      </c>
      <c r="AF33">
        <v>1305.5705</v>
      </c>
      <c r="AG33">
        <v>1426.3779999999999</v>
      </c>
      <c r="AH33">
        <v>20.6845702956279</v>
      </c>
      <c r="AI33">
        <v>18.823905401086598</v>
      </c>
      <c r="AJ33">
        <v>1586.3928571428501</v>
      </c>
      <c r="AK33">
        <v>583.6</v>
      </c>
      <c r="AL33">
        <v>-81.176094598913295</v>
      </c>
    </row>
    <row r="34" spans="1:38" x14ac:dyDescent="0.25">
      <c r="A34" t="s">
        <v>346</v>
      </c>
      <c r="B34" t="s">
        <v>345</v>
      </c>
      <c r="C34" t="s">
        <v>347</v>
      </c>
      <c r="D34">
        <v>161740.40350687501</v>
      </c>
      <c r="E34">
        <v>755.7</v>
      </c>
      <c r="F34">
        <v>44.670420216606203</v>
      </c>
      <c r="G34">
        <v>3.53896865684507</v>
      </c>
      <c r="H34">
        <v>25.476364374647101</v>
      </c>
      <c r="I34">
        <v>69.500324464633394</v>
      </c>
      <c r="J34">
        <v>64.193725331724195</v>
      </c>
      <c r="K34">
        <v>4.0512934401583598</v>
      </c>
      <c r="L34">
        <v>2.15596550108621</v>
      </c>
      <c r="M34">
        <v>12.9866062382411</v>
      </c>
      <c r="N34">
        <v>6.4888215554547005E-2</v>
      </c>
      <c r="O34">
        <v>1.2478706174031899</v>
      </c>
      <c r="P34">
        <v>718.70441115470999</v>
      </c>
      <c r="Q34">
        <v>742.32640143704202</v>
      </c>
      <c r="R34">
        <v>726.86110903039503</v>
      </c>
      <c r="S34">
        <v>726.99978949138301</v>
      </c>
      <c r="T34">
        <v>53.693593314763199</v>
      </c>
      <c r="U34">
        <v>-1.3300511436489</v>
      </c>
      <c r="V34">
        <v>2.0456837571892001</v>
      </c>
      <c r="W34">
        <v>2.9453011571120999</v>
      </c>
      <c r="X34">
        <v>1.80556391085073</v>
      </c>
      <c r="Y34">
        <v>1.36839663905417</v>
      </c>
      <c r="Z34">
        <v>2.4942132248502098</v>
      </c>
      <c r="AA34">
        <v>4.8886073489432</v>
      </c>
      <c r="AB34">
        <v>-0.64719621264689997</v>
      </c>
      <c r="AC34">
        <v>0.46475386438197003</v>
      </c>
      <c r="AD34">
        <v>700.83699999999999</v>
      </c>
      <c r="AE34">
        <v>739.31499999999903</v>
      </c>
      <c r="AF34">
        <v>736.69425000000001</v>
      </c>
      <c r="AG34">
        <v>734.40899999999999</v>
      </c>
      <c r="AH34">
        <v>76.549445967832497</v>
      </c>
      <c r="AI34">
        <v>80.8678500986194</v>
      </c>
      <c r="AJ34">
        <v>713.56428571428501</v>
      </c>
      <c r="AK34">
        <v>754.54</v>
      </c>
      <c r="AL34">
        <v>-19.132149901380501</v>
      </c>
    </row>
    <row r="35" spans="1:38" x14ac:dyDescent="0.25">
      <c r="A35" t="s">
        <v>348</v>
      </c>
      <c r="B35" t="s">
        <v>324</v>
      </c>
      <c r="C35" t="s">
        <v>306</v>
      </c>
      <c r="D35">
        <v>151860.11489632499</v>
      </c>
      <c r="E35">
        <v>419.3</v>
      </c>
      <c r="F35">
        <v>35.949986741282501</v>
      </c>
      <c r="G35">
        <v>2.8481011746582698</v>
      </c>
      <c r="H35">
        <v>38.250297922691097</v>
      </c>
      <c r="I35">
        <v>26.408912188728699</v>
      </c>
      <c r="J35">
        <v>39.2687657472623</v>
      </c>
      <c r="K35">
        <v>1.2916689380908499</v>
      </c>
      <c r="L35">
        <v>-2.3762717658336401</v>
      </c>
      <c r="M35">
        <v>27.934415130782799</v>
      </c>
      <c r="N35">
        <v>0.108572439416318</v>
      </c>
      <c r="O35">
        <v>1.63905646946006</v>
      </c>
      <c r="P35">
        <v>287.52953684266402</v>
      </c>
      <c r="Q35">
        <v>371.65843307872098</v>
      </c>
      <c r="R35">
        <v>259.87085508385502</v>
      </c>
      <c r="S35">
        <v>317.540067873336</v>
      </c>
      <c r="T35">
        <v>92.304286681598001</v>
      </c>
      <c r="U35">
        <v>-2.4912748247991998</v>
      </c>
      <c r="V35">
        <v>-5.4443135715221</v>
      </c>
      <c r="W35">
        <v>0.2312138728324</v>
      </c>
      <c r="X35">
        <v>-121.41532929522199</v>
      </c>
      <c r="Y35">
        <v>4.1119546376517997</v>
      </c>
      <c r="Z35">
        <v>20.133131256836499</v>
      </c>
      <c r="AA35">
        <v>3.2113652475952001</v>
      </c>
      <c r="AB35">
        <v>-12.760531310841101</v>
      </c>
      <c r="AC35">
        <v>1.75170868792098</v>
      </c>
      <c r="AD35">
        <v>271.82100000000003</v>
      </c>
      <c r="AE35">
        <v>363.08</v>
      </c>
      <c r="AF35">
        <v>244.98275000000001</v>
      </c>
      <c r="AG35">
        <v>311.87700000000001</v>
      </c>
      <c r="AH35">
        <v>86.401281265504295</v>
      </c>
      <c r="AI35">
        <v>84.384649316277006</v>
      </c>
      <c r="AJ35">
        <v>372.13214285714201</v>
      </c>
      <c r="AK35">
        <v>414.62</v>
      </c>
      <c r="AL35">
        <v>-15.6153506837229</v>
      </c>
    </row>
    <row r="36" spans="1:38" x14ac:dyDescent="0.25">
      <c r="A36" t="s">
        <v>352</v>
      </c>
      <c r="B36" t="s">
        <v>351</v>
      </c>
      <c r="C36" t="s">
        <v>336</v>
      </c>
      <c r="D36">
        <v>146414.01326000001</v>
      </c>
      <c r="E36">
        <v>119.8</v>
      </c>
      <c r="F36">
        <v>25.4686355735322</v>
      </c>
      <c r="G36">
        <v>2.0177267773682899</v>
      </c>
      <c r="H36">
        <v>26.562459782712299</v>
      </c>
      <c r="I36">
        <v>77.516778523489904</v>
      </c>
      <c r="J36">
        <v>72.602627693240606</v>
      </c>
      <c r="K36">
        <v>2.0065148544475</v>
      </c>
      <c r="L36">
        <v>0.293445410309574</v>
      </c>
      <c r="M36">
        <v>24.077306461145501</v>
      </c>
      <c r="N36">
        <v>0.10814884541785701</v>
      </c>
      <c r="O36">
        <v>1.4195504255904301</v>
      </c>
      <c r="P36">
        <v>111.314349472367</v>
      </c>
      <c r="Q36">
        <v>117.58643600211801</v>
      </c>
      <c r="R36">
        <v>110.265587411919</v>
      </c>
      <c r="S36">
        <v>113.116160993202</v>
      </c>
      <c r="T36">
        <v>67.645181876196503</v>
      </c>
      <c r="U36">
        <v>10.0825306558714</v>
      </c>
      <c r="V36">
        <v>3.6803046366213001</v>
      </c>
      <c r="W36">
        <v>2.8326180257511</v>
      </c>
      <c r="X36">
        <v>6.3166101243314499</v>
      </c>
      <c r="Y36">
        <v>4.9288587283584803E-2</v>
      </c>
      <c r="Z36">
        <v>3.4173085762702899</v>
      </c>
      <c r="AA36">
        <v>8.3645538424835006</v>
      </c>
      <c r="AB36">
        <v>-0.61575486654699996</v>
      </c>
      <c r="AC36">
        <v>1.11780993787907</v>
      </c>
      <c r="AD36">
        <v>109.22399999999899</v>
      </c>
      <c r="AE36">
        <v>117.625</v>
      </c>
      <c r="AF36">
        <v>109.72675</v>
      </c>
      <c r="AG36">
        <v>111.812</v>
      </c>
      <c r="AH36">
        <v>89.565647593772098</v>
      </c>
      <c r="AI36">
        <v>83.163265306122398</v>
      </c>
      <c r="AJ36">
        <v>113.31428571428501</v>
      </c>
      <c r="AK36">
        <v>119.93</v>
      </c>
      <c r="AL36">
        <v>-16.836734693877599</v>
      </c>
    </row>
    <row r="37" spans="1:38" x14ac:dyDescent="0.25">
      <c r="A37" t="s">
        <v>350</v>
      </c>
      <c r="B37" t="s">
        <v>349</v>
      </c>
      <c r="C37" t="s">
        <v>91</v>
      </c>
      <c r="D37">
        <v>143870.33300583001</v>
      </c>
      <c r="E37">
        <v>4844.05</v>
      </c>
      <c r="F37">
        <v>27.991606537531599</v>
      </c>
      <c r="G37">
        <v>2.2176065886713499</v>
      </c>
      <c r="H37">
        <v>29.128897395720902</v>
      </c>
      <c r="I37">
        <v>35.887819077474198</v>
      </c>
      <c r="J37">
        <v>35.010841815320397</v>
      </c>
      <c r="K37">
        <v>-29.861493101048801</v>
      </c>
      <c r="L37">
        <v>-27.3305588831543</v>
      </c>
      <c r="M37">
        <v>6.6478879001796001</v>
      </c>
      <c r="N37">
        <v>4.2224650957874997E-2</v>
      </c>
      <c r="O37">
        <v>0.93933564241211798</v>
      </c>
      <c r="P37">
        <v>4834.6966021268699</v>
      </c>
      <c r="Q37">
        <v>4911.9883080415802</v>
      </c>
      <c r="R37">
        <v>4781.9322869133302</v>
      </c>
      <c r="S37">
        <v>4925.4962378477103</v>
      </c>
      <c r="T37">
        <v>49.433662842595901</v>
      </c>
      <c r="U37">
        <v>3.7994645023954998</v>
      </c>
      <c r="V37">
        <v>-3.1611609029954</v>
      </c>
      <c r="W37">
        <v>0.2050489438434</v>
      </c>
      <c r="X37">
        <v>-134.42286974171</v>
      </c>
      <c r="Y37">
        <v>-2.1706403108618102</v>
      </c>
      <c r="Z37">
        <v>-2.2542148021953698</v>
      </c>
      <c r="AA37">
        <v>2.5821087179058999</v>
      </c>
      <c r="AB37">
        <v>-8.2954292640957998</v>
      </c>
      <c r="AC37">
        <v>1.3055828380904499</v>
      </c>
      <c r="AD37">
        <v>4779.3999999999996</v>
      </c>
      <c r="AE37">
        <v>4934.9049999999997</v>
      </c>
      <c r="AF37">
        <v>4699.3424999999997</v>
      </c>
      <c r="AG37">
        <v>4980.0349999999899</v>
      </c>
      <c r="AH37">
        <v>15.2911376170322</v>
      </c>
      <c r="AI37">
        <v>13.0530973451328</v>
      </c>
      <c r="AJ37">
        <v>5108.1071428571404</v>
      </c>
      <c r="AK37">
        <v>4840.71</v>
      </c>
      <c r="AL37">
        <v>-86.946902654867102</v>
      </c>
    </row>
    <row r="38" spans="1:38" x14ac:dyDescent="0.25">
      <c r="A38" t="s">
        <v>359</v>
      </c>
      <c r="B38" t="s">
        <v>358</v>
      </c>
      <c r="C38" t="s">
        <v>293</v>
      </c>
      <c r="D38">
        <v>142369.75425939</v>
      </c>
      <c r="E38">
        <v>659.3</v>
      </c>
      <c r="F38">
        <v>27.9710876970375</v>
      </c>
      <c r="G38">
        <v>2.2159810043802</v>
      </c>
      <c r="H38">
        <v>37.641597504243201</v>
      </c>
      <c r="I38">
        <v>52.578541790160102</v>
      </c>
      <c r="J38">
        <v>55.9602554915109</v>
      </c>
      <c r="K38">
        <v>9.40491367051197</v>
      </c>
      <c r="L38">
        <v>-3.9140754009931</v>
      </c>
      <c r="M38">
        <v>-6.2690949019009699</v>
      </c>
      <c r="N38">
        <v>-8.8957457436612E-2</v>
      </c>
      <c r="O38">
        <v>0.86508134074602605</v>
      </c>
      <c r="P38">
        <v>596.53027293454898</v>
      </c>
      <c r="Q38">
        <v>658.59677356642896</v>
      </c>
      <c r="R38">
        <v>577.701764872936</v>
      </c>
      <c r="S38">
        <v>627.05126276711098</v>
      </c>
      <c r="T38">
        <v>46.191935864182902</v>
      </c>
      <c r="U38">
        <v>18.5052012057137</v>
      </c>
      <c r="V38">
        <v>0.204205112690899</v>
      </c>
      <c r="W38">
        <v>2.5385032118257</v>
      </c>
      <c r="X38">
        <v>-1.4596007053095199</v>
      </c>
      <c r="Y38">
        <v>1.46516266033422</v>
      </c>
      <c r="Z38">
        <v>0.84845233290549105</v>
      </c>
      <c r="AA38">
        <v>3.1094425066520999</v>
      </c>
      <c r="AB38">
        <v>-2.5418014214840001</v>
      </c>
      <c r="AC38">
        <v>0.96046093853881298</v>
      </c>
      <c r="AD38">
        <v>569.90350000000001</v>
      </c>
      <c r="AE38">
        <v>657.64</v>
      </c>
      <c r="AF38">
        <v>561.19824999999901</v>
      </c>
      <c r="AG38">
        <v>623.85799999999904</v>
      </c>
      <c r="AH38">
        <v>46.270396270396198</v>
      </c>
      <c r="AI38">
        <v>44.842657342657198</v>
      </c>
      <c r="AJ38">
        <v>627.06785714285695</v>
      </c>
      <c r="AK38">
        <v>659.18</v>
      </c>
      <c r="AL38">
        <v>-55.157342657342703</v>
      </c>
    </row>
    <row r="39" spans="1:38" x14ac:dyDescent="0.25">
      <c r="A39" t="s">
        <v>354</v>
      </c>
      <c r="B39" t="s">
        <v>353</v>
      </c>
      <c r="C39" t="s">
        <v>355</v>
      </c>
      <c r="D39">
        <v>141157.29232993501</v>
      </c>
      <c r="E39">
        <v>227.1</v>
      </c>
      <c r="F39">
        <v>21.7045587902896</v>
      </c>
      <c r="G39">
        <v>1.71952161848997</v>
      </c>
      <c r="H39">
        <v>27.696349580651301</v>
      </c>
      <c r="I39">
        <v>35.0453172205439</v>
      </c>
      <c r="J39">
        <v>42.772992378715699</v>
      </c>
      <c r="K39">
        <v>-0.33624523338210099</v>
      </c>
      <c r="L39">
        <v>-0.107174377586787</v>
      </c>
      <c r="M39">
        <v>9.5678403717445502</v>
      </c>
      <c r="N39">
        <v>1.7464398175104E-2</v>
      </c>
      <c r="O39">
        <v>0.85359869467626204</v>
      </c>
      <c r="P39">
        <v>229.04117490839701</v>
      </c>
      <c r="Q39">
        <v>229.50717652094301</v>
      </c>
      <c r="R39">
        <v>223.86346257945399</v>
      </c>
      <c r="S39">
        <v>230.38112387852701</v>
      </c>
      <c r="T39">
        <v>75.067658998646806</v>
      </c>
      <c r="U39">
        <v>0.96366189757909904</v>
      </c>
      <c r="V39">
        <v>-0.92564557290539995</v>
      </c>
      <c r="W39">
        <v>-1.2715517241379</v>
      </c>
      <c r="X39">
        <v>-2.04746148792802</v>
      </c>
      <c r="Y39">
        <v>-2.2700812903940299</v>
      </c>
      <c r="Z39">
        <v>-1.2812844815125499</v>
      </c>
      <c r="AA39">
        <v>0.77920029651370004</v>
      </c>
      <c r="AB39">
        <v>-2.5737704296945001</v>
      </c>
      <c r="AC39">
        <v>0.79956483017584601</v>
      </c>
      <c r="AD39">
        <v>229.03450000000001</v>
      </c>
      <c r="AE39">
        <v>229.33499999999901</v>
      </c>
      <c r="AF39">
        <v>228.08500000000001</v>
      </c>
      <c r="AG39">
        <v>231.69299999999899</v>
      </c>
      <c r="AH39">
        <v>16.011123379544301</v>
      </c>
      <c r="AI39">
        <v>2.3923444976076498</v>
      </c>
      <c r="AJ39">
        <v>225.57499999999999</v>
      </c>
      <c r="AK39">
        <v>227.82</v>
      </c>
      <c r="AL39">
        <v>-97.607655502392305</v>
      </c>
    </row>
    <row r="40" spans="1:38" x14ac:dyDescent="0.25">
      <c r="A40" t="s">
        <v>357</v>
      </c>
      <c r="B40" t="s">
        <v>356</v>
      </c>
      <c r="C40" t="s">
        <v>274</v>
      </c>
      <c r="D40">
        <v>139235.41045637999</v>
      </c>
      <c r="E40">
        <v>95.25</v>
      </c>
      <c r="F40">
        <v>19.194249577330599</v>
      </c>
      <c r="G40">
        <v>1.52064492154884</v>
      </c>
      <c r="H40">
        <v>36.331554201784101</v>
      </c>
      <c r="I40">
        <v>47.142857142857103</v>
      </c>
      <c r="J40">
        <v>56.167573769195499</v>
      </c>
      <c r="K40">
        <v>1.9606464638684</v>
      </c>
      <c r="L40">
        <v>-0.104968501921145</v>
      </c>
      <c r="M40">
        <v>3.5458403298555301</v>
      </c>
      <c r="N40">
        <v>1.0099657132460001E-3</v>
      </c>
      <c r="O40">
        <v>0.87320180188877095</v>
      </c>
      <c r="P40">
        <v>88.728370779127502</v>
      </c>
      <c r="Q40">
        <v>97.907606530408003</v>
      </c>
      <c r="R40">
        <v>83.928290234713302</v>
      </c>
      <c r="S40">
        <v>93.264053172692797</v>
      </c>
      <c r="T40">
        <v>68.525239194985105</v>
      </c>
      <c r="U40">
        <v>25.114836640120998</v>
      </c>
      <c r="V40">
        <v>1.1774967291756999</v>
      </c>
      <c r="W40">
        <v>-2.0133961401625999</v>
      </c>
      <c r="X40">
        <v>-2.1478854941716401</v>
      </c>
      <c r="Y40">
        <v>-1.71866482447166</v>
      </c>
      <c r="Z40">
        <v>-1.6314624290955899</v>
      </c>
      <c r="AA40">
        <v>5.5554051073234998</v>
      </c>
      <c r="AB40">
        <v>-2.8517260474962001</v>
      </c>
      <c r="AC40">
        <v>1.16851922162137</v>
      </c>
      <c r="AD40">
        <v>86.611999999999995</v>
      </c>
      <c r="AE40">
        <v>98.36</v>
      </c>
      <c r="AF40">
        <v>80.985749999999896</v>
      </c>
      <c r="AG40">
        <v>93.292000000000002</v>
      </c>
      <c r="AH40">
        <v>43.662462546163901</v>
      </c>
      <c r="AI40">
        <v>14.1732283464567</v>
      </c>
      <c r="AJ40">
        <v>101.110714285714</v>
      </c>
      <c r="AK40">
        <v>95.57</v>
      </c>
      <c r="AL40">
        <v>-85.826771653543204</v>
      </c>
    </row>
    <row r="41" spans="1:38" x14ac:dyDescent="0.25">
      <c r="A41" t="s">
        <v>361</v>
      </c>
      <c r="B41" t="s">
        <v>360</v>
      </c>
      <c r="C41" t="s">
        <v>362</v>
      </c>
      <c r="D41">
        <v>137262.61436579999</v>
      </c>
      <c r="E41">
        <v>4892.5</v>
      </c>
      <c r="F41">
        <v>20.303188001715199</v>
      </c>
      <c r="G41">
        <v>1.6084994415475</v>
      </c>
      <c r="H41">
        <v>30.485151908647499</v>
      </c>
      <c r="I41">
        <v>52.246300211416496</v>
      </c>
      <c r="J41">
        <v>51.803353342804897</v>
      </c>
      <c r="K41">
        <v>47.107505411630001</v>
      </c>
      <c r="L41">
        <v>-7.76791406809199</v>
      </c>
      <c r="M41">
        <v>4.7721475925439503</v>
      </c>
      <c r="N41">
        <v>-1.2287190011707E-2</v>
      </c>
      <c r="O41">
        <v>0.99177604662845398</v>
      </c>
      <c r="P41">
        <v>4493.2534861601198</v>
      </c>
      <c r="Q41">
        <v>4861.10375915443</v>
      </c>
      <c r="R41">
        <v>4232.3231435452099</v>
      </c>
      <c r="S41">
        <v>4706.4761542127499</v>
      </c>
      <c r="T41">
        <v>43.288064577564803</v>
      </c>
      <c r="U41">
        <v>20.685031224857301</v>
      </c>
      <c r="V41">
        <v>0.33984408127299998</v>
      </c>
      <c r="W41">
        <v>-1.1996171001445901</v>
      </c>
      <c r="X41">
        <v>0.47218852763503799</v>
      </c>
      <c r="Y41">
        <v>-0.22015502728493799</v>
      </c>
      <c r="Z41">
        <v>1.3517682015235799</v>
      </c>
      <c r="AA41">
        <v>4.0119603739988001</v>
      </c>
      <c r="AB41">
        <v>-3.0818277913546002</v>
      </c>
      <c r="AC41">
        <v>0.91374843415321005</v>
      </c>
      <c r="AD41">
        <v>4433.7174999999997</v>
      </c>
      <c r="AE41">
        <v>4859.4449999999997</v>
      </c>
      <c r="AF41">
        <v>4060.8939999999898</v>
      </c>
      <c r="AG41">
        <v>4728.442</v>
      </c>
      <c r="AH41">
        <v>43.153463451970701</v>
      </c>
      <c r="AI41">
        <v>52.881745120550903</v>
      </c>
      <c r="AJ41">
        <v>4621.3535714285699</v>
      </c>
      <c r="AK41">
        <v>4875.3900000000003</v>
      </c>
      <c r="AL41">
        <v>-47.118254879448997</v>
      </c>
    </row>
    <row r="42" spans="1:38" x14ac:dyDescent="0.25">
      <c r="A42" t="s">
        <v>119</v>
      </c>
      <c r="B42" t="s">
        <v>120</v>
      </c>
      <c r="C42" t="s">
        <v>121</v>
      </c>
      <c r="D42">
        <v>135379.22076</v>
      </c>
      <c r="E42">
        <v>320.14999999999998</v>
      </c>
      <c r="F42">
        <v>27.108985240295802</v>
      </c>
      <c r="G42">
        <v>2.1476818131345299</v>
      </c>
      <c r="H42">
        <v>32.996848043113403</v>
      </c>
      <c r="I42">
        <v>26.7281105990782</v>
      </c>
      <c r="J42">
        <v>48.799885150550502</v>
      </c>
      <c r="K42">
        <v>1.9071698600840801</v>
      </c>
      <c r="L42">
        <v>-1.3064010495360401</v>
      </c>
      <c r="M42">
        <v>4.7144327438033899</v>
      </c>
      <c r="N42">
        <v>2.5772671272600001E-3</v>
      </c>
      <c r="O42">
        <v>0.67825515554479499</v>
      </c>
      <c r="P42">
        <v>314.92426670797403</v>
      </c>
      <c r="Q42">
        <v>320.70263311460201</v>
      </c>
      <c r="R42">
        <v>312.36771996313502</v>
      </c>
      <c r="S42">
        <v>316.484120392546</v>
      </c>
      <c r="T42">
        <v>62.2178754137827</v>
      </c>
      <c r="U42">
        <v>4.2616459672806997</v>
      </c>
      <c r="V42">
        <v>-0.65193293075250003</v>
      </c>
      <c r="W42">
        <v>-0.73297187279539999</v>
      </c>
      <c r="X42">
        <v>1.7386014291940499</v>
      </c>
      <c r="Y42">
        <v>0.296561900285917</v>
      </c>
      <c r="Z42">
        <v>8.7688387708695303E-2</v>
      </c>
      <c r="AA42">
        <v>5.1147680029606999</v>
      </c>
      <c r="AB42">
        <v>-5.8188070407810004</v>
      </c>
      <c r="AC42">
        <v>0.88909270351695302</v>
      </c>
      <c r="AD42">
        <v>312.71850000000001</v>
      </c>
      <c r="AE42">
        <v>320.38</v>
      </c>
      <c r="AF42">
        <v>314.68449999999899</v>
      </c>
      <c r="AG42">
        <v>312.844999999999</v>
      </c>
      <c r="AH42">
        <v>33.2528409090908</v>
      </c>
      <c r="AI42">
        <v>37.045454545454398</v>
      </c>
      <c r="AJ42">
        <v>334.335714285714</v>
      </c>
      <c r="AK42">
        <v>319.27</v>
      </c>
      <c r="AL42">
        <v>-62.954545454545503</v>
      </c>
    </row>
    <row r="43" spans="1:38" x14ac:dyDescent="0.25">
      <c r="A43" t="s">
        <v>369</v>
      </c>
      <c r="B43" t="s">
        <v>368</v>
      </c>
      <c r="C43" t="s">
        <v>370</v>
      </c>
      <c r="D43">
        <v>133616.31967600001</v>
      </c>
      <c r="E43">
        <v>3857.7</v>
      </c>
      <c r="F43">
        <v>24.606316249903202</v>
      </c>
      <c r="G43">
        <v>1.9494104050638199</v>
      </c>
      <c r="H43">
        <v>18.278348184276599</v>
      </c>
      <c r="I43">
        <v>54.762088974854898</v>
      </c>
      <c r="J43">
        <v>58.408135227282898</v>
      </c>
      <c r="K43">
        <v>6.8352702005222499</v>
      </c>
      <c r="L43">
        <v>0.46105049959004402</v>
      </c>
      <c r="M43">
        <v>25.168172871893098</v>
      </c>
      <c r="N43">
        <v>0.13985257139171101</v>
      </c>
      <c r="O43">
        <v>0.82996049286828399</v>
      </c>
      <c r="P43">
        <v>3539.7014270878599</v>
      </c>
      <c r="Q43">
        <v>3737.9887378012299</v>
      </c>
      <c r="R43">
        <v>3304.4081574479201</v>
      </c>
      <c r="S43">
        <v>3669.65046291913</v>
      </c>
      <c r="T43">
        <v>43.623853211009099</v>
      </c>
      <c r="U43">
        <v>18.814188795492498</v>
      </c>
      <c r="V43">
        <v>1.0561471670544</v>
      </c>
      <c r="W43">
        <v>-0.53022269353130003</v>
      </c>
      <c r="X43">
        <v>11.5847688411927</v>
      </c>
      <c r="Y43">
        <v>0.47101584549291298</v>
      </c>
      <c r="Z43">
        <v>3.6660496606213102</v>
      </c>
      <c r="AA43">
        <v>3.7430770570366998</v>
      </c>
      <c r="AB43">
        <v>-1.4951143632091</v>
      </c>
      <c r="AC43">
        <v>0.709500070268681</v>
      </c>
      <c r="AD43">
        <v>3543.7734999999998</v>
      </c>
      <c r="AE43">
        <v>3712.41</v>
      </c>
      <c r="AF43">
        <v>3241.7014999999901</v>
      </c>
      <c r="AG43">
        <v>3671.0050000000001</v>
      </c>
      <c r="AH43">
        <v>76.709518599562301</v>
      </c>
      <c r="AI43">
        <v>94.953501094091806</v>
      </c>
      <c r="AJ43">
        <v>3872.13214285714</v>
      </c>
      <c r="AK43">
        <v>3818.87</v>
      </c>
      <c r="AL43">
        <v>-5.0464989059081704</v>
      </c>
    </row>
    <row r="44" spans="1:38" x14ac:dyDescent="0.25">
      <c r="A44" t="s">
        <v>364</v>
      </c>
      <c r="B44" t="s">
        <v>363</v>
      </c>
      <c r="C44" t="s">
        <v>365</v>
      </c>
      <c r="D44">
        <v>132338.199303375</v>
      </c>
      <c r="E44">
        <v>2615.85</v>
      </c>
      <c r="F44">
        <v>17.694951580771601</v>
      </c>
      <c r="G44">
        <v>1.4018645610470899</v>
      </c>
      <c r="H44">
        <v>24.903423884362301</v>
      </c>
      <c r="I44">
        <v>47.983392645314403</v>
      </c>
      <c r="J44">
        <v>37.888418392010699</v>
      </c>
      <c r="K44">
        <v>3.6237047239515099</v>
      </c>
      <c r="L44">
        <v>-4.8502045450539697</v>
      </c>
      <c r="M44">
        <v>9.2699666065957693</v>
      </c>
      <c r="N44">
        <v>2.7626151144199002E-2</v>
      </c>
      <c r="O44">
        <v>0.69065116857433095</v>
      </c>
      <c r="P44">
        <v>2557.3856521439502</v>
      </c>
      <c r="Q44">
        <v>2628.5527956190999</v>
      </c>
      <c r="R44">
        <v>2519.0577850292502</v>
      </c>
      <c r="S44">
        <v>2602.99301236971</v>
      </c>
      <c r="T44">
        <v>28.465950875128598</v>
      </c>
      <c r="U44">
        <v>1.7661704108588001</v>
      </c>
      <c r="V44">
        <v>-0.86923899454310005</v>
      </c>
      <c r="W44">
        <v>0.57771079681579995</v>
      </c>
      <c r="X44">
        <v>1.4225693851646</v>
      </c>
      <c r="Y44">
        <v>-0.158360539357216</v>
      </c>
      <c r="Z44">
        <v>-0.53076684305212096</v>
      </c>
      <c r="AA44">
        <v>1.5378136536081</v>
      </c>
      <c r="AB44">
        <v>-3.1648113424713999</v>
      </c>
      <c r="AC44">
        <v>0.65007092124629096</v>
      </c>
      <c r="AD44">
        <v>2510.3789999999999</v>
      </c>
      <c r="AE44">
        <v>2641.8649999999998</v>
      </c>
      <c r="AF44">
        <v>2522.9949999999899</v>
      </c>
      <c r="AG44">
        <v>2624.0360000000001</v>
      </c>
      <c r="AH44">
        <v>42.0214607130495</v>
      </c>
      <c r="AI44">
        <v>44.548286604361301</v>
      </c>
      <c r="AJ44">
        <v>2548.3964285714201</v>
      </c>
      <c r="AK44">
        <v>2615.58</v>
      </c>
      <c r="AL44">
        <v>-55.451713395638599</v>
      </c>
    </row>
    <row r="45" spans="1:38" x14ac:dyDescent="0.25">
      <c r="A45" t="s">
        <v>367</v>
      </c>
      <c r="B45" t="s">
        <v>366</v>
      </c>
      <c r="C45" t="s">
        <v>293</v>
      </c>
      <c r="D45">
        <v>129775.19587425</v>
      </c>
      <c r="E45">
        <v>1289.75</v>
      </c>
      <c r="F45">
        <v>21.302715808042901</v>
      </c>
      <c r="G45">
        <v>1.6876860164909699</v>
      </c>
      <c r="H45">
        <v>29.7175305401557</v>
      </c>
      <c r="I45">
        <v>51.046901172529303</v>
      </c>
      <c r="J45">
        <v>46.388756728389502</v>
      </c>
      <c r="K45">
        <v>11.118337540724299</v>
      </c>
      <c r="L45">
        <v>-4.6782648273425096</v>
      </c>
      <c r="M45">
        <v>1.2530441385337501</v>
      </c>
      <c r="N45">
        <v>-4.3215389757676997E-2</v>
      </c>
      <c r="O45">
        <v>0.97049066467129097</v>
      </c>
      <c r="P45">
        <v>1233.21558218464</v>
      </c>
      <c r="Q45">
        <v>1299.8846119664099</v>
      </c>
      <c r="R45">
        <v>1213.03298419817</v>
      </c>
      <c r="S45">
        <v>1264.6530442573101</v>
      </c>
      <c r="T45">
        <v>46.842805737664499</v>
      </c>
      <c r="U45">
        <v>5.7357117738285002</v>
      </c>
      <c r="V45">
        <v>-0.45071677019590001</v>
      </c>
      <c r="W45">
        <v>-2.1066143159166</v>
      </c>
      <c r="X45">
        <v>-0.15485511982684599</v>
      </c>
      <c r="Y45">
        <v>-0.92491471417757898</v>
      </c>
      <c r="Z45">
        <v>-0.43076996375792598</v>
      </c>
      <c r="AA45">
        <v>1.1275765855965001</v>
      </c>
      <c r="AB45">
        <v>-1.9805024814229999</v>
      </c>
      <c r="AC45">
        <v>1.11562101133584</v>
      </c>
      <c r="AD45">
        <v>1193.36949999999</v>
      </c>
      <c r="AE45">
        <v>1304.1399999999901</v>
      </c>
      <c r="AF45">
        <v>1213.7327499999999</v>
      </c>
      <c r="AG45">
        <v>1262.01</v>
      </c>
      <c r="AH45">
        <v>29.163237311385501</v>
      </c>
      <c r="AI45">
        <v>23.868312757201601</v>
      </c>
      <c r="AJ45">
        <v>1251.9714285714199</v>
      </c>
      <c r="AK45">
        <v>1289.4000000000001</v>
      </c>
      <c r="AL45">
        <v>-76.131687242798293</v>
      </c>
    </row>
    <row r="46" spans="1:38" x14ac:dyDescent="0.25">
      <c r="A46" t="s">
        <v>116</v>
      </c>
      <c r="B46" t="s">
        <v>117</v>
      </c>
      <c r="C46" t="s">
        <v>118</v>
      </c>
      <c r="D46">
        <v>128837.83181249999</v>
      </c>
      <c r="E46">
        <v>3929</v>
      </c>
      <c r="F46">
        <v>31.558236746449101</v>
      </c>
      <c r="G46">
        <v>2.5001692433030098</v>
      </c>
      <c r="H46">
        <v>28.2048230221118</v>
      </c>
      <c r="I46">
        <v>59.852398523985201</v>
      </c>
      <c r="J46">
        <v>55.230802252158</v>
      </c>
      <c r="K46">
        <v>70.924755669794195</v>
      </c>
      <c r="L46">
        <v>-16.084744508790202</v>
      </c>
      <c r="M46">
        <v>41.4604738302206</v>
      </c>
      <c r="N46">
        <v>0.129962633536988</v>
      </c>
      <c r="O46">
        <v>1.15580598010699</v>
      </c>
      <c r="P46">
        <v>3320.5607291633601</v>
      </c>
      <c r="Q46">
        <v>3860.4672679917599</v>
      </c>
      <c r="R46">
        <v>2948.6016368289402</v>
      </c>
      <c r="S46">
        <v>3610.0988947436299</v>
      </c>
      <c r="T46">
        <v>58.298890580813499</v>
      </c>
      <c r="U46">
        <v>39.956791185390202</v>
      </c>
      <c r="V46">
        <v>0.87583510658139996</v>
      </c>
      <c r="W46">
        <v>-1.5922192225863001</v>
      </c>
      <c r="X46">
        <v>2.3654695098296799</v>
      </c>
      <c r="Y46">
        <v>1.10360140212721</v>
      </c>
      <c r="Z46">
        <v>3.0847254870461001</v>
      </c>
      <c r="AA46">
        <v>3.7564154369256002</v>
      </c>
      <c r="AB46">
        <v>-1.8491192521219999</v>
      </c>
      <c r="AC46">
        <v>0.51487554972397898</v>
      </c>
      <c r="AD46">
        <v>3211.6154999999999</v>
      </c>
      <c r="AE46">
        <v>3858.03999999999</v>
      </c>
      <c r="AF46">
        <v>2877.52249999999</v>
      </c>
      <c r="AG46">
        <v>3602.826</v>
      </c>
      <c r="AH46">
        <v>68.8643171706901</v>
      </c>
      <c r="AI46">
        <v>88.492520138089702</v>
      </c>
      <c r="AJ46">
        <v>3699.1428571428501</v>
      </c>
      <c r="AK46">
        <v>3912.5</v>
      </c>
      <c r="AL46">
        <v>-11.5074798619102</v>
      </c>
    </row>
    <row r="47" spans="1:38" x14ac:dyDescent="0.25">
      <c r="A47" t="s">
        <v>372</v>
      </c>
      <c r="B47" t="s">
        <v>371</v>
      </c>
      <c r="C47" t="s">
        <v>373</v>
      </c>
      <c r="D47">
        <v>126438.92194248</v>
      </c>
      <c r="E47">
        <v>515.6</v>
      </c>
      <c r="F47">
        <v>28.084858871080598</v>
      </c>
      <c r="G47">
        <v>2.2249944100530898</v>
      </c>
      <c r="H47">
        <v>28.566748894960099</v>
      </c>
      <c r="I47">
        <v>54.630168899242904</v>
      </c>
      <c r="J47">
        <v>63.453213462636803</v>
      </c>
      <c r="K47">
        <v>3.15755563463892</v>
      </c>
      <c r="L47">
        <v>-0.85564076085886098</v>
      </c>
      <c r="M47">
        <v>16.6363785022602</v>
      </c>
      <c r="N47">
        <v>0.13854241592187599</v>
      </c>
      <c r="O47">
        <v>1.4744496930473101</v>
      </c>
      <c r="P47">
        <v>455.43707908924</v>
      </c>
      <c r="Q47">
        <v>499.89425639264999</v>
      </c>
      <c r="R47">
        <v>424.50723114450699</v>
      </c>
      <c r="S47">
        <v>482.18890025491999</v>
      </c>
      <c r="T47">
        <v>66.521649057385503</v>
      </c>
      <c r="U47">
        <v>26.7255439299507</v>
      </c>
      <c r="V47">
        <v>2.776142977148</v>
      </c>
      <c r="W47">
        <v>6.7837357583360003</v>
      </c>
      <c r="X47">
        <v>3.1501549119746501</v>
      </c>
      <c r="Y47">
        <v>0.44322410897169101</v>
      </c>
      <c r="Z47">
        <v>3.8444472721094098</v>
      </c>
      <c r="AA47">
        <v>6.0656633461213003</v>
      </c>
      <c r="AB47">
        <v>-0.31547284097959999</v>
      </c>
      <c r="AC47">
        <v>0.88941824708863004</v>
      </c>
      <c r="AD47">
        <v>442.9495</v>
      </c>
      <c r="AE47">
        <v>498.72</v>
      </c>
      <c r="AF47">
        <v>410.10849999999999</v>
      </c>
      <c r="AG47">
        <v>489.801999999999</v>
      </c>
      <c r="AH47">
        <v>70.134073851974094</v>
      </c>
      <c r="AI47">
        <v>94.423320659062199</v>
      </c>
      <c r="AJ47">
        <v>478.02499999999998</v>
      </c>
      <c r="AK47">
        <v>512.25</v>
      </c>
      <c r="AL47">
        <v>-5.57667934093773</v>
      </c>
    </row>
    <row r="48" spans="1:38" x14ac:dyDescent="0.25">
      <c r="A48" t="s">
        <v>377</v>
      </c>
      <c r="B48" t="s">
        <v>376</v>
      </c>
      <c r="C48" t="s">
        <v>323</v>
      </c>
      <c r="D48">
        <v>119635.64306775</v>
      </c>
      <c r="E48">
        <v>1823.8</v>
      </c>
      <c r="F48">
        <v>18.6334315966294</v>
      </c>
      <c r="G48">
        <v>1.4762146868146899</v>
      </c>
      <c r="H48">
        <v>31.7676581637722</v>
      </c>
      <c r="I48">
        <v>67.368421052631604</v>
      </c>
      <c r="J48">
        <v>60.904185694271497</v>
      </c>
      <c r="K48">
        <v>20.896553719801702</v>
      </c>
      <c r="L48">
        <v>5.2070692557144698</v>
      </c>
      <c r="M48">
        <v>18.297098707171202</v>
      </c>
      <c r="N48">
        <v>0.12010514701172099</v>
      </c>
      <c r="O48">
        <v>1.01637169709398</v>
      </c>
      <c r="P48">
        <v>1731.5133157319499</v>
      </c>
      <c r="Q48">
        <v>1810.4700494113599</v>
      </c>
      <c r="R48">
        <v>1696.5273158802099</v>
      </c>
      <c r="S48">
        <v>1762.1981517941999</v>
      </c>
      <c r="T48">
        <v>69.406637100474001</v>
      </c>
      <c r="U48">
        <v>7.6883528231367997</v>
      </c>
      <c r="V48">
        <v>2.1902926230944</v>
      </c>
      <c r="W48">
        <v>-0.36083319665409902</v>
      </c>
      <c r="X48">
        <v>-2.9663674970302001</v>
      </c>
      <c r="Y48">
        <v>0.68785135872044001</v>
      </c>
      <c r="Z48">
        <v>1.8011663116241201</v>
      </c>
      <c r="AA48">
        <v>5.6896123453134999</v>
      </c>
      <c r="AB48">
        <v>-1.0847325980897</v>
      </c>
      <c r="AC48">
        <v>1.0764886154994699</v>
      </c>
      <c r="AD48">
        <v>1711.7755</v>
      </c>
      <c r="AE48">
        <v>1810.38499999999</v>
      </c>
      <c r="AF48">
        <v>1702.1912500000001</v>
      </c>
      <c r="AG48">
        <v>1755.242</v>
      </c>
      <c r="AH48">
        <v>81.544216662002498</v>
      </c>
      <c r="AI48">
        <v>76.079734219269</v>
      </c>
      <c r="AJ48">
        <v>1739</v>
      </c>
      <c r="AK48">
        <v>1819.71</v>
      </c>
      <c r="AL48">
        <v>-23.920265780730901</v>
      </c>
    </row>
    <row r="49" spans="1:38" x14ac:dyDescent="0.25">
      <c r="A49" t="s">
        <v>375</v>
      </c>
      <c r="B49" t="s">
        <v>374</v>
      </c>
      <c r="C49" t="s">
        <v>328</v>
      </c>
      <c r="D49">
        <v>117384.75537263999</v>
      </c>
      <c r="E49">
        <v>4903.3500000000004</v>
      </c>
      <c r="F49">
        <v>19.897124324718799</v>
      </c>
      <c r="G49">
        <v>1.57632945929514</v>
      </c>
      <c r="H49">
        <v>44.665603414473203</v>
      </c>
      <c r="I49">
        <v>35.484129528695</v>
      </c>
      <c r="J49">
        <v>32.987470419592803</v>
      </c>
      <c r="K49">
        <v>7.5025597412868601</v>
      </c>
      <c r="L49">
        <v>-34.403324358841303</v>
      </c>
      <c r="M49">
        <v>2.1013325941224101</v>
      </c>
      <c r="N49">
        <v>-6.8002760620441999E-2</v>
      </c>
      <c r="O49">
        <v>0.63420441147573103</v>
      </c>
      <c r="P49">
        <v>4727.5267629744203</v>
      </c>
      <c r="Q49">
        <v>4973.1216928785598</v>
      </c>
      <c r="R49">
        <v>4477.8687256369703</v>
      </c>
      <c r="S49">
        <v>4897.74356774629</v>
      </c>
      <c r="T49">
        <v>38.034590602509503</v>
      </c>
      <c r="U49">
        <v>13.291485178049999</v>
      </c>
      <c r="V49">
        <v>-3.3677721387717998</v>
      </c>
      <c r="W49">
        <v>-3.2820512820499997E-2</v>
      </c>
      <c r="X49">
        <v>-1.5077237762474001</v>
      </c>
      <c r="Y49">
        <v>-1.93953743381449</v>
      </c>
      <c r="Z49">
        <v>-1.7798859815208501</v>
      </c>
      <c r="AA49">
        <v>-0.44687039790959998</v>
      </c>
      <c r="AB49">
        <v>-6.1221601420956002</v>
      </c>
      <c r="AC49">
        <v>0.91683818287071295</v>
      </c>
      <c r="AD49">
        <v>4642.1554999999998</v>
      </c>
      <c r="AE49">
        <v>4998.78999999999</v>
      </c>
      <c r="AF49">
        <v>4449.2924999999996</v>
      </c>
      <c r="AG49">
        <v>4899.2109999999902</v>
      </c>
      <c r="AH49">
        <v>30.256019653231601</v>
      </c>
      <c r="AI49">
        <v>32.065716911764703</v>
      </c>
      <c r="AJ49">
        <v>5242.3071428571402</v>
      </c>
      <c r="AK49">
        <v>4895.58</v>
      </c>
      <c r="AL49">
        <v>-67.934283088235205</v>
      </c>
    </row>
    <row r="50" spans="1:38" x14ac:dyDescent="0.25">
      <c r="A50" t="s">
        <v>381</v>
      </c>
      <c r="B50" t="s">
        <v>380</v>
      </c>
      <c r="C50" t="s">
        <v>27</v>
      </c>
      <c r="D50">
        <v>109853.80214868</v>
      </c>
      <c r="E50">
        <v>1401.95</v>
      </c>
      <c r="F50">
        <v>28.324886615079599</v>
      </c>
      <c r="G50">
        <v>2.24401036420501</v>
      </c>
      <c r="H50">
        <v>37.584388291602501</v>
      </c>
      <c r="I50">
        <v>66.404935501962896</v>
      </c>
      <c r="J50">
        <v>57.147751179071903</v>
      </c>
      <c r="K50">
        <v>28.557605456828199</v>
      </c>
      <c r="L50">
        <v>-0.40986399736867402</v>
      </c>
      <c r="M50">
        <v>5.1420440545680002</v>
      </c>
      <c r="N50">
        <v>8.6042755717552002E-2</v>
      </c>
      <c r="O50">
        <v>2.40365210470461</v>
      </c>
      <c r="P50">
        <v>1269.61391286608</v>
      </c>
      <c r="Q50">
        <v>1408.35966597885</v>
      </c>
      <c r="R50">
        <v>1201.1681158040999</v>
      </c>
      <c r="S50">
        <v>1333.7108648631199</v>
      </c>
      <c r="T50">
        <v>85.106645905934101</v>
      </c>
      <c r="U50">
        <v>20.145954079055301</v>
      </c>
      <c r="V50">
        <v>1.5890330347354999</v>
      </c>
      <c r="W50">
        <v>-2.10235131396959</v>
      </c>
      <c r="X50">
        <v>-0.41501023902718398</v>
      </c>
      <c r="Y50">
        <v>-0.64710696972592896</v>
      </c>
      <c r="Z50">
        <v>0.94851080145847899</v>
      </c>
      <c r="AA50">
        <v>5.011237837456</v>
      </c>
      <c r="AB50">
        <v>-1.6171593381181</v>
      </c>
      <c r="AC50">
        <v>1.05603963915882</v>
      </c>
      <c r="AD50">
        <v>1222.6865</v>
      </c>
      <c r="AE50">
        <v>1412.92</v>
      </c>
      <c r="AF50">
        <v>1195.9090000000001</v>
      </c>
      <c r="AG50">
        <v>1337.23199999999</v>
      </c>
      <c r="AH50">
        <v>68.447346676060405</v>
      </c>
      <c r="AI50">
        <v>53.631578947368403</v>
      </c>
      <c r="AJ50">
        <v>1337.7714285714201</v>
      </c>
      <c r="AK50">
        <v>1407.73</v>
      </c>
      <c r="AL50">
        <v>-46.368421052631497</v>
      </c>
    </row>
    <row r="51" spans="1:38" x14ac:dyDescent="0.25">
      <c r="A51" t="s">
        <v>379</v>
      </c>
      <c r="B51" t="s">
        <v>378</v>
      </c>
      <c r="C51" t="s">
        <v>91</v>
      </c>
      <c r="D51">
        <v>107212.38447346</v>
      </c>
      <c r="E51">
        <v>1099.9000000000001</v>
      </c>
      <c r="F51">
        <v>26.9110836784246</v>
      </c>
      <c r="G51">
        <v>2.1320032629618102</v>
      </c>
      <c r="H51">
        <v>40.762931507518502</v>
      </c>
      <c r="I51">
        <v>39.891891891891902</v>
      </c>
      <c r="J51">
        <v>24.930394076601399</v>
      </c>
      <c r="K51">
        <v>9.9400139898943998</v>
      </c>
      <c r="L51">
        <v>-12.9969200046814</v>
      </c>
      <c r="M51">
        <v>5.2099947202215002</v>
      </c>
      <c r="N51">
        <v>1.2824654881983999E-2</v>
      </c>
      <c r="O51">
        <v>0.83170277988175301</v>
      </c>
      <c r="P51">
        <v>1110.35556647715</v>
      </c>
      <c r="Q51">
        <v>1168.08666717184</v>
      </c>
      <c r="R51">
        <v>1103.91155174354</v>
      </c>
      <c r="S51">
        <v>1136.5702579374399</v>
      </c>
      <c r="T51">
        <v>48.480990128831699</v>
      </c>
      <c r="U51">
        <v>3.2939952623365998</v>
      </c>
      <c r="V51">
        <v>-6.4973264305083998</v>
      </c>
      <c r="W51">
        <v>-5.7497857754927004</v>
      </c>
      <c r="X51">
        <v>-8.2743759509983708</v>
      </c>
      <c r="Y51">
        <v>-9.81094457432925</v>
      </c>
      <c r="Z51">
        <v>-5.6243845661969898</v>
      </c>
      <c r="AA51">
        <v>1.0167106454710999</v>
      </c>
      <c r="AB51">
        <v>-12.9709071498414</v>
      </c>
      <c r="AC51">
        <v>1.7964262874988699</v>
      </c>
      <c r="AD51">
        <v>1099.1479999999999</v>
      </c>
      <c r="AE51">
        <v>1197.28</v>
      </c>
      <c r="AF51">
        <v>1072.7545</v>
      </c>
      <c r="AG51">
        <v>1128.74199999999</v>
      </c>
      <c r="AH51">
        <v>10.1423425540463</v>
      </c>
      <c r="AI51">
        <v>9.3393473069780395</v>
      </c>
      <c r="AJ51">
        <v>1223.3499999999999</v>
      </c>
      <c r="AK51">
        <v>1091.03</v>
      </c>
      <c r="AL51">
        <v>-90.660652693021902</v>
      </c>
    </row>
    <row r="52" spans="1:38" x14ac:dyDescent="0.25">
      <c r="A52" t="s">
        <v>383</v>
      </c>
      <c r="B52" t="s">
        <v>382</v>
      </c>
      <c r="C52" t="s">
        <v>384</v>
      </c>
      <c r="D52">
        <v>105333.308153384</v>
      </c>
      <c r="E52">
        <v>1035.95</v>
      </c>
      <c r="F52">
        <v>21.786047690799801</v>
      </c>
      <c r="G52">
        <v>1.7259774938407799</v>
      </c>
      <c r="H52">
        <v>18.433788091386798</v>
      </c>
      <c r="I52">
        <v>36.689767631471803</v>
      </c>
      <c r="J52">
        <v>35.389734128603202</v>
      </c>
      <c r="K52">
        <v>-3.7206950680358699</v>
      </c>
      <c r="L52">
        <v>-4.3194620248077502</v>
      </c>
      <c r="M52">
        <v>8.4403480600244603</v>
      </c>
      <c r="N52">
        <v>-1.4864476698768E-2</v>
      </c>
      <c r="O52">
        <v>0.59999573735622402</v>
      </c>
      <c r="P52">
        <v>1010.47493098977</v>
      </c>
      <c r="Q52">
        <v>1042.9703023537299</v>
      </c>
      <c r="R52">
        <v>966.57595718138896</v>
      </c>
      <c r="S52">
        <v>1039.78623579237</v>
      </c>
      <c r="T52">
        <v>55.164755707055001</v>
      </c>
      <c r="U52">
        <v>10.333336404248399</v>
      </c>
      <c r="V52">
        <v>-2.5985233030160999</v>
      </c>
      <c r="W52">
        <v>0.10691548816639999</v>
      </c>
      <c r="X52">
        <v>-41.644537135109303</v>
      </c>
      <c r="Y52">
        <v>-0.85687055334192896</v>
      </c>
      <c r="Z52">
        <v>-1.22070055717753</v>
      </c>
      <c r="AA52">
        <v>0.52012470009119904</v>
      </c>
      <c r="AB52">
        <v>-5.5294816005507004</v>
      </c>
      <c r="AC52">
        <v>0.99046547584955003</v>
      </c>
      <c r="AD52">
        <v>1003.69849999999</v>
      </c>
      <c r="AE52">
        <v>1043.96</v>
      </c>
      <c r="AF52">
        <v>944.34050000000104</v>
      </c>
      <c r="AG52">
        <v>1051.95099999999</v>
      </c>
      <c r="AH52">
        <v>15.447094284716799</v>
      </c>
      <c r="AI52">
        <v>20.674740484429101</v>
      </c>
      <c r="AJ52">
        <v>1010.06428571428</v>
      </c>
      <c r="AK52">
        <v>1034.8699999999999</v>
      </c>
      <c r="AL52">
        <v>-79.325259515570806</v>
      </c>
    </row>
    <row r="53" spans="1:38" x14ac:dyDescent="0.25">
      <c r="A53" t="s">
        <v>386</v>
      </c>
      <c r="B53" t="s">
        <v>385</v>
      </c>
      <c r="C53" t="s">
        <v>387</v>
      </c>
      <c r="D53">
        <v>104002.37058618</v>
      </c>
      <c r="E53">
        <v>804.25</v>
      </c>
      <c r="F53">
        <v>40.171425353178599</v>
      </c>
      <c r="G53">
        <v>3.18254035973542</v>
      </c>
      <c r="H53">
        <v>25.455080937996101</v>
      </c>
      <c r="I53">
        <v>41.359060402684598</v>
      </c>
      <c r="J53">
        <v>39.507284378503599</v>
      </c>
      <c r="K53">
        <v>-0.27952440535057099</v>
      </c>
      <c r="L53">
        <v>-3.2100772887415601</v>
      </c>
      <c r="M53">
        <v>50.297301223409001</v>
      </c>
      <c r="N53">
        <v>0.15691766509452701</v>
      </c>
      <c r="O53">
        <v>1.0933425690131799</v>
      </c>
      <c r="P53">
        <v>764.18494149341302</v>
      </c>
      <c r="Q53">
        <v>810.10068547888295</v>
      </c>
      <c r="R53">
        <v>690.71355740249601</v>
      </c>
      <c r="S53">
        <v>801.01850135198799</v>
      </c>
      <c r="T53">
        <v>37.693631669535201</v>
      </c>
      <c r="U53">
        <v>22.949157977573499</v>
      </c>
      <c r="V53">
        <v>-2.0491314362273001</v>
      </c>
      <c r="W53">
        <v>0.19399249061330001</v>
      </c>
      <c r="X53">
        <v>-7.0478333521034595E-2</v>
      </c>
      <c r="Y53">
        <v>0.124668181594754</v>
      </c>
      <c r="Z53">
        <v>-1.0170978978682499</v>
      </c>
      <c r="AA53">
        <v>0.82433460206889997</v>
      </c>
      <c r="AB53">
        <v>-4.7633499876482004</v>
      </c>
      <c r="AC53">
        <v>0.53124586341318902</v>
      </c>
      <c r="AD53">
        <v>762.10950000000003</v>
      </c>
      <c r="AE53">
        <v>811.96499999999901</v>
      </c>
      <c r="AF53">
        <v>686.42375000000004</v>
      </c>
      <c r="AG53">
        <v>815.09649999999897</v>
      </c>
      <c r="AH53">
        <v>29.6411856474258</v>
      </c>
      <c r="AI53">
        <v>30.187207488299499</v>
      </c>
      <c r="AJ53">
        <v>859.53571428571399</v>
      </c>
      <c r="AK53">
        <v>801.63</v>
      </c>
      <c r="AL53">
        <v>-69.812792511700394</v>
      </c>
    </row>
    <row r="54" spans="1:38" x14ac:dyDescent="0.25">
      <c r="A54" t="s">
        <v>15</v>
      </c>
      <c r="B54" t="s">
        <v>16</v>
      </c>
      <c r="C54" t="s">
        <v>17</v>
      </c>
      <c r="D54">
        <v>103039.391416575</v>
      </c>
      <c r="E54">
        <v>201.1</v>
      </c>
      <c r="F54">
        <v>34.318101234147498</v>
      </c>
      <c r="G54">
        <v>2.71881670333907</v>
      </c>
      <c r="H54">
        <v>23.723756478660398</v>
      </c>
      <c r="I54">
        <v>36.248236953455603</v>
      </c>
      <c r="J54">
        <v>52.203562460756302</v>
      </c>
      <c r="K54">
        <v>1.4512730849729101</v>
      </c>
      <c r="L54">
        <v>-0.909832804693264</v>
      </c>
      <c r="M54">
        <v>25.729668076920699</v>
      </c>
      <c r="N54">
        <v>0.14340991478399101</v>
      </c>
      <c r="O54">
        <v>1.41535937900377</v>
      </c>
      <c r="P54">
        <v>185.65838489771201</v>
      </c>
      <c r="Q54">
        <v>199.062054613105</v>
      </c>
      <c r="R54">
        <v>171.869983776998</v>
      </c>
      <c r="S54">
        <v>193.30173383226401</v>
      </c>
      <c r="T54">
        <v>83.819487543221896</v>
      </c>
      <c r="U54">
        <v>20.673616174928</v>
      </c>
      <c r="V54">
        <v>-0.53414536741209995</v>
      </c>
      <c r="W54">
        <v>1.8660531697342</v>
      </c>
      <c r="X54">
        <v>-2.9247824745884601</v>
      </c>
      <c r="Y54">
        <v>1.3354747119570101</v>
      </c>
      <c r="Z54">
        <v>1.4433160390255799</v>
      </c>
      <c r="AA54">
        <v>3.77509959900119</v>
      </c>
      <c r="AB54">
        <v>-4.4997773479629002</v>
      </c>
      <c r="AC54">
        <v>1.04531550306374</v>
      </c>
      <c r="AD54">
        <v>182.93299999999999</v>
      </c>
      <c r="AE54">
        <v>198.77</v>
      </c>
      <c r="AF54">
        <v>174.70824999999999</v>
      </c>
      <c r="AG54">
        <v>192.672</v>
      </c>
      <c r="AH54">
        <v>31.8396418396417</v>
      </c>
      <c r="AI54">
        <v>51.709401709401597</v>
      </c>
      <c r="AJ54">
        <v>189.67142857142801</v>
      </c>
      <c r="AK54">
        <v>199.83</v>
      </c>
      <c r="AL54">
        <v>-48.290598290598297</v>
      </c>
    </row>
    <row r="55" spans="1:38" x14ac:dyDescent="0.25">
      <c r="A55" t="s">
        <v>97</v>
      </c>
      <c r="B55" t="s">
        <v>98</v>
      </c>
      <c r="C55" t="s">
        <v>99</v>
      </c>
      <c r="D55">
        <v>102941.414955445</v>
      </c>
      <c r="E55">
        <v>278.8</v>
      </c>
      <c r="F55">
        <v>32.358791892503902</v>
      </c>
      <c r="G55">
        <v>2.5635924113911099</v>
      </c>
      <c r="H55">
        <v>22.9700636150572</v>
      </c>
      <c r="I55">
        <v>45.8637469586374</v>
      </c>
      <c r="J55">
        <v>45.530075361018802</v>
      </c>
      <c r="K55">
        <v>-0.72184269880432295</v>
      </c>
      <c r="L55">
        <v>-0.36784541477781502</v>
      </c>
      <c r="M55">
        <v>21.220500314753899</v>
      </c>
      <c r="N55">
        <v>6.4046152784004995E-2</v>
      </c>
      <c r="O55">
        <v>1.64291170527721</v>
      </c>
      <c r="P55">
        <v>283.405831003549</v>
      </c>
      <c r="Q55">
        <v>278.54035881678402</v>
      </c>
      <c r="R55">
        <v>288.40250407967397</v>
      </c>
      <c r="S55">
        <v>280.31794816363299</v>
      </c>
      <c r="T55">
        <v>82.190393518518505</v>
      </c>
      <c r="U55">
        <v>-3.7812593736461002</v>
      </c>
      <c r="V55">
        <v>-0.76356377503070005</v>
      </c>
      <c r="W55">
        <v>2.5342212356640998</v>
      </c>
      <c r="X55">
        <v>-1.93096940645282</v>
      </c>
      <c r="Y55">
        <v>-0.15264670269802999</v>
      </c>
      <c r="Z55">
        <v>-0.13299236394062</v>
      </c>
      <c r="AA55">
        <v>1.4575641480060999</v>
      </c>
      <c r="AB55">
        <v>-2.8895244240220999</v>
      </c>
      <c r="AC55">
        <v>0.93586374391601401</v>
      </c>
      <c r="AD55">
        <v>279.99950000000001</v>
      </c>
      <c r="AE55">
        <v>279.25</v>
      </c>
      <c r="AF55">
        <v>293.51</v>
      </c>
      <c r="AG55">
        <v>281.13499999999999</v>
      </c>
      <c r="AH55">
        <v>49.6894409937888</v>
      </c>
      <c r="AI55">
        <v>52.795031055900701</v>
      </c>
      <c r="AJ55">
        <v>286.18571428571403</v>
      </c>
      <c r="AK55">
        <v>277.99</v>
      </c>
      <c r="AL55">
        <v>-47.2049689440992</v>
      </c>
    </row>
    <row r="56" spans="1:38" x14ac:dyDescent="0.25">
      <c r="A56" t="s">
        <v>392</v>
      </c>
      <c r="B56" t="s">
        <v>391</v>
      </c>
      <c r="C56" t="s">
        <v>384</v>
      </c>
      <c r="D56">
        <v>101679.34942198</v>
      </c>
      <c r="E56">
        <v>581.70000000000005</v>
      </c>
      <c r="F56">
        <v>20.147158131848698</v>
      </c>
      <c r="G56">
        <v>1.59613813363251</v>
      </c>
      <c r="H56">
        <v>26.647354096915699</v>
      </c>
      <c r="I56">
        <v>51.213960546282202</v>
      </c>
      <c r="J56">
        <v>49.624840192531302</v>
      </c>
      <c r="K56">
        <v>1.9024941195559699</v>
      </c>
      <c r="L56">
        <v>-2.0510833382710199</v>
      </c>
      <c r="M56">
        <v>-5.1417071863707502</v>
      </c>
      <c r="N56">
        <v>-0.10685360392545901</v>
      </c>
      <c r="O56">
        <v>0.40774205085418802</v>
      </c>
      <c r="P56">
        <v>556.40756190560705</v>
      </c>
      <c r="Q56">
        <v>575.06470606307198</v>
      </c>
      <c r="R56">
        <v>552.67645384542902</v>
      </c>
      <c r="S56">
        <v>565.06340420859306</v>
      </c>
      <c r="T56">
        <v>25.896475265693098</v>
      </c>
      <c r="U56">
        <v>3.3909268965964001</v>
      </c>
      <c r="V56">
        <v>-0.66950278490659998</v>
      </c>
      <c r="W56">
        <v>2.6016987036209001</v>
      </c>
      <c r="X56">
        <v>2.89921011402823</v>
      </c>
      <c r="Y56">
        <v>2.7861409777622601</v>
      </c>
      <c r="Z56">
        <v>1.3331611821273801</v>
      </c>
      <c r="AA56">
        <v>1.94832706854029</v>
      </c>
      <c r="AB56">
        <v>-3.1562570907130998</v>
      </c>
      <c r="AC56">
        <v>0.82406964427860396</v>
      </c>
      <c r="AD56">
        <v>546.46899999999903</v>
      </c>
      <c r="AE56">
        <v>574.16499999999996</v>
      </c>
      <c r="AF56">
        <v>550.94799999999896</v>
      </c>
      <c r="AG56">
        <v>563.84199999999998</v>
      </c>
      <c r="AH56">
        <v>48.930973226747803</v>
      </c>
      <c r="AI56">
        <v>63.239436619718397</v>
      </c>
      <c r="AJ56">
        <v>560.85714285714198</v>
      </c>
      <c r="AK56">
        <v>577.78</v>
      </c>
      <c r="AL56">
        <v>-36.760563380281503</v>
      </c>
    </row>
    <row r="57" spans="1:38" x14ac:dyDescent="0.25">
      <c r="A57" t="s">
        <v>47</v>
      </c>
      <c r="B57" t="s">
        <v>48</v>
      </c>
      <c r="C57" t="s">
        <v>49</v>
      </c>
      <c r="D57">
        <v>101068.79010882</v>
      </c>
      <c r="E57">
        <v>451.5</v>
      </c>
      <c r="F57">
        <v>32.663584228147897</v>
      </c>
      <c r="G57">
        <v>2.5877392745157501</v>
      </c>
      <c r="H57">
        <v>25.942018262986199</v>
      </c>
      <c r="I57">
        <v>70.767004341533905</v>
      </c>
      <c r="J57">
        <v>69.005448043550402</v>
      </c>
      <c r="K57">
        <v>6.7903476711260904</v>
      </c>
      <c r="L57">
        <v>1.3107007482848501</v>
      </c>
      <c r="M57">
        <v>16.817022355673402</v>
      </c>
      <c r="N57">
        <v>8.6527441586459003E-2</v>
      </c>
      <c r="O57">
        <v>1.76300310456674</v>
      </c>
      <c r="P57">
        <v>427.50718606145898</v>
      </c>
      <c r="Q57">
        <v>443.93202190629398</v>
      </c>
      <c r="R57">
        <v>428.93821048345097</v>
      </c>
      <c r="S57">
        <v>429.73720874010297</v>
      </c>
      <c r="T57">
        <v>69.242424242424207</v>
      </c>
      <c r="U57">
        <v>5.3060337044628998</v>
      </c>
      <c r="V57">
        <v>3.8632337037803999</v>
      </c>
      <c r="W57">
        <v>4.4278906213853002</v>
      </c>
      <c r="X57">
        <v>2.71774669972188</v>
      </c>
      <c r="Y57">
        <v>0.63960527333906803</v>
      </c>
      <c r="Z57">
        <v>3.2022090388765498</v>
      </c>
      <c r="AA57">
        <v>9.0733484451082997</v>
      </c>
      <c r="AB57">
        <v>-0.87182900707970001</v>
      </c>
      <c r="AC57">
        <v>1.0103173078810599</v>
      </c>
      <c r="AD57">
        <v>419.47099999999898</v>
      </c>
      <c r="AE57">
        <v>444.12</v>
      </c>
      <c r="AF57">
        <v>432.17275000000001</v>
      </c>
      <c r="AG57">
        <v>424.416</v>
      </c>
      <c r="AH57">
        <v>80.6375885339706</v>
      </c>
      <c r="AI57">
        <v>78.313253012048094</v>
      </c>
      <c r="AJ57">
        <v>428.60714285714198</v>
      </c>
      <c r="AK57">
        <v>448.43</v>
      </c>
      <c r="AL57">
        <v>-21.6867469879518</v>
      </c>
    </row>
    <row r="58" spans="1:38" x14ac:dyDescent="0.25">
      <c r="A58" t="s">
        <v>394</v>
      </c>
      <c r="B58" t="s">
        <v>393</v>
      </c>
      <c r="C58" t="s">
        <v>96</v>
      </c>
      <c r="D58">
        <v>99335.687950199994</v>
      </c>
      <c r="E58">
        <v>3739.05</v>
      </c>
      <c r="F58">
        <v>30.350882833515499</v>
      </c>
      <c r="G58">
        <v>2.4045178562134599</v>
      </c>
      <c r="H58">
        <v>22.113993477413299</v>
      </c>
      <c r="I58">
        <v>60.306739833966503</v>
      </c>
      <c r="J58">
        <v>66.277147365082797</v>
      </c>
      <c r="K58">
        <v>46.793758830126997</v>
      </c>
      <c r="L58">
        <v>-0.49098314898513701</v>
      </c>
      <c r="M58">
        <v>3.8453755026037402</v>
      </c>
      <c r="N58">
        <v>-1.5330804986027E-2</v>
      </c>
      <c r="O58">
        <v>0.43026618154707202</v>
      </c>
      <c r="P58">
        <v>3432.07517426391</v>
      </c>
      <c r="Q58">
        <v>3694.32848047269</v>
      </c>
      <c r="R58">
        <v>3431.6646173313802</v>
      </c>
      <c r="S58">
        <v>3549.7262094754801</v>
      </c>
      <c r="T58">
        <v>59.542975850428398</v>
      </c>
      <c r="U58">
        <v>10.5290637766788</v>
      </c>
      <c r="V58">
        <v>2.2406380510916</v>
      </c>
      <c r="W58">
        <v>1.8605980590982001</v>
      </c>
      <c r="X58">
        <v>-1.0464801519423099</v>
      </c>
      <c r="Y58">
        <v>0.37219637239397302</v>
      </c>
      <c r="Z58">
        <v>2.24602552832215</v>
      </c>
      <c r="AA58">
        <v>5.2265946593743999</v>
      </c>
      <c r="AB58">
        <v>-0.58053292443219995</v>
      </c>
      <c r="AC58">
        <v>0.76662364170621999</v>
      </c>
      <c r="AD58">
        <v>3300.8440000000001</v>
      </c>
      <c r="AE58">
        <v>3684.9250000000002</v>
      </c>
      <c r="AF58">
        <v>3308.4992499999898</v>
      </c>
      <c r="AG58">
        <v>3557.30599999999</v>
      </c>
      <c r="AH58">
        <v>71.533505655065198</v>
      </c>
      <c r="AI58">
        <v>75.163826998689402</v>
      </c>
      <c r="AJ58">
        <v>3518.8142857142798</v>
      </c>
      <c r="AK58">
        <v>3740.84</v>
      </c>
      <c r="AL58">
        <v>-24.836173001310499</v>
      </c>
    </row>
    <row r="59" spans="1:38" x14ac:dyDescent="0.25">
      <c r="A59" t="s">
        <v>389</v>
      </c>
      <c r="B59" t="s">
        <v>388</v>
      </c>
      <c r="C59" t="s">
        <v>390</v>
      </c>
      <c r="D59">
        <v>98308.727038515004</v>
      </c>
      <c r="E59">
        <v>2617</v>
      </c>
      <c r="F59">
        <v>25.100253344531101</v>
      </c>
      <c r="G59">
        <v>1.9885420695492799</v>
      </c>
      <c r="H59">
        <v>45.349437760064497</v>
      </c>
      <c r="I59">
        <v>41.618497109826599</v>
      </c>
      <c r="J59">
        <v>34.043913389176701</v>
      </c>
      <c r="K59">
        <v>30.526405587333102</v>
      </c>
      <c r="L59">
        <v>-27.893212114939399</v>
      </c>
      <c r="M59">
        <v>15.7663453555109</v>
      </c>
      <c r="N59">
        <v>7.7250138089746997E-2</v>
      </c>
      <c r="O59">
        <v>0.92387113991101699</v>
      </c>
      <c r="P59">
        <v>2341.0360825860298</v>
      </c>
      <c r="Q59">
        <v>2620.8789528133202</v>
      </c>
      <c r="R59">
        <v>2177.70713588633</v>
      </c>
      <c r="S59">
        <v>2500.08366349781</v>
      </c>
      <c r="T59">
        <v>54.6503320720768</v>
      </c>
      <c r="U59">
        <v>24.137908874688399</v>
      </c>
      <c r="V59">
        <v>-3.9121366110642999</v>
      </c>
      <c r="W59">
        <v>-6.1212155824916996</v>
      </c>
      <c r="X59">
        <v>-0.74232852812491601</v>
      </c>
      <c r="Y59">
        <v>0.15939174094714101</v>
      </c>
      <c r="Z59">
        <v>0.19904417498037799</v>
      </c>
      <c r="AA59">
        <v>1.5318641676399999E-2</v>
      </c>
      <c r="AB59">
        <v>-7.5427957675617998</v>
      </c>
      <c r="AC59">
        <v>0.78423156662883897</v>
      </c>
      <c r="AD59">
        <v>2244.8969999999999</v>
      </c>
      <c r="AE59">
        <v>2640.2049999999899</v>
      </c>
      <c r="AF59">
        <v>2088.9997499999999</v>
      </c>
      <c r="AG59">
        <v>2504.37</v>
      </c>
      <c r="AH59">
        <v>22.828434309462398</v>
      </c>
      <c r="AI59">
        <v>46.323067253299797</v>
      </c>
      <c r="AJ59">
        <v>2538.4428571428498</v>
      </c>
      <c r="AK59">
        <v>2594.42</v>
      </c>
      <c r="AL59">
        <v>-53.676932746700103</v>
      </c>
    </row>
    <row r="60" spans="1:38" x14ac:dyDescent="0.25">
      <c r="A60" t="s">
        <v>398</v>
      </c>
      <c r="B60" t="s">
        <v>397</v>
      </c>
      <c r="C60" t="s">
        <v>333</v>
      </c>
      <c r="D60">
        <v>97580.5552073</v>
      </c>
      <c r="E60">
        <v>258.55</v>
      </c>
      <c r="F60">
        <v>48.710080747532999</v>
      </c>
      <c r="G60">
        <v>3.8590066581426101</v>
      </c>
      <c r="H60">
        <v>42.065688191628503</v>
      </c>
      <c r="I60">
        <v>57.967269595176603</v>
      </c>
      <c r="J60">
        <v>57.496799423369403</v>
      </c>
      <c r="K60">
        <v>-0.11246815967047</v>
      </c>
      <c r="L60">
        <v>1.4883428603556901</v>
      </c>
      <c r="M60">
        <v>67.343174355643598</v>
      </c>
      <c r="N60">
        <v>0.13609134514083601</v>
      </c>
      <c r="O60">
        <v>0.93413676760208497</v>
      </c>
      <c r="P60">
        <v>243.42317861917601</v>
      </c>
      <c r="Q60">
        <v>250.58583720480701</v>
      </c>
      <c r="R60">
        <v>247.065682495137</v>
      </c>
      <c r="S60">
        <v>246.55943963017</v>
      </c>
      <c r="T60">
        <v>76.430205949656695</v>
      </c>
      <c r="U60">
        <v>-9.5718064193294001</v>
      </c>
      <c r="V60">
        <v>2.8883986213767998</v>
      </c>
      <c r="W60">
        <v>6.3025210084034002</v>
      </c>
      <c r="X60">
        <v>9.1568723758792405</v>
      </c>
      <c r="Y60">
        <v>7.1122679410836706E-2</v>
      </c>
      <c r="Z60">
        <v>3.6791572872435201</v>
      </c>
      <c r="AA60">
        <v>7.6532221742777997</v>
      </c>
      <c r="AB60">
        <v>-1.4725121372138901</v>
      </c>
      <c r="AC60">
        <v>0.99018894701184101</v>
      </c>
      <c r="AD60">
        <v>229.69149999999999</v>
      </c>
      <c r="AE60">
        <v>248.905</v>
      </c>
      <c r="AF60">
        <v>256.18824999999998</v>
      </c>
      <c r="AG60">
        <v>253.93799999999999</v>
      </c>
      <c r="AH60">
        <v>67.004504504504496</v>
      </c>
      <c r="AI60">
        <v>76.689189189189193</v>
      </c>
      <c r="AJ60">
        <v>230.91071428571399</v>
      </c>
      <c r="AK60">
        <v>257.27999999999997</v>
      </c>
      <c r="AL60">
        <v>-23.3108108108107</v>
      </c>
    </row>
    <row r="61" spans="1:38" x14ac:dyDescent="0.25">
      <c r="A61" t="s">
        <v>414</v>
      </c>
      <c r="B61" t="s">
        <v>413</v>
      </c>
      <c r="C61" t="s">
        <v>315</v>
      </c>
      <c r="D61">
        <v>94566.834092325007</v>
      </c>
      <c r="E61">
        <v>1177.8</v>
      </c>
      <c r="F61">
        <v>21.6086221433738</v>
      </c>
      <c r="G61">
        <v>1.711921135109</v>
      </c>
      <c r="H61">
        <v>46.286146268459397</v>
      </c>
      <c r="I61">
        <v>89.311783107403599</v>
      </c>
      <c r="J61">
        <v>93.455666690406403</v>
      </c>
      <c r="K61">
        <v>27.015300183574901</v>
      </c>
      <c r="L61">
        <v>8.6293728991716296</v>
      </c>
      <c r="M61">
        <v>14.4358669493833</v>
      </c>
      <c r="N61">
        <v>-6.6532658709790001E-3</v>
      </c>
      <c r="O61">
        <v>0.42782146280661998</v>
      </c>
      <c r="P61">
        <v>995.13708875144698</v>
      </c>
      <c r="Q61">
        <v>1088.2947297848</v>
      </c>
      <c r="R61">
        <v>994.776167607719</v>
      </c>
      <c r="S61">
        <v>1015.07547280913</v>
      </c>
      <c r="T61">
        <v>49.3374797187669</v>
      </c>
      <c r="U61">
        <v>14.637578109051899</v>
      </c>
      <c r="V61">
        <v>12.921727395411599</v>
      </c>
      <c r="W61">
        <v>10.331999058158701</v>
      </c>
      <c r="X61">
        <v>2.3698478335219302</v>
      </c>
      <c r="Y61">
        <v>5.2661088297265097</v>
      </c>
      <c r="Z61">
        <v>11.588914078154399</v>
      </c>
      <c r="AA61">
        <v>21.125787610918501</v>
      </c>
      <c r="AB61">
        <v>5.7585190041486998</v>
      </c>
      <c r="AC61">
        <v>1.29554329102382</v>
      </c>
      <c r="AD61">
        <v>952.412499999999</v>
      </c>
      <c r="AE61">
        <v>1072.6199999999999</v>
      </c>
      <c r="AF61">
        <v>1016.80175</v>
      </c>
      <c r="AG61">
        <v>1003.167</v>
      </c>
      <c r="AH61">
        <v>79.994015452189004</v>
      </c>
      <c r="AI61">
        <v>79.344587884806202</v>
      </c>
      <c r="AJ61">
        <v>1044.2928571428499</v>
      </c>
      <c r="AK61">
        <v>1171.97</v>
      </c>
      <c r="AL61">
        <v>-20.655412115193698</v>
      </c>
    </row>
    <row r="62" spans="1:38" x14ac:dyDescent="0.25">
      <c r="A62" t="s">
        <v>396</v>
      </c>
      <c r="B62" t="s">
        <v>395</v>
      </c>
      <c r="C62" t="s">
        <v>290</v>
      </c>
      <c r="D62">
        <v>93409.631626814997</v>
      </c>
      <c r="E62">
        <v>1137.5999999999999</v>
      </c>
      <c r="F62">
        <v>28.1971456202225</v>
      </c>
      <c r="G62">
        <v>2.2338902136713501</v>
      </c>
      <c r="H62">
        <v>34.611439846711498</v>
      </c>
      <c r="I62">
        <v>40.014684287812003</v>
      </c>
      <c r="J62">
        <v>45.394788495094403</v>
      </c>
      <c r="K62">
        <v>10.3188224242431</v>
      </c>
      <c r="L62">
        <v>-6.9977375590677902</v>
      </c>
      <c r="M62">
        <v>42.355762456129597</v>
      </c>
      <c r="N62">
        <v>0.18825108953919301</v>
      </c>
      <c r="O62">
        <v>1.6874218337104701</v>
      </c>
      <c r="P62">
        <v>1008.75312280905</v>
      </c>
      <c r="Q62">
        <v>1142.8694938589099</v>
      </c>
      <c r="R62">
        <v>905.03618387487199</v>
      </c>
      <c r="S62">
        <v>1094.0303794722399</v>
      </c>
      <c r="T62">
        <v>64.944013781223006</v>
      </c>
      <c r="U62">
        <v>36.360951802924703</v>
      </c>
      <c r="V62">
        <v>-1.6433896426623</v>
      </c>
      <c r="W62">
        <v>1.4241071428570999</v>
      </c>
      <c r="X62">
        <v>-0.866338248394937</v>
      </c>
      <c r="Y62">
        <v>0.16118753648321599</v>
      </c>
      <c r="Z62">
        <v>-0.19153680371634099</v>
      </c>
      <c r="AA62">
        <v>1.3719915289210001</v>
      </c>
      <c r="AB62">
        <v>-4.4845634676151898</v>
      </c>
      <c r="AC62">
        <v>0.81120540597272595</v>
      </c>
      <c r="AD62">
        <v>973.84249999999997</v>
      </c>
      <c r="AE62">
        <v>1146.2049999999999</v>
      </c>
      <c r="AF62">
        <v>852.59299999999905</v>
      </c>
      <c r="AG62">
        <v>1109.779</v>
      </c>
      <c r="AH62">
        <v>27.226445062113498</v>
      </c>
      <c r="AI62">
        <v>30.449826989619201</v>
      </c>
      <c r="AJ62">
        <v>1093.5785714285701</v>
      </c>
      <c r="AK62">
        <v>1139.99</v>
      </c>
      <c r="AL62">
        <v>-69.550173010380703</v>
      </c>
    </row>
    <row r="63" spans="1:38" x14ac:dyDescent="0.25">
      <c r="A63" t="s">
        <v>406</v>
      </c>
      <c r="B63" t="s">
        <v>405</v>
      </c>
      <c r="C63" t="s">
        <v>407</v>
      </c>
      <c r="D63">
        <v>93241.804083750001</v>
      </c>
      <c r="E63">
        <v>4516.2</v>
      </c>
      <c r="F63">
        <v>29.192681006836199</v>
      </c>
      <c r="G63">
        <v>2.31276049321926</v>
      </c>
      <c r="H63">
        <v>37.709376741485499</v>
      </c>
      <c r="I63">
        <v>50.018840501695699</v>
      </c>
      <c r="J63">
        <v>54.310637080363101</v>
      </c>
      <c r="K63">
        <v>32.270040598349603</v>
      </c>
      <c r="L63">
        <v>-18.857470907987899</v>
      </c>
      <c r="M63">
        <v>45.949087410586202</v>
      </c>
      <c r="N63">
        <v>0.17265836356423001</v>
      </c>
      <c r="O63">
        <v>1.0225035384427901</v>
      </c>
      <c r="P63">
        <v>3926.99295792167</v>
      </c>
      <c r="Q63">
        <v>4394.9760599512501</v>
      </c>
      <c r="R63">
        <v>3545.6769891834601</v>
      </c>
      <c r="S63">
        <v>4211.4855392098798</v>
      </c>
      <c r="T63">
        <v>57.308359551883299</v>
      </c>
      <c r="U63">
        <v>31.7446014085813</v>
      </c>
      <c r="V63">
        <v>0.1607657571783</v>
      </c>
      <c r="W63">
        <v>-0.4603603705505</v>
      </c>
      <c r="X63">
        <v>6.4041652610704203</v>
      </c>
      <c r="Y63">
        <v>3.7583634644695398</v>
      </c>
      <c r="Z63">
        <v>3.3471565807255699</v>
      </c>
      <c r="AA63">
        <v>3.9092761799444999</v>
      </c>
      <c r="AB63">
        <v>-3.3267077107517999</v>
      </c>
      <c r="AC63">
        <v>1.3480734511385699</v>
      </c>
      <c r="AD63">
        <v>3844.9189999999899</v>
      </c>
      <c r="AE63">
        <v>4380.3049999999903</v>
      </c>
      <c r="AF63">
        <v>3424.71</v>
      </c>
      <c r="AG63">
        <v>4252.34</v>
      </c>
      <c r="AH63">
        <v>62.792745201619901</v>
      </c>
      <c r="AI63">
        <v>79.260433174854597</v>
      </c>
      <c r="AJ63">
        <v>4716.3535714285699</v>
      </c>
      <c r="AK63">
        <v>4504.09</v>
      </c>
      <c r="AL63">
        <v>-20.7395668251453</v>
      </c>
    </row>
    <row r="64" spans="1:38" x14ac:dyDescent="0.25">
      <c r="A64" t="s">
        <v>400</v>
      </c>
      <c r="B64" t="s">
        <v>399</v>
      </c>
      <c r="C64" t="s">
        <v>401</v>
      </c>
      <c r="D64">
        <v>93016.935599025004</v>
      </c>
      <c r="E64">
        <v>130.15</v>
      </c>
      <c r="F64">
        <v>28.2104728614283</v>
      </c>
      <c r="G64">
        <v>2.2349460508155099</v>
      </c>
      <c r="H64">
        <v>18.824652817237101</v>
      </c>
      <c r="I64">
        <v>59.937888198757797</v>
      </c>
      <c r="J64">
        <v>59.055896313316801</v>
      </c>
      <c r="K64">
        <v>1.8254916210194401</v>
      </c>
      <c r="L64">
        <v>-0.32736588313200998</v>
      </c>
      <c r="M64">
        <v>33.868467739864499</v>
      </c>
      <c r="N64">
        <v>0.144426968949184</v>
      </c>
      <c r="O64">
        <v>0.72421671030000401</v>
      </c>
      <c r="P64">
        <v>114.108623203801</v>
      </c>
      <c r="Q64">
        <v>126.966194446315</v>
      </c>
      <c r="R64">
        <v>106.50905776510599</v>
      </c>
      <c r="S64">
        <v>120.578200421357</v>
      </c>
      <c r="T64">
        <v>69.047619047618994</v>
      </c>
      <c r="U64">
        <v>21.349440815108998</v>
      </c>
      <c r="V64">
        <v>1.3439522150323</v>
      </c>
      <c r="W64">
        <v>3.9308176100600001E-2</v>
      </c>
      <c r="X64">
        <v>3.1155823686639401</v>
      </c>
      <c r="Y64">
        <v>1.2404560697426901</v>
      </c>
      <c r="Z64">
        <v>3.71469131099997</v>
      </c>
      <c r="AA64">
        <v>4.2819056700700999</v>
      </c>
      <c r="AB64">
        <v>-1.4329943038949</v>
      </c>
      <c r="AC64">
        <v>0.82401169971477894</v>
      </c>
      <c r="AD64">
        <v>110.158999999999</v>
      </c>
      <c r="AE64">
        <v>126.855</v>
      </c>
      <c r="AF64">
        <v>105.900499999999</v>
      </c>
      <c r="AG64">
        <v>120.662999999999</v>
      </c>
      <c r="AH64">
        <v>70.923520923520798</v>
      </c>
      <c r="AI64">
        <v>81.818181818181799</v>
      </c>
      <c r="AJ64">
        <v>122.474999999999</v>
      </c>
      <c r="AK64">
        <v>129.88</v>
      </c>
      <c r="AL64">
        <v>-18.181818181818102</v>
      </c>
    </row>
    <row r="65" spans="1:38" x14ac:dyDescent="0.25">
      <c r="A65" t="s">
        <v>409</v>
      </c>
      <c r="B65" t="s">
        <v>408</v>
      </c>
      <c r="C65" t="s">
        <v>315</v>
      </c>
      <c r="D65">
        <v>91533.147202699998</v>
      </c>
      <c r="E65">
        <v>5583</v>
      </c>
      <c r="F65">
        <v>18.169910584306901</v>
      </c>
      <c r="G65">
        <v>1.4394927055473501</v>
      </c>
      <c r="H65">
        <v>69.2922788118033</v>
      </c>
      <c r="I65">
        <v>71.541423260754101</v>
      </c>
      <c r="J65">
        <v>78.691500875501802</v>
      </c>
      <c r="K65">
        <v>140.22676697006199</v>
      </c>
      <c r="L65">
        <v>16.6751102562922</v>
      </c>
      <c r="M65">
        <v>2.6598822166463001E-2</v>
      </c>
      <c r="N65">
        <v>-5.5682831697027001E-2</v>
      </c>
      <c r="O65">
        <v>0.25462147345258801</v>
      </c>
      <c r="P65">
        <v>4857.78555951002</v>
      </c>
      <c r="Q65">
        <v>5392.5954704452597</v>
      </c>
      <c r="R65">
        <v>4681.2134772842901</v>
      </c>
      <c r="S65">
        <v>5048.2921987894297</v>
      </c>
      <c r="T65">
        <v>56.457585794461302</v>
      </c>
      <c r="U65">
        <v>22.027396446780202</v>
      </c>
      <c r="V65">
        <v>5.0426980351464996</v>
      </c>
      <c r="W65">
        <v>4.1745880592124998</v>
      </c>
      <c r="X65">
        <v>1.41718065454703</v>
      </c>
      <c r="Y65">
        <v>5.0235675259818597</v>
      </c>
      <c r="Z65">
        <v>6.0823927516192997</v>
      </c>
      <c r="AA65">
        <v>10.028886755801301</v>
      </c>
      <c r="AB65">
        <v>0.48883660471849999</v>
      </c>
      <c r="AC65">
        <v>1.2695342265765499</v>
      </c>
      <c r="AD65">
        <v>4791.6220000000003</v>
      </c>
      <c r="AE65">
        <v>5365.2349999999997</v>
      </c>
      <c r="AF65">
        <v>4590.9662500000004</v>
      </c>
      <c r="AG65">
        <v>4936.4579999999996</v>
      </c>
      <c r="AH65">
        <v>90.115478831830401</v>
      </c>
      <c r="AI65">
        <v>93.712436430883002</v>
      </c>
      <c r="AJ65">
        <v>5189.3928571428496</v>
      </c>
      <c r="AK65">
        <v>5588.06</v>
      </c>
      <c r="AL65">
        <v>-6.2875635691169602</v>
      </c>
    </row>
    <row r="66" spans="1:38" x14ac:dyDescent="0.25">
      <c r="A66" t="s">
        <v>403</v>
      </c>
      <c r="B66" t="s">
        <v>402</v>
      </c>
      <c r="C66" t="s">
        <v>404</v>
      </c>
      <c r="D66">
        <v>91070.798903400006</v>
      </c>
      <c r="E66">
        <v>3355.2</v>
      </c>
      <c r="F66">
        <v>25.825849685097499</v>
      </c>
      <c r="G66">
        <v>2.0460267024301499</v>
      </c>
      <c r="H66">
        <v>30.680794413466799</v>
      </c>
      <c r="I66">
        <v>69.364005412719905</v>
      </c>
      <c r="J66">
        <v>47.383461201279303</v>
      </c>
      <c r="K66">
        <v>-42.496327370115502</v>
      </c>
      <c r="L66">
        <v>11.0009647761411</v>
      </c>
      <c r="M66">
        <v>-1.9310194855596501</v>
      </c>
      <c r="N66">
        <v>3.456016757851E-3</v>
      </c>
      <c r="O66">
        <v>0.95728665686376802</v>
      </c>
      <c r="P66">
        <v>3378.4974325540502</v>
      </c>
      <c r="Q66">
        <v>3333.6975653008399</v>
      </c>
      <c r="R66">
        <v>3304.57460345341</v>
      </c>
      <c r="S66">
        <v>3401.3707209313602</v>
      </c>
      <c r="T66">
        <v>61.414399610492303</v>
      </c>
      <c r="U66">
        <v>-0.84904134707300005</v>
      </c>
      <c r="V66">
        <v>-0.10783455163109899</v>
      </c>
      <c r="W66">
        <v>-1.10252600297179</v>
      </c>
      <c r="X66">
        <v>-1.2442403715436601</v>
      </c>
      <c r="Y66">
        <v>0.79419966474957904</v>
      </c>
      <c r="Z66">
        <v>-0.117082923144662</v>
      </c>
      <c r="AA66">
        <v>6.7792222521541996</v>
      </c>
      <c r="AB66">
        <v>-6.1603157572265896</v>
      </c>
      <c r="AC66">
        <v>0.91331816687961098</v>
      </c>
      <c r="AD66">
        <v>3337.3820000000001</v>
      </c>
      <c r="AE66">
        <v>3333.27</v>
      </c>
      <c r="AF66">
        <v>3346.9077499999999</v>
      </c>
      <c r="AG66">
        <v>3493.3110000000001</v>
      </c>
      <c r="AH66">
        <v>86.350418908402602</v>
      </c>
      <c r="AI66">
        <v>90.102658594366801</v>
      </c>
      <c r="AJ66">
        <v>3462.5321428571401</v>
      </c>
      <c r="AK66">
        <v>3346.39</v>
      </c>
      <c r="AL66">
        <v>-9.8973414056331599</v>
      </c>
    </row>
    <row r="67" spans="1:38" x14ac:dyDescent="0.25">
      <c r="A67" t="s">
        <v>411</v>
      </c>
      <c r="B67" t="s">
        <v>410</v>
      </c>
      <c r="C67" t="s">
        <v>412</v>
      </c>
      <c r="D67">
        <v>89797.160981499997</v>
      </c>
      <c r="E67">
        <v>814.8</v>
      </c>
      <c r="F67">
        <v>58.995262387051802</v>
      </c>
      <c r="G67">
        <v>4.6738397238652496</v>
      </c>
      <c r="H67">
        <v>27.990644378591501</v>
      </c>
      <c r="I67">
        <v>63.259911894273102</v>
      </c>
      <c r="J67">
        <v>59.080825457533997</v>
      </c>
      <c r="K67">
        <v>6.4233616822662001E-2</v>
      </c>
      <c r="L67">
        <v>8.9700551746023098</v>
      </c>
      <c r="M67">
        <v>42.1739231892386</v>
      </c>
      <c r="N67">
        <v>9.3801591826372002E-2</v>
      </c>
      <c r="O67">
        <v>2.1748891907617001</v>
      </c>
      <c r="P67">
        <v>1020.4975360806</v>
      </c>
      <c r="Q67">
        <v>795.77137860344305</v>
      </c>
      <c r="R67">
        <v>1433.3159857555499</v>
      </c>
      <c r="S67">
        <v>825.42127465092801</v>
      </c>
      <c r="T67">
        <v>84.340137380035998</v>
      </c>
      <c r="U67">
        <v>-61.137488805907097</v>
      </c>
      <c r="V67">
        <v>4.0697073120281004</v>
      </c>
      <c r="W67">
        <v>4.4708325222244003</v>
      </c>
      <c r="X67">
        <v>2.1729956759850602</v>
      </c>
      <c r="Y67">
        <v>1.77083093531369</v>
      </c>
      <c r="Z67">
        <v>3.2528234644758398</v>
      </c>
      <c r="AA67">
        <v>10.4774462248708</v>
      </c>
      <c r="AB67">
        <v>-1.6354769027699001</v>
      </c>
      <c r="AC67">
        <v>0.58287950281484002</v>
      </c>
      <c r="AD67">
        <v>877.23199999999997</v>
      </c>
      <c r="AE67">
        <v>793.08500000000004</v>
      </c>
      <c r="AF67">
        <v>1670.52124999999</v>
      </c>
      <c r="AG67">
        <v>800.46199999999999</v>
      </c>
      <c r="AH67">
        <v>69.964945825366399</v>
      </c>
      <c r="AI67">
        <v>73.040152963671005</v>
      </c>
      <c r="AJ67">
        <v>738.56785714285695</v>
      </c>
      <c r="AK67">
        <v>817.42</v>
      </c>
      <c r="AL67">
        <v>-26.959847036328899</v>
      </c>
    </row>
    <row r="68" spans="1:38" x14ac:dyDescent="0.25">
      <c r="A68" t="s">
        <v>420</v>
      </c>
      <c r="B68" t="s">
        <v>419</v>
      </c>
      <c r="C68" t="s">
        <v>323</v>
      </c>
      <c r="D68">
        <v>89304.394174275003</v>
      </c>
      <c r="E68">
        <v>454.8</v>
      </c>
      <c r="F68">
        <v>44.581192949919597</v>
      </c>
      <c r="G68">
        <v>3.5318997172960702</v>
      </c>
      <c r="H68">
        <v>43.785915901682102</v>
      </c>
      <c r="I68">
        <v>80.536912751677903</v>
      </c>
      <c r="J68">
        <v>79.127682726341405</v>
      </c>
      <c r="K68">
        <v>1.13779262121778</v>
      </c>
      <c r="L68">
        <v>3.33153953017636</v>
      </c>
      <c r="M68">
        <v>10.9424673026829</v>
      </c>
      <c r="N68">
        <v>4.2969544506613E-2</v>
      </c>
      <c r="O68">
        <v>0.74127085448579799</v>
      </c>
      <c r="P68">
        <v>425.44242898832903</v>
      </c>
      <c r="Q68">
        <v>435.81510533313298</v>
      </c>
      <c r="R68">
        <v>427.34189782566301</v>
      </c>
      <c r="S68">
        <v>427.753520465262</v>
      </c>
      <c r="T68">
        <v>51.748614958448698</v>
      </c>
      <c r="U68">
        <v>-0.24517838757169999</v>
      </c>
      <c r="V68">
        <v>5.6278072982414997</v>
      </c>
      <c r="W68">
        <v>7.8441481211498996</v>
      </c>
      <c r="X68">
        <v>12.0458659378075</v>
      </c>
      <c r="Y68">
        <v>2.22772917833468</v>
      </c>
      <c r="Z68">
        <v>5.3146972137948696</v>
      </c>
      <c r="AA68">
        <v>10.8107751113139</v>
      </c>
      <c r="AB68">
        <v>0.9080223202787</v>
      </c>
      <c r="AC68">
        <v>0.84047597926282902</v>
      </c>
      <c r="AD68">
        <v>409.44299999999998</v>
      </c>
      <c r="AE68">
        <v>430</v>
      </c>
      <c r="AF68">
        <v>452.70350000000002</v>
      </c>
      <c r="AG68">
        <v>434.41799999999898</v>
      </c>
      <c r="AH68">
        <v>90.136963772048404</v>
      </c>
      <c r="AI68">
        <v>95.995288574793904</v>
      </c>
      <c r="AJ68">
        <v>418.18214285714203</v>
      </c>
      <c r="AK68">
        <v>452.78</v>
      </c>
      <c r="AL68">
        <v>-4.0047114252060902</v>
      </c>
    </row>
    <row r="69" spans="1:38" x14ac:dyDescent="0.25">
      <c r="A69" t="s">
        <v>418</v>
      </c>
      <c r="B69" t="s">
        <v>417</v>
      </c>
      <c r="C69" t="s">
        <v>323</v>
      </c>
      <c r="D69">
        <v>86123.121842339999</v>
      </c>
      <c r="E69">
        <v>24048.05</v>
      </c>
      <c r="F69">
        <v>27.0438459026518</v>
      </c>
      <c r="G69">
        <v>2.1425212152907802</v>
      </c>
      <c r="H69">
        <v>41.812439811906401</v>
      </c>
      <c r="I69">
        <v>49.818363693798098</v>
      </c>
      <c r="J69">
        <v>49.154262768231703</v>
      </c>
      <c r="K69">
        <v>-286.83803033671597</v>
      </c>
      <c r="L69">
        <v>31.558924421040199</v>
      </c>
      <c r="M69">
        <v>-14.4371784936941</v>
      </c>
      <c r="N69">
        <v>-6.5860681807797999E-2</v>
      </c>
      <c r="O69">
        <v>0.93272239542901103</v>
      </c>
      <c r="P69">
        <v>24528.751621457199</v>
      </c>
      <c r="Q69">
        <v>23870.993831104501</v>
      </c>
      <c r="R69">
        <v>24282.1807868945</v>
      </c>
      <c r="S69">
        <v>24426.695013524801</v>
      </c>
      <c r="T69">
        <v>43.1607543604078</v>
      </c>
      <c r="U69">
        <v>0.6826700548647</v>
      </c>
      <c r="V69">
        <v>-0.33707330352710002</v>
      </c>
      <c r="W69">
        <v>3.6634673846955899</v>
      </c>
      <c r="X69">
        <v>23.477144202909901</v>
      </c>
      <c r="Y69">
        <v>4.7620522624116699</v>
      </c>
      <c r="Z69">
        <v>-2.9199244949562601E-2</v>
      </c>
      <c r="AA69">
        <v>2.6415914722334</v>
      </c>
      <c r="AB69">
        <v>-3.1477315971688</v>
      </c>
      <c r="AC69">
        <v>0.86815294595356696</v>
      </c>
      <c r="AD69">
        <v>24906.335499999899</v>
      </c>
      <c r="AE69">
        <v>23770.319999999901</v>
      </c>
      <c r="AF69">
        <v>24214.241249999901</v>
      </c>
      <c r="AG69">
        <v>24685.565999999999</v>
      </c>
      <c r="AH69">
        <v>69.1399962256192</v>
      </c>
      <c r="AI69">
        <v>68.075398807739703</v>
      </c>
      <c r="AJ69">
        <v>24589.528571428498</v>
      </c>
      <c r="AK69">
        <v>24048.76</v>
      </c>
      <c r="AL69">
        <v>-31.924601192260202</v>
      </c>
    </row>
    <row r="70" spans="1:38" x14ac:dyDescent="0.25">
      <c r="A70" t="s">
        <v>422</v>
      </c>
      <c r="B70" t="s">
        <v>421</v>
      </c>
      <c r="C70" t="s">
        <v>423</v>
      </c>
      <c r="D70">
        <v>84032.164725499999</v>
      </c>
      <c r="E70">
        <v>7536.7</v>
      </c>
      <c r="F70">
        <v>29.219552167195801</v>
      </c>
      <c r="G70">
        <v>2.3148893335978502</v>
      </c>
      <c r="H70">
        <v>39.055451117611298</v>
      </c>
      <c r="I70">
        <v>69.752049787612293</v>
      </c>
      <c r="J70">
        <v>67.245222431067504</v>
      </c>
      <c r="K70">
        <v>136.30949418481899</v>
      </c>
      <c r="L70">
        <v>3.1325329851833899</v>
      </c>
      <c r="M70">
        <v>22.5973394249656</v>
      </c>
      <c r="N70">
        <v>9.4421597679031993E-2</v>
      </c>
      <c r="O70">
        <v>1.35542840132471</v>
      </c>
      <c r="P70">
        <v>6824.0488005360103</v>
      </c>
      <c r="Q70">
        <v>7452.3174401051401</v>
      </c>
      <c r="R70">
        <v>6463.9097933391404</v>
      </c>
      <c r="S70">
        <v>7106.5017481631003</v>
      </c>
      <c r="T70">
        <v>60.922174703577497</v>
      </c>
      <c r="U70">
        <v>19.079007111495201</v>
      </c>
      <c r="V70">
        <v>3.1713877545721898</v>
      </c>
      <c r="W70">
        <v>6.7590850054300003E-2</v>
      </c>
      <c r="X70">
        <v>9.1442047979698002E-2</v>
      </c>
      <c r="Y70">
        <v>0.158800511843634</v>
      </c>
      <c r="Z70">
        <v>2.65686713066619</v>
      </c>
      <c r="AA70">
        <v>8.3175316534440995</v>
      </c>
      <c r="AB70">
        <v>-1.5079495315403999</v>
      </c>
      <c r="AC70">
        <v>0.64861089586626497</v>
      </c>
      <c r="AD70">
        <v>6702.74549999999</v>
      </c>
      <c r="AE70">
        <v>7460.1999999999898</v>
      </c>
      <c r="AF70">
        <v>6453.009</v>
      </c>
      <c r="AG70">
        <v>7089.2030000000004</v>
      </c>
      <c r="AH70">
        <v>76.842154162557307</v>
      </c>
      <c r="AI70">
        <v>81.553571428571303</v>
      </c>
      <c r="AJ70">
        <v>7143.25</v>
      </c>
      <c r="AK70">
        <v>7536.85</v>
      </c>
      <c r="AL70">
        <v>-18.446428571428601</v>
      </c>
    </row>
    <row r="71" spans="1:38" x14ac:dyDescent="0.25">
      <c r="A71" t="s">
        <v>425</v>
      </c>
      <c r="B71" t="s">
        <v>424</v>
      </c>
      <c r="C71" t="s">
        <v>41</v>
      </c>
      <c r="D71">
        <v>82364.851112549994</v>
      </c>
      <c r="E71">
        <v>1325.1</v>
      </c>
      <c r="F71">
        <v>23.2942166942141</v>
      </c>
      <c r="G71">
        <v>1.84546065084776</v>
      </c>
      <c r="H71">
        <v>24.743565502609901</v>
      </c>
      <c r="I71">
        <v>56.248713197447003</v>
      </c>
      <c r="J71">
        <v>52.807097375462497</v>
      </c>
      <c r="K71">
        <v>1.9083778936876601</v>
      </c>
      <c r="L71">
        <v>0.39074329608818698</v>
      </c>
      <c r="M71">
        <v>12.534981869796299</v>
      </c>
      <c r="N71">
        <v>5.9710840166948997E-2</v>
      </c>
      <c r="O71">
        <v>0.94225417693634494</v>
      </c>
      <c r="P71">
        <v>1276.0246124632299</v>
      </c>
      <c r="Q71">
        <v>1312.4768195798699</v>
      </c>
      <c r="R71">
        <v>1253.7737316800201</v>
      </c>
      <c r="S71">
        <v>1299.1054941826601</v>
      </c>
      <c r="T71">
        <v>42.176485397784397</v>
      </c>
      <c r="U71">
        <v>5.3005143326433997</v>
      </c>
      <c r="V71">
        <v>0.98779466775229996</v>
      </c>
      <c r="W71">
        <v>1.8672761786696901</v>
      </c>
      <c r="X71">
        <v>2.6717922789216701</v>
      </c>
      <c r="Y71">
        <v>0.30773951335945798</v>
      </c>
      <c r="Z71">
        <v>1.17706237767447</v>
      </c>
      <c r="AA71">
        <v>4.6739879912116002</v>
      </c>
      <c r="AB71">
        <v>-2.44760503293789</v>
      </c>
      <c r="AC71">
        <v>1.79449759005916</v>
      </c>
      <c r="AD71">
        <v>1262.8184999999901</v>
      </c>
      <c r="AE71">
        <v>1318.915</v>
      </c>
      <c r="AF71">
        <v>1230.646</v>
      </c>
      <c r="AG71">
        <v>1310.5250000000001</v>
      </c>
      <c r="AH71">
        <v>36.617679804052599</v>
      </c>
      <c r="AI71">
        <v>44.422177688710697</v>
      </c>
      <c r="AJ71">
        <v>1248.7142857142801</v>
      </c>
      <c r="AK71">
        <v>1321.57</v>
      </c>
      <c r="AL71">
        <v>-55.577822311289196</v>
      </c>
    </row>
    <row r="72" spans="1:38" x14ac:dyDescent="0.25">
      <c r="A72" t="s">
        <v>427</v>
      </c>
      <c r="B72" t="s">
        <v>426</v>
      </c>
      <c r="C72" t="s">
        <v>293</v>
      </c>
      <c r="D72">
        <v>82361.636874179996</v>
      </c>
      <c r="E72">
        <v>580.45000000000005</v>
      </c>
      <c r="F72">
        <v>28.479043919447999</v>
      </c>
      <c r="G72">
        <v>2.2562233200209199</v>
      </c>
      <c r="H72">
        <v>44.0036803603723</v>
      </c>
      <c r="I72">
        <v>49.548736462093899</v>
      </c>
      <c r="J72">
        <v>51.081481433582802</v>
      </c>
      <c r="K72">
        <v>9.0694647823353307</v>
      </c>
      <c r="L72">
        <v>-4.3834204115365196</v>
      </c>
      <c r="M72">
        <v>-2.4301667028434202</v>
      </c>
      <c r="N72">
        <v>-4.5496938121038999E-2</v>
      </c>
      <c r="O72">
        <v>0.92669326173095001</v>
      </c>
      <c r="P72">
        <v>507.74895755809899</v>
      </c>
      <c r="Q72">
        <v>573.28831647156198</v>
      </c>
      <c r="R72">
        <v>494.92271081457199</v>
      </c>
      <c r="S72">
        <v>539.15725563933097</v>
      </c>
      <c r="T72">
        <v>54.875283446711997</v>
      </c>
      <c r="U72">
        <v>16.704936151816199</v>
      </c>
      <c r="V72">
        <v>-0.64969164601569995</v>
      </c>
      <c r="W72">
        <v>4.3857481479600997</v>
      </c>
      <c r="X72">
        <v>4.6085569425205097</v>
      </c>
      <c r="Y72">
        <v>1.0156169641968</v>
      </c>
      <c r="Z72">
        <v>2.11822942602732</v>
      </c>
      <c r="AA72">
        <v>4.2760943510690002</v>
      </c>
      <c r="AB72">
        <v>-5.1311012713434003</v>
      </c>
      <c r="AC72">
        <v>1.2463904538930399</v>
      </c>
      <c r="AD72">
        <v>480.10300000000001</v>
      </c>
      <c r="AE72">
        <v>569.21499999999901</v>
      </c>
      <c r="AF72">
        <v>472.58625000000001</v>
      </c>
      <c r="AG72">
        <v>533.25299999999902</v>
      </c>
      <c r="AH72">
        <v>44.531065438223401</v>
      </c>
      <c r="AI72">
        <v>50.177179305457202</v>
      </c>
      <c r="AJ72">
        <v>608.63214285714196</v>
      </c>
      <c r="AK72">
        <v>575.95000000000005</v>
      </c>
      <c r="AL72">
        <v>-49.822820694542798</v>
      </c>
    </row>
    <row r="73" spans="1:38" x14ac:dyDescent="0.25">
      <c r="A73" t="s">
        <v>416</v>
      </c>
      <c r="B73" t="s">
        <v>415</v>
      </c>
      <c r="C73" t="s">
        <v>274</v>
      </c>
      <c r="D73">
        <v>82009.619063299993</v>
      </c>
      <c r="E73">
        <v>373.45</v>
      </c>
      <c r="F73">
        <v>22.517183525074401</v>
      </c>
      <c r="G73">
        <v>1.7839009874826</v>
      </c>
      <c r="H73">
        <v>35.8850545017116</v>
      </c>
      <c r="I73">
        <v>37.890625</v>
      </c>
      <c r="J73">
        <v>40.486205697392698</v>
      </c>
      <c r="K73">
        <v>3.7831733682109498</v>
      </c>
      <c r="L73">
        <v>-0.77989294345191196</v>
      </c>
      <c r="M73">
        <v>-13.033286813908701</v>
      </c>
      <c r="N73">
        <v>-0.102513435741749</v>
      </c>
      <c r="O73">
        <v>1.2584527340770499</v>
      </c>
      <c r="P73">
        <v>363.212380137754</v>
      </c>
      <c r="Q73">
        <v>382.59580224538797</v>
      </c>
      <c r="R73">
        <v>353.66803091054697</v>
      </c>
      <c r="S73">
        <v>373.80725654538099</v>
      </c>
      <c r="T73">
        <v>52.620429216173903</v>
      </c>
      <c r="U73">
        <v>11.815170775745299</v>
      </c>
      <c r="V73">
        <v>-1.1958107544809999</v>
      </c>
      <c r="W73">
        <v>-2.9803018674852999</v>
      </c>
      <c r="X73">
        <v>-1.03992905496164</v>
      </c>
      <c r="Y73">
        <v>-6.3227319096750101</v>
      </c>
      <c r="Z73">
        <v>-2.0277665986251101</v>
      </c>
      <c r="AA73">
        <v>2.4036599337540001</v>
      </c>
      <c r="AB73">
        <v>-4.5508322616504904</v>
      </c>
      <c r="AC73">
        <v>1.03490270798436</v>
      </c>
      <c r="AD73">
        <v>359.46600000000001</v>
      </c>
      <c r="AE73">
        <v>383.969999999999</v>
      </c>
      <c r="AF73">
        <v>342.62524999999999</v>
      </c>
      <c r="AG73">
        <v>373.06</v>
      </c>
      <c r="AH73">
        <v>44.968825750375998</v>
      </c>
      <c r="AI73">
        <v>32.339089481946601</v>
      </c>
      <c r="AJ73">
        <v>370.78928571428497</v>
      </c>
      <c r="AK73">
        <v>374.54</v>
      </c>
      <c r="AL73">
        <v>-67.660910518053299</v>
      </c>
    </row>
    <row r="74" spans="1:38" x14ac:dyDescent="0.25">
      <c r="A74" t="s">
        <v>12</v>
      </c>
      <c r="B74" t="s">
        <v>13</v>
      </c>
      <c r="C74" t="s">
        <v>14</v>
      </c>
      <c r="D74">
        <v>81188.459001019903</v>
      </c>
      <c r="E74">
        <v>857.2</v>
      </c>
      <c r="F74">
        <v>23.264762898900401</v>
      </c>
      <c r="G74">
        <v>1.84312720383886</v>
      </c>
      <c r="H74">
        <v>42.286839699683597</v>
      </c>
      <c r="I74">
        <v>59.1341991341991</v>
      </c>
      <c r="J74">
        <v>50.994611396962199</v>
      </c>
      <c r="K74">
        <v>-1.4908738478502499</v>
      </c>
      <c r="L74">
        <v>4.0419829925429198</v>
      </c>
      <c r="M74">
        <v>-7.6243466005337197</v>
      </c>
      <c r="N74">
        <v>-5.2368396454515E-2</v>
      </c>
      <c r="O74">
        <v>0.71351496338013798</v>
      </c>
      <c r="P74">
        <v>839.49843044668296</v>
      </c>
      <c r="Q74">
        <v>857.68991793371401</v>
      </c>
      <c r="R74">
        <v>830.65303808650503</v>
      </c>
      <c r="S74">
        <v>855.70497370586395</v>
      </c>
      <c r="T74">
        <v>40.819636204251502</v>
      </c>
      <c r="U74">
        <v>3.0199818892360999</v>
      </c>
      <c r="V74">
        <v>1.2350487115486</v>
      </c>
      <c r="W74">
        <v>-2.5116490510284999</v>
      </c>
      <c r="X74">
        <v>4.14256029018446</v>
      </c>
      <c r="Y74">
        <v>0.39129733218588603</v>
      </c>
      <c r="Z74">
        <v>-2.20919935443597E-2</v>
      </c>
      <c r="AA74">
        <v>4.2631427055093001</v>
      </c>
      <c r="AB74">
        <v>-1.6221207312869901</v>
      </c>
      <c r="AC74">
        <v>1.0057407254078901</v>
      </c>
      <c r="AD74">
        <v>823.72649999999999</v>
      </c>
      <c r="AE74">
        <v>857.77499999999998</v>
      </c>
      <c r="AF74">
        <v>808.63699999999903</v>
      </c>
      <c r="AG74">
        <v>878.37900000000002</v>
      </c>
      <c r="AH74">
        <v>64.1941379592446</v>
      </c>
      <c r="AI74">
        <v>55.425709515859801</v>
      </c>
      <c r="AJ74">
        <v>879.97857142857094</v>
      </c>
      <c r="AK74">
        <v>854.07</v>
      </c>
      <c r="AL74">
        <v>-44.5742904841401</v>
      </c>
    </row>
    <row r="75" spans="1:38" x14ac:dyDescent="0.25">
      <c r="A75" t="s">
        <v>429</v>
      </c>
      <c r="B75" t="s">
        <v>428</v>
      </c>
      <c r="C75" t="s">
        <v>430</v>
      </c>
      <c r="D75">
        <v>78970.635308249999</v>
      </c>
      <c r="E75">
        <v>859.35</v>
      </c>
      <c r="F75">
        <v>20.465093279642801</v>
      </c>
      <c r="G75">
        <v>1.62132622269675</v>
      </c>
      <c r="H75">
        <v>25.7937643545051</v>
      </c>
      <c r="I75">
        <v>56.315789473684198</v>
      </c>
      <c r="J75">
        <v>45.033258601188997</v>
      </c>
      <c r="K75">
        <v>8.6731277849383996</v>
      </c>
      <c r="L75">
        <v>-0.61208265128694705</v>
      </c>
      <c r="M75">
        <v>12.627155852400101</v>
      </c>
      <c r="N75">
        <v>3.3195390353272E-2</v>
      </c>
      <c r="O75">
        <v>0.87178411034031</v>
      </c>
      <c r="P75">
        <v>804.66226302683299</v>
      </c>
      <c r="Q75">
        <v>858.95834211659496</v>
      </c>
      <c r="R75">
        <v>784.61353261769898</v>
      </c>
      <c r="S75">
        <v>831.60189614791295</v>
      </c>
      <c r="T75">
        <v>44.819646968534101</v>
      </c>
      <c r="U75">
        <v>9.2330134664816992</v>
      </c>
      <c r="V75">
        <v>-0.28943687372990001</v>
      </c>
      <c r="W75">
        <v>-0.69509345794389998</v>
      </c>
      <c r="X75">
        <v>-0.133743933400614</v>
      </c>
      <c r="Y75">
        <v>0.73762718797120497</v>
      </c>
      <c r="Z75">
        <v>0.71969688247359698</v>
      </c>
      <c r="AA75">
        <v>2.7281678673598999</v>
      </c>
      <c r="AB75">
        <v>-3.1348184015633</v>
      </c>
      <c r="AC75">
        <v>1.0813773570654901</v>
      </c>
      <c r="AD75">
        <v>781.44349999999997</v>
      </c>
      <c r="AE75">
        <v>861.21499999999901</v>
      </c>
      <c r="AF75">
        <v>772.20225000000005</v>
      </c>
      <c r="AG75">
        <v>831.66199999999901</v>
      </c>
      <c r="AH75">
        <v>62.262549611841798</v>
      </c>
      <c r="AI75">
        <v>57.731958762886499</v>
      </c>
      <c r="AJ75">
        <v>825.599999999999</v>
      </c>
      <c r="AK75">
        <v>856.61</v>
      </c>
      <c r="AL75">
        <v>-42.268041237113401</v>
      </c>
    </row>
    <row r="76" spans="1:38" x14ac:dyDescent="0.25">
      <c r="A76" t="s">
        <v>439</v>
      </c>
      <c r="B76" t="s">
        <v>438</v>
      </c>
      <c r="C76" t="s">
        <v>440</v>
      </c>
      <c r="D76">
        <v>76665.661837380001</v>
      </c>
      <c r="E76">
        <v>117.5</v>
      </c>
      <c r="F76">
        <v>23.078303815501801</v>
      </c>
      <c r="G76">
        <v>1.8283551723976601</v>
      </c>
      <c r="H76">
        <v>42.786901486285601</v>
      </c>
      <c r="I76">
        <v>66.480446927374302</v>
      </c>
      <c r="J76">
        <v>79.706381449945297</v>
      </c>
      <c r="K76">
        <v>2.1649124551949801</v>
      </c>
      <c r="L76">
        <v>0.78060793939040596</v>
      </c>
      <c r="M76">
        <v>11.873106111540499</v>
      </c>
      <c r="N76">
        <v>1.9518947662875999E-2</v>
      </c>
      <c r="O76">
        <v>1.1661146177299599</v>
      </c>
      <c r="P76">
        <v>106.649496837364</v>
      </c>
      <c r="Q76">
        <v>113.737202685935</v>
      </c>
      <c r="R76">
        <v>103.11558480755799</v>
      </c>
      <c r="S76">
        <v>109.024474884463</v>
      </c>
      <c r="T76">
        <v>64.761904761904702</v>
      </c>
      <c r="U76">
        <v>18.2359059483537</v>
      </c>
      <c r="V76">
        <v>5.8100229134054997</v>
      </c>
      <c r="W76">
        <v>3.92156862745099</v>
      </c>
      <c r="X76">
        <v>6.1519863542265997E-2</v>
      </c>
      <c r="Y76">
        <v>2.3411067661256899</v>
      </c>
      <c r="Z76">
        <v>5.4848407229007998</v>
      </c>
      <c r="AA76">
        <v>12.129849143807199</v>
      </c>
      <c r="AB76">
        <v>0.16457934308780001</v>
      </c>
      <c r="AC76">
        <v>1.2472912339409501</v>
      </c>
      <c r="AD76">
        <v>107.844499999999</v>
      </c>
      <c r="AE76">
        <v>112.755</v>
      </c>
      <c r="AF76">
        <v>100.81675</v>
      </c>
      <c r="AG76">
        <v>107.85599999999999</v>
      </c>
      <c r="AH76">
        <v>86.7739446710018</v>
      </c>
      <c r="AI76">
        <v>93.023255813953398</v>
      </c>
      <c r="AJ76">
        <v>109.489285714285</v>
      </c>
      <c r="AK76">
        <v>117.49</v>
      </c>
      <c r="AL76">
        <v>-6.9767441860465098</v>
      </c>
    </row>
    <row r="77" spans="1:38" x14ac:dyDescent="0.25">
      <c r="A77" t="s">
        <v>437</v>
      </c>
      <c r="B77" t="s">
        <v>436</v>
      </c>
      <c r="C77" t="s">
        <v>55</v>
      </c>
      <c r="D77">
        <v>74990.887858350005</v>
      </c>
      <c r="E77">
        <v>5346.95</v>
      </c>
      <c r="F77">
        <v>23.910238805645299</v>
      </c>
      <c r="G77">
        <v>1.894264376752</v>
      </c>
      <c r="H77">
        <v>33.856222169094501</v>
      </c>
      <c r="I77">
        <v>56.734416026451498</v>
      </c>
      <c r="J77">
        <v>56.153065657038297</v>
      </c>
      <c r="K77">
        <v>51.096749968970499</v>
      </c>
      <c r="L77">
        <v>-13.945506669172101</v>
      </c>
      <c r="M77">
        <v>35.9665169220441</v>
      </c>
      <c r="N77">
        <v>9.3691059078789996E-2</v>
      </c>
      <c r="O77">
        <v>0.98873593277405003</v>
      </c>
      <c r="P77">
        <v>4831.0617911468998</v>
      </c>
      <c r="Q77">
        <v>5217.9585134090903</v>
      </c>
      <c r="R77">
        <v>4647.0478416890701</v>
      </c>
      <c r="S77">
        <v>5021.9818599427499</v>
      </c>
      <c r="T77">
        <v>39.5318487254956</v>
      </c>
      <c r="U77">
        <v>15.056563796620001</v>
      </c>
      <c r="V77">
        <v>0.75642176091430002</v>
      </c>
      <c r="W77">
        <v>-8.6206896551699996E-2</v>
      </c>
      <c r="X77">
        <v>24.172771986063701</v>
      </c>
      <c r="Y77">
        <v>0.56157157261837898</v>
      </c>
      <c r="Z77">
        <v>3.3231733821105802</v>
      </c>
      <c r="AA77">
        <v>2.9946277565285899</v>
      </c>
      <c r="AB77">
        <v>-1.3865750514026001</v>
      </c>
      <c r="AC77">
        <v>0.81729502809045196</v>
      </c>
      <c r="AD77">
        <v>4705.5159999999996</v>
      </c>
      <c r="AE77">
        <v>5206.9049999999997</v>
      </c>
      <c r="AF77">
        <v>4589.3932500000001</v>
      </c>
      <c r="AG77">
        <v>5015.0379999999996</v>
      </c>
      <c r="AH77">
        <v>57.372433544707</v>
      </c>
      <c r="AI77">
        <v>93.632119514472393</v>
      </c>
      <c r="AJ77">
        <v>4939.2357142857099</v>
      </c>
      <c r="AK77">
        <v>5286.68</v>
      </c>
      <c r="AL77">
        <v>-6.3678804855276097</v>
      </c>
    </row>
    <row r="78" spans="1:38" x14ac:dyDescent="0.25">
      <c r="A78" t="s">
        <v>432</v>
      </c>
      <c r="B78" t="s">
        <v>431</v>
      </c>
      <c r="C78" t="s">
        <v>315</v>
      </c>
      <c r="D78">
        <v>74160.937897199998</v>
      </c>
      <c r="E78">
        <v>1814.85</v>
      </c>
      <c r="F78">
        <v>37.307412721806898</v>
      </c>
      <c r="G78">
        <v>2.9556418688305901</v>
      </c>
      <c r="H78">
        <v>44.539452155829601</v>
      </c>
      <c r="I78">
        <v>63.723429105349197</v>
      </c>
      <c r="J78">
        <v>54.028140812259103</v>
      </c>
      <c r="K78">
        <v>87.932528226238702</v>
      </c>
      <c r="L78">
        <v>-14.3635931263321</v>
      </c>
      <c r="Q78">
        <v>1846.91673089548</v>
      </c>
      <c r="S78">
        <v>1639.71265026734</v>
      </c>
      <c r="T78">
        <v>7.0062574702945799</v>
      </c>
      <c r="V78">
        <v>2.7053566227563</v>
      </c>
      <c r="W78">
        <v>1.7197802197801999</v>
      </c>
      <c r="X78">
        <v>-28.5764444327909</v>
      </c>
      <c r="Y78">
        <v>23.600689278304898</v>
      </c>
      <c r="Z78">
        <v>0.75069527657558499</v>
      </c>
      <c r="AA78">
        <v>12.7879680428653</v>
      </c>
      <c r="AB78">
        <v>-5.7225209547480897</v>
      </c>
      <c r="AD78">
        <v>1596.8</v>
      </c>
      <c r="AE78">
        <v>1866.70999999999</v>
      </c>
      <c r="AF78">
        <v>1596.8</v>
      </c>
      <c r="AG78">
        <v>1631.606</v>
      </c>
      <c r="AH78">
        <v>49.780162859517802</v>
      </c>
      <c r="AI78">
        <v>40.377777777777702</v>
      </c>
      <c r="AJ78">
        <v>1747.95</v>
      </c>
      <c r="AK78">
        <v>1822.5</v>
      </c>
      <c r="AL78">
        <v>-59.622222222222199</v>
      </c>
    </row>
    <row r="79" spans="1:38" x14ac:dyDescent="0.25">
      <c r="A79" t="s">
        <v>434</v>
      </c>
      <c r="B79" t="s">
        <v>433</v>
      </c>
      <c r="C79" t="s">
        <v>435</v>
      </c>
      <c r="D79">
        <v>72513.243289834994</v>
      </c>
      <c r="E79">
        <v>1011.85</v>
      </c>
      <c r="F79">
        <v>24.098488275070199</v>
      </c>
      <c r="G79">
        <v>1.9091782497071199</v>
      </c>
      <c r="H79">
        <v>70.244458308960006</v>
      </c>
      <c r="I79">
        <v>67.138692211578501</v>
      </c>
      <c r="J79">
        <v>62.035774647861601</v>
      </c>
      <c r="K79">
        <v>27.186270681736499</v>
      </c>
      <c r="L79">
        <v>2.0615494297822701</v>
      </c>
      <c r="M79">
        <v>6.9492051499065601</v>
      </c>
      <c r="N79">
        <v>6.8598017676639996E-3</v>
      </c>
      <c r="O79">
        <v>0.81774140348575397</v>
      </c>
      <c r="P79">
        <v>874.88358742339506</v>
      </c>
      <c r="Q79">
        <v>983.94347296759202</v>
      </c>
      <c r="R79">
        <v>850.04892753672698</v>
      </c>
      <c r="S79">
        <v>914.61717823993104</v>
      </c>
      <c r="T79">
        <v>54.6214649123919</v>
      </c>
      <c r="U79">
        <v>18.837796272001299</v>
      </c>
      <c r="V79">
        <v>4.7337402430953004</v>
      </c>
      <c r="W79">
        <v>2.0002046245140002</v>
      </c>
      <c r="X79">
        <v>-5.0256783171309696</v>
      </c>
      <c r="Y79">
        <v>-0.250599059486591</v>
      </c>
      <c r="Z79">
        <v>5.3756012656990197</v>
      </c>
      <c r="AA79">
        <v>12.733005175305101</v>
      </c>
      <c r="AB79">
        <v>-2.2055224312476001</v>
      </c>
      <c r="AC79">
        <v>2.1921964842140702</v>
      </c>
      <c r="AD79">
        <v>839.101</v>
      </c>
      <c r="AE79">
        <v>987.229999999999</v>
      </c>
      <c r="AF79">
        <v>844.63749999999902</v>
      </c>
      <c r="AG79">
        <v>909.66700000000003</v>
      </c>
      <c r="AH79">
        <v>63.967286636989101</v>
      </c>
      <c r="AI79">
        <v>73.369175627240097</v>
      </c>
      <c r="AJ79">
        <v>920.53571428571399</v>
      </c>
      <c r="AK79">
        <v>1005.84</v>
      </c>
      <c r="AL79">
        <v>-26.6308243727598</v>
      </c>
    </row>
    <row r="80" spans="1:38" x14ac:dyDescent="0.25">
      <c r="A80" t="s">
        <v>442</v>
      </c>
      <c r="B80" t="s">
        <v>441</v>
      </c>
      <c r="C80" t="s">
        <v>440</v>
      </c>
      <c r="D80">
        <v>71977.070881934997</v>
      </c>
      <c r="E80">
        <v>657.85</v>
      </c>
      <c r="F80">
        <v>57.6459101731811</v>
      </c>
      <c r="G80">
        <v>4.5669386656531801</v>
      </c>
      <c r="H80">
        <v>31.8672050716287</v>
      </c>
      <c r="I80">
        <v>56.181015452538702</v>
      </c>
      <c r="J80">
        <v>56.7428600153833</v>
      </c>
      <c r="K80">
        <v>-7.0027171855266497</v>
      </c>
      <c r="L80">
        <v>5.5182978068156103</v>
      </c>
      <c r="M80">
        <v>62.219630842410197</v>
      </c>
      <c r="N80">
        <v>0.106650628034552</v>
      </c>
      <c r="O80">
        <v>2.24728302255054</v>
      </c>
      <c r="P80">
        <v>979.32078720786205</v>
      </c>
      <c r="Q80">
        <v>650.16726981468503</v>
      </c>
      <c r="R80">
        <v>1477.87565551853</v>
      </c>
      <c r="S80">
        <v>707.92532333655004</v>
      </c>
      <c r="T80">
        <v>83.917680981908106</v>
      </c>
      <c r="U80">
        <v>-70.5144262826866</v>
      </c>
      <c r="V80">
        <v>1.4116589704652001</v>
      </c>
      <c r="W80">
        <v>4.2117834394904001</v>
      </c>
      <c r="X80">
        <v>1.42210874262369</v>
      </c>
      <c r="Y80">
        <v>1.10684753047868</v>
      </c>
      <c r="Z80">
        <v>1.03293394396617</v>
      </c>
      <c r="AA80">
        <v>4.5392190990858996</v>
      </c>
      <c r="AB80">
        <v>-1.5341991990498001</v>
      </c>
      <c r="AC80">
        <v>0.38475127367149298</v>
      </c>
      <c r="AD80">
        <v>778.07649999999899</v>
      </c>
      <c r="AE80">
        <v>648.005</v>
      </c>
      <c r="AF80">
        <v>1907.55599999999</v>
      </c>
      <c r="AG80">
        <v>669.14</v>
      </c>
      <c r="AH80">
        <v>63.139825218476901</v>
      </c>
      <c r="AI80">
        <v>61.516853932584297</v>
      </c>
      <c r="AJ80">
        <v>616.32500000000005</v>
      </c>
      <c r="AK80">
        <v>657.93</v>
      </c>
      <c r="AL80">
        <v>-38.483146067415603</v>
      </c>
    </row>
    <row r="81" spans="1:38" x14ac:dyDescent="0.25">
      <c r="A81" t="s">
        <v>444</v>
      </c>
      <c r="B81" t="s">
        <v>443</v>
      </c>
      <c r="C81" t="s">
        <v>384</v>
      </c>
      <c r="D81">
        <v>71571.709941269903</v>
      </c>
      <c r="E81">
        <v>574.35</v>
      </c>
      <c r="F81">
        <v>21.6540686033584</v>
      </c>
      <c r="G81">
        <v>1.7155215847280101</v>
      </c>
      <c r="H81">
        <v>20.343891573091099</v>
      </c>
      <c r="I81">
        <v>71.362586605080807</v>
      </c>
      <c r="J81">
        <v>67.797465859192499</v>
      </c>
      <c r="K81">
        <v>2.6561733592451402</v>
      </c>
      <c r="L81">
        <v>1.5396435003706701</v>
      </c>
      <c r="M81">
        <v>8.0859806683389408</v>
      </c>
      <c r="N81">
        <v>-2.1774462564786001E-2</v>
      </c>
      <c r="O81">
        <v>0.36167762037746398</v>
      </c>
      <c r="P81">
        <v>523.68575911082803</v>
      </c>
      <c r="Q81">
        <v>545.03620696559301</v>
      </c>
      <c r="R81">
        <v>516.54314276054799</v>
      </c>
      <c r="S81">
        <v>532.51123182853598</v>
      </c>
      <c r="T81">
        <v>39.412284020683501</v>
      </c>
      <c r="U81">
        <v>7.9091852812688996</v>
      </c>
      <c r="V81">
        <v>3.7750868616487998</v>
      </c>
      <c r="W81">
        <v>2.0537852274819999</v>
      </c>
      <c r="X81">
        <v>2641.6466102955201</v>
      </c>
      <c r="Y81">
        <v>5.1997756936373296</v>
      </c>
      <c r="Z81">
        <v>6.5008505987947904</v>
      </c>
      <c r="AA81">
        <v>6.6443361826979004</v>
      </c>
      <c r="AB81">
        <v>1.0561858581799899</v>
      </c>
      <c r="AC81">
        <v>1.1923176292655799</v>
      </c>
      <c r="AD81">
        <v>515.64199999999903</v>
      </c>
      <c r="AE81">
        <v>540.89</v>
      </c>
      <c r="AF81">
        <v>511.35599999999903</v>
      </c>
      <c r="AG81">
        <v>536.625</v>
      </c>
      <c r="AH81">
        <v>82.238117620739303</v>
      </c>
      <c r="AI81">
        <v>95.425434583714505</v>
      </c>
      <c r="AJ81">
        <v>523.13214285714298</v>
      </c>
      <c r="AK81">
        <v>567.9</v>
      </c>
      <c r="AL81">
        <v>-4.5745654162854503</v>
      </c>
    </row>
    <row r="82" spans="1:38" x14ac:dyDescent="0.25">
      <c r="A82" t="s">
        <v>22</v>
      </c>
      <c r="B82" t="s">
        <v>23</v>
      </c>
      <c r="C82" t="s">
        <v>24</v>
      </c>
      <c r="D82">
        <v>71353.693340819998</v>
      </c>
      <c r="E82">
        <v>84.95</v>
      </c>
      <c r="F82">
        <v>49.402371255986097</v>
      </c>
      <c r="G82">
        <v>3.9138526703127998</v>
      </c>
      <c r="H82">
        <v>29.177824626834798</v>
      </c>
      <c r="I82">
        <v>77.0833333333333</v>
      </c>
      <c r="J82">
        <v>76.8955822803876</v>
      </c>
      <c r="K82">
        <v>2.57185739121952</v>
      </c>
      <c r="L82">
        <v>0.39841140220201599</v>
      </c>
      <c r="M82">
        <v>-23.957652159601398</v>
      </c>
      <c r="N82">
        <v>-4.9417592012586997E-2</v>
      </c>
      <c r="P82">
        <v>68.757993891605196</v>
      </c>
      <c r="Q82">
        <v>81.164025918113296</v>
      </c>
      <c r="R82">
        <v>67.329694789993397</v>
      </c>
      <c r="S82">
        <v>74.151565605449505</v>
      </c>
      <c r="T82">
        <v>74.017467248908304</v>
      </c>
      <c r="U82">
        <v>37.891070112617797</v>
      </c>
      <c r="V82">
        <v>8.3511367622205999</v>
      </c>
      <c r="W82">
        <v>2.1033653846154001</v>
      </c>
      <c r="X82">
        <v>27.973830204832399</v>
      </c>
      <c r="Y82">
        <v>8.9651917846725393</v>
      </c>
      <c r="Z82">
        <v>7.5995904940430101</v>
      </c>
      <c r="AA82">
        <v>18.862250277651398</v>
      </c>
      <c r="AB82">
        <v>-0.4519975510775</v>
      </c>
      <c r="AC82">
        <v>0.84426104240501298</v>
      </c>
      <c r="AD82">
        <v>65.025000000000006</v>
      </c>
      <c r="AE82">
        <v>80.92</v>
      </c>
      <c r="AF82">
        <v>62.147999999999897</v>
      </c>
      <c r="AG82">
        <v>74.097999999999999</v>
      </c>
      <c r="AH82">
        <v>84.736729337404199</v>
      </c>
      <c r="AI82">
        <v>90.944881889763806</v>
      </c>
      <c r="AJ82">
        <v>76.028571428571396</v>
      </c>
      <c r="AK82">
        <v>85.9</v>
      </c>
      <c r="AL82">
        <v>-9.05511811023616</v>
      </c>
    </row>
    <row r="83" spans="1:38" x14ac:dyDescent="0.25">
      <c r="A83" t="s">
        <v>446</v>
      </c>
      <c r="B83" t="s">
        <v>445</v>
      </c>
      <c r="C83" t="s">
        <v>341</v>
      </c>
      <c r="D83">
        <v>70585.05059323</v>
      </c>
      <c r="E83">
        <v>220.9</v>
      </c>
      <c r="F83">
        <v>23.122825958548798</v>
      </c>
      <c r="G83">
        <v>1.83188239394639</v>
      </c>
      <c r="H83">
        <v>24.072540099149101</v>
      </c>
      <c r="I83">
        <v>34.497816593886498</v>
      </c>
      <c r="J83">
        <v>50.787529120947298</v>
      </c>
      <c r="K83">
        <v>6.6090431635756994E-2</v>
      </c>
      <c r="L83">
        <v>-0.57778382156924202</v>
      </c>
      <c r="M83">
        <v>34.179923982976497</v>
      </c>
      <c r="N83">
        <v>0.157846877605057</v>
      </c>
      <c r="O83">
        <v>1.2116399711183701</v>
      </c>
      <c r="P83">
        <v>214.43016967735201</v>
      </c>
      <c r="Q83">
        <v>220.45483772045699</v>
      </c>
      <c r="R83">
        <v>213.35700737864599</v>
      </c>
      <c r="S83">
        <v>217.985045439945</v>
      </c>
      <c r="T83">
        <v>76.042123738481706</v>
      </c>
      <c r="U83">
        <v>2.3418635207084</v>
      </c>
      <c r="V83">
        <v>-0.55484902029189997</v>
      </c>
      <c r="W83">
        <v>0.98285714285720005</v>
      </c>
      <c r="X83">
        <v>-111.860233687405</v>
      </c>
      <c r="Y83">
        <v>-3.61363615451573E-2</v>
      </c>
      <c r="Z83">
        <v>4.2232222992266699E-2</v>
      </c>
      <c r="AA83">
        <v>2.4361291608690001</v>
      </c>
      <c r="AB83">
        <v>-3.376118467035</v>
      </c>
      <c r="AC83">
        <v>0.87907194201841898</v>
      </c>
      <c r="AD83">
        <v>209.70849999999999</v>
      </c>
      <c r="AE83">
        <v>220.03</v>
      </c>
      <c r="AF83">
        <v>212.12975</v>
      </c>
      <c r="AG83">
        <v>218.96600000000001</v>
      </c>
      <c r="AH83">
        <v>26.985470085469998</v>
      </c>
      <c r="AI83">
        <v>33.200000000000003</v>
      </c>
      <c r="AJ83">
        <v>215.682142857142</v>
      </c>
      <c r="AK83">
        <v>232.05</v>
      </c>
      <c r="AL83">
        <v>-66.799999999999898</v>
      </c>
    </row>
    <row r="84" spans="1:38" x14ac:dyDescent="0.25">
      <c r="A84" t="s">
        <v>450</v>
      </c>
      <c r="B84" t="s">
        <v>449</v>
      </c>
      <c r="C84" t="s">
        <v>41</v>
      </c>
      <c r="D84">
        <v>70473.959329799996</v>
      </c>
      <c r="E84">
        <v>4745.75</v>
      </c>
      <c r="F84">
        <v>27.9868841086762</v>
      </c>
      <c r="G84">
        <v>2.21723245904324</v>
      </c>
      <c r="H84">
        <v>48.8863874467961</v>
      </c>
      <c r="I84">
        <v>89.677998802474903</v>
      </c>
      <c r="J84">
        <v>82.710717333186494</v>
      </c>
      <c r="K84">
        <v>316.95293302561998</v>
      </c>
      <c r="L84">
        <v>79.433654217069304</v>
      </c>
      <c r="M84">
        <v>46.760144856857202</v>
      </c>
      <c r="N84">
        <v>0.200425578313148</v>
      </c>
      <c r="O84">
        <v>0.89742236528681596</v>
      </c>
      <c r="P84">
        <v>3524.0811530470801</v>
      </c>
      <c r="Q84">
        <v>4500.6732436309403</v>
      </c>
      <c r="R84">
        <v>3195.27742901384</v>
      </c>
      <c r="S84">
        <v>3831.68604093256</v>
      </c>
      <c r="T84">
        <v>50.178348876187201</v>
      </c>
      <c r="U84">
        <v>59.483692156374303</v>
      </c>
      <c r="V84">
        <v>16.8833106246706</v>
      </c>
      <c r="W84">
        <v>2.0182291666666998</v>
      </c>
      <c r="X84">
        <v>2.5957611310041</v>
      </c>
      <c r="Y84">
        <v>1.20218371582074</v>
      </c>
      <c r="Z84">
        <v>12.8871920054927</v>
      </c>
      <c r="AA84">
        <v>53.136811104779497</v>
      </c>
      <c r="AB84">
        <v>-5.4907439000188996</v>
      </c>
      <c r="AC84">
        <v>2.85987387054467</v>
      </c>
      <c r="AD84">
        <v>3404.9340000000002</v>
      </c>
      <c r="AE84">
        <v>4516.8249999999998</v>
      </c>
      <c r="AF84">
        <v>3078.37925</v>
      </c>
      <c r="AG84">
        <v>3731.8829999999998</v>
      </c>
      <c r="AH84">
        <v>84.600062850989104</v>
      </c>
      <c r="AI84">
        <v>86.989051094890499</v>
      </c>
      <c r="AJ84">
        <v>4060.0214285714201</v>
      </c>
      <c r="AK84">
        <v>4716.96</v>
      </c>
      <c r="AL84">
        <v>-13.0109489051094</v>
      </c>
    </row>
    <row r="85" spans="1:38" x14ac:dyDescent="0.25">
      <c r="A85" t="s">
        <v>454</v>
      </c>
      <c r="B85" t="s">
        <v>453</v>
      </c>
      <c r="C85" t="s">
        <v>373</v>
      </c>
      <c r="D85">
        <v>70118.107212679999</v>
      </c>
      <c r="E85">
        <v>746.9</v>
      </c>
      <c r="F85">
        <v>46.727776103527198</v>
      </c>
      <c r="G85">
        <v>3.7019605867280698</v>
      </c>
      <c r="H85">
        <v>48.069287473314901</v>
      </c>
      <c r="I85">
        <v>58.654157230669703</v>
      </c>
      <c r="J85">
        <v>67.958908834160894</v>
      </c>
      <c r="K85">
        <v>24.9870243365825</v>
      </c>
      <c r="L85">
        <v>-1.3719486331162201</v>
      </c>
      <c r="M85">
        <v>34.9291087647578</v>
      </c>
      <c r="N85">
        <v>0.116342479817561</v>
      </c>
      <c r="P85">
        <v>588.91205559878199</v>
      </c>
      <c r="Q85">
        <v>718.47097002457701</v>
      </c>
      <c r="R85">
        <v>550.60724861415395</v>
      </c>
      <c r="S85">
        <v>644.11501202104103</v>
      </c>
      <c r="T85">
        <v>51.717659688674097</v>
      </c>
      <c r="U85">
        <v>38.384263840994699</v>
      </c>
      <c r="V85">
        <v>3.7264667191905998</v>
      </c>
      <c r="W85">
        <v>-1.56968876860619</v>
      </c>
      <c r="X85">
        <v>3.4293488473308198</v>
      </c>
      <c r="Y85">
        <v>3.0208126841183001</v>
      </c>
      <c r="Z85">
        <v>6.9357393848488602</v>
      </c>
      <c r="AA85">
        <v>9.4288799846708997</v>
      </c>
      <c r="AB85">
        <v>-1.4110694197958999</v>
      </c>
      <c r="AC85">
        <v>0.57549803919567899</v>
      </c>
      <c r="AD85">
        <v>546.69349999999997</v>
      </c>
      <c r="AE85">
        <v>714.32999999999902</v>
      </c>
      <c r="AF85">
        <v>524.61099999999897</v>
      </c>
      <c r="AG85">
        <v>634.82000000000005</v>
      </c>
      <c r="AH85">
        <v>88.520271530193995</v>
      </c>
      <c r="AI85">
        <v>94.557097118463105</v>
      </c>
      <c r="AJ85">
        <v>659.724999999999</v>
      </c>
      <c r="AK85">
        <v>735.69</v>
      </c>
      <c r="AL85">
        <v>-5.4429028815368401</v>
      </c>
    </row>
    <row r="86" spans="1:38" x14ac:dyDescent="0.25">
      <c r="A86" t="s">
        <v>18</v>
      </c>
      <c r="B86" t="s">
        <v>19</v>
      </c>
      <c r="C86" t="s">
        <v>17</v>
      </c>
      <c r="D86">
        <v>68708.639999999999</v>
      </c>
      <c r="E86">
        <v>61.95</v>
      </c>
      <c r="F86">
        <v>37.8118526768435</v>
      </c>
      <c r="G86">
        <v>2.9956056117611101</v>
      </c>
      <c r="H86">
        <v>40.641863435737001</v>
      </c>
      <c r="I86">
        <v>55.952380952380899</v>
      </c>
      <c r="J86">
        <v>57.663178516071099</v>
      </c>
      <c r="K86">
        <v>2.46108906987202</v>
      </c>
      <c r="L86">
        <v>-0.124152331845324</v>
      </c>
      <c r="M86">
        <v>1.7929108875789601</v>
      </c>
      <c r="N86">
        <v>4.0474429373434997E-2</v>
      </c>
      <c r="O86">
        <v>1.39983971052892</v>
      </c>
      <c r="P86">
        <v>53.687706424741101</v>
      </c>
      <c r="Q86">
        <v>61.856319871572602</v>
      </c>
      <c r="R86">
        <v>50.224966273264101</v>
      </c>
      <c r="S86">
        <v>56.499914168364</v>
      </c>
      <c r="T86">
        <v>88.230088495575203</v>
      </c>
      <c r="U86">
        <v>30.427694147057199</v>
      </c>
      <c r="V86">
        <v>3.5083354068175998</v>
      </c>
      <c r="W86">
        <v>-3.5206311235022998</v>
      </c>
      <c r="X86">
        <v>-2.2607025898263702</v>
      </c>
      <c r="Y86">
        <v>-1.36106247569036</v>
      </c>
      <c r="Z86">
        <v>3.14321285107523</v>
      </c>
      <c r="AA86">
        <v>15.264720977701501</v>
      </c>
      <c r="AB86">
        <v>-6.0718354317780996</v>
      </c>
      <c r="AC86">
        <v>1.57981735638552</v>
      </c>
      <c r="AD86">
        <v>51.965499999999999</v>
      </c>
      <c r="AE86">
        <v>62.484999999999999</v>
      </c>
      <c r="AF86">
        <v>51.012</v>
      </c>
      <c r="AG86">
        <v>55.058999999999898</v>
      </c>
      <c r="AH86">
        <v>62.894736842105203</v>
      </c>
      <c r="AI86">
        <v>54.285714285714199</v>
      </c>
      <c r="AJ86">
        <v>57.582142857142799</v>
      </c>
      <c r="AK86">
        <v>62.09</v>
      </c>
      <c r="AL86">
        <v>-45.714285714285701</v>
      </c>
    </row>
    <row r="87" spans="1:38" x14ac:dyDescent="0.25">
      <c r="A87" t="s">
        <v>456</v>
      </c>
      <c r="B87" t="s">
        <v>455</v>
      </c>
      <c r="C87" t="s">
        <v>457</v>
      </c>
      <c r="D87">
        <v>68001.388407809995</v>
      </c>
      <c r="E87">
        <v>97.5</v>
      </c>
      <c r="F87">
        <v>31.686115258558601</v>
      </c>
      <c r="G87">
        <v>2.5103002885012602</v>
      </c>
      <c r="H87">
        <v>55.5033182931504</v>
      </c>
      <c r="I87">
        <v>91.6666666666667</v>
      </c>
      <c r="J87">
        <v>91.751260192488402</v>
      </c>
      <c r="K87">
        <v>3.8719700959602501</v>
      </c>
      <c r="L87">
        <v>0.21928712303226999</v>
      </c>
      <c r="M87">
        <v>2.9296078453870198</v>
      </c>
      <c r="N87">
        <v>3.7237007059782001E-2</v>
      </c>
      <c r="O87">
        <v>1.7034900691553401</v>
      </c>
      <c r="P87">
        <v>83.507784198715598</v>
      </c>
      <c r="Q87">
        <v>97.157037256833206</v>
      </c>
      <c r="R87">
        <v>82.123354756792907</v>
      </c>
      <c r="S87">
        <v>88.383073453388803</v>
      </c>
      <c r="T87">
        <v>79.587155963302706</v>
      </c>
      <c r="U87">
        <v>29.272684778362098</v>
      </c>
      <c r="V87">
        <v>7.0542739031870996</v>
      </c>
      <c r="W87">
        <v>3.0287474332649</v>
      </c>
      <c r="X87">
        <v>-1.77762808397253</v>
      </c>
      <c r="Y87">
        <v>1.14555067742857</v>
      </c>
      <c r="Z87">
        <v>3.51627564857524</v>
      </c>
      <c r="AA87">
        <v>18.012732056429499</v>
      </c>
      <c r="AB87">
        <v>-2.0419419166917998</v>
      </c>
      <c r="AC87">
        <v>0.83552081928660604</v>
      </c>
      <c r="AD87">
        <v>79.835999999999999</v>
      </c>
      <c r="AE87">
        <v>97.46</v>
      </c>
      <c r="AF87">
        <v>76.540749999999903</v>
      </c>
      <c r="AG87">
        <v>86.991</v>
      </c>
      <c r="AH87">
        <v>83.109604927116493</v>
      </c>
      <c r="AI87">
        <v>66.3366336633663</v>
      </c>
      <c r="AJ87">
        <v>94.117857142857105</v>
      </c>
      <c r="AK87">
        <v>97.42</v>
      </c>
      <c r="AL87">
        <v>-33.663366336633601</v>
      </c>
    </row>
    <row r="88" spans="1:38" x14ac:dyDescent="0.25">
      <c r="A88" t="s">
        <v>452</v>
      </c>
      <c r="B88" t="s">
        <v>451</v>
      </c>
      <c r="C88" t="s">
        <v>290</v>
      </c>
      <c r="D88">
        <v>67941.968997470001</v>
      </c>
      <c r="E88">
        <v>1817.85</v>
      </c>
      <c r="F88">
        <v>31.2904856826312</v>
      </c>
      <c r="G88">
        <v>2.4789569373051301</v>
      </c>
      <c r="H88">
        <v>54.382654766104999</v>
      </c>
      <c r="I88">
        <v>67.559916965465206</v>
      </c>
      <c r="J88">
        <v>60.024915528404399</v>
      </c>
      <c r="K88">
        <v>60.453759860921799</v>
      </c>
      <c r="L88">
        <v>-8.6882072203751193</v>
      </c>
      <c r="M88">
        <v>17.5731085947581</v>
      </c>
      <c r="N88">
        <v>7.4756782512166997E-2</v>
      </c>
      <c r="O88">
        <v>1.43855535685362</v>
      </c>
      <c r="P88">
        <v>1521.41241111924</v>
      </c>
      <c r="Q88">
        <v>1802.5057985405999</v>
      </c>
      <c r="R88">
        <v>1421.1753779313001</v>
      </c>
      <c r="S88">
        <v>1641.2476259478899</v>
      </c>
      <c r="T88">
        <v>72.4192992892701</v>
      </c>
      <c r="U88">
        <v>33.651887607441999</v>
      </c>
      <c r="V88">
        <v>1.6932502939962999</v>
      </c>
      <c r="W88">
        <v>1.1768267006519999</v>
      </c>
      <c r="X88">
        <v>-4.0751270876902197</v>
      </c>
      <c r="Y88">
        <v>-2.5143998078156402</v>
      </c>
      <c r="Z88">
        <v>3.2088791478544101</v>
      </c>
      <c r="AA88">
        <v>5.3035851475616997</v>
      </c>
      <c r="AB88">
        <v>-1.6777300720116</v>
      </c>
      <c r="AC88">
        <v>1.1998164980739201</v>
      </c>
      <c r="AD88">
        <v>1451.5919999999901</v>
      </c>
      <c r="AE88">
        <v>1802.21999999999</v>
      </c>
      <c r="AF88">
        <v>1366.3795</v>
      </c>
      <c r="AG88">
        <v>1601.4469999999999</v>
      </c>
      <c r="AH88">
        <v>66.788552373277994</v>
      </c>
      <c r="AI88">
        <v>64.5774647887322</v>
      </c>
      <c r="AJ88">
        <v>1697.7178571428501</v>
      </c>
      <c r="AK88">
        <v>1815.09</v>
      </c>
      <c r="AL88">
        <v>-35.4225352112677</v>
      </c>
    </row>
    <row r="89" spans="1:38" x14ac:dyDescent="0.25">
      <c r="A89" t="s">
        <v>459</v>
      </c>
      <c r="B89" t="s">
        <v>458</v>
      </c>
      <c r="C89" t="s">
        <v>315</v>
      </c>
      <c r="D89">
        <v>67418.331648000007</v>
      </c>
      <c r="E89">
        <v>1990.3</v>
      </c>
      <c r="F89">
        <v>17.707085796653601</v>
      </c>
      <c r="G89">
        <v>1.40282588197207</v>
      </c>
      <c r="H89">
        <v>49.183917818492802</v>
      </c>
      <c r="I89">
        <v>78.464954012052004</v>
      </c>
      <c r="J89">
        <v>81.114813292518804</v>
      </c>
      <c r="K89">
        <v>35.100941005527801</v>
      </c>
      <c r="L89">
        <v>0.14742759165025601</v>
      </c>
      <c r="M89">
        <v>7.1002166090670498</v>
      </c>
      <c r="N89">
        <v>-2.4323903177709001E-2</v>
      </c>
      <c r="O89">
        <v>0.455765284647695</v>
      </c>
      <c r="P89">
        <v>1766.6889994698099</v>
      </c>
      <c r="Q89">
        <v>1959.2124392584501</v>
      </c>
      <c r="R89">
        <v>1676.14147577525</v>
      </c>
      <c r="S89">
        <v>1856.5715078936701</v>
      </c>
      <c r="T89">
        <v>31.481481481481399</v>
      </c>
      <c r="U89">
        <v>22.702198069436001</v>
      </c>
      <c r="V89">
        <v>3.31521513630139</v>
      </c>
      <c r="W89">
        <v>3.7340595328517998</v>
      </c>
      <c r="X89">
        <v>5.9870116785642802</v>
      </c>
      <c r="Y89">
        <v>0.41802406979371198</v>
      </c>
      <c r="Z89">
        <v>3.0661621322319599</v>
      </c>
      <c r="AA89">
        <v>6.5229390165275998</v>
      </c>
      <c r="AB89">
        <v>0.29503213517220001</v>
      </c>
      <c r="AC89">
        <v>0.58217429445351998</v>
      </c>
      <c r="AD89">
        <v>1716.8050000000001</v>
      </c>
      <c r="AE89">
        <v>1953.155</v>
      </c>
      <c r="AF89">
        <v>1649.1637499999999</v>
      </c>
      <c r="AG89">
        <v>1852.0129999999999</v>
      </c>
      <c r="AH89">
        <v>76.998345425464393</v>
      </c>
      <c r="AI89">
        <v>65.683962264150793</v>
      </c>
      <c r="AJ89">
        <v>1886.6428571428501</v>
      </c>
      <c r="AK89">
        <v>2001.98</v>
      </c>
      <c r="AL89">
        <v>-34.3160377358491</v>
      </c>
    </row>
    <row r="90" spans="1:38" x14ac:dyDescent="0.25">
      <c r="A90" t="s">
        <v>487</v>
      </c>
      <c r="B90" t="s">
        <v>486</v>
      </c>
      <c r="C90" t="s">
        <v>488</v>
      </c>
      <c r="D90">
        <v>66886.462471680003</v>
      </c>
      <c r="E90">
        <v>255.85</v>
      </c>
      <c r="F90">
        <v>30.0887245418565</v>
      </c>
      <c r="G90">
        <v>2.3837486319076602</v>
      </c>
      <c r="H90">
        <v>53.734949749248997</v>
      </c>
      <c r="I90">
        <v>84.425349087003198</v>
      </c>
      <c r="J90">
        <v>88.392962039762295</v>
      </c>
      <c r="K90">
        <v>10.447611043626001</v>
      </c>
      <c r="L90">
        <v>1.3691863204493</v>
      </c>
      <c r="M90">
        <v>17.456908262383401</v>
      </c>
      <c r="N90">
        <v>0.122494272422496</v>
      </c>
      <c r="O90">
        <v>0.93652469616900402</v>
      </c>
      <c r="P90">
        <v>191.16103521733899</v>
      </c>
      <c r="Q90">
        <v>239.21379113529801</v>
      </c>
      <c r="R90">
        <v>169.02684692117501</v>
      </c>
      <c r="S90">
        <v>211.039921946405</v>
      </c>
      <c r="T90">
        <v>60.059691011235898</v>
      </c>
      <c r="U90">
        <v>68.964882514885801</v>
      </c>
      <c r="V90">
        <v>11.3137082601054</v>
      </c>
      <c r="W90">
        <v>13.886338602087999</v>
      </c>
      <c r="X90">
        <v>94.650316274686304</v>
      </c>
      <c r="Y90">
        <v>7.0163807748882903</v>
      </c>
      <c r="Z90">
        <v>11.5546298715759</v>
      </c>
      <c r="AA90">
        <v>20.6423022252661</v>
      </c>
      <c r="AB90">
        <v>3.3242243252292898</v>
      </c>
      <c r="AC90">
        <v>1.0092078248464</v>
      </c>
      <c r="AD90">
        <v>184.236999999999</v>
      </c>
      <c r="AE90">
        <v>235.45999999999901</v>
      </c>
      <c r="AF90">
        <v>159.45150000000001</v>
      </c>
      <c r="AG90">
        <v>206.958</v>
      </c>
      <c r="AH90">
        <v>92.671647221300901</v>
      </c>
      <c r="AI90">
        <v>89.499999999999901</v>
      </c>
      <c r="AJ90">
        <v>230.49999999999901</v>
      </c>
      <c r="AK90">
        <v>255.39</v>
      </c>
      <c r="AL90">
        <v>-10.5</v>
      </c>
    </row>
    <row r="91" spans="1:38" x14ac:dyDescent="0.25">
      <c r="A91" t="s">
        <v>448</v>
      </c>
      <c r="B91" t="s">
        <v>447</v>
      </c>
      <c r="C91" t="s">
        <v>293</v>
      </c>
      <c r="D91">
        <v>66690.380542810002</v>
      </c>
      <c r="E91">
        <v>1373.75</v>
      </c>
      <c r="F91">
        <v>22.484875015987601</v>
      </c>
      <c r="G91">
        <v>1.7813413786754</v>
      </c>
      <c r="H91">
        <v>32.965880582374801</v>
      </c>
      <c r="I91">
        <v>55.455782312925201</v>
      </c>
      <c r="J91">
        <v>46.650565436526101</v>
      </c>
      <c r="K91">
        <v>29.7540527238741</v>
      </c>
      <c r="L91">
        <v>-5.8889464297909404</v>
      </c>
      <c r="M91">
        <v>-9.7896610753107502</v>
      </c>
      <c r="N91">
        <v>-0.10541247997980301</v>
      </c>
      <c r="O91">
        <v>0.80272620718841803</v>
      </c>
      <c r="P91">
        <v>1232.5407811305899</v>
      </c>
      <c r="Q91">
        <v>1370.36187057553</v>
      </c>
      <c r="R91">
        <v>1210.2435074211801</v>
      </c>
      <c r="S91">
        <v>1289.0268399997101</v>
      </c>
      <c r="T91">
        <v>42.293456246944601</v>
      </c>
      <c r="U91">
        <v>14.536665990092899</v>
      </c>
      <c r="V91">
        <v>-4.21491269241E-2</v>
      </c>
      <c r="W91">
        <v>-0.31937153555300002</v>
      </c>
      <c r="X91">
        <v>-2.31007396289895</v>
      </c>
      <c r="Y91">
        <v>-1.7730196924914201</v>
      </c>
      <c r="Z91">
        <v>1.6683862538516101</v>
      </c>
      <c r="AA91">
        <v>3.4506605812757001</v>
      </c>
      <c r="AB91">
        <v>-3.3068061554947001</v>
      </c>
      <c r="AC91">
        <v>0.94096071782227297</v>
      </c>
      <c r="AD91">
        <v>1179.731</v>
      </c>
      <c r="AE91">
        <v>1375.29</v>
      </c>
      <c r="AF91">
        <v>1177.0695000000001</v>
      </c>
      <c r="AG91">
        <v>1274.193</v>
      </c>
      <c r="AH91">
        <v>47.452625038831897</v>
      </c>
      <c r="AI91">
        <v>53.821062441752098</v>
      </c>
      <c r="AJ91">
        <v>1284.13214285714</v>
      </c>
      <c r="AK91">
        <v>1366.15</v>
      </c>
      <c r="AL91">
        <v>-46.178937558247803</v>
      </c>
    </row>
    <row r="92" spans="1:38" x14ac:dyDescent="0.25">
      <c r="A92" t="s">
        <v>465</v>
      </c>
      <c r="B92" t="s">
        <v>464</v>
      </c>
      <c r="C92" t="s">
        <v>336</v>
      </c>
      <c r="D92">
        <v>66311.725666600003</v>
      </c>
      <c r="E92">
        <v>665.3</v>
      </c>
      <c r="F92">
        <v>33.338839825573899</v>
      </c>
      <c r="G92">
        <v>2.6412357131671498</v>
      </c>
      <c r="H92">
        <v>51.105248405597202</v>
      </c>
      <c r="I92">
        <v>72.083704363312606</v>
      </c>
      <c r="J92">
        <v>70.294925194726005</v>
      </c>
      <c r="K92">
        <v>21.199385592908101</v>
      </c>
      <c r="L92">
        <v>0.78030417732030999</v>
      </c>
      <c r="M92">
        <v>29.4616186824443</v>
      </c>
      <c r="N92">
        <v>0.115162804996936</v>
      </c>
      <c r="O92">
        <v>1.6169071089915099</v>
      </c>
      <c r="P92">
        <v>579.75627393369996</v>
      </c>
      <c r="Q92">
        <v>647.212143443179</v>
      </c>
      <c r="R92">
        <v>549.88332340779596</v>
      </c>
      <c r="S92">
        <v>600.01591617634097</v>
      </c>
      <c r="T92">
        <v>84.291807618767393</v>
      </c>
      <c r="U92">
        <v>25.124735973152902</v>
      </c>
      <c r="V92">
        <v>4.9625758624255001</v>
      </c>
      <c r="W92">
        <v>-1.2201512089227999</v>
      </c>
      <c r="X92">
        <v>1.13885741099893</v>
      </c>
      <c r="Y92">
        <v>0.39265686162413699</v>
      </c>
      <c r="Z92">
        <v>5.7280929947871098</v>
      </c>
      <c r="AA92">
        <v>12.1171887823074</v>
      </c>
      <c r="AB92">
        <v>-1.3336868807539</v>
      </c>
      <c r="AC92">
        <v>0.79807026384131297</v>
      </c>
      <c r="AD92">
        <v>572.50549999999896</v>
      </c>
      <c r="AE92">
        <v>645.42499999999995</v>
      </c>
      <c r="AF92">
        <v>557.14724999999999</v>
      </c>
      <c r="AG92">
        <v>578.00299999999902</v>
      </c>
      <c r="AH92">
        <v>88.278376599753798</v>
      </c>
      <c r="AI92">
        <v>94.705882352941003</v>
      </c>
      <c r="AJ92">
        <v>617.78928571428503</v>
      </c>
      <c r="AK92">
        <v>658.2</v>
      </c>
      <c r="AL92">
        <v>-5.2941176470589104</v>
      </c>
    </row>
    <row r="93" spans="1:38" x14ac:dyDescent="0.25">
      <c r="A93" t="s">
        <v>472</v>
      </c>
      <c r="B93" t="s">
        <v>471</v>
      </c>
      <c r="C93" t="s">
        <v>315</v>
      </c>
      <c r="D93">
        <v>65742.65882805</v>
      </c>
      <c r="E93">
        <v>649.5</v>
      </c>
      <c r="F93">
        <v>23.818614863047099</v>
      </c>
      <c r="G93">
        <v>1.8870055629889</v>
      </c>
      <c r="H93">
        <v>72.240415860913402</v>
      </c>
      <c r="I93">
        <v>90.438965724594297</v>
      </c>
      <c r="J93">
        <v>90.570787825885105</v>
      </c>
      <c r="K93">
        <v>20.657431838712</v>
      </c>
      <c r="L93">
        <v>2.27654465827387</v>
      </c>
      <c r="M93">
        <v>9.7884418463540204</v>
      </c>
      <c r="N93">
        <v>3.204202296308E-3</v>
      </c>
      <c r="O93">
        <v>0.39899895709931399</v>
      </c>
      <c r="P93">
        <v>532.95461892905803</v>
      </c>
      <c r="Q93">
        <v>616.69087473472405</v>
      </c>
      <c r="R93">
        <v>493.56633293417099</v>
      </c>
      <c r="S93">
        <v>566.72434715113695</v>
      </c>
      <c r="T93">
        <v>61.057998725302703</v>
      </c>
      <c r="U93">
        <v>41.983413189439297</v>
      </c>
      <c r="V93">
        <v>8.3520314963257007</v>
      </c>
      <c r="W93">
        <v>5.9543230016313</v>
      </c>
      <c r="X93">
        <v>1.2422912519696201</v>
      </c>
      <c r="Y93">
        <v>0.76114228551160001</v>
      </c>
      <c r="Z93">
        <v>8.4880997636386208</v>
      </c>
      <c r="AA93">
        <v>15.559911021678399</v>
      </c>
      <c r="AB93">
        <v>1.9905226195037999</v>
      </c>
      <c r="AC93">
        <v>0.91431995980728598</v>
      </c>
      <c r="AD93">
        <v>525.6155</v>
      </c>
      <c r="AE93">
        <v>614.65</v>
      </c>
      <c r="AF93">
        <v>477.73124999999999</v>
      </c>
      <c r="AG93">
        <v>554.55399999999895</v>
      </c>
      <c r="AH93">
        <v>93.5655320000308</v>
      </c>
      <c r="AI93">
        <v>90.600522193211404</v>
      </c>
      <c r="AJ93">
        <v>601.59285714285704</v>
      </c>
      <c r="AK93">
        <v>641.83000000000004</v>
      </c>
      <c r="AL93">
        <v>-9.3994778067885605</v>
      </c>
    </row>
    <row r="94" spans="1:38" x14ac:dyDescent="0.25">
      <c r="A94" t="s">
        <v>56</v>
      </c>
      <c r="B94" t="s">
        <v>57</v>
      </c>
      <c r="C94" t="s">
        <v>58</v>
      </c>
      <c r="D94">
        <v>65478.732601424999</v>
      </c>
      <c r="E94">
        <v>679.65</v>
      </c>
      <c r="F94">
        <v>20.387847160081499</v>
      </c>
      <c r="G94">
        <v>1.61520647735599</v>
      </c>
      <c r="H94">
        <v>32.213606314956301</v>
      </c>
      <c r="I94">
        <v>50.906344410876102</v>
      </c>
      <c r="J94">
        <v>45.340226432177097</v>
      </c>
      <c r="K94">
        <v>4.1914877653740596</v>
      </c>
      <c r="L94">
        <v>-1.1416118191151601</v>
      </c>
      <c r="M94">
        <v>-5.4305500339816097</v>
      </c>
      <c r="N94">
        <v>-5.9605286922029002E-2</v>
      </c>
      <c r="O94">
        <v>0.68812332512395302</v>
      </c>
      <c r="P94">
        <v>641.35733663707094</v>
      </c>
      <c r="Q94">
        <v>677.83380990539501</v>
      </c>
      <c r="R94">
        <v>630.29407830575303</v>
      </c>
      <c r="S94">
        <v>661.68931322718697</v>
      </c>
      <c r="T94">
        <v>37.626452396092198</v>
      </c>
      <c r="U94">
        <v>9.3077924512513999</v>
      </c>
      <c r="V94">
        <v>-0.21354789283379999</v>
      </c>
      <c r="W94">
        <v>0.42461263408819999</v>
      </c>
      <c r="X94">
        <v>-5.4258081204048096</v>
      </c>
      <c r="Y94">
        <v>-0.40663281100840998</v>
      </c>
      <c r="Z94">
        <v>0.64528853592327096</v>
      </c>
      <c r="AA94">
        <v>1.9068659667335</v>
      </c>
      <c r="AB94">
        <v>-2.2475199086202</v>
      </c>
      <c r="AC94">
        <v>0.73502440506357403</v>
      </c>
      <c r="AD94">
        <v>630.44399999999996</v>
      </c>
      <c r="AE94">
        <v>679.99</v>
      </c>
      <c r="AF94">
        <v>608.73699999999997</v>
      </c>
      <c r="AG94">
        <v>664.77699999999902</v>
      </c>
      <c r="AH94">
        <v>51.556101556101403</v>
      </c>
      <c r="AI94">
        <v>61.179361179361003</v>
      </c>
      <c r="AJ94">
        <v>648.92857142857099</v>
      </c>
      <c r="AK94">
        <v>675.4</v>
      </c>
      <c r="AL94">
        <v>-38.820638820638898</v>
      </c>
    </row>
    <row r="95" spans="1:38" x14ac:dyDescent="0.25">
      <c r="A95" t="s">
        <v>463</v>
      </c>
      <c r="B95" t="s">
        <v>462</v>
      </c>
      <c r="C95" t="s">
        <v>362</v>
      </c>
      <c r="D95">
        <v>64412.310916119997</v>
      </c>
      <c r="E95">
        <v>1357.85</v>
      </c>
      <c r="F95">
        <v>27.452230156811201</v>
      </c>
      <c r="G95">
        <v>2.1748750429111801</v>
      </c>
      <c r="H95">
        <v>21.664800078330501</v>
      </c>
      <c r="I95">
        <v>56.555469356090001</v>
      </c>
      <c r="J95">
        <v>54.248460449176001</v>
      </c>
      <c r="K95">
        <v>12.8303898109807</v>
      </c>
      <c r="L95">
        <v>1.4752693398360901</v>
      </c>
      <c r="M95">
        <v>29.889902413228501</v>
      </c>
      <c r="N95">
        <v>0.13150015977878901</v>
      </c>
      <c r="O95">
        <v>0.68927825452110103</v>
      </c>
      <c r="P95">
        <v>1244.7702099906101</v>
      </c>
      <c r="Q95">
        <v>1350.4012610383299</v>
      </c>
      <c r="R95">
        <v>1147.57777547159</v>
      </c>
      <c r="S95">
        <v>1306.6096585452699</v>
      </c>
      <c r="T95">
        <v>67.779122348894902</v>
      </c>
      <c r="U95">
        <v>21.962167799720898</v>
      </c>
      <c r="V95">
        <v>1.5369464399721999</v>
      </c>
      <c r="W95">
        <v>-2.3515430876157</v>
      </c>
      <c r="X95">
        <v>21.603886796734798</v>
      </c>
      <c r="Y95">
        <v>0.23429628647018499</v>
      </c>
      <c r="Z95">
        <v>1.31814701178645</v>
      </c>
      <c r="AA95">
        <v>4.7752182417456002</v>
      </c>
      <c r="AB95">
        <v>-1.5071569434317</v>
      </c>
      <c r="AC95">
        <v>1.3665034037680099</v>
      </c>
      <c r="AD95">
        <v>1222.3610000000001</v>
      </c>
      <c r="AE95">
        <v>1348.81</v>
      </c>
      <c r="AF95">
        <v>1143.7660000000001</v>
      </c>
      <c r="AG95">
        <v>1321.085</v>
      </c>
      <c r="AH95">
        <v>63.1728045325778</v>
      </c>
      <c r="AI95">
        <v>59.348441926345401</v>
      </c>
      <c r="AJ95">
        <v>1278.7928571428499</v>
      </c>
      <c r="AK95">
        <v>1353.33</v>
      </c>
      <c r="AL95">
        <v>-40.651558073654499</v>
      </c>
    </row>
    <row r="96" spans="1:38" x14ac:dyDescent="0.25">
      <c r="A96" t="s">
        <v>461</v>
      </c>
      <c r="B96" t="s">
        <v>460</v>
      </c>
      <c r="C96" t="s">
        <v>365</v>
      </c>
      <c r="D96">
        <v>64091.493537374998</v>
      </c>
      <c r="E96">
        <v>2170.1</v>
      </c>
      <c r="F96">
        <v>23.529924123262798</v>
      </c>
      <c r="G96">
        <v>1.86413433243714</v>
      </c>
      <c r="H96">
        <v>52.245174935018397</v>
      </c>
      <c r="I96">
        <v>41.762245311024202</v>
      </c>
      <c r="J96">
        <v>38.516745836822203</v>
      </c>
      <c r="K96">
        <v>-50.4830398605163</v>
      </c>
      <c r="L96">
        <v>0.94436448321467703</v>
      </c>
      <c r="M96">
        <v>20.3763210441568</v>
      </c>
      <c r="N96">
        <v>0.105515645884859</v>
      </c>
      <c r="O96">
        <v>1.13726954881494</v>
      </c>
      <c r="P96">
        <v>2339.14631648457</v>
      </c>
      <c r="Q96">
        <v>2184.1995808965598</v>
      </c>
      <c r="R96">
        <v>2348.4473804521099</v>
      </c>
      <c r="S96">
        <v>2298.56017748868</v>
      </c>
      <c r="T96">
        <v>36.680181254471698</v>
      </c>
      <c r="U96">
        <v>-9.5682379510337991</v>
      </c>
      <c r="V96">
        <v>-2.3253712801400002</v>
      </c>
      <c r="W96">
        <v>5.9877450980392002</v>
      </c>
      <c r="X96">
        <v>25.502368805176399</v>
      </c>
      <c r="Y96">
        <v>0.295771011292774</v>
      </c>
      <c r="Z96">
        <v>-2.3320548170876898</v>
      </c>
      <c r="AA96">
        <v>1.7187527439421999</v>
      </c>
      <c r="AB96">
        <v>-6.0602196940660003</v>
      </c>
      <c r="AC96">
        <v>1.6473265128419501</v>
      </c>
      <c r="AD96">
        <v>2382.5659999999998</v>
      </c>
      <c r="AE96">
        <v>2194.6750000000002</v>
      </c>
      <c r="AF96">
        <v>2353.7047499999899</v>
      </c>
      <c r="AG96">
        <v>2340.7840000000001</v>
      </c>
      <c r="AH96">
        <v>52.157338230522498</v>
      </c>
      <c r="AI96">
        <v>59.1498067742668</v>
      </c>
      <c r="AJ96">
        <v>2302.1928571428498</v>
      </c>
      <c r="AK96">
        <v>2169.9299999999998</v>
      </c>
      <c r="AL96">
        <v>-40.850193225733101</v>
      </c>
    </row>
    <row r="97" spans="1:38" x14ac:dyDescent="0.25">
      <c r="A97" t="s">
        <v>478</v>
      </c>
      <c r="B97" t="s">
        <v>477</v>
      </c>
      <c r="C97" t="s">
        <v>17</v>
      </c>
      <c r="D97">
        <v>62946.918961859999</v>
      </c>
      <c r="E97">
        <v>90.05</v>
      </c>
      <c r="F97">
        <v>44.440045768260198</v>
      </c>
      <c r="G97">
        <v>3.5207174752335901</v>
      </c>
      <c r="H97">
        <v>56.790979047058201</v>
      </c>
      <c r="I97">
        <v>80.710659898477203</v>
      </c>
      <c r="J97">
        <v>82.031899527385704</v>
      </c>
      <c r="K97">
        <v>4.5347833532283897</v>
      </c>
      <c r="L97">
        <v>0.79108001056095401</v>
      </c>
      <c r="M97">
        <v>26.149455296515502</v>
      </c>
      <c r="N97">
        <v>9.4921238838954994E-2</v>
      </c>
      <c r="O97">
        <v>1.3721452891211401</v>
      </c>
      <c r="P97">
        <v>74.991704896055793</v>
      </c>
      <c r="Q97">
        <v>87.842158749853994</v>
      </c>
      <c r="R97">
        <v>69.467616130899799</v>
      </c>
      <c r="S97">
        <v>78.585037590933794</v>
      </c>
      <c r="T97">
        <v>91.021611001964601</v>
      </c>
      <c r="U97">
        <v>39.5353065231619</v>
      </c>
      <c r="V97">
        <v>11.2923690411455</v>
      </c>
      <c r="W97">
        <v>6.1671469740633897</v>
      </c>
      <c r="X97">
        <v>-4.4909839671029603</v>
      </c>
      <c r="Y97">
        <v>-2.2051678436835598</v>
      </c>
      <c r="Z97">
        <v>7.3466694358871099</v>
      </c>
      <c r="AA97">
        <v>27.748966169256299</v>
      </c>
      <c r="AB97">
        <v>-1.4082067124155999</v>
      </c>
      <c r="AC97">
        <v>1.8712168395620099</v>
      </c>
      <c r="AD97">
        <v>72.9315</v>
      </c>
      <c r="AE97">
        <v>87.81</v>
      </c>
      <c r="AF97">
        <v>72.224749999999901</v>
      </c>
      <c r="AG97">
        <v>75.986000000000004</v>
      </c>
      <c r="AH97">
        <v>78.474581586677601</v>
      </c>
      <c r="AI97">
        <v>70.588235294117595</v>
      </c>
      <c r="AJ97">
        <v>81.900000000000006</v>
      </c>
      <c r="AK97">
        <v>90.36</v>
      </c>
      <c r="AL97">
        <v>-29.411764705882302</v>
      </c>
    </row>
    <row r="98" spans="1:38" x14ac:dyDescent="0.25">
      <c r="A98" t="s">
        <v>474</v>
      </c>
      <c r="B98" t="s">
        <v>473</v>
      </c>
      <c r="C98" t="s">
        <v>362</v>
      </c>
      <c r="D98">
        <v>62689.327651530002</v>
      </c>
      <c r="E98">
        <v>3172.5</v>
      </c>
      <c r="F98">
        <v>21.277300106251801</v>
      </c>
      <c r="G98">
        <v>1.68567248333873</v>
      </c>
      <c r="H98">
        <v>39.572697910627603</v>
      </c>
      <c r="I98">
        <v>48.151798915721997</v>
      </c>
      <c r="J98">
        <v>62.905705088822103</v>
      </c>
      <c r="K98">
        <v>64.685571427513906</v>
      </c>
      <c r="L98">
        <v>-6.00306840959915</v>
      </c>
      <c r="M98">
        <v>-8.5601984834026599</v>
      </c>
      <c r="N98">
        <v>-6.8657815518424994E-2</v>
      </c>
      <c r="O98">
        <v>0.95320626159253197</v>
      </c>
      <c r="P98">
        <v>2822.6834349379301</v>
      </c>
      <c r="Q98">
        <v>3126.5659520422601</v>
      </c>
      <c r="R98">
        <v>2739.7243252451299</v>
      </c>
      <c r="S98">
        <v>2948.8088322508902</v>
      </c>
      <c r="T98">
        <v>61.632028056656601</v>
      </c>
      <c r="U98">
        <v>16.018818648489699</v>
      </c>
      <c r="V98">
        <v>1.3839927410877999</v>
      </c>
      <c r="W98">
        <v>-1.3227430009437</v>
      </c>
      <c r="X98">
        <v>15.9954684912482</v>
      </c>
      <c r="Y98">
        <v>1.40490871197289</v>
      </c>
      <c r="Z98">
        <v>3.0878545876707499</v>
      </c>
      <c r="AA98">
        <v>6.2785019291638999</v>
      </c>
      <c r="AB98">
        <v>-3.0795445779814998</v>
      </c>
      <c r="AC98">
        <v>0.844320359415624</v>
      </c>
      <c r="AD98">
        <v>2703.9249999999902</v>
      </c>
      <c r="AE98">
        <v>3122.335</v>
      </c>
      <c r="AF98">
        <v>2688.1752499999998</v>
      </c>
      <c r="AG98">
        <v>2940.3150000000001</v>
      </c>
      <c r="AH98">
        <v>72.803893637226807</v>
      </c>
      <c r="AI98">
        <v>87.606837606837502</v>
      </c>
      <c r="AJ98">
        <v>2986.9357142857102</v>
      </c>
      <c r="AK98">
        <v>3154.01</v>
      </c>
      <c r="AL98">
        <v>-12.393162393162401</v>
      </c>
    </row>
    <row r="99" spans="1:38" x14ac:dyDescent="0.25">
      <c r="A99" t="s">
        <v>480</v>
      </c>
      <c r="B99" t="s">
        <v>479</v>
      </c>
      <c r="C99" t="s">
        <v>17</v>
      </c>
      <c r="D99">
        <v>62551.211088960001</v>
      </c>
      <c r="E99">
        <v>343.25</v>
      </c>
      <c r="F99">
        <v>32.7523628341877</v>
      </c>
      <c r="G99">
        <v>2.5947726693808502</v>
      </c>
      <c r="H99">
        <v>43.5985949526181</v>
      </c>
      <c r="I99">
        <v>58.7264150943396</v>
      </c>
      <c r="J99">
        <v>68.0090267045952</v>
      </c>
      <c r="K99">
        <v>7.81316542687102</v>
      </c>
      <c r="L99">
        <v>0.58255945771109796</v>
      </c>
      <c r="M99">
        <v>15.997019853076001</v>
      </c>
      <c r="N99">
        <v>0.117939037110368</v>
      </c>
      <c r="O99">
        <v>1.6008926260871901</v>
      </c>
      <c r="P99">
        <v>310.57949718650201</v>
      </c>
      <c r="Q99">
        <v>337.27454976499303</v>
      </c>
      <c r="R99">
        <v>295.189278421653</v>
      </c>
      <c r="S99">
        <v>319.80209932658602</v>
      </c>
      <c r="T99">
        <v>84.136248983761007</v>
      </c>
      <c r="U99">
        <v>19.392814131565999</v>
      </c>
      <c r="V99">
        <v>4.4389586393856897</v>
      </c>
      <c r="W99">
        <v>4.4848484848484897</v>
      </c>
      <c r="X99">
        <v>-6.8774784027283298</v>
      </c>
      <c r="Y99">
        <v>1.9225076145369</v>
      </c>
      <c r="Z99">
        <v>3.8420870351867999</v>
      </c>
      <c r="AA99">
        <v>10.8428101568927</v>
      </c>
      <c r="AB99">
        <v>-1.2653537411833999</v>
      </c>
      <c r="AC99">
        <v>1.3998260460078</v>
      </c>
      <c r="AD99">
        <v>305.97149999999999</v>
      </c>
      <c r="AE99">
        <v>337.66500000000002</v>
      </c>
      <c r="AF99">
        <v>303.1585</v>
      </c>
      <c r="AG99">
        <v>315.983</v>
      </c>
      <c r="AH99">
        <v>69.567510548523202</v>
      </c>
      <c r="AI99">
        <v>74.208860759493703</v>
      </c>
      <c r="AJ99">
        <v>314.44285714285701</v>
      </c>
      <c r="AK99">
        <v>343.9</v>
      </c>
      <c r="AL99">
        <v>-25.791139240506201</v>
      </c>
    </row>
    <row r="100" spans="1:38" x14ac:dyDescent="0.25">
      <c r="A100" t="s">
        <v>476</v>
      </c>
      <c r="B100" t="s">
        <v>475</v>
      </c>
      <c r="C100" t="s">
        <v>17</v>
      </c>
      <c r="D100">
        <v>62148.884571499999</v>
      </c>
      <c r="E100">
        <v>58.05</v>
      </c>
      <c r="F100">
        <v>39.107516241129098</v>
      </c>
      <c r="G100">
        <v>3.0982532412570598</v>
      </c>
      <c r="H100">
        <v>36.031360022913098</v>
      </c>
      <c r="I100">
        <v>52.071005917159702</v>
      </c>
      <c r="J100">
        <v>55.617587323476798</v>
      </c>
      <c r="K100">
        <v>0.59225118561930401</v>
      </c>
      <c r="L100">
        <v>-0.141400795607626</v>
      </c>
      <c r="M100">
        <v>5.0676267473856003</v>
      </c>
      <c r="N100">
        <v>1.3638556247989E-2</v>
      </c>
      <c r="O100">
        <v>1.7025507841720999</v>
      </c>
      <c r="P100">
        <v>54.075887543088903</v>
      </c>
      <c r="Q100">
        <v>57.594878788440198</v>
      </c>
      <c r="R100">
        <v>51.496582779925902</v>
      </c>
      <c r="S100">
        <v>55.852055532933598</v>
      </c>
      <c r="T100">
        <v>84.205856255545697</v>
      </c>
      <c r="U100">
        <v>16.352568412492001</v>
      </c>
      <c r="V100">
        <v>0.38207711010769901</v>
      </c>
      <c r="W100">
        <v>-1.8108925355893</v>
      </c>
      <c r="X100">
        <v>-1.8053192335445001</v>
      </c>
      <c r="Y100">
        <v>1.24605154180139</v>
      </c>
      <c r="Z100">
        <v>1.5325241876246301</v>
      </c>
      <c r="AA100">
        <v>3.3124651789252999</v>
      </c>
      <c r="AB100">
        <v>-2.3866591586807</v>
      </c>
      <c r="AC100">
        <v>0.93136968560705802</v>
      </c>
      <c r="AD100">
        <v>52.878999999999998</v>
      </c>
      <c r="AE100">
        <v>57.569999999999901</v>
      </c>
      <c r="AF100">
        <v>51.813499999999998</v>
      </c>
      <c r="AG100">
        <v>55.85</v>
      </c>
      <c r="AH100">
        <v>33.7684599156118</v>
      </c>
      <c r="AI100">
        <v>46.874999999999901</v>
      </c>
      <c r="AJ100">
        <v>54.617857142857098</v>
      </c>
      <c r="AK100">
        <v>57.88</v>
      </c>
      <c r="AL100">
        <v>-53.125</v>
      </c>
    </row>
    <row r="101" spans="1:38" x14ac:dyDescent="0.25">
      <c r="A101" t="s">
        <v>482</v>
      </c>
      <c r="B101" t="s">
        <v>481</v>
      </c>
      <c r="C101" t="s">
        <v>483</v>
      </c>
      <c r="D101">
        <v>60754.584522204997</v>
      </c>
      <c r="E101">
        <v>1730.65</v>
      </c>
      <c r="F101">
        <v>27.699530274825001</v>
      </c>
      <c r="G101">
        <v>2.1944671435057401</v>
      </c>
      <c r="H101">
        <v>35.3334819952969</v>
      </c>
      <c r="I101">
        <v>52.200141944641601</v>
      </c>
      <c r="J101">
        <v>52.4964020580314</v>
      </c>
      <c r="K101">
        <v>12.211331830669399</v>
      </c>
      <c r="L101">
        <v>-4.8392085451857003</v>
      </c>
      <c r="M101">
        <v>21.962720434794601</v>
      </c>
      <c r="N101">
        <v>0.10893487033612299</v>
      </c>
      <c r="O101">
        <v>1.0600375976915699</v>
      </c>
      <c r="P101">
        <v>1561.6898715175701</v>
      </c>
      <c r="Q101">
        <v>1711.3270581531599</v>
      </c>
      <c r="R101">
        <v>1461.5764810599501</v>
      </c>
      <c r="S101">
        <v>1649.3618270115401</v>
      </c>
      <c r="T101">
        <v>49.3184245241535</v>
      </c>
      <c r="U101">
        <v>19.918808430641999</v>
      </c>
      <c r="V101">
        <v>-0.1028752462284</v>
      </c>
      <c r="W101">
        <v>-1.2138377503540001</v>
      </c>
      <c r="X101">
        <v>-1.3403621387654701</v>
      </c>
      <c r="Y101">
        <v>8.27972304947652E-2</v>
      </c>
      <c r="Z101">
        <v>1.56605283058428</v>
      </c>
      <c r="AA101">
        <v>2.9505024363230001</v>
      </c>
      <c r="AB101">
        <v>-2.9803515323054</v>
      </c>
      <c r="AC101">
        <v>0.66193761325217604</v>
      </c>
      <c r="AD101">
        <v>1517.5985000000001</v>
      </c>
      <c r="AE101">
        <v>1709.4649999999999</v>
      </c>
      <c r="AF101">
        <v>1438.40075</v>
      </c>
      <c r="AG101">
        <v>1660.26799999999</v>
      </c>
      <c r="AH101">
        <v>69.326621255199299</v>
      </c>
      <c r="AI101">
        <v>89.815950920245399</v>
      </c>
      <c r="AJ101">
        <v>1791.4785714285699</v>
      </c>
      <c r="AK101">
        <v>1715.5</v>
      </c>
      <c r="AL101">
        <v>-10.1840490797545</v>
      </c>
    </row>
    <row r="102" spans="1:38" x14ac:dyDescent="0.25">
      <c r="A102" t="s">
        <v>467</v>
      </c>
      <c r="B102" t="s">
        <v>466</v>
      </c>
      <c r="C102" t="s">
        <v>407</v>
      </c>
      <c r="D102">
        <v>60600.573457919898</v>
      </c>
      <c r="E102">
        <v>403.75</v>
      </c>
      <c r="F102">
        <v>28.3605917680609</v>
      </c>
      <c r="G102">
        <v>2.24683906867378</v>
      </c>
      <c r="H102">
        <v>31.073669505271301</v>
      </c>
      <c r="I102">
        <v>57.232704402515701</v>
      </c>
      <c r="J102">
        <v>42.491777720066899</v>
      </c>
      <c r="K102">
        <v>7.4956881286200296</v>
      </c>
      <c r="L102">
        <v>-2.0296295080212698</v>
      </c>
      <c r="M102">
        <v>124.048043074744</v>
      </c>
      <c r="N102">
        <v>0.30282084840142598</v>
      </c>
      <c r="O102">
        <v>2.5820680211695</v>
      </c>
      <c r="P102">
        <v>355.13807046878401</v>
      </c>
      <c r="Q102">
        <v>402.69292510553998</v>
      </c>
      <c r="R102">
        <v>318.09058654590598</v>
      </c>
      <c r="S102">
        <v>380.499352346911</v>
      </c>
      <c r="T102">
        <v>97.535211267605604</v>
      </c>
      <c r="U102">
        <v>33.855802756997797</v>
      </c>
      <c r="V102">
        <v>-0.42035259426559901</v>
      </c>
      <c r="W102">
        <v>-3.1722791605661</v>
      </c>
      <c r="X102">
        <v>-4.3050498367972896</v>
      </c>
      <c r="Y102">
        <v>-0.25107427642222202</v>
      </c>
      <c r="Z102">
        <v>1.4528246295468099</v>
      </c>
      <c r="AA102">
        <v>6.3096861243332896</v>
      </c>
      <c r="AB102">
        <v>-6.3490195611767897</v>
      </c>
      <c r="AC102">
        <v>0.81393578557753099</v>
      </c>
      <c r="AD102">
        <v>344.09899999999902</v>
      </c>
      <c r="AE102">
        <v>406.969999999999</v>
      </c>
      <c r="AF102">
        <v>313.31950000000001</v>
      </c>
      <c r="AG102">
        <v>384.54299999999898</v>
      </c>
      <c r="AH102">
        <v>42.749828351831802</v>
      </c>
      <c r="AI102">
        <v>44.562334217506603</v>
      </c>
      <c r="AJ102">
        <v>386.39642857142798</v>
      </c>
      <c r="AK102">
        <v>402.25</v>
      </c>
      <c r="AL102">
        <v>-55.437665782493298</v>
      </c>
    </row>
    <row r="103" spans="1:38" x14ac:dyDescent="0.25">
      <c r="A103" t="s">
        <v>469</v>
      </c>
      <c r="B103" t="s">
        <v>468</v>
      </c>
      <c r="C103" t="s">
        <v>470</v>
      </c>
      <c r="D103">
        <v>60353.091178280003</v>
      </c>
      <c r="E103">
        <v>3098.45</v>
      </c>
      <c r="F103">
        <v>34.709686166212798</v>
      </c>
      <c r="G103">
        <v>2.7498396217345502</v>
      </c>
      <c r="H103">
        <v>43.564358065203898</v>
      </c>
      <c r="I103">
        <v>44.622601279317699</v>
      </c>
      <c r="J103">
        <v>39.329108537962099</v>
      </c>
      <c r="K103">
        <v>31.533449844013798</v>
      </c>
      <c r="L103">
        <v>-26.766220877994801</v>
      </c>
      <c r="M103">
        <v>49.184548546783702</v>
      </c>
      <c r="N103">
        <v>0.18171893971351899</v>
      </c>
      <c r="O103">
        <v>1.54195761966339</v>
      </c>
      <c r="P103">
        <v>2906.5585256978002</v>
      </c>
      <c r="Q103">
        <v>3155.2089497082202</v>
      </c>
      <c r="R103">
        <v>2717.3987357495698</v>
      </c>
      <c r="S103">
        <v>3043.7441185932698</v>
      </c>
      <c r="T103">
        <v>54.500703234880397</v>
      </c>
      <c r="U103">
        <v>16.0149007892045</v>
      </c>
      <c r="V103">
        <v>-2.2154029215137001</v>
      </c>
      <c r="W103">
        <v>1.0614886731391999</v>
      </c>
      <c r="X103">
        <v>-2.1091963794645201</v>
      </c>
      <c r="Y103">
        <v>-0.69795951212889995</v>
      </c>
      <c r="Z103">
        <v>-1.68262700225142</v>
      </c>
      <c r="AA103">
        <v>0.92154167900119999</v>
      </c>
      <c r="AB103">
        <v>-5.1632150105240999</v>
      </c>
      <c r="AC103">
        <v>0.69252048177544601</v>
      </c>
      <c r="AD103">
        <v>2828.5214999999998</v>
      </c>
      <c r="AE103">
        <v>3173.7</v>
      </c>
      <c r="AF103">
        <v>2767.0817499999998</v>
      </c>
      <c r="AG103">
        <v>3029.9369999999899</v>
      </c>
      <c r="AH103">
        <v>7.5194322406218204</v>
      </c>
      <c r="AI103">
        <v>2.85569449138216</v>
      </c>
      <c r="AJ103">
        <v>3011.9285714285702</v>
      </c>
      <c r="AK103">
        <v>3103.25</v>
      </c>
      <c r="AL103">
        <v>-97.144305508617805</v>
      </c>
    </row>
    <row r="104" spans="1:38" x14ac:dyDescent="0.25">
      <c r="A104" t="s">
        <v>485</v>
      </c>
      <c r="B104" t="s">
        <v>484</v>
      </c>
      <c r="C104" t="s">
        <v>24</v>
      </c>
      <c r="D104">
        <v>58968.29245175</v>
      </c>
      <c r="E104">
        <v>4579.2</v>
      </c>
      <c r="F104">
        <v>32.1086560281232</v>
      </c>
      <c r="G104">
        <v>2.5437756516717398</v>
      </c>
      <c r="H104">
        <v>32.558714681927903</v>
      </c>
      <c r="I104">
        <v>60.512137922291998</v>
      </c>
      <c r="J104">
        <v>49.4545923077944</v>
      </c>
      <c r="K104">
        <v>77.777868906038705</v>
      </c>
      <c r="L104">
        <v>-18.064022757401901</v>
      </c>
      <c r="M104">
        <v>-8.3791938385503393</v>
      </c>
      <c r="N104">
        <v>-5.9892421165530004E-3</v>
      </c>
      <c r="O104">
        <v>1.1184454013410601</v>
      </c>
      <c r="P104">
        <v>4166.19691255422</v>
      </c>
      <c r="Q104">
        <v>4587.2145171745296</v>
      </c>
      <c r="R104">
        <v>4079.0807505462099</v>
      </c>
      <c r="S104">
        <v>4363.1703982211002</v>
      </c>
      <c r="T104">
        <v>51.916090889664503</v>
      </c>
      <c r="U104">
        <v>15.037661731009999</v>
      </c>
      <c r="V104">
        <v>0.51828797282710004</v>
      </c>
      <c r="W104">
        <v>1.0289111887184901</v>
      </c>
      <c r="X104">
        <v>-5.0311508956761104</v>
      </c>
      <c r="Y104">
        <v>0.90420444666146504</v>
      </c>
      <c r="Z104">
        <v>0.86229955132153202</v>
      </c>
      <c r="AA104">
        <v>5.9385272323863996</v>
      </c>
      <c r="AB104">
        <v>-4.3743054703070996</v>
      </c>
      <c r="AC104">
        <v>0.645440427798598</v>
      </c>
      <c r="AD104">
        <v>4009.3049999999998</v>
      </c>
      <c r="AE104">
        <v>4627.585</v>
      </c>
      <c r="AF104">
        <v>3923.22</v>
      </c>
      <c r="AG104">
        <v>4353.3769999999904</v>
      </c>
      <c r="AH104">
        <v>52.837911490975301</v>
      </c>
      <c r="AI104">
        <v>54.625972471573803</v>
      </c>
      <c r="AJ104">
        <v>4365.7785714285701</v>
      </c>
      <c r="AK104">
        <v>4581.62</v>
      </c>
      <c r="AL104">
        <v>-45.374027528426097</v>
      </c>
    </row>
    <row r="105" spans="1:38" x14ac:dyDescent="0.25">
      <c r="A105" t="s">
        <v>53</v>
      </c>
      <c r="B105" t="s">
        <v>54</v>
      </c>
      <c r="C105" t="s">
        <v>55</v>
      </c>
      <c r="D105">
        <v>58571.602063735001</v>
      </c>
      <c r="E105">
        <v>606.04999999999995</v>
      </c>
      <c r="F105">
        <v>31.228116598222599</v>
      </c>
      <c r="G105">
        <v>2.4740158099593801</v>
      </c>
      <c r="H105">
        <v>24.621642605965398</v>
      </c>
      <c r="I105">
        <v>46.115148127445501</v>
      </c>
      <c r="J105">
        <v>44.948654115794803</v>
      </c>
      <c r="K105">
        <v>7.8308277115365899</v>
      </c>
      <c r="L105">
        <v>-3.15514531866949</v>
      </c>
      <c r="M105">
        <v>52.993444837472097</v>
      </c>
      <c r="N105">
        <v>0.177326663689509</v>
      </c>
      <c r="P105">
        <v>540.02207850673403</v>
      </c>
      <c r="Q105">
        <v>607.36130410468297</v>
      </c>
      <c r="R105">
        <v>493.76822968423301</v>
      </c>
      <c r="S105">
        <v>578.38205925228306</v>
      </c>
      <c r="T105">
        <v>25.886204560848899</v>
      </c>
      <c r="U105">
        <v>30.488096248037099</v>
      </c>
      <c r="V105">
        <v>-0.88764691378320004</v>
      </c>
      <c r="W105">
        <v>-2.4352750809060999</v>
      </c>
      <c r="X105">
        <v>5.1953418493869703E-2</v>
      </c>
      <c r="Y105">
        <v>-1.0141741783607501</v>
      </c>
      <c r="Z105">
        <v>0.40732726772680899</v>
      </c>
      <c r="AA105">
        <v>1.2689250458943</v>
      </c>
      <c r="AB105">
        <v>-2.9542835528304998</v>
      </c>
      <c r="AC105">
        <v>0.26878099569855102</v>
      </c>
      <c r="AD105">
        <v>523.27300000000002</v>
      </c>
      <c r="AE105">
        <v>607.89499999999998</v>
      </c>
      <c r="AF105">
        <v>480.18849999999901</v>
      </c>
      <c r="AG105">
        <v>582.47</v>
      </c>
      <c r="AH105">
        <v>37.655417406749599</v>
      </c>
      <c r="AI105">
        <v>39.076376554173898</v>
      </c>
      <c r="AJ105">
        <v>580.57142857142799</v>
      </c>
      <c r="AK105">
        <v>605.9</v>
      </c>
      <c r="AL105">
        <v>-60.923623445826003</v>
      </c>
    </row>
    <row r="106" spans="1:38" x14ac:dyDescent="0.25">
      <c r="A106" t="s">
        <v>490</v>
      </c>
      <c r="B106" t="s">
        <v>489</v>
      </c>
      <c r="C106" t="s">
        <v>457</v>
      </c>
      <c r="D106">
        <v>55702.425844999998</v>
      </c>
      <c r="E106">
        <v>18952.849999999999</v>
      </c>
      <c r="F106">
        <v>19.408253220511899</v>
      </c>
      <c r="G106">
        <v>1.5375991427537601</v>
      </c>
      <c r="H106">
        <v>24.398127769699801</v>
      </c>
      <c r="I106">
        <v>32.599576443756597</v>
      </c>
      <c r="J106">
        <v>41.316552000531502</v>
      </c>
      <c r="K106">
        <v>1.52461509676141</v>
      </c>
      <c r="L106">
        <v>-31.3922466005302</v>
      </c>
      <c r="M106">
        <v>-2.2207832947777399</v>
      </c>
      <c r="N106">
        <v>-2.9404868860254001E-2</v>
      </c>
      <c r="O106">
        <v>0.77975929102534303</v>
      </c>
      <c r="P106">
        <v>18711.0821429311</v>
      </c>
      <c r="Q106">
        <v>19027.0601271872</v>
      </c>
      <c r="R106">
        <v>18090.117769832199</v>
      </c>
      <c r="S106">
        <v>18980.923298285801</v>
      </c>
      <c r="T106">
        <v>69.7827745418126</v>
      </c>
      <c r="U106">
        <v>6.5378248836030997</v>
      </c>
      <c r="V106">
        <v>-1.3529834307746</v>
      </c>
      <c r="W106">
        <v>0.31705207961519999</v>
      </c>
      <c r="X106">
        <v>7.3726516607848597E-2</v>
      </c>
      <c r="Y106">
        <v>0.35817490333254098</v>
      </c>
      <c r="Z106">
        <v>-0.49877715621979801</v>
      </c>
      <c r="AA106">
        <v>0.94765998445840005</v>
      </c>
      <c r="AB106">
        <v>-3.5510980886379002</v>
      </c>
      <c r="AC106">
        <v>1.24050078006591</v>
      </c>
      <c r="AD106">
        <v>18861.742999999999</v>
      </c>
      <c r="AE106">
        <v>19024.490000000002</v>
      </c>
      <c r="AF106">
        <v>17926.24625</v>
      </c>
      <c r="AG106">
        <v>18952.817999999999</v>
      </c>
      <c r="AH106">
        <v>22.761167064819201</v>
      </c>
      <c r="AI106">
        <v>23.390109890109699</v>
      </c>
      <c r="AJ106">
        <v>18608.599999999999</v>
      </c>
      <c r="AK106">
        <v>18939.39</v>
      </c>
      <c r="AL106">
        <v>-76.609890109890202</v>
      </c>
    </row>
    <row r="107" spans="1:38" x14ac:dyDescent="0.25">
      <c r="A107" t="s">
        <v>494</v>
      </c>
      <c r="B107" t="s">
        <v>493</v>
      </c>
      <c r="C107" t="s">
        <v>27</v>
      </c>
      <c r="D107">
        <v>54754.248213535</v>
      </c>
      <c r="E107">
        <v>83.95</v>
      </c>
      <c r="F107">
        <v>33.005254395060099</v>
      </c>
      <c r="G107">
        <v>2.6148077463550199</v>
      </c>
      <c r="H107">
        <v>24.9728586792824</v>
      </c>
      <c r="I107">
        <v>58.715596330275197</v>
      </c>
      <c r="J107">
        <v>52.298535068191399</v>
      </c>
      <c r="K107">
        <v>1.7999991746728501</v>
      </c>
      <c r="L107">
        <v>-0.16941177213165801</v>
      </c>
      <c r="M107">
        <v>20.8763224919104</v>
      </c>
      <c r="N107">
        <v>0.103955668293725</v>
      </c>
      <c r="O107">
        <v>1.46469828806351</v>
      </c>
      <c r="P107">
        <v>71.067493715773495</v>
      </c>
      <c r="Q107">
        <v>82.854191883653897</v>
      </c>
      <c r="R107">
        <v>64.007315596633404</v>
      </c>
      <c r="S107">
        <v>77.120551147458897</v>
      </c>
      <c r="T107">
        <v>77.620221948212006</v>
      </c>
      <c r="U107">
        <v>38.866459418359</v>
      </c>
      <c r="V107">
        <v>1.1425245811253999</v>
      </c>
      <c r="W107">
        <v>-3.4502923976608</v>
      </c>
      <c r="X107">
        <v>-9.7242835100662095</v>
      </c>
      <c r="Y107">
        <v>1.2750562317810199</v>
      </c>
      <c r="Z107">
        <v>2.9317568853153202</v>
      </c>
      <c r="AA107">
        <v>5.1657772536037001</v>
      </c>
      <c r="AB107">
        <v>-2.5842411259946001</v>
      </c>
      <c r="AC107">
        <v>0.82267968888248599</v>
      </c>
      <c r="AD107">
        <v>67.754999999999995</v>
      </c>
      <c r="AE107">
        <v>82.674999999999997</v>
      </c>
      <c r="AF107">
        <v>62.735749999999904</v>
      </c>
      <c r="AG107">
        <v>77.314999999999998</v>
      </c>
      <c r="AH107">
        <v>68.558923431881695</v>
      </c>
      <c r="AI107">
        <v>67.424242424242493</v>
      </c>
      <c r="AJ107">
        <v>79.092857142857099</v>
      </c>
      <c r="AK107">
        <v>83.54</v>
      </c>
      <c r="AL107">
        <v>-32.5757575757574</v>
      </c>
    </row>
    <row r="108" spans="1:38" x14ac:dyDescent="0.25">
      <c r="A108" t="s">
        <v>105</v>
      </c>
      <c r="B108" t="s">
        <v>106</v>
      </c>
      <c r="C108" t="s">
        <v>107</v>
      </c>
      <c r="D108">
        <v>54678.311165289997</v>
      </c>
      <c r="E108">
        <v>391.65</v>
      </c>
      <c r="F108">
        <v>28.2964360280824</v>
      </c>
      <c r="G108">
        <v>2.2417563953557398</v>
      </c>
      <c r="H108">
        <v>17.0888287921358</v>
      </c>
      <c r="I108">
        <v>52.631578947368403</v>
      </c>
      <c r="J108">
        <v>37.875746273507502</v>
      </c>
      <c r="K108">
        <v>1.51365571599433</v>
      </c>
      <c r="L108">
        <v>-0.72573311272672802</v>
      </c>
      <c r="M108">
        <v>37.688222909135298</v>
      </c>
      <c r="N108">
        <v>0.17233203262119201</v>
      </c>
      <c r="O108">
        <v>1.2526041183749299</v>
      </c>
      <c r="P108">
        <v>366.47473546045802</v>
      </c>
      <c r="Q108">
        <v>390.77393636926001</v>
      </c>
      <c r="R108">
        <v>340.016579194028</v>
      </c>
      <c r="S108">
        <v>382.64352346820601</v>
      </c>
      <c r="T108">
        <v>61.182519280205597</v>
      </c>
      <c r="U108">
        <v>16.484271975569701</v>
      </c>
      <c r="V108">
        <v>-1.1389755640304999</v>
      </c>
      <c r="W108">
        <v>-0.62575185737820005</v>
      </c>
      <c r="X108">
        <v>2.0209113813433999</v>
      </c>
      <c r="Y108">
        <v>-0.109416888586156</v>
      </c>
      <c r="Z108">
        <v>0.42519945063426101</v>
      </c>
      <c r="AA108">
        <v>1.543387253828</v>
      </c>
      <c r="AB108">
        <v>-3.6832713441045</v>
      </c>
      <c r="AC108">
        <v>0.67326904608314597</v>
      </c>
      <c r="AD108">
        <v>360.96449999999999</v>
      </c>
      <c r="AE108">
        <v>392.15499999999997</v>
      </c>
      <c r="AF108">
        <v>339.29399999999902</v>
      </c>
      <c r="AG108">
        <v>388.02</v>
      </c>
      <c r="AH108">
        <v>33.853533612541</v>
      </c>
      <c r="AI108">
        <v>47.785977859778498</v>
      </c>
      <c r="AJ108">
        <v>375.66428571428497</v>
      </c>
      <c r="AK108">
        <v>386.77</v>
      </c>
      <c r="AL108">
        <v>-52.214022140221402</v>
      </c>
    </row>
    <row r="109" spans="1:38" x14ac:dyDescent="0.25">
      <c r="A109" t="s">
        <v>518</v>
      </c>
      <c r="B109" t="s">
        <v>517</v>
      </c>
      <c r="C109" t="s">
        <v>384</v>
      </c>
      <c r="D109">
        <v>54448.804070459999</v>
      </c>
      <c r="E109">
        <v>2049.3000000000002</v>
      </c>
      <c r="F109">
        <v>18.906308671902</v>
      </c>
      <c r="G109">
        <v>1.49783309586208</v>
      </c>
      <c r="H109">
        <v>62.814374119470799</v>
      </c>
      <c r="I109">
        <v>89.149363697253804</v>
      </c>
      <c r="J109">
        <v>88.312068434351403</v>
      </c>
      <c r="K109">
        <v>64.888371266900293</v>
      </c>
      <c r="L109">
        <v>10.709234690251201</v>
      </c>
      <c r="M109">
        <v>8.1388660678991904</v>
      </c>
      <c r="N109">
        <v>-4.7953949833204002E-2</v>
      </c>
      <c r="O109">
        <v>0.45795518711873301</v>
      </c>
      <c r="P109">
        <v>1669.7441473352501</v>
      </c>
      <c r="Q109">
        <v>1907.74355506548</v>
      </c>
      <c r="R109">
        <v>1616.59421628264</v>
      </c>
      <c r="S109">
        <v>1744.5786377414099</v>
      </c>
      <c r="T109">
        <v>31.618060325985098</v>
      </c>
      <c r="U109">
        <v>26.230732299669398</v>
      </c>
      <c r="V109">
        <v>10.3080044797646</v>
      </c>
      <c r="W109">
        <v>4.8664222105814998</v>
      </c>
      <c r="X109">
        <v>28.252784820906001</v>
      </c>
      <c r="Y109">
        <v>69.993724664119696</v>
      </c>
      <c r="Z109">
        <v>11.3733845118837</v>
      </c>
      <c r="AA109">
        <v>19.855350708326</v>
      </c>
      <c r="AB109">
        <v>2.1694669107704998</v>
      </c>
      <c r="AC109">
        <v>1.7477960559515999</v>
      </c>
      <c r="AD109">
        <v>1628.5809999999899</v>
      </c>
      <c r="AE109">
        <v>1890.14</v>
      </c>
      <c r="AF109">
        <v>1585.2887499999899</v>
      </c>
      <c r="AG109">
        <v>1710.154</v>
      </c>
      <c r="AH109">
        <v>90.176414775812404</v>
      </c>
      <c r="AI109">
        <v>95.868968855898103</v>
      </c>
      <c r="AJ109">
        <v>1853.51428571428</v>
      </c>
      <c r="AK109">
        <v>2037.16</v>
      </c>
      <c r="AL109">
        <v>-4.1310311441018897</v>
      </c>
    </row>
    <row r="110" spans="1:38" x14ac:dyDescent="0.25">
      <c r="A110" t="s">
        <v>492</v>
      </c>
      <c r="B110" t="s">
        <v>491</v>
      </c>
      <c r="C110" t="s">
        <v>365</v>
      </c>
      <c r="D110">
        <v>53958.568374499999</v>
      </c>
      <c r="E110">
        <v>3586.95</v>
      </c>
      <c r="F110">
        <v>28.5251286554236</v>
      </c>
      <c r="G110">
        <v>2.2598743364068299</v>
      </c>
      <c r="H110">
        <v>34.445877979102598</v>
      </c>
      <c r="I110">
        <v>27.991543340380499</v>
      </c>
      <c r="J110">
        <v>29.913232782721401</v>
      </c>
      <c r="K110">
        <v>-34.126632073910997</v>
      </c>
      <c r="L110">
        <v>-21.1000875754712</v>
      </c>
      <c r="M110">
        <v>9.1421014585066196</v>
      </c>
      <c r="N110">
        <v>4.0171845719895002E-2</v>
      </c>
      <c r="O110">
        <v>1.1728745024931899</v>
      </c>
      <c r="P110">
        <v>3502.3773028455198</v>
      </c>
      <c r="Q110">
        <v>3619.1984697972698</v>
      </c>
      <c r="R110">
        <v>3354.4732699474998</v>
      </c>
      <c r="S110">
        <v>3622.77551994635</v>
      </c>
      <c r="T110">
        <v>36.812636847044097</v>
      </c>
      <c r="U110">
        <v>7.4425118383074</v>
      </c>
      <c r="V110">
        <v>-3.8389413768938998</v>
      </c>
      <c r="W110">
        <v>0.318650950313</v>
      </c>
      <c r="X110">
        <v>-2.7136323883391298</v>
      </c>
      <c r="Y110">
        <v>-0.74635010798150303</v>
      </c>
      <c r="Z110">
        <v>-2.0147514056093399</v>
      </c>
      <c r="AA110">
        <v>2.0518464967762</v>
      </c>
      <c r="AB110">
        <v>-9.0867695530363992</v>
      </c>
      <c r="AC110">
        <v>0.60024417599164304</v>
      </c>
      <c r="AD110">
        <v>3404.4224999999901</v>
      </c>
      <c r="AE110">
        <v>3623.585</v>
      </c>
      <c r="AF110">
        <v>3339.8509999999901</v>
      </c>
      <c r="AG110">
        <v>3670.4540000000002</v>
      </c>
      <c r="AH110">
        <v>15.702859266544801</v>
      </c>
      <c r="AI110">
        <v>23.7804878048779</v>
      </c>
      <c r="AJ110">
        <v>3779.2107142857099</v>
      </c>
      <c r="AK110">
        <v>3571.74</v>
      </c>
      <c r="AL110">
        <v>-76.219512195121993</v>
      </c>
    </row>
    <row r="111" spans="1:38" x14ac:dyDescent="0.25">
      <c r="A111" t="s">
        <v>510</v>
      </c>
      <c r="B111" t="s">
        <v>509</v>
      </c>
      <c r="C111" t="s">
        <v>290</v>
      </c>
      <c r="D111">
        <v>53468.977792290003</v>
      </c>
      <c r="E111">
        <v>1330.05</v>
      </c>
      <c r="F111">
        <v>27.254108104333099</v>
      </c>
      <c r="G111">
        <v>2.15917902459414</v>
      </c>
      <c r="H111">
        <v>64.850453849366303</v>
      </c>
      <c r="I111">
        <v>68.949091991664105</v>
      </c>
      <c r="J111">
        <v>76.372773068321393</v>
      </c>
      <c r="K111">
        <v>32.730783285365298</v>
      </c>
      <c r="L111">
        <v>-1.44161394128306</v>
      </c>
      <c r="M111">
        <v>-8.0162441274759395</v>
      </c>
      <c r="N111">
        <v>-7.7404163109733998E-2</v>
      </c>
      <c r="O111">
        <v>1.2372613111283</v>
      </c>
      <c r="P111">
        <v>1153.9783800652699</v>
      </c>
      <c r="Q111">
        <v>1306.58662204659</v>
      </c>
      <c r="R111">
        <v>1122.34553382388</v>
      </c>
      <c r="S111">
        <v>1217.46781160364</v>
      </c>
      <c r="T111">
        <v>46.531994395142398</v>
      </c>
      <c r="U111">
        <v>24.054456171306398</v>
      </c>
      <c r="V111">
        <v>3.8876961446737002</v>
      </c>
      <c r="W111">
        <v>0.98949842665959997</v>
      </c>
      <c r="X111">
        <v>22.739492927801301</v>
      </c>
      <c r="Y111">
        <v>-0.119166019417766</v>
      </c>
      <c r="Z111">
        <v>3.8093392758297502</v>
      </c>
      <c r="AA111">
        <v>8.1477543998966997</v>
      </c>
      <c r="AB111">
        <v>-4.9464690712900002E-2</v>
      </c>
      <c r="AC111">
        <v>0.81476917940785398</v>
      </c>
      <c r="AD111">
        <v>1104.924</v>
      </c>
      <c r="AE111">
        <v>1305.49999999999</v>
      </c>
      <c r="AF111">
        <v>1079.77475</v>
      </c>
      <c r="AG111">
        <v>1206.5449999999901</v>
      </c>
      <c r="AH111">
        <v>86.408702952360599</v>
      </c>
      <c r="AI111">
        <v>84.3859649122805</v>
      </c>
      <c r="AJ111">
        <v>1259.2785714285701</v>
      </c>
      <c r="AK111">
        <v>1329.72</v>
      </c>
      <c r="AL111">
        <v>-15.614035087719399</v>
      </c>
    </row>
    <row r="112" spans="1:38" x14ac:dyDescent="0.25">
      <c r="A112" t="s">
        <v>499</v>
      </c>
      <c r="B112" t="s">
        <v>498</v>
      </c>
      <c r="C112" t="s">
        <v>404</v>
      </c>
      <c r="D112">
        <v>53408.155150439998</v>
      </c>
      <c r="E112">
        <v>179.3</v>
      </c>
      <c r="F112">
        <v>25.503805567242502</v>
      </c>
      <c r="G112">
        <v>2.0205130843875301</v>
      </c>
      <c r="H112">
        <v>43.3938906769176</v>
      </c>
      <c r="I112">
        <v>89.782608695652101</v>
      </c>
      <c r="J112">
        <v>79.111248942274102</v>
      </c>
      <c r="K112">
        <v>5.8935530831020602</v>
      </c>
      <c r="L112">
        <v>0.75232917162413904</v>
      </c>
      <c r="M112">
        <v>27.003455845333701</v>
      </c>
      <c r="N112">
        <v>0.130568509720006</v>
      </c>
      <c r="O112">
        <v>1.2486168384962</v>
      </c>
      <c r="P112">
        <v>157.49954962228</v>
      </c>
      <c r="Q112">
        <v>178.18242564713501</v>
      </c>
      <c r="R112">
        <v>151.42458325017699</v>
      </c>
      <c r="S112">
        <v>164.799825634397</v>
      </c>
      <c r="T112">
        <v>79.190576864995407</v>
      </c>
      <c r="U112">
        <v>21.071982918134299</v>
      </c>
      <c r="V112">
        <v>5.8142578749890896</v>
      </c>
      <c r="W112">
        <v>0.74771531431740001</v>
      </c>
      <c r="X112">
        <v>-81.397276233883304</v>
      </c>
      <c r="Y112">
        <v>0.94979910125953704</v>
      </c>
      <c r="Z112">
        <v>3.3729921310118902</v>
      </c>
      <c r="AA112">
        <v>14.888640833138499</v>
      </c>
      <c r="AB112">
        <v>-1.9315930168597999</v>
      </c>
      <c r="AC112">
        <v>1.4382726763420399</v>
      </c>
      <c r="AD112">
        <v>151.995499999999</v>
      </c>
      <c r="AE112">
        <v>178.41499999999999</v>
      </c>
      <c r="AF112">
        <v>149.45775</v>
      </c>
      <c r="AG112">
        <v>162.20599999999999</v>
      </c>
      <c r="AH112">
        <v>76.621716904636003</v>
      </c>
      <c r="AI112">
        <v>70.491803278688494</v>
      </c>
      <c r="AJ112">
        <v>171.06785714285701</v>
      </c>
      <c r="AK112">
        <v>179.64</v>
      </c>
      <c r="AL112">
        <v>-29.5081967213114</v>
      </c>
    </row>
    <row r="113" spans="1:38" x14ac:dyDescent="0.25">
      <c r="A113" t="s">
        <v>503</v>
      </c>
      <c r="B113" t="s">
        <v>502</v>
      </c>
      <c r="C113" t="s">
        <v>504</v>
      </c>
      <c r="D113">
        <v>53300.016000000003</v>
      </c>
      <c r="E113">
        <v>1955.05</v>
      </c>
      <c r="F113">
        <v>25.927689418746098</v>
      </c>
      <c r="G113">
        <v>2.0540948518600501</v>
      </c>
      <c r="H113">
        <v>22.0407347959313</v>
      </c>
      <c r="I113">
        <v>54.503413345078201</v>
      </c>
      <c r="J113">
        <v>56.803281894030199</v>
      </c>
      <c r="K113">
        <v>23.3483479711808</v>
      </c>
      <c r="L113">
        <v>-4.4914541991259602</v>
      </c>
      <c r="M113">
        <v>40.156392408354797</v>
      </c>
      <c r="N113">
        <v>0.18991744091458801</v>
      </c>
      <c r="O113">
        <v>1.28734960519298</v>
      </c>
      <c r="P113">
        <v>1740.52848112426</v>
      </c>
      <c r="Q113">
        <v>1919.4565741634799</v>
      </c>
      <c r="R113">
        <v>1591.5494513078199</v>
      </c>
      <c r="S113">
        <v>1837.2947967932801</v>
      </c>
      <c r="T113">
        <v>75.906192314146594</v>
      </c>
      <c r="U113">
        <v>28.739336053722901</v>
      </c>
      <c r="V113">
        <v>0.94140406091239903</v>
      </c>
      <c r="W113">
        <v>2.1136484333509999</v>
      </c>
      <c r="X113">
        <v>3.6847942127273998</v>
      </c>
      <c r="Y113">
        <v>1.4727640043591601</v>
      </c>
      <c r="Z113">
        <v>2.8169234895201098</v>
      </c>
      <c r="AA113">
        <v>3.1787739800527999</v>
      </c>
      <c r="AB113">
        <v>-1.2009932293703001</v>
      </c>
      <c r="AC113">
        <v>0.80414307828387599</v>
      </c>
      <c r="AD113">
        <v>1722.8289999999899</v>
      </c>
      <c r="AE113">
        <v>1917.36</v>
      </c>
      <c r="AF113">
        <v>1567.8239999999901</v>
      </c>
      <c r="AG113">
        <v>1837.364</v>
      </c>
      <c r="AH113">
        <v>74.694497521012096</v>
      </c>
      <c r="AI113">
        <v>93.495934959349498</v>
      </c>
      <c r="AJ113">
        <v>1816.3464285714199</v>
      </c>
      <c r="AK113">
        <v>1947.69</v>
      </c>
      <c r="AL113">
        <v>-6.5040650406504898</v>
      </c>
    </row>
    <row r="114" spans="1:38" x14ac:dyDescent="0.25">
      <c r="A114" t="s">
        <v>506</v>
      </c>
      <c r="B114" t="s">
        <v>505</v>
      </c>
      <c r="C114" t="s">
        <v>328</v>
      </c>
      <c r="D114">
        <v>52961.903153749998</v>
      </c>
      <c r="E114">
        <v>406.7</v>
      </c>
      <c r="F114">
        <v>46.205532533483201</v>
      </c>
      <c r="G114">
        <v>3.6605863704869299</v>
      </c>
      <c r="H114">
        <v>23.656971526693301</v>
      </c>
      <c r="I114">
        <v>53.585657370518</v>
      </c>
      <c r="J114">
        <v>52.316139121869803</v>
      </c>
      <c r="K114">
        <v>-1.82747739230285</v>
      </c>
      <c r="L114">
        <v>1.67539954912188</v>
      </c>
      <c r="P114">
        <v>429.74843326167201</v>
      </c>
      <c r="Q114">
        <v>406.38270374564098</v>
      </c>
      <c r="R114">
        <v>468.95046281089799</v>
      </c>
      <c r="S114">
        <v>411.89593384887502</v>
      </c>
      <c r="T114">
        <v>59.042806183115303</v>
      </c>
      <c r="U114">
        <v>-24.478269942648001</v>
      </c>
      <c r="V114">
        <v>0.7273378938717</v>
      </c>
      <c r="W114">
        <v>2.3869346733668002</v>
      </c>
      <c r="X114">
        <v>-2.28697357793998</v>
      </c>
      <c r="Y114">
        <v>-0.56787177372563702</v>
      </c>
      <c r="Z114">
        <v>-8.1913128642929697E-2</v>
      </c>
      <c r="AA114">
        <v>3.2100375151799998</v>
      </c>
      <c r="AB114">
        <v>-1.6387255691414999</v>
      </c>
      <c r="AC114">
        <v>0.76569105875233501</v>
      </c>
      <c r="AD114">
        <v>413.751499999999</v>
      </c>
      <c r="AE114">
        <v>405.41500000000002</v>
      </c>
      <c r="AF114">
        <v>496.20849999999899</v>
      </c>
      <c r="AG114">
        <v>419.33099999999899</v>
      </c>
      <c r="AH114">
        <v>48.313386786149401</v>
      </c>
      <c r="AI114">
        <v>37.743190661478501</v>
      </c>
      <c r="AJ114">
        <v>420.10714285714198</v>
      </c>
      <c r="AK114">
        <v>407.92</v>
      </c>
      <c r="AL114">
        <v>-62.2568093385214</v>
      </c>
    </row>
    <row r="115" spans="1:38" x14ac:dyDescent="0.25">
      <c r="A115" t="s">
        <v>501</v>
      </c>
      <c r="B115" t="s">
        <v>500</v>
      </c>
      <c r="C115" t="s">
        <v>423</v>
      </c>
      <c r="D115">
        <v>52228.510324199997</v>
      </c>
      <c r="E115">
        <v>2538.25</v>
      </c>
      <c r="F115">
        <v>30.827145580695799</v>
      </c>
      <c r="G115">
        <v>2.4422492884793998</v>
      </c>
      <c r="H115">
        <v>60.379977834975399</v>
      </c>
      <c r="I115">
        <v>72.470997679814403</v>
      </c>
      <c r="J115">
        <v>58.923414850630699</v>
      </c>
      <c r="K115">
        <v>114.57563355311299</v>
      </c>
      <c r="L115">
        <v>-0.34636481983142198</v>
      </c>
      <c r="M115">
        <v>-18.878005013556599</v>
      </c>
      <c r="N115">
        <v>-9.7286050874456007E-2</v>
      </c>
      <c r="O115">
        <v>1.2211375876636399</v>
      </c>
      <c r="P115">
        <v>2066.8603994812202</v>
      </c>
      <c r="Q115">
        <v>2458.8303912432998</v>
      </c>
      <c r="R115">
        <v>2028.7424418266701</v>
      </c>
      <c r="S115">
        <v>2188.9238285934598</v>
      </c>
      <c r="T115">
        <v>55.624378274421296</v>
      </c>
      <c r="U115">
        <v>22.617426113058901</v>
      </c>
      <c r="V115">
        <v>3.26053697251829</v>
      </c>
      <c r="W115">
        <v>-3.6642737444245999</v>
      </c>
      <c r="X115">
        <v>36.778847487988799</v>
      </c>
      <c r="Y115">
        <v>-4.6997942306015199</v>
      </c>
      <c r="Z115">
        <v>7.2887800958536699</v>
      </c>
      <c r="AA115">
        <v>12.185140369510799</v>
      </c>
      <c r="AB115">
        <v>-4.3487544881006999</v>
      </c>
      <c r="AC115">
        <v>1.0687869410523001</v>
      </c>
      <c r="AD115">
        <v>1943.9289999999901</v>
      </c>
      <c r="AE115">
        <v>2467.9499999999998</v>
      </c>
      <c r="AF115">
        <v>1999.1355000000001</v>
      </c>
      <c r="AG115">
        <v>2121.5909999999999</v>
      </c>
      <c r="AH115">
        <v>72.884231954112806</v>
      </c>
      <c r="AI115">
        <v>84.941800500957697</v>
      </c>
      <c r="AJ115">
        <v>2279.1071428571399</v>
      </c>
      <c r="AK115">
        <v>2525.27</v>
      </c>
      <c r="AL115">
        <v>-15.0581994990422</v>
      </c>
    </row>
    <row r="116" spans="1:38" x14ac:dyDescent="0.25">
      <c r="A116" t="s">
        <v>514</v>
      </c>
      <c r="B116" t="s">
        <v>513</v>
      </c>
      <c r="C116" t="s">
        <v>384</v>
      </c>
      <c r="D116">
        <v>51224.826748480002</v>
      </c>
      <c r="E116">
        <v>15970.55</v>
      </c>
      <c r="F116">
        <v>18.220987700849399</v>
      </c>
      <c r="G116">
        <v>1.44353923821146</v>
      </c>
      <c r="H116">
        <v>45.714210774469002</v>
      </c>
      <c r="I116">
        <v>63.407594620737001</v>
      </c>
      <c r="J116">
        <v>63.074946012538803</v>
      </c>
      <c r="K116">
        <v>392.522373736041</v>
      </c>
      <c r="L116">
        <v>-4.06950786765566</v>
      </c>
      <c r="M116">
        <v>6.47574483940154</v>
      </c>
      <c r="N116">
        <v>-2.9410336120818999E-2</v>
      </c>
      <c r="O116">
        <v>0.382230021159295</v>
      </c>
      <c r="P116">
        <v>14365.2806379874</v>
      </c>
      <c r="Q116">
        <v>15605.1294696067</v>
      </c>
      <c r="R116">
        <v>14182.3925886503</v>
      </c>
      <c r="S116">
        <v>14718.852778906499</v>
      </c>
      <c r="T116">
        <v>28.809427062169799</v>
      </c>
      <c r="U116">
        <v>11.859645167203</v>
      </c>
      <c r="V116">
        <v>3.9294739939221999</v>
      </c>
      <c r="W116">
        <v>4.2308454425362996</v>
      </c>
      <c r="X116">
        <v>3.9374601361033501</v>
      </c>
      <c r="Y116">
        <v>0.95461190270708196</v>
      </c>
      <c r="Z116">
        <v>4.5690056791144196</v>
      </c>
      <c r="AA116">
        <v>12.0213305759927</v>
      </c>
      <c r="AB116">
        <v>-3.07210858087159</v>
      </c>
      <c r="AC116">
        <v>0.88614775161968196</v>
      </c>
      <c r="AD116">
        <v>14141.585999999999</v>
      </c>
      <c r="AE116">
        <v>15734.2499999999</v>
      </c>
      <c r="AF116">
        <v>14043.7987499999</v>
      </c>
      <c r="AG116">
        <v>14414.2659999999</v>
      </c>
      <c r="AH116">
        <v>80.031024123835095</v>
      </c>
      <c r="AI116">
        <v>92.1352410462042</v>
      </c>
      <c r="AJ116">
        <v>14884.2928571428</v>
      </c>
      <c r="AK116">
        <v>15844.74</v>
      </c>
      <c r="AL116">
        <v>-7.8647589537957199</v>
      </c>
    </row>
    <row r="117" spans="1:38" x14ac:dyDescent="0.25">
      <c r="A117" t="s">
        <v>67</v>
      </c>
      <c r="B117" t="s">
        <v>68</v>
      </c>
      <c r="C117" t="s">
        <v>66</v>
      </c>
      <c r="D117">
        <v>51057.811736825002</v>
      </c>
      <c r="E117">
        <v>1909.25</v>
      </c>
      <c r="F117">
        <v>30.375369668466998</v>
      </c>
      <c r="G117">
        <v>2.4064578008340498</v>
      </c>
      <c r="H117">
        <v>36.472208104086398</v>
      </c>
      <c r="I117">
        <v>71.119806223215903</v>
      </c>
      <c r="J117">
        <v>56.780154299312599</v>
      </c>
      <c r="K117">
        <v>6.52640448996772</v>
      </c>
      <c r="L117">
        <v>2.2841120388926601</v>
      </c>
      <c r="M117">
        <v>30.220532794261601</v>
      </c>
      <c r="N117">
        <v>0.112586422542991</v>
      </c>
      <c r="O117">
        <v>0.94687765152397296</v>
      </c>
      <c r="P117">
        <v>1733.2913464119599</v>
      </c>
      <c r="Q117">
        <v>1889.87772551689</v>
      </c>
      <c r="R117">
        <v>1637.3626279007501</v>
      </c>
      <c r="S117">
        <v>1832.95849042341</v>
      </c>
      <c r="T117">
        <v>38.983689508532002</v>
      </c>
      <c r="U117">
        <v>19.911962570686701</v>
      </c>
      <c r="V117">
        <v>1.5398587016039</v>
      </c>
      <c r="W117">
        <v>2.7654628027681998</v>
      </c>
      <c r="X117">
        <v>-35.565597588803797</v>
      </c>
      <c r="Y117">
        <v>1.1923427836934</v>
      </c>
      <c r="Z117">
        <v>1.32533001054175</v>
      </c>
      <c r="AA117">
        <v>7.7529302788337997</v>
      </c>
      <c r="AB117">
        <v>-3.9957782408207998</v>
      </c>
      <c r="AC117">
        <v>0.813835775592888</v>
      </c>
      <c r="AD117">
        <v>1657.84667499999</v>
      </c>
      <c r="AE117">
        <v>1887.7049999999999</v>
      </c>
      <c r="AF117">
        <v>1579.597775</v>
      </c>
      <c r="AG117">
        <v>1879.60399999999</v>
      </c>
      <c r="AH117">
        <v>73.077287814129903</v>
      </c>
      <c r="AI117">
        <v>77.667140825035503</v>
      </c>
      <c r="AJ117">
        <v>1941.13928571428</v>
      </c>
      <c r="AK117">
        <v>1909.82</v>
      </c>
      <c r="AL117">
        <v>-22.332859174964401</v>
      </c>
    </row>
    <row r="118" spans="1:38" x14ac:dyDescent="0.25">
      <c r="A118" t="s">
        <v>522</v>
      </c>
      <c r="B118" t="s">
        <v>521</v>
      </c>
      <c r="C118" t="s">
        <v>315</v>
      </c>
      <c r="D118">
        <v>50373.276581669998</v>
      </c>
      <c r="E118">
        <v>24059.95</v>
      </c>
      <c r="F118">
        <v>20.1588407934359</v>
      </c>
      <c r="G118">
        <v>1.59706368062726</v>
      </c>
      <c r="H118">
        <v>43.088484035457597</v>
      </c>
      <c r="I118">
        <v>56.654209403499301</v>
      </c>
      <c r="J118">
        <v>65.957736367180402</v>
      </c>
      <c r="K118">
        <v>196.73232635516601</v>
      </c>
      <c r="L118">
        <v>-44.256087884051702</v>
      </c>
      <c r="M118">
        <v>13.9287603580868</v>
      </c>
      <c r="N118">
        <v>-1.5923344275322E-2</v>
      </c>
      <c r="O118">
        <v>0.17452198575137201</v>
      </c>
      <c r="P118">
        <v>22279.912194476001</v>
      </c>
      <c r="Q118">
        <v>23440.479586662201</v>
      </c>
      <c r="R118">
        <v>21412.598465284402</v>
      </c>
      <c r="S118">
        <v>22842.716956519602</v>
      </c>
      <c r="T118">
        <v>33.078234829264197</v>
      </c>
      <c r="U118">
        <v>14.7796956029024</v>
      </c>
      <c r="V118">
        <v>1.8743320576620901</v>
      </c>
      <c r="W118">
        <v>0.6564345522842</v>
      </c>
      <c r="X118">
        <v>3.6564100892763398</v>
      </c>
      <c r="Y118">
        <v>1.0493057198362601</v>
      </c>
      <c r="Z118">
        <v>3.33036480904358</v>
      </c>
      <c r="AA118">
        <v>3.7689108636433</v>
      </c>
      <c r="AB118">
        <v>4.7694010845699998E-2</v>
      </c>
      <c r="AC118">
        <v>1.07281924059601</v>
      </c>
      <c r="AD118">
        <v>22179.121999999901</v>
      </c>
      <c r="AE118">
        <v>23368.41</v>
      </c>
      <c r="AF118">
        <v>21290.8982499999</v>
      </c>
      <c r="AG118">
        <v>22656.141</v>
      </c>
      <c r="AH118">
        <v>62.156502799084898</v>
      </c>
      <c r="AI118">
        <v>93.479712478887606</v>
      </c>
      <c r="AJ118">
        <v>22558.0392857142</v>
      </c>
      <c r="AK118">
        <v>23897.13</v>
      </c>
      <c r="AL118">
        <v>-6.5202875211123699</v>
      </c>
    </row>
    <row r="119" spans="1:38" x14ac:dyDescent="0.25">
      <c r="A119" t="s">
        <v>516</v>
      </c>
      <c r="B119" t="s">
        <v>515</v>
      </c>
      <c r="C119" t="s">
        <v>17</v>
      </c>
      <c r="D119">
        <v>49902.368355840001</v>
      </c>
      <c r="E119">
        <v>26.2</v>
      </c>
      <c r="F119">
        <v>48.407086391181799</v>
      </c>
      <c r="G119">
        <v>3.8350022381007101</v>
      </c>
      <c r="H119">
        <v>35.844439718851802</v>
      </c>
      <c r="I119">
        <v>50</v>
      </c>
      <c r="J119">
        <v>55.122324960963198</v>
      </c>
      <c r="K119">
        <v>0.38572110821466099</v>
      </c>
      <c r="L119">
        <v>-4.2831879628690998E-2</v>
      </c>
      <c r="M119">
        <v>32.104369647010799</v>
      </c>
      <c r="N119">
        <v>6.2247434892641999E-2</v>
      </c>
      <c r="O119">
        <v>1.0724278877641999</v>
      </c>
      <c r="P119">
        <v>25.081052431493699</v>
      </c>
      <c r="Q119">
        <v>26.2582691642138</v>
      </c>
      <c r="R119">
        <v>24.1963496935821</v>
      </c>
      <c r="S119">
        <v>25.448104156109601</v>
      </c>
      <c r="T119">
        <v>92.467678471051101</v>
      </c>
      <c r="U119">
        <v>12.471562587868499</v>
      </c>
      <c r="V119">
        <v>1.0043041606887</v>
      </c>
      <c r="W119">
        <v>2.3255813953488</v>
      </c>
      <c r="X119">
        <v>-2.6491114172977901</v>
      </c>
      <c r="Y119">
        <v>-0.45818510670250601</v>
      </c>
      <c r="Z119">
        <v>0.79394139519490803</v>
      </c>
      <c r="AA119">
        <v>5.7083787791090002</v>
      </c>
      <c r="AB119">
        <v>-3.2989403460051898</v>
      </c>
      <c r="AC119">
        <v>1.1850502461416501</v>
      </c>
      <c r="AD119">
        <v>24.552499999999899</v>
      </c>
      <c r="AE119">
        <v>26.33</v>
      </c>
      <c r="AF119">
        <v>24.924249999999901</v>
      </c>
      <c r="AG119">
        <v>25.143999999999998</v>
      </c>
      <c r="AH119">
        <v>36.842105263157798</v>
      </c>
      <c r="AI119">
        <v>34.210526315789402</v>
      </c>
      <c r="AJ119">
        <v>24.232142857142801</v>
      </c>
      <c r="AK119">
        <v>26.55</v>
      </c>
      <c r="AL119">
        <v>-65.789473684210506</v>
      </c>
    </row>
    <row r="120" spans="1:38" x14ac:dyDescent="0.25">
      <c r="A120" t="s">
        <v>526</v>
      </c>
      <c r="B120" t="s">
        <v>525</v>
      </c>
      <c r="C120" t="s">
        <v>527</v>
      </c>
      <c r="D120">
        <v>49742.661114720002</v>
      </c>
      <c r="E120">
        <v>193.95</v>
      </c>
      <c r="F120">
        <v>30.325967615606999</v>
      </c>
      <c r="G120">
        <v>2.40254397338833</v>
      </c>
      <c r="H120">
        <v>24.2652264417457</v>
      </c>
      <c r="I120">
        <v>54.1889483065953</v>
      </c>
      <c r="J120">
        <v>65.546323413345107</v>
      </c>
      <c r="K120">
        <v>2.52209643857026</v>
      </c>
      <c r="L120">
        <v>-0.187392839507697</v>
      </c>
      <c r="M120">
        <v>26.506627017997001</v>
      </c>
      <c r="N120">
        <v>0.11620096339637601</v>
      </c>
      <c r="O120">
        <v>1.73817561053346</v>
      </c>
      <c r="P120">
        <v>171.29924644072099</v>
      </c>
      <c r="Q120">
        <v>189.579732432106</v>
      </c>
      <c r="R120">
        <v>156.80067133438899</v>
      </c>
      <c r="S120">
        <v>181.04280548458999</v>
      </c>
      <c r="T120">
        <v>83.136842105263099</v>
      </c>
      <c r="U120">
        <v>32.0204783330692</v>
      </c>
      <c r="V120">
        <v>1.5193461645451001</v>
      </c>
      <c r="W120">
        <v>0.1830065359477</v>
      </c>
      <c r="X120">
        <v>27.407588279266299</v>
      </c>
      <c r="Y120">
        <v>1.2566578371992301</v>
      </c>
      <c r="Z120">
        <v>3.4628698631638599</v>
      </c>
      <c r="AA120">
        <v>5.3859256667922999</v>
      </c>
      <c r="AB120">
        <v>-2.0735474020970002</v>
      </c>
      <c r="AC120">
        <v>0.72505066912418104</v>
      </c>
      <c r="AD120">
        <v>169.38299999999899</v>
      </c>
      <c r="AE120">
        <v>188.254999999999</v>
      </c>
      <c r="AF120">
        <v>153.906499999999</v>
      </c>
      <c r="AG120">
        <v>180.136</v>
      </c>
      <c r="AH120">
        <v>87.245251887495996</v>
      </c>
      <c r="AI120">
        <v>89.642857142856997</v>
      </c>
      <c r="AJ120">
        <v>182.76071428571399</v>
      </c>
      <c r="AK120">
        <v>193.96</v>
      </c>
      <c r="AL120">
        <v>-10.3571428571429</v>
      </c>
    </row>
    <row r="121" spans="1:38" x14ac:dyDescent="0.25">
      <c r="A121" t="s">
        <v>520</v>
      </c>
      <c r="B121" t="s">
        <v>519</v>
      </c>
      <c r="C121" t="s">
        <v>24</v>
      </c>
      <c r="D121">
        <v>49560</v>
      </c>
      <c r="E121">
        <v>630.65</v>
      </c>
      <c r="F121">
        <v>22.5391855010344</v>
      </c>
      <c r="G121">
        <v>1.7856440716741899</v>
      </c>
      <c r="H121">
        <v>19.027902007085899</v>
      </c>
      <c r="I121">
        <v>36.9590643274854</v>
      </c>
      <c r="J121">
        <v>37.544972464162697</v>
      </c>
      <c r="K121">
        <v>-4.0747145611287596</v>
      </c>
      <c r="L121">
        <v>-0.13596802749068501</v>
      </c>
      <c r="M121">
        <v>13.1194468903778</v>
      </c>
      <c r="N121">
        <v>5.9807871386077002E-2</v>
      </c>
      <c r="O121">
        <v>1.1785114220550399</v>
      </c>
      <c r="P121">
        <v>630.52114276750399</v>
      </c>
      <c r="Q121">
        <v>623.507382482617</v>
      </c>
      <c r="R121">
        <v>642.23059805710795</v>
      </c>
      <c r="S121">
        <v>628.265368139972</v>
      </c>
      <c r="T121">
        <v>58.2223360655737</v>
      </c>
      <c r="U121">
        <v>-5.8829320406403003</v>
      </c>
      <c r="V121">
        <v>-0.7851506039774</v>
      </c>
      <c r="W121">
        <v>-1.143196354027</v>
      </c>
      <c r="X121">
        <v>-0.229784025581736</v>
      </c>
      <c r="Y121">
        <v>-3.1094843696258499E-2</v>
      </c>
      <c r="Z121">
        <v>0.75248849939006901</v>
      </c>
      <c r="AA121">
        <v>0.98981590184680002</v>
      </c>
      <c r="AB121">
        <v>-2.4988022113902</v>
      </c>
      <c r="AC121">
        <v>0.62855580666302302</v>
      </c>
      <c r="AD121">
        <v>619.53799999999899</v>
      </c>
      <c r="AE121">
        <v>623.20499999999902</v>
      </c>
      <c r="AF121">
        <v>650.62549999999999</v>
      </c>
      <c r="AG121">
        <v>634.00299999999902</v>
      </c>
      <c r="AH121">
        <v>49.098074793720301</v>
      </c>
      <c r="AI121">
        <v>92.550143266475203</v>
      </c>
      <c r="AJ121">
        <v>642.724999999999</v>
      </c>
      <c r="AK121">
        <v>626.67999999999995</v>
      </c>
      <c r="AL121">
        <v>-7.4498567335247197</v>
      </c>
    </row>
    <row r="122" spans="1:38" x14ac:dyDescent="0.25">
      <c r="A122" t="s">
        <v>567</v>
      </c>
      <c r="B122" t="s">
        <v>566</v>
      </c>
      <c r="C122" t="s">
        <v>488</v>
      </c>
      <c r="D122">
        <v>49557.275679999999</v>
      </c>
      <c r="E122">
        <v>194.25</v>
      </c>
      <c r="F122">
        <v>28.429978874394799</v>
      </c>
      <c r="G122">
        <v>2.2523361916762998</v>
      </c>
      <c r="H122">
        <v>49.805381705536597</v>
      </c>
      <c r="I122">
        <v>74.505494505494497</v>
      </c>
      <c r="J122">
        <v>85.809356679037904</v>
      </c>
      <c r="K122">
        <v>5.5102090628199702</v>
      </c>
      <c r="L122">
        <v>1.20775680367607</v>
      </c>
      <c r="M122">
        <v>14.158818177728</v>
      </c>
      <c r="N122">
        <v>8.0542223205315996E-2</v>
      </c>
      <c r="O122">
        <v>1.0115416890570199</v>
      </c>
      <c r="P122">
        <v>145.262590793459</v>
      </c>
      <c r="Q122">
        <v>175.33360026028899</v>
      </c>
      <c r="R122">
        <v>131.38136181866</v>
      </c>
      <c r="S122">
        <v>157.865619732163</v>
      </c>
      <c r="T122">
        <v>63.2215170746449</v>
      </c>
      <c r="U122">
        <v>56.617722934759698</v>
      </c>
      <c r="V122">
        <v>12.741867848798799</v>
      </c>
      <c r="W122">
        <v>17.299786342365799</v>
      </c>
      <c r="X122">
        <v>57.101519043366999</v>
      </c>
      <c r="Y122">
        <v>10.6153116116931</v>
      </c>
      <c r="Z122">
        <v>14.9980328263562</v>
      </c>
      <c r="AA122">
        <v>21.8821312866569</v>
      </c>
      <c r="AB122">
        <v>4.8768736637904002</v>
      </c>
      <c r="AC122">
        <v>1.4919590103424401</v>
      </c>
      <c r="AD122">
        <v>139.89049999999901</v>
      </c>
      <c r="AE122">
        <v>170.83500000000001</v>
      </c>
      <c r="AF122">
        <v>125.18149999999901</v>
      </c>
      <c r="AG122">
        <v>155.976</v>
      </c>
      <c r="AH122">
        <v>92.537697202126694</v>
      </c>
      <c r="AI122">
        <v>92.857142857142804</v>
      </c>
      <c r="AJ122">
        <v>171.08928571428501</v>
      </c>
      <c r="AK122">
        <v>192.75</v>
      </c>
      <c r="AL122">
        <v>-7.1428571428571104</v>
      </c>
    </row>
    <row r="123" spans="1:38" x14ac:dyDescent="0.25">
      <c r="A123" t="s">
        <v>496</v>
      </c>
      <c r="B123" t="s">
        <v>495</v>
      </c>
      <c r="C123" t="s">
        <v>497</v>
      </c>
      <c r="D123">
        <v>49441.423036499997</v>
      </c>
      <c r="E123">
        <v>762.9</v>
      </c>
      <c r="F123">
        <v>45.522785698679201</v>
      </c>
      <c r="G123">
        <v>3.60649644616529</v>
      </c>
      <c r="H123">
        <v>31.827291296149699</v>
      </c>
      <c r="I123">
        <v>35.198668608279597</v>
      </c>
      <c r="J123">
        <v>28.425880542227599</v>
      </c>
      <c r="K123">
        <v>-4.4942280878217398</v>
      </c>
      <c r="L123">
        <v>-11.0722920808441</v>
      </c>
      <c r="P123">
        <v>747.01886316159096</v>
      </c>
      <c r="Q123">
        <v>804.72751155903302</v>
      </c>
      <c r="R123">
        <v>718.56041570821799</v>
      </c>
      <c r="S123">
        <v>796.51509769922598</v>
      </c>
      <c r="T123">
        <v>75.477414871438498</v>
      </c>
      <c r="U123">
        <v>17.0206633677812</v>
      </c>
      <c r="V123">
        <v>-6.6446316621459003</v>
      </c>
      <c r="W123">
        <v>3.6635638297872002</v>
      </c>
      <c r="X123">
        <v>-4.5108517741405398</v>
      </c>
      <c r="Y123">
        <v>-36.760026216969401</v>
      </c>
      <c r="Z123">
        <v>-6.7631794890609198</v>
      </c>
      <c r="AA123">
        <v>-0.2668810414492</v>
      </c>
      <c r="AB123">
        <v>-12.2557180732082</v>
      </c>
      <c r="AC123">
        <v>0.81467611028431597</v>
      </c>
      <c r="AD123">
        <v>723.86</v>
      </c>
      <c r="AE123">
        <v>816.33</v>
      </c>
      <c r="AF123">
        <v>650.10625000000005</v>
      </c>
      <c r="AG123">
        <v>803.46900000000005</v>
      </c>
      <c r="AH123">
        <v>21.446670932676</v>
      </c>
      <c r="AI123">
        <v>9.4290657439446104</v>
      </c>
      <c r="AJ123">
        <v>870.375</v>
      </c>
      <c r="AK123">
        <v>765.18</v>
      </c>
      <c r="AL123">
        <v>-90.570934256055295</v>
      </c>
    </row>
    <row r="124" spans="1:38" x14ac:dyDescent="0.25">
      <c r="A124" t="s">
        <v>537</v>
      </c>
      <c r="B124" t="s">
        <v>536</v>
      </c>
      <c r="C124" t="s">
        <v>344</v>
      </c>
      <c r="D124">
        <v>49421.571240600002</v>
      </c>
      <c r="E124">
        <v>50.25</v>
      </c>
      <c r="F124">
        <v>31.113758331029</v>
      </c>
      <c r="G124">
        <v>2.4649558924281298</v>
      </c>
      <c r="H124">
        <v>42.221374345054301</v>
      </c>
      <c r="I124">
        <v>64.090909090909093</v>
      </c>
      <c r="J124">
        <v>63.460069626121999</v>
      </c>
      <c r="K124">
        <v>1.06130822772489</v>
      </c>
      <c r="L124">
        <v>0.28241210626206797</v>
      </c>
      <c r="M124">
        <v>22.625286577289199</v>
      </c>
      <c r="N124">
        <v>6.5159242345587995E-2</v>
      </c>
      <c r="O124">
        <v>0.57444004693401596</v>
      </c>
      <c r="P124">
        <v>44.442310137355101</v>
      </c>
      <c r="Q124">
        <v>48.603856108724997</v>
      </c>
      <c r="R124">
        <v>42.126611663353501</v>
      </c>
      <c r="S124">
        <v>46.019783872840499</v>
      </c>
      <c r="T124">
        <v>46.549192364170302</v>
      </c>
      <c r="U124">
        <v>19.502171441895602</v>
      </c>
      <c r="V124">
        <v>4.7254150702426001</v>
      </c>
      <c r="W124">
        <v>-4.0935672514619998</v>
      </c>
      <c r="X124">
        <v>1.0366037821707701</v>
      </c>
      <c r="Y124">
        <v>6.1600670354085203</v>
      </c>
      <c r="Z124">
        <v>5.7220234838313502</v>
      </c>
      <c r="AA124">
        <v>11.8053805712656</v>
      </c>
      <c r="AB124">
        <v>-1.5112856693656</v>
      </c>
      <c r="AC124">
        <v>1.3542363613346899</v>
      </c>
      <c r="AD124">
        <v>43.860999999999898</v>
      </c>
      <c r="AE124">
        <v>48.244999999999997</v>
      </c>
      <c r="AF124">
        <v>42.488750000000003</v>
      </c>
      <c r="AG124">
        <v>45.576000000000001</v>
      </c>
      <c r="AH124">
        <v>68.105515587529993</v>
      </c>
      <c r="AI124">
        <v>77.697841726618705</v>
      </c>
      <c r="AJ124">
        <v>44.335714285714197</v>
      </c>
      <c r="AK124">
        <v>50.04</v>
      </c>
      <c r="AL124">
        <v>-22.302158273381199</v>
      </c>
    </row>
    <row r="125" spans="1:38" x14ac:dyDescent="0.25">
      <c r="A125" t="s">
        <v>548</v>
      </c>
      <c r="B125" t="s">
        <v>547</v>
      </c>
      <c r="C125" t="s">
        <v>287</v>
      </c>
      <c r="D125">
        <v>49233.75</v>
      </c>
      <c r="E125">
        <v>1771.85</v>
      </c>
      <c r="F125">
        <v>29.393334888181801</v>
      </c>
      <c r="G125">
        <v>2.3286570931060102</v>
      </c>
      <c r="H125">
        <v>31.9048186828017</v>
      </c>
      <c r="I125">
        <v>70.004500450045001</v>
      </c>
      <c r="J125">
        <v>76.435869780614098</v>
      </c>
      <c r="K125">
        <v>41.130473221413503</v>
      </c>
      <c r="L125">
        <v>3.9393678860302499</v>
      </c>
      <c r="M125">
        <v>15.9398508207386</v>
      </c>
      <c r="N125">
        <v>5.7184908766030003E-2</v>
      </c>
      <c r="O125">
        <v>1.91441232439714</v>
      </c>
      <c r="P125">
        <v>1433.6226280261899</v>
      </c>
      <c r="Q125">
        <v>1660.13508442135</v>
      </c>
      <c r="R125">
        <v>1346.9892414379999</v>
      </c>
      <c r="S125">
        <v>1528.19868689798</v>
      </c>
      <c r="T125">
        <v>72.1746409942687</v>
      </c>
      <c r="U125">
        <v>34.227572573410299</v>
      </c>
      <c r="V125">
        <v>8.0092534700513003</v>
      </c>
      <c r="W125">
        <v>10.077420588141599</v>
      </c>
      <c r="X125">
        <v>30.313671956531</v>
      </c>
      <c r="Y125">
        <v>19.633037132585699</v>
      </c>
      <c r="Z125">
        <v>9.5236239704620598</v>
      </c>
      <c r="AA125">
        <v>14.6224676419421</v>
      </c>
      <c r="AB125">
        <v>2.1175199881515998</v>
      </c>
      <c r="AC125">
        <v>1.3867331932045499</v>
      </c>
      <c r="AD125">
        <v>1371.44649999999</v>
      </c>
      <c r="AE125">
        <v>1641.9299999999901</v>
      </c>
      <c r="AF125">
        <v>1323.8395</v>
      </c>
      <c r="AG125">
        <v>1511.4829999999999</v>
      </c>
      <c r="AH125">
        <v>92.289872654052601</v>
      </c>
      <c r="AI125">
        <v>96.590177996997596</v>
      </c>
      <c r="AJ125">
        <v>1570.6571428571399</v>
      </c>
      <c r="AK125">
        <v>1751.56</v>
      </c>
      <c r="AL125">
        <v>-3.4098220030023798</v>
      </c>
    </row>
    <row r="126" spans="1:38" x14ac:dyDescent="0.25">
      <c r="A126" t="s">
        <v>539</v>
      </c>
      <c r="B126" t="s">
        <v>538</v>
      </c>
      <c r="C126" t="s">
        <v>315</v>
      </c>
      <c r="D126">
        <v>48958.100474995001</v>
      </c>
      <c r="E126">
        <v>837</v>
      </c>
      <c r="F126">
        <v>30.806236004432598</v>
      </c>
      <c r="G126">
        <v>2.44059274854393</v>
      </c>
      <c r="H126">
        <v>55.368255226621301</v>
      </c>
      <c r="I126">
        <v>81.5946610467158</v>
      </c>
      <c r="J126">
        <v>88.897231797514607</v>
      </c>
      <c r="K126">
        <v>29.953170890424001</v>
      </c>
      <c r="L126">
        <v>4.8801698705241101</v>
      </c>
      <c r="M126">
        <v>-8.30094106086759</v>
      </c>
      <c r="N126">
        <v>-7.6699683920405007E-2</v>
      </c>
      <c r="O126">
        <v>0.830115807201811</v>
      </c>
      <c r="P126">
        <v>647.76633078775103</v>
      </c>
      <c r="Q126">
        <v>790.38179744118202</v>
      </c>
      <c r="R126">
        <v>599.856302882759</v>
      </c>
      <c r="S126">
        <v>709.20526035748196</v>
      </c>
      <c r="T126">
        <v>66.790624295695295</v>
      </c>
      <c r="U126">
        <v>53.472326306539799</v>
      </c>
      <c r="V126">
        <v>11.0184720759743</v>
      </c>
      <c r="W126">
        <v>7.7225552762199001</v>
      </c>
      <c r="X126">
        <v>5.6150671526893703</v>
      </c>
      <c r="Y126">
        <v>5.02444487143066</v>
      </c>
      <c r="Z126">
        <v>9.8831729420767402</v>
      </c>
      <c r="AA126">
        <v>20.6878447677759</v>
      </c>
      <c r="AB126">
        <v>2.7835695282129</v>
      </c>
      <c r="AC126">
        <v>1.1536498823041399</v>
      </c>
      <c r="AD126">
        <v>622.92099999999903</v>
      </c>
      <c r="AE126">
        <v>782.82500000000005</v>
      </c>
      <c r="AF126">
        <v>545.55349999999999</v>
      </c>
      <c r="AG126">
        <v>701.14199999999903</v>
      </c>
      <c r="AH126">
        <v>91.493658509133496</v>
      </c>
      <c r="AI126">
        <v>92.457324335053599</v>
      </c>
      <c r="AJ126">
        <v>759.98214285714198</v>
      </c>
      <c r="AK126">
        <v>831.71</v>
      </c>
      <c r="AL126">
        <v>-7.5426756649464002</v>
      </c>
    </row>
    <row r="127" spans="1:38" x14ac:dyDescent="0.25">
      <c r="A127" t="s">
        <v>508</v>
      </c>
      <c r="B127" t="s">
        <v>507</v>
      </c>
      <c r="C127" t="s">
        <v>27</v>
      </c>
      <c r="D127">
        <v>48741.214708380001</v>
      </c>
      <c r="E127">
        <v>16.95</v>
      </c>
      <c r="F127">
        <v>42.396413292380103</v>
      </c>
      <c r="G127">
        <v>3.3588127686474198</v>
      </c>
      <c r="H127">
        <v>45.832811065042797</v>
      </c>
      <c r="I127">
        <v>42.424242424242401</v>
      </c>
      <c r="J127">
        <v>40.911787538715302</v>
      </c>
      <c r="K127">
        <v>0.21121502751330101</v>
      </c>
      <c r="L127">
        <v>-8.6374325047629999E-2</v>
      </c>
      <c r="M127">
        <v>-2.21678942395459</v>
      </c>
      <c r="N127">
        <v>3.2532440392750001E-3</v>
      </c>
      <c r="O127">
        <v>1.20188096313396</v>
      </c>
      <c r="P127">
        <v>16.611359947551001</v>
      </c>
      <c r="Q127">
        <v>17.255669888127802</v>
      </c>
      <c r="R127">
        <v>16.465166667515501</v>
      </c>
      <c r="S127">
        <v>16.742314494887701</v>
      </c>
      <c r="T127">
        <v>97.258883248730896</v>
      </c>
      <c r="U127">
        <v>0.51592243373059998</v>
      </c>
      <c r="V127">
        <v>-1.6393442622951</v>
      </c>
      <c r="W127">
        <v>1.8018018018018001</v>
      </c>
      <c r="X127">
        <v>-2.3194973645783601</v>
      </c>
      <c r="Y127">
        <v>-9.3623175233616607</v>
      </c>
      <c r="Z127">
        <v>-0.98871009777150498</v>
      </c>
      <c r="AA127">
        <v>3.5918914025397002</v>
      </c>
      <c r="AB127">
        <v>-6.3676385521021999</v>
      </c>
      <c r="AC127">
        <v>1.4824417588366801</v>
      </c>
      <c r="AD127">
        <v>16.181000000000001</v>
      </c>
      <c r="AE127">
        <v>17.414999999999999</v>
      </c>
      <c r="AF127">
        <v>17.02975</v>
      </c>
      <c r="AG127">
        <v>16.527999999999999</v>
      </c>
      <c r="AH127">
        <v>14.2592592592593</v>
      </c>
      <c r="AI127">
        <v>16.6666666666667</v>
      </c>
      <c r="AJ127">
        <v>16.314285714285699</v>
      </c>
      <c r="AK127">
        <v>16.97</v>
      </c>
      <c r="AL127">
        <v>-83.3333333333333</v>
      </c>
    </row>
    <row r="128" spans="1:38" x14ac:dyDescent="0.25">
      <c r="A128" t="s">
        <v>512</v>
      </c>
      <c r="B128" t="s">
        <v>511</v>
      </c>
      <c r="C128" t="s">
        <v>290</v>
      </c>
      <c r="D128">
        <v>48638.758957400001</v>
      </c>
      <c r="E128">
        <v>725.2</v>
      </c>
      <c r="F128">
        <v>31.566743203887601</v>
      </c>
      <c r="G128">
        <v>2.50084315875108</v>
      </c>
      <c r="H128">
        <v>31.1149992870115</v>
      </c>
      <c r="I128">
        <v>34.613560929350399</v>
      </c>
      <c r="J128">
        <v>27.669177949660501</v>
      </c>
      <c r="K128">
        <v>-4.6092038271600604</v>
      </c>
      <c r="L128">
        <v>-5.5783523606741898</v>
      </c>
      <c r="M128">
        <v>9.8045741200486507</v>
      </c>
      <c r="N128">
        <v>3.6397013508569998E-2</v>
      </c>
      <c r="O128">
        <v>1.4978473423032299</v>
      </c>
      <c r="P128">
        <v>716.09370370702504</v>
      </c>
      <c r="Q128">
        <v>744.31688674155703</v>
      </c>
      <c r="R128">
        <v>682.15220315813804</v>
      </c>
      <c r="S128">
        <v>744.38640131184195</v>
      </c>
      <c r="T128">
        <v>67.777212614445503</v>
      </c>
      <c r="U128">
        <v>11.028518128618201</v>
      </c>
      <c r="V128">
        <v>-4.2362837059191998</v>
      </c>
      <c r="W128">
        <v>-3.8288463660808998</v>
      </c>
      <c r="X128">
        <v>-3.6701580881438902</v>
      </c>
      <c r="Y128">
        <v>-3.28765166132749</v>
      </c>
      <c r="Z128">
        <v>-3.6195105371273999</v>
      </c>
      <c r="AA128">
        <v>4.1605730699399997E-2</v>
      </c>
      <c r="AB128">
        <v>-8.1633214057156902</v>
      </c>
      <c r="AC128">
        <v>0.90064727913190701</v>
      </c>
      <c r="AD128">
        <v>698.4665</v>
      </c>
      <c r="AE128">
        <v>750.31999999999903</v>
      </c>
      <c r="AF128">
        <v>663.28499999999894</v>
      </c>
      <c r="AG128">
        <v>761.49300000000005</v>
      </c>
      <c r="AH128">
        <v>7.5266886770791004</v>
      </c>
      <c r="AI128">
        <v>3.7212984956453199</v>
      </c>
      <c r="AJ128">
        <v>780.80357142857099</v>
      </c>
      <c r="AK128">
        <v>726.63</v>
      </c>
      <c r="AL128">
        <v>-96.278701504354601</v>
      </c>
    </row>
    <row r="129" spans="1:38" x14ac:dyDescent="0.25">
      <c r="A129" t="s">
        <v>524</v>
      </c>
      <c r="B129" t="s">
        <v>523</v>
      </c>
      <c r="C129" t="s">
        <v>457</v>
      </c>
      <c r="D129">
        <v>48214.993084900001</v>
      </c>
      <c r="E129">
        <v>3075.2</v>
      </c>
      <c r="F129">
        <v>30.361632265020301</v>
      </c>
      <c r="G129">
        <v>2.40536946900309</v>
      </c>
      <c r="H129">
        <v>21.6510870449344</v>
      </c>
      <c r="I129">
        <v>55.120262390670497</v>
      </c>
      <c r="J129">
        <v>43.300607672296699</v>
      </c>
      <c r="K129">
        <v>20.796166238586899</v>
      </c>
      <c r="L129">
        <v>0.21938469717329301</v>
      </c>
      <c r="M129">
        <v>38.392410503444999</v>
      </c>
      <c r="N129">
        <v>0.14680337484992501</v>
      </c>
      <c r="O129">
        <v>0.56990123041434504</v>
      </c>
      <c r="P129">
        <v>2988.0166487566198</v>
      </c>
      <c r="Q129">
        <v>3117.2329168307801</v>
      </c>
      <c r="R129">
        <v>2869.4241435010399</v>
      </c>
      <c r="S129">
        <v>3058.1709759824398</v>
      </c>
      <c r="T129">
        <v>47.352038205696701</v>
      </c>
      <c r="U129">
        <v>4.9025437106967997</v>
      </c>
      <c r="V129">
        <v>-0.40061573581159998</v>
      </c>
      <c r="W129">
        <v>-4.4984520123838996</v>
      </c>
      <c r="X129">
        <v>-40.4326043319234</v>
      </c>
      <c r="Y129">
        <v>-3.55080698301638</v>
      </c>
      <c r="Z129">
        <v>-1.0470612078598001</v>
      </c>
      <c r="AA129">
        <v>3.0605506624159</v>
      </c>
      <c r="AB129">
        <v>-3.6368576178599001</v>
      </c>
      <c r="AC129">
        <v>0.92826068242437298</v>
      </c>
      <c r="AD129">
        <v>2959.1514999999999</v>
      </c>
      <c r="AE129">
        <v>3131.92</v>
      </c>
      <c r="AF129">
        <v>2897.83699999999</v>
      </c>
      <c r="AG129">
        <v>3061.904</v>
      </c>
      <c r="AH129">
        <v>53.869535648010597</v>
      </c>
      <c r="AI129">
        <v>35.486559699937303</v>
      </c>
      <c r="AJ129">
        <v>2952.6642857142801</v>
      </c>
      <c r="AK129">
        <v>3108.98</v>
      </c>
      <c r="AL129">
        <v>-64.513440300062598</v>
      </c>
    </row>
    <row r="130" spans="1:38" x14ac:dyDescent="0.25">
      <c r="A130" t="s">
        <v>555</v>
      </c>
      <c r="B130" t="s">
        <v>554</v>
      </c>
      <c r="C130" t="s">
        <v>315</v>
      </c>
      <c r="D130">
        <v>48164.966775000001</v>
      </c>
      <c r="E130">
        <v>3995.7</v>
      </c>
      <c r="F130">
        <v>19.045618823955699</v>
      </c>
      <c r="G130">
        <v>1.50886980112045</v>
      </c>
      <c r="H130">
        <v>52.138418190896701</v>
      </c>
      <c r="I130">
        <v>92.404164694746797</v>
      </c>
      <c r="J130">
        <v>93.235449712081007</v>
      </c>
      <c r="K130">
        <v>133.941348927067</v>
      </c>
      <c r="L130">
        <v>46.879671235221501</v>
      </c>
      <c r="M130">
        <v>9.5690035199139807</v>
      </c>
      <c r="N130">
        <v>-2.3434458584701001E-2</v>
      </c>
      <c r="O130">
        <v>0.52673745274735795</v>
      </c>
      <c r="P130">
        <v>3439.29162860819</v>
      </c>
      <c r="Q130">
        <v>3837.7512409588298</v>
      </c>
      <c r="R130">
        <v>3339.2019099934801</v>
      </c>
      <c r="S130">
        <v>3553.4738823344301</v>
      </c>
      <c r="T130">
        <v>28.171802375624001</v>
      </c>
      <c r="U130">
        <v>25.2744142814289</v>
      </c>
      <c r="V130">
        <v>10.8509922544508</v>
      </c>
      <c r="W130">
        <v>9.2898099177995004</v>
      </c>
      <c r="X130">
        <v>19.276761129420802</v>
      </c>
      <c r="Y130">
        <v>7.0606936464289101</v>
      </c>
      <c r="Z130">
        <v>7.9346423114089903</v>
      </c>
      <c r="AA130">
        <v>22.534449025706</v>
      </c>
      <c r="AB130">
        <v>1.2015884110110999</v>
      </c>
      <c r="AC130">
        <v>1.45387007031833</v>
      </c>
      <c r="AD130">
        <v>3404.4695000000002</v>
      </c>
      <c r="AE130">
        <v>3808.7150000000001</v>
      </c>
      <c r="AF130">
        <v>3261.1417499999902</v>
      </c>
      <c r="AG130">
        <v>3487.0050000000001</v>
      </c>
      <c r="AH130">
        <v>94.089593941767802</v>
      </c>
      <c r="AI130">
        <v>90.556521739130403</v>
      </c>
      <c r="AJ130">
        <v>3710.2928571428502</v>
      </c>
      <c r="AK130">
        <v>3997.57</v>
      </c>
      <c r="AL130">
        <v>-9.4434782608695897</v>
      </c>
    </row>
    <row r="131" spans="1:38" x14ac:dyDescent="0.25">
      <c r="A131" t="s">
        <v>69</v>
      </c>
      <c r="B131" t="s">
        <v>70</v>
      </c>
      <c r="C131" t="s">
        <v>71</v>
      </c>
      <c r="D131">
        <v>47808.307672950003</v>
      </c>
      <c r="E131">
        <v>2464.4</v>
      </c>
      <c r="F131">
        <v>30.248231326295599</v>
      </c>
      <c r="G131">
        <v>2.3963853948471399</v>
      </c>
      <c r="H131">
        <v>20.706012843674401</v>
      </c>
      <c r="I131">
        <v>57.453802416488998</v>
      </c>
      <c r="J131">
        <v>61.191653857235899</v>
      </c>
      <c r="K131">
        <v>27.035284810299299</v>
      </c>
      <c r="L131">
        <v>3.9522638325823398</v>
      </c>
      <c r="M131">
        <v>2.73809806798472</v>
      </c>
      <c r="N131">
        <v>3.0155338007579E-2</v>
      </c>
      <c r="O131">
        <v>1.0528399492597</v>
      </c>
      <c r="P131">
        <v>2269.9248428615001</v>
      </c>
      <c r="Q131">
        <v>2433.1072449840299</v>
      </c>
      <c r="R131">
        <v>2198.7301661213701</v>
      </c>
      <c r="S131">
        <v>2349.2869472444399</v>
      </c>
      <c r="T131">
        <v>51.350877192982402</v>
      </c>
      <c r="U131">
        <v>16.386381797971001</v>
      </c>
      <c r="V131">
        <v>3.064255492499</v>
      </c>
      <c r="W131">
        <v>3.2459399657663002</v>
      </c>
      <c r="X131">
        <v>11.6783998645615</v>
      </c>
      <c r="Y131">
        <v>0.33183262353753601</v>
      </c>
      <c r="Z131">
        <v>2.2832131460066099</v>
      </c>
      <c r="AA131">
        <v>7.2553503828631003</v>
      </c>
      <c r="AB131">
        <v>-0.81161577028369902</v>
      </c>
      <c r="AC131">
        <v>0.87665149093251904</v>
      </c>
      <c r="AD131">
        <v>2208.6534999999999</v>
      </c>
      <c r="AE131">
        <v>2427.6849999999999</v>
      </c>
      <c r="AF131">
        <v>2140.52</v>
      </c>
      <c r="AG131">
        <v>2365.14499999999</v>
      </c>
      <c r="AH131">
        <v>84.620380803937806</v>
      </c>
      <c r="AI131">
        <v>77.920980350728897</v>
      </c>
      <c r="AJ131">
        <v>2504.25</v>
      </c>
      <c r="AK131">
        <v>2453.36</v>
      </c>
      <c r="AL131">
        <v>-22.079019649271</v>
      </c>
    </row>
    <row r="132" spans="1:38" x14ac:dyDescent="0.25">
      <c r="A132" t="s">
        <v>529</v>
      </c>
      <c r="B132" t="s">
        <v>528</v>
      </c>
      <c r="C132" t="s">
        <v>530</v>
      </c>
      <c r="D132">
        <v>47680.152062895002</v>
      </c>
      <c r="E132">
        <v>1318</v>
      </c>
      <c r="F132">
        <v>33.077011283387201</v>
      </c>
      <c r="G132">
        <v>2.62049261292827</v>
      </c>
      <c r="H132">
        <v>55.588509248400499</v>
      </c>
      <c r="I132">
        <v>68.126888217522705</v>
      </c>
      <c r="J132">
        <v>66.706017881725103</v>
      </c>
      <c r="K132">
        <v>52.131449217904198</v>
      </c>
      <c r="L132">
        <v>1.78205412454015</v>
      </c>
      <c r="M132">
        <v>9.4290310431394992</v>
      </c>
      <c r="N132">
        <v>4.7060254237323997E-2</v>
      </c>
      <c r="O132">
        <v>-1.1621909284927501</v>
      </c>
      <c r="P132">
        <v>1116.19226124134</v>
      </c>
      <c r="Q132">
        <v>1297.6804389372401</v>
      </c>
      <c r="R132">
        <v>1098.4663018357201</v>
      </c>
      <c r="S132">
        <v>1172.81478284333</v>
      </c>
      <c r="T132">
        <v>72.033033922284702</v>
      </c>
      <c r="U132">
        <v>15.038571525143301</v>
      </c>
      <c r="V132">
        <v>5.5931119764787001</v>
      </c>
      <c r="W132">
        <v>2.7055983381834001</v>
      </c>
      <c r="X132">
        <v>4.1695568142672901</v>
      </c>
      <c r="Y132">
        <v>0.16465052267014099</v>
      </c>
      <c r="Z132">
        <v>4.8643917128367402</v>
      </c>
      <c r="AA132">
        <v>16.337105567326599</v>
      </c>
      <c r="AB132">
        <v>-3.3341929164455899</v>
      </c>
      <c r="AC132">
        <v>2.0467035908806701</v>
      </c>
      <c r="AD132">
        <v>1046.4865</v>
      </c>
      <c r="AE132">
        <v>1307.4549999999899</v>
      </c>
      <c r="AF132">
        <v>1120.7014999999999</v>
      </c>
      <c r="AG132">
        <v>1148.3869999999999</v>
      </c>
      <c r="AH132">
        <v>73.569830616810407</v>
      </c>
      <c r="AI132">
        <v>73.298178331735301</v>
      </c>
      <c r="AJ132">
        <v>1212.73928571428</v>
      </c>
      <c r="AK132">
        <v>1119.5999999999999</v>
      </c>
      <c r="AL132">
        <v>-26.7018216682646</v>
      </c>
    </row>
    <row r="133" spans="1:38" x14ac:dyDescent="0.25">
      <c r="A133" t="s">
        <v>535</v>
      </c>
      <c r="B133" t="s">
        <v>534</v>
      </c>
      <c r="C133" t="s">
        <v>333</v>
      </c>
      <c r="D133">
        <v>47477.118727720001</v>
      </c>
      <c r="E133">
        <v>292.10000000000002</v>
      </c>
      <c r="F133">
        <v>44.8042967009685</v>
      </c>
      <c r="G133">
        <v>3.5495748853011602</v>
      </c>
      <c r="H133">
        <v>33.115431055898704</v>
      </c>
      <c r="I133">
        <v>38.078783690393898</v>
      </c>
      <c r="J133">
        <v>45.229084972849201</v>
      </c>
      <c r="K133">
        <v>4.4474452351366303</v>
      </c>
      <c r="L133">
        <v>-2.4835619389159702</v>
      </c>
      <c r="M133">
        <v>58.230462669212599</v>
      </c>
      <c r="N133">
        <v>0.152683472596186</v>
      </c>
      <c r="O133">
        <v>1.0943692193661601</v>
      </c>
      <c r="P133">
        <v>271.66771782366197</v>
      </c>
      <c r="Q133">
        <v>292.47982073061701</v>
      </c>
      <c r="R133">
        <v>271.11496776340198</v>
      </c>
      <c r="S133">
        <v>279.70944720641802</v>
      </c>
      <c r="T133">
        <v>68.528938906752401</v>
      </c>
      <c r="U133">
        <v>3.1592980605054</v>
      </c>
      <c r="V133">
        <v>-2.3707314604751999</v>
      </c>
      <c r="W133">
        <v>1.2065046336772001</v>
      </c>
      <c r="X133">
        <v>0.40960788013800797</v>
      </c>
      <c r="Y133">
        <v>-0.10210346687286501</v>
      </c>
      <c r="Z133">
        <v>0.59185250516387</v>
      </c>
      <c r="AA133">
        <v>4.3472094447696996</v>
      </c>
      <c r="AB133">
        <v>-8.2759830592338997</v>
      </c>
      <c r="AC133">
        <v>1.36108303082856</v>
      </c>
      <c r="AD133">
        <v>263.70749999999902</v>
      </c>
      <c r="AE133">
        <v>291.56499999999897</v>
      </c>
      <c r="AF133">
        <v>272.53899999999999</v>
      </c>
      <c r="AG133">
        <v>274.73700000000002</v>
      </c>
      <c r="AH133">
        <v>22.981186726036199</v>
      </c>
      <c r="AI133">
        <v>26.981707317073202</v>
      </c>
      <c r="AJ133">
        <v>275.392857142857</v>
      </c>
      <c r="AK133">
        <v>291.92</v>
      </c>
      <c r="AL133">
        <v>-73.018292682926699</v>
      </c>
    </row>
    <row r="134" spans="1:38" x14ac:dyDescent="0.25">
      <c r="A134" t="s">
        <v>550</v>
      </c>
      <c r="B134" t="s">
        <v>549</v>
      </c>
      <c r="C134" t="s">
        <v>373</v>
      </c>
      <c r="D134">
        <v>47460.957174089999</v>
      </c>
      <c r="E134">
        <v>1751.95</v>
      </c>
      <c r="F134">
        <v>30.9488365536887</v>
      </c>
      <c r="G134">
        <v>2.4518901321776401</v>
      </c>
      <c r="H134">
        <v>36.051219656979796</v>
      </c>
      <c r="I134">
        <v>74.086186994998101</v>
      </c>
      <c r="J134">
        <v>80.015853764083005</v>
      </c>
      <c r="K134">
        <v>44.758567483899199</v>
      </c>
      <c r="L134">
        <v>1.9858128358996101</v>
      </c>
      <c r="M134">
        <v>1.9308781090598901</v>
      </c>
      <c r="N134">
        <v>3.1523444158277E-2</v>
      </c>
      <c r="O134">
        <v>1.69558369092435</v>
      </c>
      <c r="P134">
        <v>1433.94657516852</v>
      </c>
      <c r="Q134">
        <v>1665.61637569957</v>
      </c>
      <c r="R134">
        <v>1375.8105920835701</v>
      </c>
      <c r="S134">
        <v>1532.7000911868299</v>
      </c>
      <c r="T134">
        <v>59.507351766021998</v>
      </c>
      <c r="U134">
        <v>30.709790803078398</v>
      </c>
      <c r="V134">
        <v>5.7681286033378001</v>
      </c>
      <c r="W134">
        <v>6.7472811194542004</v>
      </c>
      <c r="X134">
        <v>68.281310607951497</v>
      </c>
      <c r="Y134">
        <v>3.8826155319912501</v>
      </c>
      <c r="Z134">
        <v>7.9124349692367701</v>
      </c>
      <c r="AA134">
        <v>11.1011419313161</v>
      </c>
      <c r="AB134">
        <v>0.92364943602829996</v>
      </c>
      <c r="AC134">
        <v>1.00434347651482</v>
      </c>
      <c r="AD134">
        <v>1366.3264999999899</v>
      </c>
      <c r="AE134">
        <v>1652.03</v>
      </c>
      <c r="AF134">
        <v>1296.69075</v>
      </c>
      <c r="AG134">
        <v>1520.2809999999999</v>
      </c>
      <c r="AH134">
        <v>93.131719424229601</v>
      </c>
      <c r="AI134">
        <v>91.211340206185497</v>
      </c>
      <c r="AJ134">
        <v>1615.4678571428501</v>
      </c>
      <c r="AK134">
        <v>1749.44</v>
      </c>
      <c r="AL134">
        <v>-8.7886597938144106</v>
      </c>
    </row>
    <row r="135" spans="1:38" x14ac:dyDescent="0.25">
      <c r="A135" t="s">
        <v>543</v>
      </c>
      <c r="B135" t="s">
        <v>542</v>
      </c>
      <c r="C135" t="s">
        <v>544</v>
      </c>
      <c r="D135">
        <v>47419.187041600002</v>
      </c>
      <c r="E135">
        <v>174</v>
      </c>
      <c r="F135">
        <v>36.360161374955901</v>
      </c>
      <c r="G135">
        <v>2.8805968432766602</v>
      </c>
      <c r="H135">
        <v>27.742500714875501</v>
      </c>
      <c r="I135">
        <v>67.897727272727295</v>
      </c>
      <c r="J135">
        <v>65.094981659809307</v>
      </c>
      <c r="K135">
        <v>3.6187863801775402</v>
      </c>
      <c r="L135">
        <v>0.91754516436977696</v>
      </c>
      <c r="M135">
        <v>-10.636621657614301</v>
      </c>
      <c r="N135">
        <v>-5.1163734663251997E-2</v>
      </c>
      <c r="O135">
        <v>0.70891062641100799</v>
      </c>
      <c r="P135">
        <v>162.63412742078901</v>
      </c>
      <c r="Q135">
        <v>171.99791301531999</v>
      </c>
      <c r="R135">
        <v>170.838765372545</v>
      </c>
      <c r="S135">
        <v>163.76092979689099</v>
      </c>
      <c r="T135">
        <v>74.279494090814794</v>
      </c>
      <c r="U135">
        <v>-3.85078929821E-2</v>
      </c>
      <c r="V135">
        <v>5.1782352765411002</v>
      </c>
      <c r="W135">
        <v>3.55987055016179</v>
      </c>
      <c r="X135">
        <v>-1.52874800596843</v>
      </c>
      <c r="Y135">
        <v>1.3017514367230401</v>
      </c>
      <c r="Z135">
        <v>3.0774355121158101</v>
      </c>
      <c r="AA135">
        <v>11.535805682621699</v>
      </c>
      <c r="AB135">
        <v>-0.49365281541430001</v>
      </c>
      <c r="AC135">
        <v>0.96475010910161296</v>
      </c>
      <c r="AD135">
        <v>155.41449999999901</v>
      </c>
      <c r="AE135">
        <v>171.85499999999999</v>
      </c>
      <c r="AF135">
        <v>169.50075000000001</v>
      </c>
      <c r="AG135">
        <v>162.18699999999899</v>
      </c>
      <c r="AH135">
        <v>72.678023234815996</v>
      </c>
      <c r="AI135">
        <v>59.459459459459403</v>
      </c>
      <c r="AJ135">
        <v>160.50357142857101</v>
      </c>
      <c r="AK135">
        <v>174.62</v>
      </c>
      <c r="AL135">
        <v>-40.540540540540498</v>
      </c>
    </row>
    <row r="136" spans="1:38" x14ac:dyDescent="0.25">
      <c r="A136" t="s">
        <v>532</v>
      </c>
      <c r="B136" t="s">
        <v>531</v>
      </c>
      <c r="C136" t="s">
        <v>533</v>
      </c>
      <c r="D136">
        <v>47044.333899675003</v>
      </c>
      <c r="E136">
        <v>625.15</v>
      </c>
      <c r="F136">
        <v>24.089745167928399</v>
      </c>
      <c r="G136">
        <v>1.90848558592674</v>
      </c>
      <c r="H136">
        <v>39.342813604546897</v>
      </c>
      <c r="I136">
        <v>25.556304787592701</v>
      </c>
      <c r="J136">
        <v>29.5097454401436</v>
      </c>
      <c r="K136">
        <v>-13.117963977396</v>
      </c>
      <c r="L136">
        <v>-0.97726435403819401</v>
      </c>
      <c r="M136">
        <v>1.8601605700430901</v>
      </c>
      <c r="N136">
        <v>-3.3421464271552001E-2</v>
      </c>
      <c r="O136">
        <v>1.2511157253593499</v>
      </c>
      <c r="P136">
        <v>684.11056134118996</v>
      </c>
      <c r="Q136">
        <v>633.84362456603503</v>
      </c>
      <c r="R136">
        <v>702.62698645188095</v>
      </c>
      <c r="S136">
        <v>664.60423812386603</v>
      </c>
      <c r="T136">
        <v>63.542636213932802</v>
      </c>
      <c r="U136">
        <v>-12.7692462288618</v>
      </c>
      <c r="V136">
        <v>-3.4491789136395998</v>
      </c>
      <c r="W136">
        <v>0.4326576396122</v>
      </c>
      <c r="X136">
        <v>-5.4851551292552703</v>
      </c>
      <c r="Y136">
        <v>-1.2643476459228999</v>
      </c>
      <c r="Z136">
        <v>-3.06498632509367</v>
      </c>
      <c r="AA136">
        <v>2.51473739525259</v>
      </c>
      <c r="AB136">
        <v>-8.7573293824342997</v>
      </c>
      <c r="AC136">
        <v>0.97470547317155498</v>
      </c>
      <c r="AD136">
        <v>690.96699999999896</v>
      </c>
      <c r="AE136">
        <v>633.88499999999999</v>
      </c>
      <c r="AF136">
        <v>714.08499999999901</v>
      </c>
      <c r="AG136">
        <v>667.85500000000002</v>
      </c>
      <c r="AH136">
        <v>10.020021477619199</v>
      </c>
      <c r="AI136">
        <v>8.5889570552145695</v>
      </c>
      <c r="AJ136">
        <v>652.31785714285695</v>
      </c>
      <c r="AK136">
        <v>626.15</v>
      </c>
      <c r="AL136">
        <v>-91.411042944785393</v>
      </c>
    </row>
    <row r="137" spans="1:38" x14ac:dyDescent="0.25">
      <c r="A137" t="s">
        <v>552</v>
      </c>
      <c r="B137" t="s">
        <v>551</v>
      </c>
      <c r="C137" t="s">
        <v>553</v>
      </c>
      <c r="D137">
        <v>46320.3481455</v>
      </c>
      <c r="E137">
        <v>3359.8</v>
      </c>
      <c r="F137">
        <v>30.9993779279501</v>
      </c>
      <c r="G137">
        <v>2.4558942212038399</v>
      </c>
      <c r="H137">
        <v>73.694991316178601</v>
      </c>
      <c r="I137">
        <v>80.896344516775102</v>
      </c>
      <c r="J137">
        <v>70.718847519358206</v>
      </c>
      <c r="K137">
        <v>167.269292540534</v>
      </c>
      <c r="L137">
        <v>25.488778869077699</v>
      </c>
      <c r="M137">
        <v>29.109522434364401</v>
      </c>
      <c r="N137">
        <v>8.8100294565428006E-2</v>
      </c>
      <c r="O137">
        <v>1.1252085827642899</v>
      </c>
      <c r="P137">
        <v>2963.1625084203301</v>
      </c>
      <c r="Q137">
        <v>3512.7466517123798</v>
      </c>
      <c r="R137">
        <v>2713.42072040741</v>
      </c>
      <c r="S137">
        <v>3177.16534581616</v>
      </c>
      <c r="T137">
        <v>45.360049237502501</v>
      </c>
      <c r="U137">
        <v>45.4695016697179</v>
      </c>
      <c r="V137">
        <v>8.0114809406313992</v>
      </c>
      <c r="W137">
        <v>-4.4167758846657996</v>
      </c>
      <c r="X137">
        <v>-7.3849217884334504</v>
      </c>
      <c r="Y137">
        <v>-4.4314701984780003</v>
      </c>
      <c r="Z137">
        <v>-1.07963808957526</v>
      </c>
      <c r="AA137">
        <v>21.659790438523899</v>
      </c>
      <c r="AB137">
        <v>-2.8834626872532998</v>
      </c>
      <c r="AC137">
        <v>2.0668204223379401</v>
      </c>
      <c r="AD137">
        <v>2880.81899999999</v>
      </c>
      <c r="AE137">
        <v>3536.79</v>
      </c>
      <c r="AF137">
        <v>2645.5652500000001</v>
      </c>
      <c r="AG137">
        <v>3107.0299999999902</v>
      </c>
      <c r="AH137">
        <v>61.800662305141799</v>
      </c>
      <c r="AI137">
        <v>28.590477684524199</v>
      </c>
      <c r="AJ137">
        <v>3356.13928571428</v>
      </c>
      <c r="AK137">
        <v>3388.33</v>
      </c>
      <c r="AL137">
        <v>-71.409522315475698</v>
      </c>
    </row>
    <row r="138" spans="1:38" x14ac:dyDescent="0.25">
      <c r="A138" t="s">
        <v>541</v>
      </c>
      <c r="B138" t="s">
        <v>540</v>
      </c>
      <c r="C138" t="s">
        <v>488</v>
      </c>
      <c r="D138">
        <v>45543.743410000003</v>
      </c>
      <c r="E138">
        <v>35.049999999999997</v>
      </c>
      <c r="F138">
        <v>38.293587703226699</v>
      </c>
      <c r="G138">
        <v>3.0337705797871002</v>
      </c>
      <c r="H138">
        <v>35.964565229651598</v>
      </c>
      <c r="I138">
        <v>66.990291262135898</v>
      </c>
      <c r="J138">
        <v>66.258328479059401</v>
      </c>
      <c r="K138">
        <v>0.53707642028275204</v>
      </c>
      <c r="L138">
        <v>0.231937057542</v>
      </c>
      <c r="M138">
        <v>7.3970519891121898</v>
      </c>
      <c r="N138">
        <v>1.1118778376106E-2</v>
      </c>
      <c r="P138">
        <v>31.8983519993116</v>
      </c>
      <c r="Q138">
        <v>34.322395334226997</v>
      </c>
      <c r="R138">
        <v>29.992610294438499</v>
      </c>
      <c r="S138">
        <v>32.994515085120703</v>
      </c>
      <c r="T138">
        <v>28.471248246844301</v>
      </c>
      <c r="U138">
        <v>22.724231432897799</v>
      </c>
      <c r="V138">
        <v>4.3178926887675004</v>
      </c>
      <c r="W138">
        <v>-0.99431818181819998</v>
      </c>
      <c r="X138">
        <v>-6.6163579835298796</v>
      </c>
      <c r="Y138">
        <v>4.4010356213441799</v>
      </c>
      <c r="Z138">
        <v>3.8328388502209201</v>
      </c>
      <c r="AA138">
        <v>10.391388236658999</v>
      </c>
      <c r="AB138">
        <v>-1.1221527242577001</v>
      </c>
      <c r="AC138">
        <v>0.91415105248307704</v>
      </c>
      <c r="AD138">
        <v>31.226999999999901</v>
      </c>
      <c r="AE138">
        <v>34.085000000000001</v>
      </c>
      <c r="AF138">
        <v>30.194500000000001</v>
      </c>
      <c r="AG138">
        <v>33.064999999999898</v>
      </c>
      <c r="AH138">
        <v>69.230769230769198</v>
      </c>
      <c r="AI138">
        <v>69.230769230769098</v>
      </c>
      <c r="AJ138">
        <v>32.742857142857098</v>
      </c>
      <c r="AK138">
        <v>35.020000000000003</v>
      </c>
      <c r="AL138">
        <v>-30.769230769230798</v>
      </c>
    </row>
    <row r="139" spans="1:38" x14ac:dyDescent="0.25">
      <c r="A139" t="s">
        <v>546</v>
      </c>
      <c r="B139" t="s">
        <v>545</v>
      </c>
      <c r="C139" t="s">
        <v>74</v>
      </c>
      <c r="D139">
        <v>45032.405146199999</v>
      </c>
      <c r="E139">
        <v>7223.05</v>
      </c>
      <c r="F139">
        <v>28.299355353365399</v>
      </c>
      <c r="G139">
        <v>2.2419876759352699</v>
      </c>
      <c r="H139">
        <v>28.980495991099801</v>
      </c>
      <c r="I139">
        <v>33.6629497159689</v>
      </c>
      <c r="J139">
        <v>26.119740578093602</v>
      </c>
      <c r="K139">
        <v>-67.250873502455804</v>
      </c>
      <c r="L139">
        <v>-46.936369035626001</v>
      </c>
      <c r="M139">
        <v>61.811996706055098</v>
      </c>
      <c r="N139">
        <v>0.21101098721544301</v>
      </c>
      <c r="O139">
        <v>1.17596755571551</v>
      </c>
      <c r="P139">
        <v>7179.8108321323898</v>
      </c>
      <c r="Q139">
        <v>7335.7408725894802</v>
      </c>
      <c r="R139">
        <v>7097.7658378038004</v>
      </c>
      <c r="S139">
        <v>7367.3976126305397</v>
      </c>
      <c r="T139">
        <v>62.851001398887703</v>
      </c>
      <c r="U139">
        <v>-0.8384258138324</v>
      </c>
      <c r="V139">
        <v>-3.2756437823495999</v>
      </c>
      <c r="W139">
        <v>-0.80796164582749996</v>
      </c>
      <c r="X139">
        <v>-1.38920522377595</v>
      </c>
      <c r="Y139">
        <v>-0.25135231166064498</v>
      </c>
      <c r="Z139">
        <v>-2.6807992797160298</v>
      </c>
      <c r="AA139">
        <v>0.71330939011780004</v>
      </c>
      <c r="AB139">
        <v>-6.9606541932625996</v>
      </c>
      <c r="AC139">
        <v>0.90160866849269905</v>
      </c>
      <c r="AD139">
        <v>6948.1864999999998</v>
      </c>
      <c r="AE139">
        <v>7379.2649999999903</v>
      </c>
      <c r="AF139">
        <v>6847.1402499999904</v>
      </c>
      <c r="AG139">
        <v>7514.63</v>
      </c>
      <c r="AH139">
        <v>4.15860984350424</v>
      </c>
      <c r="AI139">
        <v>3.5578931085157399</v>
      </c>
      <c r="AJ139">
        <v>7558.8357142857103</v>
      </c>
      <c r="AK139">
        <v>7222.56</v>
      </c>
      <c r="AL139">
        <v>-96.442106891484201</v>
      </c>
    </row>
    <row r="140" spans="1:38" x14ac:dyDescent="0.25">
      <c r="A140" t="s">
        <v>565</v>
      </c>
      <c r="B140" t="s">
        <v>564</v>
      </c>
      <c r="C140" t="s">
        <v>315</v>
      </c>
      <c r="D140">
        <v>44585.770501289997</v>
      </c>
      <c r="E140">
        <v>974</v>
      </c>
      <c r="F140">
        <v>27.0057881429879</v>
      </c>
      <c r="G140">
        <v>2.13950612794781</v>
      </c>
      <c r="H140">
        <v>76.459066703274203</v>
      </c>
      <c r="I140">
        <v>82.767191383595701</v>
      </c>
      <c r="J140">
        <v>85.432139045068197</v>
      </c>
      <c r="K140">
        <v>27.500891676499599</v>
      </c>
      <c r="L140">
        <v>-0.27425270655394501</v>
      </c>
      <c r="M140">
        <v>-5.2215215727307296</v>
      </c>
      <c r="N140">
        <v>-6.7413768514327996E-2</v>
      </c>
      <c r="O140">
        <v>0.71289789068148601</v>
      </c>
      <c r="P140">
        <v>816.97842093086695</v>
      </c>
      <c r="Q140">
        <v>947.37470491017098</v>
      </c>
      <c r="R140">
        <v>776.63903992031896</v>
      </c>
      <c r="S140">
        <v>871.98366428015197</v>
      </c>
      <c r="T140">
        <v>74.009531261113807</v>
      </c>
      <c r="U140">
        <v>33.664449704128998</v>
      </c>
      <c r="V140">
        <v>5.9920048901077996</v>
      </c>
      <c r="W140">
        <v>3.4038735553327002</v>
      </c>
      <c r="X140">
        <v>4.3246127044817797</v>
      </c>
      <c r="Y140">
        <v>1.97919553945864</v>
      </c>
      <c r="Z140">
        <v>5.3116240474855498</v>
      </c>
      <c r="AA140">
        <v>11.327782182384899</v>
      </c>
      <c r="AB140">
        <v>1.1443066422381001</v>
      </c>
      <c r="AC140">
        <v>0.74445701647794105</v>
      </c>
      <c r="AD140">
        <v>776.81749999999897</v>
      </c>
      <c r="AE140">
        <v>945.33999999999901</v>
      </c>
      <c r="AF140">
        <v>750.945999999999</v>
      </c>
      <c r="AG140">
        <v>864.99499999999898</v>
      </c>
      <c r="AH140">
        <v>86.675404493862203</v>
      </c>
      <c r="AI140">
        <v>81.658148779102802</v>
      </c>
      <c r="AJ140">
        <v>920.92499999999995</v>
      </c>
      <c r="AK140">
        <v>980.2</v>
      </c>
      <c r="AL140">
        <v>-18.341851220897201</v>
      </c>
    </row>
    <row r="141" spans="1:38" x14ac:dyDescent="0.25">
      <c r="A141" t="s">
        <v>559</v>
      </c>
      <c r="B141" t="s">
        <v>558</v>
      </c>
      <c r="C141" t="s">
        <v>71</v>
      </c>
      <c r="D141">
        <v>43430.640280045001</v>
      </c>
      <c r="E141">
        <v>102534.15</v>
      </c>
      <c r="F141">
        <v>24.668682975577401</v>
      </c>
      <c r="G141">
        <v>1.95435134554122</v>
      </c>
      <c r="H141">
        <v>27.146451809611499</v>
      </c>
      <c r="I141">
        <v>58.000190561748802</v>
      </c>
      <c r="J141">
        <v>57.626059031955201</v>
      </c>
      <c r="K141">
        <v>911.79612556435995</v>
      </c>
      <c r="L141">
        <v>-98.054678372129302</v>
      </c>
      <c r="M141">
        <v>4.3947446302975797</v>
      </c>
      <c r="N141">
        <v>5.37195195832E-4</v>
      </c>
      <c r="O141">
        <v>0.62633094198550499</v>
      </c>
      <c r="P141">
        <v>96015.832314101106</v>
      </c>
      <c r="Q141">
        <v>102228.936917877</v>
      </c>
      <c r="R141">
        <v>91706.204043702106</v>
      </c>
      <c r="S141">
        <v>99335.003632559004</v>
      </c>
      <c r="T141">
        <v>35.728467996406103</v>
      </c>
      <c r="U141">
        <v>13.809405139983699</v>
      </c>
      <c r="V141">
        <v>0.79057141082680005</v>
      </c>
      <c r="W141">
        <v>-0.8331598289812</v>
      </c>
      <c r="X141">
        <v>0.10517319777617</v>
      </c>
      <c r="Y141">
        <v>0.40044469722987203</v>
      </c>
      <c r="Z141">
        <v>0.92273228600754298</v>
      </c>
      <c r="AA141">
        <v>2.7306539790004001</v>
      </c>
      <c r="AB141">
        <v>-1.0775919085578001</v>
      </c>
      <c r="AC141">
        <v>0.37474139633654202</v>
      </c>
      <c r="AD141">
        <v>93768.254000000001</v>
      </c>
      <c r="AE141">
        <v>102332.895</v>
      </c>
      <c r="AF141">
        <v>91411.6737499999</v>
      </c>
      <c r="AG141">
        <v>99655.407999999996</v>
      </c>
      <c r="AH141">
        <v>67.749696156191305</v>
      </c>
      <c r="AI141">
        <v>70.260351893004596</v>
      </c>
      <c r="AJ141">
        <v>99615.75</v>
      </c>
      <c r="AK141">
        <v>102284.76</v>
      </c>
      <c r="AL141">
        <v>-29.7396481069953</v>
      </c>
    </row>
    <row r="142" spans="1:38" x14ac:dyDescent="0.25">
      <c r="A142" t="s">
        <v>557</v>
      </c>
      <c r="B142" t="s">
        <v>556</v>
      </c>
      <c r="C142" t="s">
        <v>91</v>
      </c>
      <c r="D142">
        <v>42899.912350679901</v>
      </c>
      <c r="E142">
        <v>2250.35</v>
      </c>
      <c r="F142">
        <v>29.806529193779301</v>
      </c>
      <c r="G142">
        <v>2.36139199216462</v>
      </c>
      <c r="H142">
        <v>46.767303784790897</v>
      </c>
      <c r="I142">
        <v>85.599576458131097</v>
      </c>
      <c r="J142">
        <v>76.960313390115601</v>
      </c>
      <c r="K142">
        <v>105.123708150434</v>
      </c>
      <c r="L142">
        <v>27.1454691214735</v>
      </c>
      <c r="M142">
        <v>12.1139118404957</v>
      </c>
      <c r="N142">
        <v>3.5982285499508E-2</v>
      </c>
      <c r="O142">
        <v>0.85732054017479997</v>
      </c>
      <c r="P142">
        <v>1975.11374356595</v>
      </c>
      <c r="Q142">
        <v>2206.8318366564099</v>
      </c>
      <c r="R142">
        <v>2032.64936197166</v>
      </c>
      <c r="S142">
        <v>2007.9134762302299</v>
      </c>
      <c r="T142">
        <v>52.936034626175399</v>
      </c>
      <c r="U142">
        <v>12.998702542353</v>
      </c>
      <c r="V142">
        <v>11.040387505857</v>
      </c>
      <c r="W142">
        <v>1.5832368397612999</v>
      </c>
      <c r="X142">
        <v>-7.0507539374452897</v>
      </c>
      <c r="Y142">
        <v>-4.2789381340781896</v>
      </c>
      <c r="Z142">
        <v>6.5784386732111502</v>
      </c>
      <c r="AA142">
        <v>32.598264222681301</v>
      </c>
      <c r="AB142">
        <v>-4.4879915120055003</v>
      </c>
      <c r="AC142">
        <v>2.05198370422388</v>
      </c>
      <c r="AD142">
        <v>1910.49199999999</v>
      </c>
      <c r="AE142">
        <v>2228.8150000000001</v>
      </c>
      <c r="AF142">
        <v>1976.81599999999</v>
      </c>
      <c r="AG142">
        <v>1972.896</v>
      </c>
      <c r="AH142">
        <v>81.959290780141799</v>
      </c>
      <c r="AI142">
        <v>78.797872340425499</v>
      </c>
      <c r="AJ142">
        <v>2002.4749999999999</v>
      </c>
      <c r="AK142">
        <v>2247.8200000000002</v>
      </c>
      <c r="AL142">
        <v>-21.202127659574401</v>
      </c>
    </row>
    <row r="143" spans="1:38" x14ac:dyDescent="0.25">
      <c r="A143" t="s">
        <v>579</v>
      </c>
      <c r="B143" t="s">
        <v>578</v>
      </c>
      <c r="C143" t="s">
        <v>336</v>
      </c>
      <c r="D143">
        <v>41795.891494639996</v>
      </c>
      <c r="E143">
        <v>902.85</v>
      </c>
      <c r="F143">
        <v>25.278335521756102</v>
      </c>
      <c r="G143">
        <v>2.0026504491097601</v>
      </c>
      <c r="H143">
        <v>38.659787733927502</v>
      </c>
      <c r="I143">
        <v>79.045092838196197</v>
      </c>
      <c r="J143">
        <v>81.671622545195206</v>
      </c>
      <c r="K143">
        <v>14.5681411646067</v>
      </c>
      <c r="L143">
        <v>1.4495581799245201</v>
      </c>
      <c r="M143">
        <v>9.8479682834550708</v>
      </c>
      <c r="N143">
        <v>6.8399847964113997E-2</v>
      </c>
      <c r="O143">
        <v>1.4480313757732799</v>
      </c>
      <c r="P143">
        <v>822.76955236795095</v>
      </c>
      <c r="Q143">
        <v>873.64107379569202</v>
      </c>
      <c r="R143">
        <v>808.00423877353501</v>
      </c>
      <c r="S143">
        <v>836.15414672081295</v>
      </c>
      <c r="T143">
        <v>72.336519592327605</v>
      </c>
      <c r="U143">
        <v>10.8477973430115</v>
      </c>
      <c r="V143">
        <v>4.7378200135924997</v>
      </c>
      <c r="W143">
        <v>6.6851427539193997</v>
      </c>
      <c r="X143">
        <v>1.35244736192604</v>
      </c>
      <c r="Y143">
        <v>2.61320695489293</v>
      </c>
      <c r="Z143">
        <v>5.0640515789206901</v>
      </c>
      <c r="AA143">
        <v>8.2787836123803</v>
      </c>
      <c r="AB143">
        <v>1.4211177554114001</v>
      </c>
      <c r="AC143">
        <v>1.0200197845408501</v>
      </c>
      <c r="AD143">
        <v>804.18349999999896</v>
      </c>
      <c r="AE143">
        <v>869.28</v>
      </c>
      <c r="AF143">
        <v>827.68499999999995</v>
      </c>
      <c r="AG143">
        <v>825.62999999999897</v>
      </c>
      <c r="AH143">
        <v>82.289956594924305</v>
      </c>
      <c r="AI143">
        <v>77.557346559206394</v>
      </c>
      <c r="AJ143">
        <v>850.85714285714198</v>
      </c>
      <c r="AK143">
        <v>904.63</v>
      </c>
      <c r="AL143">
        <v>-22.442653440793499</v>
      </c>
    </row>
    <row r="144" spans="1:38" x14ac:dyDescent="0.25">
      <c r="A144" t="s">
        <v>64</v>
      </c>
      <c r="B144" t="s">
        <v>65</v>
      </c>
      <c r="C144" t="s">
        <v>66</v>
      </c>
      <c r="D144">
        <v>41753.540701769998</v>
      </c>
      <c r="E144">
        <v>1538.65</v>
      </c>
      <c r="F144">
        <v>34.217814905250201</v>
      </c>
      <c r="G144">
        <v>2.71087162082235</v>
      </c>
      <c r="H144">
        <v>52.0246877623171</v>
      </c>
      <c r="I144">
        <v>80.532986675333106</v>
      </c>
      <c r="J144">
        <v>83.204620512493804</v>
      </c>
      <c r="K144">
        <v>52.787924671480098</v>
      </c>
      <c r="L144">
        <v>13.0776903251401</v>
      </c>
      <c r="M144">
        <v>61.632424758814203</v>
      </c>
      <c r="N144">
        <v>0.208952435556472</v>
      </c>
      <c r="O144">
        <v>1.2024037903387701</v>
      </c>
      <c r="P144">
        <v>1266.4044391405901</v>
      </c>
      <c r="Q144">
        <v>1452.11632123748</v>
      </c>
      <c r="R144">
        <v>1194.15281246312</v>
      </c>
      <c r="S144">
        <v>1325.4447671359001</v>
      </c>
      <c r="T144">
        <v>57.801067826774698</v>
      </c>
      <c r="U144">
        <v>30.131510140931599</v>
      </c>
      <c r="V144">
        <v>9.9487336780300009</v>
      </c>
      <c r="W144">
        <v>5.0628053035590002</v>
      </c>
      <c r="X144">
        <v>-1.15394996889068</v>
      </c>
      <c r="Y144">
        <v>4.36003030810088</v>
      </c>
      <c r="Z144">
        <v>9.99413260038739</v>
      </c>
      <c r="AA144">
        <v>21.509690195166701</v>
      </c>
      <c r="AB144">
        <v>0.3965705183057</v>
      </c>
      <c r="AC144">
        <v>1.22286293808477</v>
      </c>
      <c r="AD144">
        <v>1244.739</v>
      </c>
      <c r="AE144">
        <v>1440.52</v>
      </c>
      <c r="AF144">
        <v>1189.98774999999</v>
      </c>
      <c r="AG144">
        <v>1290.5989999999999</v>
      </c>
      <c r="AH144">
        <v>95.174407447495696</v>
      </c>
      <c r="AI144">
        <v>97.341984093763102</v>
      </c>
      <c r="AJ144">
        <v>1393.2142857142801</v>
      </c>
      <c r="AK144">
        <v>1520.18</v>
      </c>
      <c r="AL144">
        <v>-2.65801590623688</v>
      </c>
    </row>
    <row r="145" spans="1:38" x14ac:dyDescent="0.25">
      <c r="A145" t="s">
        <v>563</v>
      </c>
      <c r="B145" t="s">
        <v>562</v>
      </c>
      <c r="C145" t="s">
        <v>74</v>
      </c>
      <c r="D145">
        <v>41622.00941531</v>
      </c>
      <c r="E145">
        <v>4016.1</v>
      </c>
      <c r="F145">
        <v>29.499661551188598</v>
      </c>
      <c r="G145">
        <v>2.3370807149556199</v>
      </c>
      <c r="H145">
        <v>18.845263872697299</v>
      </c>
      <c r="I145">
        <v>49.681480357955401</v>
      </c>
      <c r="J145">
        <v>41.156939638036299</v>
      </c>
      <c r="K145">
        <v>25.076046342694099</v>
      </c>
      <c r="L145">
        <v>-12.6701586105217</v>
      </c>
      <c r="M145">
        <v>16.904031976537802</v>
      </c>
      <c r="N145">
        <v>7.9800086453890001E-2</v>
      </c>
      <c r="O145">
        <v>1.0683709016575</v>
      </c>
      <c r="P145">
        <v>3824.7689971028899</v>
      </c>
      <c r="Q145">
        <v>3994.20891930777</v>
      </c>
      <c r="R145">
        <v>3774.3564061893098</v>
      </c>
      <c r="S145">
        <v>3910.9890235683501</v>
      </c>
      <c r="T145">
        <v>50.049017122187799</v>
      </c>
      <c r="U145">
        <v>6.6993987050932997</v>
      </c>
      <c r="V145">
        <v>-1.1038397756417</v>
      </c>
      <c r="W145">
        <v>-2.1378881987577998</v>
      </c>
      <c r="X145">
        <v>-57.236132147978502</v>
      </c>
      <c r="Y145">
        <v>-0.51232190344587503</v>
      </c>
      <c r="Z145">
        <v>0.94508030702551404</v>
      </c>
      <c r="AA145">
        <v>3.0673834406424998</v>
      </c>
      <c r="AB145">
        <v>-4.9505697210327</v>
      </c>
      <c r="AC145">
        <v>1.4875626946237299</v>
      </c>
      <c r="AD145">
        <v>3758.5239999999999</v>
      </c>
      <c r="AE145">
        <v>4029.62</v>
      </c>
      <c r="AF145">
        <v>3721.4272500000002</v>
      </c>
      <c r="AG145">
        <v>3923.6</v>
      </c>
      <c r="AH145">
        <v>36.3043104928731</v>
      </c>
      <c r="AI145">
        <v>50.077279752704797</v>
      </c>
      <c r="AJ145">
        <v>3772.0357142857101</v>
      </c>
      <c r="AK145">
        <v>3981.43</v>
      </c>
      <c r="AL145">
        <v>-49.922720247295103</v>
      </c>
    </row>
    <row r="146" spans="1:38" x14ac:dyDescent="0.25">
      <c r="A146" t="s">
        <v>574</v>
      </c>
      <c r="B146" t="s">
        <v>573</v>
      </c>
      <c r="C146" t="s">
        <v>575</v>
      </c>
      <c r="D146">
        <v>41543.663331030002</v>
      </c>
      <c r="E146">
        <v>37311.699999999997</v>
      </c>
      <c r="F146">
        <v>23.280204173813999</v>
      </c>
      <c r="G146">
        <v>1.84435052315568</v>
      </c>
      <c r="H146">
        <v>45.718650799033597</v>
      </c>
      <c r="I146">
        <v>59.414852682497802</v>
      </c>
      <c r="J146">
        <v>55.588510370852703</v>
      </c>
      <c r="K146">
        <v>-237.08554255557101</v>
      </c>
      <c r="L146">
        <v>203.41356035680499</v>
      </c>
      <c r="M146">
        <v>8.6825183785639695</v>
      </c>
      <c r="N146">
        <v>2.5955944215496001E-2</v>
      </c>
      <c r="O146">
        <v>0.91288189160481603</v>
      </c>
      <c r="P146">
        <v>38801.5975181904</v>
      </c>
      <c r="Q146">
        <v>37089.778381362703</v>
      </c>
      <c r="R146">
        <v>40253.457949535798</v>
      </c>
      <c r="S146">
        <v>37823.258318380103</v>
      </c>
      <c r="T146">
        <v>54.180350747584697</v>
      </c>
      <c r="U146">
        <v>-13.6153244087541</v>
      </c>
      <c r="V146">
        <v>1.1707956196295</v>
      </c>
      <c r="W146">
        <v>-1.8681333157686999</v>
      </c>
      <c r="X146">
        <v>-1.18208266408167</v>
      </c>
      <c r="Y146">
        <v>3.71542522081254</v>
      </c>
      <c r="Z146">
        <v>0.44490311634164298</v>
      </c>
      <c r="AA146">
        <v>3.8155681750961898</v>
      </c>
      <c r="AB146">
        <v>-1.3425698442921901</v>
      </c>
      <c r="AC146">
        <v>0.61900562968947503</v>
      </c>
      <c r="AD146">
        <v>38486.067999999999</v>
      </c>
      <c r="AE146">
        <v>36965.17</v>
      </c>
      <c r="AF146">
        <v>41432.105499999998</v>
      </c>
      <c r="AG146">
        <v>38057.604999999901</v>
      </c>
      <c r="AH146">
        <v>73.927890407461305</v>
      </c>
      <c r="AI146">
        <v>69.204624332798502</v>
      </c>
      <c r="AJ146">
        <v>38181.5678571428</v>
      </c>
      <c r="AK146">
        <v>37314.879999999997</v>
      </c>
      <c r="AL146">
        <v>-30.795375667201402</v>
      </c>
    </row>
    <row r="147" spans="1:38" x14ac:dyDescent="0.25">
      <c r="A147" t="s">
        <v>569</v>
      </c>
      <c r="B147" t="s">
        <v>568</v>
      </c>
      <c r="C147" t="s">
        <v>570</v>
      </c>
      <c r="D147">
        <v>41466.11088321</v>
      </c>
      <c r="E147">
        <v>144.25</v>
      </c>
      <c r="F147">
        <v>43.140332618650099</v>
      </c>
      <c r="G147">
        <v>3.4177490214546502</v>
      </c>
      <c r="H147">
        <v>30.459632184977298</v>
      </c>
      <c r="I147">
        <v>59.436008676789598</v>
      </c>
      <c r="J147">
        <v>51.725171700993997</v>
      </c>
      <c r="K147">
        <v>1.1406305446073499</v>
      </c>
      <c r="L147">
        <v>-0.31483296012916101</v>
      </c>
      <c r="P147">
        <v>142.02570336111501</v>
      </c>
      <c r="Q147">
        <v>145.03073924450601</v>
      </c>
      <c r="R147">
        <v>159.23816134559101</v>
      </c>
      <c r="S147">
        <v>141.44464912521201</v>
      </c>
      <c r="T147">
        <v>72.093862815884407</v>
      </c>
      <c r="U147">
        <v>-12.193632253752201</v>
      </c>
      <c r="V147">
        <v>0.3451846738005</v>
      </c>
      <c r="W147">
        <v>0.90246442207569999</v>
      </c>
      <c r="X147">
        <v>-1.60618001478315</v>
      </c>
      <c r="Y147">
        <v>1.31360559557129</v>
      </c>
      <c r="Z147">
        <v>-0.18657084854379799</v>
      </c>
      <c r="AA147">
        <v>3.3070706054398999</v>
      </c>
      <c r="AB147">
        <v>-2.4515962533688</v>
      </c>
      <c r="AC147">
        <v>0.38377432337209599</v>
      </c>
      <c r="AD147">
        <v>135.60499999999999</v>
      </c>
      <c r="AE147">
        <v>145.19999999999999</v>
      </c>
      <c r="AF147">
        <v>149.74624999999901</v>
      </c>
      <c r="AG147">
        <v>140.358</v>
      </c>
      <c r="AH147">
        <v>57.472457228802298</v>
      </c>
      <c r="AI147">
        <v>42.639593908629301</v>
      </c>
      <c r="AJ147">
        <v>138.23214285714201</v>
      </c>
      <c r="AK147">
        <v>144.44</v>
      </c>
      <c r="AL147">
        <v>-57.360406091370599</v>
      </c>
    </row>
    <row r="148" spans="1:38" x14ac:dyDescent="0.25">
      <c r="A148" t="s">
        <v>587</v>
      </c>
      <c r="B148" t="s">
        <v>586</v>
      </c>
      <c r="C148" t="s">
        <v>287</v>
      </c>
      <c r="D148">
        <v>41377.735824249998</v>
      </c>
      <c r="E148">
        <v>8.35</v>
      </c>
      <c r="F148">
        <v>43.149044675231501</v>
      </c>
      <c r="G148">
        <v>3.4184392252859199</v>
      </c>
      <c r="H148">
        <v>37.365454677919303</v>
      </c>
      <c r="I148">
        <v>73.3333333333333</v>
      </c>
      <c r="J148">
        <v>73.027462516982695</v>
      </c>
      <c r="K148">
        <v>0.231601215998372</v>
      </c>
      <c r="L148">
        <v>0.10895818561863201</v>
      </c>
      <c r="M148">
        <v>-5.8193411905490304</v>
      </c>
      <c r="N148">
        <v>-1.2330415502555999E-2</v>
      </c>
      <c r="O148">
        <v>1.17574796006365</v>
      </c>
      <c r="P148">
        <v>7.3714972383175104</v>
      </c>
      <c r="Q148">
        <v>8.0562844250891299</v>
      </c>
      <c r="R148">
        <v>7.6141373791341502</v>
      </c>
      <c r="S148">
        <v>7.5210197553760301</v>
      </c>
      <c r="T148">
        <v>97.590853409554896</v>
      </c>
      <c r="U148">
        <v>9.3444478748584991</v>
      </c>
      <c r="V148">
        <v>11.1837802485285</v>
      </c>
      <c r="W148">
        <v>4.9382716049382998</v>
      </c>
      <c r="X148">
        <v>-1.0065663248111401</v>
      </c>
      <c r="Y148">
        <v>1.4072809134363899</v>
      </c>
      <c r="Z148">
        <v>6.8715006674400403</v>
      </c>
      <c r="AA148">
        <v>23.294416718755901</v>
      </c>
      <c r="AB148">
        <v>1.2394959529027001</v>
      </c>
      <c r="AC148">
        <v>1.6985916000916701</v>
      </c>
      <c r="AD148">
        <v>7.0129999999999999</v>
      </c>
      <c r="AE148">
        <v>7.9749999999999996</v>
      </c>
      <c r="AF148">
        <v>7.4509999999999996</v>
      </c>
      <c r="AG148">
        <v>7.4880000000000004</v>
      </c>
      <c r="AH148">
        <v>70.570175438596394</v>
      </c>
      <c r="AI148">
        <v>59.999999999999901</v>
      </c>
      <c r="AJ148">
        <v>7.2964285714285699</v>
      </c>
      <c r="AK148">
        <v>8.34</v>
      </c>
      <c r="AL148">
        <v>-40</v>
      </c>
    </row>
    <row r="149" spans="1:38" x14ac:dyDescent="0.25">
      <c r="A149" t="s">
        <v>561</v>
      </c>
      <c r="B149" t="s">
        <v>560</v>
      </c>
      <c r="C149" t="s">
        <v>274</v>
      </c>
      <c r="D149">
        <v>41237.200389149999</v>
      </c>
      <c r="E149">
        <v>279.39999999999998</v>
      </c>
      <c r="F149">
        <v>29.862738982398898</v>
      </c>
      <c r="G149">
        <v>2.3658451555592799</v>
      </c>
      <c r="H149">
        <v>42.184768746095202</v>
      </c>
      <c r="I149">
        <v>36.248872858431</v>
      </c>
      <c r="J149">
        <v>42.513522785597601</v>
      </c>
      <c r="K149">
        <v>6.3802845990672896</v>
      </c>
      <c r="L149">
        <v>-0.78576019203471204</v>
      </c>
      <c r="M149">
        <v>-0.11967050160115</v>
      </c>
      <c r="N149">
        <v>-2.2292332282018001E-2</v>
      </c>
      <c r="O149">
        <v>0.96701739858279701</v>
      </c>
      <c r="P149">
        <v>265.78526884482699</v>
      </c>
      <c r="Q149">
        <v>293.21835280267902</v>
      </c>
      <c r="R149">
        <v>255.29241318684501</v>
      </c>
      <c r="S149">
        <v>279.17020853185397</v>
      </c>
      <c r="T149">
        <v>66.407289853588594</v>
      </c>
      <c r="U149">
        <v>20.107191640175898</v>
      </c>
      <c r="V149">
        <v>-0.99026761918549999</v>
      </c>
      <c r="W149">
        <v>-2.3841504365346</v>
      </c>
      <c r="X149">
        <v>-7.5136133557645604</v>
      </c>
      <c r="Y149">
        <v>-2.6324813472453101</v>
      </c>
      <c r="Z149">
        <v>-3.80081431520443</v>
      </c>
      <c r="AA149">
        <v>4.8916009821111004</v>
      </c>
      <c r="AB149">
        <v>-6.2475032939695003</v>
      </c>
      <c r="AC149">
        <v>0.94667055756244101</v>
      </c>
      <c r="AD149">
        <v>258.84100000000001</v>
      </c>
      <c r="AE149">
        <v>295.76499999999999</v>
      </c>
      <c r="AF149">
        <v>243.27449999999999</v>
      </c>
      <c r="AG149">
        <v>277.24099999999999</v>
      </c>
      <c r="AH149">
        <v>33.928292210025901</v>
      </c>
      <c r="AI149">
        <v>5.57275541795652</v>
      </c>
      <c r="AJ149">
        <v>313.58928571428498</v>
      </c>
      <c r="AK149">
        <v>282.55</v>
      </c>
      <c r="AL149">
        <v>-94.4272445820434</v>
      </c>
    </row>
    <row r="150" spans="1:38" x14ac:dyDescent="0.25">
      <c r="A150" t="s">
        <v>83</v>
      </c>
      <c r="B150" t="s">
        <v>84</v>
      </c>
      <c r="C150" t="s">
        <v>85</v>
      </c>
      <c r="D150">
        <v>41130.414961740003</v>
      </c>
      <c r="E150">
        <v>689.75</v>
      </c>
      <c r="F150">
        <v>27.696100315613901</v>
      </c>
      <c r="G150">
        <v>2.1941954084720598</v>
      </c>
      <c r="H150">
        <v>27.0591409400839</v>
      </c>
      <c r="I150">
        <v>53.52</v>
      </c>
      <c r="J150">
        <v>45.7211179523932</v>
      </c>
      <c r="K150">
        <v>5.13245553978697</v>
      </c>
      <c r="L150">
        <v>-1.23343526582399</v>
      </c>
      <c r="M150">
        <v>0.91827120034047505</v>
      </c>
      <c r="N150">
        <v>-5.7649571053160001E-3</v>
      </c>
      <c r="O150">
        <v>1.2441223749397501</v>
      </c>
      <c r="P150">
        <v>657.15898016278697</v>
      </c>
      <c r="Q150">
        <v>680.74162420052801</v>
      </c>
      <c r="R150">
        <v>659.90387323033701</v>
      </c>
      <c r="S150">
        <v>664.78856363667296</v>
      </c>
      <c r="T150">
        <v>56.365198375507603</v>
      </c>
      <c r="U150">
        <v>-0.88940399742889997</v>
      </c>
      <c r="V150">
        <v>-0.30865109135480001</v>
      </c>
      <c r="W150">
        <v>0.14092864560149901</v>
      </c>
      <c r="X150">
        <v>0.69591971863512203</v>
      </c>
      <c r="Y150">
        <v>-0.11032536163389001</v>
      </c>
      <c r="Z150">
        <v>1.9564988601053801</v>
      </c>
      <c r="AA150">
        <v>2.2850457685863002</v>
      </c>
      <c r="AB150">
        <v>-2.7740614514263999</v>
      </c>
      <c r="AC150">
        <v>0.94096831726670604</v>
      </c>
      <c r="AD150">
        <v>635.66800000000001</v>
      </c>
      <c r="AE150">
        <v>681.61</v>
      </c>
      <c r="AF150">
        <v>674.44649999999899</v>
      </c>
      <c r="AG150">
        <v>667.33899999999903</v>
      </c>
      <c r="AH150">
        <v>47.288229393656302</v>
      </c>
      <c r="AI150">
        <v>63.603818615751699</v>
      </c>
      <c r="AJ150">
        <v>692.63928571428505</v>
      </c>
      <c r="AK150">
        <v>682.99</v>
      </c>
      <c r="AL150">
        <v>-36.396181384248202</v>
      </c>
    </row>
    <row r="151" spans="1:38" x14ac:dyDescent="0.25">
      <c r="A151" t="s">
        <v>577</v>
      </c>
      <c r="B151" t="s">
        <v>576</v>
      </c>
      <c r="C151" t="s">
        <v>435</v>
      </c>
      <c r="D151">
        <v>41017.170764369999</v>
      </c>
      <c r="E151">
        <v>1570.4</v>
      </c>
      <c r="F151">
        <v>18.341641352501899</v>
      </c>
      <c r="G151">
        <v>1.4530979011804199</v>
      </c>
      <c r="H151">
        <v>36.931858522931698</v>
      </c>
      <c r="I151">
        <v>61.867408906882503</v>
      </c>
      <c r="J151">
        <v>68.215250140816295</v>
      </c>
      <c r="K151">
        <v>7.6009224014378596</v>
      </c>
      <c r="L151">
        <v>0.49378752919205599</v>
      </c>
      <c r="M151">
        <v>4.4636781517650101</v>
      </c>
      <c r="N151">
        <v>-3.8986595113839999E-3</v>
      </c>
      <c r="O151">
        <v>0.68103009899349898</v>
      </c>
      <c r="P151">
        <v>1492.1693064154099</v>
      </c>
      <c r="Q151">
        <v>1520.8828640520101</v>
      </c>
      <c r="R151">
        <v>1515.5416204076701</v>
      </c>
      <c r="S151">
        <v>1492.0783002033199</v>
      </c>
      <c r="T151">
        <v>45.986875315497201</v>
      </c>
      <c r="U151">
        <v>-1.1504222564925</v>
      </c>
      <c r="V151">
        <v>2.9092272023191001</v>
      </c>
      <c r="W151">
        <v>5.5198449137842998</v>
      </c>
      <c r="X151">
        <v>4.2148697425609498</v>
      </c>
      <c r="Y151">
        <v>2.5168651288905002</v>
      </c>
      <c r="Z151">
        <v>3.9924110976643501</v>
      </c>
      <c r="AA151">
        <v>5.4055471234384997</v>
      </c>
      <c r="AB151">
        <v>0.5284124771573</v>
      </c>
      <c r="AC151">
        <v>0.83988821865830499</v>
      </c>
      <c r="AD151">
        <v>1457.18849999999</v>
      </c>
      <c r="AE151">
        <v>1514.72999999999</v>
      </c>
      <c r="AF151">
        <v>1547.02125</v>
      </c>
      <c r="AG151">
        <v>1485.973</v>
      </c>
      <c r="AH151">
        <v>73.245322012806994</v>
      </c>
      <c r="AI151">
        <v>96.301633045148904</v>
      </c>
      <c r="AJ151">
        <v>1473.73928571428</v>
      </c>
      <c r="AK151">
        <v>1562.61</v>
      </c>
      <c r="AL151">
        <v>-3.6983669548510201</v>
      </c>
    </row>
    <row r="152" spans="1:38" x14ac:dyDescent="0.25">
      <c r="A152" t="s">
        <v>572</v>
      </c>
      <c r="B152" t="s">
        <v>571</v>
      </c>
      <c r="C152" t="s">
        <v>17</v>
      </c>
      <c r="D152">
        <v>40912.741416149998</v>
      </c>
      <c r="E152">
        <v>344.55</v>
      </c>
      <c r="F152">
        <v>38.718377045970499</v>
      </c>
      <c r="G152">
        <v>3.0674240838831701</v>
      </c>
      <c r="H152">
        <v>58.4454261073395</v>
      </c>
      <c r="I152">
        <v>72.4944320712695</v>
      </c>
      <c r="J152">
        <v>64.639978709123298</v>
      </c>
      <c r="K152">
        <v>10.625166108042601</v>
      </c>
      <c r="L152">
        <v>0.218116561366063</v>
      </c>
      <c r="M152">
        <v>33.787565334526903</v>
      </c>
      <c r="N152">
        <v>0.161431012325217</v>
      </c>
      <c r="O152">
        <v>1.93866382346502</v>
      </c>
      <c r="P152">
        <v>295.95356091290301</v>
      </c>
      <c r="Q152">
        <v>329.50030400949299</v>
      </c>
      <c r="R152">
        <v>275.099150456301</v>
      </c>
      <c r="S152">
        <v>306.19158274740602</v>
      </c>
      <c r="T152">
        <v>89.810823754789197</v>
      </c>
      <c r="U152">
        <v>24.4824599098269</v>
      </c>
      <c r="V152">
        <v>3.3465728105706001</v>
      </c>
      <c r="W152">
        <v>1.0458320516763999</v>
      </c>
      <c r="X152">
        <v>6.8321554303422598</v>
      </c>
      <c r="Y152">
        <v>0.98629419890580206</v>
      </c>
      <c r="Z152">
        <v>7.7789496677732997</v>
      </c>
      <c r="AA152">
        <v>12.161798008961799</v>
      </c>
      <c r="AB152">
        <v>-4.1839754592908003</v>
      </c>
      <c r="AC152">
        <v>1.0441035598608499</v>
      </c>
      <c r="AD152">
        <v>294.98499999999899</v>
      </c>
      <c r="AE152">
        <v>330.23</v>
      </c>
      <c r="AF152">
        <v>283.39274999999998</v>
      </c>
      <c r="AG152">
        <v>296.59599999999898</v>
      </c>
      <c r="AH152">
        <v>79.722307466440895</v>
      </c>
      <c r="AI152">
        <v>96.027397260274</v>
      </c>
      <c r="AJ152">
        <v>312.91071428571399</v>
      </c>
      <c r="AK152">
        <v>340.29</v>
      </c>
      <c r="AL152">
        <v>-3.97260273972599</v>
      </c>
    </row>
    <row r="153" spans="1:38" x14ac:dyDescent="0.25">
      <c r="A153" t="s">
        <v>585</v>
      </c>
      <c r="B153" t="s">
        <v>584</v>
      </c>
      <c r="C153" t="s">
        <v>373</v>
      </c>
      <c r="D153">
        <v>40505.289201799998</v>
      </c>
      <c r="E153">
        <v>1119.5</v>
      </c>
      <c r="F153">
        <v>27.8543310421597</v>
      </c>
      <c r="G153">
        <v>2.2067310770213999</v>
      </c>
      <c r="H153">
        <v>41.300434237654201</v>
      </c>
      <c r="I153">
        <v>73.425345043914703</v>
      </c>
      <c r="J153">
        <v>76.141569646986298</v>
      </c>
      <c r="K153">
        <v>26.634298210717802</v>
      </c>
      <c r="L153">
        <v>3.51201901580359</v>
      </c>
      <c r="M153">
        <v>20.915718213814799</v>
      </c>
      <c r="N153">
        <v>0.104107538743665</v>
      </c>
      <c r="O153">
        <v>1.2043581962147001</v>
      </c>
      <c r="P153">
        <v>969.09716882598195</v>
      </c>
      <c r="Q153">
        <v>1079.84741884801</v>
      </c>
      <c r="R153">
        <v>932.39051834638701</v>
      </c>
      <c r="S153">
        <v>1011.38347263648</v>
      </c>
      <c r="T153">
        <v>53.042084168336601</v>
      </c>
      <c r="U153">
        <v>21.022761839372201</v>
      </c>
      <c r="V153">
        <v>6.6740719283923999</v>
      </c>
      <c r="W153">
        <v>5.9894505293764002</v>
      </c>
      <c r="X153">
        <v>21.680480790194</v>
      </c>
      <c r="Y153">
        <v>0.82774936645615804</v>
      </c>
      <c r="Z153">
        <v>6.1502805697050498</v>
      </c>
      <c r="AA153">
        <v>13.8324213652464</v>
      </c>
      <c r="AB153">
        <v>0.3627617544574</v>
      </c>
      <c r="AC153">
        <v>0.92722248889618597</v>
      </c>
      <c r="AD153">
        <v>947.19600000000003</v>
      </c>
      <c r="AE153">
        <v>1077.7549999999901</v>
      </c>
      <c r="AF153">
        <v>910.65699999999902</v>
      </c>
      <c r="AG153">
        <v>1001.442</v>
      </c>
      <c r="AH153">
        <v>92.072233741435397</v>
      </c>
      <c r="AI153">
        <v>94.147700882489502</v>
      </c>
      <c r="AJ153">
        <v>1015.0178571428499</v>
      </c>
      <c r="AK153">
        <v>1117.0999999999999</v>
      </c>
      <c r="AL153">
        <v>-5.8522991175104098</v>
      </c>
    </row>
    <row r="154" spans="1:38" x14ac:dyDescent="0.25">
      <c r="A154" t="s">
        <v>581</v>
      </c>
      <c r="B154" t="s">
        <v>580</v>
      </c>
      <c r="C154" t="s">
        <v>102</v>
      </c>
      <c r="D154">
        <v>40170.574717459996</v>
      </c>
      <c r="E154">
        <v>4727.25</v>
      </c>
      <c r="F154">
        <v>29.110216041766598</v>
      </c>
      <c r="G154">
        <v>2.3062272901454102</v>
      </c>
      <c r="H154">
        <v>35.887178843203898</v>
      </c>
      <c r="I154">
        <v>71.8907130308354</v>
      </c>
      <c r="J154">
        <v>74.866987245437997</v>
      </c>
      <c r="K154">
        <v>103.80317312570099</v>
      </c>
      <c r="L154">
        <v>24.6448434866717</v>
      </c>
      <c r="M154">
        <v>59.370841746000302</v>
      </c>
      <c r="N154">
        <v>0.205527842363083</v>
      </c>
      <c r="O154">
        <v>1.2236349210212401</v>
      </c>
      <c r="P154">
        <v>4135.5089099489596</v>
      </c>
      <c r="Q154">
        <v>4603.8714048151796</v>
      </c>
      <c r="R154">
        <v>3848.9073915946001</v>
      </c>
      <c r="S154">
        <v>4340.2574034842501</v>
      </c>
      <c r="T154">
        <v>47.7343108133729</v>
      </c>
      <c r="U154">
        <v>29.004325542259402</v>
      </c>
      <c r="V154">
        <v>5.7365834166731</v>
      </c>
      <c r="W154">
        <v>-3.1420933580094998</v>
      </c>
      <c r="X154">
        <v>-1.6140910055451001</v>
      </c>
      <c r="Y154">
        <v>0.93401720624849505</v>
      </c>
      <c r="Z154">
        <v>4.9167134763703002</v>
      </c>
      <c r="AA154">
        <v>12.320004315356201</v>
      </c>
      <c r="AB154">
        <v>-0.11781843733239999</v>
      </c>
      <c r="AC154">
        <v>1.18268535017871</v>
      </c>
      <c r="AD154">
        <v>4124.4664999999904</v>
      </c>
      <c r="AE154">
        <v>4576.9049999999997</v>
      </c>
      <c r="AF154">
        <v>3718.37299999999</v>
      </c>
      <c r="AG154">
        <v>4294.076</v>
      </c>
      <c r="AH154">
        <v>75.264056486384703</v>
      </c>
      <c r="AI154">
        <v>76.430245681048604</v>
      </c>
      <c r="AJ154">
        <v>4324.3500000000004</v>
      </c>
      <c r="AK154">
        <v>4713.7299999999996</v>
      </c>
      <c r="AL154">
        <v>-23.569754318951301</v>
      </c>
    </row>
    <row r="155" spans="1:38" x14ac:dyDescent="0.25">
      <c r="A155" t="s">
        <v>583</v>
      </c>
      <c r="B155" t="s">
        <v>582</v>
      </c>
      <c r="C155" t="s">
        <v>290</v>
      </c>
      <c r="D155">
        <v>38484.974398819999</v>
      </c>
      <c r="E155">
        <v>299.60000000000002</v>
      </c>
      <c r="F155">
        <v>37.493610398287601</v>
      </c>
      <c r="G155">
        <v>2.9703931905743102</v>
      </c>
      <c r="H155">
        <v>29.593049805395701</v>
      </c>
      <c r="I155">
        <v>35.659574468085097</v>
      </c>
      <c r="J155">
        <v>39.606495595913103</v>
      </c>
      <c r="K155">
        <v>1.3387876168594099</v>
      </c>
      <c r="L155">
        <v>-2.45863235236948</v>
      </c>
      <c r="M155">
        <v>7.0392004266195602</v>
      </c>
      <c r="N155">
        <v>6.9749202092349999E-2</v>
      </c>
      <c r="O155">
        <v>1.9362183646690301</v>
      </c>
      <c r="P155">
        <v>289.22363744443697</v>
      </c>
      <c r="Q155">
        <v>314.90792657077702</v>
      </c>
      <c r="R155">
        <v>263.09845770724002</v>
      </c>
      <c r="S155">
        <v>307.63796372506698</v>
      </c>
      <c r="T155">
        <v>75.854037267080699</v>
      </c>
      <c r="U155">
        <v>27.402868330901999</v>
      </c>
      <c r="V155">
        <v>-4.1760739682686001</v>
      </c>
      <c r="W155">
        <v>-0.41627561020769999</v>
      </c>
      <c r="X155">
        <v>-6.10034265230765</v>
      </c>
      <c r="Y155">
        <v>-1.8550529235586799</v>
      </c>
      <c r="Z155">
        <v>-5.4823679828367702</v>
      </c>
      <c r="AA155">
        <v>2.2524225143207</v>
      </c>
      <c r="AB155">
        <v>-9.8440769363001994</v>
      </c>
      <c r="AC155">
        <v>1.0154711336653</v>
      </c>
      <c r="AD155">
        <v>281.78349999999898</v>
      </c>
      <c r="AE155">
        <v>315.89</v>
      </c>
      <c r="AF155">
        <v>255.70275000000001</v>
      </c>
      <c r="AG155">
        <v>308.54300000000001</v>
      </c>
      <c r="AH155">
        <v>21.322993141100699</v>
      </c>
      <c r="AI155">
        <v>22.305229455709799</v>
      </c>
      <c r="AJ155">
        <v>338.56071428571403</v>
      </c>
      <c r="AK155">
        <v>114.95</v>
      </c>
      <c r="AL155">
        <v>-77.694770544290193</v>
      </c>
    </row>
    <row r="156" spans="1:38" x14ac:dyDescent="0.25">
      <c r="A156" t="s">
        <v>591</v>
      </c>
      <c r="B156" t="s">
        <v>590</v>
      </c>
      <c r="C156" t="s">
        <v>592</v>
      </c>
      <c r="D156">
        <v>38364.463349999998</v>
      </c>
      <c r="E156">
        <v>1961.5</v>
      </c>
      <c r="F156">
        <v>60.816994987527004</v>
      </c>
      <c r="G156">
        <v>4.8181646382710897</v>
      </c>
      <c r="H156">
        <v>71.242058294522593</v>
      </c>
      <c r="I156">
        <v>79.986547317224606</v>
      </c>
      <c r="J156">
        <v>73.5408074976623</v>
      </c>
      <c r="K156">
        <v>196.095434950612</v>
      </c>
      <c r="L156">
        <v>9.0766036017997695</v>
      </c>
      <c r="M156">
        <v>75.664681960860094</v>
      </c>
      <c r="N156">
        <v>0.24014645311154201</v>
      </c>
      <c r="P156">
        <v>1132.30275491515</v>
      </c>
      <c r="Q156">
        <v>1829.05924359748</v>
      </c>
      <c r="R156">
        <v>912.91619043880905</v>
      </c>
      <c r="S156">
        <v>1372.47258388865</v>
      </c>
      <c r="T156">
        <v>31.7122538293216</v>
      </c>
      <c r="U156">
        <v>145.69378738235901</v>
      </c>
      <c r="V156">
        <v>17.687274752130602</v>
      </c>
      <c r="W156">
        <v>-6.8486777668952001</v>
      </c>
      <c r="X156">
        <v>0.59499176654729702</v>
      </c>
      <c r="Y156">
        <v>0.74492799356788897</v>
      </c>
      <c r="Z156">
        <v>17.724327727559601</v>
      </c>
      <c r="AA156">
        <v>67.579681031082202</v>
      </c>
      <c r="AB156">
        <v>-9.3125181795711995</v>
      </c>
      <c r="AC156">
        <v>0.65614248480826698</v>
      </c>
      <c r="AD156">
        <v>991.03699999999901</v>
      </c>
      <c r="AE156">
        <v>1841.855</v>
      </c>
      <c r="AF156">
        <v>880.75774999999999</v>
      </c>
      <c r="AG156">
        <v>1264.308</v>
      </c>
      <c r="AH156">
        <v>81.062489337605399</v>
      </c>
      <c r="AI156">
        <v>85.518978233495204</v>
      </c>
      <c r="AJ156">
        <v>1650.31071428571</v>
      </c>
      <c r="AK156">
        <v>1942.75</v>
      </c>
      <c r="AL156">
        <v>-14.4810217665047</v>
      </c>
    </row>
    <row r="157" spans="1:38" x14ac:dyDescent="0.25">
      <c r="A157" t="s">
        <v>596</v>
      </c>
      <c r="B157" t="s">
        <v>595</v>
      </c>
      <c r="C157" t="s">
        <v>336</v>
      </c>
      <c r="D157">
        <v>38207.358923250002</v>
      </c>
      <c r="E157">
        <v>92.7</v>
      </c>
      <c r="F157">
        <v>28.508181613161799</v>
      </c>
      <c r="G157">
        <v>2.2585317242017098</v>
      </c>
      <c r="H157">
        <v>29.483286832032199</v>
      </c>
      <c r="I157">
        <v>74.568965517241395</v>
      </c>
      <c r="J157">
        <v>72.142933288771104</v>
      </c>
      <c r="K157">
        <v>1.6588844396106499</v>
      </c>
      <c r="L157">
        <v>0.10522313304476601</v>
      </c>
      <c r="M157">
        <v>22.841708769117002</v>
      </c>
      <c r="N157">
        <v>7.4620608889071002E-2</v>
      </c>
      <c r="O157">
        <v>1.85773124810903</v>
      </c>
      <c r="P157">
        <v>86.092582524254794</v>
      </c>
      <c r="Q157">
        <v>91.296910390432501</v>
      </c>
      <c r="R157">
        <v>85.561247571220406</v>
      </c>
      <c r="S157">
        <v>87.570518869814094</v>
      </c>
      <c r="T157">
        <v>81.437670609645096</v>
      </c>
      <c r="U157">
        <v>10.699428910621799</v>
      </c>
      <c r="V157">
        <v>3.1646451972674998</v>
      </c>
      <c r="W157">
        <v>3.5047491335813001</v>
      </c>
      <c r="X157">
        <v>1.32382824046764</v>
      </c>
      <c r="Y157">
        <v>0.482802903432759</v>
      </c>
      <c r="Z157">
        <v>3.1436312241884798</v>
      </c>
      <c r="AA157">
        <v>7.7204473985290996</v>
      </c>
      <c r="AB157">
        <v>-1.0214379624158001</v>
      </c>
      <c r="AC157">
        <v>0.87563295625054505</v>
      </c>
      <c r="AD157">
        <v>85.231999999999999</v>
      </c>
      <c r="AE157">
        <v>91.23</v>
      </c>
      <c r="AF157">
        <v>84.6784999999999</v>
      </c>
      <c r="AG157">
        <v>86.366</v>
      </c>
      <c r="AH157">
        <v>85.196354033563296</v>
      </c>
      <c r="AI157">
        <v>83.720930232558104</v>
      </c>
      <c r="AJ157">
        <v>87.928571428571402</v>
      </c>
      <c r="AK157">
        <v>92.46</v>
      </c>
      <c r="AL157">
        <v>-16.279069767441801</v>
      </c>
    </row>
    <row r="158" spans="1:38" x14ac:dyDescent="0.25">
      <c r="A158" t="s">
        <v>589</v>
      </c>
      <c r="B158" t="s">
        <v>588</v>
      </c>
      <c r="C158" t="s">
        <v>401</v>
      </c>
      <c r="D158">
        <v>37165.739799035</v>
      </c>
      <c r="E158">
        <v>42000.2</v>
      </c>
      <c r="F158">
        <v>25.228612319648899</v>
      </c>
      <c r="G158">
        <v>1.99871117894123</v>
      </c>
      <c r="H158">
        <v>26.8059566634277</v>
      </c>
      <c r="I158">
        <v>42.457893173815201</v>
      </c>
      <c r="J158">
        <v>37.548664419336397</v>
      </c>
      <c r="K158">
        <v>225.82139231112501</v>
      </c>
      <c r="L158">
        <v>-216.35896789790499</v>
      </c>
      <c r="M158">
        <v>6.56971725459755</v>
      </c>
      <c r="N158">
        <v>-5.8189339787990003E-3</v>
      </c>
      <c r="O158">
        <v>0.82887972500971996</v>
      </c>
      <c r="P158">
        <v>40271.465955969703</v>
      </c>
      <c r="Q158">
        <v>42421.436345696799</v>
      </c>
      <c r="R158">
        <v>39589.249559692202</v>
      </c>
      <c r="S158">
        <v>41450.027880228299</v>
      </c>
      <c r="T158">
        <v>46.776590110324001</v>
      </c>
      <c r="U158">
        <v>6.0227886097569003</v>
      </c>
      <c r="V158">
        <v>-1.60514615844889</v>
      </c>
      <c r="W158">
        <v>-2.2271093283899002</v>
      </c>
      <c r="X158">
        <v>-0.21598590715812499</v>
      </c>
      <c r="Y158">
        <v>-9.4956169668264501</v>
      </c>
      <c r="Z158">
        <v>-0.97580159231362895</v>
      </c>
      <c r="AA158">
        <v>1.1690999387090999</v>
      </c>
      <c r="AB158">
        <v>-4.2313030954805004</v>
      </c>
      <c r="AC158">
        <v>0.35979244930627902</v>
      </c>
      <c r="AD158">
        <v>38893.216999999997</v>
      </c>
      <c r="AE158">
        <v>42529.955000000002</v>
      </c>
      <c r="AF158">
        <v>39296.01</v>
      </c>
      <c r="AG158">
        <v>41714.174999999901</v>
      </c>
      <c r="AH158">
        <v>19.1914789648499</v>
      </c>
      <c r="AI158">
        <v>14.823986212087901</v>
      </c>
      <c r="AJ158">
        <v>41403.271428571403</v>
      </c>
      <c r="AK158">
        <v>41979.59</v>
      </c>
      <c r="AL158">
        <v>-85.176013787911998</v>
      </c>
    </row>
    <row r="159" spans="1:38" x14ac:dyDescent="0.25">
      <c r="A159" t="s">
        <v>594</v>
      </c>
      <c r="B159" t="s">
        <v>593</v>
      </c>
      <c r="C159" t="s">
        <v>293</v>
      </c>
      <c r="D159">
        <v>36737.606557959902</v>
      </c>
      <c r="E159">
        <v>622.4</v>
      </c>
      <c r="F159">
        <v>30.157285731196801</v>
      </c>
      <c r="G159">
        <v>2.3891803224754802</v>
      </c>
      <c r="H159">
        <v>44.960589822529002</v>
      </c>
      <c r="I159">
        <v>70.740474478792194</v>
      </c>
      <c r="J159">
        <v>53.445898515499003</v>
      </c>
      <c r="K159">
        <v>19.707044409305102</v>
      </c>
      <c r="L159">
        <v>-1.09450537725523</v>
      </c>
      <c r="P159">
        <v>586.13731871607297</v>
      </c>
      <c r="Q159">
        <v>632.61545008589303</v>
      </c>
      <c r="R159">
        <v>599.45076572891799</v>
      </c>
      <c r="S159">
        <v>595.62795889604797</v>
      </c>
      <c r="T159">
        <v>47.7366708937531</v>
      </c>
      <c r="U159">
        <v>2.2881579936199001</v>
      </c>
      <c r="V159">
        <v>1.3650699387684999</v>
      </c>
      <c r="W159">
        <v>1.0399168066555</v>
      </c>
      <c r="X159">
        <v>-6.1384540907306802</v>
      </c>
      <c r="Y159">
        <v>-11.339651300050599</v>
      </c>
      <c r="Z159">
        <v>0.51230472082328604</v>
      </c>
      <c r="AA159">
        <v>8.5102128728684008</v>
      </c>
      <c r="AB159">
        <v>-4.8972246880913</v>
      </c>
      <c r="AC159">
        <v>0.67612130658279102</v>
      </c>
      <c r="AD159">
        <v>576.03399999999999</v>
      </c>
      <c r="AE159">
        <v>638.04999999999995</v>
      </c>
      <c r="AF159">
        <v>591.06099999999901</v>
      </c>
      <c r="AG159">
        <v>578.18999999999903</v>
      </c>
      <c r="AH159">
        <v>48.589758683572697</v>
      </c>
      <c r="AI159">
        <v>24.750499001995902</v>
      </c>
      <c r="AJ159">
        <v>613.82500000000005</v>
      </c>
      <c r="AK159">
        <v>622.41999999999996</v>
      </c>
      <c r="AL159">
        <v>-75.249500998003995</v>
      </c>
    </row>
    <row r="160" spans="1:38" x14ac:dyDescent="0.25">
      <c r="A160" t="s">
        <v>621</v>
      </c>
      <c r="B160" t="s">
        <v>620</v>
      </c>
      <c r="C160" t="s">
        <v>323</v>
      </c>
      <c r="D160">
        <v>36440.118385150003</v>
      </c>
      <c r="E160">
        <v>1948.9</v>
      </c>
      <c r="F160">
        <v>32.775181555877701</v>
      </c>
      <c r="G160">
        <v>2.5965804594230901</v>
      </c>
      <c r="H160">
        <v>28.986523210550299</v>
      </c>
      <c r="I160">
        <v>73.993558776167404</v>
      </c>
      <c r="J160">
        <v>79.562014097723505</v>
      </c>
      <c r="K160">
        <v>19.765730580873001</v>
      </c>
      <c r="L160">
        <v>15.919006103022999</v>
      </c>
      <c r="M160">
        <v>-3.7763958595440799</v>
      </c>
      <c r="N160">
        <v>-3.0685345090759E-2</v>
      </c>
      <c r="O160">
        <v>0.94987745088234499</v>
      </c>
      <c r="P160">
        <v>1855.95424637675</v>
      </c>
      <c r="Q160">
        <v>1869.41390731142</v>
      </c>
      <c r="R160">
        <v>1959.1834918597399</v>
      </c>
      <c r="S160">
        <v>1822.0817822638201</v>
      </c>
      <c r="T160">
        <v>50.401080351114103</v>
      </c>
      <c r="U160">
        <v>-7.8367321892644002</v>
      </c>
      <c r="V160">
        <v>6.7950077943020002</v>
      </c>
      <c r="W160">
        <v>2.4010554089710001</v>
      </c>
      <c r="X160">
        <v>157.004576247664</v>
      </c>
      <c r="Y160">
        <v>5.3081698659363203</v>
      </c>
      <c r="Z160">
        <v>5.9099881717999896</v>
      </c>
      <c r="AA160">
        <v>12.5101793983732</v>
      </c>
      <c r="AB160">
        <v>1.6323942699831</v>
      </c>
      <c r="AC160">
        <v>1.33687459127334</v>
      </c>
      <c r="AD160">
        <v>1785.30699999999</v>
      </c>
      <c r="AE160">
        <v>1848.2049999999999</v>
      </c>
      <c r="AF160">
        <v>2040.8252500000001</v>
      </c>
      <c r="AG160">
        <v>1818.34799999999</v>
      </c>
      <c r="AH160">
        <v>92.666224108688397</v>
      </c>
      <c r="AI160">
        <v>87.9782711384034</v>
      </c>
      <c r="AJ160">
        <v>1788.8357142857101</v>
      </c>
      <c r="AK160">
        <v>1946.22</v>
      </c>
      <c r="AL160">
        <v>-12.0217288615965</v>
      </c>
    </row>
    <row r="161" spans="1:38" x14ac:dyDescent="0.25">
      <c r="A161" t="s">
        <v>598</v>
      </c>
      <c r="B161" t="s">
        <v>597</v>
      </c>
      <c r="C161" t="s">
        <v>323</v>
      </c>
      <c r="D161">
        <v>36400.249489955</v>
      </c>
      <c r="E161">
        <v>1957.15</v>
      </c>
      <c r="F161">
        <v>28.519335927736499</v>
      </c>
      <c r="G161">
        <v>2.2594154134411899</v>
      </c>
      <c r="H161">
        <v>37.289280775504899</v>
      </c>
      <c r="I161">
        <v>17.771841609050899</v>
      </c>
      <c r="J161">
        <v>30.980379914815501</v>
      </c>
      <c r="K161">
        <v>-58.017143069277402</v>
      </c>
      <c r="L161">
        <v>-15.964725317068201</v>
      </c>
      <c r="M161">
        <v>17.797615935441701</v>
      </c>
      <c r="N161">
        <v>7.3080337893439998E-2</v>
      </c>
      <c r="O161">
        <v>1.2237803138696299</v>
      </c>
      <c r="P161">
        <v>2025.1080074746401</v>
      </c>
      <c r="Q161">
        <v>1976.0930971181399</v>
      </c>
      <c r="R161">
        <v>1928.4460392482699</v>
      </c>
      <c r="S161">
        <v>2064.4563462277702</v>
      </c>
      <c r="T161">
        <v>66.329051383399204</v>
      </c>
      <c r="U161">
        <v>5.5511919067506996</v>
      </c>
      <c r="V161">
        <v>-5.7358146128785998</v>
      </c>
      <c r="W161">
        <v>3.2382420971472001</v>
      </c>
      <c r="X161">
        <v>8.5660506883190308</v>
      </c>
      <c r="Y161">
        <v>0.904524952079509</v>
      </c>
      <c r="Z161">
        <v>-3.5675318049989402</v>
      </c>
      <c r="AA161">
        <v>3.8860245994242</v>
      </c>
      <c r="AB161">
        <v>-13.7264049104636</v>
      </c>
      <c r="AC161">
        <v>0.97992351392337596</v>
      </c>
      <c r="AD161">
        <v>2025.3219999999999</v>
      </c>
      <c r="AE161">
        <v>1973.75</v>
      </c>
      <c r="AF161">
        <v>1902.9285</v>
      </c>
      <c r="AG161">
        <v>2109.8440000000001</v>
      </c>
      <c r="AH161">
        <v>26.361390663482599</v>
      </c>
      <c r="AI161">
        <v>32.853768520506698</v>
      </c>
      <c r="AJ161">
        <v>2031.5964285714199</v>
      </c>
      <c r="AK161">
        <v>1953.83</v>
      </c>
      <c r="AL161">
        <v>-67.146231479493196</v>
      </c>
    </row>
    <row r="162" spans="1:38" x14ac:dyDescent="0.25">
      <c r="A162" t="s">
        <v>625</v>
      </c>
      <c r="B162" t="s">
        <v>624</v>
      </c>
      <c r="C162" t="s">
        <v>407</v>
      </c>
      <c r="D162">
        <v>36039.355724250003</v>
      </c>
      <c r="E162">
        <v>103.1</v>
      </c>
      <c r="F162">
        <v>37.492949393735003</v>
      </c>
      <c r="G162">
        <v>2.97034082316021</v>
      </c>
      <c r="H162">
        <v>36.413606244820997</v>
      </c>
      <c r="I162">
        <v>78.605769230769297</v>
      </c>
      <c r="J162">
        <v>83.521057752331203</v>
      </c>
      <c r="K162">
        <v>3.6742944121129999</v>
      </c>
      <c r="L162">
        <v>0.72421085980176902</v>
      </c>
      <c r="M162">
        <v>20.4963398462607</v>
      </c>
      <c r="N162">
        <v>8.3600727901472993E-2</v>
      </c>
      <c r="O162">
        <v>1.6113573145956299</v>
      </c>
      <c r="P162">
        <v>84.605882032916796</v>
      </c>
      <c r="Q162">
        <v>98.458758603388603</v>
      </c>
      <c r="R162">
        <v>78.412145502141797</v>
      </c>
      <c r="S162">
        <v>89.609855869686399</v>
      </c>
      <c r="T162">
        <v>89.9782905033574</v>
      </c>
      <c r="U162">
        <v>38.878079805919498</v>
      </c>
      <c r="V162">
        <v>10.258868648130299</v>
      </c>
      <c r="W162">
        <v>9.1842177219805006</v>
      </c>
      <c r="X162">
        <v>7.30409644606529</v>
      </c>
      <c r="Y162">
        <v>0.845838817020798</v>
      </c>
      <c r="Z162">
        <v>8.5627288438886193</v>
      </c>
      <c r="AA162">
        <v>20.626016536392701</v>
      </c>
      <c r="AB162">
        <v>1.5326881463598001</v>
      </c>
      <c r="AC162">
        <v>1.0298595974717</v>
      </c>
      <c r="AD162">
        <v>82.156499999999994</v>
      </c>
      <c r="AE162">
        <v>97.665000000000006</v>
      </c>
      <c r="AF162">
        <v>79.038749999999894</v>
      </c>
      <c r="AG162">
        <v>88.177999999999997</v>
      </c>
      <c r="AH162">
        <v>95.115336115336106</v>
      </c>
      <c r="AI162">
        <v>93.050193050193002</v>
      </c>
      <c r="AJ162">
        <v>93.828571428571394</v>
      </c>
      <c r="AK162">
        <v>102.61</v>
      </c>
      <c r="AL162">
        <v>-6.9498069498069901</v>
      </c>
    </row>
    <row r="163" spans="1:38" x14ac:dyDescent="0.25">
      <c r="A163" t="s">
        <v>600</v>
      </c>
      <c r="B163" t="s">
        <v>599</v>
      </c>
      <c r="C163" t="s">
        <v>74</v>
      </c>
      <c r="D163">
        <v>35437.9431307349</v>
      </c>
      <c r="E163">
        <v>4696.8</v>
      </c>
      <c r="F163">
        <v>31.060211585871699</v>
      </c>
      <c r="G163">
        <v>2.4607137059461301</v>
      </c>
      <c r="H163">
        <v>20.291325020626701</v>
      </c>
      <c r="I163">
        <v>45.685873124800104</v>
      </c>
      <c r="J163">
        <v>40.705825308254703</v>
      </c>
      <c r="K163">
        <v>-36.716614277771399</v>
      </c>
      <c r="L163">
        <v>-21.312363607616302</v>
      </c>
      <c r="M163">
        <v>41.726825614140502</v>
      </c>
      <c r="N163">
        <v>0.16775674057557999</v>
      </c>
      <c r="O163">
        <v>0.95852913234849801</v>
      </c>
      <c r="P163">
        <v>4738.8001167914799</v>
      </c>
      <c r="Q163">
        <v>4778.6631106373497</v>
      </c>
      <c r="R163">
        <v>4501.7454982569197</v>
      </c>
      <c r="S163">
        <v>4837.3854977473202</v>
      </c>
      <c r="T163">
        <v>50.6585947142188</v>
      </c>
      <c r="U163">
        <v>11.520273550108801</v>
      </c>
      <c r="V163">
        <v>-2.4798769747192</v>
      </c>
      <c r="W163">
        <v>-1.8332120203805999</v>
      </c>
      <c r="X163">
        <v>-4.5484494889315101</v>
      </c>
      <c r="Y163">
        <v>-0.84525581661872096</v>
      </c>
      <c r="Z163">
        <v>-2.6725663510099502</v>
      </c>
      <c r="AA163">
        <v>3.0439205395935001</v>
      </c>
      <c r="AB163">
        <v>-7.4415858769458998</v>
      </c>
      <c r="AC163">
        <v>1.5994074926072599</v>
      </c>
      <c r="AD163">
        <v>4753.22</v>
      </c>
      <c r="AE163">
        <v>4841.585</v>
      </c>
      <c r="AF163">
        <v>4442.5857500000002</v>
      </c>
      <c r="AG163">
        <v>4926.7819999999901</v>
      </c>
      <c r="AH163">
        <v>9.9080727649381899</v>
      </c>
      <c r="AI163">
        <v>10.4971839192076</v>
      </c>
      <c r="AJ163">
        <v>5145.0749999999898</v>
      </c>
      <c r="AK163">
        <v>4714.6400000000003</v>
      </c>
      <c r="AL163">
        <v>-89.5028160807923</v>
      </c>
    </row>
    <row r="164" spans="1:38" x14ac:dyDescent="0.25">
      <c r="A164" t="s">
        <v>610</v>
      </c>
      <c r="B164" t="s">
        <v>609</v>
      </c>
      <c r="C164" t="s">
        <v>293</v>
      </c>
      <c r="D164">
        <v>35210.807999999997</v>
      </c>
      <c r="E164">
        <v>197.7</v>
      </c>
      <c r="F164">
        <v>49.003785009633397</v>
      </c>
      <c r="G164">
        <v>3.88227507990617</v>
      </c>
      <c r="H164">
        <v>48.274569743059999</v>
      </c>
      <c r="I164">
        <v>76.290322580645196</v>
      </c>
      <c r="J164">
        <v>77.618031699636006</v>
      </c>
      <c r="K164">
        <v>4.6022267149460596</v>
      </c>
      <c r="L164">
        <v>1.4622865263755001</v>
      </c>
      <c r="M164">
        <v>6.4169168747754197</v>
      </c>
      <c r="N164">
        <v>-6.2821963766830002E-3</v>
      </c>
      <c r="O164">
        <v>1.3450755351808401</v>
      </c>
      <c r="P164">
        <v>174.496873775094</v>
      </c>
      <c r="Q164">
        <v>195.47949578709401</v>
      </c>
      <c r="R164">
        <v>162.90615536796199</v>
      </c>
      <c r="S164">
        <v>183.96952035391899</v>
      </c>
      <c r="T164">
        <v>80.384307445956694</v>
      </c>
      <c r="U164">
        <v>31.536864402336299</v>
      </c>
      <c r="V164">
        <v>6.0614067536859997</v>
      </c>
      <c r="W164">
        <v>-4.4058109073588998</v>
      </c>
      <c r="X164">
        <v>-21.3876494668134</v>
      </c>
      <c r="Y164">
        <v>2.3795848952398</v>
      </c>
      <c r="Z164">
        <v>3.3245663977417901</v>
      </c>
      <c r="AA164">
        <v>13.679606189506099</v>
      </c>
      <c r="AB164">
        <v>-0.59985925131509998</v>
      </c>
      <c r="AC164">
        <v>1.05221040931216</v>
      </c>
      <c r="AD164">
        <v>167.447</v>
      </c>
      <c r="AE164">
        <v>194.17499999999899</v>
      </c>
      <c r="AF164">
        <v>160.40125</v>
      </c>
      <c r="AG164">
        <v>185.26300000000001</v>
      </c>
      <c r="AH164">
        <v>63.2777206861115</v>
      </c>
      <c r="AI164">
        <v>54.460966542750803</v>
      </c>
      <c r="AJ164">
        <v>182.310714285714</v>
      </c>
      <c r="AK164">
        <v>197.92</v>
      </c>
      <c r="AL164">
        <v>-45.539033457249097</v>
      </c>
    </row>
    <row r="165" spans="1:38" x14ac:dyDescent="0.25">
      <c r="A165" t="s">
        <v>20</v>
      </c>
      <c r="B165" t="s">
        <v>21</v>
      </c>
      <c r="C165" t="s">
        <v>17</v>
      </c>
      <c r="D165">
        <v>34971.177664800001</v>
      </c>
      <c r="E165">
        <v>28.75</v>
      </c>
      <c r="F165">
        <v>52.582391216571203</v>
      </c>
      <c r="G165">
        <v>4.1657865208134597</v>
      </c>
      <c r="H165">
        <v>38.317694721662498</v>
      </c>
      <c r="I165">
        <v>54.4554455445545</v>
      </c>
      <c r="J165">
        <v>66.151879238795104</v>
      </c>
      <c r="K165">
        <v>0.41647303475996</v>
      </c>
      <c r="L165">
        <v>4.0386024539977E-2</v>
      </c>
      <c r="M165">
        <v>23.0562276517411</v>
      </c>
      <c r="N165">
        <v>4.2651378321271E-2</v>
      </c>
      <c r="O165">
        <v>1.22443253271153</v>
      </c>
      <c r="P165">
        <v>27.042997212829398</v>
      </c>
      <c r="Q165">
        <v>28.728681519558201</v>
      </c>
      <c r="R165">
        <v>24.701787506532899</v>
      </c>
      <c r="S165">
        <v>27.8362644473507</v>
      </c>
      <c r="T165">
        <v>92.513134851138304</v>
      </c>
      <c r="U165">
        <v>29.5336787564768</v>
      </c>
      <c r="V165">
        <v>2.6315789473683999</v>
      </c>
      <c r="W165">
        <v>-0.84745762711859995</v>
      </c>
      <c r="X165">
        <v>-3.41615203598657</v>
      </c>
      <c r="Y165">
        <v>6.6147306461964803E-2</v>
      </c>
      <c r="Z165">
        <v>1.22181321119558</v>
      </c>
      <c r="AA165">
        <v>6.0227904953772997</v>
      </c>
      <c r="AB165">
        <v>-0.5494160735311</v>
      </c>
      <c r="AC165">
        <v>0.89728486870535396</v>
      </c>
      <c r="AD165">
        <v>26.988</v>
      </c>
      <c r="AE165">
        <v>28.704999999999998</v>
      </c>
      <c r="AF165">
        <v>25.341999999999999</v>
      </c>
      <c r="AG165">
        <v>27.511999999999901</v>
      </c>
      <c r="AH165">
        <v>67.407407407407405</v>
      </c>
      <c r="AI165">
        <v>55.5555555555555</v>
      </c>
      <c r="AJ165">
        <v>26.607142857142801</v>
      </c>
      <c r="AK165">
        <v>28.91</v>
      </c>
      <c r="AL165">
        <v>-44.4444444444444</v>
      </c>
    </row>
    <row r="166" spans="1:38" x14ac:dyDescent="0.25">
      <c r="A166" t="s">
        <v>602</v>
      </c>
      <c r="B166" t="s">
        <v>601</v>
      </c>
      <c r="C166" t="s">
        <v>27</v>
      </c>
      <c r="D166">
        <v>34883.163576904997</v>
      </c>
      <c r="E166">
        <v>217.1</v>
      </c>
      <c r="F166">
        <v>32.909376997492998</v>
      </c>
      <c r="G166">
        <v>2.6072119569434902</v>
      </c>
      <c r="H166">
        <v>40.576373290088497</v>
      </c>
      <c r="I166">
        <v>34.709821428571402</v>
      </c>
      <c r="J166">
        <v>40.615040202213002</v>
      </c>
      <c r="K166">
        <v>-6.43161911782241</v>
      </c>
      <c r="L166">
        <v>0.66543571458433204</v>
      </c>
      <c r="M166">
        <v>-30.0898088875425</v>
      </c>
      <c r="N166">
        <v>-0.111504431521794</v>
      </c>
      <c r="O166">
        <v>1.8887377242380201</v>
      </c>
      <c r="P166">
        <v>233.73755369426101</v>
      </c>
      <c r="Q166">
        <v>218.40192538180301</v>
      </c>
      <c r="R166">
        <v>241.63112271754099</v>
      </c>
      <c r="S166">
        <v>230.69265681494301</v>
      </c>
      <c r="T166">
        <v>78.792654515554304</v>
      </c>
      <c r="U166">
        <v>-11.395398698201801</v>
      </c>
      <c r="V166">
        <v>-2.7408180909712998</v>
      </c>
      <c r="W166">
        <v>-3.3258928571428998</v>
      </c>
      <c r="X166">
        <v>-7.4906825274767597</v>
      </c>
      <c r="Y166">
        <v>6.1777758829259399</v>
      </c>
      <c r="Z166">
        <v>-2.7044618562557599</v>
      </c>
      <c r="AA166">
        <v>4.6438552065601897</v>
      </c>
      <c r="AB166">
        <v>-9.1519286640887003</v>
      </c>
      <c r="AC166">
        <v>1.7237120310637599</v>
      </c>
      <c r="AD166">
        <v>229.85399999999899</v>
      </c>
      <c r="AE166">
        <v>216.505</v>
      </c>
      <c r="AF166">
        <v>235.07499999999899</v>
      </c>
      <c r="AG166">
        <v>240.51400000000001</v>
      </c>
      <c r="AH166">
        <v>37.411774570160603</v>
      </c>
      <c r="AI166">
        <v>34.4660194174757</v>
      </c>
      <c r="AJ166">
        <v>231.896428571428</v>
      </c>
      <c r="AK166">
        <v>216.51</v>
      </c>
      <c r="AL166">
        <v>-65.533980582524293</v>
      </c>
    </row>
    <row r="167" spans="1:38" x14ac:dyDescent="0.25">
      <c r="A167" t="s">
        <v>604</v>
      </c>
      <c r="B167" t="s">
        <v>603</v>
      </c>
      <c r="C167" t="s">
        <v>17</v>
      </c>
      <c r="D167">
        <v>34777.722443250001</v>
      </c>
      <c r="E167">
        <v>84</v>
      </c>
      <c r="F167">
        <v>44.071097484967098</v>
      </c>
      <c r="G167">
        <v>3.4914879223384201</v>
      </c>
      <c r="H167">
        <v>41.032390806250397</v>
      </c>
      <c r="I167">
        <v>64.705882352941202</v>
      </c>
      <c r="J167">
        <v>71.924021330024502</v>
      </c>
      <c r="K167">
        <v>2.3082861785563402</v>
      </c>
      <c r="L167">
        <v>0.498873258139023</v>
      </c>
      <c r="M167">
        <v>6.4877503557154501</v>
      </c>
      <c r="N167">
        <v>3.2361875706657002E-2</v>
      </c>
      <c r="O167">
        <v>1.7945141921313801</v>
      </c>
      <c r="P167">
        <v>77.414564946637697</v>
      </c>
      <c r="Q167">
        <v>82.753869007549397</v>
      </c>
      <c r="R167">
        <v>74.213426048855396</v>
      </c>
      <c r="S167">
        <v>78.455973882945798</v>
      </c>
      <c r="T167">
        <v>90.905134899912895</v>
      </c>
      <c r="U167">
        <v>17.964250220617501</v>
      </c>
      <c r="V167">
        <v>5.5811635729412998</v>
      </c>
      <c r="W167">
        <v>4.2586480131202</v>
      </c>
      <c r="X167">
        <v>-3.8917757653833802</v>
      </c>
      <c r="Y167">
        <v>-1.70364813773095</v>
      </c>
      <c r="Z167">
        <v>4.1318438870808301</v>
      </c>
      <c r="AA167">
        <v>13.801765805354201</v>
      </c>
      <c r="AB167">
        <v>-1.5318007378303</v>
      </c>
      <c r="AC167">
        <v>1.37871079838382</v>
      </c>
      <c r="AD167">
        <v>76.990499999999997</v>
      </c>
      <c r="AE167">
        <v>82.7349999999999</v>
      </c>
      <c r="AF167">
        <v>77.506500000000003</v>
      </c>
      <c r="AG167">
        <v>76.561999999999998</v>
      </c>
      <c r="AH167">
        <v>79.406631762652694</v>
      </c>
      <c r="AI167">
        <v>75.916230366492101</v>
      </c>
      <c r="AJ167">
        <v>78.053571428571402</v>
      </c>
      <c r="AK167">
        <v>84.4</v>
      </c>
      <c r="AL167">
        <v>-24.083769633507799</v>
      </c>
    </row>
    <row r="168" spans="1:38" x14ac:dyDescent="0.25">
      <c r="A168" t="s">
        <v>608</v>
      </c>
      <c r="B168" t="s">
        <v>607</v>
      </c>
      <c r="C168" t="s">
        <v>102</v>
      </c>
      <c r="D168">
        <v>34753.158073024999</v>
      </c>
      <c r="E168">
        <v>3814.95</v>
      </c>
      <c r="F168">
        <v>29.219834890087</v>
      </c>
      <c r="G168">
        <v>2.3149117320316601</v>
      </c>
      <c r="H168">
        <v>22.5674960728035</v>
      </c>
      <c r="I168">
        <v>69.306158815012907</v>
      </c>
      <c r="J168">
        <v>75.624004207910502</v>
      </c>
      <c r="K168">
        <v>10.4376141977132</v>
      </c>
      <c r="L168">
        <v>23.878682767209099</v>
      </c>
      <c r="M168">
        <v>41.065851139076301</v>
      </c>
      <c r="N168">
        <v>0.121670988988538</v>
      </c>
      <c r="O168">
        <v>0.61928900261512598</v>
      </c>
      <c r="P168">
        <v>3788.6808392808698</v>
      </c>
      <c r="Q168">
        <v>3772.7925542903099</v>
      </c>
      <c r="R168">
        <v>3713.4192828309701</v>
      </c>
      <c r="S168">
        <v>3762.8894038192998</v>
      </c>
      <c r="T168">
        <v>34.273243462474397</v>
      </c>
      <c r="U168">
        <v>1.0192380947069899</v>
      </c>
      <c r="V168">
        <v>3.6277329080888001</v>
      </c>
      <c r="W168">
        <v>0.93429697766099995</v>
      </c>
      <c r="X168">
        <v>-1.8675502317591199</v>
      </c>
      <c r="Y168">
        <v>0.18697510500754799</v>
      </c>
      <c r="Z168">
        <v>1.7159084992195801</v>
      </c>
      <c r="AA168">
        <v>8.0884163722239997</v>
      </c>
      <c r="AB168">
        <v>-0.4793680396844</v>
      </c>
      <c r="AC168">
        <v>0.72257009573310604</v>
      </c>
      <c r="AD168">
        <v>3781.4639999999899</v>
      </c>
      <c r="AE168">
        <v>3762.0299999999902</v>
      </c>
      <c r="AF168">
        <v>3904.3819999999901</v>
      </c>
      <c r="AG168">
        <v>3773.183</v>
      </c>
      <c r="AH168">
        <v>93.467119119476806</v>
      </c>
      <c r="AI168">
        <v>88.475654514313504</v>
      </c>
      <c r="AJ168">
        <v>3648.4285714285702</v>
      </c>
      <c r="AK168">
        <v>3834.71</v>
      </c>
      <c r="AL168">
        <v>-11.5243454856864</v>
      </c>
    </row>
    <row r="169" spans="1:38" x14ac:dyDescent="0.25">
      <c r="A169" t="s">
        <v>617</v>
      </c>
      <c r="B169" t="s">
        <v>616</v>
      </c>
      <c r="C169" t="s">
        <v>457</v>
      </c>
      <c r="D169">
        <v>34630.258753210001</v>
      </c>
      <c r="E169">
        <v>565.1</v>
      </c>
      <c r="F169">
        <v>31.245306946527101</v>
      </c>
      <c r="G169">
        <v>2.4753776978385398</v>
      </c>
      <c r="H169">
        <v>34.529798031242002</v>
      </c>
      <c r="I169">
        <v>85.850860420650093</v>
      </c>
      <c r="J169">
        <v>81.302810365775898</v>
      </c>
      <c r="K169">
        <v>18.0516527997415</v>
      </c>
      <c r="L169">
        <v>5.6145058135078303</v>
      </c>
      <c r="M169">
        <v>19.036961860830601</v>
      </c>
      <c r="N169">
        <v>6.9888280676892997E-2</v>
      </c>
      <c r="P169">
        <v>512.48204206875198</v>
      </c>
      <c r="Q169">
        <v>571.50911906624901</v>
      </c>
      <c r="R169">
        <v>502.72398263363999</v>
      </c>
      <c r="S169">
        <v>534.93787543101098</v>
      </c>
      <c r="T169">
        <v>51.312750698918101</v>
      </c>
      <c r="U169">
        <v>22.3966275596114</v>
      </c>
      <c r="V169">
        <v>7.9062216405285</v>
      </c>
      <c r="W169">
        <v>-1.0785953177258001</v>
      </c>
      <c r="X169">
        <v>-0.76307722194407401</v>
      </c>
      <c r="Y169">
        <v>0.92544899850570495</v>
      </c>
      <c r="Z169">
        <v>1.53865794095571</v>
      </c>
      <c r="AA169">
        <v>19.497866701146702</v>
      </c>
      <c r="AB169">
        <v>-1.635431267315</v>
      </c>
      <c r="AC169">
        <v>0.53646726193480199</v>
      </c>
      <c r="AD169">
        <v>497.04899999999998</v>
      </c>
      <c r="AE169">
        <v>570.66499999999996</v>
      </c>
      <c r="AF169">
        <v>473</v>
      </c>
      <c r="AG169">
        <v>535.56200000000001</v>
      </c>
      <c r="AH169">
        <v>72.631059330231906</v>
      </c>
      <c r="AI169">
        <v>44.5833333333333</v>
      </c>
      <c r="AJ169">
        <v>552.642857142857</v>
      </c>
      <c r="AK169">
        <v>573.88</v>
      </c>
      <c r="AL169">
        <v>-55.4166666666666</v>
      </c>
    </row>
    <row r="170" spans="1:38" x14ac:dyDescent="0.25">
      <c r="A170" t="s">
        <v>614</v>
      </c>
      <c r="B170" t="s">
        <v>613</v>
      </c>
      <c r="C170" t="s">
        <v>615</v>
      </c>
      <c r="D170">
        <v>33750.001980000001</v>
      </c>
      <c r="E170">
        <v>229.2</v>
      </c>
      <c r="F170">
        <v>19.609393552438899</v>
      </c>
      <c r="G170">
        <v>1.5535342811935999</v>
      </c>
      <c r="H170">
        <v>26.5343850377613</v>
      </c>
      <c r="I170">
        <v>40.041493775933603</v>
      </c>
      <c r="J170">
        <v>47.862928213189697</v>
      </c>
      <c r="K170">
        <v>-0.124948337000404</v>
      </c>
      <c r="L170">
        <v>-0.217384719036505</v>
      </c>
      <c r="M170">
        <v>-4.9278160143707597</v>
      </c>
      <c r="N170">
        <v>-0.10086062775303301</v>
      </c>
      <c r="O170">
        <v>0.67918076310759301</v>
      </c>
      <c r="P170">
        <v>225.26189681138999</v>
      </c>
      <c r="Q170">
        <v>225.96957950205999</v>
      </c>
      <c r="R170">
        <v>222.94922671498199</v>
      </c>
      <c r="S170">
        <v>225.85035038828499</v>
      </c>
      <c r="T170">
        <v>39.063313096270598</v>
      </c>
      <c r="U170">
        <v>3.6253232038091001</v>
      </c>
      <c r="V170">
        <v>-0.47880751495579998</v>
      </c>
      <c r="W170">
        <v>1.078167115903</v>
      </c>
      <c r="X170">
        <v>2.9181374882275901</v>
      </c>
      <c r="Y170">
        <v>7.6371325286240399</v>
      </c>
      <c r="Z170">
        <v>1.52049124061279</v>
      </c>
      <c r="AA170">
        <v>1.7074468972698</v>
      </c>
      <c r="AB170">
        <v>-2.5730504135915</v>
      </c>
      <c r="AC170">
        <v>1.12617828951403</v>
      </c>
      <c r="AD170">
        <v>227.816499999999</v>
      </c>
      <c r="AE170">
        <v>225.39</v>
      </c>
      <c r="AF170">
        <v>220.82550000000001</v>
      </c>
      <c r="AG170">
        <v>224.96</v>
      </c>
      <c r="AH170">
        <v>35.691823899371002</v>
      </c>
      <c r="AI170">
        <v>62.264150943396203</v>
      </c>
      <c r="AJ170">
        <v>220.914285714285</v>
      </c>
      <c r="AK170">
        <v>226.26</v>
      </c>
      <c r="AL170">
        <v>-37.735849056603698</v>
      </c>
    </row>
    <row r="171" spans="1:38" x14ac:dyDescent="0.25">
      <c r="A171" t="s">
        <v>623</v>
      </c>
      <c r="B171" t="s">
        <v>622</v>
      </c>
      <c r="C171" t="s">
        <v>504</v>
      </c>
      <c r="D171">
        <v>32989.96421305</v>
      </c>
      <c r="E171">
        <v>3513.95</v>
      </c>
      <c r="F171">
        <v>27.5049918804005</v>
      </c>
      <c r="G171">
        <v>2.1790550368570201</v>
      </c>
      <c r="H171">
        <v>36.200068540099402</v>
      </c>
      <c r="I171">
        <v>77.784167145869304</v>
      </c>
      <c r="J171">
        <v>64.280478426237394</v>
      </c>
      <c r="K171">
        <v>87.477851672853802</v>
      </c>
      <c r="L171">
        <v>5.7192357073670896</v>
      </c>
      <c r="M171">
        <v>17.239190178683</v>
      </c>
      <c r="N171">
        <v>4.3063439042833003E-2</v>
      </c>
      <c r="O171">
        <v>0.599166226368126</v>
      </c>
      <c r="P171">
        <v>3080.5004847894802</v>
      </c>
      <c r="Q171">
        <v>3473.90333953559</v>
      </c>
      <c r="R171">
        <v>2865.4358301256998</v>
      </c>
      <c r="S171">
        <v>3252.0343330819701</v>
      </c>
      <c r="T171">
        <v>43.365570898200801</v>
      </c>
      <c r="U171">
        <v>26.294822990095501</v>
      </c>
      <c r="V171">
        <v>4.2393572753193904</v>
      </c>
      <c r="W171">
        <v>1.0560226517581</v>
      </c>
      <c r="X171">
        <v>-18.122128709818799</v>
      </c>
      <c r="Y171">
        <v>0.65543729538377704</v>
      </c>
      <c r="Z171">
        <v>3.23767351369015</v>
      </c>
      <c r="AA171">
        <v>13.911537739138399</v>
      </c>
      <c r="AB171">
        <v>-3.9188523145849001</v>
      </c>
      <c r="AC171">
        <v>0.77342776088812804</v>
      </c>
      <c r="AD171">
        <v>3014.991</v>
      </c>
      <c r="AE171">
        <v>3494.83</v>
      </c>
      <c r="AF171">
        <v>2836.61374999999</v>
      </c>
      <c r="AG171">
        <v>3235.55</v>
      </c>
      <c r="AH171">
        <v>72.355853834113404</v>
      </c>
      <c r="AI171">
        <v>75.700386824522298</v>
      </c>
      <c r="AJ171">
        <v>3286.3107142857102</v>
      </c>
      <c r="AK171">
        <v>3513.22</v>
      </c>
      <c r="AL171">
        <v>-24.299613175477699</v>
      </c>
    </row>
    <row r="172" spans="1:38" x14ac:dyDescent="0.25">
      <c r="A172" t="s">
        <v>110</v>
      </c>
      <c r="B172" t="s">
        <v>111</v>
      </c>
      <c r="C172" t="s">
        <v>112</v>
      </c>
      <c r="D172">
        <v>32881.397637000002</v>
      </c>
      <c r="E172">
        <v>112.55</v>
      </c>
      <c r="F172">
        <v>33.177384493208997</v>
      </c>
      <c r="G172">
        <v>2.6284445784979602</v>
      </c>
      <c r="H172">
        <v>29.540377126531201</v>
      </c>
      <c r="I172">
        <v>72.649572649572704</v>
      </c>
      <c r="J172">
        <v>64.938225930788207</v>
      </c>
      <c r="K172">
        <v>1.2913289208255501</v>
      </c>
      <c r="L172">
        <v>0.162169562509</v>
      </c>
      <c r="M172">
        <v>6.3798183518628102</v>
      </c>
      <c r="N172">
        <v>3.4008741581239003E-2</v>
      </c>
      <c r="O172">
        <v>0.77782406230377599</v>
      </c>
      <c r="P172">
        <v>110.670590221323</v>
      </c>
      <c r="Q172">
        <v>111.64673754102</v>
      </c>
      <c r="R172">
        <v>114.580308495073</v>
      </c>
      <c r="S172">
        <v>109.47733197880299</v>
      </c>
      <c r="T172">
        <v>67.432851239669404</v>
      </c>
      <c r="U172">
        <v>5.0006550287587004</v>
      </c>
      <c r="V172">
        <v>2.0463847203275001</v>
      </c>
      <c r="W172">
        <v>-0.48780487804880002</v>
      </c>
      <c r="X172">
        <v>1.55436299107011</v>
      </c>
      <c r="Y172">
        <v>1.4170028371316401</v>
      </c>
      <c r="Z172">
        <v>1.8675246601193201</v>
      </c>
      <c r="AA172">
        <v>6.9285908714636903</v>
      </c>
      <c r="AB172">
        <v>-2.4094594418611002</v>
      </c>
      <c r="AC172">
        <v>0.87391258702369601</v>
      </c>
      <c r="AD172">
        <v>109.525499999999</v>
      </c>
      <c r="AE172">
        <v>111.9</v>
      </c>
      <c r="AF172">
        <v>114.89149999999999</v>
      </c>
      <c r="AG172">
        <v>108.186999999999</v>
      </c>
      <c r="AH172">
        <v>71.219891219891096</v>
      </c>
      <c r="AI172">
        <v>70.629370629370499</v>
      </c>
      <c r="AJ172">
        <v>108.553571428571</v>
      </c>
      <c r="AK172">
        <v>111.96</v>
      </c>
      <c r="AL172">
        <v>-29.370629370629398</v>
      </c>
    </row>
    <row r="173" spans="1:38" x14ac:dyDescent="0.25">
      <c r="A173" t="s">
        <v>627</v>
      </c>
      <c r="B173" t="s">
        <v>626</v>
      </c>
      <c r="C173" t="s">
        <v>457</v>
      </c>
      <c r="D173">
        <v>32793.575268300003</v>
      </c>
      <c r="E173">
        <v>585.79999999999995</v>
      </c>
      <c r="F173">
        <v>27.684315914792101</v>
      </c>
      <c r="G173">
        <v>2.1932618012898102</v>
      </c>
      <c r="H173">
        <v>26.125492942805099</v>
      </c>
      <c r="I173">
        <v>52.6618705035972</v>
      </c>
      <c r="J173">
        <v>45.959474067377698</v>
      </c>
      <c r="K173">
        <v>1.9657629913343699</v>
      </c>
      <c r="L173">
        <v>-1.15913319492593</v>
      </c>
      <c r="M173">
        <v>35.689424035148001</v>
      </c>
      <c r="N173">
        <v>0.12842867660890001</v>
      </c>
      <c r="O173">
        <v>1.1905009401456601</v>
      </c>
      <c r="P173">
        <v>549.80365039957201</v>
      </c>
      <c r="Q173">
        <v>576.97765562201096</v>
      </c>
      <c r="R173">
        <v>533.870742119542</v>
      </c>
      <c r="S173">
        <v>565.06636370414901</v>
      </c>
      <c r="T173">
        <v>51.746675681766902</v>
      </c>
      <c r="U173">
        <v>6.5734146960129998</v>
      </c>
      <c r="V173">
        <v>-0.3504494895627</v>
      </c>
      <c r="W173">
        <v>-0.31356153645149998</v>
      </c>
      <c r="X173">
        <v>0.204316774760012</v>
      </c>
      <c r="Y173">
        <v>0.27209772901499801</v>
      </c>
      <c r="Z173">
        <v>1.82357808235977</v>
      </c>
      <c r="AA173">
        <v>2.9547576978047001</v>
      </c>
      <c r="AB173">
        <v>-3.4500402989605998</v>
      </c>
      <c r="AC173">
        <v>0.86145329398104198</v>
      </c>
      <c r="AD173">
        <v>534.96299999999997</v>
      </c>
      <c r="AE173">
        <v>575.18499999999995</v>
      </c>
      <c r="AF173">
        <v>533.29374999999902</v>
      </c>
      <c r="AG173">
        <v>567.40199999999902</v>
      </c>
      <c r="AH173">
        <v>45.890816231198002</v>
      </c>
      <c r="AI173">
        <v>65.950920245398706</v>
      </c>
      <c r="AJ173">
        <v>549.69642857142799</v>
      </c>
      <c r="AK173">
        <v>580.42999999999995</v>
      </c>
      <c r="AL173">
        <v>-34.049079754601202</v>
      </c>
    </row>
    <row r="174" spans="1:38" x14ac:dyDescent="0.25">
      <c r="A174" t="s">
        <v>619</v>
      </c>
      <c r="B174" t="s">
        <v>618</v>
      </c>
      <c r="C174" t="s">
        <v>74</v>
      </c>
      <c r="D174">
        <v>32778.572090549998</v>
      </c>
      <c r="E174">
        <v>3818.85</v>
      </c>
      <c r="F174">
        <v>20.303188001715199</v>
      </c>
      <c r="G174">
        <v>1.6084994415475</v>
      </c>
      <c r="H174">
        <v>22.141321260162499</v>
      </c>
      <c r="I174">
        <v>48.764980999707703</v>
      </c>
      <c r="J174">
        <v>36.941564593547298</v>
      </c>
      <c r="K174">
        <v>19.911378542929</v>
      </c>
      <c r="L174">
        <v>-19.830297212659101</v>
      </c>
      <c r="M174">
        <v>-3.1820972324793901</v>
      </c>
      <c r="N174">
        <v>-5.5534874991409001E-2</v>
      </c>
      <c r="O174">
        <v>0.68191051104811995</v>
      </c>
      <c r="P174">
        <v>3606.1704895360699</v>
      </c>
      <c r="Q174">
        <v>3844.7324372305102</v>
      </c>
      <c r="R174">
        <v>3463.5769628767098</v>
      </c>
      <c r="S174">
        <v>3757.04912554151</v>
      </c>
      <c r="T174">
        <v>64.905227520769699</v>
      </c>
      <c r="U174">
        <v>15.732829929881101</v>
      </c>
      <c r="V174">
        <v>-1.8269971224260999</v>
      </c>
      <c r="W174">
        <v>0.25132275132279902</v>
      </c>
      <c r="X174">
        <v>-1.2177975375740899</v>
      </c>
      <c r="Y174">
        <v>-1.7414815320030399</v>
      </c>
      <c r="Z174">
        <v>-0.61553505306787204</v>
      </c>
      <c r="AA174">
        <v>1.5270949652329999</v>
      </c>
      <c r="AB174">
        <v>-4.9665620093809002</v>
      </c>
      <c r="AC174">
        <v>0.74928576364128896</v>
      </c>
      <c r="AD174">
        <v>3556.8854999999999</v>
      </c>
      <c r="AE174">
        <v>3871.1099999999901</v>
      </c>
      <c r="AF174">
        <v>3307.6209999999901</v>
      </c>
      <c r="AG174">
        <v>3762.9369999999999</v>
      </c>
      <c r="AH174">
        <v>19.455665293601999</v>
      </c>
      <c r="AI174">
        <v>22.042828008157699</v>
      </c>
      <c r="AJ174">
        <v>3657.8571428571399</v>
      </c>
      <c r="AK174">
        <v>3829.86</v>
      </c>
      <c r="AL174">
        <v>-77.957171991842301</v>
      </c>
    </row>
    <row r="175" spans="1:38" x14ac:dyDescent="0.25">
      <c r="A175" t="s">
        <v>633</v>
      </c>
      <c r="B175" t="s">
        <v>632</v>
      </c>
      <c r="C175" t="s">
        <v>527</v>
      </c>
      <c r="D175">
        <v>32503.379898989999</v>
      </c>
      <c r="E175">
        <v>132.44999999999999</v>
      </c>
      <c r="F175">
        <v>31.511606804563201</v>
      </c>
      <c r="G175">
        <v>2.4964750335327701</v>
      </c>
      <c r="H175">
        <v>43.073281440701102</v>
      </c>
      <c r="I175">
        <v>50.091743119266098</v>
      </c>
      <c r="J175">
        <v>52.511681579802698</v>
      </c>
      <c r="K175">
        <v>3.1294682855221398</v>
      </c>
      <c r="L175">
        <v>-1.2800768290958999</v>
      </c>
      <c r="M175">
        <v>10.468111167361799</v>
      </c>
      <c r="N175">
        <v>6.5627655525070994E-2</v>
      </c>
      <c r="O175">
        <v>2.0366310017953499</v>
      </c>
      <c r="P175">
        <v>110.20210624793</v>
      </c>
      <c r="Q175">
        <v>130.83944819576899</v>
      </c>
      <c r="R175">
        <v>99.967980273011506</v>
      </c>
      <c r="S175">
        <v>120.50199159485101</v>
      </c>
      <c r="T175">
        <v>77.046263345195698</v>
      </c>
      <c r="U175">
        <v>42.614963567269797</v>
      </c>
      <c r="V175">
        <v>-0.62064645927840001</v>
      </c>
      <c r="W175">
        <v>3.8476794922650002</v>
      </c>
      <c r="X175">
        <v>1.3470401951397699</v>
      </c>
      <c r="Y175">
        <v>1.8934158104344601</v>
      </c>
      <c r="Z175">
        <v>2.6454482067736498</v>
      </c>
      <c r="AA175">
        <v>2.9623880927767998</v>
      </c>
      <c r="AB175">
        <v>-3.9626920268697998</v>
      </c>
      <c r="AC175">
        <v>1.0074821744967899</v>
      </c>
      <c r="AD175">
        <v>104.2685</v>
      </c>
      <c r="AE175">
        <v>130.85</v>
      </c>
      <c r="AF175">
        <v>95.724499999999907</v>
      </c>
      <c r="AG175">
        <v>119.110999999999</v>
      </c>
      <c r="AH175">
        <v>40.160642570281098</v>
      </c>
      <c r="AI175">
        <v>51.405622489959697</v>
      </c>
      <c r="AJ175">
        <v>123.432142857142</v>
      </c>
      <c r="AK175">
        <v>57</v>
      </c>
      <c r="AL175">
        <v>-48.594377510040196</v>
      </c>
    </row>
    <row r="176" spans="1:38" x14ac:dyDescent="0.25">
      <c r="A176" t="s">
        <v>629</v>
      </c>
      <c r="B176" t="s">
        <v>628</v>
      </c>
      <c r="C176" t="s">
        <v>440</v>
      </c>
      <c r="D176">
        <v>32412.849035625</v>
      </c>
      <c r="E176">
        <v>481.3</v>
      </c>
      <c r="F176">
        <v>27.439738906466602</v>
      </c>
      <c r="G176">
        <v>2.1738854362936499</v>
      </c>
      <c r="H176">
        <v>24.5011158409059</v>
      </c>
      <c r="I176">
        <v>43.148357870894699</v>
      </c>
      <c r="J176">
        <v>54.704340763742202</v>
      </c>
      <c r="K176">
        <v>-1.6567538513235101</v>
      </c>
      <c r="L176">
        <v>0.77456675644885298</v>
      </c>
      <c r="M176">
        <v>11.1963169877517</v>
      </c>
      <c r="N176">
        <v>6.4963506371530002E-3</v>
      </c>
      <c r="O176">
        <v>0.93307659367435603</v>
      </c>
      <c r="P176">
        <v>477.156308104152</v>
      </c>
      <c r="Q176">
        <v>471.28662153888803</v>
      </c>
      <c r="R176">
        <v>485.256518569501</v>
      </c>
      <c r="S176">
        <v>473.69595916422298</v>
      </c>
      <c r="T176">
        <v>47.189483227561198</v>
      </c>
      <c r="U176">
        <v>-2.8327799297118998</v>
      </c>
      <c r="V176">
        <v>0.21390032883189999</v>
      </c>
      <c r="W176">
        <v>8.5024976086699997E-2</v>
      </c>
      <c r="X176">
        <v>3.53702666373596</v>
      </c>
      <c r="Y176">
        <v>0.77711560698673399</v>
      </c>
      <c r="Z176">
        <v>2.1678731588698099</v>
      </c>
      <c r="AA176">
        <v>2.5689512129784999</v>
      </c>
      <c r="AB176">
        <v>-2.0354309000202</v>
      </c>
      <c r="AC176">
        <v>0.93109127581444295</v>
      </c>
      <c r="AD176">
        <v>478.0335</v>
      </c>
      <c r="AE176">
        <v>468.91</v>
      </c>
      <c r="AF176">
        <v>484.86975000000001</v>
      </c>
      <c r="AG176">
        <v>476.82299999999998</v>
      </c>
      <c r="AH176">
        <v>67.025536360764903</v>
      </c>
      <c r="AI176">
        <v>93.3333333333333</v>
      </c>
      <c r="AJ176">
        <v>487.80357142857099</v>
      </c>
      <c r="AK176">
        <v>478.29</v>
      </c>
      <c r="AL176">
        <v>-6.6666666666666199</v>
      </c>
    </row>
    <row r="177" spans="1:38" x14ac:dyDescent="0.25">
      <c r="A177" t="s">
        <v>645</v>
      </c>
      <c r="B177" t="s">
        <v>644</v>
      </c>
      <c r="C177" t="s">
        <v>96</v>
      </c>
      <c r="D177">
        <v>32250.786857020001</v>
      </c>
      <c r="E177">
        <v>824.9</v>
      </c>
      <c r="F177">
        <v>22.978216346393499</v>
      </c>
      <c r="G177">
        <v>1.82042584434568</v>
      </c>
      <c r="H177">
        <v>31.614570255991602</v>
      </c>
      <c r="I177">
        <v>64.457439896036405</v>
      </c>
      <c r="J177">
        <v>68.862194946192403</v>
      </c>
      <c r="K177">
        <v>12.4375404771682</v>
      </c>
      <c r="L177">
        <v>-4.7616429324361997E-2</v>
      </c>
      <c r="M177">
        <v>10.3283028941868</v>
      </c>
      <c r="N177">
        <v>1.5552899666330001E-3</v>
      </c>
      <c r="O177">
        <v>0.91911596995530498</v>
      </c>
      <c r="P177">
        <v>703.43233872471899</v>
      </c>
      <c r="Q177">
        <v>786.64092208357795</v>
      </c>
      <c r="R177">
        <v>659.93878048008401</v>
      </c>
      <c r="S177">
        <v>744.39226982780099</v>
      </c>
      <c r="T177">
        <v>36.741940065331598</v>
      </c>
      <c r="U177">
        <v>29.575493361358198</v>
      </c>
      <c r="V177">
        <v>4.7531897771373997</v>
      </c>
      <c r="W177">
        <v>6.8232958305758</v>
      </c>
      <c r="X177">
        <v>14.4924017213865</v>
      </c>
      <c r="Y177">
        <v>7.6843838472283599</v>
      </c>
      <c r="Z177">
        <v>6.6166878131207003</v>
      </c>
      <c r="AA177">
        <v>8.5425574217782003</v>
      </c>
      <c r="AB177">
        <v>1.2194806576712001</v>
      </c>
      <c r="AC177">
        <v>1.40740461367782</v>
      </c>
      <c r="AD177">
        <v>684.98249999999996</v>
      </c>
      <c r="AE177">
        <v>783.78</v>
      </c>
      <c r="AF177">
        <v>636.73649999999998</v>
      </c>
      <c r="AG177">
        <v>746.66</v>
      </c>
      <c r="AH177">
        <v>69.390362215517797</v>
      </c>
      <c r="AI177">
        <v>97.204751921733006</v>
      </c>
      <c r="AJ177">
        <v>748.90714285714205</v>
      </c>
      <c r="AK177">
        <v>821.46</v>
      </c>
      <c r="AL177">
        <v>-2.79524807826694</v>
      </c>
    </row>
    <row r="178" spans="1:38" x14ac:dyDescent="0.25">
      <c r="A178" t="s">
        <v>631</v>
      </c>
      <c r="B178" t="s">
        <v>630</v>
      </c>
      <c r="C178" t="s">
        <v>373</v>
      </c>
      <c r="D178">
        <v>32216.064643341</v>
      </c>
      <c r="E178">
        <v>309.93</v>
      </c>
      <c r="F178">
        <v>17.881875679434401</v>
      </c>
      <c r="G178">
        <v>1.41667343285016</v>
      </c>
      <c r="H178">
        <v>30.993438964115199</v>
      </c>
      <c r="I178">
        <v>47.596717467760897</v>
      </c>
      <c r="J178">
        <v>56.330526885428</v>
      </c>
      <c r="K178">
        <v>-3.2447606176695598</v>
      </c>
      <c r="L178">
        <v>0.33478907386568602</v>
      </c>
      <c r="M178">
        <v>-14.9354603884555</v>
      </c>
      <c r="N178">
        <v>-0.123824141917355</v>
      </c>
      <c r="O178">
        <v>0.37814160243227501</v>
      </c>
      <c r="P178">
        <v>308.31795630528097</v>
      </c>
      <c r="Q178">
        <v>306.55167062961402</v>
      </c>
      <c r="R178">
        <v>319.511120753841</v>
      </c>
      <c r="S178">
        <v>303.69146943069001</v>
      </c>
      <c r="T178">
        <v>39.359153315694002</v>
      </c>
      <c r="U178">
        <v>-6.8915638885997001</v>
      </c>
      <c r="V178">
        <v>0.45473152810189998</v>
      </c>
      <c r="W178">
        <v>1.7757681020542999</v>
      </c>
      <c r="X178">
        <v>-0.13192475133039999</v>
      </c>
      <c r="Y178">
        <v>-0.17148619668791901</v>
      </c>
      <c r="Z178">
        <v>1.9206540213794101</v>
      </c>
      <c r="AA178">
        <v>3.8774083504113999</v>
      </c>
      <c r="AB178">
        <v>-2.7495910103108998</v>
      </c>
      <c r="AC178">
        <v>0.39349980880921398</v>
      </c>
      <c r="AD178">
        <v>306.70249999999902</v>
      </c>
      <c r="AE178">
        <v>307.58600000000001</v>
      </c>
      <c r="AF178">
        <v>320.40415000000002</v>
      </c>
      <c r="AG178">
        <v>300.98680000000002</v>
      </c>
      <c r="AH178">
        <v>72.542087542087401</v>
      </c>
      <c r="AI178">
        <v>88.030303030303003</v>
      </c>
      <c r="AJ178">
        <v>292.37357142857098</v>
      </c>
      <c r="AK178">
        <v>360.24</v>
      </c>
      <c r="AL178">
        <v>-11.9696969696969</v>
      </c>
    </row>
    <row r="179" spans="1:38" x14ac:dyDescent="0.25">
      <c r="A179" t="s">
        <v>606</v>
      </c>
      <c r="B179" t="s">
        <v>605</v>
      </c>
      <c r="C179" t="s">
        <v>440</v>
      </c>
      <c r="D179">
        <v>32203.536803999999</v>
      </c>
      <c r="E179">
        <v>461.85</v>
      </c>
      <c r="F179">
        <v>29.921604201761099</v>
      </c>
      <c r="G179">
        <v>2.3705086927566299</v>
      </c>
      <c r="H179">
        <v>38.981478152640598</v>
      </c>
      <c r="I179">
        <v>31.359069275515601</v>
      </c>
      <c r="J179">
        <v>28.374547403020401</v>
      </c>
      <c r="K179">
        <v>-1.3564866363083199</v>
      </c>
      <c r="L179">
        <v>-3.4080438746507902</v>
      </c>
      <c r="M179">
        <v>-4.0336541339824397</v>
      </c>
      <c r="N179">
        <v>-5.3756917337560002E-2</v>
      </c>
      <c r="O179">
        <v>0.67053344130747905</v>
      </c>
      <c r="P179">
        <v>468.33756880247699</v>
      </c>
      <c r="Q179">
        <v>474.86864726101402</v>
      </c>
      <c r="R179">
        <v>452.600729449391</v>
      </c>
      <c r="S179">
        <v>477.14173709934101</v>
      </c>
      <c r="T179">
        <v>43.909037112181899</v>
      </c>
      <c r="U179">
        <v>5.3765519591953002</v>
      </c>
      <c r="V179">
        <v>-4.9016821270767998</v>
      </c>
      <c r="W179">
        <v>-4.2559833506763898</v>
      </c>
      <c r="X179">
        <v>-6.9881594814987702</v>
      </c>
      <c r="Y179">
        <v>-1.10683023176502</v>
      </c>
      <c r="Z179">
        <v>-3.5029974418429899</v>
      </c>
      <c r="AA179">
        <v>-0.89588071998469898</v>
      </c>
      <c r="AB179">
        <v>-8.5962342420324003</v>
      </c>
      <c r="AC179">
        <v>1.0367744800268299</v>
      </c>
      <c r="AD179">
        <v>470.30500000000001</v>
      </c>
      <c r="AE179">
        <v>480.08</v>
      </c>
      <c r="AF179">
        <v>445.55999999999898</v>
      </c>
      <c r="AG179">
        <v>476.57400000000001</v>
      </c>
      <c r="AH179">
        <v>6.8043948033013697</v>
      </c>
      <c r="AI179">
        <v>8.3535108958838808</v>
      </c>
      <c r="AJ179">
        <v>501.28214285714199</v>
      </c>
      <c r="AK179">
        <v>462.96</v>
      </c>
      <c r="AL179">
        <v>-91.6464891041161</v>
      </c>
    </row>
    <row r="180" spans="1:38" x14ac:dyDescent="0.25">
      <c r="A180" t="s">
        <v>612</v>
      </c>
      <c r="B180" t="s">
        <v>611</v>
      </c>
      <c r="C180" t="s">
        <v>24</v>
      </c>
      <c r="D180">
        <v>31553.79711159</v>
      </c>
      <c r="E180">
        <v>716.05</v>
      </c>
      <c r="F180">
        <v>45.4602258709983</v>
      </c>
      <c r="G180">
        <v>3.6015402073775999</v>
      </c>
      <c r="H180">
        <v>50.166079898068602</v>
      </c>
      <c r="I180">
        <v>51.096649795131299</v>
      </c>
      <c r="J180">
        <v>39.481934909546901</v>
      </c>
      <c r="K180">
        <v>16.663748171840801</v>
      </c>
      <c r="L180">
        <v>-6.2866011857699098</v>
      </c>
      <c r="P180">
        <v>636.81866641022498</v>
      </c>
      <c r="Q180">
        <v>725.68222547864104</v>
      </c>
      <c r="R180">
        <v>609.95444744798601</v>
      </c>
      <c r="S180">
        <v>681.98579377933697</v>
      </c>
      <c r="T180">
        <v>74.339583549155705</v>
      </c>
      <c r="U180">
        <v>32.411007964515598</v>
      </c>
      <c r="V180">
        <v>-2.1936894244938001</v>
      </c>
      <c r="W180">
        <v>1.4058241285324999</v>
      </c>
      <c r="X180">
        <v>-9.8357662166145108</v>
      </c>
      <c r="Y180">
        <v>-2.3746193706401302</v>
      </c>
      <c r="Z180">
        <v>-0.14358797230760101</v>
      </c>
      <c r="AA180">
        <v>5.3650341940470998</v>
      </c>
      <c r="AB180">
        <v>-8.7405037008692901</v>
      </c>
      <c r="AC180">
        <v>0.52120098290913497</v>
      </c>
      <c r="AD180">
        <v>632.79149999999902</v>
      </c>
      <c r="AE180">
        <v>735.27499999999998</v>
      </c>
      <c r="AF180">
        <v>540.15300000000002</v>
      </c>
      <c r="AG180">
        <v>671.86099999999897</v>
      </c>
      <c r="AH180">
        <v>20.692249811888601</v>
      </c>
      <c r="AI180">
        <v>25.5643340857787</v>
      </c>
      <c r="AJ180">
        <v>684.91428571428503</v>
      </c>
      <c r="AK180">
        <v>710.16</v>
      </c>
      <c r="AL180">
        <v>-74.435665914221204</v>
      </c>
    </row>
    <row r="181" spans="1:38" x14ac:dyDescent="0.25">
      <c r="A181" t="s">
        <v>674</v>
      </c>
      <c r="B181" t="s">
        <v>673</v>
      </c>
      <c r="C181" t="s">
        <v>27</v>
      </c>
      <c r="D181">
        <v>31448.314398279999</v>
      </c>
      <c r="E181">
        <v>135.44999999999999</v>
      </c>
      <c r="F181">
        <v>27.506493580666501</v>
      </c>
      <c r="G181">
        <v>2.17917400753488</v>
      </c>
      <c r="H181">
        <v>37.282599272553</v>
      </c>
      <c r="I181">
        <v>47.619047619047599</v>
      </c>
      <c r="J181">
        <v>54.6147809995866</v>
      </c>
      <c r="K181">
        <v>1.85452379414156</v>
      </c>
      <c r="L181">
        <v>-0.108263351084599</v>
      </c>
      <c r="M181">
        <v>10.214801214997999</v>
      </c>
      <c r="N181">
        <v>7.9575162992245999E-2</v>
      </c>
      <c r="O181">
        <v>1.44458206002847</v>
      </c>
      <c r="P181">
        <v>129.38972954416101</v>
      </c>
      <c r="Q181">
        <v>133.87635320670401</v>
      </c>
      <c r="R181">
        <v>126.282232603238</v>
      </c>
      <c r="S181">
        <v>130.18026718158399</v>
      </c>
      <c r="T181">
        <v>70.462633451957203</v>
      </c>
      <c r="U181">
        <v>4.8497101950878001</v>
      </c>
      <c r="V181">
        <v>0.77708995804089998</v>
      </c>
      <c r="W181">
        <v>1.67046317388</v>
      </c>
      <c r="X181">
        <v>-11.286671893144399</v>
      </c>
      <c r="Y181">
        <v>0.72447922552545696</v>
      </c>
      <c r="Z181">
        <v>2.3569750024458198</v>
      </c>
      <c r="AA181">
        <v>5.5018690656339002</v>
      </c>
      <c r="AB181">
        <v>-3.5426412235647899</v>
      </c>
      <c r="AC181">
        <v>1.5211702822855599</v>
      </c>
      <c r="AD181">
        <v>129.18849999999901</v>
      </c>
      <c r="AE181">
        <v>134.405</v>
      </c>
      <c r="AF181">
        <v>131.07400000000001</v>
      </c>
      <c r="AG181">
        <v>128.07999999999899</v>
      </c>
      <c r="AH181">
        <v>62.2395833333333</v>
      </c>
      <c r="AI181">
        <v>70.312499999999901</v>
      </c>
      <c r="AJ181">
        <v>126.842857142857</v>
      </c>
      <c r="AK181">
        <v>135.41</v>
      </c>
      <c r="AL181">
        <v>-29.6875</v>
      </c>
    </row>
    <row r="182" spans="1:38" x14ac:dyDescent="0.25">
      <c r="A182" t="s">
        <v>650</v>
      </c>
      <c r="B182" t="s">
        <v>649</v>
      </c>
      <c r="C182" t="s">
        <v>336</v>
      </c>
      <c r="D182">
        <v>31381.09214868</v>
      </c>
      <c r="E182">
        <v>393.8</v>
      </c>
      <c r="F182">
        <v>39.651062074024601</v>
      </c>
      <c r="G182">
        <v>3.1413151076296799</v>
      </c>
      <c r="H182">
        <v>40.781761324103599</v>
      </c>
      <c r="I182">
        <v>58.633958633958599</v>
      </c>
      <c r="J182">
        <v>67.575290965051806</v>
      </c>
      <c r="K182">
        <v>12.5444938831185</v>
      </c>
      <c r="L182">
        <v>-4.3119768301241999E-2</v>
      </c>
      <c r="M182">
        <v>84.208477130664406</v>
      </c>
      <c r="N182">
        <v>0.196014031792556</v>
      </c>
      <c r="O182">
        <v>1.3990352054737101</v>
      </c>
      <c r="P182">
        <v>311.08510587150198</v>
      </c>
      <c r="Q182">
        <v>373.28487855443598</v>
      </c>
      <c r="R182">
        <v>270.75578542147099</v>
      </c>
      <c r="S182">
        <v>338.80684222901999</v>
      </c>
      <c r="T182">
        <v>81.673938913129703</v>
      </c>
      <c r="U182">
        <v>65.257369566715198</v>
      </c>
      <c r="V182">
        <v>5.5517857390148002</v>
      </c>
      <c r="W182">
        <v>6.9316153941121996</v>
      </c>
      <c r="X182">
        <v>1.0928576942561199</v>
      </c>
      <c r="Y182">
        <v>0.469222054579783</v>
      </c>
      <c r="Z182">
        <v>8.7801190662845094</v>
      </c>
      <c r="AA182">
        <v>13.350097307032</v>
      </c>
      <c r="AB182">
        <v>-1.2425726796945</v>
      </c>
      <c r="AC182">
        <v>0.83422948222148396</v>
      </c>
      <c r="AD182">
        <v>309.26499999999999</v>
      </c>
      <c r="AE182">
        <v>369.97500000000002</v>
      </c>
      <c r="AF182">
        <v>258.61149999999998</v>
      </c>
      <c r="AG182">
        <v>331.991999999999</v>
      </c>
      <c r="AH182">
        <v>91.602077948243902</v>
      </c>
      <c r="AI182">
        <v>98.336594911937397</v>
      </c>
      <c r="AJ182">
        <v>351.460714285714</v>
      </c>
      <c r="AK182">
        <v>390.14</v>
      </c>
      <c r="AL182">
        <v>-1.6634050880625499</v>
      </c>
    </row>
    <row r="183" spans="1:38" x14ac:dyDescent="0.25">
      <c r="A183" t="s">
        <v>635</v>
      </c>
      <c r="B183" t="s">
        <v>634</v>
      </c>
      <c r="C183" t="s">
        <v>636</v>
      </c>
      <c r="D183">
        <v>31238.88399025</v>
      </c>
      <c r="E183">
        <v>27791.75</v>
      </c>
      <c r="F183">
        <v>24.284768298579799</v>
      </c>
      <c r="G183">
        <v>1.92393609531055</v>
      </c>
      <c r="H183">
        <v>20.377496409945401</v>
      </c>
      <c r="I183">
        <v>59.204511202652498</v>
      </c>
      <c r="J183">
        <v>42.511434800279297</v>
      </c>
      <c r="K183">
        <v>337.39827110778799</v>
      </c>
      <c r="L183">
        <v>-109.291009279074</v>
      </c>
      <c r="M183">
        <v>-1.28131652926525</v>
      </c>
      <c r="N183">
        <v>-3.2621194659960003E-2</v>
      </c>
      <c r="O183">
        <v>0.63285855589940798</v>
      </c>
      <c r="P183">
        <v>25647.6236495874</v>
      </c>
      <c r="Q183">
        <v>27973.185744096299</v>
      </c>
      <c r="R183">
        <v>24507.583611507001</v>
      </c>
      <c r="S183">
        <v>26876.196323770699</v>
      </c>
      <c r="T183">
        <v>42.642505006299899</v>
      </c>
      <c r="U183">
        <v>17.8792833539386</v>
      </c>
      <c r="V183">
        <v>-0.46854430748319997</v>
      </c>
      <c r="W183">
        <v>-0.51748878923770003</v>
      </c>
      <c r="X183">
        <v>-1.55018517213714</v>
      </c>
      <c r="Y183">
        <v>4.3968241048370897</v>
      </c>
      <c r="Z183">
        <v>-5.3065962176135302E-2</v>
      </c>
      <c r="AA183">
        <v>3.4467019440723998</v>
      </c>
      <c r="AB183">
        <v>-4.0982302936385002</v>
      </c>
      <c r="AC183">
        <v>0.63685726399720799</v>
      </c>
      <c r="AD183">
        <v>24976.8034999999</v>
      </c>
      <c r="AE183">
        <v>28032.76</v>
      </c>
      <c r="AF183">
        <v>23941.506000000001</v>
      </c>
      <c r="AG183">
        <v>26938.085999999999</v>
      </c>
      <c r="AH183">
        <v>36.355219278232603</v>
      </c>
      <c r="AI183">
        <v>19.640804597701099</v>
      </c>
      <c r="AJ183">
        <v>26500.3607142857</v>
      </c>
      <c r="AK183">
        <v>27905.15</v>
      </c>
      <c r="AL183">
        <v>-80.359195402298795</v>
      </c>
    </row>
    <row r="184" spans="1:38" x14ac:dyDescent="0.25">
      <c r="A184" t="s">
        <v>647</v>
      </c>
      <c r="B184" t="s">
        <v>646</v>
      </c>
      <c r="C184" t="s">
        <v>648</v>
      </c>
      <c r="D184">
        <v>31009.19308388</v>
      </c>
      <c r="E184">
        <v>477.7</v>
      </c>
      <c r="F184">
        <v>26.405517536250901</v>
      </c>
      <c r="G184">
        <v>2.0919502989995502</v>
      </c>
      <c r="H184">
        <v>22.846087796239502</v>
      </c>
      <c r="I184">
        <v>33.056603773584897</v>
      </c>
      <c r="J184">
        <v>43.408950455322099</v>
      </c>
      <c r="K184">
        <v>-4.6889478957902497</v>
      </c>
      <c r="L184">
        <v>-1.0785664397008301</v>
      </c>
      <c r="M184">
        <v>-1.23977290959209</v>
      </c>
      <c r="N184">
        <v>-2.0837436819487999E-2</v>
      </c>
      <c r="O184">
        <v>0.93726629731120703</v>
      </c>
      <c r="P184">
        <v>479.01940120499398</v>
      </c>
      <c r="Q184">
        <v>473.76505248064899</v>
      </c>
      <c r="R184">
        <v>496.48119664995897</v>
      </c>
      <c r="S184">
        <v>478.45879791580097</v>
      </c>
      <c r="T184">
        <v>59.473412493546697</v>
      </c>
      <c r="U184">
        <v>-8.7866296853409995</v>
      </c>
      <c r="V184">
        <v>-2.0182206983387001</v>
      </c>
      <c r="W184">
        <v>-3.702188586623</v>
      </c>
      <c r="X184">
        <v>5.74635534185271</v>
      </c>
      <c r="Y184">
        <v>2.5272532280745001</v>
      </c>
      <c r="Z184">
        <v>3.5605479559763703E-2</v>
      </c>
      <c r="AA184">
        <v>3.0311228333946998</v>
      </c>
      <c r="AB184">
        <v>-6.5957700019582903</v>
      </c>
      <c r="AC184">
        <v>0.98976308360151599</v>
      </c>
      <c r="AD184">
        <v>465.7</v>
      </c>
      <c r="AE184">
        <v>472.17500000000001</v>
      </c>
      <c r="AF184">
        <v>494.90199999999902</v>
      </c>
      <c r="AG184">
        <v>484.42700000000002</v>
      </c>
      <c r="AH184">
        <v>36.518816534292903</v>
      </c>
      <c r="AI184">
        <v>61.312607944732299</v>
      </c>
      <c r="AJ184">
        <v>492.121428571428</v>
      </c>
      <c r="AK184">
        <v>475.75</v>
      </c>
      <c r="AL184">
        <v>-38.687392055267601</v>
      </c>
    </row>
    <row r="185" spans="1:38" x14ac:dyDescent="0.25">
      <c r="A185" t="s">
        <v>641</v>
      </c>
      <c r="B185" t="s">
        <v>640</v>
      </c>
      <c r="C185" t="s">
        <v>533</v>
      </c>
      <c r="D185">
        <v>30959.15859603</v>
      </c>
      <c r="E185">
        <v>476.95</v>
      </c>
      <c r="F185">
        <v>69.975917442700094</v>
      </c>
      <c r="G185">
        <v>5.54377096438491</v>
      </c>
      <c r="H185">
        <v>41.756906277177798</v>
      </c>
      <c r="I185">
        <v>53.967576791808902</v>
      </c>
      <c r="J185">
        <v>52.602096450072999</v>
      </c>
      <c r="K185">
        <v>21.039234975479999</v>
      </c>
      <c r="L185">
        <v>-6.2737408500893297</v>
      </c>
      <c r="M185">
        <v>80.547247226840696</v>
      </c>
      <c r="N185">
        <v>0.15149037865205101</v>
      </c>
      <c r="O185">
        <v>0.75414082232079405</v>
      </c>
      <c r="P185">
        <v>364.91279105297798</v>
      </c>
      <c r="Q185">
        <v>478.556124074151</v>
      </c>
      <c r="R185">
        <v>299.954427758679</v>
      </c>
      <c r="S185">
        <v>419.73160780427798</v>
      </c>
      <c r="T185">
        <v>62.5</v>
      </c>
      <c r="U185">
        <v>95.488064380109407</v>
      </c>
      <c r="V185">
        <v>0.3118693817648</v>
      </c>
      <c r="W185">
        <v>3.2811656772800899</v>
      </c>
      <c r="X185">
        <v>-1.82348216721658</v>
      </c>
      <c r="Y185">
        <v>-0.49453799068877002</v>
      </c>
      <c r="Z185">
        <v>2.2717196211238</v>
      </c>
      <c r="AA185">
        <v>6.4789625742029999</v>
      </c>
      <c r="AB185">
        <v>-5.1799575852316</v>
      </c>
      <c r="AC185">
        <v>0.47956799845077103</v>
      </c>
      <c r="AD185">
        <v>338.31799999999998</v>
      </c>
      <c r="AE185">
        <v>482.83499999999901</v>
      </c>
      <c r="AF185">
        <v>278.38299999999902</v>
      </c>
      <c r="AG185">
        <v>403.010999999999</v>
      </c>
      <c r="AH185">
        <v>45.9136380640266</v>
      </c>
      <c r="AI185">
        <v>38.601271571298803</v>
      </c>
      <c r="AJ185">
        <v>435.07857142857102</v>
      </c>
      <c r="AK185">
        <v>477.07</v>
      </c>
      <c r="AL185">
        <v>-61.398728428701098</v>
      </c>
    </row>
    <row r="186" spans="1:38" x14ac:dyDescent="0.25">
      <c r="A186" t="s">
        <v>638</v>
      </c>
      <c r="B186" t="s">
        <v>637</v>
      </c>
      <c r="C186" t="s">
        <v>639</v>
      </c>
      <c r="D186">
        <v>30595.394979500001</v>
      </c>
      <c r="E186">
        <v>256.75</v>
      </c>
      <c r="F186">
        <v>26.982223545953602</v>
      </c>
      <c r="G186">
        <v>2.13763924668921</v>
      </c>
      <c r="H186">
        <v>32.730443169850403</v>
      </c>
      <c r="I186">
        <v>52.178318135764997</v>
      </c>
      <c r="J186">
        <v>49.8829789747276</v>
      </c>
      <c r="K186">
        <v>1.72046105135345</v>
      </c>
      <c r="L186">
        <v>-1.7299520237899999</v>
      </c>
      <c r="M186">
        <v>-23.403019441172098</v>
      </c>
      <c r="N186">
        <v>-0.15287943334092399</v>
      </c>
      <c r="O186">
        <v>0.55945739512723003</v>
      </c>
      <c r="P186">
        <v>246.84744440991199</v>
      </c>
      <c r="Q186">
        <v>256.090959173812</v>
      </c>
      <c r="R186">
        <v>256.517088962191</v>
      </c>
      <c r="S186">
        <v>250.12751922949599</v>
      </c>
      <c r="T186">
        <v>58.912324234904801</v>
      </c>
      <c r="U186">
        <v>-1.3276269544720001</v>
      </c>
      <c r="V186">
        <v>-1.0910495317176001</v>
      </c>
      <c r="W186">
        <v>5.2177485620377997</v>
      </c>
      <c r="X186">
        <v>-4.8323605755742403</v>
      </c>
      <c r="Y186">
        <v>-1.26488571660508</v>
      </c>
      <c r="Z186">
        <v>0.49634436812566701</v>
      </c>
      <c r="AA186">
        <v>3.7998029430328</v>
      </c>
      <c r="AB186">
        <v>-5.5417457145066997</v>
      </c>
      <c r="AC186">
        <v>1.1243115612905501</v>
      </c>
      <c r="AD186">
        <v>236.98249999999999</v>
      </c>
      <c r="AE186">
        <v>258.52</v>
      </c>
      <c r="AF186">
        <v>248.63774999999899</v>
      </c>
      <c r="AG186">
        <v>249.05699999999999</v>
      </c>
      <c r="AH186">
        <v>40.684410646387803</v>
      </c>
      <c r="AI186">
        <v>50.760456273764198</v>
      </c>
      <c r="AJ186">
        <v>267.05714285714203</v>
      </c>
      <c r="AK186">
        <v>257.64</v>
      </c>
      <c r="AL186">
        <v>-49.239543726235702</v>
      </c>
    </row>
    <row r="187" spans="1:38" x14ac:dyDescent="0.25">
      <c r="A187" t="s">
        <v>659</v>
      </c>
      <c r="B187" t="s">
        <v>658</v>
      </c>
      <c r="C187" t="s">
        <v>341</v>
      </c>
      <c r="D187">
        <v>30377.383832719999</v>
      </c>
      <c r="E187">
        <v>671.8</v>
      </c>
      <c r="F187">
        <v>32.761946111550103</v>
      </c>
      <c r="G187">
        <v>2.5955318947933499</v>
      </c>
      <c r="H187">
        <v>26.356172899334499</v>
      </c>
      <c r="I187">
        <v>49.357326478149098</v>
      </c>
      <c r="J187">
        <v>58.428960720483303</v>
      </c>
      <c r="K187">
        <v>1.19024001360333</v>
      </c>
      <c r="L187">
        <v>0.55379098992597098</v>
      </c>
      <c r="M187">
        <v>14.1098150724844</v>
      </c>
      <c r="N187">
        <v>3.4389823672327E-2</v>
      </c>
      <c r="O187">
        <v>0.67021701352459795</v>
      </c>
      <c r="P187">
        <v>583.13036506551202</v>
      </c>
      <c r="Q187">
        <v>630.51868395040594</v>
      </c>
      <c r="R187">
        <v>554.02857980538101</v>
      </c>
      <c r="S187">
        <v>610.47708916035901</v>
      </c>
      <c r="T187">
        <v>38.395970554048802</v>
      </c>
      <c r="U187">
        <v>19.476732757835801</v>
      </c>
      <c r="V187">
        <v>2.3160944892086999</v>
      </c>
      <c r="W187">
        <v>4.9359144640721997</v>
      </c>
      <c r="X187">
        <v>5.0125411638000203</v>
      </c>
      <c r="Y187">
        <v>1.7902171349118401</v>
      </c>
      <c r="Z187">
        <v>7.3976862542562296</v>
      </c>
      <c r="AA187">
        <v>6.4817887917102999</v>
      </c>
      <c r="AB187">
        <v>-1.5359368444368</v>
      </c>
      <c r="AC187">
        <v>0.91353052432346404</v>
      </c>
      <c r="AD187">
        <v>573.52499999999998</v>
      </c>
      <c r="AE187">
        <v>623.91499999999996</v>
      </c>
      <c r="AF187">
        <v>535.30875000000003</v>
      </c>
      <c r="AG187">
        <v>616.49599999999896</v>
      </c>
      <c r="AH187">
        <v>80.518188327056606</v>
      </c>
      <c r="AI187">
        <v>94.086378737541395</v>
      </c>
      <c r="AJ187">
        <v>581.79285714285697</v>
      </c>
      <c r="AK187">
        <v>659.82</v>
      </c>
      <c r="AL187">
        <v>-5.9136212624585296</v>
      </c>
    </row>
    <row r="188" spans="1:38" x14ac:dyDescent="0.25">
      <c r="A188" t="s">
        <v>661</v>
      </c>
      <c r="B188" t="s">
        <v>660</v>
      </c>
      <c r="C188" t="s">
        <v>373</v>
      </c>
      <c r="D188">
        <v>30352.801877065001</v>
      </c>
      <c r="E188">
        <v>1697.55</v>
      </c>
      <c r="F188">
        <v>31.2609023090886</v>
      </c>
      <c r="G188">
        <v>2.4766132245926999</v>
      </c>
      <c r="H188">
        <v>29.610282882907601</v>
      </c>
      <c r="I188">
        <v>62.919975565058003</v>
      </c>
      <c r="J188">
        <v>71.757856202333699</v>
      </c>
      <c r="K188">
        <v>31.9011492756892</v>
      </c>
      <c r="L188">
        <v>1.4640260616691301</v>
      </c>
      <c r="M188">
        <v>21.383662833908801</v>
      </c>
      <c r="N188">
        <v>8.9335750492335997E-2</v>
      </c>
      <c r="O188">
        <v>0.98302037794436803</v>
      </c>
      <c r="P188">
        <v>1506.91076250026</v>
      </c>
      <c r="Q188">
        <v>1659.0411424148001</v>
      </c>
      <c r="R188">
        <v>1429.4496449555299</v>
      </c>
      <c r="S188">
        <v>1571.7899030915601</v>
      </c>
      <c r="T188">
        <v>48.128714461637301</v>
      </c>
      <c r="U188">
        <v>19.792246833435101</v>
      </c>
      <c r="V188">
        <v>4.6519505795690996</v>
      </c>
      <c r="W188">
        <v>1.7516018923288901</v>
      </c>
      <c r="X188">
        <v>0.121587852214989</v>
      </c>
      <c r="Y188">
        <v>2.2628392585228898</v>
      </c>
      <c r="Z188">
        <v>4.0686236677065697</v>
      </c>
      <c r="AA188">
        <v>10.8219040247481</v>
      </c>
      <c r="AB188">
        <v>-0.86721696753209898</v>
      </c>
      <c r="AC188">
        <v>0.87290958609042102</v>
      </c>
      <c r="AD188">
        <v>1462.2514999999901</v>
      </c>
      <c r="AE188">
        <v>1657.48</v>
      </c>
      <c r="AF188">
        <v>1436.5717500000001</v>
      </c>
      <c r="AG188">
        <v>1564.4110000000001</v>
      </c>
      <c r="AH188">
        <v>71.721120729777496</v>
      </c>
      <c r="AI188">
        <v>79.586707623568799</v>
      </c>
      <c r="AJ188">
        <v>1552.31071428571</v>
      </c>
      <c r="AK188">
        <v>1701.43</v>
      </c>
      <c r="AL188">
        <v>-20.413292376431102</v>
      </c>
    </row>
    <row r="189" spans="1:38" x14ac:dyDescent="0.25">
      <c r="A189" t="s">
        <v>643</v>
      </c>
      <c r="B189" t="s">
        <v>642</v>
      </c>
      <c r="C189" t="s">
        <v>115</v>
      </c>
      <c r="D189">
        <v>29995.8759737</v>
      </c>
      <c r="E189">
        <v>1240.5999999999999</v>
      </c>
      <c r="F189">
        <v>31.198606479646799</v>
      </c>
      <c r="G189">
        <v>2.47167790079728</v>
      </c>
      <c r="H189">
        <v>30.491809379434901</v>
      </c>
      <c r="I189">
        <v>57.270250185781499</v>
      </c>
      <c r="J189">
        <v>40.447760928653203</v>
      </c>
      <c r="K189">
        <v>-4.6761373928636703</v>
      </c>
      <c r="L189">
        <v>0.80536363681189704</v>
      </c>
      <c r="P189">
        <v>1253.4065212726</v>
      </c>
      <c r="Q189">
        <v>1249.44395834436</v>
      </c>
      <c r="R189">
        <v>1226.9504944447301</v>
      </c>
      <c r="S189">
        <v>1257.12816000259</v>
      </c>
      <c r="T189">
        <v>25.273977264992102</v>
      </c>
      <c r="U189">
        <v>-3.4800010249634998</v>
      </c>
      <c r="V189">
        <v>-0.45923300032230002</v>
      </c>
      <c r="W189">
        <v>-5.2937388851413001</v>
      </c>
      <c r="X189">
        <v>3.68349067768195</v>
      </c>
      <c r="Y189">
        <v>10.247974493597001</v>
      </c>
      <c r="Z189">
        <v>-1.03323104911672</v>
      </c>
      <c r="AA189">
        <v>3.2686434722033</v>
      </c>
      <c r="AB189">
        <v>-3.9273428374172998</v>
      </c>
      <c r="AC189">
        <v>0.53063747187822896</v>
      </c>
      <c r="AD189">
        <v>1235.4765</v>
      </c>
      <c r="AE189">
        <v>1256.7349999999999</v>
      </c>
      <c r="AF189">
        <v>1275.52699999999</v>
      </c>
      <c r="AG189">
        <v>1269.4659999999999</v>
      </c>
      <c r="AH189">
        <v>33.246536946012803</v>
      </c>
      <c r="AI189">
        <v>34.563106796116401</v>
      </c>
      <c r="AJ189">
        <v>1312.80357142857</v>
      </c>
      <c r="AK189">
        <v>1233.95</v>
      </c>
      <c r="AL189">
        <v>-65.4368932038835</v>
      </c>
    </row>
    <row r="190" spans="1:38" x14ac:dyDescent="0.25">
      <c r="A190" t="s">
        <v>688</v>
      </c>
      <c r="B190" t="s">
        <v>687</v>
      </c>
      <c r="C190" t="s">
        <v>61</v>
      </c>
      <c r="D190">
        <v>29696.850752999999</v>
      </c>
      <c r="E190">
        <v>50.45</v>
      </c>
      <c r="F190">
        <v>31.590418346369798</v>
      </c>
      <c r="G190">
        <v>2.5027187978604601</v>
      </c>
      <c r="H190">
        <v>33.239445355312597</v>
      </c>
      <c r="I190">
        <v>69.950738916256199</v>
      </c>
      <c r="J190">
        <v>82.574586129364505</v>
      </c>
      <c r="K190">
        <v>1.1607331886157699</v>
      </c>
      <c r="L190">
        <v>0.46358709790137698</v>
      </c>
      <c r="M190">
        <v>14.571460600875801</v>
      </c>
      <c r="N190">
        <v>7.3342930523868005E-2</v>
      </c>
      <c r="O190">
        <v>1.0220156987062401</v>
      </c>
      <c r="P190">
        <v>43.370574819990203</v>
      </c>
      <c r="Q190">
        <v>47.281882472584698</v>
      </c>
      <c r="R190">
        <v>41.687504000912497</v>
      </c>
      <c r="S190">
        <v>44.559446354193497</v>
      </c>
      <c r="T190">
        <v>71.575527883053596</v>
      </c>
      <c r="U190">
        <v>22.483121228416099</v>
      </c>
      <c r="V190">
        <v>8.9218507859199008</v>
      </c>
      <c r="W190">
        <v>10.832278324179899</v>
      </c>
      <c r="X190">
        <v>9.0666858524503198</v>
      </c>
      <c r="Y190">
        <v>7.2216763053925401</v>
      </c>
      <c r="Z190">
        <v>9.9582799311105301</v>
      </c>
      <c r="AA190">
        <v>17.2455141884634</v>
      </c>
      <c r="AB190">
        <v>1.7016966006542</v>
      </c>
      <c r="AC190">
        <v>1.38051553498034</v>
      </c>
      <c r="AD190">
        <v>43.374499999999998</v>
      </c>
      <c r="AE190">
        <v>46.574999999999903</v>
      </c>
      <c r="AF190">
        <v>41.165500000000002</v>
      </c>
      <c r="AG190">
        <v>43.876999999999903</v>
      </c>
      <c r="AH190">
        <v>90.028345555728905</v>
      </c>
      <c r="AI190">
        <v>94.852941176470594</v>
      </c>
      <c r="AJ190">
        <v>45.457142857142799</v>
      </c>
      <c r="AK190">
        <v>50.26</v>
      </c>
      <c r="AL190">
        <v>-5.1470588235293304</v>
      </c>
    </row>
    <row r="191" spans="1:38" x14ac:dyDescent="0.25">
      <c r="A191" t="s">
        <v>652</v>
      </c>
      <c r="B191" t="s">
        <v>651</v>
      </c>
      <c r="C191" t="s">
        <v>88</v>
      </c>
      <c r="D191">
        <v>29647.965749999999</v>
      </c>
      <c r="E191">
        <v>2703.25</v>
      </c>
      <c r="F191">
        <v>33.740444729085603</v>
      </c>
      <c r="G191">
        <v>2.6730524536202598</v>
      </c>
      <c r="H191">
        <v>48.219182429569599</v>
      </c>
      <c r="I191">
        <v>34.585469330033597</v>
      </c>
      <c r="J191">
        <v>31.604059307603102</v>
      </c>
      <c r="K191">
        <v>-90.194293832289503</v>
      </c>
      <c r="L191">
        <v>4.92850917990204</v>
      </c>
      <c r="M191">
        <v>52.344210689654098</v>
      </c>
      <c r="N191">
        <v>0.16693396179372699</v>
      </c>
      <c r="O191">
        <v>1.1148984463632501</v>
      </c>
      <c r="P191">
        <v>3053.68253422509</v>
      </c>
      <c r="Q191">
        <v>2752.6702704247</v>
      </c>
      <c r="R191">
        <v>3081.1057419121298</v>
      </c>
      <c r="S191">
        <v>2961.90803061426</v>
      </c>
      <c r="T191">
        <v>66.915268282577102</v>
      </c>
      <c r="U191">
        <v>-17.206770335485899</v>
      </c>
      <c r="V191">
        <v>-4.1784678034220004</v>
      </c>
      <c r="W191">
        <v>-0.1147277067412</v>
      </c>
      <c r="X191">
        <v>-8.5505978324441791</v>
      </c>
      <c r="Y191">
        <v>0.40262127300672501</v>
      </c>
      <c r="Z191">
        <v>-4.2088705008897698</v>
      </c>
      <c r="AA191">
        <v>2.8530343146893</v>
      </c>
      <c r="AB191">
        <v>-10.310079479401001</v>
      </c>
      <c r="AC191">
        <v>1.14674273554332</v>
      </c>
      <c r="AD191">
        <v>3122.6610000000001</v>
      </c>
      <c r="AE191">
        <v>2759.9650000000001</v>
      </c>
      <c r="AF191">
        <v>3188.2384999999999</v>
      </c>
      <c r="AG191">
        <v>3037.7669999999898</v>
      </c>
      <c r="AH191">
        <v>17.698702759619401</v>
      </c>
      <c r="AI191">
        <v>13.374536464771399</v>
      </c>
      <c r="AJ191">
        <v>2896.2928571428502</v>
      </c>
      <c r="AK191">
        <v>2699.73</v>
      </c>
      <c r="AL191">
        <v>-86.625463535228505</v>
      </c>
    </row>
    <row r="192" spans="1:38" x14ac:dyDescent="0.25">
      <c r="A192" t="s">
        <v>80</v>
      </c>
      <c r="B192" t="s">
        <v>81</v>
      </c>
      <c r="C192" t="s">
        <v>82</v>
      </c>
      <c r="D192">
        <v>29647.638003959899</v>
      </c>
      <c r="E192">
        <v>271.55</v>
      </c>
      <c r="F192">
        <v>29.184614834215601</v>
      </c>
      <c r="G192">
        <v>2.3121214588885701</v>
      </c>
      <c r="H192">
        <v>46.634476685614104</v>
      </c>
      <c r="I192">
        <v>92.259414225941399</v>
      </c>
      <c r="J192">
        <v>93.405497990040899</v>
      </c>
      <c r="K192">
        <v>3.8702807072146999</v>
      </c>
      <c r="L192">
        <v>2.1015697740681998</v>
      </c>
      <c r="M192">
        <v>34.171536028591497</v>
      </c>
      <c r="N192">
        <v>7.6511241981210995E-2</v>
      </c>
      <c r="O192">
        <v>0.95435043422027999</v>
      </c>
      <c r="P192">
        <v>251.46530436475399</v>
      </c>
      <c r="Q192">
        <v>263.72304852772299</v>
      </c>
      <c r="R192">
        <v>240.690452672882</v>
      </c>
      <c r="S192">
        <v>256.00780551035098</v>
      </c>
      <c r="T192">
        <v>78.720508166969097</v>
      </c>
      <c r="U192">
        <v>21.268251226654499</v>
      </c>
      <c r="V192">
        <v>6.9786551366580003</v>
      </c>
      <c r="W192">
        <v>3.3648393194707</v>
      </c>
      <c r="X192">
        <v>0.45251536411500898</v>
      </c>
      <c r="Y192">
        <v>1.6276305613936299</v>
      </c>
      <c r="Z192">
        <v>4.8185473599366002</v>
      </c>
      <c r="AA192">
        <v>13.190419899962899</v>
      </c>
      <c r="AB192">
        <v>1.4132105656251901</v>
      </c>
      <c r="AC192">
        <v>0.67854462372429203</v>
      </c>
      <c r="AD192">
        <v>256.48549999999898</v>
      </c>
      <c r="AE192">
        <v>261.77499999999998</v>
      </c>
      <c r="AF192">
        <v>235.209249999999</v>
      </c>
      <c r="AG192">
        <v>255.42099999999999</v>
      </c>
      <c r="AH192">
        <v>86.1121883185359</v>
      </c>
      <c r="AI192">
        <v>77.615062761506394</v>
      </c>
      <c r="AJ192">
        <v>258.76071428571402</v>
      </c>
      <c r="AK192">
        <v>271.41000000000003</v>
      </c>
      <c r="AL192">
        <v>-22.384937238493599</v>
      </c>
    </row>
    <row r="193" spans="1:38" x14ac:dyDescent="0.25">
      <c r="A193" t="s">
        <v>663</v>
      </c>
      <c r="B193" t="s">
        <v>662</v>
      </c>
      <c r="C193" t="s">
        <v>533</v>
      </c>
      <c r="D193">
        <v>29569.985936145</v>
      </c>
      <c r="E193">
        <v>979.5</v>
      </c>
      <c r="F193">
        <v>23.029928710641901</v>
      </c>
      <c r="G193">
        <v>1.82452270386388</v>
      </c>
      <c r="H193">
        <v>29.123247116605501</v>
      </c>
      <c r="I193">
        <v>64.4639244774106</v>
      </c>
      <c r="J193">
        <v>72.686214467809293</v>
      </c>
      <c r="K193">
        <v>9.8711134166099992</v>
      </c>
      <c r="L193">
        <v>4.1737389963219904</v>
      </c>
      <c r="M193">
        <v>5.5339252201766298</v>
      </c>
      <c r="N193">
        <v>-4.6410216025415001E-2</v>
      </c>
      <c r="O193">
        <v>0.41922115686564498</v>
      </c>
      <c r="P193">
        <v>943.71349758220299</v>
      </c>
      <c r="Q193">
        <v>975.86138643101106</v>
      </c>
      <c r="R193">
        <v>933.64319755136603</v>
      </c>
      <c r="S193">
        <v>954.92503153384996</v>
      </c>
      <c r="T193">
        <v>54.4485566247224</v>
      </c>
      <c r="U193">
        <v>5.9137301011765997</v>
      </c>
      <c r="V193">
        <v>4.2012971352551904</v>
      </c>
      <c r="W193">
        <v>5.4092339979014001</v>
      </c>
      <c r="X193">
        <v>0.37934010568234</v>
      </c>
      <c r="Y193">
        <v>2.6478894023868298</v>
      </c>
      <c r="Z193">
        <v>1.3388281318035</v>
      </c>
      <c r="AA193">
        <v>7.6277645592457004</v>
      </c>
      <c r="AB193">
        <v>0.98627017234400005</v>
      </c>
      <c r="AC193">
        <v>1.24755679057836</v>
      </c>
      <c r="AD193">
        <v>935.99749999999904</v>
      </c>
      <c r="AE193">
        <v>972.91</v>
      </c>
      <c r="AF193">
        <v>927.04574999999897</v>
      </c>
      <c r="AG193">
        <v>951.66600000000005</v>
      </c>
      <c r="AH193">
        <v>76.133282721985196</v>
      </c>
      <c r="AI193">
        <v>56.553398058252398</v>
      </c>
      <c r="AJ193">
        <v>925.93214285714203</v>
      </c>
      <c r="AK193">
        <v>991.52</v>
      </c>
      <c r="AL193">
        <v>-43.446601941747502</v>
      </c>
    </row>
    <row r="194" spans="1:38" x14ac:dyDescent="0.25">
      <c r="A194" t="s">
        <v>654</v>
      </c>
      <c r="B194" t="s">
        <v>653</v>
      </c>
      <c r="C194" t="s">
        <v>85</v>
      </c>
      <c r="D194">
        <v>29471.100181040001</v>
      </c>
      <c r="E194">
        <v>401.85</v>
      </c>
      <c r="F194">
        <v>43.247817842470603</v>
      </c>
      <c r="G194">
        <v>3.4262644291076398</v>
      </c>
      <c r="H194">
        <v>42.1984493549352</v>
      </c>
      <c r="I194">
        <v>54.078694817658302</v>
      </c>
      <c r="J194">
        <v>48.678716872208398</v>
      </c>
      <c r="K194">
        <v>7.2161335485308804</v>
      </c>
      <c r="L194">
        <v>-0.97434573926600399</v>
      </c>
      <c r="P194">
        <v>376.05876917011398</v>
      </c>
      <c r="Q194">
        <v>404.513261448528</v>
      </c>
      <c r="R194">
        <v>404.185531841</v>
      </c>
      <c r="S194">
        <v>386.53160133955402</v>
      </c>
      <c r="T194">
        <v>57.644450800915301</v>
      </c>
      <c r="U194">
        <v>-1.1091223084146</v>
      </c>
      <c r="V194">
        <v>0.35690218883369901</v>
      </c>
      <c r="W194">
        <v>0.49987503124220001</v>
      </c>
      <c r="X194">
        <v>-0.96471662479329801</v>
      </c>
      <c r="Y194">
        <v>-201.310365151583</v>
      </c>
      <c r="Z194">
        <v>0.47572740751067299</v>
      </c>
      <c r="AA194">
        <v>5.3212050157982</v>
      </c>
      <c r="AB194">
        <v>-4.1604823976500001</v>
      </c>
      <c r="AC194">
        <v>0.81936498954744297</v>
      </c>
      <c r="AD194">
        <v>363.12799999999902</v>
      </c>
      <c r="AE194">
        <v>406.974999999999</v>
      </c>
      <c r="AF194">
        <v>360.90100000000001</v>
      </c>
      <c r="AG194">
        <v>383.07999999999902</v>
      </c>
      <c r="AH194">
        <v>42.801366520253701</v>
      </c>
      <c r="AI194">
        <v>37.335285505124403</v>
      </c>
      <c r="AJ194">
        <v>375.45</v>
      </c>
      <c r="AK194">
        <v>401.81</v>
      </c>
      <c r="AL194">
        <v>-62.664714494875497</v>
      </c>
    </row>
    <row r="195" spans="1:38" x14ac:dyDescent="0.25">
      <c r="A195" t="s">
        <v>682</v>
      </c>
      <c r="B195" t="s">
        <v>681</v>
      </c>
      <c r="C195" t="s">
        <v>91</v>
      </c>
      <c r="D195">
        <v>29356.288888225001</v>
      </c>
      <c r="E195">
        <v>1071.5</v>
      </c>
      <c r="F195">
        <v>41.051007322394398</v>
      </c>
      <c r="G195">
        <v>3.2522243475977901</v>
      </c>
      <c r="H195">
        <v>22.641122944435899</v>
      </c>
      <c r="I195">
        <v>50.898302291082899</v>
      </c>
      <c r="J195">
        <v>57.614585564074602</v>
      </c>
      <c r="K195">
        <v>1.4871126137802599</v>
      </c>
      <c r="L195">
        <v>-0.90212384764945197</v>
      </c>
      <c r="M195">
        <v>91.274678157246797</v>
      </c>
      <c r="N195">
        <v>0.25465907855623698</v>
      </c>
      <c r="O195">
        <v>1.7978453022347201</v>
      </c>
      <c r="P195">
        <v>975.19663380477095</v>
      </c>
      <c r="Q195">
        <v>1064.6474706676499</v>
      </c>
      <c r="R195">
        <v>869.36062879388396</v>
      </c>
      <c r="S195">
        <v>1039.7328390912101</v>
      </c>
      <c r="T195">
        <v>69.576604103011704</v>
      </c>
      <c r="U195">
        <v>37.420927705584099</v>
      </c>
      <c r="V195">
        <v>1.8449630232890999</v>
      </c>
      <c r="W195">
        <v>12.205742418600799</v>
      </c>
      <c r="X195">
        <v>-1.30775938372453</v>
      </c>
      <c r="Y195">
        <v>0.295987012135075</v>
      </c>
      <c r="Z195">
        <v>0.68172451187236105</v>
      </c>
      <c r="AA195">
        <v>5.7199510944213996</v>
      </c>
      <c r="AB195">
        <v>-1.7560063264360899</v>
      </c>
      <c r="AC195">
        <v>1.4549733679949799</v>
      </c>
      <c r="AD195">
        <v>965.83500000000004</v>
      </c>
      <c r="AE195">
        <v>1063.75</v>
      </c>
      <c r="AF195">
        <v>844.12299999999902</v>
      </c>
      <c r="AG195">
        <v>1062.807</v>
      </c>
      <c r="AH195">
        <v>75.7351290684623</v>
      </c>
      <c r="AI195">
        <v>74.410774410774394</v>
      </c>
      <c r="AJ195">
        <v>1129.8464285714199</v>
      </c>
      <c r="AK195">
        <v>1076.01</v>
      </c>
      <c r="AL195">
        <v>-25.589225589225499</v>
      </c>
    </row>
    <row r="196" spans="1:38" x14ac:dyDescent="0.25">
      <c r="A196" t="s">
        <v>656</v>
      </c>
      <c r="B196" t="s">
        <v>655</v>
      </c>
      <c r="C196" t="s">
        <v>657</v>
      </c>
      <c r="D196">
        <v>29033.532058320001</v>
      </c>
      <c r="E196">
        <v>1044.5</v>
      </c>
      <c r="F196">
        <v>35.276273608238803</v>
      </c>
      <c r="G196">
        <v>2.7947269361804299</v>
      </c>
      <c r="H196">
        <v>32.690241025208998</v>
      </c>
      <c r="I196">
        <v>62.540415704388003</v>
      </c>
      <c r="J196">
        <v>54.8640212952401</v>
      </c>
      <c r="K196">
        <v>29.819967778959199</v>
      </c>
      <c r="L196">
        <v>1.3033618125806301</v>
      </c>
      <c r="P196">
        <v>943.26120180133205</v>
      </c>
      <c r="Q196">
        <v>1063.38763121543</v>
      </c>
      <c r="R196">
        <v>870.73983400579004</v>
      </c>
      <c r="S196">
        <v>996.40564765800002</v>
      </c>
      <c r="T196">
        <v>22.054301943821901</v>
      </c>
      <c r="U196">
        <v>24.301592461096</v>
      </c>
      <c r="V196">
        <v>3.2852730638541998</v>
      </c>
      <c r="W196">
        <v>1.5143622685056</v>
      </c>
      <c r="X196">
        <v>-1.25516851652101</v>
      </c>
      <c r="Y196">
        <v>-0.70735120328016099</v>
      </c>
      <c r="Z196">
        <v>0.14860574374093699</v>
      </c>
      <c r="AA196">
        <v>14.204560749531399</v>
      </c>
      <c r="AB196">
        <v>-5.7282093728048</v>
      </c>
      <c r="AC196">
        <v>0.76114543863058304</v>
      </c>
      <c r="AD196">
        <v>914.38599999999894</v>
      </c>
      <c r="AE196">
        <v>1072.5350000000001</v>
      </c>
      <c r="AF196">
        <v>874.14</v>
      </c>
      <c r="AG196">
        <v>993.32899999999995</v>
      </c>
      <c r="AH196">
        <v>64.361368462283593</v>
      </c>
      <c r="AI196">
        <v>41.517857142857103</v>
      </c>
      <c r="AJ196">
        <v>998.892857142857</v>
      </c>
      <c r="AK196">
        <v>1053.02</v>
      </c>
      <c r="AL196">
        <v>-58.482142857142797</v>
      </c>
    </row>
    <row r="197" spans="1:38" x14ac:dyDescent="0.25">
      <c r="A197" t="s">
        <v>698</v>
      </c>
      <c r="B197" t="s">
        <v>697</v>
      </c>
      <c r="C197" t="s">
        <v>112</v>
      </c>
      <c r="D197">
        <v>29002.151439000001</v>
      </c>
      <c r="E197">
        <v>596.9</v>
      </c>
      <c r="F197">
        <v>44.763160778342801</v>
      </c>
      <c r="G197">
        <v>3.5463159336249301</v>
      </c>
      <c r="P197">
        <v>383.92476840609498</v>
      </c>
      <c r="Q197">
        <v>561.43249049494796</v>
      </c>
      <c r="R197">
        <v>316.48315502253502</v>
      </c>
      <c r="S197">
        <v>446.69180020723599</v>
      </c>
      <c r="T197">
        <v>86.636225266362203</v>
      </c>
      <c r="W197">
        <v>2.5801267743951</v>
      </c>
      <c r="X197">
        <v>60.404536734998601</v>
      </c>
      <c r="Y197">
        <v>11.0293240896524</v>
      </c>
      <c r="Z197">
        <v>15.012215741591101</v>
      </c>
      <c r="AC197">
        <v>3.0182339834511098</v>
      </c>
      <c r="AD197">
        <v>359.93299999999999</v>
      </c>
      <c r="AE197">
        <v>569.349999999999</v>
      </c>
      <c r="AF197">
        <v>293.69175000000001</v>
      </c>
      <c r="AG197">
        <v>420.79399999999998</v>
      </c>
      <c r="AH197">
        <v>94.929960958223703</v>
      </c>
      <c r="AI197">
        <v>98.617056305564603</v>
      </c>
      <c r="AJ197">
        <v>536.67142857142801</v>
      </c>
      <c r="AK197">
        <v>590.54</v>
      </c>
      <c r="AL197">
        <v>-1.38294369443531</v>
      </c>
    </row>
    <row r="198" spans="1:38" x14ac:dyDescent="0.25">
      <c r="A198" t="s">
        <v>667</v>
      </c>
      <c r="B198" t="s">
        <v>666</v>
      </c>
      <c r="C198" t="s">
        <v>290</v>
      </c>
      <c r="D198">
        <v>28873.603895625001</v>
      </c>
      <c r="E198">
        <v>2649.55</v>
      </c>
      <c r="F198">
        <v>19.4709350201971</v>
      </c>
      <c r="G198">
        <v>1.54256504464958</v>
      </c>
      <c r="H198">
        <v>48.179237168956497</v>
      </c>
      <c r="I198">
        <v>46.055402559533498</v>
      </c>
      <c r="J198">
        <v>58.977066592191399</v>
      </c>
      <c r="K198">
        <v>6.5941023595714796</v>
      </c>
      <c r="L198">
        <v>-2.9398263863919198</v>
      </c>
      <c r="M198">
        <v>12.34176678661</v>
      </c>
      <c r="N198">
        <v>4.1128153612677E-2</v>
      </c>
      <c r="O198">
        <v>0.930781969916051</v>
      </c>
      <c r="P198">
        <v>2486.9447948208999</v>
      </c>
      <c r="Q198">
        <v>2607.7693551502498</v>
      </c>
      <c r="R198">
        <v>2390.1871833641198</v>
      </c>
      <c r="S198">
        <v>2560.0479465614899</v>
      </c>
      <c r="T198">
        <v>48.4580197727608</v>
      </c>
      <c r="U198">
        <v>12.4982998711337</v>
      </c>
      <c r="V198">
        <v>0.46439405920669902</v>
      </c>
      <c r="W198">
        <v>2.2376121732345</v>
      </c>
      <c r="X198">
        <v>0.72124993198434195</v>
      </c>
      <c r="Y198">
        <v>-0.28967670238937998</v>
      </c>
      <c r="Z198">
        <v>1.86451105713931</v>
      </c>
      <c r="AA198">
        <v>2.7682986820504998</v>
      </c>
      <c r="AB198">
        <v>-1.7384757257979</v>
      </c>
      <c r="AC198">
        <v>0.68604792398056003</v>
      </c>
      <c r="AD198">
        <v>2451.6109999999999</v>
      </c>
      <c r="AE198">
        <v>2594.2750000000001</v>
      </c>
      <c r="AF198">
        <v>2378.6922499999901</v>
      </c>
      <c r="AG198">
        <v>2578.4580000000001</v>
      </c>
      <c r="AH198">
        <v>68.524714843564695</v>
      </c>
      <c r="AI198">
        <v>86.759469083846</v>
      </c>
      <c r="AJ198">
        <v>2537.6892857142798</v>
      </c>
      <c r="AK198">
        <v>2646.01</v>
      </c>
      <c r="AL198">
        <v>-13.240530916153901</v>
      </c>
    </row>
    <row r="199" spans="1:38" x14ac:dyDescent="0.25">
      <c r="A199" t="s">
        <v>665</v>
      </c>
      <c r="B199" t="s">
        <v>664</v>
      </c>
      <c r="C199" t="s">
        <v>290</v>
      </c>
      <c r="D199">
        <v>28770.638079809902</v>
      </c>
      <c r="E199">
        <v>381.5</v>
      </c>
      <c r="F199">
        <v>34.434292980052597</v>
      </c>
      <c r="G199">
        <v>2.7280218763584498</v>
      </c>
      <c r="H199">
        <v>42.403906489800697</v>
      </c>
      <c r="I199">
        <v>64.065934065934101</v>
      </c>
      <c r="J199">
        <v>58.529715476538399</v>
      </c>
      <c r="K199">
        <v>7.7226637032353</v>
      </c>
      <c r="L199">
        <v>0.234047793389591</v>
      </c>
      <c r="M199">
        <v>74.143087525425599</v>
      </c>
      <c r="N199">
        <v>0.19727211965118499</v>
      </c>
      <c r="O199">
        <v>2.62859976545605</v>
      </c>
      <c r="P199">
        <v>337.48684017149998</v>
      </c>
      <c r="Q199">
        <v>373.99199908233902</v>
      </c>
      <c r="R199">
        <v>317.62622070198597</v>
      </c>
      <c r="S199">
        <v>353.65899976764598</v>
      </c>
      <c r="T199">
        <v>93.106159895150697</v>
      </c>
      <c r="U199">
        <v>20.349490679541699</v>
      </c>
      <c r="V199">
        <v>2.2766836194832001</v>
      </c>
      <c r="W199">
        <v>-2.7142857142857002</v>
      </c>
      <c r="X199">
        <v>-1.2383435986708999</v>
      </c>
      <c r="Y199">
        <v>-0.59528218059232296</v>
      </c>
      <c r="Z199">
        <v>3.8323602300508401</v>
      </c>
      <c r="AA199">
        <v>7.9977080308569999</v>
      </c>
      <c r="AB199">
        <v>-2.8687079192297</v>
      </c>
      <c r="AC199">
        <v>0.89099755870047304</v>
      </c>
      <c r="AD199">
        <v>328.28</v>
      </c>
      <c r="AE199">
        <v>373.71499999999997</v>
      </c>
      <c r="AF199">
        <v>315.76949999999999</v>
      </c>
      <c r="AG199">
        <v>353.89899999999898</v>
      </c>
      <c r="AH199">
        <v>74.921975478080896</v>
      </c>
      <c r="AI199">
        <v>85.446985446985394</v>
      </c>
      <c r="AJ199">
        <v>349.03928571428497</v>
      </c>
      <c r="AK199">
        <v>380.24</v>
      </c>
      <c r="AL199">
        <v>-14.553014553014499</v>
      </c>
    </row>
    <row r="200" spans="1:38" x14ac:dyDescent="0.25">
      <c r="A200" t="s">
        <v>676</v>
      </c>
      <c r="B200" t="s">
        <v>675</v>
      </c>
      <c r="C200" t="s">
        <v>91</v>
      </c>
      <c r="D200">
        <v>28670.872341769998</v>
      </c>
      <c r="E200">
        <v>4672.3</v>
      </c>
      <c r="F200">
        <v>30.456850267826699</v>
      </c>
      <c r="G200">
        <v>2.4129130185346401</v>
      </c>
      <c r="H200">
        <v>25.580674725200101</v>
      </c>
      <c r="I200">
        <v>50.050973348220801</v>
      </c>
      <c r="J200">
        <v>44.178543540592798</v>
      </c>
      <c r="K200">
        <v>43.149682905615002</v>
      </c>
      <c r="L200">
        <v>-26.127035510066001</v>
      </c>
      <c r="M200">
        <v>18.0257867858307</v>
      </c>
      <c r="N200">
        <v>6.7096319099700999E-2</v>
      </c>
      <c r="O200">
        <v>0.97799568617011701</v>
      </c>
      <c r="P200">
        <v>4412.7119653049504</v>
      </c>
      <c r="Q200">
        <v>4728.18012783632</v>
      </c>
      <c r="R200">
        <v>4246.7328890156396</v>
      </c>
      <c r="S200">
        <v>4587.0092983875402</v>
      </c>
      <c r="T200">
        <v>56.985714996764699</v>
      </c>
      <c r="U200">
        <v>16.177686526374099</v>
      </c>
      <c r="V200">
        <v>-1.1938350107381901</v>
      </c>
      <c r="W200">
        <v>-1.1136749165007001</v>
      </c>
      <c r="X200">
        <v>-0.92430643981057803</v>
      </c>
      <c r="Y200">
        <v>6.64916945624172E-2</v>
      </c>
      <c r="Z200">
        <v>-0.907970266356805</v>
      </c>
      <c r="AA200">
        <v>3.2186007066422002</v>
      </c>
      <c r="AB200">
        <v>-5.2444868113808001</v>
      </c>
      <c r="AC200">
        <v>1.2718531592683699</v>
      </c>
      <c r="AD200">
        <v>4299.55</v>
      </c>
      <c r="AE200">
        <v>4775.43</v>
      </c>
      <c r="AF200">
        <v>4149.4032500000003</v>
      </c>
      <c r="AG200">
        <v>4600.232</v>
      </c>
      <c r="AH200">
        <v>25.516482760991298</v>
      </c>
      <c r="AI200">
        <v>21.099309064659099</v>
      </c>
      <c r="AJ200">
        <v>4532.5785714285703</v>
      </c>
      <c r="AK200">
        <v>4663.07</v>
      </c>
      <c r="AL200">
        <v>-78.900690935340805</v>
      </c>
    </row>
    <row r="201" spans="1:38" x14ac:dyDescent="0.25">
      <c r="A201" t="s">
        <v>669</v>
      </c>
      <c r="B201" t="s">
        <v>668</v>
      </c>
      <c r="C201" t="s">
        <v>670</v>
      </c>
      <c r="D201">
        <v>28241.353172409901</v>
      </c>
      <c r="E201">
        <v>3844.65</v>
      </c>
      <c r="F201">
        <v>25.101734355333999</v>
      </c>
      <c r="G201">
        <v>1.9886594011254499</v>
      </c>
      <c r="H201">
        <v>23.149446299320399</v>
      </c>
      <c r="I201">
        <v>54.747376128874798</v>
      </c>
      <c r="J201">
        <v>51.978463842966001</v>
      </c>
      <c r="K201">
        <v>5.944617796687</v>
      </c>
      <c r="L201">
        <v>-7.9691431379996596</v>
      </c>
      <c r="M201">
        <v>22.5252774572498</v>
      </c>
      <c r="N201">
        <v>5.5301638648689998E-2</v>
      </c>
      <c r="O201">
        <v>0.60895262531797401</v>
      </c>
      <c r="P201">
        <v>3636.0113804893999</v>
      </c>
      <c r="Q201">
        <v>3850.28637839149</v>
      </c>
      <c r="R201">
        <v>3445.66407203053</v>
      </c>
      <c r="S201">
        <v>3787.79249767683</v>
      </c>
      <c r="T201">
        <v>53.4138997395833</v>
      </c>
      <c r="U201">
        <v>17.584603051023699</v>
      </c>
      <c r="V201">
        <v>8.4525378664000006E-2</v>
      </c>
      <c r="W201">
        <v>2.1700608304680999</v>
      </c>
      <c r="X201">
        <v>-0.940857542261893</v>
      </c>
      <c r="Y201">
        <v>-0.172242321860342</v>
      </c>
      <c r="Z201">
        <v>-0.18860615814864001</v>
      </c>
      <c r="AA201">
        <v>1.92145183148999</v>
      </c>
      <c r="AB201">
        <v>-1.6873596028342901</v>
      </c>
      <c r="AC201">
        <v>0.65103757829798903</v>
      </c>
      <c r="AD201">
        <v>3596.5210000000002</v>
      </c>
      <c r="AE201">
        <v>3861.665</v>
      </c>
      <c r="AF201">
        <v>3301.9067500000001</v>
      </c>
      <c r="AG201">
        <v>3829.0909999999899</v>
      </c>
      <c r="AH201">
        <v>34.170616113744103</v>
      </c>
      <c r="AI201">
        <v>34.431279620853097</v>
      </c>
      <c r="AJ201">
        <v>3670.3285714285698</v>
      </c>
      <c r="AK201">
        <v>3861.54</v>
      </c>
      <c r="AL201">
        <v>-65.568720379146797</v>
      </c>
    </row>
    <row r="202" spans="1:38" x14ac:dyDescent="0.25">
      <c r="A202" t="s">
        <v>680</v>
      </c>
      <c r="B202" t="s">
        <v>679</v>
      </c>
      <c r="C202" t="s">
        <v>293</v>
      </c>
      <c r="D202">
        <v>28019.868257490001</v>
      </c>
      <c r="E202">
        <v>814.7</v>
      </c>
      <c r="F202">
        <v>29.672638997726601</v>
      </c>
      <c r="G202">
        <v>2.3507846774138001</v>
      </c>
      <c r="H202">
        <v>41.984417963618903</v>
      </c>
      <c r="I202">
        <v>55.400890868596797</v>
      </c>
      <c r="J202">
        <v>51.911827680342</v>
      </c>
      <c r="K202">
        <v>19.059770873188501</v>
      </c>
      <c r="L202">
        <v>-5.4179620763877301</v>
      </c>
      <c r="M202">
        <v>3.3804650764616602</v>
      </c>
      <c r="N202">
        <v>-1.9725671807411999E-2</v>
      </c>
      <c r="O202">
        <v>0.98736678281939905</v>
      </c>
      <c r="P202">
        <v>734.41066994466803</v>
      </c>
      <c r="Q202">
        <v>813.54437142581105</v>
      </c>
      <c r="R202">
        <v>733.19011276948902</v>
      </c>
      <c r="S202">
        <v>763.15440225376597</v>
      </c>
      <c r="T202">
        <v>57.359243387025202</v>
      </c>
      <c r="U202">
        <v>11.371192131287099</v>
      </c>
      <c r="V202">
        <v>-0.25921057480869902</v>
      </c>
      <c r="W202">
        <v>-1.0179823224627</v>
      </c>
      <c r="X202">
        <v>0.88210013476542204</v>
      </c>
      <c r="Y202">
        <v>1.4906378544676799</v>
      </c>
      <c r="Z202">
        <v>1.58161325485635</v>
      </c>
      <c r="AA202">
        <v>2.1183607438480001</v>
      </c>
      <c r="AB202">
        <v>-2.5285892535468002</v>
      </c>
      <c r="AC202">
        <v>0.51580935308785203</v>
      </c>
      <c r="AD202">
        <v>697.73249999999996</v>
      </c>
      <c r="AE202">
        <v>815.98</v>
      </c>
      <c r="AF202">
        <v>709.816499999999</v>
      </c>
      <c r="AG202">
        <v>749.98900000000003</v>
      </c>
      <c r="AH202">
        <v>49.562784190276197</v>
      </c>
      <c r="AI202">
        <v>49.003147953830002</v>
      </c>
      <c r="AJ202">
        <v>782.41071428571399</v>
      </c>
      <c r="AK202">
        <v>813.48</v>
      </c>
      <c r="AL202">
        <v>-50.996852046169899</v>
      </c>
    </row>
    <row r="203" spans="1:38" x14ac:dyDescent="0.25">
      <c r="A203" t="s">
        <v>678</v>
      </c>
      <c r="B203" t="s">
        <v>677</v>
      </c>
      <c r="C203" t="s">
        <v>504</v>
      </c>
      <c r="D203">
        <v>27630.6189753</v>
      </c>
      <c r="E203">
        <v>2517.6</v>
      </c>
      <c r="F203">
        <v>30.915853509113699</v>
      </c>
      <c r="G203">
        <v>2.4492770839817202</v>
      </c>
      <c r="H203">
        <v>41.153569650132702</v>
      </c>
      <c r="I203">
        <v>63.975106962271497</v>
      </c>
      <c r="J203">
        <v>54.0318222215856</v>
      </c>
      <c r="K203">
        <v>55.620467747281097</v>
      </c>
      <c r="L203">
        <v>19.343630088440701</v>
      </c>
      <c r="M203">
        <v>32.0368128734181</v>
      </c>
      <c r="N203">
        <v>0.10500816478708799</v>
      </c>
      <c r="O203">
        <v>0.50925157714095204</v>
      </c>
      <c r="P203">
        <v>2295.4023754578802</v>
      </c>
      <c r="Q203">
        <v>2461.8488517426599</v>
      </c>
      <c r="R203">
        <v>2217.9558915149501</v>
      </c>
      <c r="S203">
        <v>2349.4866873847</v>
      </c>
      <c r="T203">
        <v>49.2550164719976</v>
      </c>
      <c r="U203">
        <v>11.5082737589362</v>
      </c>
      <c r="V203">
        <v>3.8747432026088</v>
      </c>
      <c r="W203">
        <v>0.26767470371879998</v>
      </c>
      <c r="X203">
        <v>1.39838282135861</v>
      </c>
      <c r="Y203">
        <v>4.6548871361647999</v>
      </c>
      <c r="Z203">
        <v>4.6576278858995801</v>
      </c>
      <c r="AA203">
        <v>13.7213872531107</v>
      </c>
      <c r="AB203">
        <v>-4.4026211881878998</v>
      </c>
      <c r="AC203">
        <v>1.79612778969596</v>
      </c>
      <c r="AD203">
        <v>2306.2465000000002</v>
      </c>
      <c r="AE203">
        <v>2465.54</v>
      </c>
      <c r="AF203">
        <v>2181.17175</v>
      </c>
      <c r="AG203">
        <v>2330.8890000000001</v>
      </c>
      <c r="AH203">
        <v>51.652292702030898</v>
      </c>
      <c r="AI203">
        <v>55.832460732984202</v>
      </c>
      <c r="AJ203">
        <v>2259.3571428571399</v>
      </c>
      <c r="AK203">
        <v>2510.8200000000002</v>
      </c>
      <c r="AL203">
        <v>-44.167539267015698</v>
      </c>
    </row>
    <row r="204" spans="1:38" x14ac:dyDescent="0.25">
      <c r="A204" t="s">
        <v>686</v>
      </c>
      <c r="B204" t="s">
        <v>685</v>
      </c>
      <c r="C204" t="s">
        <v>102</v>
      </c>
      <c r="D204">
        <v>26973.087788159999</v>
      </c>
      <c r="E204">
        <v>2013.15</v>
      </c>
      <c r="F204">
        <v>27.7696767059408</v>
      </c>
      <c r="G204">
        <v>2.2000244232426298</v>
      </c>
      <c r="H204">
        <v>30.545338804015099</v>
      </c>
      <c r="I204">
        <v>36.158745712885803</v>
      </c>
      <c r="J204">
        <v>38.580160921451203</v>
      </c>
      <c r="K204">
        <v>-30.518529165284502</v>
      </c>
      <c r="L204">
        <v>-0.35458638645815199</v>
      </c>
      <c r="M204">
        <v>22.1367568123067</v>
      </c>
      <c r="N204">
        <v>9.7117422424691E-2</v>
      </c>
      <c r="O204">
        <v>1.1372936680535199</v>
      </c>
      <c r="P204">
        <v>2006.28736675615</v>
      </c>
      <c r="Q204">
        <v>1998.56781720804</v>
      </c>
      <c r="R204">
        <v>1998.4833564585001</v>
      </c>
      <c r="S204">
        <v>2031.49473763378</v>
      </c>
      <c r="T204">
        <v>44.217347956131597</v>
      </c>
      <c r="U204">
        <v>-1.67974703217119</v>
      </c>
      <c r="V204">
        <v>-2.2720899001891999</v>
      </c>
      <c r="W204">
        <v>-2.0796197266786001</v>
      </c>
      <c r="X204">
        <v>1.3579526044119199</v>
      </c>
      <c r="Y204">
        <v>0.48531206710312003</v>
      </c>
      <c r="Z204">
        <v>-0.42802365866815201</v>
      </c>
      <c r="AA204">
        <v>6.3481972328948002</v>
      </c>
      <c r="AB204">
        <v>-9.5996862464612995</v>
      </c>
      <c r="AC204">
        <v>0.73670411277593995</v>
      </c>
      <c r="AD204">
        <v>1965.1575</v>
      </c>
      <c r="AE204">
        <v>1992.105</v>
      </c>
      <c r="AF204">
        <v>2003.5767499999899</v>
      </c>
      <c r="AG204">
        <v>2075.0920000000001</v>
      </c>
      <c r="AH204">
        <v>59.437488317684497</v>
      </c>
      <c r="AI204">
        <v>91.531604538087606</v>
      </c>
      <c r="AJ204">
        <v>2090.2892857142801</v>
      </c>
      <c r="AK204">
        <v>2000.3</v>
      </c>
      <c r="AL204">
        <v>-8.4683954619123405</v>
      </c>
    </row>
    <row r="205" spans="1:38" x14ac:dyDescent="0.25">
      <c r="A205" t="s">
        <v>690</v>
      </c>
      <c r="B205" t="s">
        <v>689</v>
      </c>
      <c r="C205" t="s">
        <v>71</v>
      </c>
      <c r="D205">
        <v>26658.362208350001</v>
      </c>
      <c r="E205">
        <v>424.3</v>
      </c>
      <c r="F205">
        <v>30.442606905982601</v>
      </c>
      <c r="G205">
        <v>2.41178460266369</v>
      </c>
      <c r="H205">
        <v>24.091416774170298</v>
      </c>
      <c r="I205">
        <v>51.774227265815398</v>
      </c>
      <c r="J205">
        <v>51.831179098812299</v>
      </c>
      <c r="K205">
        <v>5.1019955507187502</v>
      </c>
      <c r="L205">
        <v>-0.96469556659227296</v>
      </c>
      <c r="M205">
        <v>20.211038281666902</v>
      </c>
      <c r="N205">
        <v>0.13805941308456299</v>
      </c>
      <c r="O205">
        <v>1.4294258761460099</v>
      </c>
      <c r="P205">
        <v>379.09443457670699</v>
      </c>
      <c r="Q205">
        <v>420.60810136704299</v>
      </c>
      <c r="R205">
        <v>344.192829552896</v>
      </c>
      <c r="S205">
        <v>402.86502652846502</v>
      </c>
      <c r="T205">
        <v>74.520913181136393</v>
      </c>
      <c r="U205">
        <v>30.422598927745799</v>
      </c>
      <c r="V205">
        <v>0.7317835058537</v>
      </c>
      <c r="W205">
        <v>1.3888888888888999</v>
      </c>
      <c r="X205">
        <v>-0.35516626552777703</v>
      </c>
      <c r="Y205">
        <v>0.34770299013384598</v>
      </c>
      <c r="Z205">
        <v>1.70088721511842</v>
      </c>
      <c r="AA205">
        <v>5.9506517464695996</v>
      </c>
      <c r="AB205">
        <v>-3.9970837755770998</v>
      </c>
      <c r="AC205">
        <v>0.60311999064155597</v>
      </c>
      <c r="AD205">
        <v>369.06449999999899</v>
      </c>
      <c r="AE205">
        <v>419.89</v>
      </c>
      <c r="AF205">
        <v>339.42750000000001</v>
      </c>
      <c r="AG205">
        <v>405.92500000000001</v>
      </c>
      <c r="AH205">
        <v>46.366655106295603</v>
      </c>
      <c r="AI205">
        <v>50.102249488752499</v>
      </c>
      <c r="AJ205">
        <v>405.93571428571403</v>
      </c>
      <c r="AK205">
        <v>422.83</v>
      </c>
      <c r="AL205">
        <v>-49.897750511247402</v>
      </c>
    </row>
    <row r="206" spans="1:38" x14ac:dyDescent="0.25">
      <c r="A206" t="s">
        <v>50</v>
      </c>
      <c r="B206" t="s">
        <v>51</v>
      </c>
      <c r="C206" t="s">
        <v>52</v>
      </c>
      <c r="D206">
        <v>26592.964210979899</v>
      </c>
      <c r="E206">
        <v>58.85</v>
      </c>
      <c r="F206">
        <v>26.2615248676432</v>
      </c>
      <c r="G206">
        <v>2.0805426261245898</v>
      </c>
      <c r="H206">
        <v>41.596442958756199</v>
      </c>
      <c r="I206">
        <v>59</v>
      </c>
      <c r="J206">
        <v>57.976045351254598</v>
      </c>
      <c r="K206">
        <v>0.82001051835144501</v>
      </c>
      <c r="L206">
        <v>0.259955146051013</v>
      </c>
      <c r="P206">
        <v>56.056665043399697</v>
      </c>
      <c r="Q206">
        <v>59.435038066893803</v>
      </c>
      <c r="R206">
        <v>54.804250076775297</v>
      </c>
      <c r="S206">
        <v>57.491347323904897</v>
      </c>
      <c r="T206">
        <v>29.064417177914098</v>
      </c>
      <c r="U206">
        <v>6.9436947373684896</v>
      </c>
      <c r="V206">
        <v>2.5531733515195998</v>
      </c>
      <c r="W206">
        <v>-3.9904229848364001</v>
      </c>
      <c r="X206">
        <v>14.8323723077474</v>
      </c>
      <c r="Y206">
        <v>18.268680889525498</v>
      </c>
      <c r="Z206">
        <v>6.4734771367103094E-2</v>
      </c>
      <c r="AA206">
        <v>7.0562400470403999</v>
      </c>
      <c r="AB206">
        <v>-1.5863627653987</v>
      </c>
      <c r="AC206">
        <v>1.68311521500434</v>
      </c>
      <c r="AD206">
        <v>54.2439999999999</v>
      </c>
      <c r="AE206">
        <v>59.29</v>
      </c>
      <c r="AF206">
        <v>55.466250000000002</v>
      </c>
      <c r="AG206">
        <v>57.819000000000003</v>
      </c>
      <c r="AH206">
        <v>51.2060525144636</v>
      </c>
      <c r="AI206">
        <v>21.904761904761799</v>
      </c>
      <c r="AJ206">
        <v>57.042857142857102</v>
      </c>
      <c r="AK206">
        <v>59.6</v>
      </c>
      <c r="AL206">
        <v>-78.095238095238102</v>
      </c>
    </row>
    <row r="207" spans="1:38" x14ac:dyDescent="0.25">
      <c r="A207" t="s">
        <v>700</v>
      </c>
      <c r="B207" t="s">
        <v>699</v>
      </c>
      <c r="C207" t="s">
        <v>701</v>
      </c>
      <c r="D207">
        <v>26536.072484205</v>
      </c>
      <c r="E207">
        <v>2536.85</v>
      </c>
      <c r="F207">
        <v>30.935887891447098</v>
      </c>
      <c r="G207">
        <v>2.4508642875672901</v>
      </c>
      <c r="H207">
        <v>27.6139192337548</v>
      </c>
      <c r="I207">
        <v>85.487017859822899</v>
      </c>
      <c r="J207">
        <v>82.421157842617006</v>
      </c>
      <c r="K207">
        <v>58.320888864375299</v>
      </c>
      <c r="L207">
        <v>7.3360175867543598</v>
      </c>
      <c r="M207">
        <v>16.2721892674986</v>
      </c>
      <c r="N207">
        <v>4.7821045287006002E-2</v>
      </c>
      <c r="O207">
        <v>0.84361164912257003</v>
      </c>
      <c r="P207">
        <v>2163.2605387775602</v>
      </c>
      <c r="Q207">
        <v>2401.0445407167299</v>
      </c>
      <c r="R207">
        <v>2074.0869440075799</v>
      </c>
      <c r="S207">
        <v>2244.6807278003298</v>
      </c>
      <c r="T207">
        <v>56.920242955292203</v>
      </c>
      <c r="U207">
        <v>19.2281428944437</v>
      </c>
      <c r="V207">
        <v>5.7018632200152997</v>
      </c>
      <c r="W207">
        <v>2.3975752508360899</v>
      </c>
      <c r="X207">
        <v>1.00843528613179</v>
      </c>
      <c r="Y207">
        <v>0.68347631566799605</v>
      </c>
      <c r="Z207">
        <v>8.3883363499998893</v>
      </c>
      <c r="AA207">
        <v>12.0081494445381</v>
      </c>
      <c r="AB207">
        <v>6.7840624536799995E-2</v>
      </c>
      <c r="AC207">
        <v>0.93961933863434199</v>
      </c>
      <c r="AD207">
        <v>2093.4429999999902</v>
      </c>
      <c r="AE207">
        <v>2386.95999999999</v>
      </c>
      <c r="AF207">
        <v>2096.915</v>
      </c>
      <c r="AG207">
        <v>2224.643</v>
      </c>
      <c r="AH207">
        <v>94.358617840207103</v>
      </c>
      <c r="AI207">
        <v>97.938144329896801</v>
      </c>
      <c r="AJ207">
        <v>2325.49285714285</v>
      </c>
      <c r="AK207">
        <v>2512.21</v>
      </c>
      <c r="AL207">
        <v>-2.0618556701031898</v>
      </c>
    </row>
    <row r="208" spans="1:38" x14ac:dyDescent="0.25">
      <c r="A208" t="s">
        <v>684</v>
      </c>
      <c r="B208" t="s">
        <v>683</v>
      </c>
      <c r="C208" t="s">
        <v>17</v>
      </c>
      <c r="D208">
        <v>26433.460570439998</v>
      </c>
      <c r="E208">
        <v>30.2</v>
      </c>
      <c r="F208">
        <v>45.199252360035103</v>
      </c>
      <c r="G208">
        <v>3.5808648461186898</v>
      </c>
      <c r="H208">
        <v>46.143248929828502</v>
      </c>
      <c r="I208">
        <v>46.218487394957997</v>
      </c>
      <c r="J208">
        <v>48.579416780822399</v>
      </c>
      <c r="K208">
        <v>0.55186811495684596</v>
      </c>
      <c r="L208">
        <v>-0.164162025780729</v>
      </c>
      <c r="M208">
        <v>19.5585201498291</v>
      </c>
      <c r="N208">
        <v>2.9227112053319002E-2</v>
      </c>
      <c r="O208">
        <v>1.4495990392831</v>
      </c>
      <c r="P208">
        <v>28.235061135721999</v>
      </c>
      <c r="Q208">
        <v>30.533040454568599</v>
      </c>
      <c r="R208">
        <v>26.743048421152299</v>
      </c>
      <c r="S208">
        <v>29.206640895799001</v>
      </c>
      <c r="T208">
        <v>91.563275434243096</v>
      </c>
      <c r="U208">
        <v>18.590467585272101</v>
      </c>
      <c r="V208">
        <v>-0.5795445269774</v>
      </c>
      <c r="W208">
        <v>1.3311148086522</v>
      </c>
      <c r="X208">
        <v>-6.2137679344840899</v>
      </c>
      <c r="Y208">
        <v>-0.53176485151458297</v>
      </c>
      <c r="Z208">
        <v>-0.111487465611093</v>
      </c>
      <c r="AA208">
        <v>3.0642014252918002</v>
      </c>
      <c r="AB208">
        <v>-3.9744451984409999</v>
      </c>
      <c r="AC208">
        <v>1.2186585484438299</v>
      </c>
      <c r="AD208">
        <v>27.427499999999998</v>
      </c>
      <c r="AE208">
        <v>30.774999999999999</v>
      </c>
      <c r="AF208">
        <v>27.326999999999899</v>
      </c>
      <c r="AG208">
        <v>28.704999999999998</v>
      </c>
      <c r="AH208">
        <v>20.1149425287356</v>
      </c>
      <c r="AI208">
        <v>15.517241379310301</v>
      </c>
      <c r="AJ208">
        <v>28.1428571428571</v>
      </c>
      <c r="AK208">
        <v>30.32</v>
      </c>
      <c r="AL208">
        <v>-84.482758620689594</v>
      </c>
    </row>
    <row r="209" spans="1:38" x14ac:dyDescent="0.25">
      <c r="A209" t="s">
        <v>692</v>
      </c>
      <c r="B209" t="s">
        <v>691</v>
      </c>
      <c r="C209" t="s">
        <v>58</v>
      </c>
      <c r="D209">
        <v>26312.755329</v>
      </c>
      <c r="E209">
        <v>327.60000000000002</v>
      </c>
      <c r="F209">
        <v>29.414406288144001</v>
      </c>
      <c r="G209">
        <v>2.3303264533596302</v>
      </c>
      <c r="H209">
        <v>39.335262577016699</v>
      </c>
      <c r="I209">
        <v>65.983606557377001</v>
      </c>
      <c r="J209">
        <v>74.209994782397501</v>
      </c>
      <c r="K209">
        <v>6.5551891834299498</v>
      </c>
      <c r="L209">
        <v>0.490309421076079</v>
      </c>
      <c r="M209">
        <v>-8.6810844482321698</v>
      </c>
      <c r="N209">
        <v>-6.0897750564111001E-2</v>
      </c>
      <c r="O209">
        <v>1.0025449296009801</v>
      </c>
      <c r="P209">
        <v>292.91846834003201</v>
      </c>
      <c r="Q209">
        <v>320.91142999186201</v>
      </c>
      <c r="R209">
        <v>291.81390767430901</v>
      </c>
      <c r="S209">
        <v>303.095312764315</v>
      </c>
      <c r="T209">
        <v>47.942941636948703</v>
      </c>
      <c r="U209">
        <v>10.8564627299686</v>
      </c>
      <c r="V209">
        <v>3.4910289550310001</v>
      </c>
      <c r="W209">
        <v>1.7823639774858999</v>
      </c>
      <c r="X209">
        <v>9.3506382326941395</v>
      </c>
      <c r="Y209">
        <v>2.6183458896066001</v>
      </c>
      <c r="Z209">
        <v>3.8897163528940699</v>
      </c>
      <c r="AA209">
        <v>8.8310112143196005</v>
      </c>
      <c r="AB209">
        <v>-1.3494321971540999</v>
      </c>
      <c r="AC209">
        <v>0.59727676641482297</v>
      </c>
      <c r="AD209">
        <v>281.69433333333302</v>
      </c>
      <c r="AE209">
        <v>320.479999999999</v>
      </c>
      <c r="AF209">
        <v>286.18966666666603</v>
      </c>
      <c r="AG209">
        <v>301.084</v>
      </c>
      <c r="AH209">
        <v>94.056776556776498</v>
      </c>
      <c r="AI209">
        <v>96.785714285714306</v>
      </c>
      <c r="AJ209">
        <v>310.853571428571</v>
      </c>
      <c r="AK209">
        <v>327.05</v>
      </c>
      <c r="AL209">
        <v>-3.21428571428563</v>
      </c>
    </row>
    <row r="210" spans="1:38" x14ac:dyDescent="0.25">
      <c r="A210" t="s">
        <v>672</v>
      </c>
      <c r="B210" t="s">
        <v>671</v>
      </c>
      <c r="C210" t="s">
        <v>488</v>
      </c>
      <c r="D210">
        <v>26271.253260000001</v>
      </c>
      <c r="E210">
        <v>120.95</v>
      </c>
      <c r="F210">
        <v>58.260219496333399</v>
      </c>
      <c r="G210">
        <v>4.6156066976462098</v>
      </c>
      <c r="H210">
        <v>28.7253624495835</v>
      </c>
      <c r="I210">
        <v>54.880952380952401</v>
      </c>
      <c r="J210">
        <v>48.139081937055202</v>
      </c>
      <c r="K210">
        <v>2.6509007799393598</v>
      </c>
      <c r="L210">
        <v>0.75500257797460102</v>
      </c>
      <c r="M210">
        <v>62.1738612495135</v>
      </c>
      <c r="N210">
        <v>0.140878669582785</v>
      </c>
      <c r="O210">
        <v>1.6083608350817</v>
      </c>
      <c r="P210">
        <v>107.92494953713</v>
      </c>
      <c r="Q210">
        <v>126.730791187924</v>
      </c>
      <c r="R210">
        <v>89.374596293249397</v>
      </c>
      <c r="S210">
        <v>119.905005319995</v>
      </c>
      <c r="T210">
        <v>62.068965517241303</v>
      </c>
      <c r="U210">
        <v>71.967167919115397</v>
      </c>
      <c r="V210">
        <v>1.3391241404270999</v>
      </c>
      <c r="W210">
        <v>-9.3525179856115006</v>
      </c>
      <c r="X210">
        <v>-21.7198301943301</v>
      </c>
      <c r="Y210">
        <v>-6.1538971311428199</v>
      </c>
      <c r="Z210">
        <v>-3.3743708473411602</v>
      </c>
      <c r="AA210">
        <v>11.1619479343381</v>
      </c>
      <c r="AB210">
        <v>-6.8886581303581904</v>
      </c>
      <c r="AC210">
        <v>1.52277400267066</v>
      </c>
      <c r="AD210">
        <v>104.45350000000001</v>
      </c>
      <c r="AE210">
        <v>127.105</v>
      </c>
      <c r="AF210">
        <v>83.847499999999997</v>
      </c>
      <c r="AG210">
        <v>122.14899999999901</v>
      </c>
      <c r="AH210">
        <v>33.840090090090001</v>
      </c>
      <c r="AI210">
        <v>13.175675675675601</v>
      </c>
      <c r="AJ210">
        <v>120.303571428571</v>
      </c>
      <c r="AK210">
        <v>121.41</v>
      </c>
      <c r="AL210">
        <v>-86.824324324324294</v>
      </c>
    </row>
    <row r="211" spans="1:38" x14ac:dyDescent="0.25">
      <c r="A211" t="s">
        <v>728</v>
      </c>
      <c r="B211" t="s">
        <v>727</v>
      </c>
      <c r="C211" t="s">
        <v>527</v>
      </c>
      <c r="D211">
        <v>26023.678877924998</v>
      </c>
      <c r="E211">
        <v>1072.95</v>
      </c>
      <c r="F211">
        <v>58.706233673970097</v>
      </c>
      <c r="G211">
        <v>4.6509417177223797</v>
      </c>
      <c r="H211">
        <v>50.628206539625403</v>
      </c>
      <c r="I211">
        <v>85.929861849096696</v>
      </c>
      <c r="J211">
        <v>86.554316295628894</v>
      </c>
      <c r="K211">
        <v>48.691562110578801</v>
      </c>
      <c r="L211">
        <v>6.6628182388677901</v>
      </c>
      <c r="M211">
        <v>-14.757040067957901</v>
      </c>
      <c r="N211">
        <v>-8.328154388941E-3</v>
      </c>
      <c r="O211">
        <v>1.4954869237444299</v>
      </c>
      <c r="P211">
        <v>867.62731952245394</v>
      </c>
      <c r="Q211">
        <v>1026.74951259554</v>
      </c>
      <c r="R211">
        <v>957.141850093774</v>
      </c>
      <c r="S211">
        <v>909.02972775694195</v>
      </c>
      <c r="T211">
        <v>80.518790530510202</v>
      </c>
      <c r="U211">
        <v>28.865924108776301</v>
      </c>
      <c r="V211">
        <v>12.1178324397331</v>
      </c>
      <c r="W211">
        <v>8.1688055281342997</v>
      </c>
      <c r="X211">
        <v>8.5289284628957809</v>
      </c>
      <c r="Y211">
        <v>7.2691718742888396</v>
      </c>
      <c r="Z211">
        <v>9.05415432023295</v>
      </c>
      <c r="AA211">
        <v>23.119853929253502</v>
      </c>
      <c r="AB211">
        <v>2.9208032600493001</v>
      </c>
      <c r="AC211">
        <v>1.1990068086733501</v>
      </c>
      <c r="AD211">
        <v>798.75649999999996</v>
      </c>
      <c r="AE211">
        <v>1014.985</v>
      </c>
      <c r="AF211">
        <v>817.48400000000004</v>
      </c>
      <c r="AG211">
        <v>883.25800000000004</v>
      </c>
      <c r="AH211">
        <v>86.846395275762404</v>
      </c>
      <c r="AI211">
        <v>76.468957871396796</v>
      </c>
      <c r="AJ211">
        <v>971.68928571428501</v>
      </c>
      <c r="AK211">
        <v>1078.45</v>
      </c>
      <c r="AL211">
        <v>-23.531042128603101</v>
      </c>
    </row>
    <row r="212" spans="1:38" x14ac:dyDescent="0.25">
      <c r="A212" t="s">
        <v>696</v>
      </c>
      <c r="B212" t="s">
        <v>695</v>
      </c>
      <c r="C212" t="s">
        <v>457</v>
      </c>
      <c r="D212">
        <v>25596.787391549999</v>
      </c>
      <c r="E212">
        <v>1240.75</v>
      </c>
      <c r="F212">
        <v>22.453623794939901</v>
      </c>
      <c r="G212">
        <v>1.77886553243891</v>
      </c>
      <c r="H212">
        <v>48.769797948440598</v>
      </c>
      <c r="I212">
        <v>39.011154657823397</v>
      </c>
      <c r="J212">
        <v>47.133397049387199</v>
      </c>
      <c r="K212">
        <v>11.570864348231201</v>
      </c>
      <c r="L212">
        <v>-7.5351826156851702</v>
      </c>
      <c r="M212">
        <v>23.376094349203399</v>
      </c>
      <c r="N212">
        <v>0.107803027591275</v>
      </c>
      <c r="O212">
        <v>1.3450976701950199</v>
      </c>
      <c r="P212">
        <v>1119.77155584702</v>
      </c>
      <c r="Q212">
        <v>1226.1228383827399</v>
      </c>
      <c r="R212">
        <v>1043.63685703339</v>
      </c>
      <c r="S212">
        <v>1179.3762638421299</v>
      </c>
      <c r="T212">
        <v>62.568081772737401</v>
      </c>
      <c r="U212">
        <v>23.132916840902201</v>
      </c>
      <c r="V212">
        <v>-1.0629549538573999</v>
      </c>
      <c r="W212">
        <v>2.7107925801012001</v>
      </c>
      <c r="X212">
        <v>7.0504731769003302</v>
      </c>
      <c r="Y212">
        <v>4.7652628948480098</v>
      </c>
      <c r="Z212">
        <v>1.7135822910427201</v>
      </c>
      <c r="AA212">
        <v>1.4534959318698999</v>
      </c>
      <c r="AB212">
        <v>-3.4575913104036999</v>
      </c>
      <c r="AC212">
        <v>1.0669087807545199</v>
      </c>
      <c r="AD212">
        <v>1095.3815</v>
      </c>
      <c r="AE212">
        <v>1228.72</v>
      </c>
      <c r="AF212">
        <v>1024.2887499999999</v>
      </c>
      <c r="AG212">
        <v>1177.2360000000001</v>
      </c>
      <c r="AH212">
        <v>51.239669421487598</v>
      </c>
      <c r="AI212">
        <v>69.783057851239604</v>
      </c>
      <c r="AJ212">
        <v>1157.3535714285699</v>
      </c>
      <c r="AK212">
        <v>1218.02</v>
      </c>
      <c r="AL212">
        <v>-30.2169421487603</v>
      </c>
    </row>
    <row r="213" spans="1:38" x14ac:dyDescent="0.25">
      <c r="A213" t="s">
        <v>703</v>
      </c>
      <c r="B213" t="s">
        <v>702</v>
      </c>
      <c r="C213" t="s">
        <v>55</v>
      </c>
      <c r="D213">
        <v>25423.215633899999</v>
      </c>
      <c r="E213">
        <v>335.25</v>
      </c>
      <c r="F213">
        <v>29.903376664582002</v>
      </c>
      <c r="G213">
        <v>2.36906463464266</v>
      </c>
      <c r="H213">
        <v>60.9752086778661</v>
      </c>
      <c r="I213">
        <v>63.020214030915497</v>
      </c>
      <c r="J213">
        <v>66.197407342511397</v>
      </c>
      <c r="K213">
        <v>9.3815703782036106</v>
      </c>
      <c r="L213">
        <v>-0.37604017986062699</v>
      </c>
      <c r="M213">
        <v>24.042347351871499</v>
      </c>
      <c r="N213">
        <v>6.3450166804023003E-2</v>
      </c>
      <c r="O213">
        <v>0.81694472048083</v>
      </c>
      <c r="P213">
        <v>296.80250370171302</v>
      </c>
      <c r="Q213">
        <v>333.79626272311498</v>
      </c>
      <c r="R213">
        <v>285.94707707150599</v>
      </c>
      <c r="S213">
        <v>310.84075741862301</v>
      </c>
      <c r="T213">
        <v>49.955908289241599</v>
      </c>
      <c r="U213">
        <v>19.0952790525285</v>
      </c>
      <c r="V213">
        <v>2.7381587979558999</v>
      </c>
      <c r="W213">
        <v>-1.4342163032343</v>
      </c>
      <c r="X213">
        <v>0.98176334575385305</v>
      </c>
      <c r="Y213">
        <v>1.77533090633496</v>
      </c>
      <c r="Z213">
        <v>2.5232304031294199</v>
      </c>
      <c r="AA213">
        <v>7.9770895189170998</v>
      </c>
      <c r="AB213">
        <v>-2.0159218984084002</v>
      </c>
      <c r="AC213">
        <v>1.3439373408914901</v>
      </c>
      <c r="AD213">
        <v>285.76149999999899</v>
      </c>
      <c r="AE213">
        <v>334.02</v>
      </c>
      <c r="AF213">
        <v>283.11275000000001</v>
      </c>
      <c r="AG213">
        <v>306.534999999999</v>
      </c>
      <c r="AH213">
        <v>71.820537104165993</v>
      </c>
      <c r="AI213">
        <v>66.281310211946007</v>
      </c>
      <c r="AJ213">
        <v>317.08928571428498</v>
      </c>
      <c r="AK213">
        <v>334.11</v>
      </c>
      <c r="AL213">
        <v>-33.718689788053901</v>
      </c>
    </row>
    <row r="214" spans="1:38" x14ac:dyDescent="0.25">
      <c r="A214" t="s">
        <v>708</v>
      </c>
      <c r="B214" t="s">
        <v>707</v>
      </c>
      <c r="C214" t="s">
        <v>365</v>
      </c>
      <c r="D214">
        <v>25313.857563469999</v>
      </c>
      <c r="E214">
        <v>1051.05</v>
      </c>
      <c r="F214">
        <v>28.560872721932501</v>
      </c>
      <c r="G214">
        <v>2.2627061237602901</v>
      </c>
      <c r="H214">
        <v>23.575340484482801</v>
      </c>
      <c r="I214">
        <v>45.644421803362199</v>
      </c>
      <c r="J214">
        <v>51.677016864113298</v>
      </c>
      <c r="K214">
        <v>0.23726798553786899</v>
      </c>
      <c r="L214">
        <v>-0.69074954339176098</v>
      </c>
      <c r="M214">
        <v>26.583027104359999</v>
      </c>
      <c r="N214">
        <v>0.102258057995131</v>
      </c>
      <c r="O214">
        <v>1.36086354615371</v>
      </c>
      <c r="P214">
        <v>988.91664355488899</v>
      </c>
      <c r="Q214">
        <v>1002.39748509306</v>
      </c>
      <c r="R214">
        <v>987.87179431070604</v>
      </c>
      <c r="S214">
        <v>991.14383516891996</v>
      </c>
      <c r="T214">
        <v>74.146592812057193</v>
      </c>
      <c r="U214">
        <v>-2.4278684036564999</v>
      </c>
      <c r="V214">
        <v>-0.14546313300960001</v>
      </c>
      <c r="W214">
        <v>1.9128205128205</v>
      </c>
      <c r="X214">
        <v>53.4905712021298</v>
      </c>
      <c r="Y214">
        <v>0.78253456023813395</v>
      </c>
      <c r="Z214">
        <v>5.39116080356278</v>
      </c>
      <c r="AA214">
        <v>1.8476762803683999</v>
      </c>
      <c r="AB214">
        <v>-2.0620891890026001</v>
      </c>
      <c r="AC214">
        <v>1.0563128022686901</v>
      </c>
      <c r="AD214">
        <v>981.01049999999896</v>
      </c>
      <c r="AE214">
        <v>998.18499999999904</v>
      </c>
      <c r="AF214">
        <v>1004.3975</v>
      </c>
      <c r="AG214">
        <v>989.58499999999901</v>
      </c>
      <c r="AH214">
        <v>69.357075557862899</v>
      </c>
      <c r="AI214">
        <v>96.486977589339602</v>
      </c>
      <c r="AJ214">
        <v>956.16428571428503</v>
      </c>
      <c r="AK214">
        <v>1034.78</v>
      </c>
      <c r="AL214">
        <v>-3.5130224106603101</v>
      </c>
    </row>
    <row r="215" spans="1:38" x14ac:dyDescent="0.25">
      <c r="A215" t="s">
        <v>705</v>
      </c>
      <c r="B215" t="s">
        <v>704</v>
      </c>
      <c r="C215" t="s">
        <v>706</v>
      </c>
      <c r="D215">
        <v>25099.261952699999</v>
      </c>
      <c r="E215">
        <v>758.55</v>
      </c>
      <c r="F215">
        <v>23.720211288211701</v>
      </c>
      <c r="G215">
        <v>1.8792096397498701</v>
      </c>
      <c r="H215">
        <v>25.920202043193601</v>
      </c>
      <c r="I215">
        <v>48.849797023004001</v>
      </c>
      <c r="J215">
        <v>39.907508252994297</v>
      </c>
      <c r="K215">
        <v>-4.8292737149226896</v>
      </c>
      <c r="L215">
        <v>1.5718099875607701</v>
      </c>
      <c r="M215">
        <v>-8.1659783781624</v>
      </c>
      <c r="N215">
        <v>-4.2487138603118001E-2</v>
      </c>
      <c r="O215">
        <v>0.85180926570110704</v>
      </c>
      <c r="P215">
        <v>801.84378441437605</v>
      </c>
      <c r="Q215">
        <v>764.78225691497903</v>
      </c>
      <c r="R215">
        <v>842.24435612039997</v>
      </c>
      <c r="S215">
        <v>781.67727115579305</v>
      </c>
      <c r="T215">
        <v>44.311131045824901</v>
      </c>
      <c r="U215">
        <v>-10.993340370478</v>
      </c>
      <c r="V215">
        <v>-0.62262340291039997</v>
      </c>
      <c r="W215">
        <v>-9.29857650121E-2</v>
      </c>
      <c r="X215">
        <v>-20.5909182939881</v>
      </c>
      <c r="Y215">
        <v>-0.71031154994808399</v>
      </c>
      <c r="Z215">
        <v>-1.18159335837357</v>
      </c>
      <c r="AA215">
        <v>1.1285753270311001</v>
      </c>
      <c r="AB215">
        <v>-2.3142050308536999</v>
      </c>
      <c r="AC215">
        <v>1.31614471675085</v>
      </c>
      <c r="AD215">
        <v>812.14200000000005</v>
      </c>
      <c r="AE215">
        <v>766.03499999999997</v>
      </c>
      <c r="AF215">
        <v>824.06050000000005</v>
      </c>
      <c r="AG215">
        <v>784.50300000000004</v>
      </c>
      <c r="AH215">
        <v>38.801811215604197</v>
      </c>
      <c r="AI215">
        <v>28.317659352142002</v>
      </c>
      <c r="AJ215">
        <v>782.44285714285695</v>
      </c>
      <c r="AK215">
        <v>762.1</v>
      </c>
      <c r="AL215">
        <v>-71.682340647857998</v>
      </c>
    </row>
    <row r="216" spans="1:38" x14ac:dyDescent="0.25">
      <c r="A216" t="s">
        <v>694</v>
      </c>
      <c r="B216" t="s">
        <v>693</v>
      </c>
      <c r="C216" t="s">
        <v>504</v>
      </c>
      <c r="D216">
        <v>24968.148833520001</v>
      </c>
      <c r="E216">
        <v>5312.5</v>
      </c>
      <c r="F216">
        <v>24.2597525360258</v>
      </c>
      <c r="G216">
        <v>1.92195424693804</v>
      </c>
      <c r="H216">
        <v>50.062694680560298</v>
      </c>
      <c r="I216">
        <v>45.354394963860997</v>
      </c>
      <c r="J216">
        <v>33.870117447983297</v>
      </c>
      <c r="K216">
        <v>97.939860138740201</v>
      </c>
      <c r="L216">
        <v>-28.249525065804701</v>
      </c>
      <c r="M216">
        <v>26.278331585212801</v>
      </c>
      <c r="N216">
        <v>0.136043570099626</v>
      </c>
      <c r="O216">
        <v>0.76913751813272802</v>
      </c>
      <c r="P216">
        <v>4728.84919223016</v>
      </c>
      <c r="Q216">
        <v>5205.7028067257197</v>
      </c>
      <c r="R216">
        <v>4537.7972901939902</v>
      </c>
      <c r="S216">
        <v>4921.05256686964</v>
      </c>
      <c r="T216">
        <v>45.149130348521901</v>
      </c>
      <c r="U216">
        <v>10.1456236633906</v>
      </c>
      <c r="V216">
        <v>-1.8492660169796999</v>
      </c>
      <c r="W216">
        <v>-1.2735678470545999</v>
      </c>
      <c r="X216">
        <v>5.1115272417182398</v>
      </c>
      <c r="Y216">
        <v>1.99464542960999</v>
      </c>
      <c r="Z216">
        <v>3.4577202313917899</v>
      </c>
      <c r="AA216">
        <v>2.77253120748159</v>
      </c>
      <c r="AB216">
        <v>-6.0732580706107004</v>
      </c>
      <c r="AC216">
        <v>1.5301921969706</v>
      </c>
      <c r="AD216">
        <v>4567.9359999999897</v>
      </c>
      <c r="AE216">
        <v>5241.585</v>
      </c>
      <c r="AF216">
        <v>4585.0432499999997</v>
      </c>
      <c r="AG216">
        <v>4866.7439999999997</v>
      </c>
      <c r="AH216">
        <v>55.730630563642599</v>
      </c>
      <c r="AI216">
        <v>81.894150417827206</v>
      </c>
      <c r="AJ216">
        <v>4912.9178571428502</v>
      </c>
      <c r="AK216">
        <v>5285.42</v>
      </c>
      <c r="AL216">
        <v>-18.105849582172699</v>
      </c>
    </row>
    <row r="217" spans="1:38" x14ac:dyDescent="0.25">
      <c r="A217" t="s">
        <v>714</v>
      </c>
      <c r="B217" t="s">
        <v>713</v>
      </c>
      <c r="C217" t="s">
        <v>504</v>
      </c>
      <c r="D217">
        <v>24917.333918510001</v>
      </c>
      <c r="E217">
        <v>3381</v>
      </c>
      <c r="F217">
        <v>36.853252751395999</v>
      </c>
      <c r="G217">
        <v>2.9196615065979401</v>
      </c>
      <c r="H217">
        <v>24.2920273350414</v>
      </c>
      <c r="I217">
        <v>49.470167064439202</v>
      </c>
      <c r="J217">
        <v>49.364661664426897</v>
      </c>
      <c r="K217">
        <v>-15.0275221550942</v>
      </c>
      <c r="L217">
        <v>-12.6136381532113</v>
      </c>
      <c r="M217">
        <v>31.066135756053399</v>
      </c>
      <c r="N217">
        <v>0.106574963717643</v>
      </c>
      <c r="O217">
        <v>0.89422470937984699</v>
      </c>
      <c r="P217">
        <v>3214.9061410324798</v>
      </c>
      <c r="Q217">
        <v>3318.7096027305502</v>
      </c>
      <c r="R217">
        <v>3077.7573600533601</v>
      </c>
      <c r="S217">
        <v>3295.2572782001598</v>
      </c>
      <c r="T217">
        <v>48.980940279542502</v>
      </c>
      <c r="U217">
        <v>6.2845681923317001</v>
      </c>
      <c r="V217">
        <v>-0.88096005720970005</v>
      </c>
      <c r="W217">
        <v>3.1319562273313899</v>
      </c>
      <c r="X217">
        <v>-0.44718111984248998</v>
      </c>
      <c r="Y217">
        <v>2.7584313394489102</v>
      </c>
      <c r="Z217">
        <v>1.5228697603481001</v>
      </c>
      <c r="AA217">
        <v>3.4098353033614899</v>
      </c>
      <c r="AB217">
        <v>-4.8298646653719999</v>
      </c>
      <c r="AC217">
        <v>0.63748886484799105</v>
      </c>
      <c r="AD217">
        <v>3130.6434999999901</v>
      </c>
      <c r="AE217">
        <v>3302.0349999999999</v>
      </c>
      <c r="AF217">
        <v>3138.3434999999999</v>
      </c>
      <c r="AG217">
        <v>3332.953</v>
      </c>
      <c r="AH217">
        <v>45.546852335364001</v>
      </c>
      <c r="AI217">
        <v>62.959094865099999</v>
      </c>
      <c r="AJ217">
        <v>3479.8357142857099</v>
      </c>
      <c r="AK217">
        <v>3365.88</v>
      </c>
      <c r="AL217">
        <v>-37.040905134899901</v>
      </c>
    </row>
    <row r="218" spans="1:38" x14ac:dyDescent="0.25">
      <c r="A218" t="s">
        <v>712</v>
      </c>
      <c r="B218" t="s">
        <v>711</v>
      </c>
      <c r="C218" t="s">
        <v>323</v>
      </c>
      <c r="D218">
        <v>24713.091058585</v>
      </c>
      <c r="E218">
        <v>3252.5</v>
      </c>
      <c r="F218">
        <v>25.6734588541227</v>
      </c>
      <c r="G218">
        <v>2.03395369367413</v>
      </c>
      <c r="H218">
        <v>26.429006044197902</v>
      </c>
      <c r="I218">
        <v>41.7117117117117</v>
      </c>
      <c r="J218">
        <v>39.417044019449499</v>
      </c>
      <c r="K218">
        <v>-21.219763921777002</v>
      </c>
      <c r="L218">
        <v>-17.982759954949</v>
      </c>
      <c r="M218">
        <v>12.131926244724101</v>
      </c>
      <c r="N218">
        <v>4.7941802813815999E-2</v>
      </c>
      <c r="O218">
        <v>1.17389379322584</v>
      </c>
      <c r="P218">
        <v>3130.7262052050801</v>
      </c>
      <c r="Q218">
        <v>3240.0194500072198</v>
      </c>
      <c r="R218">
        <v>3004.6212683407598</v>
      </c>
      <c r="S218">
        <v>3229.7209503150302</v>
      </c>
      <c r="T218">
        <v>46.628159035634901</v>
      </c>
      <c r="U218">
        <v>10.0313682372344</v>
      </c>
      <c r="V218">
        <v>-2.6442673550020999</v>
      </c>
      <c r="W218">
        <v>-3.12651440539999E-3</v>
      </c>
      <c r="X218">
        <v>11.388332764859101</v>
      </c>
      <c r="Y218">
        <v>0.44334298805681499</v>
      </c>
      <c r="Z218">
        <v>-0.36641141136635103</v>
      </c>
      <c r="AA218">
        <v>1.2138035232166999</v>
      </c>
      <c r="AB218">
        <v>-6.2190138709945</v>
      </c>
      <c r="AC218">
        <v>0.665758839886747</v>
      </c>
      <c r="AD218">
        <v>3088.2550000000001</v>
      </c>
      <c r="AE218">
        <v>3239.49</v>
      </c>
      <c r="AF218">
        <v>2971.2734999999998</v>
      </c>
      <c r="AG218">
        <v>3253.6549999999902</v>
      </c>
      <c r="AH218">
        <v>35.169822023682897</v>
      </c>
      <c r="AI218">
        <v>47.883429057647298</v>
      </c>
      <c r="AJ218">
        <v>3390.2142857142799</v>
      </c>
      <c r="AK218">
        <v>3226.29</v>
      </c>
      <c r="AL218">
        <v>-52.116570942352602</v>
      </c>
    </row>
    <row r="219" spans="1:38" x14ac:dyDescent="0.25">
      <c r="A219" t="s">
        <v>716</v>
      </c>
      <c r="B219" t="s">
        <v>715</v>
      </c>
      <c r="C219" t="s">
        <v>17</v>
      </c>
      <c r="D219">
        <v>24147.48410899</v>
      </c>
      <c r="E219">
        <v>33.799999999999997</v>
      </c>
      <c r="F219">
        <v>47.6032671011057</v>
      </c>
      <c r="G219">
        <v>3.7713204715188602</v>
      </c>
      <c r="H219">
        <v>45.771505597569401</v>
      </c>
      <c r="I219">
        <v>60.714285714285701</v>
      </c>
      <c r="J219">
        <v>67.225171167489194</v>
      </c>
      <c r="K219">
        <v>1.17836153574072</v>
      </c>
      <c r="L219">
        <v>0.206222131873393</v>
      </c>
      <c r="M219">
        <v>31.175689495189001</v>
      </c>
      <c r="N219">
        <v>7.3126180989081996E-2</v>
      </c>
      <c r="O219">
        <v>0.98434697121774195</v>
      </c>
      <c r="P219">
        <v>29.573391783150399</v>
      </c>
      <c r="Q219">
        <v>33.246181563035002</v>
      </c>
      <c r="R219">
        <v>27.496847479776299</v>
      </c>
      <c r="S219">
        <v>30.825527385650599</v>
      </c>
      <c r="T219">
        <v>84.501845018450098</v>
      </c>
      <c r="U219">
        <v>32.000681293838902</v>
      </c>
      <c r="V219">
        <v>6.4793130366901002</v>
      </c>
      <c r="W219">
        <v>-2.0143099336226</v>
      </c>
      <c r="X219">
        <v>-5.5837451456183498</v>
      </c>
      <c r="Y219">
        <v>-1.46252282497435</v>
      </c>
      <c r="Z219">
        <v>4.9249361513269196</v>
      </c>
      <c r="AA219">
        <v>17.017291535677501</v>
      </c>
      <c r="AB219">
        <v>-2.3174752972035</v>
      </c>
      <c r="AC219">
        <v>1.85848008372081</v>
      </c>
      <c r="AD219">
        <v>28.984000000000002</v>
      </c>
      <c r="AE219">
        <v>33.284999999999997</v>
      </c>
      <c r="AF219">
        <v>27.912499999999898</v>
      </c>
      <c r="AG219">
        <v>30.393999999999998</v>
      </c>
      <c r="AH219">
        <v>81.518151815181497</v>
      </c>
      <c r="AI219">
        <v>78.217821782178106</v>
      </c>
      <c r="AJ219">
        <v>30.514285714285698</v>
      </c>
      <c r="AK219">
        <v>33.840000000000003</v>
      </c>
      <c r="AL219">
        <v>-21.782178217821802</v>
      </c>
    </row>
    <row r="220" spans="1:38" x14ac:dyDescent="0.25">
      <c r="A220" t="s">
        <v>710</v>
      </c>
      <c r="B220" t="s">
        <v>709</v>
      </c>
      <c r="C220" t="s">
        <v>706</v>
      </c>
      <c r="D220">
        <v>24124.547032425002</v>
      </c>
      <c r="E220">
        <v>4063.6</v>
      </c>
      <c r="F220">
        <v>34.032137252103396</v>
      </c>
      <c r="G220">
        <v>2.6961614973989101</v>
      </c>
      <c r="H220">
        <v>33.646988148933801</v>
      </c>
      <c r="I220">
        <v>37.388414673877698</v>
      </c>
      <c r="J220">
        <v>31.326682866380601</v>
      </c>
      <c r="K220">
        <v>-12.691446801862201</v>
      </c>
      <c r="L220">
        <v>-51.532860599921797</v>
      </c>
      <c r="M220">
        <v>18.572137008142899</v>
      </c>
      <c r="N220">
        <v>7.6856648938788005E-2</v>
      </c>
      <c r="O220">
        <v>1.1620017623408001</v>
      </c>
      <c r="P220">
        <v>3793.0762283249601</v>
      </c>
      <c r="Q220">
        <v>4147.5658546760196</v>
      </c>
      <c r="R220">
        <v>3725.8856597386698</v>
      </c>
      <c r="S220">
        <v>4033.5671554985702</v>
      </c>
      <c r="T220">
        <v>57.3988735279057</v>
      </c>
      <c r="U220">
        <v>8.0649777747042002</v>
      </c>
      <c r="V220">
        <v>-4.7958744761416998</v>
      </c>
      <c r="W220">
        <v>2.2779955538003001</v>
      </c>
      <c r="X220">
        <v>-7.7653516503482498</v>
      </c>
      <c r="Y220">
        <v>-1.8388755679209801</v>
      </c>
      <c r="Z220">
        <v>-3.1404887520057101</v>
      </c>
      <c r="AA220">
        <v>0.40209745494830001</v>
      </c>
      <c r="AB220">
        <v>-9.4821249215642993</v>
      </c>
      <c r="AC220">
        <v>0.66841524666099605</v>
      </c>
      <c r="AD220">
        <v>3515.7639999999901</v>
      </c>
      <c r="AE220">
        <v>4175.9799999999996</v>
      </c>
      <c r="AF220">
        <v>3652.93774999999</v>
      </c>
      <c r="AG220">
        <v>4125.3379999999997</v>
      </c>
      <c r="AH220">
        <v>23.916841369671499</v>
      </c>
      <c r="AI220">
        <v>23.186582809224198</v>
      </c>
      <c r="AJ220">
        <v>4403.6499999999996</v>
      </c>
      <c r="AK220">
        <v>4030.99</v>
      </c>
      <c r="AL220">
        <v>-76.813417190775695</v>
      </c>
    </row>
    <row r="221" spans="1:38" x14ac:dyDescent="0.25">
      <c r="A221" t="s">
        <v>718</v>
      </c>
      <c r="B221" t="s">
        <v>717</v>
      </c>
      <c r="C221" t="s">
        <v>504</v>
      </c>
      <c r="D221">
        <v>23917.180799999998</v>
      </c>
      <c r="E221">
        <v>2175.75</v>
      </c>
      <c r="F221">
        <v>25.973053061237</v>
      </c>
      <c r="G221">
        <v>2.0576887403472699</v>
      </c>
      <c r="H221">
        <v>25.0378948025431</v>
      </c>
      <c r="I221">
        <v>44.2573402417962</v>
      </c>
      <c r="J221">
        <v>46.936611085489098</v>
      </c>
      <c r="K221">
        <v>-0.31763717463763902</v>
      </c>
      <c r="L221">
        <v>-8.63113597092158</v>
      </c>
      <c r="M221">
        <v>40.8541521773911</v>
      </c>
      <c r="N221">
        <v>0.152201493481019</v>
      </c>
      <c r="O221">
        <v>0.97347962699644097</v>
      </c>
      <c r="P221">
        <v>2068.7419495714298</v>
      </c>
      <c r="Q221">
        <v>2167.4051566327298</v>
      </c>
      <c r="R221">
        <v>1997.77181789874</v>
      </c>
      <c r="S221">
        <v>2133.7863227482699</v>
      </c>
      <c r="T221">
        <v>37.422856717971598</v>
      </c>
      <c r="U221">
        <v>7.6400491641682002</v>
      </c>
      <c r="V221">
        <v>-1.1448779098170001</v>
      </c>
      <c r="W221">
        <v>2.5541814038502899</v>
      </c>
      <c r="X221">
        <v>-0.95297883014245599</v>
      </c>
      <c r="Y221">
        <v>-0.13166379571614001</v>
      </c>
      <c r="Z221">
        <v>0.17160322312130799</v>
      </c>
      <c r="AA221">
        <v>2.2575068466614998</v>
      </c>
      <c r="AB221">
        <v>-4.3281403133292002</v>
      </c>
      <c r="AC221">
        <v>0.82135891917419501</v>
      </c>
      <c r="AD221">
        <v>2006.653</v>
      </c>
      <c r="AE221">
        <v>2169.56</v>
      </c>
      <c r="AF221">
        <v>1988.4312500000001</v>
      </c>
      <c r="AG221">
        <v>2153.402</v>
      </c>
      <c r="AH221">
        <v>40.709171496761002</v>
      </c>
      <c r="AI221">
        <v>47.323559495397198</v>
      </c>
      <c r="AJ221">
        <v>2280.62142857142</v>
      </c>
      <c r="AK221">
        <v>2171.77</v>
      </c>
      <c r="AL221">
        <v>-52.676440504602702</v>
      </c>
    </row>
    <row r="222" spans="1:38" x14ac:dyDescent="0.25">
      <c r="A222" t="s">
        <v>736</v>
      </c>
      <c r="B222" t="s">
        <v>735</v>
      </c>
      <c r="C222" t="s">
        <v>657</v>
      </c>
      <c r="D222">
        <v>23727.581324589999</v>
      </c>
      <c r="E222">
        <v>952.1</v>
      </c>
      <c r="F222">
        <v>21.497275772589699</v>
      </c>
      <c r="G222">
        <v>1.70309983201071</v>
      </c>
      <c r="H222">
        <v>27.976363613905399</v>
      </c>
      <c r="I222">
        <v>64.894932014833103</v>
      </c>
      <c r="J222">
        <v>70.375169896761605</v>
      </c>
      <c r="K222">
        <v>12.3438228847834</v>
      </c>
      <c r="L222">
        <v>3.1684169514382901</v>
      </c>
      <c r="M222">
        <v>5.0939659772177404</v>
      </c>
      <c r="N222">
        <v>-1.0332955250223E-2</v>
      </c>
      <c r="O222">
        <v>0.49679609549132703</v>
      </c>
      <c r="P222">
        <v>889.62830906957595</v>
      </c>
      <c r="Q222">
        <v>939.36034781513797</v>
      </c>
      <c r="R222">
        <v>902.27265887954002</v>
      </c>
      <c r="S222">
        <v>907.29541058060204</v>
      </c>
      <c r="T222">
        <v>47.573457735691399</v>
      </c>
      <c r="U222">
        <v>5.2119516096771896</v>
      </c>
      <c r="V222">
        <v>3.4803779207843002</v>
      </c>
      <c r="W222">
        <v>2.3846608303346</v>
      </c>
      <c r="X222">
        <v>2.4098286317056199</v>
      </c>
      <c r="Y222">
        <v>-0.62133431070969602</v>
      </c>
      <c r="Z222">
        <v>2.6219555408813302</v>
      </c>
      <c r="AA222">
        <v>7.7007583703744897</v>
      </c>
      <c r="AB222">
        <v>-0.42171393154749998</v>
      </c>
      <c r="AC222">
        <v>1.65306074610751</v>
      </c>
      <c r="AD222">
        <v>865.14499999999998</v>
      </c>
      <c r="AE222">
        <v>939.26499999999999</v>
      </c>
      <c r="AF222">
        <v>878.05600000000004</v>
      </c>
      <c r="AG222">
        <v>908.354999999999</v>
      </c>
      <c r="AH222">
        <v>87.073293172690796</v>
      </c>
      <c r="AI222">
        <v>89.006024096385602</v>
      </c>
      <c r="AJ222">
        <v>884.67857142857099</v>
      </c>
      <c r="AK222">
        <v>948.47</v>
      </c>
      <c r="AL222">
        <v>-10.993975903614301</v>
      </c>
    </row>
    <row r="223" spans="1:38" x14ac:dyDescent="0.25">
      <c r="A223" t="s">
        <v>726</v>
      </c>
      <c r="B223" t="s">
        <v>725</v>
      </c>
      <c r="C223" t="s">
        <v>315</v>
      </c>
      <c r="D223">
        <v>23721.92694102</v>
      </c>
      <c r="E223">
        <v>1395.2</v>
      </c>
      <c r="F223">
        <v>16.119161570389799</v>
      </c>
      <c r="G223">
        <v>1.2770241984655599</v>
      </c>
      <c r="H223">
        <v>24.215203029542899</v>
      </c>
      <c r="I223">
        <v>49.933184855233797</v>
      </c>
      <c r="J223">
        <v>48.419232530249701</v>
      </c>
      <c r="K223">
        <v>2.53096383319189</v>
      </c>
      <c r="L223">
        <v>-2.8420878730119301</v>
      </c>
      <c r="M223">
        <v>-3.0349264070572</v>
      </c>
      <c r="N223">
        <v>-0.104134266918021</v>
      </c>
      <c r="O223">
        <v>0.47190196176862198</v>
      </c>
      <c r="P223">
        <v>1355.4918444969601</v>
      </c>
      <c r="Q223">
        <v>1399.8579803564401</v>
      </c>
      <c r="R223">
        <v>1359.1141372147999</v>
      </c>
      <c r="S223">
        <v>1380.8876247427499</v>
      </c>
      <c r="T223">
        <v>45.2715242898635</v>
      </c>
      <c r="U223">
        <v>4.0558678131561896</v>
      </c>
      <c r="V223">
        <v>-0.30879853342949998</v>
      </c>
      <c r="W223">
        <v>-1.0283775665265</v>
      </c>
      <c r="X223">
        <v>0.31436858835879</v>
      </c>
      <c r="Y223">
        <v>-4.7032881443991004</v>
      </c>
      <c r="Z223">
        <v>-0.38475994822578702</v>
      </c>
      <c r="AA223">
        <v>1.3315935796364</v>
      </c>
      <c r="AB223">
        <v>-1.8969262123095001</v>
      </c>
      <c r="AC223">
        <v>1.2232822571400901</v>
      </c>
      <c r="AD223">
        <v>1330.4579999999901</v>
      </c>
      <c r="AE223">
        <v>1401.51999999999</v>
      </c>
      <c r="AF223">
        <v>1324.28775</v>
      </c>
      <c r="AG223">
        <v>1385.905</v>
      </c>
      <c r="AH223">
        <v>26.243705941591099</v>
      </c>
      <c r="AI223">
        <v>21.691842900302099</v>
      </c>
      <c r="AJ223">
        <v>1372.86428571428</v>
      </c>
      <c r="AK223">
        <v>1398.14</v>
      </c>
      <c r="AL223">
        <v>-78.308157099697794</v>
      </c>
    </row>
    <row r="224" spans="1:38" x14ac:dyDescent="0.25">
      <c r="A224" t="s">
        <v>720</v>
      </c>
      <c r="B224" t="s">
        <v>719</v>
      </c>
      <c r="C224" t="s">
        <v>648</v>
      </c>
      <c r="D224">
        <v>23392.705727590001</v>
      </c>
      <c r="E224">
        <v>196.9</v>
      </c>
      <c r="F224">
        <v>30.675497544204301</v>
      </c>
      <c r="G224">
        <v>2.4302351268616502</v>
      </c>
      <c r="H224">
        <v>31.998375127588599</v>
      </c>
      <c r="I224">
        <v>54.347826086956601</v>
      </c>
      <c r="J224">
        <v>47.717955093609397</v>
      </c>
      <c r="K224">
        <v>2.4594008052214602</v>
      </c>
      <c r="L224">
        <v>-0.25524558058338798</v>
      </c>
      <c r="P224">
        <v>180.57913569384101</v>
      </c>
      <c r="Q224">
        <v>195.62602520227401</v>
      </c>
      <c r="R224">
        <v>175.191814857221</v>
      </c>
      <c r="S224">
        <v>187.89695620690401</v>
      </c>
      <c r="T224">
        <v>34.929245283018801</v>
      </c>
      <c r="U224">
        <v>9.589180348607</v>
      </c>
      <c r="V224">
        <v>0.43086159379970002</v>
      </c>
      <c r="W224">
        <v>-5.2490234375</v>
      </c>
      <c r="X224">
        <v>-5.1564985648185599</v>
      </c>
      <c r="Y224">
        <v>-2.3466165498197098</v>
      </c>
      <c r="Z224">
        <v>1.5744435252392901</v>
      </c>
      <c r="AA224">
        <v>4.1551237830459904</v>
      </c>
      <c r="AB224">
        <v>-3.0362591827615</v>
      </c>
      <c r="AC224">
        <v>1.12956367493909</v>
      </c>
      <c r="AD224">
        <v>173.126</v>
      </c>
      <c r="AE224">
        <v>196.38</v>
      </c>
      <c r="AF224">
        <v>174.24775</v>
      </c>
      <c r="AG224">
        <v>188.98599999999999</v>
      </c>
      <c r="AH224">
        <v>44.5593149540518</v>
      </c>
      <c r="AI224">
        <v>52.976190476190403</v>
      </c>
      <c r="AJ224">
        <v>183.73571428571401</v>
      </c>
      <c r="AK224">
        <v>198.31</v>
      </c>
      <c r="AL224">
        <v>-47.023809523809497</v>
      </c>
    </row>
    <row r="225" spans="1:38" x14ac:dyDescent="0.25">
      <c r="A225" t="s">
        <v>760</v>
      </c>
      <c r="B225" t="s">
        <v>759</v>
      </c>
      <c r="C225" t="s">
        <v>315</v>
      </c>
      <c r="D225">
        <v>23204.098308659999</v>
      </c>
      <c r="E225">
        <v>798.75</v>
      </c>
      <c r="F225">
        <v>30.275802809644802</v>
      </c>
      <c r="G225">
        <v>2.39856971760305</v>
      </c>
      <c r="H225">
        <v>53.718091726138098</v>
      </c>
      <c r="I225">
        <v>84.198355601233303</v>
      </c>
      <c r="J225">
        <v>90.264707141778004</v>
      </c>
      <c r="K225">
        <v>41.777358078616302</v>
      </c>
      <c r="L225">
        <v>11.0402740576843</v>
      </c>
      <c r="M225">
        <v>10.4420916445878</v>
      </c>
      <c r="N225">
        <v>1.9877805416131999E-2</v>
      </c>
      <c r="O225">
        <v>1.14134270718687</v>
      </c>
      <c r="P225">
        <v>605.77085752333801</v>
      </c>
      <c r="Q225">
        <v>768.89318954444104</v>
      </c>
      <c r="R225">
        <v>539.40929202719201</v>
      </c>
      <c r="S225">
        <v>671.57743930355002</v>
      </c>
      <c r="T225">
        <v>84.667427453537599</v>
      </c>
      <c r="U225">
        <v>73.540181721798803</v>
      </c>
      <c r="V225">
        <v>15.4868359612259</v>
      </c>
      <c r="W225">
        <v>3.4402515723270999</v>
      </c>
      <c r="X225">
        <v>1.3900055424654201</v>
      </c>
      <c r="Y225">
        <v>0.93001941513932795</v>
      </c>
      <c r="Z225">
        <v>9.3367636184821698</v>
      </c>
      <c r="AA225">
        <v>35.163897484801197</v>
      </c>
      <c r="AB225">
        <v>0.81086397729390003</v>
      </c>
      <c r="AC225">
        <v>0.97202366385396299</v>
      </c>
      <c r="AD225">
        <v>580.29399999999998</v>
      </c>
      <c r="AE225">
        <v>763.72</v>
      </c>
      <c r="AF225">
        <v>498.92299999999898</v>
      </c>
      <c r="AG225">
        <v>665.39899999999898</v>
      </c>
      <c r="AH225">
        <v>90.834994724958307</v>
      </c>
      <c r="AI225">
        <v>80.133798720186107</v>
      </c>
      <c r="AJ225">
        <v>741.17142857142801</v>
      </c>
      <c r="AK225">
        <v>803.96</v>
      </c>
      <c r="AL225">
        <v>-19.866201279813801</v>
      </c>
    </row>
    <row r="226" spans="1:38" x14ac:dyDescent="0.25">
      <c r="A226" t="s">
        <v>722</v>
      </c>
      <c r="B226" t="s">
        <v>721</v>
      </c>
      <c r="C226" t="s">
        <v>457</v>
      </c>
      <c r="D226">
        <v>23088.399870720001</v>
      </c>
      <c r="E226">
        <v>1643.65</v>
      </c>
      <c r="F226">
        <v>22.374197140178101</v>
      </c>
      <c r="G226">
        <v>1.7725730364123</v>
      </c>
      <c r="H226">
        <v>52.125190663352399</v>
      </c>
      <c r="I226">
        <v>52.000747943156298</v>
      </c>
      <c r="J226">
        <v>37.8261379860243</v>
      </c>
      <c r="K226">
        <v>31.9125668611191</v>
      </c>
      <c r="L226">
        <v>-10.719308559667001</v>
      </c>
      <c r="M226">
        <v>10.6940177129087</v>
      </c>
      <c r="N226">
        <v>1.9564771620522999E-2</v>
      </c>
      <c r="O226">
        <v>1.0773040161529801</v>
      </c>
      <c r="P226">
        <v>1500.8582556188001</v>
      </c>
      <c r="Q226">
        <v>1667.9489897487299</v>
      </c>
      <c r="R226">
        <v>1450.1591946349199</v>
      </c>
      <c r="S226">
        <v>1578.5203804370001</v>
      </c>
      <c r="T226">
        <v>62.734359899490997</v>
      </c>
      <c r="U226">
        <v>15.176783099957699</v>
      </c>
      <c r="V226">
        <v>-1.6137467426112</v>
      </c>
      <c r="W226">
        <v>-4.1378303401955998</v>
      </c>
      <c r="X226">
        <v>-6.2652835067404897</v>
      </c>
      <c r="Y226">
        <v>0.33048599054251199</v>
      </c>
      <c r="Z226">
        <v>-0.527598883505209</v>
      </c>
      <c r="AA226">
        <v>2.61521366561449</v>
      </c>
      <c r="AB226">
        <v>-5.5079372620831997</v>
      </c>
      <c r="AC226">
        <v>1.33557025709147</v>
      </c>
      <c r="AD226">
        <v>1428.6689999999901</v>
      </c>
      <c r="AE226">
        <v>1678.26999999999</v>
      </c>
      <c r="AF226">
        <v>1419.1792499999999</v>
      </c>
      <c r="AG226">
        <v>1567.1019999999901</v>
      </c>
      <c r="AH226">
        <v>21.985080228963302</v>
      </c>
      <c r="AI226">
        <v>14.807463279079</v>
      </c>
      <c r="AJ226">
        <v>1587.9607142857101</v>
      </c>
      <c r="AK226">
        <v>1648.59</v>
      </c>
      <c r="AL226">
        <v>-85.192536720920899</v>
      </c>
    </row>
    <row r="227" spans="1:38" x14ac:dyDescent="0.25">
      <c r="A227" t="s">
        <v>734</v>
      </c>
      <c r="B227" t="s">
        <v>733</v>
      </c>
      <c r="C227" t="s">
        <v>35</v>
      </c>
      <c r="D227">
        <v>23025.673136879999</v>
      </c>
      <c r="E227">
        <v>46.55</v>
      </c>
      <c r="F227">
        <v>14.925697398108699</v>
      </c>
      <c r="G227">
        <v>1.18247321196733</v>
      </c>
      <c r="H227">
        <v>45.363409013211502</v>
      </c>
      <c r="I227">
        <v>41.258741258741303</v>
      </c>
      <c r="J227">
        <v>50.681017208567297</v>
      </c>
      <c r="K227">
        <v>0.35645519564838002</v>
      </c>
      <c r="L227">
        <v>-0.10228394273109</v>
      </c>
      <c r="M227">
        <v>8.9282829395449497</v>
      </c>
      <c r="N227">
        <v>2.0612820630179999E-2</v>
      </c>
      <c r="O227">
        <v>0.77762243276472998</v>
      </c>
      <c r="P227">
        <v>42.506881986094299</v>
      </c>
      <c r="Q227">
        <v>45.456550013415502</v>
      </c>
      <c r="R227">
        <v>40.452673042578603</v>
      </c>
      <c r="S227">
        <v>43.865908177405899</v>
      </c>
      <c r="T227">
        <v>56.453674121405697</v>
      </c>
      <c r="U227">
        <v>12.2249958239126</v>
      </c>
      <c r="V227">
        <v>-0.19093453299509999</v>
      </c>
      <c r="W227">
        <v>-4.5999999999999996</v>
      </c>
      <c r="X227">
        <v>1.9592712685538101</v>
      </c>
      <c r="Y227">
        <v>2.00261293940041</v>
      </c>
      <c r="Z227">
        <v>3.68586429377046</v>
      </c>
      <c r="AA227">
        <v>1.9846392323757001</v>
      </c>
      <c r="AB227">
        <v>-2.2756267405743</v>
      </c>
      <c r="AC227">
        <v>0.92434502591075296</v>
      </c>
      <c r="AD227">
        <v>42.264299999999899</v>
      </c>
      <c r="AE227">
        <v>45.219000000000001</v>
      </c>
      <c r="AF227">
        <v>40.181399999999996</v>
      </c>
      <c r="AG227">
        <v>43.690800000000003</v>
      </c>
      <c r="AH227">
        <v>86.479546133174097</v>
      </c>
      <c r="AI227">
        <v>92.941176470588204</v>
      </c>
      <c r="AJ227">
        <v>43.62</v>
      </c>
      <c r="AK227">
        <v>46.37</v>
      </c>
      <c r="AL227">
        <v>-7.0588235294117601</v>
      </c>
    </row>
    <row r="228" spans="1:38" x14ac:dyDescent="0.25">
      <c r="A228" t="s">
        <v>743</v>
      </c>
      <c r="B228" t="s">
        <v>742</v>
      </c>
      <c r="C228" t="s">
        <v>504</v>
      </c>
      <c r="D228">
        <v>22964.883189489999</v>
      </c>
      <c r="E228">
        <v>1225.7</v>
      </c>
      <c r="F228">
        <v>26.622063261952899</v>
      </c>
      <c r="G228">
        <v>2.1091059141094401</v>
      </c>
      <c r="H228">
        <v>15.8316546279721</v>
      </c>
      <c r="I228">
        <v>53.958051420838999</v>
      </c>
      <c r="J228">
        <v>59.087620662901898</v>
      </c>
      <c r="K228">
        <v>3.3265590984929099</v>
      </c>
      <c r="L228">
        <v>-0.63782777764851994</v>
      </c>
      <c r="M228">
        <v>42.6983513998536</v>
      </c>
      <c r="N228">
        <v>0.15861315311038199</v>
      </c>
      <c r="O228">
        <v>1.0695341965835099</v>
      </c>
      <c r="P228">
        <v>1121.3734130452201</v>
      </c>
      <c r="Q228">
        <v>1201.8108569037499</v>
      </c>
      <c r="R228">
        <v>1036.46673554689</v>
      </c>
      <c r="S228">
        <v>1175.6556988372199</v>
      </c>
      <c r="T228">
        <v>55.279429250891702</v>
      </c>
      <c r="U228">
        <v>24.587627782314598</v>
      </c>
      <c r="V228">
        <v>1.1096173106155001</v>
      </c>
      <c r="W228">
        <v>2.8630987832893999</v>
      </c>
      <c r="X228">
        <v>-110.719931311906</v>
      </c>
      <c r="Y228">
        <v>0.99439716363742503</v>
      </c>
      <c r="Z228">
        <v>2.3475431559826001</v>
      </c>
      <c r="AA228">
        <v>2.9274345393745</v>
      </c>
      <c r="AB228">
        <v>-0.64510475303790005</v>
      </c>
      <c r="AC228">
        <v>0.77933081726160802</v>
      </c>
      <c r="AD228">
        <v>1110.8720000000001</v>
      </c>
      <c r="AE228">
        <v>1199.3599999999999</v>
      </c>
      <c r="AF228">
        <v>1002.87399999999</v>
      </c>
      <c r="AG228">
        <v>1191.7549999999901</v>
      </c>
      <c r="AH228">
        <v>62.296747967479597</v>
      </c>
      <c r="AI228">
        <v>87.881097560975505</v>
      </c>
      <c r="AJ228">
        <v>1147.8928571428501</v>
      </c>
      <c r="AK228">
        <v>1221.05</v>
      </c>
      <c r="AL228">
        <v>-12.118902439024399</v>
      </c>
    </row>
    <row r="229" spans="1:38" x14ac:dyDescent="0.25">
      <c r="A229" t="s">
        <v>730</v>
      </c>
      <c r="B229" t="s">
        <v>729</v>
      </c>
      <c r="C229" t="s">
        <v>457</v>
      </c>
      <c r="D229">
        <v>22742.5125676799</v>
      </c>
      <c r="E229">
        <v>11990.2</v>
      </c>
      <c r="F229">
        <v>23.316446478501799</v>
      </c>
      <c r="G229">
        <v>1.84722178292265</v>
      </c>
      <c r="H229">
        <v>37.250710396654597</v>
      </c>
      <c r="I229">
        <v>48.091758018676401</v>
      </c>
      <c r="J229">
        <v>35.050105584663399</v>
      </c>
      <c r="K229">
        <v>97.685914993608094</v>
      </c>
      <c r="L229">
        <v>-92.170681207710302</v>
      </c>
      <c r="M229">
        <v>15.478032816537199</v>
      </c>
      <c r="N229">
        <v>6.8632777662439998E-3</v>
      </c>
      <c r="O229">
        <v>0.31902097308640198</v>
      </c>
      <c r="P229">
        <v>11136.7250507188</v>
      </c>
      <c r="Q229">
        <v>12158.824412121199</v>
      </c>
      <c r="R229">
        <v>10422.9767915381</v>
      </c>
      <c r="S229">
        <v>11710.668966458101</v>
      </c>
      <c r="T229">
        <v>42.167045886620201</v>
      </c>
      <c r="U229">
        <v>18.365198345370999</v>
      </c>
      <c r="V229">
        <v>-1.93232625483019</v>
      </c>
      <c r="W229">
        <v>-3.2652517302096999</v>
      </c>
      <c r="X229">
        <v>-0.40848725171014699</v>
      </c>
      <c r="Y229">
        <v>7.10187465280368</v>
      </c>
      <c r="Z229">
        <v>-1.09555533034648</v>
      </c>
      <c r="AA229">
        <v>1.8600680008176</v>
      </c>
      <c r="AB229">
        <v>-5.4524645898283</v>
      </c>
      <c r="AC229">
        <v>1.03844294269545</v>
      </c>
      <c r="AD229">
        <v>10949.7749999999</v>
      </c>
      <c r="AE229">
        <v>12304.6499999999</v>
      </c>
      <c r="AF229">
        <v>10265.9929999999</v>
      </c>
      <c r="AG229">
        <v>11632.741</v>
      </c>
      <c r="AH229">
        <v>24.779095337200001</v>
      </c>
      <c r="AI229">
        <v>28.921638089839899</v>
      </c>
      <c r="AJ229">
        <v>11723.0142857142</v>
      </c>
      <c r="AK229">
        <v>12043.97</v>
      </c>
      <c r="AL229">
        <v>-71.078361910159998</v>
      </c>
    </row>
    <row r="230" spans="1:38" x14ac:dyDescent="0.25">
      <c r="A230" t="s">
        <v>765</v>
      </c>
      <c r="B230" t="s">
        <v>764</v>
      </c>
      <c r="C230" t="s">
        <v>766</v>
      </c>
      <c r="D230">
        <v>22725.889477199999</v>
      </c>
      <c r="E230">
        <v>236.6</v>
      </c>
      <c r="F230">
        <v>36.622260591687699</v>
      </c>
      <c r="G230">
        <v>2.9013613874313702</v>
      </c>
      <c r="H230">
        <v>48.820118549284899</v>
      </c>
      <c r="I230">
        <v>73.586367157242407</v>
      </c>
      <c r="J230">
        <v>80.027438255513403</v>
      </c>
      <c r="K230">
        <v>11.9308772307462</v>
      </c>
      <c r="L230">
        <v>2.7671174399166598</v>
      </c>
      <c r="M230">
        <v>7.7176368162799998</v>
      </c>
      <c r="N230">
        <v>2.2764926753961998E-2</v>
      </c>
      <c r="O230">
        <v>1.17701082430985</v>
      </c>
      <c r="P230">
        <v>204.79657422905501</v>
      </c>
      <c r="Q230">
        <v>225.02331164077401</v>
      </c>
      <c r="R230">
        <v>215.67545122592901</v>
      </c>
      <c r="S230">
        <v>203.71635275435301</v>
      </c>
      <c r="T230">
        <v>80.575480925986298</v>
      </c>
      <c r="U230">
        <v>3.7089766562754001</v>
      </c>
      <c r="V230">
        <v>12.907266675415499</v>
      </c>
      <c r="W230">
        <v>-1.8257261410787999</v>
      </c>
      <c r="X230">
        <v>-1.1888402422301201</v>
      </c>
      <c r="Y230">
        <v>4.3581335530141896</v>
      </c>
      <c r="Z230">
        <v>10.601562485929101</v>
      </c>
      <c r="AA230">
        <v>38.403623495899097</v>
      </c>
      <c r="AB230">
        <v>-4.6566400024558003</v>
      </c>
      <c r="AC230">
        <v>1.4439672422763601</v>
      </c>
      <c r="AD230">
        <v>198.48500000000001</v>
      </c>
      <c r="AE230">
        <v>226.745</v>
      </c>
      <c r="AF230">
        <v>221.71324999999899</v>
      </c>
      <c r="AG230">
        <v>196.73</v>
      </c>
      <c r="AH230">
        <v>88.157939787720593</v>
      </c>
      <c r="AI230">
        <v>85.932721712538196</v>
      </c>
      <c r="AJ230">
        <v>209.48928571428499</v>
      </c>
      <c r="AK230">
        <v>242.48</v>
      </c>
      <c r="AL230">
        <v>-14.067278287461701</v>
      </c>
    </row>
    <row r="231" spans="1:38" x14ac:dyDescent="0.25">
      <c r="A231" t="s">
        <v>738</v>
      </c>
      <c r="B231" t="s">
        <v>737</v>
      </c>
      <c r="C231" t="s">
        <v>17</v>
      </c>
      <c r="D231">
        <v>22637.80673298</v>
      </c>
      <c r="E231">
        <v>33.1</v>
      </c>
      <c r="F231">
        <v>54.805592499616701</v>
      </c>
      <c r="G231">
        <v>4.34191738370673</v>
      </c>
      <c r="H231">
        <v>43.971004842630997</v>
      </c>
      <c r="I231">
        <v>51.851851851851897</v>
      </c>
      <c r="J231">
        <v>51.718252048496304</v>
      </c>
      <c r="K231">
        <v>0.44332204856843999</v>
      </c>
      <c r="L231">
        <v>-3.1129417992127002E-2</v>
      </c>
      <c r="M231">
        <v>25.111747604462</v>
      </c>
      <c r="N231">
        <v>6.2322300511688002E-2</v>
      </c>
      <c r="O231">
        <v>1.3412881662446801</v>
      </c>
      <c r="P231">
        <v>31.031958828932201</v>
      </c>
      <c r="Q231">
        <v>33.3412119571584</v>
      </c>
      <c r="R231">
        <v>28.245963548376199</v>
      </c>
      <c r="S231">
        <v>32.322340349321898</v>
      </c>
      <c r="T231">
        <v>86.961946350592598</v>
      </c>
      <c r="U231">
        <v>29.717805516502001</v>
      </c>
      <c r="V231">
        <v>0.41337842916199902</v>
      </c>
      <c r="W231">
        <v>-4.3062200956938002</v>
      </c>
      <c r="X231">
        <v>-5.2266166690298803</v>
      </c>
      <c r="Y231">
        <v>0.95188354988031798</v>
      </c>
      <c r="Z231">
        <v>0.16352438253481799</v>
      </c>
      <c r="AA231">
        <v>4.3827036148255001</v>
      </c>
      <c r="AB231">
        <v>-3.2651253920293999</v>
      </c>
      <c r="AC231">
        <v>0.72968380513513698</v>
      </c>
      <c r="AD231">
        <v>30.758499999999898</v>
      </c>
      <c r="AE231">
        <v>33.450000000000003</v>
      </c>
      <c r="AF231">
        <v>28.404999999999902</v>
      </c>
      <c r="AG231">
        <v>32.226999999999997</v>
      </c>
      <c r="AH231">
        <v>22.2594414292175</v>
      </c>
      <c r="AI231">
        <v>15.625</v>
      </c>
      <c r="AJ231">
        <v>31.007142857142799</v>
      </c>
      <c r="AK231">
        <v>33.28</v>
      </c>
      <c r="AL231">
        <v>-84.374999999999901</v>
      </c>
    </row>
    <row r="232" spans="1:38" x14ac:dyDescent="0.25">
      <c r="A232" t="s">
        <v>732</v>
      </c>
      <c r="B232" t="s">
        <v>731</v>
      </c>
      <c r="C232" t="s">
        <v>52</v>
      </c>
      <c r="D232">
        <v>22525.561390499999</v>
      </c>
      <c r="E232">
        <v>2437.6</v>
      </c>
      <c r="F232">
        <v>32.832976715680999</v>
      </c>
      <c r="G232">
        <v>2.60115922223906</v>
      </c>
      <c r="H232">
        <v>39.948957940215799</v>
      </c>
      <c r="I232">
        <v>67.132613234092801</v>
      </c>
      <c r="J232">
        <v>53.028456736885502</v>
      </c>
      <c r="K232">
        <v>86.395958394401106</v>
      </c>
      <c r="L232">
        <v>-2.4527958798513501</v>
      </c>
      <c r="M232">
        <v>54.606666618174998</v>
      </c>
      <c r="N232">
        <v>0.22298647761224799</v>
      </c>
      <c r="O232">
        <v>1.6540030006363899</v>
      </c>
      <c r="P232">
        <v>2093.0060180488599</v>
      </c>
      <c r="Q232">
        <v>2493.5511053983801</v>
      </c>
      <c r="R232">
        <v>1859.2221752175501</v>
      </c>
      <c r="S232">
        <v>2284.7021946507998</v>
      </c>
      <c r="T232">
        <v>62.875662934590402</v>
      </c>
      <c r="U232">
        <v>45.984112953767998</v>
      </c>
      <c r="V232">
        <v>2.7720682184322998</v>
      </c>
      <c r="W232">
        <v>3.7922077922078001</v>
      </c>
      <c r="X232">
        <v>-9.7423720447032398</v>
      </c>
      <c r="Y232">
        <v>-0.43209273076683202</v>
      </c>
      <c r="Z232">
        <v>-1.3798953662880101E-2</v>
      </c>
      <c r="AA232">
        <v>12.6819119945166</v>
      </c>
      <c r="AB232">
        <v>-5.5356286098562002</v>
      </c>
      <c r="AC232">
        <v>1.7020199301226899</v>
      </c>
      <c r="AD232">
        <v>2019.1949999999899</v>
      </c>
      <c r="AE232">
        <v>2518.7550000000001</v>
      </c>
      <c r="AF232">
        <v>1789.9014999999899</v>
      </c>
      <c r="AG232">
        <v>2262.3620000000001</v>
      </c>
      <c r="AH232">
        <v>34.323232802484704</v>
      </c>
      <c r="AI232">
        <v>27.755453501722101</v>
      </c>
      <c r="AJ232">
        <v>2285.74642857142</v>
      </c>
      <c r="AK232">
        <v>2461.9299999999998</v>
      </c>
      <c r="AL232">
        <v>-72.244546498277799</v>
      </c>
    </row>
    <row r="233" spans="1:38" x14ac:dyDescent="0.25">
      <c r="A233" t="s">
        <v>753</v>
      </c>
      <c r="B233" t="s">
        <v>752</v>
      </c>
      <c r="C233" t="s">
        <v>754</v>
      </c>
      <c r="D233">
        <v>22189.101199199999</v>
      </c>
      <c r="E233">
        <v>569.35</v>
      </c>
      <c r="F233">
        <v>36.333000674218397</v>
      </c>
      <c r="G233">
        <v>2.8784450643557999</v>
      </c>
      <c r="H233">
        <v>51.568704348865403</v>
      </c>
      <c r="I233">
        <v>88.930282064928207</v>
      </c>
      <c r="J233">
        <v>86.574891240690405</v>
      </c>
      <c r="K233">
        <v>22.687223063840701</v>
      </c>
      <c r="L233">
        <v>2.4554928986512001</v>
      </c>
      <c r="M233">
        <v>63.358121475801397</v>
      </c>
      <c r="N233">
        <v>0.178200858761832</v>
      </c>
      <c r="O233">
        <v>1.72764612428985</v>
      </c>
      <c r="P233">
        <v>490.77913873562102</v>
      </c>
      <c r="Q233">
        <v>565.02319389343597</v>
      </c>
      <c r="R233">
        <v>458.37771095839003</v>
      </c>
      <c r="S233">
        <v>515.90350709459597</v>
      </c>
      <c r="T233">
        <v>92.829945521644802</v>
      </c>
      <c r="U233">
        <v>32.685422786437101</v>
      </c>
      <c r="V233">
        <v>7.5842217188933896</v>
      </c>
      <c r="W233">
        <v>0.52586206896550003</v>
      </c>
      <c r="X233">
        <v>-0.87147151704958303</v>
      </c>
      <c r="Y233">
        <v>0.66434372108465001</v>
      </c>
      <c r="Z233">
        <v>4.1206641605223604</v>
      </c>
      <c r="AA233">
        <v>19.1861878751643</v>
      </c>
      <c r="AB233">
        <v>-1.9593681312343001</v>
      </c>
      <c r="AC233">
        <v>0.53904787322163805</v>
      </c>
      <c r="AD233">
        <v>476.919499999999</v>
      </c>
      <c r="AE233">
        <v>566.38499999999999</v>
      </c>
      <c r="AF233">
        <v>463.44749999999999</v>
      </c>
      <c r="AG233">
        <v>502.46800000000002</v>
      </c>
      <c r="AH233">
        <v>75.571078764052999</v>
      </c>
      <c r="AI233">
        <v>59.273570324574898</v>
      </c>
      <c r="AJ233">
        <v>537.54285714285697</v>
      </c>
      <c r="AK233">
        <v>572.73</v>
      </c>
      <c r="AL233">
        <v>-40.726429675425003</v>
      </c>
    </row>
    <row r="234" spans="1:38" x14ac:dyDescent="0.25">
      <c r="A234" t="s">
        <v>768</v>
      </c>
      <c r="B234" t="s">
        <v>767</v>
      </c>
      <c r="C234" t="s">
        <v>769</v>
      </c>
      <c r="D234">
        <v>22181.430185325</v>
      </c>
      <c r="E234">
        <v>18.05</v>
      </c>
      <c r="F234">
        <v>66.861226258941102</v>
      </c>
      <c r="G234">
        <v>5.2970127198547399</v>
      </c>
      <c r="H234">
        <v>45.591974448009204</v>
      </c>
      <c r="I234">
        <v>50</v>
      </c>
      <c r="J234">
        <v>46.612984207881297</v>
      </c>
      <c r="K234">
        <v>1.1531805584736099</v>
      </c>
      <c r="L234">
        <v>-0.18935740623421801</v>
      </c>
      <c r="M234">
        <v>48.444441282024599</v>
      </c>
      <c r="N234">
        <v>0.10990546978805101</v>
      </c>
      <c r="O234">
        <v>1.4779068442578001</v>
      </c>
      <c r="P234">
        <v>13.015427078273801</v>
      </c>
      <c r="Q234">
        <v>18.294454212609299</v>
      </c>
      <c r="R234">
        <v>11.115039703056199</v>
      </c>
      <c r="S234">
        <v>15.296886914022901</v>
      </c>
      <c r="T234">
        <v>95.180722891566205</v>
      </c>
      <c r="U234">
        <v>83.840271311193206</v>
      </c>
      <c r="V234">
        <v>-0.55710306406679999</v>
      </c>
      <c r="W234">
        <v>-14.182692307692299</v>
      </c>
      <c r="X234">
        <v>-102.141214846659</v>
      </c>
      <c r="Y234">
        <v>0.67603523207220795</v>
      </c>
      <c r="Z234">
        <v>2.7285176111773599</v>
      </c>
      <c r="AA234">
        <v>11.2477450315425</v>
      </c>
      <c r="AB234">
        <v>-10.0969937943907</v>
      </c>
      <c r="AC234">
        <v>0.730122175792429</v>
      </c>
      <c r="AD234">
        <v>11.4774999999999</v>
      </c>
      <c r="AE234">
        <v>18.52</v>
      </c>
      <c r="AF234">
        <v>10.27975</v>
      </c>
      <c r="AG234">
        <v>14.83</v>
      </c>
      <c r="AH234">
        <v>24.8888888888888</v>
      </c>
      <c r="AI234">
        <v>26.6666666666666</v>
      </c>
      <c r="AJ234">
        <v>17.625</v>
      </c>
      <c r="AK234">
        <v>18.03</v>
      </c>
      <c r="AL234">
        <v>-73.3333333333333</v>
      </c>
    </row>
    <row r="235" spans="1:38" x14ac:dyDescent="0.25">
      <c r="A235" t="s">
        <v>756</v>
      </c>
      <c r="B235" t="s">
        <v>755</v>
      </c>
      <c r="C235" t="s">
        <v>118</v>
      </c>
      <c r="D235">
        <v>22032.239062500001</v>
      </c>
      <c r="E235">
        <v>1201.0999999999999</v>
      </c>
      <c r="F235">
        <v>40.0752737944836</v>
      </c>
      <c r="G235">
        <v>3.1749228501870901</v>
      </c>
      <c r="H235">
        <v>22.703209135039501</v>
      </c>
      <c r="I235">
        <v>66.717273954116095</v>
      </c>
      <c r="J235">
        <v>64.527399323830807</v>
      </c>
      <c r="K235">
        <v>19.1172374671185</v>
      </c>
      <c r="L235">
        <v>1.62005782196963</v>
      </c>
      <c r="M235">
        <v>32.1477424158426</v>
      </c>
      <c r="N235">
        <v>8.9516449953658997E-2</v>
      </c>
      <c r="O235">
        <v>1.09527206171667</v>
      </c>
      <c r="P235">
        <v>1075.4467448002399</v>
      </c>
      <c r="Q235">
        <v>1186.3587559448599</v>
      </c>
      <c r="R235">
        <v>991.28070776311995</v>
      </c>
      <c r="S235">
        <v>1131.6659533219399</v>
      </c>
      <c r="T235">
        <v>61.958614051973001</v>
      </c>
      <c r="U235">
        <v>25.175720845959098</v>
      </c>
      <c r="V235">
        <v>3.4480533031562999</v>
      </c>
      <c r="W235">
        <v>1.7952409179438999</v>
      </c>
      <c r="X235">
        <v>-0.30864325914009</v>
      </c>
      <c r="Y235">
        <v>0.19149424274747401</v>
      </c>
      <c r="Z235">
        <v>2.6211065054870302</v>
      </c>
      <c r="AA235">
        <v>11.78781853061</v>
      </c>
      <c r="AB235">
        <v>-3.7337483347004001</v>
      </c>
      <c r="AC235">
        <v>0.48821541936463497</v>
      </c>
      <c r="AD235">
        <v>1054.114</v>
      </c>
      <c r="AE235">
        <v>1181.575</v>
      </c>
      <c r="AF235">
        <v>991.26850000000002</v>
      </c>
      <c r="AG235">
        <v>1136.6489999999999</v>
      </c>
      <c r="AH235">
        <v>60.963247211354002</v>
      </c>
      <c r="AI235">
        <v>60.371038392166902</v>
      </c>
      <c r="AJ235">
        <v>1125.9071428571399</v>
      </c>
      <c r="AK235">
        <v>1203.46</v>
      </c>
      <c r="AL235">
        <v>-39.628961607832998</v>
      </c>
    </row>
    <row r="236" spans="1:38" x14ac:dyDescent="0.25">
      <c r="A236" t="s">
        <v>795</v>
      </c>
      <c r="B236" t="s">
        <v>794</v>
      </c>
      <c r="C236" t="s">
        <v>344</v>
      </c>
      <c r="D236">
        <v>22006.85298</v>
      </c>
      <c r="E236">
        <v>55.8</v>
      </c>
      <c r="F236">
        <v>38.810440488877198</v>
      </c>
      <c r="G236">
        <v>3.0747177166116701</v>
      </c>
      <c r="H236">
        <v>63.832466267751897</v>
      </c>
      <c r="I236">
        <v>66.598360655737693</v>
      </c>
      <c r="J236">
        <v>67.569482603288293</v>
      </c>
      <c r="K236">
        <v>4.2474198047169596</v>
      </c>
      <c r="L236">
        <v>0.91575348647548105</v>
      </c>
      <c r="M236">
        <v>22.523624767821602</v>
      </c>
      <c r="N236">
        <v>7.3165523758481996E-2</v>
      </c>
      <c r="O236">
        <v>0.61869562720860605</v>
      </c>
      <c r="P236">
        <v>40.443033395953798</v>
      </c>
      <c r="Q236">
        <v>53.589225108506</v>
      </c>
      <c r="R236">
        <v>37.082762495551897</v>
      </c>
      <c r="S236">
        <v>44.466835051188802</v>
      </c>
      <c r="T236">
        <v>52.077922077921997</v>
      </c>
      <c r="U236">
        <v>59.613279824881403</v>
      </c>
      <c r="V236">
        <v>15.285640761708599</v>
      </c>
      <c r="W236">
        <v>-10.685805422647499</v>
      </c>
      <c r="X236">
        <v>-22.952962154888802</v>
      </c>
      <c r="Y236">
        <v>23.1139290552474</v>
      </c>
      <c r="Z236">
        <v>11.9545358948527</v>
      </c>
      <c r="AA236">
        <v>46.817013554827497</v>
      </c>
      <c r="AB236">
        <v>-5.0964585159329001</v>
      </c>
      <c r="AC236">
        <v>2.4517578410591998</v>
      </c>
      <c r="AD236">
        <v>38.043500000000002</v>
      </c>
      <c r="AE236">
        <v>52.814999999999998</v>
      </c>
      <c r="AF236">
        <v>36.427750000000003</v>
      </c>
      <c r="AG236">
        <v>42.365000000000002</v>
      </c>
      <c r="AH236">
        <v>65.238095238095198</v>
      </c>
      <c r="AI236">
        <v>60.571428571428498</v>
      </c>
      <c r="AJ236">
        <v>49.45</v>
      </c>
      <c r="AK236">
        <v>56.64</v>
      </c>
      <c r="AL236">
        <v>-39.428571428571402</v>
      </c>
    </row>
    <row r="237" spans="1:38" x14ac:dyDescent="0.25">
      <c r="A237" t="s">
        <v>724</v>
      </c>
      <c r="B237" t="s">
        <v>723</v>
      </c>
      <c r="C237" t="s">
        <v>328</v>
      </c>
      <c r="D237">
        <v>21980.79908624</v>
      </c>
      <c r="E237">
        <v>999.8</v>
      </c>
      <c r="F237">
        <v>27.307403893399801</v>
      </c>
      <c r="G237">
        <v>2.1634013293348202</v>
      </c>
      <c r="H237">
        <v>34.947955087033797</v>
      </c>
      <c r="I237">
        <v>61.700819672131097</v>
      </c>
      <c r="J237">
        <v>47.328034294248397</v>
      </c>
      <c r="K237">
        <v>24.425432284568799</v>
      </c>
      <c r="L237">
        <v>0.56898629356196995</v>
      </c>
      <c r="M237">
        <v>11.9562049633266</v>
      </c>
      <c r="N237">
        <v>3.9363443947541002E-2</v>
      </c>
      <c r="O237">
        <v>0.86928660083686704</v>
      </c>
      <c r="P237">
        <v>922.31184225380196</v>
      </c>
      <c r="Q237">
        <v>1000.48457342188</v>
      </c>
      <c r="R237">
        <v>922.44153542628396</v>
      </c>
      <c r="S237">
        <v>946.76872682652504</v>
      </c>
      <c r="T237">
        <v>54.992458521870198</v>
      </c>
      <c r="U237">
        <v>6.4759187738288997</v>
      </c>
      <c r="V237">
        <v>1.3224905536389</v>
      </c>
      <c r="W237">
        <v>-4.6247523317064001</v>
      </c>
      <c r="X237">
        <v>-14.067250698809101</v>
      </c>
      <c r="Y237">
        <v>-1.0309681774771899</v>
      </c>
      <c r="Z237">
        <v>1.79380726321249</v>
      </c>
      <c r="AA237">
        <v>10.4999572831798</v>
      </c>
      <c r="AB237">
        <v>-6.4474275715323</v>
      </c>
      <c r="AC237">
        <v>2.8774782065446498</v>
      </c>
      <c r="AD237">
        <v>895.7595</v>
      </c>
      <c r="AE237">
        <v>1007.01</v>
      </c>
      <c r="AF237">
        <v>903.90949999999998</v>
      </c>
      <c r="AG237">
        <v>935.48</v>
      </c>
      <c r="AH237">
        <v>39.245670648759599</v>
      </c>
      <c r="AI237">
        <v>34.4361917623227</v>
      </c>
      <c r="AJ237">
        <v>968.2</v>
      </c>
      <c r="AK237">
        <v>1001.74</v>
      </c>
      <c r="AL237">
        <v>-65.563808237677193</v>
      </c>
    </row>
    <row r="238" spans="1:38" x14ac:dyDescent="0.25">
      <c r="A238" t="s">
        <v>751</v>
      </c>
      <c r="B238" t="s">
        <v>750</v>
      </c>
      <c r="C238" t="s">
        <v>657</v>
      </c>
      <c r="D238">
        <v>21890.167975100001</v>
      </c>
      <c r="E238">
        <v>1715.75</v>
      </c>
      <c r="F238">
        <v>19.025872869596899</v>
      </c>
      <c r="G238">
        <v>1.50730544794812</v>
      </c>
      <c r="H238">
        <v>25.268339323222399</v>
      </c>
      <c r="I238">
        <v>61.727183513248299</v>
      </c>
      <c r="J238">
        <v>62.733536943723301</v>
      </c>
      <c r="K238">
        <v>21.925550131024501</v>
      </c>
      <c r="L238">
        <v>-1.4492554400272</v>
      </c>
      <c r="M238">
        <v>-4.2198337291431596</v>
      </c>
      <c r="N238">
        <v>-4.1994175685406997E-2</v>
      </c>
      <c r="O238">
        <v>0.99781163751137003</v>
      </c>
      <c r="P238">
        <v>1597.71211372882</v>
      </c>
      <c r="Q238">
        <v>1696.96489404361</v>
      </c>
      <c r="R238">
        <v>1614.7644298914699</v>
      </c>
      <c r="S238">
        <v>1633.7583590248701</v>
      </c>
      <c r="T238">
        <v>45.621926838493501</v>
      </c>
      <c r="U238">
        <v>3.2447903316722</v>
      </c>
      <c r="V238">
        <v>1.3950262469731001</v>
      </c>
      <c r="W238">
        <v>2.5376279349789002</v>
      </c>
      <c r="X238">
        <v>25.790593909871099</v>
      </c>
      <c r="Y238">
        <v>1.4241102490250701</v>
      </c>
      <c r="Z238">
        <v>2.1284061678225199</v>
      </c>
      <c r="AA238">
        <v>3.82529977101429</v>
      </c>
      <c r="AB238">
        <v>-0.92407702559799998</v>
      </c>
      <c r="AC238">
        <v>0.90942172848539604</v>
      </c>
      <c r="AD238">
        <v>1538.2065</v>
      </c>
      <c r="AE238">
        <v>1697.96999999999</v>
      </c>
      <c r="AF238">
        <v>1592.8344999999899</v>
      </c>
      <c r="AG238">
        <v>1630.22199999999</v>
      </c>
      <c r="AH238">
        <v>88.696049370529593</v>
      </c>
      <c r="AI238">
        <v>97.425118234366707</v>
      </c>
      <c r="AJ238">
        <v>1617.0285714285701</v>
      </c>
      <c r="AK238">
        <v>1707.97</v>
      </c>
      <c r="AL238">
        <v>-2.5748817656332501</v>
      </c>
    </row>
    <row r="239" spans="1:38" x14ac:dyDescent="0.25">
      <c r="A239" t="s">
        <v>749</v>
      </c>
      <c r="B239" t="s">
        <v>748</v>
      </c>
      <c r="C239" t="s">
        <v>373</v>
      </c>
      <c r="D239">
        <v>21881.033383589998</v>
      </c>
      <c r="E239">
        <v>590.29999999999995</v>
      </c>
      <c r="F239">
        <v>31.077893540237302</v>
      </c>
      <c r="G239">
        <v>2.4621145408160099</v>
      </c>
      <c r="H239">
        <v>43.201000307111599</v>
      </c>
      <c r="I239">
        <v>28.200483091787401</v>
      </c>
      <c r="J239">
        <v>33.948785012993802</v>
      </c>
      <c r="K239">
        <v>-1.57241177734124</v>
      </c>
      <c r="L239">
        <v>-4.5356805722971201</v>
      </c>
      <c r="M239">
        <v>21.791684614983399</v>
      </c>
      <c r="N239">
        <v>8.4608053390165999E-2</v>
      </c>
      <c r="O239">
        <v>1.40525662909902</v>
      </c>
      <c r="P239">
        <v>515.17978913281399</v>
      </c>
      <c r="Q239">
        <v>561.56937711857904</v>
      </c>
      <c r="R239">
        <v>486.22039495033198</v>
      </c>
      <c r="S239">
        <v>545.24870072386204</v>
      </c>
      <c r="T239">
        <v>67.502108687793694</v>
      </c>
      <c r="U239">
        <v>16.865149371580902</v>
      </c>
      <c r="V239">
        <v>-3.7029849693035</v>
      </c>
      <c r="W239">
        <v>-2.8736654804269999</v>
      </c>
      <c r="X239">
        <v>26.6802625632874</v>
      </c>
      <c r="Y239">
        <v>3.0430951600665899</v>
      </c>
      <c r="Z239">
        <v>5.0013503074331798</v>
      </c>
      <c r="AA239">
        <v>1.7125478790325901</v>
      </c>
      <c r="AB239">
        <v>-8.5709863799011998</v>
      </c>
      <c r="AC239">
        <v>1.03769314970599</v>
      </c>
      <c r="AD239">
        <v>495.47</v>
      </c>
      <c r="AE239">
        <v>556.07500000000005</v>
      </c>
      <c r="AF239">
        <v>470.99025</v>
      </c>
      <c r="AG239">
        <v>547.77099999999905</v>
      </c>
      <c r="AH239">
        <v>44.7894736842104</v>
      </c>
      <c r="AI239">
        <v>72.736842105262994</v>
      </c>
      <c r="AJ239">
        <v>591.87857142857104</v>
      </c>
      <c r="AK239">
        <v>586.15</v>
      </c>
      <c r="AL239">
        <v>-27.263157894736899</v>
      </c>
    </row>
    <row r="240" spans="1:38" x14ac:dyDescent="0.25">
      <c r="A240" t="s">
        <v>762</v>
      </c>
      <c r="B240" t="s">
        <v>761</v>
      </c>
      <c r="C240" t="s">
        <v>763</v>
      </c>
      <c r="D240">
        <v>21848.502359999999</v>
      </c>
      <c r="E240">
        <v>413.45</v>
      </c>
      <c r="F240">
        <v>27.894636949457698</v>
      </c>
      <c r="G240">
        <v>2.2099242715765799</v>
      </c>
      <c r="H240">
        <v>28.223917808081399</v>
      </c>
      <c r="I240">
        <v>58.996328029375697</v>
      </c>
      <c r="J240">
        <v>64.648743914856098</v>
      </c>
      <c r="K240">
        <v>2.2164123381579102</v>
      </c>
      <c r="L240">
        <v>6.4226343749697004E-2</v>
      </c>
      <c r="M240">
        <v>-7.8430621454971003</v>
      </c>
      <c r="N240">
        <v>-2.2237218528340002E-3</v>
      </c>
      <c r="O240">
        <v>1.31660725822265</v>
      </c>
      <c r="P240">
        <v>378.65481889414002</v>
      </c>
      <c r="Q240">
        <v>395.66769509144598</v>
      </c>
      <c r="R240">
        <v>377.92497803444599</v>
      </c>
      <c r="S240">
        <v>384.84595914880799</v>
      </c>
      <c r="T240">
        <v>75.384024577572902</v>
      </c>
      <c r="U240">
        <v>3.3422313804460999</v>
      </c>
      <c r="V240">
        <v>1.5343911962628001</v>
      </c>
      <c r="W240">
        <v>-0.1633781575971</v>
      </c>
      <c r="X240">
        <v>2.61339537445977</v>
      </c>
      <c r="Y240">
        <v>5.0939325543670497</v>
      </c>
      <c r="Z240">
        <v>5.40049409455718</v>
      </c>
      <c r="AA240">
        <v>3.6161081335894898</v>
      </c>
      <c r="AB240">
        <v>-0.4653269789467</v>
      </c>
      <c r="AC240">
        <v>0.91380163661797398</v>
      </c>
      <c r="AD240">
        <v>366.15649999999903</v>
      </c>
      <c r="AE240">
        <v>392.16999999999899</v>
      </c>
      <c r="AF240">
        <v>379.53025000000002</v>
      </c>
      <c r="AG240">
        <v>385.31599999999997</v>
      </c>
      <c r="AH240">
        <v>82.220953830542797</v>
      </c>
      <c r="AI240">
        <v>93.607305936072905</v>
      </c>
      <c r="AJ240">
        <v>383.16785714285697</v>
      </c>
      <c r="AK240">
        <v>408.97</v>
      </c>
      <c r="AL240">
        <v>-6.3926940639270002</v>
      </c>
    </row>
    <row r="241" spans="1:38" x14ac:dyDescent="0.25">
      <c r="A241" t="s">
        <v>775</v>
      </c>
      <c r="B241" t="s">
        <v>774</v>
      </c>
      <c r="C241" t="s">
        <v>290</v>
      </c>
      <c r="D241">
        <v>21794.199723009999</v>
      </c>
      <c r="E241">
        <v>1397.5</v>
      </c>
      <c r="F241">
        <v>31.834376499095502</v>
      </c>
      <c r="G241">
        <v>2.5220461346504801</v>
      </c>
      <c r="H241">
        <v>34.350626672092098</v>
      </c>
      <c r="I241">
        <v>65.672701455449101</v>
      </c>
      <c r="J241">
        <v>61.415828660909597</v>
      </c>
      <c r="K241">
        <v>32.976908847327003</v>
      </c>
      <c r="L241">
        <v>7.6027897632538801</v>
      </c>
      <c r="M241">
        <v>25.337372113739299</v>
      </c>
      <c r="N241">
        <v>7.2930307240734002E-2</v>
      </c>
      <c r="O241">
        <v>1.8107434233329001</v>
      </c>
      <c r="P241">
        <v>1169.6738656679099</v>
      </c>
      <c r="Q241">
        <v>1354.6922982897099</v>
      </c>
      <c r="R241">
        <v>1077.0466295807501</v>
      </c>
      <c r="S241">
        <v>1258.00550655354</v>
      </c>
      <c r="T241">
        <v>68.323920935861196</v>
      </c>
      <c r="U241">
        <v>33.990958067377399</v>
      </c>
      <c r="V241">
        <v>5.2391047206476999</v>
      </c>
      <c r="W241">
        <v>1.9670794020769</v>
      </c>
      <c r="X241">
        <v>-2.7045475642082</v>
      </c>
      <c r="Y241">
        <v>14.832619423752201</v>
      </c>
      <c r="Z241">
        <v>5.5751089524953699</v>
      </c>
      <c r="AA241">
        <v>13.2138042354871</v>
      </c>
      <c r="AB241">
        <v>-1.6860590645816</v>
      </c>
      <c r="AC241">
        <v>1.1287359130471</v>
      </c>
      <c r="AD241">
        <v>1122.7939999999901</v>
      </c>
      <c r="AE241">
        <v>1346.4</v>
      </c>
      <c r="AF241">
        <v>1028.6420000000001</v>
      </c>
      <c r="AG241">
        <v>1276.6279999999999</v>
      </c>
      <c r="AH241">
        <v>78.146332928809301</v>
      </c>
      <c r="AI241">
        <v>79.467900520532098</v>
      </c>
      <c r="AJ241">
        <v>1226.4642857142801</v>
      </c>
      <c r="AK241">
        <v>1395.64</v>
      </c>
      <c r="AL241">
        <v>-20.532099479467799</v>
      </c>
    </row>
    <row r="242" spans="1:38" x14ac:dyDescent="0.25">
      <c r="A242" t="s">
        <v>758</v>
      </c>
      <c r="B242" t="s">
        <v>757</v>
      </c>
      <c r="C242" t="s">
        <v>38</v>
      </c>
      <c r="D242">
        <v>21738.75</v>
      </c>
      <c r="E242">
        <v>251.15</v>
      </c>
      <c r="F242">
        <v>24.3005812976877</v>
      </c>
      <c r="G242">
        <v>1.92518886409898</v>
      </c>
      <c r="H242">
        <v>45.2867961893486</v>
      </c>
      <c r="I242">
        <v>63.282571912013502</v>
      </c>
      <c r="J242">
        <v>73.058768148966706</v>
      </c>
      <c r="K242">
        <v>7.3755933169530898</v>
      </c>
      <c r="L242">
        <v>-1.0667865018025999</v>
      </c>
      <c r="M242">
        <v>2.0357184124273902</v>
      </c>
      <c r="N242">
        <v>-3.0821178836060001E-3</v>
      </c>
      <c r="O242">
        <v>0.89912095118223601</v>
      </c>
      <c r="P242">
        <v>215.26837600649901</v>
      </c>
      <c r="Q242">
        <v>251.171182063971</v>
      </c>
      <c r="R242">
        <v>198.640930713003</v>
      </c>
      <c r="S242">
        <v>231.604242753639</v>
      </c>
      <c r="T242">
        <v>57.908713692946002</v>
      </c>
      <c r="U242">
        <v>37.505322786688502</v>
      </c>
      <c r="V242">
        <v>2.7118746172149999</v>
      </c>
      <c r="W242">
        <v>2.1978021978022002</v>
      </c>
      <c r="X242">
        <v>1.02185210338096</v>
      </c>
      <c r="Y242">
        <v>-0.94671998950640801</v>
      </c>
      <c r="Z242">
        <v>1.9505814207910499</v>
      </c>
      <c r="AA242">
        <v>6.9808256739127996</v>
      </c>
      <c r="AB242">
        <v>-1.2294543325437901</v>
      </c>
      <c r="AC242">
        <v>0.76793867037416896</v>
      </c>
      <c r="AD242">
        <v>206.99600000000001</v>
      </c>
      <c r="AE242">
        <v>250.85</v>
      </c>
      <c r="AF242">
        <v>192.69225</v>
      </c>
      <c r="AG242">
        <v>228.79400000000001</v>
      </c>
      <c r="AH242">
        <v>67.2392943519704</v>
      </c>
      <c r="AI242">
        <v>52.272727272727302</v>
      </c>
      <c r="AJ242">
        <v>242.667857142857</v>
      </c>
      <c r="AK242">
        <v>251.56</v>
      </c>
      <c r="AL242">
        <v>-47.727272727272599</v>
      </c>
    </row>
    <row r="243" spans="1:38" x14ac:dyDescent="0.25">
      <c r="A243" t="s">
        <v>740</v>
      </c>
      <c r="B243" t="s">
        <v>739</v>
      </c>
      <c r="C243" t="s">
        <v>741</v>
      </c>
      <c r="D243">
        <v>21589.851439499998</v>
      </c>
      <c r="E243">
        <v>1399.6</v>
      </c>
      <c r="F243">
        <v>26.952968703335699</v>
      </c>
      <c r="G243">
        <v>2.1353215615055201</v>
      </c>
      <c r="H243">
        <v>35.688014469949401</v>
      </c>
      <c r="I243">
        <v>63.677032187670498</v>
      </c>
      <c r="J243">
        <v>46.646406672242001</v>
      </c>
      <c r="K243">
        <v>41.198445661091696</v>
      </c>
      <c r="L243">
        <v>4.3737301073440502</v>
      </c>
      <c r="M243">
        <v>26.101809040505199</v>
      </c>
      <c r="N243">
        <v>0.119634170316265</v>
      </c>
      <c r="O243">
        <v>1.1153548455370199</v>
      </c>
      <c r="P243">
        <v>1231.1731864201499</v>
      </c>
      <c r="Q243">
        <v>1386.87283786288</v>
      </c>
      <c r="R243">
        <v>1176.67243933287</v>
      </c>
      <c r="S243">
        <v>1292.54334444545</v>
      </c>
      <c r="T243">
        <v>60.106241699867198</v>
      </c>
      <c r="U243">
        <v>18.040104988778101</v>
      </c>
      <c r="V243">
        <v>1.9820544985058</v>
      </c>
      <c r="W243">
        <v>-7.8948262390867896</v>
      </c>
      <c r="X243">
        <v>-2.51059103429635</v>
      </c>
      <c r="Y243">
        <v>-1.3093476992566699</v>
      </c>
      <c r="Z243">
        <v>3.4524714139014798</v>
      </c>
      <c r="AA243">
        <v>15.2073640688357</v>
      </c>
      <c r="AB243">
        <v>-8.5195118330517996</v>
      </c>
      <c r="AC243">
        <v>1.4385521204334699</v>
      </c>
      <c r="AD243">
        <v>1193.3465000000001</v>
      </c>
      <c r="AE243">
        <v>1402.95</v>
      </c>
      <c r="AF243">
        <v>1144.75099999999</v>
      </c>
      <c r="AG243">
        <v>1294.431</v>
      </c>
      <c r="AH243">
        <v>57.582257215812497</v>
      </c>
      <c r="AI243">
        <v>60.7638888888888</v>
      </c>
      <c r="AJ243">
        <v>1299.06428571428</v>
      </c>
      <c r="AK243">
        <v>1416.03</v>
      </c>
      <c r="AL243">
        <v>-39.2361111111111</v>
      </c>
    </row>
    <row r="244" spans="1:38" x14ac:dyDescent="0.25">
      <c r="A244" t="s">
        <v>745</v>
      </c>
      <c r="B244" t="s">
        <v>744</v>
      </c>
      <c r="C244" t="s">
        <v>115</v>
      </c>
      <c r="D244">
        <v>21366.793140000002</v>
      </c>
      <c r="E244">
        <v>640.75</v>
      </c>
      <c r="F244">
        <v>28.443777896770801</v>
      </c>
      <c r="G244">
        <v>2.2534294052043302</v>
      </c>
      <c r="H244">
        <v>31.526641425435098</v>
      </c>
      <c r="I244">
        <v>46.422018348623901</v>
      </c>
      <c r="J244">
        <v>38.175057984092703</v>
      </c>
      <c r="K244">
        <v>-0.13960989973031701</v>
      </c>
      <c r="L244">
        <v>-3.9128463155607101</v>
      </c>
      <c r="M244">
        <v>62.218944379429701</v>
      </c>
      <c r="N244">
        <v>0.19486578384209999</v>
      </c>
      <c r="O244">
        <v>1.31332472642256</v>
      </c>
      <c r="P244">
        <v>611.09309884943798</v>
      </c>
      <c r="Q244">
        <v>638.18025444267903</v>
      </c>
      <c r="R244">
        <v>590.53074496353599</v>
      </c>
      <c r="S244">
        <v>629.50666475131095</v>
      </c>
      <c r="T244">
        <v>61.753568307602599</v>
      </c>
      <c r="U244">
        <v>8.5534038985449996</v>
      </c>
      <c r="V244">
        <v>-2.8310502283104899</v>
      </c>
      <c r="W244">
        <v>-3.7715517241378902</v>
      </c>
      <c r="X244">
        <v>-1.1769782410615299</v>
      </c>
      <c r="Y244">
        <v>-0.50345776238898698</v>
      </c>
      <c r="Z244">
        <v>0.116956314882998</v>
      </c>
      <c r="AA244">
        <v>0.90764586838439998</v>
      </c>
      <c r="AB244">
        <v>-6.3026018029713002</v>
      </c>
      <c r="AC244">
        <v>0.57728197751436106</v>
      </c>
      <c r="AD244">
        <v>606.97899999999902</v>
      </c>
      <c r="AE244">
        <v>641.66</v>
      </c>
      <c r="AF244">
        <v>575.08375000000001</v>
      </c>
      <c r="AG244">
        <v>627.76899999999898</v>
      </c>
      <c r="AH244">
        <v>31.192982456140399</v>
      </c>
      <c r="AI244">
        <v>49.894736842105303</v>
      </c>
      <c r="AJ244">
        <v>618.96428571428498</v>
      </c>
      <c r="AK244">
        <v>635.55999999999995</v>
      </c>
      <c r="AL244">
        <v>-50.105263157894598</v>
      </c>
    </row>
    <row r="245" spans="1:38" x14ac:dyDescent="0.25">
      <c r="A245" t="s">
        <v>773</v>
      </c>
      <c r="B245" t="s">
        <v>772</v>
      </c>
      <c r="C245" t="s">
        <v>55</v>
      </c>
      <c r="D245">
        <v>21310.148484900001</v>
      </c>
      <c r="E245">
        <v>1047.0999999999999</v>
      </c>
      <c r="F245">
        <v>26.468326524425098</v>
      </c>
      <c r="G245">
        <v>2.0969262772741799</v>
      </c>
      <c r="H245">
        <v>30.818851945426101</v>
      </c>
      <c r="I245">
        <v>68.476277372262899</v>
      </c>
      <c r="J245">
        <v>64.321013329815997</v>
      </c>
      <c r="K245">
        <v>21.673528044165401</v>
      </c>
      <c r="L245">
        <v>-2.6522606301703502</v>
      </c>
      <c r="M245">
        <v>34.992191480691801</v>
      </c>
      <c r="N245">
        <v>0.129790602323513</v>
      </c>
      <c r="O245">
        <v>0.84602007130560497</v>
      </c>
      <c r="P245">
        <v>902.37150685931897</v>
      </c>
      <c r="Q245">
        <v>1038.5525029754399</v>
      </c>
      <c r="R245">
        <v>829.53253760456403</v>
      </c>
      <c r="S245">
        <v>970.39359694295797</v>
      </c>
      <c r="T245">
        <v>48.632596685082802</v>
      </c>
      <c r="U245">
        <v>34.2502022580234</v>
      </c>
      <c r="V245">
        <v>2.6039642440730999</v>
      </c>
      <c r="W245">
        <v>-1.7875526438933</v>
      </c>
      <c r="X245">
        <v>-0.455795938896843</v>
      </c>
      <c r="Y245">
        <v>0.50449838500141797</v>
      </c>
      <c r="Z245">
        <v>2.27280420261914</v>
      </c>
      <c r="AA245">
        <v>6.701006400652</v>
      </c>
      <c r="AB245">
        <v>-1.1900806187563999</v>
      </c>
      <c r="AC245">
        <v>0.47684575330900902</v>
      </c>
      <c r="AD245">
        <v>870.75499999999897</v>
      </c>
      <c r="AE245">
        <v>1039.05</v>
      </c>
      <c r="AF245">
        <v>805.57874999999899</v>
      </c>
      <c r="AG245">
        <v>971.20600000000002</v>
      </c>
      <c r="AH245">
        <v>63.645663421906498</v>
      </c>
      <c r="AI245">
        <v>59.238095238094999</v>
      </c>
      <c r="AJ245">
        <v>977.37142857142805</v>
      </c>
      <c r="AK245">
        <v>1051.8</v>
      </c>
      <c r="AL245">
        <v>-40.761904761904901</v>
      </c>
    </row>
    <row r="246" spans="1:38" x14ac:dyDescent="0.25">
      <c r="A246" t="s">
        <v>747</v>
      </c>
      <c r="B246" t="s">
        <v>746</v>
      </c>
      <c r="C246" t="s">
        <v>88</v>
      </c>
      <c r="D246">
        <v>21145.030900199999</v>
      </c>
      <c r="E246">
        <v>4271.3</v>
      </c>
      <c r="F246">
        <v>26.125435490788199</v>
      </c>
      <c r="G246">
        <v>2.0697610835090501</v>
      </c>
      <c r="H246">
        <v>23.127896481680398</v>
      </c>
      <c r="I246">
        <v>34.355936180197098</v>
      </c>
      <c r="J246">
        <v>33.153405083977702</v>
      </c>
      <c r="K246">
        <v>-58.618167514848203</v>
      </c>
      <c r="L246">
        <v>-9.2635482546916599</v>
      </c>
      <c r="M246">
        <v>17.312561658100002</v>
      </c>
      <c r="N246">
        <v>6.7190622328600999E-2</v>
      </c>
      <c r="O246">
        <v>0.796822981416071</v>
      </c>
      <c r="P246">
        <v>4453.5592270730103</v>
      </c>
      <c r="Q246">
        <v>4345.7143334615503</v>
      </c>
      <c r="R246">
        <v>4364.7630746302602</v>
      </c>
      <c r="S246">
        <v>4466.8488126771299</v>
      </c>
      <c r="T246">
        <v>34.828275670066503</v>
      </c>
      <c r="U246">
        <v>-2.58448296227039</v>
      </c>
      <c r="V246">
        <v>-3.5530412486517902</v>
      </c>
      <c r="W246">
        <v>0.27150916784200002</v>
      </c>
      <c r="X246">
        <v>7.9473305365739702</v>
      </c>
      <c r="Y246">
        <v>-1.2467844947368201</v>
      </c>
      <c r="Z246">
        <v>-2.9437401762319699</v>
      </c>
      <c r="AA246">
        <v>1.2415548616237</v>
      </c>
      <c r="AB246">
        <v>-7.9140465193888998</v>
      </c>
      <c r="AC246">
        <v>1.2279596843750999</v>
      </c>
      <c r="AD246">
        <v>4486.9040000000005</v>
      </c>
      <c r="AE246">
        <v>4367.415</v>
      </c>
      <c r="AF246">
        <v>4367.2439999999997</v>
      </c>
      <c r="AG246">
        <v>4513.2759999999898</v>
      </c>
      <c r="AH246">
        <v>22.025363199715301</v>
      </c>
      <c r="AI246">
        <v>23.603031905517302</v>
      </c>
      <c r="AJ246">
        <v>4536.1142857142804</v>
      </c>
      <c r="AK246">
        <v>4248.54</v>
      </c>
      <c r="AL246">
        <v>-76.396968094482602</v>
      </c>
    </row>
    <row r="247" spans="1:38" x14ac:dyDescent="0.25">
      <c r="A247" t="s">
        <v>809</v>
      </c>
      <c r="B247" t="s">
        <v>808</v>
      </c>
      <c r="C247" t="s">
        <v>290</v>
      </c>
      <c r="D247">
        <v>21016.829255799999</v>
      </c>
      <c r="E247">
        <v>725.1</v>
      </c>
      <c r="F247">
        <v>44.147150873329899</v>
      </c>
      <c r="G247">
        <v>3.4975131747617798</v>
      </c>
      <c r="H247">
        <v>49.436471775478097</v>
      </c>
      <c r="I247">
        <v>64.783180026281201</v>
      </c>
      <c r="J247">
        <v>76.282599099058203</v>
      </c>
      <c r="K247">
        <v>19.9955869840602</v>
      </c>
      <c r="L247">
        <v>4.2787457936374196</v>
      </c>
      <c r="P247">
        <v>604.00012895024804</v>
      </c>
      <c r="Q247">
        <v>686.59509586969898</v>
      </c>
      <c r="S247">
        <v>631.39473542703604</v>
      </c>
      <c r="T247">
        <v>23.0875788825611</v>
      </c>
      <c r="U247">
        <v>83.260069964865096</v>
      </c>
      <c r="V247">
        <v>8.8663871350017001</v>
      </c>
      <c r="W247">
        <v>5.4312865497076004</v>
      </c>
      <c r="X247">
        <v>29.217476090514001</v>
      </c>
      <c r="Y247">
        <v>40.500004431266603</v>
      </c>
      <c r="Z247">
        <v>8.7697899043729297</v>
      </c>
      <c r="AA247">
        <v>16.9538148406867</v>
      </c>
      <c r="AB247">
        <v>1.8251180496682999</v>
      </c>
      <c r="AC247">
        <v>0.99402674327173901</v>
      </c>
      <c r="AD247">
        <v>577.94049999999902</v>
      </c>
      <c r="AE247">
        <v>675.01</v>
      </c>
      <c r="AF247">
        <v>576.180523255813</v>
      </c>
      <c r="AG247">
        <v>620.60900000000004</v>
      </c>
      <c r="AH247">
        <v>86.901032055761902</v>
      </c>
      <c r="AI247">
        <v>87.694900969237196</v>
      </c>
      <c r="AJ247">
        <v>637.32857142857097</v>
      </c>
      <c r="AK247">
        <v>718.1</v>
      </c>
      <c r="AL247">
        <v>-12.305099030762699</v>
      </c>
    </row>
    <row r="248" spans="1:38" x14ac:dyDescent="0.25">
      <c r="A248" t="s">
        <v>789</v>
      </c>
      <c r="B248" t="s">
        <v>788</v>
      </c>
      <c r="C248" t="s">
        <v>315</v>
      </c>
      <c r="D248">
        <v>20974.996223149999</v>
      </c>
      <c r="E248">
        <v>857.25</v>
      </c>
      <c r="F248">
        <v>24.900669426105399</v>
      </c>
      <c r="G248">
        <v>1.9727302363877901</v>
      </c>
      <c r="H248">
        <v>33.4579618489498</v>
      </c>
      <c r="I248">
        <v>81.386691484411401</v>
      </c>
      <c r="J248">
        <v>83.135894819953705</v>
      </c>
      <c r="K248">
        <v>18.6913149422512</v>
      </c>
      <c r="L248">
        <v>2.9790481324249001</v>
      </c>
      <c r="M248">
        <v>-7.1352071071967504</v>
      </c>
      <c r="N248">
        <v>-0.101311947737458</v>
      </c>
      <c r="O248">
        <v>0.50570991143446897</v>
      </c>
      <c r="P248">
        <v>770.13593621317602</v>
      </c>
      <c r="Q248">
        <v>805.71562677287397</v>
      </c>
      <c r="R248">
        <v>807.71102661427403</v>
      </c>
      <c r="S248">
        <v>763.48342656043906</v>
      </c>
      <c r="T248">
        <v>54.505862646566101</v>
      </c>
      <c r="U248">
        <v>-0.9048314812796</v>
      </c>
      <c r="V248">
        <v>6.6581520757540904</v>
      </c>
      <c r="W248">
        <v>5.5400435839849003</v>
      </c>
      <c r="X248">
        <v>6.1872980349449502</v>
      </c>
      <c r="Y248">
        <v>51.649581927425302</v>
      </c>
      <c r="Z248">
        <v>9.2224030346229995</v>
      </c>
      <c r="AA248">
        <v>13.0911045830654</v>
      </c>
      <c r="AB248">
        <v>0.91766063391740005</v>
      </c>
      <c r="AC248">
        <v>0.78578379580531199</v>
      </c>
      <c r="AD248">
        <v>756.15549999999905</v>
      </c>
      <c r="AE248">
        <v>802.56</v>
      </c>
      <c r="AF248">
        <v>811.70299999999895</v>
      </c>
      <c r="AG248">
        <v>743.05499999999995</v>
      </c>
      <c r="AH248">
        <v>87.166869502871805</v>
      </c>
      <c r="AI248">
        <v>92.528735632183796</v>
      </c>
      <c r="AJ248">
        <v>778.73928571428496</v>
      </c>
      <c r="AK248">
        <v>851.99</v>
      </c>
      <c r="AL248">
        <v>-7.4712643678161301</v>
      </c>
    </row>
    <row r="249" spans="1:38" x14ac:dyDescent="0.25">
      <c r="A249" t="s">
        <v>777</v>
      </c>
      <c r="B249" t="s">
        <v>776</v>
      </c>
      <c r="C249" t="s">
        <v>766</v>
      </c>
      <c r="D249">
        <v>20884.514436900001</v>
      </c>
      <c r="E249">
        <v>543.04999999999995</v>
      </c>
      <c r="F249">
        <v>26.310551954663701</v>
      </c>
      <c r="G249">
        <v>2.0844267472826199</v>
      </c>
      <c r="H249">
        <v>51.253381476961202</v>
      </c>
      <c r="I249">
        <v>77.805178791615404</v>
      </c>
      <c r="J249">
        <v>68.627232853501098</v>
      </c>
      <c r="K249">
        <v>23.780027721282899</v>
      </c>
      <c r="L249">
        <v>4.4658677756910103</v>
      </c>
      <c r="M249">
        <v>-3.9505476740018599</v>
      </c>
      <c r="N249">
        <v>-2.1951368955126001E-2</v>
      </c>
      <c r="O249">
        <v>1.0115297208035201</v>
      </c>
      <c r="P249">
        <v>463.20009248604498</v>
      </c>
      <c r="Q249">
        <v>524.12575058668301</v>
      </c>
      <c r="R249">
        <v>464.05297166973702</v>
      </c>
      <c r="S249">
        <v>475.28175106759301</v>
      </c>
      <c r="T249">
        <v>75.295371357086594</v>
      </c>
      <c r="U249">
        <v>11.7600365763954</v>
      </c>
      <c r="V249">
        <v>7.9850233055704001</v>
      </c>
      <c r="W249">
        <v>-2.6364137424214</v>
      </c>
      <c r="X249">
        <v>0.40798492188949098</v>
      </c>
      <c r="Y249">
        <v>3.0131467827881799</v>
      </c>
      <c r="Z249">
        <v>8.1120299661538997</v>
      </c>
      <c r="AA249">
        <v>25.783798773109801</v>
      </c>
      <c r="AB249">
        <v>-5.4010104372952998</v>
      </c>
      <c r="AC249">
        <v>2.0552659191845399</v>
      </c>
      <c r="AD249">
        <v>446.85500000000002</v>
      </c>
      <c r="AE249">
        <v>526.19499999999903</v>
      </c>
      <c r="AF249">
        <v>468.63274999999999</v>
      </c>
      <c r="AG249">
        <v>464.92</v>
      </c>
      <c r="AH249">
        <v>88.305587109849995</v>
      </c>
      <c r="AI249">
        <v>87.697993664202599</v>
      </c>
      <c r="AJ249">
        <v>487.625</v>
      </c>
      <c r="AK249">
        <v>544.77</v>
      </c>
      <c r="AL249">
        <v>-12.3020063357973</v>
      </c>
    </row>
    <row r="250" spans="1:38" x14ac:dyDescent="0.25">
      <c r="A250" t="s">
        <v>787</v>
      </c>
      <c r="B250" t="s">
        <v>786</v>
      </c>
      <c r="C250" t="s">
        <v>315</v>
      </c>
      <c r="D250">
        <v>20861.006241179999</v>
      </c>
      <c r="E250">
        <v>1292</v>
      </c>
      <c r="F250">
        <v>48.110254629356902</v>
      </c>
      <c r="G250">
        <v>3.8114860433489999</v>
      </c>
      <c r="H250">
        <v>47.2858398597959</v>
      </c>
      <c r="I250">
        <v>80.922990601767495</v>
      </c>
      <c r="J250">
        <v>74.708252230721698</v>
      </c>
      <c r="K250">
        <v>51.526159773430898</v>
      </c>
      <c r="L250">
        <v>11.520163752273501</v>
      </c>
      <c r="M250">
        <v>-14.407775991939401</v>
      </c>
      <c r="N250">
        <v>-8.4117925116976994E-2</v>
      </c>
      <c r="P250">
        <v>1204.3136537952701</v>
      </c>
      <c r="Q250">
        <v>1218.19582984882</v>
      </c>
      <c r="R250">
        <v>1462.81138625934</v>
      </c>
      <c r="S250">
        <v>1133.9637245429799</v>
      </c>
      <c r="T250">
        <v>79.298001737619401</v>
      </c>
      <c r="U250">
        <v>-19.966677425396401</v>
      </c>
      <c r="V250">
        <v>11.107699730257201</v>
      </c>
      <c r="W250">
        <v>6.4369747899160004</v>
      </c>
      <c r="X250">
        <v>4.6210350504279498</v>
      </c>
      <c r="Y250">
        <v>15.5853000364755</v>
      </c>
      <c r="Z250">
        <v>10.8653906943736</v>
      </c>
      <c r="AA250">
        <v>27.462539027937201</v>
      </c>
      <c r="AB250">
        <v>-1.5274115127598</v>
      </c>
      <c r="AC250">
        <v>0.83333285347001096</v>
      </c>
      <c r="AD250">
        <v>1169.60249999999</v>
      </c>
      <c r="AE250">
        <v>1221.6099999999999</v>
      </c>
      <c r="AF250">
        <v>1400.2497499999999</v>
      </c>
      <c r="AG250">
        <v>1044.1590000000001</v>
      </c>
      <c r="AH250">
        <v>84.011005857749396</v>
      </c>
      <c r="AI250">
        <v>96.448268255018704</v>
      </c>
      <c r="AJ250">
        <v>1118.13214285714</v>
      </c>
      <c r="AK250">
        <v>1290.31</v>
      </c>
      <c r="AL250">
        <v>-3.5517317449812298</v>
      </c>
    </row>
    <row r="251" spans="1:38" x14ac:dyDescent="0.25">
      <c r="A251" t="s">
        <v>771</v>
      </c>
      <c r="B251" t="s">
        <v>770</v>
      </c>
      <c r="C251" t="s">
        <v>323</v>
      </c>
      <c r="D251">
        <v>20787.822130500001</v>
      </c>
      <c r="E251">
        <v>880.55</v>
      </c>
      <c r="F251">
        <v>25.691632706950401</v>
      </c>
      <c r="G251">
        <v>2.0353934986999098</v>
      </c>
      <c r="H251">
        <v>31.3586056869839</v>
      </c>
      <c r="I251">
        <v>29.870689655172399</v>
      </c>
      <c r="J251">
        <v>28.3027619992891</v>
      </c>
      <c r="K251">
        <v>-6.5830306580407996</v>
      </c>
      <c r="L251">
        <v>-6.6799026628546097</v>
      </c>
      <c r="M251">
        <v>-5.9110507619930903</v>
      </c>
      <c r="N251">
        <v>-4.0671301555231999E-2</v>
      </c>
      <c r="O251">
        <v>0.862120736948644</v>
      </c>
      <c r="P251">
        <v>849.37892237172696</v>
      </c>
      <c r="Q251">
        <v>896.737488473128</v>
      </c>
      <c r="R251">
        <v>806.91538230489596</v>
      </c>
      <c r="S251">
        <v>892.37873898320595</v>
      </c>
      <c r="T251">
        <v>48.232682060390701</v>
      </c>
      <c r="U251">
        <v>15.401355354321201</v>
      </c>
      <c r="V251">
        <v>-4.1191440201842999</v>
      </c>
      <c r="W251">
        <v>-2.2608599044550899</v>
      </c>
      <c r="X251">
        <v>0.34075032575136099</v>
      </c>
      <c r="Y251">
        <v>0.435408293208428</v>
      </c>
      <c r="Z251">
        <v>-2.9239864154919402</v>
      </c>
      <c r="AA251">
        <v>1.3770559054999999E-2</v>
      </c>
      <c r="AB251">
        <v>-7.9240408061235996</v>
      </c>
      <c r="AC251">
        <v>0.65739205973334103</v>
      </c>
      <c r="AD251">
        <v>830.45749999999998</v>
      </c>
      <c r="AE251">
        <v>899.23500000000001</v>
      </c>
      <c r="AF251">
        <v>765.81775000000005</v>
      </c>
      <c r="AG251">
        <v>915.69099999999901</v>
      </c>
      <c r="AH251">
        <v>15.9754798777125</v>
      </c>
      <c r="AI251">
        <v>12.787550744248801</v>
      </c>
      <c r="AJ251">
        <v>949.06785714285695</v>
      </c>
      <c r="AK251">
        <v>879.35</v>
      </c>
      <c r="AL251">
        <v>-87.212449255751096</v>
      </c>
    </row>
    <row r="252" spans="1:38" x14ac:dyDescent="0.25">
      <c r="A252" t="s">
        <v>785</v>
      </c>
      <c r="B252" t="s">
        <v>784</v>
      </c>
      <c r="C252" t="s">
        <v>754</v>
      </c>
      <c r="D252">
        <v>20674.706992200001</v>
      </c>
      <c r="E252">
        <v>637.35</v>
      </c>
      <c r="F252">
        <v>27.764916529911702</v>
      </c>
      <c r="G252">
        <v>2.1996473031330299</v>
      </c>
      <c r="H252">
        <v>59.010877763802696</v>
      </c>
      <c r="I252">
        <v>90.243902439024097</v>
      </c>
      <c r="J252">
        <v>84.854792298856907</v>
      </c>
      <c r="K252">
        <v>21.748588601714001</v>
      </c>
      <c r="L252">
        <v>-1.22014495414666</v>
      </c>
      <c r="M252">
        <v>-0.11012579651195301</v>
      </c>
      <c r="N252">
        <v>-1.8381346467423999E-2</v>
      </c>
      <c r="O252">
        <v>1.4813497431880001</v>
      </c>
      <c r="P252">
        <v>539.67642826977794</v>
      </c>
      <c r="Q252">
        <v>629.72209744721204</v>
      </c>
      <c r="R252">
        <v>524.54429429712002</v>
      </c>
      <c r="S252">
        <v>574.14145170285599</v>
      </c>
      <c r="T252">
        <v>57.274360125729601</v>
      </c>
      <c r="U252">
        <v>26.150216342002501</v>
      </c>
      <c r="V252">
        <v>3.5927198552712998</v>
      </c>
      <c r="W252">
        <v>0.30566658829060001</v>
      </c>
      <c r="X252">
        <v>1.17586679937677</v>
      </c>
      <c r="Y252">
        <v>0.94184415607501804</v>
      </c>
      <c r="Z252">
        <v>3.8411521562443598</v>
      </c>
      <c r="AA252">
        <v>7.7221778920666004</v>
      </c>
      <c r="AB252">
        <v>-0.23182670596009999</v>
      </c>
      <c r="AC252">
        <v>0.49120050133744098</v>
      </c>
      <c r="AD252">
        <v>510.28649999999999</v>
      </c>
      <c r="AE252">
        <v>629.93499999999995</v>
      </c>
      <c r="AF252">
        <v>508.31224999999898</v>
      </c>
      <c r="AG252">
        <v>563.06600000000003</v>
      </c>
      <c r="AH252">
        <v>88.571448083755897</v>
      </c>
      <c r="AI252">
        <v>85.676741130092097</v>
      </c>
      <c r="AJ252">
        <v>607.66428571428503</v>
      </c>
      <c r="AK252">
        <v>633.67999999999995</v>
      </c>
      <c r="AL252">
        <v>-14.3232588699078</v>
      </c>
    </row>
    <row r="253" spans="1:38" x14ac:dyDescent="0.25">
      <c r="A253" t="s">
        <v>807</v>
      </c>
      <c r="B253" t="s">
        <v>806</v>
      </c>
      <c r="C253" t="s">
        <v>55</v>
      </c>
      <c r="D253">
        <v>20612.403888044999</v>
      </c>
      <c r="E253">
        <v>2354.65</v>
      </c>
      <c r="F253">
        <v>32.163025777740401</v>
      </c>
      <c r="G253">
        <v>2.5480830398458898</v>
      </c>
      <c r="H253">
        <v>37.265057751915897</v>
      </c>
      <c r="I253">
        <v>62.743464222476803</v>
      </c>
      <c r="J253">
        <v>74.363038754058095</v>
      </c>
      <c r="K253">
        <v>67.0536727899471</v>
      </c>
      <c r="L253">
        <v>-0.70192147963496199</v>
      </c>
      <c r="M253">
        <v>-0.67458906796377605</v>
      </c>
      <c r="N253">
        <v>-1.5259933088088999E-2</v>
      </c>
      <c r="O253">
        <v>0.76479291798342697</v>
      </c>
      <c r="P253">
        <v>2146.6589916756998</v>
      </c>
      <c r="Q253">
        <v>2375.1053665202098</v>
      </c>
      <c r="R253">
        <v>2182.8562077183701</v>
      </c>
      <c r="S253">
        <v>2218.4661937367</v>
      </c>
      <c r="T253">
        <v>57.709214465617997</v>
      </c>
      <c r="U253">
        <v>12.1704193143095</v>
      </c>
      <c r="V253">
        <v>5.6711016498136999</v>
      </c>
      <c r="W253">
        <v>3.0731535123237999</v>
      </c>
      <c r="X253">
        <v>1.98735284517586</v>
      </c>
      <c r="Y253">
        <v>1.7931279534644</v>
      </c>
      <c r="Z253">
        <v>1.0750866013496501</v>
      </c>
      <c r="AA253">
        <v>11.310485788087099</v>
      </c>
      <c r="AB253">
        <v>0.5755856403213</v>
      </c>
      <c r="AC253">
        <v>1.0194359848658701</v>
      </c>
      <c r="AD253">
        <v>2038.69199999999</v>
      </c>
      <c r="AE253">
        <v>2366.64</v>
      </c>
      <c r="AF253">
        <v>2156.83025</v>
      </c>
      <c r="AG253">
        <v>2179.9469999999901</v>
      </c>
      <c r="AH253">
        <v>68.006613068810495</v>
      </c>
      <c r="AI253">
        <v>33.6016559337627</v>
      </c>
      <c r="AJ253">
        <v>2260.24285714285</v>
      </c>
      <c r="AK253">
        <v>2388.5700000000002</v>
      </c>
      <c r="AL253">
        <v>-66.3983440662372</v>
      </c>
    </row>
    <row r="254" spans="1:38" x14ac:dyDescent="0.25">
      <c r="A254" t="s">
        <v>793</v>
      </c>
      <c r="B254" t="s">
        <v>792</v>
      </c>
      <c r="C254" t="s">
        <v>483</v>
      </c>
      <c r="D254">
        <v>20522.965124900002</v>
      </c>
      <c r="E254">
        <v>223.05</v>
      </c>
      <c r="F254">
        <v>28.550602694615201</v>
      </c>
      <c r="G254">
        <v>2.2618924912803502</v>
      </c>
      <c r="H254">
        <v>15.8053337547409</v>
      </c>
      <c r="I254">
        <v>56.790123456790099</v>
      </c>
      <c r="J254">
        <v>60.8525802008879</v>
      </c>
      <c r="K254">
        <v>1.76851795439472</v>
      </c>
      <c r="L254">
        <v>4.2861373770017003E-2</v>
      </c>
      <c r="M254">
        <v>3.1969035199675799</v>
      </c>
      <c r="N254">
        <v>1.9277219489263E-2</v>
      </c>
      <c r="O254">
        <v>0.84457920262512998</v>
      </c>
      <c r="P254">
        <v>220.577296449747</v>
      </c>
      <c r="Q254">
        <v>216.70839469077799</v>
      </c>
      <c r="R254">
        <v>237.66974024187601</v>
      </c>
      <c r="S254">
        <v>213.08631489996799</v>
      </c>
      <c r="T254">
        <v>64.065633546034604</v>
      </c>
      <c r="U254">
        <v>-17.535314913438501</v>
      </c>
      <c r="V254">
        <v>1.4619575997293</v>
      </c>
      <c r="W254">
        <v>-0.5034324942792</v>
      </c>
      <c r="X254">
        <v>11.930073372069799</v>
      </c>
      <c r="Y254">
        <v>5.5471250522998803</v>
      </c>
      <c r="Z254">
        <v>3.8948265127064499</v>
      </c>
      <c r="AA254">
        <v>3.4808030382080002</v>
      </c>
      <c r="AB254">
        <v>-0.4796224267159</v>
      </c>
      <c r="AC254">
        <v>0.59188662131836201</v>
      </c>
      <c r="AD254">
        <v>212.92599999999999</v>
      </c>
      <c r="AE254">
        <v>215.65</v>
      </c>
      <c r="AF254">
        <v>252.47425000000001</v>
      </c>
      <c r="AG254">
        <v>208.724999999999</v>
      </c>
      <c r="AH254">
        <v>72.160852074127902</v>
      </c>
      <c r="AI254">
        <v>95.719844357976697</v>
      </c>
      <c r="AJ254">
        <v>206.69285714285701</v>
      </c>
      <c r="AK254">
        <v>220.81</v>
      </c>
      <c r="AL254">
        <v>-4.2801556420232103</v>
      </c>
    </row>
    <row r="255" spans="1:38" x14ac:dyDescent="0.25">
      <c r="A255" t="s">
        <v>783</v>
      </c>
      <c r="B255" t="s">
        <v>782</v>
      </c>
      <c r="C255" t="s">
        <v>102</v>
      </c>
      <c r="D255">
        <v>20395.094772960001</v>
      </c>
      <c r="E255">
        <v>407.2</v>
      </c>
      <c r="F255">
        <v>28.3853403783449</v>
      </c>
      <c r="G255">
        <v>2.2487997521791199</v>
      </c>
      <c r="H255">
        <v>30.898362517118599</v>
      </c>
      <c r="I255">
        <v>31.225905936777298</v>
      </c>
      <c r="J255">
        <v>37.395175682141101</v>
      </c>
      <c r="K255">
        <v>-3.6568179580326001</v>
      </c>
      <c r="L255">
        <v>-2.0082866835983202</v>
      </c>
      <c r="M255">
        <v>6.50978602738342</v>
      </c>
      <c r="N255">
        <v>-1.3277683403496001E-2</v>
      </c>
      <c r="O255">
        <v>0.75383013428804702</v>
      </c>
      <c r="P255">
        <v>423.82482839623901</v>
      </c>
      <c r="Q255">
        <v>411.79839111209401</v>
      </c>
      <c r="R255">
        <v>433.44054598187699</v>
      </c>
      <c r="S255">
        <v>417.91761489853798</v>
      </c>
      <c r="T255">
        <v>41.454011382412297</v>
      </c>
      <c r="U255">
        <v>-10.1679898164005</v>
      </c>
      <c r="V255">
        <v>-3.165029446268</v>
      </c>
      <c r="W255">
        <v>-1.8142496695902901</v>
      </c>
      <c r="X255">
        <v>-0.62913813644146999</v>
      </c>
      <c r="Y255">
        <v>-0.71958323142108005</v>
      </c>
      <c r="Z255">
        <v>-2.1381878691147</v>
      </c>
      <c r="AA255">
        <v>3.3971875517513999</v>
      </c>
      <c r="AB255">
        <v>-8.9439993522279995</v>
      </c>
      <c r="AC255">
        <v>0.57634280435784502</v>
      </c>
      <c r="AD255">
        <v>418.56049999999902</v>
      </c>
      <c r="AE255">
        <v>410.914999999999</v>
      </c>
      <c r="AF255">
        <v>446.53149999999999</v>
      </c>
      <c r="AG255">
        <v>415.59199999999998</v>
      </c>
      <c r="AH255">
        <v>16.286084176332601</v>
      </c>
      <c r="AI255">
        <v>15.412186379928301</v>
      </c>
      <c r="AJ255">
        <v>428.40714285714199</v>
      </c>
      <c r="AK255">
        <v>408.71</v>
      </c>
      <c r="AL255">
        <v>-84.5878136200716</v>
      </c>
    </row>
    <row r="256" spans="1:38" x14ac:dyDescent="0.25">
      <c r="A256" t="s">
        <v>791</v>
      </c>
      <c r="B256" t="s">
        <v>790</v>
      </c>
      <c r="C256" t="s">
        <v>373</v>
      </c>
      <c r="D256">
        <v>20155.501969815999</v>
      </c>
      <c r="E256">
        <v>307.02</v>
      </c>
      <c r="F256">
        <v>17.4975354359552</v>
      </c>
      <c r="G256">
        <v>1.3862244675473501</v>
      </c>
      <c r="H256">
        <v>41.952773397080598</v>
      </c>
      <c r="I256">
        <v>32.948102921936297</v>
      </c>
      <c r="J256">
        <v>42.778347382377802</v>
      </c>
      <c r="K256">
        <v>-5.6827579677068902</v>
      </c>
      <c r="L256">
        <v>0.33600355869714699</v>
      </c>
      <c r="M256">
        <v>5.6612582253222996</v>
      </c>
      <c r="N256">
        <v>-0.10379904096142301</v>
      </c>
      <c r="P256">
        <v>312.313416734214</v>
      </c>
      <c r="Q256">
        <v>304.70006221485698</v>
      </c>
      <c r="R256">
        <v>320.97834275368598</v>
      </c>
      <c r="S256">
        <v>307.30077123980402</v>
      </c>
      <c r="T256">
        <v>23.521403325042499</v>
      </c>
      <c r="U256">
        <v>-3.0190333564534</v>
      </c>
      <c r="V256">
        <v>-1.8209969264899999</v>
      </c>
      <c r="W256">
        <v>2.31186032510539</v>
      </c>
      <c r="X256">
        <v>0.81542861634233599</v>
      </c>
      <c r="Y256">
        <v>2.1598303232593001</v>
      </c>
      <c r="Z256">
        <v>0.73453462011501203</v>
      </c>
      <c r="AA256">
        <v>2.7125198001637001</v>
      </c>
      <c r="AB256">
        <v>-5.9712309775976999</v>
      </c>
      <c r="AC256">
        <v>0.58071775798626202</v>
      </c>
      <c r="AD256">
        <v>310.64440000000002</v>
      </c>
      <c r="AE256">
        <v>304.48099999999999</v>
      </c>
      <c r="AF256">
        <v>323.908649999999</v>
      </c>
      <c r="AG256">
        <v>307.09459999999899</v>
      </c>
      <c r="AH256">
        <v>62.950191570881302</v>
      </c>
      <c r="AI256">
        <v>80.689655172413694</v>
      </c>
      <c r="AJ256">
        <v>313.91928571428502</v>
      </c>
      <c r="AK256">
        <v>304.83</v>
      </c>
      <c r="AL256">
        <v>-19.310344827586299</v>
      </c>
    </row>
    <row r="257" spans="1:38" x14ac:dyDescent="0.25">
      <c r="A257" t="s">
        <v>797</v>
      </c>
      <c r="B257" t="s">
        <v>796</v>
      </c>
      <c r="C257" t="s">
        <v>293</v>
      </c>
      <c r="D257">
        <v>20056.16</v>
      </c>
      <c r="E257">
        <v>121.6</v>
      </c>
      <c r="F257">
        <v>45.4787576324822</v>
      </c>
      <c r="G257">
        <v>3.6030083673530302</v>
      </c>
      <c r="H257">
        <v>26.379130403630398</v>
      </c>
      <c r="I257">
        <v>59.270516717325201</v>
      </c>
      <c r="J257">
        <v>62.004741631541997</v>
      </c>
      <c r="K257">
        <v>0.96782401913958405</v>
      </c>
      <c r="L257">
        <v>0.58167471369902002</v>
      </c>
      <c r="M257">
        <v>-6.0974503605775601</v>
      </c>
      <c r="N257">
        <v>-2.7529412241590001E-2</v>
      </c>
      <c r="O257">
        <v>0.84463714893174702</v>
      </c>
      <c r="P257">
        <v>114.816946532556</v>
      </c>
      <c r="Q257">
        <v>120.47618247954701</v>
      </c>
      <c r="R257">
        <v>111.909508424099</v>
      </c>
      <c r="S257">
        <v>117.718545585101</v>
      </c>
      <c r="T257">
        <v>79.076421198994595</v>
      </c>
      <c r="U257">
        <v>15.2442477306258</v>
      </c>
      <c r="V257">
        <v>2.6765940393580001</v>
      </c>
      <c r="W257">
        <v>1.4115960868623001</v>
      </c>
      <c r="X257">
        <v>-6.5737864004117501</v>
      </c>
      <c r="Y257">
        <v>1.4784743847695401</v>
      </c>
      <c r="Z257">
        <v>1.8096866931187101</v>
      </c>
      <c r="AA257">
        <v>7.0925555637531996</v>
      </c>
      <c r="AB257">
        <v>-1.3896055709849999</v>
      </c>
      <c r="AC257">
        <v>0.75707393671409196</v>
      </c>
      <c r="AD257">
        <v>112.381</v>
      </c>
      <c r="AE257">
        <v>119.64</v>
      </c>
      <c r="AF257">
        <v>109.865999999999</v>
      </c>
      <c r="AG257">
        <v>118.842</v>
      </c>
      <c r="AH257">
        <v>59.226190476190403</v>
      </c>
      <c r="AI257">
        <v>57.142857142856997</v>
      </c>
      <c r="AJ257">
        <v>115.235714285714</v>
      </c>
      <c r="AK257">
        <v>121.69</v>
      </c>
      <c r="AL257">
        <v>-42.857142857142897</v>
      </c>
    </row>
    <row r="258" spans="1:38" x14ac:dyDescent="0.25">
      <c r="A258" t="s">
        <v>779</v>
      </c>
      <c r="B258" t="s">
        <v>778</v>
      </c>
      <c r="C258" t="s">
        <v>533</v>
      </c>
      <c r="D258">
        <v>19779.9135310399</v>
      </c>
      <c r="E258">
        <v>4393.75</v>
      </c>
      <c r="F258">
        <v>18.948863223502201</v>
      </c>
      <c r="G258">
        <v>1.5012044369774999</v>
      </c>
      <c r="H258">
        <v>45.017272385400801</v>
      </c>
      <c r="I258">
        <v>26.4099037138927</v>
      </c>
      <c r="J258">
        <v>23.989614099031499</v>
      </c>
      <c r="K258">
        <v>33.094862199688599</v>
      </c>
      <c r="L258">
        <v>-41.114118026223601</v>
      </c>
      <c r="M258">
        <v>-12.7050660287931</v>
      </c>
      <c r="N258">
        <v>-0.15059911943278101</v>
      </c>
      <c r="O258">
        <v>0.59693385177926295</v>
      </c>
      <c r="P258">
        <v>4383.4008822467604</v>
      </c>
      <c r="Q258">
        <v>4510.0855371459002</v>
      </c>
      <c r="R258">
        <v>4467.1267412360203</v>
      </c>
      <c r="S258">
        <v>4425.7221856076603</v>
      </c>
      <c r="T258">
        <v>40.127529024884197</v>
      </c>
      <c r="U258">
        <v>-3.9943305785910002</v>
      </c>
      <c r="V258">
        <v>-4.0130681108760999</v>
      </c>
      <c r="W258">
        <v>-6.2785612741278003</v>
      </c>
      <c r="X258">
        <v>-4.6540744314641103</v>
      </c>
      <c r="Y258">
        <v>-3.8885003727827998</v>
      </c>
      <c r="Z258">
        <v>-2.6948810752300698</v>
      </c>
      <c r="AA258">
        <v>0.52455758123459995</v>
      </c>
      <c r="AB258">
        <v>-8.1587345597998002</v>
      </c>
      <c r="AC258">
        <v>0.64650070364316203</v>
      </c>
      <c r="AD258">
        <v>4243.3919999999898</v>
      </c>
      <c r="AE258">
        <v>4563.3850000000002</v>
      </c>
      <c r="AF258">
        <v>4435.5084999999999</v>
      </c>
      <c r="AG258">
        <v>4386.3999999999896</v>
      </c>
      <c r="AH258">
        <v>6.6951675453842601</v>
      </c>
      <c r="AI258">
        <v>11.3778013526056</v>
      </c>
      <c r="AJ258">
        <v>4657.8499999999904</v>
      </c>
      <c r="AK258">
        <v>4402.0600000000004</v>
      </c>
      <c r="AL258">
        <v>-88.622198647394299</v>
      </c>
    </row>
    <row r="259" spans="1:38" x14ac:dyDescent="0.25">
      <c r="A259" t="s">
        <v>799</v>
      </c>
      <c r="B259" t="s">
        <v>798</v>
      </c>
      <c r="C259" t="s">
        <v>423</v>
      </c>
      <c r="D259">
        <v>19766.640758279998</v>
      </c>
      <c r="E259">
        <v>318.95</v>
      </c>
      <c r="F259">
        <v>27.466069241814001</v>
      </c>
      <c r="G259">
        <v>2.1759714303601201</v>
      </c>
      <c r="H259">
        <v>60.212015218313503</v>
      </c>
      <c r="I259">
        <v>79.765395894428096</v>
      </c>
      <c r="J259">
        <v>79.115085091161006</v>
      </c>
      <c r="K259">
        <v>14.3927352094074</v>
      </c>
      <c r="L259">
        <v>0.69695752319036297</v>
      </c>
      <c r="M259">
        <v>-9.3775485130221199</v>
      </c>
      <c r="N259">
        <v>-6.8061349361817999E-2</v>
      </c>
      <c r="O259">
        <v>1.04659324742263</v>
      </c>
      <c r="P259">
        <v>261.69930847372802</v>
      </c>
      <c r="Q259">
        <v>309.85928683553101</v>
      </c>
      <c r="R259">
        <v>260.94715131376103</v>
      </c>
      <c r="S259">
        <v>276.59134820533302</v>
      </c>
      <c r="T259">
        <v>59.812940815700699</v>
      </c>
      <c r="U259">
        <v>22.7015002915103</v>
      </c>
      <c r="V259">
        <v>6.3180316320883003</v>
      </c>
      <c r="W259">
        <v>-0.31451486082719998</v>
      </c>
      <c r="X259">
        <v>2.1152595426074701</v>
      </c>
      <c r="Y259">
        <v>0.69376326888093898</v>
      </c>
      <c r="Z259">
        <v>7.0395946682663801</v>
      </c>
      <c r="AA259">
        <v>15.154033430930699</v>
      </c>
      <c r="AB259">
        <v>-1.2585959332609999</v>
      </c>
      <c r="AC259">
        <v>1.03068373300696</v>
      </c>
      <c r="AD259">
        <v>247.49099999999899</v>
      </c>
      <c r="AE259">
        <v>309.75999999999902</v>
      </c>
      <c r="AF259">
        <v>249.99250000000001</v>
      </c>
      <c r="AG259">
        <v>268.75900000000001</v>
      </c>
      <c r="AH259">
        <v>90.149849849360606</v>
      </c>
      <c r="AI259">
        <v>90.495314591700094</v>
      </c>
      <c r="AJ259">
        <v>293.64999999999998</v>
      </c>
      <c r="AK259">
        <v>319.61</v>
      </c>
      <c r="AL259">
        <v>-9.5046854082998902</v>
      </c>
    </row>
    <row r="260" spans="1:38" x14ac:dyDescent="0.25">
      <c r="A260" t="s">
        <v>825</v>
      </c>
      <c r="B260" t="s">
        <v>824</v>
      </c>
      <c r="C260" t="s">
        <v>384</v>
      </c>
      <c r="D260">
        <v>19640.317500000001</v>
      </c>
      <c r="E260">
        <v>450.05</v>
      </c>
      <c r="F260">
        <v>28.004146622097402</v>
      </c>
      <c r="G260">
        <v>2.21860006413044</v>
      </c>
      <c r="H260">
        <v>37.337479089183098</v>
      </c>
      <c r="I260">
        <v>69.480081026333494</v>
      </c>
      <c r="J260">
        <v>82.004652529251999</v>
      </c>
      <c r="K260">
        <v>6.8562643609185399</v>
      </c>
      <c r="L260">
        <v>1.54145671127852</v>
      </c>
      <c r="M260">
        <v>17.509231072650401</v>
      </c>
      <c r="N260">
        <v>2.2516868054332999E-2</v>
      </c>
      <c r="O260">
        <v>1.11559926503156</v>
      </c>
      <c r="P260">
        <v>405.67522675359402</v>
      </c>
      <c r="Q260">
        <v>431.22673127916801</v>
      </c>
      <c r="R260">
        <v>414.83919737142003</v>
      </c>
      <c r="S260">
        <v>411.49950684308402</v>
      </c>
      <c r="T260">
        <v>76.900628554324996</v>
      </c>
      <c r="U260">
        <v>5.1804067801681004</v>
      </c>
      <c r="V260">
        <v>6.4013431706393904</v>
      </c>
      <c r="W260">
        <v>5.6344641389834997</v>
      </c>
      <c r="X260">
        <v>26.808705566194799</v>
      </c>
      <c r="Y260">
        <v>6.6825595341548096</v>
      </c>
      <c r="Z260">
        <v>6.20801264301664</v>
      </c>
      <c r="AA260">
        <v>10.7267601881123</v>
      </c>
      <c r="AB260">
        <v>2.4011565456624</v>
      </c>
      <c r="AC260">
        <v>1.07219274872998</v>
      </c>
      <c r="AD260">
        <v>389.5865</v>
      </c>
      <c r="AE260">
        <v>426.05500000000001</v>
      </c>
      <c r="AF260">
        <v>413.20699999999999</v>
      </c>
      <c r="AG260">
        <v>408.589</v>
      </c>
      <c r="AH260">
        <v>88.722183639203607</v>
      </c>
      <c r="AI260">
        <v>89.198218262806293</v>
      </c>
      <c r="AJ260">
        <v>415.77142857142798</v>
      </c>
      <c r="AK260">
        <v>449.63</v>
      </c>
      <c r="AL260">
        <v>-10.8017817371936</v>
      </c>
    </row>
    <row r="261" spans="1:38" x14ac:dyDescent="0.25">
      <c r="A261" t="s">
        <v>839</v>
      </c>
      <c r="B261" t="s">
        <v>838</v>
      </c>
      <c r="C261" t="s">
        <v>315</v>
      </c>
      <c r="D261">
        <v>19549.035017024999</v>
      </c>
      <c r="E261">
        <v>1615.75</v>
      </c>
      <c r="F261">
        <v>24.988762082684602</v>
      </c>
      <c r="G261">
        <v>1.9797092876037901</v>
      </c>
      <c r="H261">
        <v>33.937535407274801</v>
      </c>
      <c r="I261">
        <v>72.047707038468005</v>
      </c>
      <c r="J261">
        <v>79.174842031238597</v>
      </c>
      <c r="K261">
        <v>18.511477371514701</v>
      </c>
      <c r="L261">
        <v>10.206729873420599</v>
      </c>
      <c r="M261">
        <v>9.04546868441345</v>
      </c>
      <c r="N261">
        <v>-2.8691453734931E-2</v>
      </c>
      <c r="O261">
        <v>0.248694053817448</v>
      </c>
      <c r="P261">
        <v>1364.85170286435</v>
      </c>
      <c r="Q261">
        <v>1495.5983409825301</v>
      </c>
      <c r="R261">
        <v>1316.80853063991</v>
      </c>
      <c r="S261">
        <v>1421.33918816553</v>
      </c>
      <c r="T261">
        <v>57.928118393234598</v>
      </c>
      <c r="U261">
        <v>21.1088076693377</v>
      </c>
      <c r="V261">
        <v>7.6296757175514003</v>
      </c>
      <c r="W261">
        <v>10.450366875489999</v>
      </c>
      <c r="X261">
        <v>-1229.18894097982</v>
      </c>
      <c r="Y261">
        <v>21.1686223649745</v>
      </c>
      <c r="Z261">
        <v>10.2145194084192</v>
      </c>
      <c r="AA261">
        <v>14.0325640407832</v>
      </c>
      <c r="AB261">
        <v>1.9075998639878</v>
      </c>
      <c r="AC261">
        <v>2.7715456741715898</v>
      </c>
      <c r="AD261">
        <v>1335.3389999999899</v>
      </c>
      <c r="AE261">
        <v>1469.06</v>
      </c>
      <c r="AF261">
        <v>1278.3432499999899</v>
      </c>
      <c r="AG261">
        <v>1423.3710000000001</v>
      </c>
      <c r="AH261">
        <v>73.306592851310299</v>
      </c>
      <c r="AI261">
        <v>65.772101033295002</v>
      </c>
      <c r="AJ261">
        <v>1422.2285714285699</v>
      </c>
      <c r="AK261">
        <v>1671.21</v>
      </c>
      <c r="AL261">
        <v>-34.227898966704899</v>
      </c>
    </row>
    <row r="262" spans="1:38" x14ac:dyDescent="0.25">
      <c r="A262" t="s">
        <v>781</v>
      </c>
      <c r="B262" t="s">
        <v>780</v>
      </c>
      <c r="C262" t="s">
        <v>365</v>
      </c>
      <c r="D262">
        <v>19214.487486425001</v>
      </c>
      <c r="E262">
        <v>6622.6</v>
      </c>
      <c r="F262">
        <v>23.411308461176301</v>
      </c>
      <c r="G262">
        <v>1.8547371271209701</v>
      </c>
      <c r="H262">
        <v>23.4201177839692</v>
      </c>
      <c r="I262">
        <v>40.129903679374102</v>
      </c>
      <c r="J262">
        <v>38.7458755041215</v>
      </c>
      <c r="K262">
        <v>-72.053368859186804</v>
      </c>
      <c r="L262">
        <v>-9.6301529070930307</v>
      </c>
      <c r="M262">
        <v>-1.14766828774831</v>
      </c>
      <c r="N262">
        <v>-4.5640012253264001E-2</v>
      </c>
      <c r="O262">
        <v>0.80743050726770005</v>
      </c>
      <c r="P262">
        <v>6946.5089857045396</v>
      </c>
      <c r="Q262">
        <v>6630.0163650560798</v>
      </c>
      <c r="R262">
        <v>7335.2434400714201</v>
      </c>
      <c r="S262">
        <v>6778.8777902784404</v>
      </c>
      <c r="T262">
        <v>39.853475792556402</v>
      </c>
      <c r="U262">
        <v>-16.106621413838699</v>
      </c>
      <c r="V262">
        <v>-2.8016188408409999</v>
      </c>
      <c r="W262">
        <v>-0.25662238972899998</v>
      </c>
      <c r="X262">
        <v>-45.756369471066897</v>
      </c>
      <c r="Y262">
        <v>-22.891217124393901</v>
      </c>
      <c r="Z262">
        <v>-0.99566005095870203</v>
      </c>
      <c r="AA262">
        <v>2.2208674218927</v>
      </c>
      <c r="AB262">
        <v>-7.3536728130379903</v>
      </c>
      <c r="AC262">
        <v>1.668811311914</v>
      </c>
      <c r="AD262">
        <v>6855.4785000000002</v>
      </c>
      <c r="AE262">
        <v>6637.2849999999999</v>
      </c>
      <c r="AF262">
        <v>7399.7505000000001</v>
      </c>
      <c r="AG262">
        <v>6786.5789999999897</v>
      </c>
      <c r="AH262">
        <v>16.4737488925091</v>
      </c>
      <c r="AI262">
        <v>26.725542313298501</v>
      </c>
      <c r="AJ262">
        <v>6324.1285714285696</v>
      </c>
      <c r="AK262">
        <v>6565.1</v>
      </c>
      <c r="AL262">
        <v>-73.274457686701396</v>
      </c>
    </row>
    <row r="263" spans="1:38" x14ac:dyDescent="0.25">
      <c r="A263" t="s">
        <v>805</v>
      </c>
      <c r="B263" t="s">
        <v>804</v>
      </c>
      <c r="C263" t="s">
        <v>55</v>
      </c>
      <c r="D263">
        <v>19099.126688849999</v>
      </c>
      <c r="E263">
        <v>703.9</v>
      </c>
      <c r="F263">
        <v>31.063084199737698</v>
      </c>
      <c r="G263">
        <v>2.4609412858611202</v>
      </c>
      <c r="H263">
        <v>41.8398770841683</v>
      </c>
      <c r="I263">
        <v>65.061107117181905</v>
      </c>
      <c r="J263">
        <v>64.763249825218296</v>
      </c>
      <c r="K263">
        <v>19.3553805170239</v>
      </c>
      <c r="L263">
        <v>-2.02091671130851</v>
      </c>
      <c r="P263">
        <v>598.94702090404701</v>
      </c>
      <c r="Q263">
        <v>706.50140751178196</v>
      </c>
      <c r="S263">
        <v>652.62981623912901</v>
      </c>
      <c r="T263">
        <v>9.6783376031881598</v>
      </c>
      <c r="U263">
        <v>94.592794584920696</v>
      </c>
      <c r="V263">
        <v>2.1403919148721999</v>
      </c>
      <c r="W263">
        <v>1.0936723244088</v>
      </c>
      <c r="X263">
        <v>-0.130720173171161</v>
      </c>
      <c r="Y263">
        <v>-0.81968564880669603</v>
      </c>
      <c r="Z263">
        <v>1.43691060096322</v>
      </c>
      <c r="AA263">
        <v>6.9223537434716</v>
      </c>
      <c r="AB263">
        <v>-2.2321468970231999</v>
      </c>
      <c r="AC263">
        <v>0.35555810945608002</v>
      </c>
      <c r="AD263">
        <v>577.73749999999995</v>
      </c>
      <c r="AE263">
        <v>708.344999999999</v>
      </c>
      <c r="AF263">
        <v>526.54200000000003</v>
      </c>
      <c r="AG263">
        <v>650.95999999999901</v>
      </c>
      <c r="AH263">
        <v>60.895417978314001</v>
      </c>
      <c r="AI263">
        <v>47.324239244490997</v>
      </c>
      <c r="AJ263">
        <v>664.15357142857101</v>
      </c>
      <c r="AK263">
        <v>702.63</v>
      </c>
      <c r="AL263">
        <v>-52.675760755508897</v>
      </c>
    </row>
    <row r="264" spans="1:38" x14ac:dyDescent="0.25">
      <c r="A264" t="s">
        <v>801</v>
      </c>
      <c r="B264" t="s">
        <v>800</v>
      </c>
      <c r="C264" t="s">
        <v>315</v>
      </c>
      <c r="D264">
        <v>18763.917259499998</v>
      </c>
      <c r="E264">
        <v>2415.9</v>
      </c>
      <c r="F264">
        <v>27.450725488048398</v>
      </c>
      <c r="G264">
        <v>2.1747558370571798</v>
      </c>
      <c r="H264">
        <v>25.778315062718399</v>
      </c>
      <c r="I264">
        <v>58.659293229026197</v>
      </c>
      <c r="J264">
        <v>43.426014840922001</v>
      </c>
      <c r="K264">
        <v>52.7490709708864</v>
      </c>
      <c r="L264">
        <v>-17.012067911020999</v>
      </c>
      <c r="M264">
        <v>38.785507412167703</v>
      </c>
      <c r="N264">
        <v>9.3429336152907994E-2</v>
      </c>
      <c r="O264">
        <v>0.22317596814261001</v>
      </c>
      <c r="P264">
        <v>2211.9001842216198</v>
      </c>
      <c r="Q264">
        <v>2458.0363432457698</v>
      </c>
      <c r="R264">
        <v>2085.9516064018198</v>
      </c>
      <c r="S264">
        <v>2324.7727240568602</v>
      </c>
      <c r="T264">
        <v>37.142133265771399</v>
      </c>
      <c r="U264">
        <v>19.7066450066167</v>
      </c>
      <c r="V264">
        <v>-0.8574627895918</v>
      </c>
      <c r="W264">
        <v>-0.30848329048839901</v>
      </c>
      <c r="X264">
        <v>0.85937613993462902</v>
      </c>
      <c r="Y264">
        <v>-9.6210305642980706E-2</v>
      </c>
      <c r="Z264">
        <v>-0.63605432243981597</v>
      </c>
      <c r="AA264">
        <v>7.4098051413392003</v>
      </c>
      <c r="AB264">
        <v>-7.9430320964731003</v>
      </c>
      <c r="AC264">
        <v>0.407483587557114</v>
      </c>
      <c r="AD264">
        <v>2155.3129999999901</v>
      </c>
      <c r="AE264">
        <v>2483.645</v>
      </c>
      <c r="AF264">
        <v>2072.1397499999998</v>
      </c>
      <c r="AG264">
        <v>2284.6009999999901</v>
      </c>
      <c r="AH264">
        <v>26.962798206035</v>
      </c>
      <c r="AI264">
        <v>17.6612625043118</v>
      </c>
      <c r="AJ264">
        <v>2299.88214285714</v>
      </c>
      <c r="AK264">
        <v>2413.89</v>
      </c>
      <c r="AL264">
        <v>-82.338737495688093</v>
      </c>
    </row>
    <row r="265" spans="1:38" x14ac:dyDescent="0.25">
      <c r="A265" t="s">
        <v>829</v>
      </c>
      <c r="B265" t="s">
        <v>828</v>
      </c>
      <c r="C265" t="s">
        <v>384</v>
      </c>
      <c r="D265">
        <v>18599.641863600002</v>
      </c>
      <c r="E265">
        <v>5714.65</v>
      </c>
      <c r="F265">
        <v>19.677942635014698</v>
      </c>
      <c r="G265">
        <v>1.5589650126153001</v>
      </c>
      <c r="H265">
        <v>58.3067365204693</v>
      </c>
      <c r="I265">
        <v>73.287270600277793</v>
      </c>
      <c r="J265">
        <v>68.440451167019603</v>
      </c>
      <c r="K265">
        <v>218.24832683571699</v>
      </c>
      <c r="L265">
        <v>-17.781219385838799</v>
      </c>
      <c r="M265">
        <v>-0.59771159545205099</v>
      </c>
      <c r="N265">
        <v>-9.2348236194307001E-2</v>
      </c>
      <c r="O265">
        <v>0.32563401055080698</v>
      </c>
      <c r="P265">
        <v>4905.0022393801501</v>
      </c>
      <c r="Q265">
        <v>5595.4057408195904</v>
      </c>
      <c r="R265">
        <v>4890.4400663614197</v>
      </c>
      <c r="S265">
        <v>5095.1402744736397</v>
      </c>
      <c r="T265">
        <v>48.278610038609997</v>
      </c>
      <c r="U265">
        <v>15.612326672148599</v>
      </c>
      <c r="V265">
        <v>5.1762642157477003</v>
      </c>
      <c r="W265">
        <v>1.96498749553409</v>
      </c>
      <c r="X265">
        <v>-0.205506215108927</v>
      </c>
      <c r="Y265">
        <v>11.6383169203222</v>
      </c>
      <c r="Z265">
        <v>5.2829534105897</v>
      </c>
      <c r="AA265">
        <v>16.596062803683001</v>
      </c>
      <c r="AB265">
        <v>-4.2061024731816001</v>
      </c>
      <c r="AC265">
        <v>1.12271749807821</v>
      </c>
      <c r="AD265">
        <v>4680.3819999999996</v>
      </c>
      <c r="AE265">
        <v>5656.54</v>
      </c>
      <c r="AF265">
        <v>4847.8932500000001</v>
      </c>
      <c r="AG265">
        <v>4918.6540000000005</v>
      </c>
      <c r="AH265">
        <v>65.454617517987103</v>
      </c>
      <c r="AI265">
        <v>70.363221617827605</v>
      </c>
      <c r="AJ265">
        <v>5360.2285714285699</v>
      </c>
      <c r="AK265">
        <v>5739.08</v>
      </c>
      <c r="AL265">
        <v>-29.636778382172299</v>
      </c>
    </row>
    <row r="266" spans="1:38" x14ac:dyDescent="0.25">
      <c r="A266" t="s">
        <v>815</v>
      </c>
      <c r="B266" t="s">
        <v>814</v>
      </c>
      <c r="C266" t="s">
        <v>88</v>
      </c>
      <c r="D266">
        <v>18596.870216750001</v>
      </c>
      <c r="E266">
        <v>1809.35</v>
      </c>
      <c r="F266">
        <v>22.221466541450901</v>
      </c>
      <c r="G266">
        <v>1.76047310990129</v>
      </c>
      <c r="H266">
        <v>17.614868563074999</v>
      </c>
      <c r="I266">
        <v>43.490460157126797</v>
      </c>
      <c r="J266">
        <v>39.0857575315502</v>
      </c>
      <c r="K266">
        <v>-6.4324841154836996</v>
      </c>
      <c r="L266">
        <v>-0.18414386030222801</v>
      </c>
      <c r="M266">
        <v>16.618008758508498</v>
      </c>
      <c r="N266">
        <v>2.4954319096379001E-2</v>
      </c>
      <c r="O266">
        <v>0.60349622429991601</v>
      </c>
      <c r="P266">
        <v>1863.2300076076101</v>
      </c>
      <c r="Q266">
        <v>1815.89611585331</v>
      </c>
      <c r="R266">
        <v>1904.0913838705701</v>
      </c>
      <c r="S266">
        <v>1836.39367925384</v>
      </c>
      <c r="T266">
        <v>43.496998614745202</v>
      </c>
      <c r="U266">
        <v>-8.3256809288840898</v>
      </c>
      <c r="V266">
        <v>-0.58024847382559996</v>
      </c>
      <c r="W266">
        <v>-0.93353044240039995</v>
      </c>
      <c r="X266">
        <v>-1.1074065595063001</v>
      </c>
      <c r="Y266">
        <v>-0.60962426763544697</v>
      </c>
      <c r="Z266">
        <v>-0.62825592076621795</v>
      </c>
      <c r="AA266">
        <v>0.67464795738100003</v>
      </c>
      <c r="AB266">
        <v>-1.8042458156171</v>
      </c>
      <c r="AC266">
        <v>0.86723715071874696</v>
      </c>
      <c r="AD266">
        <v>1856.1865</v>
      </c>
      <c r="AE266">
        <v>1819.03999999999</v>
      </c>
      <c r="AF266">
        <v>1919.71649999999</v>
      </c>
      <c r="AG266">
        <v>1824.8679999999999</v>
      </c>
      <c r="AH266">
        <v>16.137566137566001</v>
      </c>
      <c r="AI266">
        <v>14.8412698412696</v>
      </c>
      <c r="AJ266">
        <v>1860.7749999999901</v>
      </c>
      <c r="AK266">
        <v>1811.47</v>
      </c>
      <c r="AL266">
        <v>-85.158730158730293</v>
      </c>
    </row>
    <row r="267" spans="1:38" x14ac:dyDescent="0.25">
      <c r="A267" t="s">
        <v>811</v>
      </c>
      <c r="B267" t="s">
        <v>810</v>
      </c>
      <c r="C267" t="s">
        <v>315</v>
      </c>
      <c r="D267">
        <v>18524.20531075</v>
      </c>
      <c r="E267">
        <v>337.8</v>
      </c>
      <c r="F267">
        <v>30.861160347871099</v>
      </c>
      <c r="G267">
        <v>2.4449440738501198</v>
      </c>
      <c r="H267">
        <v>22.470961457891001</v>
      </c>
      <c r="I267">
        <v>22.838709677419299</v>
      </c>
      <c r="J267">
        <v>35.613862270398101</v>
      </c>
      <c r="K267">
        <v>-1.66623731951495</v>
      </c>
      <c r="L267">
        <v>-1.95867965781701</v>
      </c>
      <c r="M267">
        <v>14.618168312256</v>
      </c>
      <c r="N267">
        <v>2.7435712882239002E-2</v>
      </c>
      <c r="O267">
        <v>1.60094203923284</v>
      </c>
      <c r="P267">
        <v>346.47770238839502</v>
      </c>
      <c r="Q267">
        <v>346.25010454652602</v>
      </c>
      <c r="R267">
        <v>373.19410116604399</v>
      </c>
      <c r="S267">
        <v>346.197692016291</v>
      </c>
      <c r="T267">
        <v>59.115281501340398</v>
      </c>
      <c r="U267">
        <v>-14.285230041593699</v>
      </c>
      <c r="V267">
        <v>-2.6075628526724</v>
      </c>
      <c r="W267">
        <v>-1.9809035200228</v>
      </c>
      <c r="X267">
        <v>-0.442134472509147</v>
      </c>
      <c r="Y267">
        <v>-0.684575103775243</v>
      </c>
      <c r="Z267">
        <v>-3.3527415254143298</v>
      </c>
      <c r="AA267">
        <v>1.3664635277399999</v>
      </c>
      <c r="AB267">
        <v>-6.2817446873457996</v>
      </c>
      <c r="AC267">
        <v>1.08436104112997</v>
      </c>
      <c r="AD267">
        <v>328.63299999999998</v>
      </c>
      <c r="AE267">
        <v>347.315</v>
      </c>
      <c r="AF267">
        <v>364.95299999999997</v>
      </c>
      <c r="AG267">
        <v>348.72199999999998</v>
      </c>
      <c r="AH267">
        <v>24.1425880168037</v>
      </c>
      <c r="AI267">
        <v>28.508124076809501</v>
      </c>
      <c r="AJ267">
        <v>366.62857142857098</v>
      </c>
      <c r="AK267">
        <v>339.63</v>
      </c>
      <c r="AL267">
        <v>-71.491875923190406</v>
      </c>
    </row>
    <row r="268" spans="1:38" x14ac:dyDescent="0.25">
      <c r="A268" t="s">
        <v>813</v>
      </c>
      <c r="B268" t="s">
        <v>812</v>
      </c>
      <c r="C268" t="s">
        <v>435</v>
      </c>
      <c r="D268">
        <v>18466.362265925</v>
      </c>
      <c r="E268">
        <v>1389.5</v>
      </c>
      <c r="F268">
        <v>29.553100729979398</v>
      </c>
      <c r="G268">
        <v>2.3413143796015201</v>
      </c>
      <c r="H268">
        <v>35.254700683223199</v>
      </c>
      <c r="I268">
        <v>53.759291023442003</v>
      </c>
      <c r="J268">
        <v>55.652668103696797</v>
      </c>
      <c r="K268">
        <v>39.098530291238099</v>
      </c>
      <c r="L268">
        <v>-4.6488053664676903</v>
      </c>
      <c r="M268">
        <v>34.951138055214301</v>
      </c>
      <c r="N268">
        <v>0.129246698073299</v>
      </c>
      <c r="O268">
        <v>0.84770177500571398</v>
      </c>
      <c r="P268">
        <v>1220.8063040746399</v>
      </c>
      <c r="Q268">
        <v>1376.1417808818501</v>
      </c>
      <c r="R268">
        <v>1150.4098457574601</v>
      </c>
      <c r="S268">
        <v>1281.9738960718901</v>
      </c>
      <c r="T268">
        <v>53.130699088145903</v>
      </c>
      <c r="U268">
        <v>24.533175252059301</v>
      </c>
      <c r="V268">
        <v>1.8182756231666</v>
      </c>
      <c r="W268">
        <v>-2.4719301020005</v>
      </c>
      <c r="X268">
        <v>-1.4032253839908999</v>
      </c>
      <c r="Y268">
        <v>3.9292178897916599E-2</v>
      </c>
      <c r="Z268">
        <v>3.0896915963156002</v>
      </c>
      <c r="AA268">
        <v>9.0138165704416995</v>
      </c>
      <c r="AB268">
        <v>-4.4861871763609003</v>
      </c>
      <c r="AC268">
        <v>0.99432291226709402</v>
      </c>
      <c r="AD268">
        <v>1202.644</v>
      </c>
      <c r="AE268">
        <v>1380.5350000000001</v>
      </c>
      <c r="AF268">
        <v>1134.09699999999</v>
      </c>
      <c r="AG268">
        <v>1259.662</v>
      </c>
      <c r="AH268">
        <v>62.031512926418799</v>
      </c>
      <c r="AI268">
        <v>72.969251950435904</v>
      </c>
      <c r="AJ268">
        <v>1277</v>
      </c>
      <c r="AK268">
        <v>1388.18</v>
      </c>
      <c r="AL268">
        <v>-27.030748049564</v>
      </c>
    </row>
    <row r="269" spans="1:38" x14ac:dyDescent="0.25">
      <c r="A269" t="s">
        <v>819</v>
      </c>
      <c r="B269" t="s">
        <v>818</v>
      </c>
      <c r="C269" t="s">
        <v>706</v>
      </c>
      <c r="D269">
        <v>18461.14451142</v>
      </c>
      <c r="E269">
        <v>293.45</v>
      </c>
      <c r="F269">
        <v>28.539750060366199</v>
      </c>
      <c r="G269">
        <v>2.26103270235817</v>
      </c>
      <c r="H269">
        <v>20.758676148933699</v>
      </c>
      <c r="I269">
        <v>52.771855010661</v>
      </c>
      <c r="J269">
        <v>45.483773778483602</v>
      </c>
      <c r="K269">
        <v>1.4664444665483001</v>
      </c>
      <c r="L269">
        <v>-0.821599164861464</v>
      </c>
      <c r="M269">
        <v>1.2350034112203301</v>
      </c>
      <c r="N269">
        <v>-4.2376171330926998E-2</v>
      </c>
      <c r="O269">
        <v>0.65595136305254398</v>
      </c>
      <c r="P269">
        <v>291.55485052748202</v>
      </c>
      <c r="Q269">
        <v>290.99167093909199</v>
      </c>
      <c r="R269">
        <v>310.71095265776398</v>
      </c>
      <c r="S269">
        <v>286.90663604950697</v>
      </c>
      <c r="T269">
        <v>48.689557090613498</v>
      </c>
      <c r="U269">
        <v>-12.926046878733599</v>
      </c>
      <c r="V269">
        <v>-0.6138455313251</v>
      </c>
      <c r="W269">
        <v>0.62761506276150003</v>
      </c>
      <c r="X269">
        <v>-0.709694222794094</v>
      </c>
      <c r="Y269">
        <v>0.376482689672752</v>
      </c>
      <c r="Z269">
        <v>1.1713581767280401</v>
      </c>
      <c r="AA269">
        <v>1.4939332274166</v>
      </c>
      <c r="AB269">
        <v>-2.6358586939075002</v>
      </c>
      <c r="AC269">
        <v>0.75276154004058604</v>
      </c>
      <c r="AD269">
        <v>283.38399999999899</v>
      </c>
      <c r="AE269">
        <v>291.30999999999898</v>
      </c>
      <c r="AF269">
        <v>314.24399999999901</v>
      </c>
      <c r="AG269">
        <v>284.55399999999997</v>
      </c>
      <c r="AH269">
        <v>34.468855421226699</v>
      </c>
      <c r="AI269">
        <v>46.644295302013397</v>
      </c>
      <c r="AJ269">
        <v>277.25714285714201</v>
      </c>
      <c r="AK269">
        <v>292.44</v>
      </c>
      <c r="AL269">
        <v>-53.355704697986504</v>
      </c>
    </row>
    <row r="270" spans="1:38" x14ac:dyDescent="0.25">
      <c r="A270" t="s">
        <v>803</v>
      </c>
      <c r="B270" t="s">
        <v>802</v>
      </c>
      <c r="C270" t="s">
        <v>24</v>
      </c>
      <c r="D270">
        <v>18352.425275360001</v>
      </c>
      <c r="E270">
        <v>3090.25</v>
      </c>
      <c r="F270">
        <v>29.126387360760599</v>
      </c>
      <c r="G270">
        <v>2.3075084464627702</v>
      </c>
      <c r="H270">
        <v>32.727731177629899</v>
      </c>
      <c r="I270">
        <v>62.585134734971902</v>
      </c>
      <c r="J270">
        <v>58.654676982359803</v>
      </c>
      <c r="K270">
        <v>43.1911350956047</v>
      </c>
      <c r="L270">
        <v>17.5610281881162</v>
      </c>
      <c r="M270">
        <v>9.3166443932472909</v>
      </c>
      <c r="N270">
        <v>4.9853571972029997E-2</v>
      </c>
      <c r="O270">
        <v>0.73359274599709601</v>
      </c>
      <c r="P270">
        <v>2746.2131787076901</v>
      </c>
      <c r="Q270">
        <v>2971.2068416629099</v>
      </c>
      <c r="R270">
        <v>2619.7608256827998</v>
      </c>
      <c r="S270">
        <v>2854.63142490779</v>
      </c>
      <c r="T270">
        <v>62.072508664846701</v>
      </c>
      <c r="U270">
        <v>22.941604868107301</v>
      </c>
      <c r="V270">
        <v>4.8879614604550996</v>
      </c>
      <c r="W270">
        <v>-9.5909296877259997</v>
      </c>
      <c r="X270">
        <v>-2.8820825832592898</v>
      </c>
      <c r="Y270">
        <v>-0.26714044858126601</v>
      </c>
      <c r="Z270">
        <v>5.8777860852254404</v>
      </c>
      <c r="AA270">
        <v>13.9280137709433</v>
      </c>
      <c r="AB270">
        <v>-2.8229238820456999</v>
      </c>
      <c r="AC270">
        <v>2.1218117788624902</v>
      </c>
      <c r="AD270">
        <v>2745.0337500000001</v>
      </c>
      <c r="AE270">
        <v>2973.6750000000002</v>
      </c>
      <c r="AF270">
        <v>2502.4653749999902</v>
      </c>
      <c r="AG270">
        <v>2853.3874999999998</v>
      </c>
      <c r="AH270">
        <v>54.680493128704299</v>
      </c>
      <c r="AI270">
        <v>64.510995370370296</v>
      </c>
      <c r="AJ270">
        <v>2683.1892857142798</v>
      </c>
      <c r="AK270">
        <v>3073.73</v>
      </c>
      <c r="AL270">
        <v>-35.489004629629598</v>
      </c>
    </row>
    <row r="271" spans="1:38" x14ac:dyDescent="0.25">
      <c r="A271" t="s">
        <v>821</v>
      </c>
      <c r="B271" t="s">
        <v>820</v>
      </c>
      <c r="C271" t="s">
        <v>754</v>
      </c>
      <c r="D271">
        <v>18298.904764309998</v>
      </c>
      <c r="E271">
        <v>510.75</v>
      </c>
      <c r="F271">
        <v>28.4771583655181</v>
      </c>
      <c r="G271">
        <v>2.2560739389265301</v>
      </c>
      <c r="H271">
        <v>45.952829927382503</v>
      </c>
      <c r="I271">
        <v>70.552560646900304</v>
      </c>
      <c r="J271">
        <v>59.096860846368997</v>
      </c>
      <c r="K271">
        <v>18.2829284346133</v>
      </c>
      <c r="L271">
        <v>-1.2380582516487799</v>
      </c>
      <c r="M271">
        <v>10.3634978325966</v>
      </c>
      <c r="N271">
        <v>3.5988779764053E-2</v>
      </c>
      <c r="O271">
        <v>0.88718223711698596</v>
      </c>
      <c r="P271">
        <v>454.91691549196599</v>
      </c>
      <c r="Q271">
        <v>511.58312839199698</v>
      </c>
      <c r="R271">
        <v>442.62917918713998</v>
      </c>
      <c r="S271">
        <v>471.777508410461</v>
      </c>
      <c r="T271">
        <v>51.486281666615099</v>
      </c>
      <c r="U271">
        <v>15.781273370329799</v>
      </c>
      <c r="V271">
        <v>2.5525570598064999</v>
      </c>
      <c r="W271">
        <v>0.26413617687340002</v>
      </c>
      <c r="X271">
        <v>-0.24092949989384199</v>
      </c>
      <c r="Y271">
        <v>-0.96180743307627803</v>
      </c>
      <c r="Z271">
        <v>2.4281565081730201</v>
      </c>
      <c r="AA271">
        <v>11.2499697801873</v>
      </c>
      <c r="AB271">
        <v>-4.8835528050779002</v>
      </c>
      <c r="AC271">
        <v>0.41889381816864502</v>
      </c>
      <c r="AD271">
        <v>440.102499999999</v>
      </c>
      <c r="AE271">
        <v>516.73</v>
      </c>
      <c r="AF271">
        <v>446.33646249999902</v>
      </c>
      <c r="AG271">
        <v>458.51900000000001</v>
      </c>
      <c r="AH271">
        <v>48.806533303676503</v>
      </c>
      <c r="AI271">
        <v>42.9166666666666</v>
      </c>
      <c r="AJ271">
        <v>475.89642857142798</v>
      </c>
      <c r="AK271">
        <v>510.34</v>
      </c>
      <c r="AL271">
        <v>-57.0833333333333</v>
      </c>
    </row>
    <row r="272" spans="1:38" x14ac:dyDescent="0.25">
      <c r="A272" t="s">
        <v>831</v>
      </c>
      <c r="B272" t="s">
        <v>830</v>
      </c>
      <c r="C272" t="s">
        <v>527</v>
      </c>
      <c r="D272">
        <v>18167.8232707799</v>
      </c>
      <c r="E272">
        <v>115.6</v>
      </c>
      <c r="F272">
        <v>34.553082650624397</v>
      </c>
      <c r="G272">
        <v>2.7374328673200798</v>
      </c>
      <c r="H272">
        <v>37.255991475149898</v>
      </c>
      <c r="I272">
        <v>55.392156862745097</v>
      </c>
      <c r="J272">
        <v>54.375241340977098</v>
      </c>
      <c r="K272">
        <v>2.8540634408273999</v>
      </c>
      <c r="L272">
        <v>-0.30215203116498401</v>
      </c>
      <c r="M272">
        <v>56.6914010789435</v>
      </c>
      <c r="N272">
        <v>0.17198362752492299</v>
      </c>
      <c r="O272">
        <v>1.6256440042220399</v>
      </c>
      <c r="P272">
        <v>97.8429705876638</v>
      </c>
      <c r="Q272">
        <v>113.77953417042001</v>
      </c>
      <c r="R272">
        <v>88.424585887518802</v>
      </c>
      <c r="S272">
        <v>105.52214825866</v>
      </c>
      <c r="T272">
        <v>92.709466811751895</v>
      </c>
      <c r="U272">
        <v>46.4202275561276</v>
      </c>
      <c r="V272">
        <v>1.0276257840651</v>
      </c>
      <c r="W272">
        <v>-0.82969432314409997</v>
      </c>
      <c r="X272">
        <v>-0.77292280113911804</v>
      </c>
      <c r="Y272">
        <v>1.1580766239555</v>
      </c>
      <c r="Z272">
        <v>3.5140084334995301</v>
      </c>
      <c r="AA272">
        <v>6.2761984159213</v>
      </c>
      <c r="AB272">
        <v>-3.72693077561149</v>
      </c>
      <c r="AC272">
        <v>0.83106299206783396</v>
      </c>
      <c r="AD272">
        <v>93.807500000000005</v>
      </c>
      <c r="AE272">
        <v>113.44499999999999</v>
      </c>
      <c r="AF272">
        <v>87.411999999999907</v>
      </c>
      <c r="AG272">
        <v>105.197</v>
      </c>
      <c r="AH272">
        <v>68.815757112015902</v>
      </c>
      <c r="AI272">
        <v>64.8648648648647</v>
      </c>
      <c r="AJ272">
        <v>108.62857142857099</v>
      </c>
      <c r="AK272">
        <v>114.7</v>
      </c>
      <c r="AL272">
        <v>-35.135135135135201</v>
      </c>
    </row>
    <row r="273" spans="1:38" x14ac:dyDescent="0.25">
      <c r="A273" t="s">
        <v>827</v>
      </c>
      <c r="B273" t="s">
        <v>826</v>
      </c>
      <c r="C273" t="s">
        <v>66</v>
      </c>
      <c r="D273">
        <v>18161.538120000001</v>
      </c>
      <c r="E273">
        <v>2594.15</v>
      </c>
      <c r="F273">
        <v>27.310277696239599</v>
      </c>
      <c r="G273">
        <v>2.1636290034450498</v>
      </c>
      <c r="H273">
        <v>57.797993382406901</v>
      </c>
      <c r="I273">
        <v>66.154122830680706</v>
      </c>
      <c r="J273">
        <v>64.476768218210097</v>
      </c>
      <c r="K273">
        <v>67.854982339563307</v>
      </c>
      <c r="L273">
        <v>5.9830817423182596</v>
      </c>
      <c r="M273">
        <v>38.349204282656501</v>
      </c>
      <c r="N273">
        <v>0.13008344311434999</v>
      </c>
      <c r="O273">
        <v>0.87601433601287004</v>
      </c>
      <c r="P273">
        <v>2304.6769916922699</v>
      </c>
      <c r="Q273">
        <v>2558.4952834085698</v>
      </c>
      <c r="R273">
        <v>2158.9494430770501</v>
      </c>
      <c r="S273">
        <v>2405.9070092859001</v>
      </c>
      <c r="T273">
        <v>48.3469504085122</v>
      </c>
      <c r="U273">
        <v>24.489306055837101</v>
      </c>
      <c r="V273">
        <v>4.7252886048449998</v>
      </c>
      <c r="W273">
        <v>2.0459602622925002</v>
      </c>
      <c r="X273">
        <v>0.46065305052759398</v>
      </c>
      <c r="Y273">
        <v>0.17506630758469499</v>
      </c>
      <c r="Z273">
        <v>3.71361460502894</v>
      </c>
      <c r="AA273">
        <v>14.9109511967107</v>
      </c>
      <c r="AB273">
        <v>-3.8016924401215899</v>
      </c>
      <c r="AC273">
        <v>0.86197131305966002</v>
      </c>
      <c r="AD273">
        <v>2270.2660000000001</v>
      </c>
      <c r="AE273">
        <v>2587.2049999999999</v>
      </c>
      <c r="AF273">
        <v>2146.2212499999901</v>
      </c>
      <c r="AG273">
        <v>2390.252</v>
      </c>
      <c r="AH273">
        <v>71.010801805221604</v>
      </c>
      <c r="AI273">
        <v>74.189548272807798</v>
      </c>
      <c r="AJ273">
        <v>2416.4107142857101</v>
      </c>
      <c r="AK273">
        <v>2591.31</v>
      </c>
      <c r="AL273">
        <v>-25.810451727192099</v>
      </c>
    </row>
    <row r="274" spans="1:38" x14ac:dyDescent="0.25">
      <c r="A274" t="s">
        <v>833</v>
      </c>
      <c r="B274" t="s">
        <v>832</v>
      </c>
      <c r="C274" t="s">
        <v>312</v>
      </c>
      <c r="D274">
        <v>18098.032211490001</v>
      </c>
      <c r="E274">
        <v>175.25</v>
      </c>
      <c r="F274">
        <v>52.806654932497899</v>
      </c>
      <c r="G274">
        <v>4.1835535858574797</v>
      </c>
      <c r="H274">
        <v>45.101271116895198</v>
      </c>
      <c r="I274">
        <v>62.705314009661798</v>
      </c>
      <c r="J274">
        <v>65.0323017725147</v>
      </c>
      <c r="K274">
        <v>11.4211521423161</v>
      </c>
      <c r="L274">
        <v>-1.50520097204968</v>
      </c>
      <c r="M274">
        <v>36.307452881065302</v>
      </c>
      <c r="N274">
        <v>0.10278705720704499</v>
      </c>
      <c r="P274">
        <v>131.71533074162201</v>
      </c>
      <c r="Q274">
        <v>173.235359848136</v>
      </c>
      <c r="R274">
        <v>117.556577291992</v>
      </c>
      <c r="S274">
        <v>146.46936573355799</v>
      </c>
      <c r="T274">
        <v>35.283893395133198</v>
      </c>
      <c r="U274">
        <v>59.8993826081892</v>
      </c>
      <c r="V274">
        <v>4.8032329739483002</v>
      </c>
      <c r="W274">
        <v>2.1511627906977</v>
      </c>
      <c r="X274">
        <v>1.82664011503617</v>
      </c>
      <c r="Y274">
        <v>0.37816547130268402</v>
      </c>
      <c r="Z274">
        <v>6.05480351827467</v>
      </c>
      <c r="AA274">
        <v>21.543428370668899</v>
      </c>
      <c r="AB274">
        <v>-7.8839280245449004</v>
      </c>
      <c r="AC274">
        <v>0.77560274117851102</v>
      </c>
      <c r="AD274">
        <v>123.13249999999999</v>
      </c>
      <c r="AE274">
        <v>174.52</v>
      </c>
      <c r="AF274">
        <v>117.49699999999901</v>
      </c>
      <c r="AG274">
        <v>137.71199999999999</v>
      </c>
      <c r="AH274">
        <v>54.934525710635498</v>
      </c>
      <c r="AI274">
        <v>47.311827956989198</v>
      </c>
      <c r="AJ274">
        <v>162.60714285714201</v>
      </c>
      <c r="AK274">
        <v>175.88</v>
      </c>
      <c r="AL274">
        <v>-52.688172043010702</v>
      </c>
    </row>
    <row r="275" spans="1:38" x14ac:dyDescent="0.25">
      <c r="A275" t="s">
        <v>817</v>
      </c>
      <c r="B275" t="s">
        <v>816</v>
      </c>
      <c r="C275" t="s">
        <v>457</v>
      </c>
      <c r="D275">
        <v>18040.577838235</v>
      </c>
      <c r="E275">
        <v>473.5</v>
      </c>
      <c r="F275">
        <v>42.0100792705042</v>
      </c>
      <c r="G275">
        <v>3.3282058482768102</v>
      </c>
      <c r="H275">
        <v>46.202798887589402</v>
      </c>
      <c r="I275">
        <v>23.510392609699799</v>
      </c>
      <c r="J275">
        <v>18.7006194555569</v>
      </c>
      <c r="K275">
        <v>-5.1724201973196404</v>
      </c>
      <c r="L275">
        <v>-9.3094452053314107</v>
      </c>
      <c r="M275">
        <v>46.8673161919126</v>
      </c>
      <c r="N275">
        <v>0.124041150822063</v>
      </c>
      <c r="O275">
        <v>1.36296660755115</v>
      </c>
      <c r="P275">
        <v>457.06804659058002</v>
      </c>
      <c r="Q275">
        <v>494.70691778483598</v>
      </c>
      <c r="R275">
        <v>403.83726454829099</v>
      </c>
      <c r="S275">
        <v>492.23277748574799</v>
      </c>
      <c r="T275">
        <v>79.395053475935796</v>
      </c>
      <c r="U275">
        <v>29.865412953170299</v>
      </c>
      <c r="V275">
        <v>-8.4816381122834006</v>
      </c>
      <c r="W275">
        <v>0.52848536095550003</v>
      </c>
      <c r="X275">
        <v>-5.8466246593681204</v>
      </c>
      <c r="Y275">
        <v>-3.0063176107846701</v>
      </c>
      <c r="Z275">
        <v>-6.2909538556493798</v>
      </c>
      <c r="AA275">
        <v>0.54736801391970002</v>
      </c>
      <c r="AB275">
        <v>-16.022678383314801</v>
      </c>
      <c r="AC275">
        <v>0.90660347298618804</v>
      </c>
      <c r="AD275">
        <v>443.49949999999899</v>
      </c>
      <c r="AE275">
        <v>500.19499999999999</v>
      </c>
      <c r="AF275">
        <v>389.916</v>
      </c>
      <c r="AG275">
        <v>500.86399999999901</v>
      </c>
      <c r="AH275">
        <v>6.2693177088236602</v>
      </c>
      <c r="AI275">
        <v>12.153782554774599</v>
      </c>
      <c r="AJ275">
        <v>525.56428571428501</v>
      </c>
      <c r="AK275">
        <v>466.26</v>
      </c>
      <c r="AL275">
        <v>-87.846217445225307</v>
      </c>
    </row>
    <row r="276" spans="1:38" x14ac:dyDescent="0.25">
      <c r="A276" t="s">
        <v>823</v>
      </c>
      <c r="B276" t="s">
        <v>822</v>
      </c>
      <c r="C276" t="s">
        <v>706</v>
      </c>
      <c r="D276">
        <v>17972.029078650001</v>
      </c>
      <c r="E276">
        <v>1416.55</v>
      </c>
      <c r="F276">
        <v>18.883395454915</v>
      </c>
      <c r="G276">
        <v>1.4960178195259399</v>
      </c>
      <c r="H276">
        <v>23.486510398160501</v>
      </c>
      <c r="I276">
        <v>26.6666666666666</v>
      </c>
      <c r="J276">
        <v>26.310502972111699</v>
      </c>
      <c r="K276">
        <v>-4.8211709322240504</v>
      </c>
      <c r="L276">
        <v>-5.1915906569621804</v>
      </c>
      <c r="M276">
        <v>-17.371357908195002</v>
      </c>
      <c r="N276">
        <v>-0.16224549972457999</v>
      </c>
      <c r="O276">
        <v>0.81187203214021597</v>
      </c>
      <c r="P276">
        <v>1418.03377470649</v>
      </c>
      <c r="Q276">
        <v>1434.3589515620499</v>
      </c>
      <c r="R276">
        <v>1457.52163235177</v>
      </c>
      <c r="S276">
        <v>1429.3127451800101</v>
      </c>
      <c r="T276">
        <v>53.239851572843001</v>
      </c>
      <c r="U276">
        <v>-5.1142835172213896</v>
      </c>
      <c r="V276">
        <v>-2.3303035996546</v>
      </c>
      <c r="W276">
        <v>3.8841807909599999E-2</v>
      </c>
      <c r="X276">
        <v>0.46383240615586602</v>
      </c>
      <c r="Y276">
        <v>-28.7271682229159</v>
      </c>
      <c r="Z276">
        <v>-1.71043748195071</v>
      </c>
      <c r="AA276">
        <v>0.50157195147239997</v>
      </c>
      <c r="AB276">
        <v>-5.0069628228471998</v>
      </c>
      <c r="AC276">
        <v>0.39173561149049402</v>
      </c>
      <c r="AD276">
        <v>1384.1079999999899</v>
      </c>
      <c r="AE276">
        <v>1434.7149999999999</v>
      </c>
      <c r="AF276">
        <v>1428.6745000000001</v>
      </c>
      <c r="AG276">
        <v>1438.223</v>
      </c>
      <c r="AH276">
        <v>15.614666215369899</v>
      </c>
      <c r="AI276">
        <v>28.962818003913899</v>
      </c>
      <c r="AJ276">
        <v>1409.5214285714201</v>
      </c>
      <c r="AK276">
        <v>1417</v>
      </c>
      <c r="AL276">
        <v>-71.037181996086005</v>
      </c>
    </row>
    <row r="277" spans="1:38" x14ac:dyDescent="0.25">
      <c r="A277" t="s">
        <v>837</v>
      </c>
      <c r="B277" t="s">
        <v>836</v>
      </c>
      <c r="C277" t="s">
        <v>315</v>
      </c>
      <c r="D277">
        <v>17819.199091319999</v>
      </c>
      <c r="E277">
        <v>3978.05</v>
      </c>
      <c r="F277">
        <v>16.535071184065199</v>
      </c>
      <c r="G277">
        <v>1.3099742150479099</v>
      </c>
      <c r="H277">
        <v>27.537991026402501</v>
      </c>
      <c r="I277">
        <v>67.9348854817339</v>
      </c>
      <c r="J277">
        <v>66.857756735103905</v>
      </c>
      <c r="K277">
        <v>15.4866867424948</v>
      </c>
      <c r="L277">
        <v>6.8069697854934201</v>
      </c>
      <c r="M277">
        <v>-5.5712873292257497</v>
      </c>
      <c r="N277">
        <v>-0.138284604803984</v>
      </c>
      <c r="O277">
        <v>0.54305549103696404</v>
      </c>
      <c r="P277">
        <v>3852.31295895127</v>
      </c>
      <c r="Q277">
        <v>3879.7862569603299</v>
      </c>
      <c r="R277">
        <v>3967.1334925934698</v>
      </c>
      <c r="S277">
        <v>3833.24625698932</v>
      </c>
      <c r="T277">
        <v>43.591004055548702</v>
      </c>
      <c r="U277">
        <v>-3.8613482441254998</v>
      </c>
      <c r="V277">
        <v>1.7897683656237</v>
      </c>
      <c r="W277">
        <v>2.0715137380274999</v>
      </c>
      <c r="X277">
        <v>8.3850381138059205E-2</v>
      </c>
      <c r="Y277">
        <v>0.31541384129104799</v>
      </c>
      <c r="Z277">
        <v>3.2065396988096602</v>
      </c>
      <c r="AA277">
        <v>4.0467390963414998</v>
      </c>
      <c r="AB277">
        <v>-0.37136531693089903</v>
      </c>
      <c r="AC277">
        <v>0.70419863011148998</v>
      </c>
      <c r="AD277">
        <v>3766.5405000000001</v>
      </c>
      <c r="AE277">
        <v>3880.835</v>
      </c>
      <c r="AF277">
        <v>4010.68299999999</v>
      </c>
      <c r="AG277">
        <v>3840.5630000000001</v>
      </c>
      <c r="AH277">
        <v>70.945977637784594</v>
      </c>
      <c r="AI277">
        <v>90.985277463193796</v>
      </c>
      <c r="AJ277">
        <v>3743.8392857142799</v>
      </c>
      <c r="AK277">
        <v>3956.75</v>
      </c>
      <c r="AL277">
        <v>-9.0147225368061701</v>
      </c>
    </row>
    <row r="278" spans="1:38" x14ac:dyDescent="0.25">
      <c r="A278" t="s">
        <v>843</v>
      </c>
      <c r="B278" t="s">
        <v>842</v>
      </c>
      <c r="C278" t="s">
        <v>373</v>
      </c>
      <c r="D278">
        <v>17677.02</v>
      </c>
      <c r="E278">
        <v>115.79</v>
      </c>
      <c r="F278">
        <v>10.855192305988799</v>
      </c>
      <c r="G278">
        <v>0.85999158164711398</v>
      </c>
      <c r="H278">
        <v>61.205806249907702</v>
      </c>
      <c r="I278">
        <v>73.757961783439498</v>
      </c>
      <c r="J278">
        <v>77.182555555335696</v>
      </c>
      <c r="K278">
        <v>4.8484055616355901</v>
      </c>
      <c r="L278">
        <v>-0.985552004027893</v>
      </c>
      <c r="Q278">
        <v>115.609702350631</v>
      </c>
      <c r="S278">
        <v>108.860799999999</v>
      </c>
      <c r="T278">
        <v>2.05109080738392</v>
      </c>
      <c r="V278">
        <v>2.7365900045785998</v>
      </c>
      <c r="W278">
        <v>1.4520476480305999</v>
      </c>
      <c r="X278">
        <v>-542.22177524090296</v>
      </c>
      <c r="Y278">
        <v>12.7069316802442</v>
      </c>
      <c r="Z278">
        <v>1.8452838409172601</v>
      </c>
      <c r="AA278">
        <v>8.2090671744354005</v>
      </c>
      <c r="AB278">
        <v>-2.2090117336091</v>
      </c>
      <c r="AD278">
        <v>108.860799999999</v>
      </c>
      <c r="AE278">
        <v>115.96299999999999</v>
      </c>
      <c r="AF278">
        <v>108.860799999999</v>
      </c>
      <c r="AG278">
        <v>108.860799999999</v>
      </c>
      <c r="AH278">
        <v>64.262448242101996</v>
      </c>
      <c r="AI278">
        <v>54.480796586059903</v>
      </c>
      <c r="AJ278">
        <v>110.796428571428</v>
      </c>
      <c r="AL278">
        <v>-45.519203413939998</v>
      </c>
    </row>
    <row r="279" spans="1:38" x14ac:dyDescent="0.25">
      <c r="A279" t="s">
        <v>851</v>
      </c>
      <c r="B279" t="s">
        <v>850</v>
      </c>
      <c r="C279" t="s">
        <v>49</v>
      </c>
      <c r="D279">
        <v>17402.086181825001</v>
      </c>
      <c r="E279">
        <v>95.35</v>
      </c>
      <c r="F279">
        <v>30.160298843847901</v>
      </c>
      <c r="G279">
        <v>2.3894190332639602</v>
      </c>
      <c r="H279">
        <v>42.636865211682498</v>
      </c>
      <c r="I279">
        <v>89.368770764119503</v>
      </c>
      <c r="J279">
        <v>82.382052914099404</v>
      </c>
      <c r="K279">
        <v>2.90925506107452</v>
      </c>
      <c r="L279">
        <v>0.71319420148380097</v>
      </c>
      <c r="M279">
        <v>24.9115090661655</v>
      </c>
      <c r="N279">
        <v>8.4661188227952003E-2</v>
      </c>
      <c r="O279">
        <v>1.08516338227384</v>
      </c>
      <c r="P279">
        <v>84.392842250071098</v>
      </c>
      <c r="Q279">
        <v>92.787294420079505</v>
      </c>
      <c r="R279">
        <v>83.225406225869193</v>
      </c>
      <c r="S279">
        <v>86.730802993803096</v>
      </c>
      <c r="T279">
        <v>71.891327063740803</v>
      </c>
      <c r="U279">
        <v>18.942410532711399</v>
      </c>
      <c r="V279">
        <v>7.3867339132406</v>
      </c>
      <c r="W279">
        <v>3.7196777300989998</v>
      </c>
      <c r="X279">
        <v>49.354868685082202</v>
      </c>
      <c r="Y279">
        <v>1.10592263637148</v>
      </c>
      <c r="Z279">
        <v>5.9126293805055097</v>
      </c>
      <c r="AA279">
        <v>20.452845069903301</v>
      </c>
      <c r="AB279">
        <v>-3.1220885170398001</v>
      </c>
      <c r="AC279">
        <v>1.54437483699128</v>
      </c>
      <c r="AD279">
        <v>83.403499999999994</v>
      </c>
      <c r="AE279">
        <v>93.45</v>
      </c>
      <c r="AF279">
        <v>80.440999999999903</v>
      </c>
      <c r="AG279">
        <v>85.644999999999996</v>
      </c>
      <c r="AH279">
        <v>90.072809761630296</v>
      </c>
      <c r="AI279">
        <v>92.481203007518801</v>
      </c>
      <c r="AJ279">
        <v>90.057142857142793</v>
      </c>
      <c r="AK279">
        <v>95.07</v>
      </c>
      <c r="AL279">
        <v>-7.5187969924812004</v>
      </c>
    </row>
    <row r="280" spans="1:38" x14ac:dyDescent="0.25">
      <c r="A280" t="s">
        <v>845</v>
      </c>
      <c r="B280" t="s">
        <v>844</v>
      </c>
      <c r="C280" t="s">
        <v>527</v>
      </c>
      <c r="D280">
        <v>17350.637488799999</v>
      </c>
      <c r="E280">
        <v>930.5</v>
      </c>
      <c r="F280">
        <v>27.9954429244133</v>
      </c>
      <c r="G280">
        <v>2.2179105225243099</v>
      </c>
      <c r="H280">
        <v>24.9666389166727</v>
      </c>
      <c r="I280">
        <v>49.372862029646498</v>
      </c>
      <c r="J280">
        <v>51.577512053624801</v>
      </c>
      <c r="K280">
        <v>11.6385949823042</v>
      </c>
      <c r="L280">
        <v>-4.8690146785535404</v>
      </c>
      <c r="M280">
        <v>24.805246982061099</v>
      </c>
      <c r="N280">
        <v>8.8935085729801994E-2</v>
      </c>
      <c r="O280">
        <v>1.4577653130788399</v>
      </c>
      <c r="P280">
        <v>796.67214010871601</v>
      </c>
      <c r="Q280">
        <v>924.67067247349496</v>
      </c>
      <c r="R280">
        <v>725.49568331387502</v>
      </c>
      <c r="S280">
        <v>872.28002277241399</v>
      </c>
      <c r="T280">
        <v>68.825938566552907</v>
      </c>
      <c r="U280">
        <v>38.168761478549399</v>
      </c>
      <c r="V280">
        <v>-0.2439919676981</v>
      </c>
      <c r="W280">
        <v>-1.0706638115631999</v>
      </c>
      <c r="X280">
        <v>-3.3022909324062901</v>
      </c>
      <c r="Y280">
        <v>-0.86460599596708199</v>
      </c>
      <c r="Z280">
        <v>1.2912683231816</v>
      </c>
      <c r="AA280">
        <v>2.0367787411955001</v>
      </c>
      <c r="AB280">
        <v>-2.4250303678101002</v>
      </c>
      <c r="AC280">
        <v>0.66793614726629502</v>
      </c>
      <c r="AD280">
        <v>750.02800000000002</v>
      </c>
      <c r="AE280">
        <v>922.87</v>
      </c>
      <c r="AF280">
        <v>674.24625000000003</v>
      </c>
      <c r="AG280">
        <v>889.80299999999897</v>
      </c>
      <c r="AH280">
        <v>52.092457420924497</v>
      </c>
      <c r="AI280">
        <v>57.664233576642303</v>
      </c>
      <c r="AJ280">
        <v>859.38214285714196</v>
      </c>
      <c r="AK280">
        <v>925.3</v>
      </c>
      <c r="AL280">
        <v>-42.335766423357597</v>
      </c>
    </row>
    <row r="281" spans="1:38" x14ac:dyDescent="0.25">
      <c r="A281" t="s">
        <v>841</v>
      </c>
      <c r="B281" t="s">
        <v>840</v>
      </c>
      <c r="C281" t="s">
        <v>504</v>
      </c>
      <c r="D281">
        <v>17329.93640816</v>
      </c>
      <c r="E281">
        <v>541.5</v>
      </c>
      <c r="F281">
        <v>47.916862388162102</v>
      </c>
      <c r="G281">
        <v>3.7961647395254201</v>
      </c>
      <c r="H281">
        <v>34.678501831659702</v>
      </c>
      <c r="I281">
        <v>53.444272445820403</v>
      </c>
      <c r="J281">
        <v>40.885578798514203</v>
      </c>
      <c r="K281">
        <v>5.66608726037407</v>
      </c>
      <c r="L281">
        <v>-2.4875131016616301</v>
      </c>
      <c r="M281">
        <v>66.174087565377505</v>
      </c>
      <c r="N281">
        <v>0.14322525570839101</v>
      </c>
      <c r="O281">
        <v>1.1566352397756801</v>
      </c>
      <c r="P281">
        <v>513.39164800344599</v>
      </c>
      <c r="Q281">
        <v>554.43048563002105</v>
      </c>
      <c r="R281">
        <v>480.23851101166298</v>
      </c>
      <c r="S281">
        <v>537.47275063382403</v>
      </c>
      <c r="T281">
        <v>69.441141498216396</v>
      </c>
      <c r="U281">
        <v>15.4605369969213</v>
      </c>
      <c r="V281">
        <v>-1.3586601638317899</v>
      </c>
      <c r="W281">
        <v>-0.44541405326790001</v>
      </c>
      <c r="X281">
        <v>-3.72710834630987</v>
      </c>
      <c r="Y281">
        <v>-0.24092370128191101</v>
      </c>
      <c r="Z281">
        <v>-2.0560336786489199</v>
      </c>
      <c r="AA281">
        <v>3.7594459562943001</v>
      </c>
      <c r="AB281">
        <v>-5.9955833448247997</v>
      </c>
      <c r="AC281">
        <v>0.36124542286387101</v>
      </c>
      <c r="AD281">
        <v>505.63299999999902</v>
      </c>
      <c r="AE281">
        <v>559.07000000000005</v>
      </c>
      <c r="AF281">
        <v>478.92599999999999</v>
      </c>
      <c r="AG281">
        <v>545.20399999999995</v>
      </c>
      <c r="AH281">
        <v>15.389862566030899</v>
      </c>
      <c r="AI281">
        <v>4.1176470588235201</v>
      </c>
      <c r="AJ281">
        <v>532.67499999999995</v>
      </c>
      <c r="AK281">
        <v>541.22</v>
      </c>
      <c r="AL281">
        <v>-95.882352941176407</v>
      </c>
    </row>
    <row r="282" spans="1:38" x14ac:dyDescent="0.25">
      <c r="A282" t="s">
        <v>835</v>
      </c>
      <c r="B282" t="s">
        <v>834</v>
      </c>
      <c r="C282" t="s">
        <v>407</v>
      </c>
      <c r="D282">
        <v>17192.97409725</v>
      </c>
      <c r="E282">
        <v>3960</v>
      </c>
      <c r="F282">
        <v>30.491142656912299</v>
      </c>
      <c r="G282">
        <v>2.4156297982191401</v>
      </c>
      <c r="H282">
        <v>33.384186878367501</v>
      </c>
      <c r="I282">
        <v>31.727086487930801</v>
      </c>
      <c r="J282">
        <v>33.200974621160199</v>
      </c>
      <c r="K282">
        <v>14.998369430645701</v>
      </c>
      <c r="L282">
        <v>-29.877350019875799</v>
      </c>
      <c r="M282">
        <v>55.313131712024202</v>
      </c>
      <c r="N282">
        <v>0.124434179168379</v>
      </c>
      <c r="O282">
        <v>0.41726685502421601</v>
      </c>
      <c r="P282">
        <v>3814.8928158458998</v>
      </c>
      <c r="Q282">
        <v>4107.8282746167797</v>
      </c>
      <c r="R282">
        <v>3580.94343800354</v>
      </c>
      <c r="S282">
        <v>4020.5229166527101</v>
      </c>
      <c r="T282">
        <v>26.504788849378301</v>
      </c>
      <c r="U282">
        <v>17.473781167893399</v>
      </c>
      <c r="V282">
        <v>-3.0291585418397999</v>
      </c>
      <c r="W282">
        <v>0.3425801105656</v>
      </c>
      <c r="X282">
        <v>-2.8696729966875298</v>
      </c>
      <c r="Y282">
        <v>-1.06215532331539</v>
      </c>
      <c r="Z282">
        <v>-4.0772260936458302</v>
      </c>
      <c r="AA282">
        <v>5.3963945312499997E-2</v>
      </c>
      <c r="AB282">
        <v>-5.9279507439397001</v>
      </c>
      <c r="AC282">
        <v>0.67460307739113701</v>
      </c>
      <c r="AD282">
        <v>3723.1484999999998</v>
      </c>
      <c r="AE282">
        <v>4140.5949999999903</v>
      </c>
      <c r="AF282">
        <v>3446.4982500000001</v>
      </c>
      <c r="AG282">
        <v>4064.8589999999999</v>
      </c>
      <c r="AH282">
        <v>9.9548519362405106</v>
      </c>
      <c r="AI282">
        <v>3.78447722899294</v>
      </c>
      <c r="AJ282">
        <v>3954.9821428571399</v>
      </c>
      <c r="AK282">
        <v>3996.05</v>
      </c>
      <c r="AL282">
        <v>-96.215522771007002</v>
      </c>
    </row>
    <row r="283" spans="1:38" x14ac:dyDescent="0.25">
      <c r="A283" t="s">
        <v>847</v>
      </c>
      <c r="B283" t="s">
        <v>846</v>
      </c>
      <c r="C283" t="s">
        <v>85</v>
      </c>
      <c r="D283">
        <v>17153.042128270001</v>
      </c>
      <c r="E283">
        <v>6926.75</v>
      </c>
      <c r="F283">
        <v>23.6659287897354</v>
      </c>
      <c r="G283">
        <v>1.8749091639587001</v>
      </c>
      <c r="H283">
        <v>49.202810620427499</v>
      </c>
      <c r="I283">
        <v>44.378654970760302</v>
      </c>
      <c r="J283">
        <v>46.814398424275602</v>
      </c>
      <c r="K283">
        <v>103.12288453641899</v>
      </c>
      <c r="L283">
        <v>-48.878989387582898</v>
      </c>
      <c r="M283">
        <v>32.025105135546099</v>
      </c>
      <c r="N283">
        <v>0.11314369651502899</v>
      </c>
      <c r="O283">
        <v>0.729319464121297</v>
      </c>
      <c r="P283">
        <v>6764.7248860394602</v>
      </c>
      <c r="Q283">
        <v>7198.5510674068501</v>
      </c>
      <c r="R283">
        <v>6835.85521763632</v>
      </c>
      <c r="S283">
        <v>6925.9240616500401</v>
      </c>
      <c r="T283">
        <v>75.489087340274693</v>
      </c>
      <c r="U283">
        <v>-0.26759389432749903</v>
      </c>
      <c r="V283">
        <v>-0.850085653192999</v>
      </c>
      <c r="W283">
        <v>1.9453963418933</v>
      </c>
      <c r="X283">
        <v>-4.4065465752492798</v>
      </c>
      <c r="Y283">
        <v>-1.1548876648998401</v>
      </c>
      <c r="Z283">
        <v>-3.5088616146670901</v>
      </c>
      <c r="AA283">
        <v>0.81914114974059904</v>
      </c>
      <c r="AB283">
        <v>-2.4649391028320999</v>
      </c>
      <c r="AC283">
        <v>0.69948410143928597</v>
      </c>
      <c r="AD283">
        <v>6444.1944999999996</v>
      </c>
      <c r="AE283">
        <v>7240.085</v>
      </c>
      <c r="AF283">
        <v>6872.2997500000001</v>
      </c>
      <c r="AG283">
        <v>6839.7460000000001</v>
      </c>
      <c r="AH283">
        <v>29.5001306399258</v>
      </c>
      <c r="AI283">
        <v>3.77424123836852</v>
      </c>
      <c r="AJ283">
        <v>7504.6535714285701</v>
      </c>
      <c r="AK283">
        <v>6943.88</v>
      </c>
      <c r="AL283">
        <v>-96.225758761631397</v>
      </c>
    </row>
    <row r="284" spans="1:38" x14ac:dyDescent="0.25">
      <c r="A284" t="s">
        <v>855</v>
      </c>
      <c r="B284" t="s">
        <v>854</v>
      </c>
      <c r="C284" t="s">
        <v>457</v>
      </c>
      <c r="D284">
        <v>16898.10639846</v>
      </c>
      <c r="E284">
        <v>1411.95</v>
      </c>
      <c r="F284">
        <v>52.383431209986099</v>
      </c>
      <c r="G284">
        <v>4.1500241164336398</v>
      </c>
      <c r="H284">
        <v>45.4961343504132</v>
      </c>
      <c r="I284">
        <v>58.3229684908789</v>
      </c>
      <c r="J284">
        <v>59.4914401664279</v>
      </c>
      <c r="K284">
        <v>88.299436934039903</v>
      </c>
      <c r="L284">
        <v>-15.070981661223399</v>
      </c>
      <c r="M284">
        <v>93.400318139211606</v>
      </c>
      <c r="N284">
        <v>0.25244766532955598</v>
      </c>
      <c r="O284">
        <v>1.1406870235828599</v>
      </c>
      <c r="P284">
        <v>984.83808539848303</v>
      </c>
      <c r="Q284">
        <v>1404.55631368687</v>
      </c>
      <c r="R284">
        <v>794.21603288214897</v>
      </c>
      <c r="S284">
        <v>1173.39433990872</v>
      </c>
      <c r="T284">
        <v>83.683459106669304</v>
      </c>
      <c r="U284">
        <v>126.01451503315501</v>
      </c>
      <c r="V284">
        <v>2.3467672193842999</v>
      </c>
      <c r="W284">
        <v>5.4727286146578997</v>
      </c>
      <c r="X284">
        <v>-0.82586993707180301</v>
      </c>
      <c r="Y284">
        <v>0.30150752702206801</v>
      </c>
      <c r="Z284">
        <v>4.8524835673095996</v>
      </c>
      <c r="AA284">
        <v>10.658641197284</v>
      </c>
      <c r="AB284">
        <v>-4.8036887563699997</v>
      </c>
      <c r="AC284">
        <v>0.65418645444287404</v>
      </c>
      <c r="AD284">
        <v>913.253999999999</v>
      </c>
      <c r="AE284">
        <v>1413.92</v>
      </c>
      <c r="AF284">
        <v>693.67399999999998</v>
      </c>
      <c r="AG284">
        <v>1112.492</v>
      </c>
      <c r="AH284">
        <v>55.609198139104102</v>
      </c>
      <c r="AI284">
        <v>48.858173076923102</v>
      </c>
      <c r="AJ284">
        <v>1280.6642857142799</v>
      </c>
      <c r="AK284">
        <v>1415.45</v>
      </c>
      <c r="AL284">
        <v>-51.141826923076799</v>
      </c>
    </row>
    <row r="285" spans="1:38" x14ac:dyDescent="0.25">
      <c r="A285" t="s">
        <v>86</v>
      </c>
      <c r="B285" t="s">
        <v>87</v>
      </c>
      <c r="C285" t="s">
        <v>88</v>
      </c>
      <c r="D285">
        <v>16684.248210875001</v>
      </c>
      <c r="E285">
        <v>460.65</v>
      </c>
      <c r="F285">
        <v>28.138342693874701</v>
      </c>
      <c r="G285">
        <v>2.2292316115747899</v>
      </c>
      <c r="H285">
        <v>28.571293010471798</v>
      </c>
      <c r="I285">
        <v>42.209072978303702</v>
      </c>
      <c r="J285">
        <v>38.514746158914797</v>
      </c>
      <c r="K285">
        <v>-10.731828636545901</v>
      </c>
      <c r="L285">
        <v>1.3873578838145499</v>
      </c>
      <c r="M285">
        <v>-9.0685339527018698</v>
      </c>
      <c r="N285">
        <v>-6.3662748441053005E-2</v>
      </c>
      <c r="O285">
        <v>1.19277194398247</v>
      </c>
      <c r="P285">
        <v>516.377958498304</v>
      </c>
      <c r="Q285">
        <v>463.82778624575099</v>
      </c>
      <c r="R285">
        <v>573.97620052260902</v>
      </c>
      <c r="S285">
        <v>489.97713124605002</v>
      </c>
      <c r="T285">
        <v>61.238165232804398</v>
      </c>
      <c r="U285">
        <v>-23.0012997345004</v>
      </c>
      <c r="V285">
        <v>-1.9304937035222001</v>
      </c>
      <c r="W285">
        <v>-3.5802572589768</v>
      </c>
      <c r="X285">
        <v>-2.61912522870022</v>
      </c>
      <c r="Y285">
        <v>-1.62942648288448</v>
      </c>
      <c r="Z285">
        <v>-2.3084173537417199</v>
      </c>
      <c r="AA285">
        <v>5.3160704716481</v>
      </c>
      <c r="AB285">
        <v>-8.2440183756704997</v>
      </c>
      <c r="AC285">
        <v>0.82150167687986997</v>
      </c>
      <c r="AD285">
        <v>512.91549999999995</v>
      </c>
      <c r="AE285">
        <v>464.344999999999</v>
      </c>
      <c r="AF285">
        <v>570.79825000000005</v>
      </c>
      <c r="AG285">
        <v>494.30500000000001</v>
      </c>
      <c r="AH285">
        <v>45.823993358239797</v>
      </c>
      <c r="AI285">
        <v>47.424242424242301</v>
      </c>
      <c r="AJ285">
        <v>486.38571428571402</v>
      </c>
      <c r="AK285">
        <v>460.56</v>
      </c>
      <c r="AL285">
        <v>-52.575757575757599</v>
      </c>
    </row>
    <row r="286" spans="1:38" x14ac:dyDescent="0.25">
      <c r="A286" t="s">
        <v>113</v>
      </c>
      <c r="B286" t="s">
        <v>114</v>
      </c>
      <c r="C286" t="s">
        <v>115</v>
      </c>
      <c r="D286">
        <v>16656.014434299999</v>
      </c>
      <c r="E286">
        <v>32.15</v>
      </c>
      <c r="F286">
        <v>33.015264708637503</v>
      </c>
      <c r="G286">
        <v>2.6156008032777902</v>
      </c>
      <c r="H286">
        <v>24.912168423635499</v>
      </c>
      <c r="I286">
        <v>40.983606557377101</v>
      </c>
      <c r="J286">
        <v>50.439092797863402</v>
      </c>
      <c r="K286">
        <v>-7.6242454273283994E-2</v>
      </c>
      <c r="L286">
        <v>-2.4545007233767999E-2</v>
      </c>
      <c r="M286">
        <v>48.249633624854098</v>
      </c>
      <c r="N286">
        <v>0.12520066220157899</v>
      </c>
      <c r="O286">
        <v>1.0132915759183301</v>
      </c>
      <c r="P286">
        <v>32.826364853360097</v>
      </c>
      <c r="Q286">
        <v>32.886607510886797</v>
      </c>
      <c r="R286">
        <v>33.836130080549502</v>
      </c>
      <c r="S286">
        <v>32.955656797787498</v>
      </c>
      <c r="T286">
        <v>69.158878504672899</v>
      </c>
      <c r="U286">
        <v>-3.0116210245020998</v>
      </c>
      <c r="V286">
        <v>-0.203512474561</v>
      </c>
      <c r="W286">
        <v>0.76103500761039999</v>
      </c>
      <c r="X286">
        <v>-0.66953579266598695</v>
      </c>
      <c r="Y286">
        <v>-0.97540266519676899</v>
      </c>
      <c r="Z286">
        <v>-2.7130678201289302</v>
      </c>
      <c r="AA286">
        <v>1.5122639386828001</v>
      </c>
      <c r="AB286">
        <v>-1.8622522785614899</v>
      </c>
      <c r="AC286">
        <v>0.65984766117723503</v>
      </c>
      <c r="AD286">
        <v>31.851499999999898</v>
      </c>
      <c r="AE286">
        <v>32.924999999999997</v>
      </c>
      <c r="AF286">
        <v>33.067999999999998</v>
      </c>
      <c r="AG286">
        <v>33.265999999999998</v>
      </c>
      <c r="AH286">
        <v>26.764048531289902</v>
      </c>
      <c r="AI286">
        <v>22.916666666666501</v>
      </c>
      <c r="AJ286">
        <v>32.0464285714285</v>
      </c>
      <c r="AK286">
        <v>32.03</v>
      </c>
      <c r="AL286">
        <v>-77.0833333333334</v>
      </c>
    </row>
    <row r="287" spans="1:38" x14ac:dyDescent="0.25">
      <c r="A287" t="s">
        <v>867</v>
      </c>
      <c r="B287" t="s">
        <v>866</v>
      </c>
      <c r="C287" t="s">
        <v>61</v>
      </c>
      <c r="D287">
        <v>16642.615631950001</v>
      </c>
      <c r="E287">
        <v>634.75</v>
      </c>
      <c r="F287">
        <v>38.286899488704499</v>
      </c>
      <c r="G287">
        <v>3.03324071278676</v>
      </c>
      <c r="H287">
        <v>62.638015016366502</v>
      </c>
      <c r="I287">
        <v>68.180193063997194</v>
      </c>
      <c r="J287">
        <v>66.678348788206407</v>
      </c>
      <c r="K287">
        <v>24.9728316240715</v>
      </c>
      <c r="L287">
        <v>5.2017481314134502</v>
      </c>
      <c r="M287">
        <v>22.044905278269798</v>
      </c>
      <c r="N287">
        <v>5.8456947601695002E-2</v>
      </c>
      <c r="O287">
        <v>1.04319920120246</v>
      </c>
      <c r="P287">
        <v>539.96879755588702</v>
      </c>
      <c r="Q287">
        <v>629.86768205219698</v>
      </c>
      <c r="R287">
        <v>504.19542626022798</v>
      </c>
      <c r="S287">
        <v>574.29501120425698</v>
      </c>
      <c r="T287">
        <v>64.387302309705305</v>
      </c>
      <c r="U287">
        <v>36.1909125832535</v>
      </c>
      <c r="V287">
        <v>7.5033109558386997</v>
      </c>
      <c r="W287">
        <v>2.1862667719020998</v>
      </c>
      <c r="X287">
        <v>24.6439665966824</v>
      </c>
      <c r="Y287">
        <v>1.6153892384042301</v>
      </c>
      <c r="Z287">
        <v>4.2351043337575502</v>
      </c>
      <c r="AA287">
        <v>19.366193224550901</v>
      </c>
      <c r="AB287">
        <v>-2.2148030868937001</v>
      </c>
      <c r="AC287">
        <v>0.50531603798258296</v>
      </c>
      <c r="AD287">
        <v>523.20899999999995</v>
      </c>
      <c r="AE287">
        <v>626.42499999999995</v>
      </c>
      <c r="AF287">
        <v>488.68175000000002</v>
      </c>
      <c r="AG287">
        <v>567.76199999999994</v>
      </c>
      <c r="AH287">
        <v>71.698359857937106</v>
      </c>
      <c r="AI287">
        <v>53.708439897698199</v>
      </c>
      <c r="AJ287">
        <v>606.81428571428501</v>
      </c>
      <c r="AK287">
        <v>636.1</v>
      </c>
      <c r="AL287">
        <v>-46.291560102301702</v>
      </c>
    </row>
    <row r="288" spans="1:38" x14ac:dyDescent="0.25">
      <c r="A288" t="s">
        <v>853</v>
      </c>
      <c r="B288" t="s">
        <v>852</v>
      </c>
      <c r="C288" t="s">
        <v>763</v>
      </c>
      <c r="D288">
        <v>16544.612901519999</v>
      </c>
      <c r="E288">
        <v>617.04999999999995</v>
      </c>
      <c r="F288">
        <v>46.284311661098997</v>
      </c>
      <c r="G288">
        <v>3.6668275668332799</v>
      </c>
      <c r="H288">
        <v>42.627580434572202</v>
      </c>
      <c r="I288">
        <v>64.651915812196506</v>
      </c>
      <c r="J288">
        <v>49.328042788687902</v>
      </c>
      <c r="K288">
        <v>26.7816931032485</v>
      </c>
      <c r="L288">
        <v>0.57073118476481399</v>
      </c>
      <c r="M288">
        <v>38.585004562942899</v>
      </c>
      <c r="N288">
        <v>8.7226097183420004E-2</v>
      </c>
      <c r="O288">
        <v>1.61133224689641</v>
      </c>
      <c r="P288">
        <v>533.213412101362</v>
      </c>
      <c r="Q288">
        <v>641.426897836065</v>
      </c>
      <c r="R288">
        <v>478.88788201018701</v>
      </c>
      <c r="S288">
        <v>581.14577630730798</v>
      </c>
      <c r="T288">
        <v>91.176819151457593</v>
      </c>
      <c r="U288">
        <v>48.6731493956745</v>
      </c>
      <c r="V288">
        <v>3.0997032113023</v>
      </c>
      <c r="W288">
        <v>-8.4912431811657001</v>
      </c>
      <c r="X288">
        <v>-5.6131524438057001</v>
      </c>
      <c r="Y288">
        <v>-0.72310421507035205</v>
      </c>
      <c r="Z288">
        <v>-1.1753651154912299</v>
      </c>
      <c r="AA288">
        <v>17.585780861334499</v>
      </c>
      <c r="AB288">
        <v>-8.2086127558398001</v>
      </c>
      <c r="AC288">
        <v>1.0491135697145999</v>
      </c>
      <c r="AD288">
        <v>511.09137094467701</v>
      </c>
      <c r="AE288">
        <v>650.1</v>
      </c>
      <c r="AF288">
        <v>459.91211707562297</v>
      </c>
      <c r="AG288">
        <v>572.28899999999999</v>
      </c>
      <c r="AH288">
        <v>42.522213381780801</v>
      </c>
      <c r="AI288">
        <v>15.5154639175257</v>
      </c>
      <c r="AJ288">
        <v>692.53571428571399</v>
      </c>
      <c r="AK288">
        <v>625.01</v>
      </c>
      <c r="AL288">
        <v>-84.484536082474193</v>
      </c>
    </row>
    <row r="289" spans="1:38" x14ac:dyDescent="0.25">
      <c r="A289" t="s">
        <v>859</v>
      </c>
      <c r="B289" t="s">
        <v>858</v>
      </c>
      <c r="C289" t="s">
        <v>99</v>
      </c>
      <c r="D289">
        <v>16445.510182739999</v>
      </c>
      <c r="E289">
        <v>118.9</v>
      </c>
      <c r="F289">
        <v>37.035828272761201</v>
      </c>
      <c r="G289">
        <v>2.9341258667827299</v>
      </c>
      <c r="H289">
        <v>56.846403351937496</v>
      </c>
      <c r="I289">
        <v>80.165289256198307</v>
      </c>
      <c r="J289">
        <v>68.665264464507899</v>
      </c>
      <c r="K289">
        <v>4.7530241106770896</v>
      </c>
      <c r="L289">
        <v>-0.29085889467481801</v>
      </c>
      <c r="M289">
        <v>21.3168958137544</v>
      </c>
      <c r="N289">
        <v>6.5667683463420001E-2</v>
      </c>
      <c r="O289">
        <v>0.94969623228793898</v>
      </c>
      <c r="P289">
        <v>97.007559698476399</v>
      </c>
      <c r="Q289">
        <v>117.32909174342601</v>
      </c>
      <c r="R289">
        <v>88.798513591593604</v>
      </c>
      <c r="S289">
        <v>105.442398594143</v>
      </c>
      <c r="T289">
        <v>67.372353673723495</v>
      </c>
      <c r="U289">
        <v>42.392677222454303</v>
      </c>
      <c r="V289">
        <v>3.9644101597598</v>
      </c>
      <c r="W289">
        <v>-1.9834710743802</v>
      </c>
      <c r="X289">
        <v>-0.97216371051771899</v>
      </c>
      <c r="Y289">
        <v>0.69634203487573998</v>
      </c>
      <c r="Z289">
        <v>4.4787479674148498</v>
      </c>
      <c r="AA289">
        <v>12.9993031453348</v>
      </c>
      <c r="AB289">
        <v>-3.7326727062119001</v>
      </c>
      <c r="AC289">
        <v>0.63533156689302805</v>
      </c>
      <c r="AD289">
        <v>92.195499999999996</v>
      </c>
      <c r="AE289">
        <v>118.18499999999899</v>
      </c>
      <c r="AF289">
        <v>86.178749999999994</v>
      </c>
      <c r="AG289">
        <v>104.03299999999901</v>
      </c>
      <c r="AH289">
        <v>76.535947712418306</v>
      </c>
      <c r="AI289">
        <v>79.607843137254903</v>
      </c>
      <c r="AJ289">
        <v>110.010714285714</v>
      </c>
      <c r="AK289">
        <v>118.7</v>
      </c>
      <c r="AL289">
        <v>-20.392156862745001</v>
      </c>
    </row>
    <row r="290" spans="1:38" x14ac:dyDescent="0.25">
      <c r="A290" t="s">
        <v>857</v>
      </c>
      <c r="B290" t="s">
        <v>856</v>
      </c>
      <c r="C290" t="s">
        <v>290</v>
      </c>
      <c r="D290">
        <v>16376.78192736</v>
      </c>
      <c r="E290">
        <v>770.6</v>
      </c>
      <c r="F290">
        <v>29.470242714056401</v>
      </c>
      <c r="G290">
        <v>2.33475003747315</v>
      </c>
      <c r="H290">
        <v>53.833268837309497</v>
      </c>
      <c r="I290">
        <v>54.619065145380901</v>
      </c>
      <c r="J290">
        <v>51.656299453660701</v>
      </c>
      <c r="K290">
        <v>15.2385292039716</v>
      </c>
      <c r="L290">
        <v>-0.61701759150862001</v>
      </c>
      <c r="M290">
        <v>48.504832337806299</v>
      </c>
      <c r="N290">
        <v>0.13561104364469301</v>
      </c>
      <c r="O290">
        <v>0.63968438830712204</v>
      </c>
      <c r="P290">
        <v>726.98996702542104</v>
      </c>
      <c r="Q290">
        <v>791.84829935405105</v>
      </c>
      <c r="R290">
        <v>699.97439359453006</v>
      </c>
      <c r="S290">
        <v>755.50541259812701</v>
      </c>
      <c r="T290">
        <v>48.967666536813397</v>
      </c>
      <c r="U290">
        <v>14.018648687356899</v>
      </c>
      <c r="V290">
        <v>1.1591148577449999</v>
      </c>
      <c r="W290">
        <v>-0.32622333751569998</v>
      </c>
      <c r="X290">
        <v>-1.8686039554552001</v>
      </c>
      <c r="Y290">
        <v>-14.195012726062201</v>
      </c>
      <c r="Z290">
        <v>-1.6523298242878699</v>
      </c>
      <c r="AA290">
        <v>5.5619718492015</v>
      </c>
      <c r="AB290">
        <v>-2.8911721367116998</v>
      </c>
      <c r="AC290">
        <v>0.95430388600375005</v>
      </c>
      <c r="AD290">
        <v>695.91650000000004</v>
      </c>
      <c r="AE290">
        <v>797.71499999999901</v>
      </c>
      <c r="AF290">
        <v>702.30509353821901</v>
      </c>
      <c r="AG290">
        <v>754.69399999999996</v>
      </c>
      <c r="AH290">
        <v>49.062049062048999</v>
      </c>
      <c r="AI290">
        <v>22.6963512677798</v>
      </c>
      <c r="AJ290">
        <v>741.26428571428505</v>
      </c>
      <c r="AK290">
        <v>775.23</v>
      </c>
      <c r="AL290">
        <v>-77.303648732220097</v>
      </c>
    </row>
    <row r="291" spans="1:38" x14ac:dyDescent="0.25">
      <c r="A291" t="s">
        <v>849</v>
      </c>
      <c r="B291" t="s">
        <v>848</v>
      </c>
      <c r="C291" t="s">
        <v>74</v>
      </c>
      <c r="D291">
        <v>16328.2759056</v>
      </c>
      <c r="E291">
        <v>1221.5</v>
      </c>
      <c r="F291">
        <v>45.600660984830398</v>
      </c>
      <c r="G291">
        <v>3.6126660365899101</v>
      </c>
      <c r="H291">
        <v>66.424612635249105</v>
      </c>
      <c r="I291">
        <v>76.280808640265803</v>
      </c>
      <c r="J291">
        <v>66.502558633858598</v>
      </c>
      <c r="K291">
        <v>78.339322556791103</v>
      </c>
      <c r="L291">
        <v>8.3550224043464905</v>
      </c>
      <c r="M291">
        <v>74.810686484578895</v>
      </c>
      <c r="N291">
        <v>0.17773907864126701</v>
      </c>
      <c r="O291">
        <v>1.8311652413547299</v>
      </c>
      <c r="P291">
        <v>888.68119073806702</v>
      </c>
      <c r="Q291">
        <v>1191.4646275586099</v>
      </c>
      <c r="R291">
        <v>849.53448346186894</v>
      </c>
      <c r="S291">
        <v>1001.21365611447</v>
      </c>
      <c r="T291">
        <v>75.2728330988989</v>
      </c>
      <c r="U291">
        <v>60.331339113850497</v>
      </c>
      <c r="V291">
        <v>9.7353287949080993</v>
      </c>
      <c r="W291">
        <v>-1.0630065572434999</v>
      </c>
      <c r="X291">
        <v>-20.433530295366499</v>
      </c>
      <c r="Y291">
        <v>1.9979693334258199</v>
      </c>
      <c r="Z291">
        <v>8.2797956847747205</v>
      </c>
      <c r="AA291">
        <v>31.060922020720401</v>
      </c>
      <c r="AB291">
        <v>-5.6214826696432896</v>
      </c>
      <c r="AC291">
        <v>1.7244178815790701</v>
      </c>
      <c r="AD291">
        <v>799.33500000000004</v>
      </c>
      <c r="AE291">
        <v>1191.7149999999999</v>
      </c>
      <c r="AF291">
        <v>759.89350000000002</v>
      </c>
      <c r="AG291">
        <v>972.88899999999899</v>
      </c>
      <c r="AH291">
        <v>70.900822171330503</v>
      </c>
      <c r="AI291">
        <v>69.026974951830397</v>
      </c>
      <c r="AJ291">
        <v>1061.8321428571401</v>
      </c>
      <c r="AK291">
        <v>1237.43</v>
      </c>
      <c r="AL291">
        <v>-30.9730250481695</v>
      </c>
    </row>
    <row r="292" spans="1:38" x14ac:dyDescent="0.25">
      <c r="A292" t="s">
        <v>865</v>
      </c>
      <c r="B292" t="s">
        <v>864</v>
      </c>
      <c r="C292" t="s">
        <v>440</v>
      </c>
      <c r="D292">
        <v>16065.918931599999</v>
      </c>
      <c r="E292">
        <v>286.85000000000002</v>
      </c>
      <c r="F292">
        <v>30.941495193898401</v>
      </c>
      <c r="G292">
        <v>2.4513085204070202</v>
      </c>
      <c r="H292">
        <v>27.321536242990302</v>
      </c>
      <c r="I292">
        <v>47.553816046966702</v>
      </c>
      <c r="J292">
        <v>37.7737376762393</v>
      </c>
      <c r="K292">
        <v>-1.40962697866195</v>
      </c>
      <c r="L292">
        <v>-0.86408583727252797</v>
      </c>
      <c r="M292">
        <v>1.76736101601883</v>
      </c>
      <c r="N292">
        <v>-2.0170503654143999E-2</v>
      </c>
      <c r="O292">
        <v>0.90267275601871999</v>
      </c>
      <c r="P292">
        <v>284.81156545687401</v>
      </c>
      <c r="Q292">
        <v>288.954216206593</v>
      </c>
      <c r="R292">
        <v>276.46778353465203</v>
      </c>
      <c r="S292">
        <v>290.106469612328</v>
      </c>
      <c r="T292">
        <v>43.380093520373997</v>
      </c>
      <c r="U292">
        <v>7.9431773467547897</v>
      </c>
      <c r="V292">
        <v>-2.0442563877637001</v>
      </c>
      <c r="W292">
        <v>-2.8819918144611001</v>
      </c>
      <c r="X292">
        <v>-0.49387026175983401</v>
      </c>
      <c r="Y292">
        <v>1.7164768464016399E-2</v>
      </c>
      <c r="Z292">
        <v>-1.30267927334239</v>
      </c>
      <c r="AA292">
        <v>0.96791363342199999</v>
      </c>
      <c r="AB292">
        <v>-4.8819089837342</v>
      </c>
      <c r="AC292">
        <v>0.58285292934192101</v>
      </c>
      <c r="AD292">
        <v>284.626499999999</v>
      </c>
      <c r="AE292">
        <v>290.11</v>
      </c>
      <c r="AF292">
        <v>270.52075000000002</v>
      </c>
      <c r="AG292">
        <v>293.62900000000002</v>
      </c>
      <c r="AH292">
        <v>12.0360360360361</v>
      </c>
      <c r="AI292">
        <v>19.7297297297299</v>
      </c>
      <c r="AJ292">
        <v>283.27857142857101</v>
      </c>
      <c r="AK292">
        <v>286.02999999999997</v>
      </c>
      <c r="AL292">
        <v>-80.270270270270004</v>
      </c>
    </row>
    <row r="293" spans="1:38" x14ac:dyDescent="0.25">
      <c r="A293" t="s">
        <v>863</v>
      </c>
      <c r="B293" t="s">
        <v>862</v>
      </c>
      <c r="C293" t="s">
        <v>365</v>
      </c>
      <c r="D293">
        <v>16016.27556032</v>
      </c>
      <c r="E293">
        <v>475.15</v>
      </c>
      <c r="F293">
        <v>24.109626855240801</v>
      </c>
      <c r="G293">
        <v>1.9100606924044199</v>
      </c>
      <c r="H293">
        <v>35.453873035969998</v>
      </c>
      <c r="I293">
        <v>28.636779505946901</v>
      </c>
      <c r="J293">
        <v>34.558582849475002</v>
      </c>
      <c r="K293">
        <v>-3.6182621928849699</v>
      </c>
      <c r="L293">
        <v>-2.7172726574964101</v>
      </c>
      <c r="M293">
        <v>-0.45813600711095398</v>
      </c>
      <c r="N293">
        <v>-3.7241319720421003E-2</v>
      </c>
      <c r="O293">
        <v>0.85239956755901702</v>
      </c>
      <c r="P293">
        <v>468.94686334654898</v>
      </c>
      <c r="Q293">
        <v>480.01175084199599</v>
      </c>
      <c r="R293">
        <v>461.81367303341398</v>
      </c>
      <c r="S293">
        <v>481.01905042520502</v>
      </c>
      <c r="T293">
        <v>65.899051343326803</v>
      </c>
      <c r="U293">
        <v>5.7990889312847003</v>
      </c>
      <c r="V293">
        <v>-3.2490974729241899</v>
      </c>
      <c r="W293">
        <v>0.976438123540599</v>
      </c>
      <c r="X293">
        <v>-5.06993668147995</v>
      </c>
      <c r="Y293">
        <v>-0.174915979119044</v>
      </c>
      <c r="Z293">
        <v>-1.97379237597445</v>
      </c>
      <c r="AA293">
        <v>2.26803116831509</v>
      </c>
      <c r="AB293">
        <v>-8.2014227869194993</v>
      </c>
      <c r="AC293">
        <v>0.73171266814474201</v>
      </c>
      <c r="AD293">
        <v>459.63649999999899</v>
      </c>
      <c r="AE293">
        <v>479.43999999999897</v>
      </c>
      <c r="AF293">
        <v>446.95174999999898</v>
      </c>
      <c r="AG293">
        <v>486.10599999999999</v>
      </c>
      <c r="AH293">
        <v>13.379871440991799</v>
      </c>
      <c r="AI293">
        <v>12.695924764890099</v>
      </c>
      <c r="AJ293">
        <v>469.36428571428502</v>
      </c>
      <c r="AK293">
        <v>475.31</v>
      </c>
      <c r="AL293">
        <v>-87.304075235109806</v>
      </c>
    </row>
    <row r="294" spans="1:38" x14ac:dyDescent="0.25">
      <c r="A294" t="s">
        <v>869</v>
      </c>
      <c r="B294" t="s">
        <v>868</v>
      </c>
      <c r="C294" t="s">
        <v>315</v>
      </c>
      <c r="D294">
        <v>15919.9174575</v>
      </c>
      <c r="E294">
        <v>6937.3</v>
      </c>
      <c r="F294">
        <v>20.398177043814801</v>
      </c>
      <c r="G294">
        <v>1.61602485189967</v>
      </c>
      <c r="H294">
        <v>24.621715626330001</v>
      </c>
      <c r="I294">
        <v>49.906996709114402</v>
      </c>
      <c r="J294">
        <v>46.611502112728601</v>
      </c>
      <c r="K294">
        <v>28.592455528173598</v>
      </c>
      <c r="L294">
        <v>-15.652412110589299</v>
      </c>
      <c r="M294">
        <v>-3.46953951710569</v>
      </c>
      <c r="N294">
        <v>-0.10652472979180599</v>
      </c>
      <c r="O294">
        <v>0.55459496990186397</v>
      </c>
      <c r="P294">
        <v>6495.3681132845504</v>
      </c>
      <c r="Q294">
        <v>6925.7653577682104</v>
      </c>
      <c r="R294">
        <v>6329.3648190889799</v>
      </c>
      <c r="S294">
        <v>6765.6359529998799</v>
      </c>
      <c r="T294">
        <v>42.440828161396901</v>
      </c>
      <c r="U294">
        <v>17.312664142495201</v>
      </c>
      <c r="V294">
        <v>-0.2381655945426</v>
      </c>
      <c r="W294">
        <v>0.58056630678339904</v>
      </c>
      <c r="X294">
        <v>-0.97323370084483496</v>
      </c>
      <c r="Y294">
        <v>-0.77667266095005505</v>
      </c>
      <c r="Z294">
        <v>0.32395141331844601</v>
      </c>
      <c r="AA294">
        <v>0.71381146534689999</v>
      </c>
      <c r="AB294">
        <v>-1.1723144285225</v>
      </c>
      <c r="AC294">
        <v>0.21623866389989199</v>
      </c>
      <c r="AD294">
        <v>6357.6969999999901</v>
      </c>
      <c r="AE294">
        <v>6938.7449999999999</v>
      </c>
      <c r="AF294">
        <v>5995.8059999999896</v>
      </c>
      <c r="AG294">
        <v>6872.8059999999896</v>
      </c>
      <c r="AH294">
        <v>31.6</v>
      </c>
      <c r="AI294">
        <v>38.799999999999997</v>
      </c>
      <c r="AJ294">
        <v>7078.0857142857103</v>
      </c>
      <c r="AK294">
        <v>6944.51</v>
      </c>
      <c r="AL294">
        <v>-61.199999999999903</v>
      </c>
    </row>
    <row r="295" spans="1:38" x14ac:dyDescent="0.25">
      <c r="A295" t="s">
        <v>72</v>
      </c>
      <c r="B295" t="s">
        <v>73</v>
      </c>
      <c r="C295" t="s">
        <v>74</v>
      </c>
      <c r="D295">
        <v>15702.561861034999</v>
      </c>
      <c r="E295">
        <v>1463</v>
      </c>
      <c r="F295">
        <v>31.6191708947322</v>
      </c>
      <c r="G295">
        <v>2.5049966892921001</v>
      </c>
      <c r="H295">
        <v>28.157188226768799</v>
      </c>
      <c r="I295">
        <v>42.476489028213201</v>
      </c>
      <c r="J295">
        <v>38.041932106663097</v>
      </c>
      <c r="K295">
        <v>9.0872742824294601</v>
      </c>
      <c r="L295">
        <v>-5.7295713571991698</v>
      </c>
      <c r="M295">
        <v>42.168065745319602</v>
      </c>
      <c r="N295">
        <v>0.13926646803749501</v>
      </c>
      <c r="O295">
        <v>1.3968100772995999</v>
      </c>
      <c r="P295">
        <v>1285.38726054669</v>
      </c>
      <c r="Q295">
        <v>1460.57102933602</v>
      </c>
      <c r="R295">
        <v>1137.7903169127701</v>
      </c>
      <c r="S295">
        <v>1403.19270063971</v>
      </c>
      <c r="T295">
        <v>78.568991013536504</v>
      </c>
      <c r="U295">
        <v>43.802850920482697</v>
      </c>
      <c r="V295">
        <v>-2.2011811715189</v>
      </c>
      <c r="W295">
        <v>-3.6493161732585002</v>
      </c>
      <c r="X295">
        <v>1.7013935444525501</v>
      </c>
      <c r="Y295">
        <v>-0.170575643730561</v>
      </c>
      <c r="Z295">
        <v>0.37190528793997701</v>
      </c>
      <c r="AA295">
        <v>2.1658619060537001</v>
      </c>
      <c r="AB295">
        <v>-6.2101927987277001</v>
      </c>
      <c r="AC295">
        <v>0.50413105342991504</v>
      </c>
      <c r="AD295">
        <v>1253.4034999999999</v>
      </c>
      <c r="AE295">
        <v>1465.345</v>
      </c>
      <c r="AF295">
        <v>1043.72525</v>
      </c>
      <c r="AG295">
        <v>1429.742</v>
      </c>
      <c r="AH295">
        <v>55.326922534546298</v>
      </c>
      <c r="AI295">
        <v>62.749003984063599</v>
      </c>
      <c r="AJ295">
        <v>1394.05714285714</v>
      </c>
      <c r="AK295">
        <v>1457.5</v>
      </c>
      <c r="AL295">
        <v>-37.250996015936302</v>
      </c>
    </row>
    <row r="296" spans="1:38" x14ac:dyDescent="0.25">
      <c r="A296" t="s">
        <v>861</v>
      </c>
      <c r="B296" t="s">
        <v>860</v>
      </c>
      <c r="C296" t="s">
        <v>287</v>
      </c>
      <c r="D296">
        <v>15629.647177364999</v>
      </c>
      <c r="E296">
        <v>78.55</v>
      </c>
      <c r="F296">
        <v>54.691669787269397</v>
      </c>
      <c r="G296">
        <v>4.3328919725656396</v>
      </c>
      <c r="H296">
        <v>31.7468466987537</v>
      </c>
      <c r="I296">
        <v>62.818003913894302</v>
      </c>
      <c r="J296">
        <v>55.318376862822603</v>
      </c>
      <c r="K296">
        <v>2.58250092140563</v>
      </c>
      <c r="L296">
        <v>0.38365249173343002</v>
      </c>
      <c r="M296">
        <v>131.37085006099801</v>
      </c>
      <c r="N296">
        <v>0.17595684879116599</v>
      </c>
      <c r="O296">
        <v>1.07294518412438</v>
      </c>
      <c r="P296">
        <v>72.715596379730201</v>
      </c>
      <c r="Q296">
        <v>79.378307053185495</v>
      </c>
      <c r="R296">
        <v>79.086812614705494</v>
      </c>
      <c r="S296">
        <v>73.6565401433473</v>
      </c>
      <c r="T296">
        <v>86.861313868613095</v>
      </c>
      <c r="U296">
        <v>-5.6837485843713997</v>
      </c>
      <c r="V296">
        <v>4.4006267955079998</v>
      </c>
      <c r="W296">
        <v>1.2025316455696</v>
      </c>
      <c r="X296">
        <v>-46.586342593590899</v>
      </c>
      <c r="Y296">
        <v>-0.57250283420357595</v>
      </c>
      <c r="Z296">
        <v>1.42589025585107</v>
      </c>
      <c r="AA296">
        <v>15.9950291128104</v>
      </c>
      <c r="AB296">
        <v>-5.0865451095466998</v>
      </c>
      <c r="AC296">
        <v>2.0383584302104598</v>
      </c>
      <c r="AD296">
        <v>66.745000000000005</v>
      </c>
      <c r="AE296">
        <v>79.674999999999997</v>
      </c>
      <c r="AF296">
        <v>78.102249999999998</v>
      </c>
      <c r="AG296">
        <v>72.504999999999896</v>
      </c>
      <c r="AH296">
        <v>53.802449656847998</v>
      </c>
      <c r="AI296">
        <v>41.806020066889602</v>
      </c>
      <c r="AJ296">
        <v>69.846428571428504</v>
      </c>
      <c r="AK296">
        <v>78.86</v>
      </c>
      <c r="AL296">
        <v>-58.193979933110299</v>
      </c>
    </row>
    <row r="297" spans="1:38" x14ac:dyDescent="0.25">
      <c r="A297" t="s">
        <v>873</v>
      </c>
      <c r="B297" t="s">
        <v>872</v>
      </c>
      <c r="C297" t="s">
        <v>35</v>
      </c>
      <c r="D297">
        <v>15502.9956089399</v>
      </c>
      <c r="E297">
        <v>708.37</v>
      </c>
      <c r="F297">
        <v>18.946029227042398</v>
      </c>
      <c r="G297">
        <v>1.5009799164872899</v>
      </c>
      <c r="H297">
        <v>40.008588584344899</v>
      </c>
      <c r="I297">
        <v>63.426488456865201</v>
      </c>
      <c r="J297">
        <v>63.673105172010501</v>
      </c>
      <c r="K297">
        <v>7.1567950130387299</v>
      </c>
      <c r="L297">
        <v>-0.52250499658023197</v>
      </c>
      <c r="M297">
        <v>4.2593781962374102</v>
      </c>
      <c r="N297">
        <v>-2.790653939747E-3</v>
      </c>
      <c r="O297">
        <v>0.689738034469074</v>
      </c>
      <c r="P297">
        <v>673.15647189999697</v>
      </c>
      <c r="Q297">
        <v>709.52707661415104</v>
      </c>
      <c r="R297">
        <v>654.87691097107404</v>
      </c>
      <c r="S297">
        <v>689.728466110358</v>
      </c>
      <c r="T297">
        <v>27.960053859964098</v>
      </c>
      <c r="U297">
        <v>7.9770972625193002</v>
      </c>
      <c r="V297">
        <v>0.98521787076180001</v>
      </c>
      <c r="W297">
        <v>-3.4194977843426999</v>
      </c>
      <c r="X297">
        <v>-2.27050112571344</v>
      </c>
      <c r="Y297">
        <v>-1.48700620154482</v>
      </c>
      <c r="Z297">
        <v>0.51774606953935898</v>
      </c>
      <c r="AA297">
        <v>3.3110916604842</v>
      </c>
      <c r="AB297">
        <v>-1.2382355424822999</v>
      </c>
      <c r="AC297">
        <v>0.81540098536262595</v>
      </c>
      <c r="AD297">
        <v>661.97759999999903</v>
      </c>
      <c r="AE297">
        <v>712.99399999999901</v>
      </c>
      <c r="AF297">
        <v>653.56244999999899</v>
      </c>
      <c r="AG297">
        <v>687.21259999999995</v>
      </c>
      <c r="AH297">
        <v>41.356052538161201</v>
      </c>
      <c r="AI297">
        <v>43.280085197018103</v>
      </c>
      <c r="AJ297">
        <v>686.72571428571405</v>
      </c>
      <c r="AK297">
        <v>708.24</v>
      </c>
      <c r="AL297">
        <v>-56.719914802981798</v>
      </c>
    </row>
    <row r="298" spans="1:38" x14ac:dyDescent="0.25">
      <c r="A298" t="s">
        <v>871</v>
      </c>
      <c r="B298" t="s">
        <v>870</v>
      </c>
      <c r="C298" t="s">
        <v>61</v>
      </c>
      <c r="D298">
        <v>15339.06</v>
      </c>
      <c r="E298">
        <v>26.7</v>
      </c>
      <c r="F298">
        <v>46.058153515100202</v>
      </c>
      <c r="G298">
        <v>3.6489104174915199</v>
      </c>
      <c r="H298">
        <v>23.0290970877749</v>
      </c>
      <c r="I298">
        <v>34.848484848484802</v>
      </c>
      <c r="J298">
        <v>30.740542547331799</v>
      </c>
      <c r="K298">
        <v>-0.44133388515034999</v>
      </c>
      <c r="L298">
        <v>-2.2155571296996E-2</v>
      </c>
      <c r="M298">
        <v>12.101006847877001</v>
      </c>
      <c r="N298">
        <v>4.9705357705088E-2</v>
      </c>
      <c r="O298">
        <v>1.6951454097429599</v>
      </c>
      <c r="P298">
        <v>26.984653702851201</v>
      </c>
      <c r="Q298">
        <v>25.8915735162152</v>
      </c>
      <c r="R298">
        <v>26.561300785459299</v>
      </c>
      <c r="S298">
        <v>26.675124692058201</v>
      </c>
      <c r="T298">
        <v>83.147853736089004</v>
      </c>
      <c r="U298">
        <v>-3.9862344988799001</v>
      </c>
      <c r="V298">
        <v>-2.5980251174384001</v>
      </c>
      <c r="W298">
        <v>0.39525691699599902</v>
      </c>
      <c r="X298">
        <v>-0.42217438769196203</v>
      </c>
      <c r="Y298">
        <v>9.9654784372873603E-2</v>
      </c>
      <c r="Z298">
        <v>2.1574966534782098</v>
      </c>
      <c r="AA298">
        <v>1.5687224540375</v>
      </c>
      <c r="AB298">
        <v>-6.4363722889309898</v>
      </c>
      <c r="AC298">
        <v>0.85162845585257596</v>
      </c>
      <c r="AD298">
        <v>27.020499999999998</v>
      </c>
      <c r="AE298">
        <v>25.855</v>
      </c>
      <c r="AF298">
        <v>27.2837</v>
      </c>
      <c r="AG298">
        <v>27.012</v>
      </c>
      <c r="AH298">
        <v>36.261261261261197</v>
      </c>
      <c r="AI298">
        <v>83.783783783783704</v>
      </c>
      <c r="AJ298">
        <v>26.757142857142799</v>
      </c>
      <c r="AK298">
        <v>26.34</v>
      </c>
      <c r="AL298">
        <v>-16.2162162162162</v>
      </c>
    </row>
    <row r="299" spans="1:38" x14ac:dyDescent="0.25">
      <c r="A299" t="s">
        <v>875</v>
      </c>
      <c r="B299" t="s">
        <v>874</v>
      </c>
      <c r="C299" t="s">
        <v>52</v>
      </c>
      <c r="D299">
        <v>15326.816459174999</v>
      </c>
      <c r="E299">
        <v>1039.25</v>
      </c>
      <c r="F299">
        <v>40.120289879528201</v>
      </c>
      <c r="G299">
        <v>3.1784892037887298</v>
      </c>
      <c r="H299">
        <v>43.718091735235298</v>
      </c>
      <c r="I299">
        <v>77.3996642759042</v>
      </c>
      <c r="J299">
        <v>69.421248404139902</v>
      </c>
      <c r="K299">
        <v>47.900703667024302</v>
      </c>
      <c r="L299">
        <v>14.501859916056899</v>
      </c>
      <c r="M299">
        <v>32.974755729270797</v>
      </c>
      <c r="N299">
        <v>0.120813513060969</v>
      </c>
      <c r="O299">
        <v>1.2751750367469601</v>
      </c>
      <c r="P299">
        <v>825.48783803338097</v>
      </c>
      <c r="Q299">
        <v>979.428845301141</v>
      </c>
      <c r="R299">
        <v>732.99528563163199</v>
      </c>
      <c r="S299">
        <v>880.257505355793</v>
      </c>
      <c r="T299">
        <v>76.858948500739501</v>
      </c>
      <c r="U299">
        <v>54.348463584759401</v>
      </c>
      <c r="V299">
        <v>11.338866113388599</v>
      </c>
      <c r="W299">
        <v>2.2236956189115999</v>
      </c>
      <c r="X299">
        <v>4.72155714629017</v>
      </c>
      <c r="Y299">
        <v>1.3070925375542299</v>
      </c>
      <c r="Z299">
        <v>11.677022631452999</v>
      </c>
      <c r="AA299">
        <v>34.319383923240999</v>
      </c>
      <c r="AB299">
        <v>-4.9270359466709897</v>
      </c>
      <c r="AC299">
        <v>2.1187540334572699</v>
      </c>
      <c r="AD299">
        <v>848.87699999999904</v>
      </c>
      <c r="AE299">
        <v>980.61500000000001</v>
      </c>
      <c r="AF299">
        <v>701.43899999999996</v>
      </c>
      <c r="AG299">
        <v>857.74099999999896</v>
      </c>
      <c r="AH299">
        <v>90.369643468318301</v>
      </c>
      <c r="AI299">
        <v>97.553191489361694</v>
      </c>
      <c r="AJ299">
        <v>892.60714285714198</v>
      </c>
      <c r="AK299">
        <v>1022.44</v>
      </c>
      <c r="AL299">
        <v>-2.4468085106382902</v>
      </c>
    </row>
    <row r="300" spans="1:38" x14ac:dyDescent="0.25">
      <c r="A300" t="s">
        <v>885</v>
      </c>
      <c r="B300" t="s">
        <v>884</v>
      </c>
      <c r="C300" t="s">
        <v>55</v>
      </c>
      <c r="D300">
        <v>15300.512596529999</v>
      </c>
      <c r="E300">
        <v>1929.25</v>
      </c>
      <c r="F300">
        <v>27.8467671897162</v>
      </c>
      <c r="G300">
        <v>2.2061318384963799</v>
      </c>
      <c r="H300">
        <v>39.592049401292101</v>
      </c>
      <c r="I300">
        <v>63.583305803325601</v>
      </c>
      <c r="J300">
        <v>54.792564792712</v>
      </c>
      <c r="K300">
        <v>62.3887752548899</v>
      </c>
      <c r="L300">
        <v>-2.3605382953838001</v>
      </c>
      <c r="M300">
        <v>29.377826524744499</v>
      </c>
      <c r="N300">
        <v>0.102085540601609</v>
      </c>
      <c r="P300">
        <v>1651.79825324534</v>
      </c>
      <c r="Q300">
        <v>1913.1350459308501</v>
      </c>
      <c r="R300">
        <v>1547.23340692391</v>
      </c>
      <c r="S300">
        <v>1758.9807085536499</v>
      </c>
      <c r="T300">
        <v>25.050073441046798</v>
      </c>
      <c r="U300">
        <v>29.4949001265757</v>
      </c>
      <c r="V300">
        <v>2.774712980421</v>
      </c>
      <c r="W300">
        <v>-0.31024324112939999</v>
      </c>
      <c r="X300">
        <v>-6.9561840930411796</v>
      </c>
      <c r="Y300">
        <v>2.2506026665199399</v>
      </c>
      <c r="Z300">
        <v>3.3407294197816202</v>
      </c>
      <c r="AA300">
        <v>11.3887716058398</v>
      </c>
      <c r="AB300">
        <v>-4.6026747121681</v>
      </c>
      <c r="AC300">
        <v>0.81755088738948301</v>
      </c>
      <c r="AD300">
        <v>1585.76799999999</v>
      </c>
      <c r="AE300">
        <v>1924.5549999999901</v>
      </c>
      <c r="AF300">
        <v>1528.65624999999</v>
      </c>
      <c r="AG300">
        <v>1734.867</v>
      </c>
      <c r="AH300">
        <v>52.016229108385303</v>
      </c>
      <c r="AI300">
        <v>51.4166666666666</v>
      </c>
      <c r="AJ300">
        <v>1781.6678571428499</v>
      </c>
      <c r="AK300">
        <v>1923.14</v>
      </c>
      <c r="AL300">
        <v>-48.5833333333333</v>
      </c>
    </row>
    <row r="301" spans="1:38" x14ac:dyDescent="0.25">
      <c r="A301" t="s">
        <v>883</v>
      </c>
      <c r="B301" t="s">
        <v>882</v>
      </c>
      <c r="C301" t="s">
        <v>55</v>
      </c>
      <c r="D301">
        <v>15275.1914047799</v>
      </c>
      <c r="E301">
        <v>298.89999999999998</v>
      </c>
      <c r="F301">
        <v>39.732129341188703</v>
      </c>
      <c r="G301">
        <v>3.1477375795070199</v>
      </c>
      <c r="H301">
        <v>44.621815143028101</v>
      </c>
      <c r="I301">
        <v>43.0608365019012</v>
      </c>
      <c r="J301">
        <v>49.67625898555</v>
      </c>
      <c r="K301">
        <v>5.6532188385219202</v>
      </c>
      <c r="L301">
        <v>-1.6899661173556</v>
      </c>
      <c r="M301">
        <v>22.520135964593699</v>
      </c>
      <c r="N301">
        <v>5.5030147928821001E-2</v>
      </c>
      <c r="O301">
        <v>1.3246582625958101</v>
      </c>
      <c r="P301">
        <v>273.47862204932198</v>
      </c>
      <c r="Q301">
        <v>306.46281215780402</v>
      </c>
      <c r="R301">
        <v>253.96166832703801</v>
      </c>
      <c r="S301">
        <v>290.81648226735598</v>
      </c>
      <c r="T301">
        <v>56.473039854128601</v>
      </c>
      <c r="U301">
        <v>25.0883887344689</v>
      </c>
      <c r="V301">
        <v>-0.40619096650749997</v>
      </c>
      <c r="W301">
        <v>-2.4924591204952899</v>
      </c>
      <c r="X301">
        <v>-0.62971464293910895</v>
      </c>
      <c r="Y301">
        <v>-0.30922999877576102</v>
      </c>
      <c r="Z301">
        <v>-1.6814683320817101</v>
      </c>
      <c r="AA301">
        <v>6.2036170665179</v>
      </c>
      <c r="AB301">
        <v>-6.2414535552314003</v>
      </c>
      <c r="AC301">
        <v>0.41449992262301399</v>
      </c>
      <c r="AD301">
        <v>266.43099999999998</v>
      </c>
      <c r="AE301">
        <v>307.87</v>
      </c>
      <c r="AF301">
        <v>248.53824999999901</v>
      </c>
      <c r="AG301">
        <v>289.69499999999999</v>
      </c>
      <c r="AH301">
        <v>26.458065208065101</v>
      </c>
      <c r="AI301">
        <v>14.6718146718145</v>
      </c>
      <c r="AJ301">
        <v>286.48214285714198</v>
      </c>
      <c r="AK301">
        <v>300.98</v>
      </c>
      <c r="AL301">
        <v>-85.328185328185498</v>
      </c>
    </row>
    <row r="302" spans="1:38" x14ac:dyDescent="0.25">
      <c r="A302" t="s">
        <v>892</v>
      </c>
      <c r="B302" t="s">
        <v>891</v>
      </c>
      <c r="C302" t="s">
        <v>893</v>
      </c>
      <c r="D302">
        <v>15175.9887337</v>
      </c>
      <c r="E302">
        <v>1529</v>
      </c>
      <c r="F302">
        <v>29.7089489209338</v>
      </c>
      <c r="G302">
        <v>2.3536612941892701</v>
      </c>
      <c r="H302">
        <v>37.868209399937101</v>
      </c>
      <c r="I302">
        <v>69.118935014888805</v>
      </c>
      <c r="J302">
        <v>78.106501553618202</v>
      </c>
      <c r="K302">
        <v>28.182965660215402</v>
      </c>
      <c r="L302">
        <v>14.5369176766197</v>
      </c>
      <c r="M302">
        <v>-5.11170386211242</v>
      </c>
      <c r="N302">
        <v>-2.6892170062569999E-3</v>
      </c>
      <c r="O302">
        <v>0.98243086315778705</v>
      </c>
      <c r="P302">
        <v>1482.9759046096499</v>
      </c>
      <c r="Q302">
        <v>1490.89771868047</v>
      </c>
      <c r="R302">
        <v>1556.97523021095</v>
      </c>
      <c r="S302">
        <v>1446.0234653037301</v>
      </c>
      <c r="T302">
        <v>64.697659846239105</v>
      </c>
      <c r="U302">
        <v>-6.6939191903079998</v>
      </c>
      <c r="V302">
        <v>8.0040858873034004</v>
      </c>
      <c r="W302">
        <v>7.2645723097113999</v>
      </c>
      <c r="X302">
        <v>49.500778798860097</v>
      </c>
      <c r="Y302">
        <v>0.29863263522475603</v>
      </c>
      <c r="Z302">
        <v>4.7686884360742496</v>
      </c>
      <c r="AA302">
        <v>16.440398144393299</v>
      </c>
      <c r="AB302">
        <v>0.70763973127119995</v>
      </c>
      <c r="AC302">
        <v>1.33436303938954</v>
      </c>
      <c r="AD302">
        <v>1462.69</v>
      </c>
      <c r="AE302">
        <v>1481.155</v>
      </c>
      <c r="AF302">
        <v>1599.8744999999899</v>
      </c>
      <c r="AG302">
        <v>1420.5789999999899</v>
      </c>
      <c r="AH302">
        <v>92.699780708328305</v>
      </c>
      <c r="AI302">
        <v>82.7089337175792</v>
      </c>
      <c r="AJ302">
        <v>1402.5892857142801</v>
      </c>
      <c r="AK302">
        <v>1535.19</v>
      </c>
      <c r="AL302">
        <v>-17.291066282420701</v>
      </c>
    </row>
    <row r="303" spans="1:38" x14ac:dyDescent="0.25">
      <c r="A303" t="s">
        <v>879</v>
      </c>
      <c r="B303" t="s">
        <v>878</v>
      </c>
      <c r="C303" t="s">
        <v>312</v>
      </c>
      <c r="D303">
        <v>14957.86952294</v>
      </c>
      <c r="E303">
        <v>511.75</v>
      </c>
      <c r="F303">
        <v>42.638090786104001</v>
      </c>
      <c r="G303">
        <v>3.3779594225451599</v>
      </c>
      <c r="H303">
        <v>17.718047031170698</v>
      </c>
      <c r="I303">
        <v>36.0610263522886</v>
      </c>
      <c r="J303">
        <v>29.756302626231399</v>
      </c>
      <c r="K303">
        <v>-12.6391381640882</v>
      </c>
      <c r="L303">
        <v>0.326590205498894</v>
      </c>
      <c r="M303">
        <v>2.3113976294126002</v>
      </c>
      <c r="N303">
        <v>-3.4958283680038997E-2</v>
      </c>
      <c r="O303">
        <v>0.50987523238172305</v>
      </c>
      <c r="P303">
        <v>582.59725838906104</v>
      </c>
      <c r="Q303">
        <v>514.97757395952999</v>
      </c>
      <c r="R303">
        <v>617.819112777192</v>
      </c>
      <c r="S303">
        <v>547.644701214934</v>
      </c>
      <c r="T303">
        <v>48.131197559115101</v>
      </c>
      <c r="U303">
        <v>-21.882685866317399</v>
      </c>
      <c r="V303">
        <v>-3.1352922337105</v>
      </c>
      <c r="W303">
        <v>-0.66510847228979997</v>
      </c>
      <c r="X303">
        <v>-2.9470449569280199</v>
      </c>
      <c r="Y303">
        <v>-16.7252058233593</v>
      </c>
      <c r="Z303">
        <v>-2.4169926102047601</v>
      </c>
      <c r="AA303">
        <v>0.82459376630409997</v>
      </c>
      <c r="AB303">
        <v>-6.7958839648011997</v>
      </c>
      <c r="AC303">
        <v>0.97335126700432995</v>
      </c>
      <c r="AD303">
        <v>574.77850000000001</v>
      </c>
      <c r="AE303">
        <v>513.95000000000005</v>
      </c>
      <c r="AF303">
        <v>662.08424999999897</v>
      </c>
      <c r="AG303">
        <v>550.89099999999996</v>
      </c>
      <c r="AH303">
        <v>12.6331072022661</v>
      </c>
      <c r="AI303">
        <v>18.704156479217499</v>
      </c>
      <c r="AJ303">
        <v>541.40357142857101</v>
      </c>
      <c r="AK303">
        <v>507.39</v>
      </c>
      <c r="AL303">
        <v>-81.295843520782398</v>
      </c>
    </row>
    <row r="304" spans="1:38" x14ac:dyDescent="0.25">
      <c r="A304" t="s">
        <v>887</v>
      </c>
      <c r="B304" t="s">
        <v>886</v>
      </c>
      <c r="C304" t="s">
        <v>888</v>
      </c>
      <c r="D304">
        <v>14867.8164908</v>
      </c>
      <c r="E304">
        <v>660.45</v>
      </c>
      <c r="F304">
        <v>27.062167879801098</v>
      </c>
      <c r="G304">
        <v>2.14397275531543</v>
      </c>
      <c r="H304">
        <v>36.995258363861197</v>
      </c>
      <c r="I304">
        <v>53.969559851912798</v>
      </c>
      <c r="J304">
        <v>51.444148987041601</v>
      </c>
      <c r="K304">
        <v>12.909541546912999</v>
      </c>
      <c r="L304">
        <v>-3.8369167747372299</v>
      </c>
      <c r="M304">
        <v>37.103644040735297</v>
      </c>
      <c r="N304">
        <v>0.18625849949379</v>
      </c>
      <c r="O304">
        <v>1.31753596224084</v>
      </c>
      <c r="P304">
        <v>595.58657761484994</v>
      </c>
      <c r="Q304">
        <v>668.03396893133595</v>
      </c>
      <c r="R304">
        <v>575.07603408310695</v>
      </c>
      <c r="S304">
        <v>630.07025618439104</v>
      </c>
      <c r="T304">
        <v>71.619924654667201</v>
      </c>
      <c r="U304">
        <v>16.4460768704195</v>
      </c>
      <c r="V304">
        <v>-0.28125989531910001</v>
      </c>
      <c r="W304">
        <v>0.63157894736839904</v>
      </c>
      <c r="X304">
        <v>-2.82201080136503</v>
      </c>
      <c r="Y304">
        <v>-0.39305986032572399</v>
      </c>
      <c r="Z304">
        <v>-0.150121795165303</v>
      </c>
      <c r="AA304">
        <v>1.7910956521965</v>
      </c>
      <c r="AB304">
        <v>-2.2709172951087999</v>
      </c>
      <c r="AC304">
        <v>0.84637877712801302</v>
      </c>
      <c r="AD304">
        <v>566.48950000000002</v>
      </c>
      <c r="AE304">
        <v>671.06499999999903</v>
      </c>
      <c r="AF304">
        <v>556.65575000000001</v>
      </c>
      <c r="AG304">
        <v>626.37099999999896</v>
      </c>
      <c r="AH304">
        <v>41.192659275929998</v>
      </c>
      <c r="AI304">
        <v>25.089605734767002</v>
      </c>
      <c r="AJ304">
        <v>621.54999999999995</v>
      </c>
      <c r="AK304">
        <v>667</v>
      </c>
      <c r="AL304">
        <v>-74.910394265232895</v>
      </c>
    </row>
    <row r="305" spans="1:38" x14ac:dyDescent="0.25">
      <c r="A305" t="s">
        <v>922</v>
      </c>
      <c r="B305" t="s">
        <v>921</v>
      </c>
      <c r="C305" t="s">
        <v>315</v>
      </c>
      <c r="D305">
        <v>14847.31267365</v>
      </c>
      <c r="E305">
        <v>827.2</v>
      </c>
      <c r="F305">
        <v>27.515652177507199</v>
      </c>
      <c r="G305">
        <v>2.17989958806452</v>
      </c>
      <c r="H305">
        <v>62.321041100473899</v>
      </c>
      <c r="I305">
        <v>90.108695652173907</v>
      </c>
      <c r="J305">
        <v>92.022654947894694</v>
      </c>
      <c r="K305">
        <v>37.7695366140765</v>
      </c>
      <c r="L305">
        <v>10.0348947392288</v>
      </c>
      <c r="M305">
        <v>-3.3180760809413101</v>
      </c>
      <c r="N305">
        <v>-6.6868993137873006E-2</v>
      </c>
      <c r="O305">
        <v>0.627694382050486</v>
      </c>
      <c r="P305">
        <v>646.41912536463599</v>
      </c>
      <c r="Q305">
        <v>774.50024701545397</v>
      </c>
      <c r="R305">
        <v>632.94865641002104</v>
      </c>
      <c r="S305">
        <v>686.45030371656196</v>
      </c>
      <c r="T305">
        <v>56.772936099122902</v>
      </c>
      <c r="U305">
        <v>37.497246571816099</v>
      </c>
      <c r="V305">
        <v>15.1139578885244</v>
      </c>
      <c r="W305">
        <v>10.609254910333</v>
      </c>
      <c r="X305">
        <v>7.0061884168939601</v>
      </c>
      <c r="Y305">
        <v>3.0417917611995602</v>
      </c>
      <c r="Z305">
        <v>12.256172442399199</v>
      </c>
      <c r="AA305">
        <v>31.454746099096798</v>
      </c>
      <c r="AB305">
        <v>2.3865584124627999</v>
      </c>
      <c r="AC305">
        <v>1.2985002414525</v>
      </c>
      <c r="AD305">
        <v>623.16899999999896</v>
      </c>
      <c r="AE305">
        <v>766.81500000000005</v>
      </c>
      <c r="AF305">
        <v>593.57474999999999</v>
      </c>
      <c r="AG305">
        <v>671.74299999999903</v>
      </c>
      <c r="AH305">
        <v>94.796136963117803</v>
      </c>
      <c r="AI305">
        <v>90.465380249716205</v>
      </c>
      <c r="AJ305">
        <v>736.11428571428496</v>
      </c>
      <c r="AK305">
        <v>833.18</v>
      </c>
      <c r="AL305">
        <v>-9.5346197502837402</v>
      </c>
    </row>
    <row r="306" spans="1:38" x14ac:dyDescent="0.25">
      <c r="A306" t="s">
        <v>877</v>
      </c>
      <c r="B306" t="s">
        <v>876</v>
      </c>
      <c r="C306" t="s">
        <v>706</v>
      </c>
      <c r="D306">
        <v>14784.181807999999</v>
      </c>
      <c r="E306">
        <v>764.25</v>
      </c>
      <c r="F306">
        <v>22.8702873133922</v>
      </c>
      <c r="G306">
        <v>1.81187527636125</v>
      </c>
      <c r="H306">
        <v>32.184405247938102</v>
      </c>
      <c r="I306">
        <v>31.6720257234728</v>
      </c>
      <c r="J306">
        <v>28.819749822920102</v>
      </c>
      <c r="K306">
        <v>3.9706718229407398</v>
      </c>
      <c r="L306">
        <v>-4.0667745089860503</v>
      </c>
      <c r="M306">
        <v>27.170890295605599</v>
      </c>
      <c r="N306">
        <v>0.105579574758942</v>
      </c>
      <c r="O306">
        <v>1.30785057115096</v>
      </c>
      <c r="P306">
        <v>738.80257433645795</v>
      </c>
      <c r="Q306">
        <v>778.87967468638101</v>
      </c>
      <c r="R306">
        <v>690.21938659546799</v>
      </c>
      <c r="S306">
        <v>765.31511470182204</v>
      </c>
      <c r="T306">
        <v>49.175031729548799</v>
      </c>
      <c r="U306">
        <v>17.3980552763581</v>
      </c>
      <c r="V306">
        <v>-2.2171543599364001</v>
      </c>
      <c r="W306">
        <v>-3.4008717048950898</v>
      </c>
      <c r="X306">
        <v>-2.1213791104688902</v>
      </c>
      <c r="Y306">
        <v>-0.71144084306712796</v>
      </c>
      <c r="Z306">
        <v>-1.95707199858089</v>
      </c>
      <c r="AA306">
        <v>0.12540193009469999</v>
      </c>
      <c r="AB306">
        <v>-4.4526026316702003</v>
      </c>
      <c r="AC306">
        <v>0.38012367562480598</v>
      </c>
      <c r="AD306">
        <v>742.70799999999997</v>
      </c>
      <c r="AE306">
        <v>782.969999999999</v>
      </c>
      <c r="AF306">
        <v>684.74974999999995</v>
      </c>
      <c r="AG306">
        <v>761.54049999999995</v>
      </c>
      <c r="AH306">
        <v>14.1734974501452</v>
      </c>
      <c r="AI306">
        <v>6.3278008298754296</v>
      </c>
      <c r="AJ306">
        <v>746.77857142857101</v>
      </c>
      <c r="AK306">
        <v>766.55</v>
      </c>
      <c r="AL306">
        <v>-93.6721991701245</v>
      </c>
    </row>
    <row r="307" spans="1:38" x14ac:dyDescent="0.25">
      <c r="A307" t="s">
        <v>890</v>
      </c>
      <c r="B307" t="s">
        <v>889</v>
      </c>
      <c r="C307" t="s">
        <v>504</v>
      </c>
      <c r="D307">
        <v>14733.299204999999</v>
      </c>
      <c r="E307">
        <v>13916.3</v>
      </c>
      <c r="F307">
        <v>28.014911861311599</v>
      </c>
      <c r="G307">
        <v>2.2194529292697802</v>
      </c>
      <c r="H307">
        <v>52.880575643493003</v>
      </c>
      <c r="I307">
        <v>53.629641536730396</v>
      </c>
      <c r="J307">
        <v>53.258086037266601</v>
      </c>
      <c r="K307">
        <v>312.300642138542</v>
      </c>
      <c r="L307">
        <v>-68.910971459469494</v>
      </c>
      <c r="M307">
        <v>41.928538943296502</v>
      </c>
      <c r="N307">
        <v>0.15237594973156501</v>
      </c>
      <c r="O307">
        <v>0.95756090245612602</v>
      </c>
      <c r="P307">
        <v>12300.3822458471</v>
      </c>
      <c r="Q307">
        <v>13783.5917199993</v>
      </c>
      <c r="R307">
        <v>11796.181235771101</v>
      </c>
      <c r="S307">
        <v>12907.4974699087</v>
      </c>
      <c r="T307">
        <v>76.981372771597506</v>
      </c>
      <c r="U307">
        <v>15.6680708687523</v>
      </c>
      <c r="V307">
        <v>0.86996398951029996</v>
      </c>
      <c r="W307">
        <v>-1.3494277539341999</v>
      </c>
      <c r="X307">
        <v>0.91898875970743199</v>
      </c>
      <c r="Y307">
        <v>0.27946382943338299</v>
      </c>
      <c r="Z307">
        <v>2.5147314536153802</v>
      </c>
      <c r="AA307">
        <v>5.6591086976335001</v>
      </c>
      <c r="AB307">
        <v>-3.5038566853558</v>
      </c>
      <c r="AC307">
        <v>0.82465296669313104</v>
      </c>
      <c r="AD307">
        <v>11698.065500000001</v>
      </c>
      <c r="AE307">
        <v>13871.26</v>
      </c>
      <c r="AF307">
        <v>11958.6174999999</v>
      </c>
      <c r="AG307">
        <v>12744.5999999999</v>
      </c>
      <c r="AH307">
        <v>37.182712465731299</v>
      </c>
      <c r="AI307">
        <v>49.182389937106798</v>
      </c>
      <c r="AJ307">
        <v>13005.7785714285</v>
      </c>
      <c r="AK307">
        <v>13840.79</v>
      </c>
      <c r="AL307">
        <v>-50.817610062893102</v>
      </c>
    </row>
    <row r="308" spans="1:38" x14ac:dyDescent="0.25">
      <c r="A308" t="s">
        <v>895</v>
      </c>
      <c r="B308" t="s">
        <v>894</v>
      </c>
      <c r="C308" t="s">
        <v>91</v>
      </c>
      <c r="D308">
        <v>14574.357785644999</v>
      </c>
      <c r="E308">
        <v>1061.4000000000001</v>
      </c>
      <c r="F308">
        <v>35.587881876539797</v>
      </c>
      <c r="G308">
        <v>2.8194137846448899</v>
      </c>
      <c r="H308">
        <v>24.368678806981201</v>
      </c>
      <c r="I308">
        <v>61.418241194308401</v>
      </c>
      <c r="J308">
        <v>59.238544296694101</v>
      </c>
      <c r="K308">
        <v>17.9112977855875</v>
      </c>
      <c r="L308">
        <v>1.41887545904267</v>
      </c>
      <c r="M308">
        <v>47.094270603938597</v>
      </c>
      <c r="N308">
        <v>0.17418025815000701</v>
      </c>
      <c r="O308">
        <v>1.43554674672363</v>
      </c>
      <c r="P308">
        <v>916.50246646089397</v>
      </c>
      <c r="Q308">
        <v>1046.6275445246399</v>
      </c>
      <c r="R308">
        <v>808.08699224401096</v>
      </c>
      <c r="S308">
        <v>991.73642908402803</v>
      </c>
      <c r="T308">
        <v>61.748105144331497</v>
      </c>
      <c r="U308">
        <v>49.273337732933598</v>
      </c>
      <c r="V308">
        <v>2.7038520665660899</v>
      </c>
      <c r="W308">
        <v>-1.3290128674744</v>
      </c>
      <c r="X308">
        <v>-14.1505246398282</v>
      </c>
      <c r="Y308">
        <v>0.39080226089303899</v>
      </c>
      <c r="Z308">
        <v>2.8831953996664099</v>
      </c>
      <c r="AA308">
        <v>9.3644497630877002</v>
      </c>
      <c r="AB308">
        <v>-3.1920217596143998</v>
      </c>
      <c r="AC308">
        <v>1.5134316327605299</v>
      </c>
      <c r="AD308">
        <v>919.39250000000004</v>
      </c>
      <c r="AE308">
        <v>1052.74999999999</v>
      </c>
      <c r="AF308">
        <v>749.28124999999898</v>
      </c>
      <c r="AG308">
        <v>1002.252</v>
      </c>
      <c r="AH308">
        <v>73.277950848044199</v>
      </c>
      <c r="AI308">
        <v>76.947040498442405</v>
      </c>
      <c r="AJ308">
        <v>969.832142857142</v>
      </c>
      <c r="AK308">
        <v>1054.97</v>
      </c>
      <c r="AL308">
        <v>-23.052959501557499</v>
      </c>
    </row>
    <row r="309" spans="1:38" x14ac:dyDescent="0.25">
      <c r="A309" t="s">
        <v>881</v>
      </c>
      <c r="B309" t="s">
        <v>880</v>
      </c>
      <c r="C309" t="s">
        <v>274</v>
      </c>
      <c r="D309">
        <v>14432.650928595</v>
      </c>
      <c r="E309">
        <v>84.15</v>
      </c>
      <c r="F309">
        <v>39.139928167463701</v>
      </c>
      <c r="G309">
        <v>3.10082104319065</v>
      </c>
      <c r="H309">
        <v>57.065483108871099</v>
      </c>
      <c r="I309">
        <v>36.790123456790099</v>
      </c>
      <c r="J309">
        <v>39.344425777483501</v>
      </c>
      <c r="K309">
        <v>2.4374940454380001</v>
      </c>
      <c r="L309">
        <v>-1.21717927017682</v>
      </c>
      <c r="M309">
        <v>32.969681437314101</v>
      </c>
      <c r="N309">
        <v>5.2757973776746001E-2</v>
      </c>
      <c r="O309">
        <v>1.18831736781874</v>
      </c>
      <c r="P309">
        <v>70.540487958359904</v>
      </c>
      <c r="Q309">
        <v>84.440501300673404</v>
      </c>
      <c r="R309">
        <v>65.777803103171195</v>
      </c>
      <c r="S309">
        <v>77.1261303150321</v>
      </c>
      <c r="T309">
        <v>84.334387074113096</v>
      </c>
      <c r="U309">
        <v>30.9366702176712</v>
      </c>
      <c r="V309">
        <v>-3.22011987307559</v>
      </c>
      <c r="W309">
        <v>0.36563071297989902</v>
      </c>
      <c r="X309">
        <v>-19.0641658700875</v>
      </c>
      <c r="Y309">
        <v>0.48955748586081599</v>
      </c>
      <c r="Z309">
        <v>1.0939319808347301</v>
      </c>
      <c r="AA309">
        <v>5.5736294208411001</v>
      </c>
      <c r="AB309">
        <v>-10.661560011824299</v>
      </c>
      <c r="AC309">
        <v>0.64551558322729696</v>
      </c>
      <c r="AD309">
        <v>66.261499999999899</v>
      </c>
      <c r="AE309">
        <v>85.289999999999907</v>
      </c>
      <c r="AF309">
        <v>61.244999999999997</v>
      </c>
      <c r="AG309">
        <v>75.742000000000004</v>
      </c>
      <c r="AH309">
        <v>13.818860877684299</v>
      </c>
      <c r="AI309">
        <v>25.980392156862699</v>
      </c>
      <c r="AJ309">
        <v>79.149999999999906</v>
      </c>
      <c r="AK309">
        <v>84.37</v>
      </c>
      <c r="AL309">
        <v>-74.019607843137194</v>
      </c>
    </row>
    <row r="310" spans="1:38" x14ac:dyDescent="0.25">
      <c r="A310" t="s">
        <v>930</v>
      </c>
      <c r="B310" t="s">
        <v>929</v>
      </c>
      <c r="C310" t="s">
        <v>315</v>
      </c>
      <c r="D310">
        <v>14398.248833</v>
      </c>
      <c r="E310">
        <v>777.2</v>
      </c>
      <c r="F310">
        <v>28.708583955024899</v>
      </c>
      <c r="G310">
        <v>2.27440839612852</v>
      </c>
      <c r="H310">
        <v>49.264779746338398</v>
      </c>
      <c r="I310">
        <v>74</v>
      </c>
      <c r="J310">
        <v>79.350765881883106</v>
      </c>
      <c r="K310">
        <v>26.430905619548</v>
      </c>
      <c r="L310">
        <v>3.74925596939336</v>
      </c>
      <c r="M310">
        <v>-12.934805407547101</v>
      </c>
      <c r="N310">
        <v>-0.126463053186611</v>
      </c>
      <c r="O310">
        <v>0.605610754421671</v>
      </c>
      <c r="P310">
        <v>602.50813766509702</v>
      </c>
      <c r="Q310">
        <v>707.13089859886497</v>
      </c>
      <c r="R310">
        <v>600.49782629238803</v>
      </c>
      <c r="S310">
        <v>635.04092186291405</v>
      </c>
      <c r="T310">
        <v>58.405076772876498</v>
      </c>
      <c r="U310">
        <v>25.1399175323672</v>
      </c>
      <c r="V310">
        <v>9.8336750797513002</v>
      </c>
      <c r="W310">
        <v>6.9265017152032904</v>
      </c>
      <c r="X310">
        <v>5.5708144170485996</v>
      </c>
      <c r="Y310">
        <v>7.6117572292117499</v>
      </c>
      <c r="Z310">
        <v>14.5161472955497</v>
      </c>
      <c r="AA310">
        <v>19.616196229370999</v>
      </c>
      <c r="AB310">
        <v>1.5302678190656001</v>
      </c>
      <c r="AC310">
        <v>2.0782856946889798</v>
      </c>
      <c r="AD310">
        <v>571.739499999999</v>
      </c>
      <c r="AE310">
        <v>698.55499999999995</v>
      </c>
      <c r="AF310">
        <v>571.08950000000004</v>
      </c>
      <c r="AG310">
        <v>620.01900000000001</v>
      </c>
      <c r="AH310">
        <v>90.4442192209887</v>
      </c>
      <c r="AI310">
        <v>89.293924466338296</v>
      </c>
      <c r="AJ310">
        <v>658.207142857142</v>
      </c>
      <c r="AK310">
        <v>776.94</v>
      </c>
      <c r="AL310">
        <v>-10.7060755336617</v>
      </c>
    </row>
    <row r="311" spans="1:38" x14ac:dyDescent="0.25">
      <c r="A311" t="s">
        <v>100</v>
      </c>
      <c r="B311" t="s">
        <v>101</v>
      </c>
      <c r="C311" t="s">
        <v>102</v>
      </c>
      <c r="D311">
        <v>14391.730687200001</v>
      </c>
      <c r="E311">
        <v>147.4</v>
      </c>
      <c r="F311">
        <v>22.120206720972298</v>
      </c>
      <c r="G311">
        <v>1.7524509035031</v>
      </c>
      <c r="H311">
        <v>44.321554700248498</v>
      </c>
      <c r="I311">
        <v>76.804915514592906</v>
      </c>
      <c r="J311">
        <v>86.049531130462896</v>
      </c>
      <c r="K311">
        <v>5.2733672003933201</v>
      </c>
      <c r="L311">
        <v>1.1840118413724201</v>
      </c>
      <c r="M311">
        <v>2.48144835242545</v>
      </c>
      <c r="N311">
        <v>-5.8913951771200998E-2</v>
      </c>
      <c r="O311">
        <v>1.0536699039758199</v>
      </c>
      <c r="P311">
        <v>122.526553746205</v>
      </c>
      <c r="Q311">
        <v>138.72669540963301</v>
      </c>
      <c r="R311">
        <v>120.424226546833</v>
      </c>
      <c r="S311">
        <v>126.523371921243</v>
      </c>
      <c r="T311">
        <v>66.131639288802006</v>
      </c>
      <c r="U311">
        <v>21.471280182065001</v>
      </c>
      <c r="V311">
        <v>10.9585907115076</v>
      </c>
      <c r="W311">
        <v>5.2821997105643996</v>
      </c>
      <c r="X311">
        <v>2.6276007588268699</v>
      </c>
      <c r="Y311">
        <v>8.0647573379538002</v>
      </c>
      <c r="Z311">
        <v>10.481599335892099</v>
      </c>
      <c r="AA311">
        <v>23.0732144257491</v>
      </c>
      <c r="AB311">
        <v>1.0152289947498001</v>
      </c>
      <c r="AC311">
        <v>1.67548040009564</v>
      </c>
      <c r="AD311">
        <v>118.736499999999</v>
      </c>
      <c r="AE311">
        <v>136.88499999999999</v>
      </c>
      <c r="AF311">
        <v>121.35875</v>
      </c>
      <c r="AG311">
        <v>123.131999999999</v>
      </c>
      <c r="AH311">
        <v>87.452903729598205</v>
      </c>
      <c r="AI311">
        <v>81.6635160680529</v>
      </c>
      <c r="AJ311">
        <v>131.44642857142799</v>
      </c>
      <c r="AK311">
        <v>148.21</v>
      </c>
      <c r="AL311">
        <v>-18.336483931947001</v>
      </c>
    </row>
    <row r="312" spans="1:38" x14ac:dyDescent="0.25">
      <c r="A312" t="s">
        <v>897</v>
      </c>
      <c r="B312" t="s">
        <v>896</v>
      </c>
      <c r="C312" t="s">
        <v>706</v>
      </c>
      <c r="D312">
        <v>14281.85032824</v>
      </c>
      <c r="E312">
        <v>1236.1500000000001</v>
      </c>
      <c r="F312">
        <v>24.896522065588101</v>
      </c>
      <c r="G312">
        <v>1.9724016659644901</v>
      </c>
      <c r="H312">
        <v>32.607651892736001</v>
      </c>
      <c r="I312">
        <v>52.301859541433501</v>
      </c>
      <c r="J312">
        <v>46.856344690108898</v>
      </c>
      <c r="K312">
        <v>11.687928923174701</v>
      </c>
      <c r="L312">
        <v>-2.5484689168541701</v>
      </c>
      <c r="M312">
        <v>22.415432291920801</v>
      </c>
      <c r="N312">
        <v>8.7818796569248E-2</v>
      </c>
      <c r="O312">
        <v>1.1437879061087901</v>
      </c>
      <c r="P312">
        <v>1186.4578053287901</v>
      </c>
      <c r="Q312">
        <v>1248.6439647039899</v>
      </c>
      <c r="R312">
        <v>1160.1127924529701</v>
      </c>
      <c r="S312">
        <v>1216.66440635193</v>
      </c>
      <c r="T312">
        <v>59.831692839431902</v>
      </c>
      <c r="U312">
        <v>7.4113298177072</v>
      </c>
      <c r="V312">
        <v>-0.45488459409370002</v>
      </c>
      <c r="W312">
        <v>-0.73202928117129995</v>
      </c>
      <c r="X312">
        <v>-2.3353597000011699</v>
      </c>
      <c r="Y312">
        <v>-0.17032221891587701</v>
      </c>
      <c r="Z312">
        <v>-0.53512007567987296</v>
      </c>
      <c r="AA312">
        <v>3.2661490042303001</v>
      </c>
      <c r="AB312">
        <v>-3.9170817467232899</v>
      </c>
      <c r="AC312">
        <v>0.99886530035126897</v>
      </c>
      <c r="AD312">
        <v>1159.1935000000001</v>
      </c>
      <c r="AE312">
        <v>1259.105</v>
      </c>
      <c r="AF312">
        <v>1151.6614999999999</v>
      </c>
      <c r="AG312">
        <v>1214.818</v>
      </c>
      <c r="AH312">
        <v>36.833492419635299</v>
      </c>
      <c r="AI312">
        <v>24.7740345110929</v>
      </c>
      <c r="AJ312">
        <v>1161.2285714285699</v>
      </c>
      <c r="AK312">
        <v>1245.26</v>
      </c>
      <c r="AL312">
        <v>-75.225965488907093</v>
      </c>
    </row>
    <row r="313" spans="1:38" x14ac:dyDescent="0.25">
      <c r="A313" t="s">
        <v>906</v>
      </c>
      <c r="B313" t="s">
        <v>905</v>
      </c>
      <c r="C313" t="s">
        <v>41</v>
      </c>
      <c r="D313">
        <v>14261.566242729999</v>
      </c>
      <c r="E313">
        <v>3858.15</v>
      </c>
      <c r="F313">
        <v>57.251036051880703</v>
      </c>
      <c r="G313">
        <v>4.53565516458234</v>
      </c>
      <c r="H313">
        <v>37.525287536725799</v>
      </c>
      <c r="I313">
        <v>64.925464320625593</v>
      </c>
      <c r="J313">
        <v>63.346135026215002</v>
      </c>
      <c r="K313">
        <v>156.45019263280699</v>
      </c>
      <c r="L313">
        <v>1.7232622271423299</v>
      </c>
      <c r="M313">
        <v>82.088420228336304</v>
      </c>
      <c r="N313">
        <v>0.24272431341415801</v>
      </c>
      <c r="O313">
        <v>0.75457492428935302</v>
      </c>
      <c r="P313">
        <v>2947.1217728443698</v>
      </c>
      <c r="Q313">
        <v>3705.7714763215699</v>
      </c>
      <c r="R313">
        <v>2452.0920199695502</v>
      </c>
      <c r="S313">
        <v>3296.2221878619898</v>
      </c>
      <c r="T313">
        <v>72.435139850300999</v>
      </c>
      <c r="U313">
        <v>78.5882865980914</v>
      </c>
      <c r="V313">
        <v>4.3085677339538897</v>
      </c>
      <c r="W313">
        <v>-4.0734114982175003</v>
      </c>
      <c r="X313">
        <v>37.618437531787002</v>
      </c>
      <c r="Y313">
        <v>1.3498961624475101</v>
      </c>
      <c r="Z313">
        <v>7.9254569574935099</v>
      </c>
      <c r="AA313">
        <v>12.4059344961729</v>
      </c>
      <c r="AB313">
        <v>-2.7005740950527</v>
      </c>
      <c r="AC313">
        <v>0.86962062849677302</v>
      </c>
      <c r="AD313">
        <v>2897.1415000000002</v>
      </c>
      <c r="AE313">
        <v>3699.8649999999998</v>
      </c>
      <c r="AF313">
        <v>2309.0925000000002</v>
      </c>
      <c r="AG313">
        <v>3214.8579999999902</v>
      </c>
      <c r="AH313">
        <v>73.442145797113099</v>
      </c>
      <c r="AI313">
        <v>86.565878113739601</v>
      </c>
      <c r="AJ313">
        <v>3422.88214285714</v>
      </c>
      <c r="AK313">
        <v>3681.1</v>
      </c>
      <c r="AL313">
        <v>-13.4341218862603</v>
      </c>
    </row>
    <row r="314" spans="1:38" x14ac:dyDescent="0.25">
      <c r="A314" t="s">
        <v>908</v>
      </c>
      <c r="B314" t="s">
        <v>907</v>
      </c>
      <c r="C314" t="s">
        <v>909</v>
      </c>
      <c r="D314">
        <v>14218.861827979999</v>
      </c>
      <c r="E314">
        <v>181.4</v>
      </c>
      <c r="F314">
        <v>33.805876505454201</v>
      </c>
      <c r="G314">
        <v>2.6782362196248601</v>
      </c>
      <c r="H314">
        <v>35.572914701414497</v>
      </c>
      <c r="I314">
        <v>32.233502538071001</v>
      </c>
      <c r="J314">
        <v>44.451753408797799</v>
      </c>
      <c r="K314">
        <v>-1.17528184799224</v>
      </c>
      <c r="L314">
        <v>-0.75997298699039895</v>
      </c>
      <c r="M314">
        <v>39.264003111491</v>
      </c>
      <c r="N314">
        <v>0.122275726972188</v>
      </c>
      <c r="O314">
        <v>1.1030500450287399</v>
      </c>
      <c r="P314">
        <v>179.25981381630501</v>
      </c>
      <c r="Q314">
        <v>182.242360021341</v>
      </c>
      <c r="R314">
        <v>172.55403152548499</v>
      </c>
      <c r="S314">
        <v>182.63904878253001</v>
      </c>
      <c r="T314">
        <v>69.609756097560904</v>
      </c>
      <c r="U314">
        <v>8.3517195697859901</v>
      </c>
      <c r="V314">
        <v>-2.0476299457465998</v>
      </c>
      <c r="W314">
        <v>2.4211711711712001</v>
      </c>
      <c r="X314">
        <v>-0.40112770650242902</v>
      </c>
      <c r="Y314">
        <v>9.8992752619144198E-2</v>
      </c>
      <c r="Z314">
        <v>-1.2323922984205899</v>
      </c>
      <c r="AA314">
        <v>3.2675525144318001</v>
      </c>
      <c r="AB314">
        <v>-6.8424504056200002</v>
      </c>
      <c r="AC314">
        <v>0.85369042225161995</v>
      </c>
      <c r="AD314">
        <v>176.56799999999899</v>
      </c>
      <c r="AE314">
        <v>181.36500000000001</v>
      </c>
      <c r="AF314">
        <v>174.09</v>
      </c>
      <c r="AG314">
        <v>183.313999999999</v>
      </c>
      <c r="AH314">
        <v>26.851851851851901</v>
      </c>
      <c r="AI314">
        <v>30.158730158730201</v>
      </c>
      <c r="AJ314">
        <v>192.085714285714</v>
      </c>
      <c r="AK314">
        <v>181.51</v>
      </c>
      <c r="AL314">
        <v>-69.841269841269707</v>
      </c>
    </row>
    <row r="315" spans="1:38" x14ac:dyDescent="0.25">
      <c r="A315" t="s">
        <v>915</v>
      </c>
      <c r="B315" t="s">
        <v>914</v>
      </c>
      <c r="C315" t="s">
        <v>916</v>
      </c>
      <c r="D315">
        <v>14199.0181705799</v>
      </c>
      <c r="E315">
        <v>1046.8</v>
      </c>
      <c r="F315">
        <v>29.6552334430211</v>
      </c>
      <c r="G315">
        <v>2.3494057400261599</v>
      </c>
      <c r="H315">
        <v>25.9832185975526</v>
      </c>
      <c r="I315">
        <v>52.148215503523502</v>
      </c>
      <c r="J315">
        <v>51.604051058229302</v>
      </c>
      <c r="K315">
        <v>6.4960323587220001</v>
      </c>
      <c r="L315">
        <v>-4.2446174517731299</v>
      </c>
      <c r="M315">
        <v>21.097833962733802</v>
      </c>
      <c r="N315">
        <v>9.9466316225420001E-2</v>
      </c>
      <c r="O315">
        <v>1.6684727118093801</v>
      </c>
      <c r="P315">
        <v>1024.5286146965</v>
      </c>
      <c r="Q315">
        <v>1059.7852162133699</v>
      </c>
      <c r="R315">
        <v>1042.6493524566399</v>
      </c>
      <c r="S315">
        <v>1036.3217118861401</v>
      </c>
      <c r="T315">
        <v>58.276394093012897</v>
      </c>
      <c r="U315">
        <v>-1.9846139193982999</v>
      </c>
      <c r="V315">
        <v>3.6591887859900002E-2</v>
      </c>
      <c r="W315">
        <v>3.3139534883720998</v>
      </c>
      <c r="X315">
        <v>-1.4131462964092101</v>
      </c>
      <c r="Y315">
        <v>1.30090027352279E-2</v>
      </c>
      <c r="Z315">
        <v>-1.15978395231494</v>
      </c>
      <c r="AA315">
        <v>3.0630418616276001</v>
      </c>
      <c r="AB315">
        <v>-2.8171850098987998</v>
      </c>
      <c r="AC315">
        <v>0.77066428131017595</v>
      </c>
      <c r="AD315">
        <v>988.23500000000001</v>
      </c>
      <c r="AE315">
        <v>1062.175</v>
      </c>
      <c r="AF315">
        <v>1053.09824999999</v>
      </c>
      <c r="AG315">
        <v>1028.498</v>
      </c>
      <c r="AH315">
        <v>47.989884183381001</v>
      </c>
      <c r="AI315">
        <v>25.876902713434699</v>
      </c>
      <c r="AJ315">
        <v>1001.9214285714201</v>
      </c>
      <c r="AK315">
        <v>1051.04</v>
      </c>
      <c r="AL315">
        <v>-74.123097286565198</v>
      </c>
    </row>
    <row r="316" spans="1:38" x14ac:dyDescent="0.25">
      <c r="A316" t="s">
        <v>901</v>
      </c>
      <c r="B316" t="s">
        <v>900</v>
      </c>
      <c r="C316" t="s">
        <v>902</v>
      </c>
      <c r="D316">
        <v>13973.7312254399</v>
      </c>
      <c r="E316">
        <v>827.55</v>
      </c>
      <c r="F316">
        <v>45.9384532891536</v>
      </c>
      <c r="G316">
        <v>3.63942728870544</v>
      </c>
      <c r="H316">
        <v>33.015591383438299</v>
      </c>
      <c r="I316">
        <v>63.721488595438203</v>
      </c>
      <c r="J316">
        <v>58.039235062901099</v>
      </c>
      <c r="K316">
        <v>26.010094824326199</v>
      </c>
      <c r="L316">
        <v>-1.9854303285469801</v>
      </c>
      <c r="M316">
        <v>80.883330276517398</v>
      </c>
      <c r="N316">
        <v>0.20106774482335499</v>
      </c>
      <c r="O316">
        <v>1.8659152354350199</v>
      </c>
      <c r="P316">
        <v>697.85047278598495</v>
      </c>
      <c r="Q316">
        <v>808.40964280166395</v>
      </c>
      <c r="R316">
        <v>645.23652620525002</v>
      </c>
      <c r="S316">
        <v>743.57822451400295</v>
      </c>
      <c r="T316">
        <v>93.420166180103294</v>
      </c>
      <c r="U316">
        <v>31.073818840007799</v>
      </c>
      <c r="V316">
        <v>5.9938369691783997</v>
      </c>
      <c r="W316">
        <v>6.1529540622383001</v>
      </c>
      <c r="X316">
        <v>-19.548482523047401</v>
      </c>
      <c r="Y316">
        <v>1.8082320712614699</v>
      </c>
      <c r="Z316">
        <v>5.0544032206215999</v>
      </c>
      <c r="AA316">
        <v>24.3655846240781</v>
      </c>
      <c r="AB316">
        <v>-7.6486488099895</v>
      </c>
      <c r="AC316">
        <v>2.01867371027756</v>
      </c>
      <c r="AD316">
        <v>677.42999999999904</v>
      </c>
      <c r="AE316">
        <v>821.28</v>
      </c>
      <c r="AF316">
        <v>643.80899999999997</v>
      </c>
      <c r="AG316">
        <v>734.10699999999997</v>
      </c>
      <c r="AH316">
        <v>57.017497191414897</v>
      </c>
      <c r="AI316">
        <v>65.184008472332494</v>
      </c>
      <c r="AJ316">
        <v>726.26428571428505</v>
      </c>
      <c r="AK316">
        <v>824.98</v>
      </c>
      <c r="AL316">
        <v>-34.8159915276674</v>
      </c>
    </row>
    <row r="317" spans="1:38" x14ac:dyDescent="0.25">
      <c r="A317" t="s">
        <v>920</v>
      </c>
      <c r="B317" t="s">
        <v>919</v>
      </c>
      <c r="C317" t="s">
        <v>648</v>
      </c>
      <c r="D317">
        <v>13962.796992899999</v>
      </c>
      <c r="E317">
        <v>898.2</v>
      </c>
      <c r="F317">
        <v>32.0585179231444</v>
      </c>
      <c r="G317">
        <v>2.5398035112447301</v>
      </c>
      <c r="H317">
        <v>29.7193127262309</v>
      </c>
      <c r="I317">
        <v>59.080590238365502</v>
      </c>
      <c r="J317">
        <v>57.761801897744903</v>
      </c>
      <c r="K317">
        <v>15.581373960759599</v>
      </c>
      <c r="L317">
        <v>-1.85998495958722</v>
      </c>
      <c r="M317">
        <v>27.953584907602199</v>
      </c>
      <c r="N317">
        <v>6.3122558781860003E-2</v>
      </c>
      <c r="O317">
        <v>0.79787875532237795</v>
      </c>
      <c r="P317">
        <v>799.58333973170897</v>
      </c>
      <c r="Q317">
        <v>889.57660860900796</v>
      </c>
      <c r="R317">
        <v>746.50284313793895</v>
      </c>
      <c r="S317">
        <v>842.23319763049096</v>
      </c>
      <c r="T317">
        <v>42.863023566944499</v>
      </c>
      <c r="U317">
        <v>22.630133754497201</v>
      </c>
      <c r="V317">
        <v>2.1035699873252001</v>
      </c>
      <c r="W317">
        <v>-1.77702444092079</v>
      </c>
      <c r="X317">
        <v>-3.8919297574343101</v>
      </c>
      <c r="Y317">
        <v>1.70952038141413</v>
      </c>
      <c r="Z317">
        <v>2.31071347397828</v>
      </c>
      <c r="AA317">
        <v>6.4576204791441896</v>
      </c>
      <c r="AB317">
        <v>-1.9083187895914999</v>
      </c>
      <c r="AC317">
        <v>0.76726955730338697</v>
      </c>
      <c r="AD317">
        <v>773.04949999999997</v>
      </c>
      <c r="AE317">
        <v>892.56</v>
      </c>
      <c r="AF317">
        <v>753.85775000000001</v>
      </c>
      <c r="AG317">
        <v>836.570999999999</v>
      </c>
      <c r="AH317">
        <v>59.047378083986899</v>
      </c>
      <c r="AI317">
        <v>52.8323699421965</v>
      </c>
      <c r="AJ317">
        <v>826.85357142857094</v>
      </c>
      <c r="AK317">
        <v>920.71</v>
      </c>
      <c r="AL317">
        <v>-47.1676300578034</v>
      </c>
    </row>
    <row r="318" spans="1:38" x14ac:dyDescent="0.25">
      <c r="A318" t="s">
        <v>934</v>
      </c>
      <c r="B318" t="s">
        <v>933</v>
      </c>
      <c r="C318" t="s">
        <v>27</v>
      </c>
      <c r="D318">
        <v>13948.9611285799</v>
      </c>
      <c r="E318">
        <v>234.1</v>
      </c>
      <c r="F318">
        <v>44.8898601322216</v>
      </c>
      <c r="G318">
        <v>3.5563535612103698</v>
      </c>
      <c r="H318">
        <v>54.2631880616456</v>
      </c>
      <c r="I318">
        <v>77.154195011337904</v>
      </c>
      <c r="J318">
        <v>71.071375022072601</v>
      </c>
      <c r="K318">
        <v>15.052248947413799</v>
      </c>
      <c r="L318">
        <v>2.1209608551316701</v>
      </c>
      <c r="M318">
        <v>-11.9442852523075</v>
      </c>
      <c r="N318">
        <v>1.1793227612266E-2</v>
      </c>
      <c r="O318">
        <v>1.8560781844190899</v>
      </c>
      <c r="P318">
        <v>175.38372377158501</v>
      </c>
      <c r="Q318">
        <v>223.55204723578899</v>
      </c>
      <c r="R318">
        <v>162.45230231993099</v>
      </c>
      <c r="S318">
        <v>190.31438905338101</v>
      </c>
      <c r="T318">
        <v>88.994226245633996</v>
      </c>
      <c r="U318">
        <v>54.948699057117899</v>
      </c>
      <c r="V318">
        <v>13.077297034516199</v>
      </c>
      <c r="W318">
        <v>8.4089150719153007</v>
      </c>
      <c r="X318">
        <v>-7.9371380189621998</v>
      </c>
      <c r="Y318">
        <v>5.4984423874439496</v>
      </c>
      <c r="Z318">
        <v>11.277735934922999</v>
      </c>
      <c r="AA318">
        <v>37.881059436252499</v>
      </c>
      <c r="AB318">
        <v>-4.1630476822627003</v>
      </c>
      <c r="AC318">
        <v>2.23222962417326</v>
      </c>
      <c r="AD318">
        <v>165.85149999999999</v>
      </c>
      <c r="AE318">
        <v>225.125</v>
      </c>
      <c r="AF318">
        <v>160.13399999999899</v>
      </c>
      <c r="AG318">
        <v>182.98099999999999</v>
      </c>
      <c r="AH318">
        <v>80.316856723379701</v>
      </c>
      <c r="AI318">
        <v>73.648134044173602</v>
      </c>
      <c r="AJ318">
        <v>203.41071428571399</v>
      </c>
      <c r="AK318">
        <v>238.1</v>
      </c>
      <c r="AL318">
        <v>-26.351865955826302</v>
      </c>
    </row>
    <row r="319" spans="1:38" x14ac:dyDescent="0.25">
      <c r="A319" t="s">
        <v>918</v>
      </c>
      <c r="B319" t="s">
        <v>917</v>
      </c>
      <c r="C319" t="s">
        <v>91</v>
      </c>
      <c r="D319">
        <v>13796.716375960001</v>
      </c>
      <c r="E319">
        <v>925</v>
      </c>
      <c r="F319">
        <v>26.723960044982601</v>
      </c>
      <c r="G319">
        <v>2.1171785832185899</v>
      </c>
      <c r="H319">
        <v>37.496608011669402</v>
      </c>
      <c r="I319">
        <v>37.454128440367001</v>
      </c>
      <c r="J319">
        <v>37.212072769553899</v>
      </c>
      <c r="K319">
        <v>-3.8518008921095102</v>
      </c>
      <c r="L319">
        <v>-8.0295524038169503</v>
      </c>
      <c r="M319">
        <v>25.677430394996499</v>
      </c>
      <c r="N319">
        <v>7.1823369596900999E-2</v>
      </c>
      <c r="P319">
        <v>909.71307618174706</v>
      </c>
      <c r="Q319">
        <v>936.87551166016794</v>
      </c>
      <c r="R319">
        <v>912.36150883388405</v>
      </c>
      <c r="S319">
        <v>930.65518343274005</v>
      </c>
      <c r="T319">
        <v>49.800144158312001</v>
      </c>
      <c r="U319">
        <v>0.57052018553299999</v>
      </c>
      <c r="V319">
        <v>-3.6839123180005999</v>
      </c>
      <c r="W319">
        <v>-1.6526223490422001</v>
      </c>
      <c r="X319">
        <v>-1.03017095542007</v>
      </c>
      <c r="Y319">
        <v>-0.10038863385006599</v>
      </c>
      <c r="Z319">
        <v>-2.1302261137893299</v>
      </c>
      <c r="AA319">
        <v>1.8231105692721901</v>
      </c>
      <c r="AB319">
        <v>-8.6258133684832003</v>
      </c>
      <c r="AC319">
        <v>1.6077097625819801</v>
      </c>
      <c r="AD319">
        <v>879.44399999999996</v>
      </c>
      <c r="AE319">
        <v>938.11500000000001</v>
      </c>
      <c r="AF319">
        <v>898.36450000000002</v>
      </c>
      <c r="AG319">
        <v>937.07699999999897</v>
      </c>
      <c r="AH319">
        <v>8.7061087061087594</v>
      </c>
      <c r="AI319">
        <v>8.6099086099086399</v>
      </c>
      <c r="AJ319">
        <v>917.392857142857</v>
      </c>
      <c r="AK319">
        <v>924.57</v>
      </c>
      <c r="AL319">
        <v>-91.3900913900913</v>
      </c>
    </row>
    <row r="320" spans="1:38" x14ac:dyDescent="0.25">
      <c r="A320" t="s">
        <v>911</v>
      </c>
      <c r="B320" t="s">
        <v>910</v>
      </c>
      <c r="C320" t="s">
        <v>88</v>
      </c>
      <c r="D320">
        <v>13736.200926825</v>
      </c>
      <c r="E320">
        <v>1286.05</v>
      </c>
      <c r="F320">
        <v>24.0384225867998</v>
      </c>
      <c r="G320">
        <v>1.9044196065801999</v>
      </c>
      <c r="H320">
        <v>34.135683797197999</v>
      </c>
      <c r="I320">
        <v>19.489981785063701</v>
      </c>
      <c r="J320">
        <v>21.613028340340801</v>
      </c>
      <c r="K320">
        <v>-23.316213793164501</v>
      </c>
      <c r="L320">
        <v>-1.1782222443885699</v>
      </c>
      <c r="M320">
        <v>-18.452958318912</v>
      </c>
      <c r="N320">
        <v>-7.2162381179335003E-2</v>
      </c>
      <c r="P320">
        <v>1395.00727428506</v>
      </c>
      <c r="Q320">
        <v>1305.3234302032199</v>
      </c>
      <c r="R320">
        <v>1467.62547217972</v>
      </c>
      <c r="S320">
        <v>1360.2376303487799</v>
      </c>
      <c r="T320">
        <v>53.4609388207449</v>
      </c>
      <c r="U320">
        <v>-14.3597079068873</v>
      </c>
      <c r="V320">
        <v>-3.0587282573853001</v>
      </c>
      <c r="W320">
        <v>-2.0345533075699</v>
      </c>
      <c r="X320">
        <v>-9.6132165067276993</v>
      </c>
      <c r="Y320">
        <v>-4.0347978758159897</v>
      </c>
      <c r="Z320">
        <v>-2.9401917761182501</v>
      </c>
      <c r="AA320">
        <v>2.4073166394986001</v>
      </c>
      <c r="AB320">
        <v>-7.9708338612088996</v>
      </c>
      <c r="AC320">
        <v>0.49820117984734502</v>
      </c>
      <c r="AD320">
        <v>1393.6264999999901</v>
      </c>
      <c r="AE320">
        <v>1306.49</v>
      </c>
      <c r="AF320">
        <v>1446.3164999999999</v>
      </c>
      <c r="AG320">
        <v>1373.154</v>
      </c>
      <c r="AH320">
        <v>2.95079572332914</v>
      </c>
      <c r="AI320">
        <v>3.7677578752315601</v>
      </c>
      <c r="AJ320">
        <v>1362.5857142857101</v>
      </c>
      <c r="AK320">
        <v>1293.6600000000001</v>
      </c>
      <c r="AL320">
        <v>-96.232242124768405</v>
      </c>
    </row>
    <row r="321" spans="1:38" x14ac:dyDescent="0.25">
      <c r="A321" t="s">
        <v>899</v>
      </c>
      <c r="B321" t="s">
        <v>898</v>
      </c>
      <c r="C321" t="s">
        <v>88</v>
      </c>
      <c r="D321">
        <v>13680.4812912</v>
      </c>
      <c r="E321">
        <v>4475.75</v>
      </c>
      <c r="F321">
        <v>36.830829791240703</v>
      </c>
      <c r="G321">
        <v>2.9178850703612</v>
      </c>
      <c r="H321">
        <v>21.8088747486558</v>
      </c>
      <c r="I321">
        <v>28.5546415981199</v>
      </c>
      <c r="J321">
        <v>22.347330083677701</v>
      </c>
      <c r="K321">
        <v>-41.047448203211403</v>
      </c>
      <c r="L321">
        <v>-25.688975982545202</v>
      </c>
      <c r="M321">
        <v>22.811479780094199</v>
      </c>
      <c r="N321">
        <v>4.1809362449488997E-2</v>
      </c>
      <c r="O321">
        <v>0.223219182013808</v>
      </c>
      <c r="P321">
        <v>4760.2804630223</v>
      </c>
      <c r="Q321">
        <v>4640.0470931026302</v>
      </c>
      <c r="R321">
        <v>4892.4656433015898</v>
      </c>
      <c r="S321">
        <v>4710.1327366053301</v>
      </c>
      <c r="T321">
        <v>43.438715953307302</v>
      </c>
      <c r="U321">
        <v>-17.2886208939696</v>
      </c>
      <c r="V321">
        <v>-6.0094843634390998</v>
      </c>
      <c r="W321">
        <v>-4.0430107526882004</v>
      </c>
      <c r="X321">
        <v>-3.9020984795181901</v>
      </c>
      <c r="Y321">
        <v>-2.0163543187964899</v>
      </c>
      <c r="Z321">
        <v>-4.8019163569396204</v>
      </c>
      <c r="AA321">
        <v>-1.8305987935643</v>
      </c>
      <c r="AB321">
        <v>-9.8471217276791005</v>
      </c>
      <c r="AC321">
        <v>0.93381777586678305</v>
      </c>
      <c r="AD321">
        <v>4563.3424999999997</v>
      </c>
      <c r="AE321">
        <v>4682.46</v>
      </c>
      <c r="AF321">
        <v>5145.5135</v>
      </c>
      <c r="AG321">
        <v>4738.7290000000003</v>
      </c>
      <c r="AH321">
        <v>15.9677855069841</v>
      </c>
      <c r="AI321">
        <v>7.63673890608879</v>
      </c>
      <c r="AJ321">
        <v>4757.5178571428496</v>
      </c>
      <c r="AK321">
        <v>4469.97</v>
      </c>
      <c r="AL321">
        <v>-92.363261093911206</v>
      </c>
    </row>
    <row r="322" spans="1:38" x14ac:dyDescent="0.25">
      <c r="A322" t="s">
        <v>904</v>
      </c>
      <c r="B322" t="s">
        <v>903</v>
      </c>
      <c r="C322" t="s">
        <v>88</v>
      </c>
      <c r="D322">
        <v>13671.12848956</v>
      </c>
      <c r="E322">
        <v>1024.3</v>
      </c>
      <c r="F322">
        <v>31.702536109658901</v>
      </c>
      <c r="G322">
        <v>2.51160121374622</v>
      </c>
      <c r="H322">
        <v>42.862599961284197</v>
      </c>
      <c r="I322">
        <v>39.669981916817299</v>
      </c>
      <c r="J322">
        <v>39.433778817420198</v>
      </c>
      <c r="K322">
        <v>5.8472496251049497</v>
      </c>
      <c r="L322">
        <v>-8.0003277485875905</v>
      </c>
      <c r="P322">
        <v>983.18513159316205</v>
      </c>
      <c r="Q322">
        <v>1047.8394404294299</v>
      </c>
      <c r="R322">
        <v>944.66902958388198</v>
      </c>
      <c r="S322">
        <v>1022.72575388927</v>
      </c>
      <c r="T322">
        <v>19.856037606502699</v>
      </c>
      <c r="U322">
        <v>11.7798833484381</v>
      </c>
      <c r="V322">
        <v>-2.7849437286346999</v>
      </c>
      <c r="W322">
        <v>-4.4637895906649003</v>
      </c>
      <c r="X322">
        <v>-44.793453453908</v>
      </c>
      <c r="Y322">
        <v>-1.03060692955084</v>
      </c>
      <c r="Z322">
        <v>-2.46527119326334</v>
      </c>
      <c r="AA322">
        <v>9.7932308289799902E-2</v>
      </c>
      <c r="AB322">
        <v>-5.5064115502263</v>
      </c>
      <c r="AC322">
        <v>0.79000781233664896</v>
      </c>
      <c r="AD322">
        <v>963.50349999999901</v>
      </c>
      <c r="AE322">
        <v>1053.43</v>
      </c>
      <c r="AF322">
        <v>931.55899999999997</v>
      </c>
      <c r="AG322">
        <v>1012.859</v>
      </c>
      <c r="AH322">
        <v>20.3469292076886</v>
      </c>
      <c r="AI322">
        <v>19.643694327238499</v>
      </c>
      <c r="AJ322">
        <v>1014.3285714285699</v>
      </c>
      <c r="AK322">
        <v>1028.99</v>
      </c>
      <c r="AL322">
        <v>-80.356305672761394</v>
      </c>
    </row>
    <row r="323" spans="1:38" x14ac:dyDescent="0.25">
      <c r="A323" t="s">
        <v>932</v>
      </c>
      <c r="B323" t="s">
        <v>931</v>
      </c>
      <c r="C323" t="s">
        <v>763</v>
      </c>
      <c r="D323">
        <v>13589.207152249999</v>
      </c>
      <c r="E323">
        <v>276.10000000000002</v>
      </c>
      <c r="F323">
        <v>41.344072465314397</v>
      </c>
      <c r="G323">
        <v>3.2754421357936199</v>
      </c>
      <c r="H323">
        <v>37.727087533495698</v>
      </c>
      <c r="I323">
        <v>63.746958637469596</v>
      </c>
      <c r="J323">
        <v>57.289413898748499</v>
      </c>
      <c r="K323">
        <v>4.04639710486612</v>
      </c>
      <c r="L323">
        <v>1.2028567352439901</v>
      </c>
      <c r="P323">
        <v>264.21242665772098</v>
      </c>
      <c r="Q323">
        <v>270.99508725240901</v>
      </c>
      <c r="R323">
        <v>274.29984128334598</v>
      </c>
      <c r="S323">
        <v>263.095482516792</v>
      </c>
      <c r="T323">
        <v>42.366803278688501</v>
      </c>
      <c r="U323">
        <v>-4.3815362676446998</v>
      </c>
      <c r="V323">
        <v>3.8233669251137998</v>
      </c>
      <c r="W323">
        <v>-2.469577666428</v>
      </c>
      <c r="X323">
        <v>-4.4372130449637899</v>
      </c>
      <c r="Y323">
        <v>-9.0113899269913006E-2</v>
      </c>
      <c r="Z323">
        <v>3.48302926235068</v>
      </c>
      <c r="AA323">
        <v>13.9209735030538</v>
      </c>
      <c r="AB323">
        <v>-4.6299431524747998</v>
      </c>
      <c r="AC323">
        <v>1.04468686700141</v>
      </c>
      <c r="AD323">
        <v>256.73250000000002</v>
      </c>
      <c r="AE323">
        <v>271.77999999999997</v>
      </c>
      <c r="AF323">
        <v>277.02574999999899</v>
      </c>
      <c r="AG323">
        <v>263.48599999999902</v>
      </c>
      <c r="AH323">
        <v>60.499303697444802</v>
      </c>
      <c r="AI323">
        <v>67.300380228136902</v>
      </c>
      <c r="AJ323">
        <v>246.56428571428501</v>
      </c>
      <c r="AK323">
        <v>274.10000000000002</v>
      </c>
      <c r="AL323">
        <v>-32.699619771862999</v>
      </c>
    </row>
    <row r="324" spans="1:38" x14ac:dyDescent="0.25">
      <c r="A324" t="s">
        <v>928</v>
      </c>
      <c r="B324" t="s">
        <v>927</v>
      </c>
      <c r="C324" t="s">
        <v>457</v>
      </c>
      <c r="D324">
        <v>13479.33667395</v>
      </c>
      <c r="E324">
        <v>556.75</v>
      </c>
      <c r="F324">
        <v>34.785170650235301</v>
      </c>
      <c r="G324">
        <v>2.75581980328956</v>
      </c>
      <c r="H324">
        <v>66.315910879745203</v>
      </c>
      <c r="I324">
        <v>60.354785478547903</v>
      </c>
      <c r="J324">
        <v>59.255802219278699</v>
      </c>
      <c r="K324">
        <v>17.989354113389499</v>
      </c>
      <c r="L324">
        <v>0.96470590647087895</v>
      </c>
      <c r="M324">
        <v>27.298753969700801</v>
      </c>
      <c r="N324">
        <v>0.10188210417393399</v>
      </c>
      <c r="O324">
        <v>0.92551293079641495</v>
      </c>
      <c r="P324">
        <v>504.29180723513298</v>
      </c>
      <c r="Q324">
        <v>551.07958722384501</v>
      </c>
      <c r="R324">
        <v>508.20768954838201</v>
      </c>
      <c r="S324">
        <v>513.02632762304802</v>
      </c>
      <c r="T324">
        <v>67.610704428177101</v>
      </c>
      <c r="U324">
        <v>2.7164185850585998</v>
      </c>
      <c r="V324">
        <v>3.46355685131189</v>
      </c>
      <c r="W324">
        <v>0.66261232640459999</v>
      </c>
      <c r="X324">
        <v>1.3020530754073101</v>
      </c>
      <c r="Y324">
        <v>0.190128020572462</v>
      </c>
      <c r="Z324">
        <v>3.7320287778697701</v>
      </c>
      <c r="AA324">
        <v>11.4747468188891</v>
      </c>
      <c r="AB324">
        <v>-3.47337841445359</v>
      </c>
      <c r="AC324">
        <v>1.1165019359042501</v>
      </c>
      <c r="AD324">
        <v>485.38650000000001</v>
      </c>
      <c r="AE324">
        <v>551.04</v>
      </c>
      <c r="AF324">
        <v>521.92425000000003</v>
      </c>
      <c r="AG324">
        <v>498.149</v>
      </c>
      <c r="AH324">
        <v>72.131671460530399</v>
      </c>
      <c r="AI324">
        <v>68.839884947267393</v>
      </c>
      <c r="AJ324">
        <v>510.52142857142798</v>
      </c>
      <c r="AK324">
        <v>556.14</v>
      </c>
      <c r="AL324">
        <v>-31.1601150527325</v>
      </c>
    </row>
    <row r="325" spans="1:38" x14ac:dyDescent="0.25">
      <c r="A325" t="s">
        <v>938</v>
      </c>
      <c r="B325" t="s">
        <v>937</v>
      </c>
      <c r="C325" t="s">
        <v>336</v>
      </c>
      <c r="D325">
        <v>13363.562676</v>
      </c>
      <c r="E325">
        <v>47.3</v>
      </c>
      <c r="F325">
        <v>39.938856228947998</v>
      </c>
      <c r="G325">
        <v>3.1641153071567598</v>
      </c>
      <c r="H325">
        <v>22.027910243311901</v>
      </c>
      <c r="I325">
        <v>64.028776978417298</v>
      </c>
      <c r="J325">
        <v>59.892653742063104</v>
      </c>
      <c r="K325">
        <v>0.77001134893796297</v>
      </c>
      <c r="L325">
        <v>4.0419752466137999E-2</v>
      </c>
      <c r="P325">
        <v>39.363200409299601</v>
      </c>
      <c r="Q325">
        <v>45.573008472219399</v>
      </c>
      <c r="S325">
        <v>42.983310664692802</v>
      </c>
      <c r="T325">
        <v>19.973890339425498</v>
      </c>
      <c r="V325">
        <v>2.4661535868771001</v>
      </c>
      <c r="W325">
        <v>-4.7021943573667997</v>
      </c>
      <c r="X325">
        <v>-29.689569035313902</v>
      </c>
      <c r="Y325">
        <v>28.7590166879497</v>
      </c>
      <c r="Z325">
        <v>5.50488567295102</v>
      </c>
      <c r="AA325">
        <v>6.6596985283057002</v>
      </c>
      <c r="AB325">
        <v>-1.4101102606413001</v>
      </c>
      <c r="AC325">
        <v>1.1271944666553799</v>
      </c>
      <c r="AD325">
        <v>39.265499999999903</v>
      </c>
      <c r="AE325">
        <v>45.494999999999997</v>
      </c>
      <c r="AF325">
        <v>38.8892523364485</v>
      </c>
      <c r="AG325">
        <v>43.430999999999997</v>
      </c>
      <c r="AH325">
        <v>64.102793963842799</v>
      </c>
      <c r="AI325">
        <v>74.782608695652101</v>
      </c>
      <c r="AJ325">
        <v>42.05</v>
      </c>
      <c r="AK325">
        <v>47.74</v>
      </c>
      <c r="AL325">
        <v>-25.2173913043478</v>
      </c>
    </row>
    <row r="326" spans="1:38" x14ac:dyDescent="0.25">
      <c r="A326" t="s">
        <v>936</v>
      </c>
      <c r="B326" t="s">
        <v>935</v>
      </c>
      <c r="C326" t="s">
        <v>373</v>
      </c>
      <c r="D326">
        <v>13353.6572323</v>
      </c>
      <c r="E326">
        <v>580.95000000000005</v>
      </c>
      <c r="F326">
        <v>29.7943318077611</v>
      </c>
      <c r="G326">
        <v>2.36042566664978</v>
      </c>
      <c r="H326">
        <v>27.365235948057101</v>
      </c>
      <c r="I326">
        <v>62.133333333333397</v>
      </c>
      <c r="J326">
        <v>55.170250903908098</v>
      </c>
      <c r="K326">
        <v>2.2789182506558099</v>
      </c>
      <c r="L326">
        <v>-1.0013860911122201</v>
      </c>
      <c r="M326">
        <v>29.5391235717786</v>
      </c>
      <c r="N326">
        <v>0.13870865009479899</v>
      </c>
      <c r="O326">
        <v>1.4136988514676601</v>
      </c>
      <c r="P326">
        <v>541.09776909758796</v>
      </c>
      <c r="Q326">
        <v>575.42043553085205</v>
      </c>
      <c r="R326">
        <v>516.97071678740497</v>
      </c>
      <c r="S326">
        <v>562.44258998125099</v>
      </c>
      <c r="T326">
        <v>61.801951422046898</v>
      </c>
      <c r="U326">
        <v>14.1817886164743</v>
      </c>
      <c r="V326">
        <v>1.2791170897569999</v>
      </c>
      <c r="W326">
        <v>0.4775549188157</v>
      </c>
      <c r="X326">
        <v>-0.167594594889796</v>
      </c>
      <c r="Y326">
        <v>0.20077559541471299</v>
      </c>
      <c r="Z326">
        <v>1.2445230132065801</v>
      </c>
      <c r="AA326">
        <v>5.2569795530801002</v>
      </c>
      <c r="AB326">
        <v>-2.4090321376602999</v>
      </c>
      <c r="AC326">
        <v>0.67313198038509603</v>
      </c>
      <c r="AD326">
        <v>529.4135</v>
      </c>
      <c r="AE326">
        <v>578.13499999999999</v>
      </c>
      <c r="AF326">
        <v>504.08</v>
      </c>
      <c r="AG326">
        <v>567.92399999999998</v>
      </c>
      <c r="AH326">
        <v>50.198305965234297</v>
      </c>
      <c r="AI326">
        <v>57.775255391600602</v>
      </c>
      <c r="AJ326">
        <v>541.23214285714198</v>
      </c>
      <c r="AK326">
        <v>583.04999999999995</v>
      </c>
      <c r="AL326">
        <v>-42.224744608399298</v>
      </c>
    </row>
    <row r="327" spans="1:38" x14ac:dyDescent="0.25">
      <c r="A327" t="s">
        <v>926</v>
      </c>
      <c r="B327" t="s">
        <v>925</v>
      </c>
      <c r="C327" t="s">
        <v>754</v>
      </c>
      <c r="D327">
        <v>13334.409726255</v>
      </c>
      <c r="E327">
        <v>1554.45</v>
      </c>
      <c r="F327">
        <v>40.381559654263</v>
      </c>
      <c r="G327">
        <v>3.1991880362439402</v>
      </c>
      <c r="H327">
        <v>40.894496582874702</v>
      </c>
      <c r="I327">
        <v>38.432195308029698</v>
      </c>
      <c r="J327">
        <v>44.3618531726827</v>
      </c>
      <c r="K327">
        <v>2.51397988513577</v>
      </c>
      <c r="L327">
        <v>-19.1725092087812</v>
      </c>
      <c r="M327">
        <v>66.4275722714452</v>
      </c>
      <c r="N327">
        <v>0.134556771616924</v>
      </c>
      <c r="P327">
        <v>1450.2328531563401</v>
      </c>
      <c r="Q327">
        <v>1596.0889457138901</v>
      </c>
      <c r="R327">
        <v>1389.8493354346999</v>
      </c>
      <c r="S327">
        <v>1543.5823816265199</v>
      </c>
      <c r="T327">
        <v>48.5506874615226</v>
      </c>
      <c r="U327">
        <v>15.477959051472901</v>
      </c>
      <c r="V327">
        <v>-4.4339384619082001</v>
      </c>
      <c r="W327">
        <v>6.2478105963779997</v>
      </c>
      <c r="X327">
        <v>-9.9091586991982599</v>
      </c>
      <c r="Y327">
        <v>-0.91964849121757997</v>
      </c>
      <c r="Z327">
        <v>-3.4570922588975601</v>
      </c>
      <c r="AA327">
        <v>7.7590281853261001</v>
      </c>
      <c r="AB327">
        <v>-14.148106221835899</v>
      </c>
      <c r="AC327">
        <v>1.86844219642107</v>
      </c>
      <c r="AD327">
        <v>1365.7825</v>
      </c>
      <c r="AE327">
        <v>1568.2550000000001</v>
      </c>
      <c r="AF327">
        <v>1374.1965</v>
      </c>
      <c r="AG327">
        <v>1536.8709999999901</v>
      </c>
      <c r="AH327">
        <v>36.087100278683103</v>
      </c>
      <c r="AI327">
        <v>29.0350007085163</v>
      </c>
      <c r="AJ327">
        <v>1743.56071428571</v>
      </c>
      <c r="AK327">
        <v>1562.67</v>
      </c>
      <c r="AL327">
        <v>-70.964999291483593</v>
      </c>
    </row>
    <row r="328" spans="1:38" x14ac:dyDescent="0.25">
      <c r="A328" t="s">
        <v>924</v>
      </c>
      <c r="B328" t="s">
        <v>923</v>
      </c>
      <c r="C328" t="s">
        <v>107</v>
      </c>
      <c r="D328">
        <v>13238.9597329399</v>
      </c>
      <c r="E328">
        <v>214.55</v>
      </c>
      <c r="F328">
        <v>38.912796190387702</v>
      </c>
      <c r="G328">
        <v>3.0828267430712102</v>
      </c>
      <c r="H328">
        <v>33.527889235508098</v>
      </c>
      <c r="I328">
        <v>58.173784977908703</v>
      </c>
      <c r="J328">
        <v>40.867015603054497</v>
      </c>
      <c r="K328">
        <v>1.97718699532706</v>
      </c>
      <c r="L328">
        <v>-0.29979054512448799</v>
      </c>
      <c r="M328">
        <v>24.246847124722699</v>
      </c>
      <c r="N328">
        <v>0.108259195857816</v>
      </c>
      <c r="O328">
        <v>1.4934165445524601</v>
      </c>
      <c r="P328">
        <v>197.52676942445399</v>
      </c>
      <c r="Q328">
        <v>214.57913487427101</v>
      </c>
      <c r="R328">
        <v>184.98225740587699</v>
      </c>
      <c r="S328">
        <v>207.51064393083601</v>
      </c>
      <c r="T328">
        <v>74.554707379134797</v>
      </c>
      <c r="U328">
        <v>17.115582070528198</v>
      </c>
      <c r="V328">
        <v>-0.46546617142320001</v>
      </c>
      <c r="W328">
        <v>-0.51691729323309998</v>
      </c>
      <c r="X328">
        <v>-0.238203139441937</v>
      </c>
      <c r="Y328">
        <v>-0.76145743849360503</v>
      </c>
      <c r="Z328">
        <v>0.57626650150477399</v>
      </c>
      <c r="AA328">
        <v>3.4248362602279001</v>
      </c>
      <c r="AB328">
        <v>-4.0737123490510996</v>
      </c>
      <c r="AC328">
        <v>0.60975788269682096</v>
      </c>
      <c r="AD328">
        <v>191.66699999999901</v>
      </c>
      <c r="AE328">
        <v>215.965</v>
      </c>
      <c r="AF328">
        <v>183.2345</v>
      </c>
      <c r="AG328">
        <v>210.815</v>
      </c>
      <c r="AH328">
        <v>49.563793589237299</v>
      </c>
      <c r="AI328">
        <v>51.014492753623202</v>
      </c>
      <c r="AJ328">
        <v>200.41071428571399</v>
      </c>
      <c r="AK328">
        <v>212.57</v>
      </c>
      <c r="AL328">
        <v>-48.985507246376699</v>
      </c>
    </row>
    <row r="329" spans="1:38" x14ac:dyDescent="0.25">
      <c r="A329" t="s">
        <v>942</v>
      </c>
      <c r="B329" t="s">
        <v>941</v>
      </c>
      <c r="C329" t="s">
        <v>323</v>
      </c>
      <c r="D329">
        <v>13144.84827203</v>
      </c>
      <c r="E329">
        <v>629.20000000000005</v>
      </c>
      <c r="F329">
        <v>40.564445130228201</v>
      </c>
      <c r="G329">
        <v>3.2136769522670101</v>
      </c>
      <c r="H329">
        <v>27.562148271794001</v>
      </c>
      <c r="I329">
        <v>58.136094674556198</v>
      </c>
      <c r="J329">
        <v>62.146988391824003</v>
      </c>
      <c r="K329">
        <v>-8.3459049623990005</v>
      </c>
      <c r="L329">
        <v>2.4001124308394202</v>
      </c>
      <c r="M329">
        <v>40.571388788314103</v>
      </c>
      <c r="N329">
        <v>0.107541307753749</v>
      </c>
      <c r="O329">
        <v>1.4116654624038301</v>
      </c>
      <c r="P329">
        <v>655.19929208913402</v>
      </c>
      <c r="Q329">
        <v>623.53343109069306</v>
      </c>
      <c r="R329">
        <v>653.79845058013905</v>
      </c>
      <c r="S329">
        <v>641.39919327256803</v>
      </c>
      <c r="T329">
        <v>59.673321234119697</v>
      </c>
      <c r="U329">
        <v>-5.6079733273386996</v>
      </c>
      <c r="V329">
        <v>2.2603135843722</v>
      </c>
      <c r="W329">
        <v>4.4894944189099997</v>
      </c>
      <c r="X329">
        <v>0.327410208326124</v>
      </c>
      <c r="Y329">
        <v>2.02004489103322</v>
      </c>
      <c r="Z329">
        <v>0.15770802911012599</v>
      </c>
      <c r="AA329">
        <v>5.2134181721086001</v>
      </c>
      <c r="AB329">
        <v>-0.53154283741420005</v>
      </c>
      <c r="AC329">
        <v>1.0048806300505999</v>
      </c>
      <c r="AD329">
        <v>644.81050000000005</v>
      </c>
      <c r="AE329">
        <v>620.56999999999903</v>
      </c>
      <c r="AF329">
        <v>695.54999999999905</v>
      </c>
      <c r="AG329">
        <v>650.46699999999896</v>
      </c>
      <c r="AH329">
        <v>46.518439992424703</v>
      </c>
      <c r="AI329">
        <v>46.767241379310398</v>
      </c>
      <c r="AJ329">
        <v>659.43571428571397</v>
      </c>
      <c r="AK329">
        <v>641.66999999999996</v>
      </c>
      <c r="AL329">
        <v>-53.232758620689502</v>
      </c>
    </row>
    <row r="330" spans="1:38" x14ac:dyDescent="0.25">
      <c r="A330" t="s">
        <v>913</v>
      </c>
      <c r="B330" t="s">
        <v>912</v>
      </c>
      <c r="C330" t="s">
        <v>365</v>
      </c>
      <c r="D330">
        <v>13038.987212350001</v>
      </c>
      <c r="E330">
        <v>842.5</v>
      </c>
      <c r="F330">
        <v>28.1465619539416</v>
      </c>
      <c r="G330">
        <v>2.2298827741028799</v>
      </c>
      <c r="H330">
        <v>36.349508456136</v>
      </c>
      <c r="I330">
        <v>32.459248759744803</v>
      </c>
      <c r="J330">
        <v>24.6178823124045</v>
      </c>
      <c r="K330">
        <v>-3.9178694104318801</v>
      </c>
      <c r="L330">
        <v>-8.8711335053873892</v>
      </c>
      <c r="M330">
        <v>24.6743709358262</v>
      </c>
      <c r="N330">
        <v>6.4273372313255001E-2</v>
      </c>
      <c r="O330">
        <v>0.98669069761075101</v>
      </c>
      <c r="P330">
        <v>868.10932928562397</v>
      </c>
      <c r="Q330">
        <v>870.01064374065902</v>
      </c>
      <c r="R330">
        <v>884.90557266388703</v>
      </c>
      <c r="S330">
        <v>873.44443963612298</v>
      </c>
      <c r="T330">
        <v>68.712550607287397</v>
      </c>
      <c r="U330">
        <v>-7.3331959109599998</v>
      </c>
      <c r="V330">
        <v>-5.3499557159993998</v>
      </c>
      <c r="W330">
        <v>-7.3258923278902</v>
      </c>
      <c r="X330">
        <v>-3.2382817816433498</v>
      </c>
      <c r="Y330">
        <v>-1.14784865375296</v>
      </c>
      <c r="Z330">
        <v>-4.23601487514612</v>
      </c>
      <c r="AA330">
        <v>-0.57451209409720005</v>
      </c>
      <c r="AB330">
        <v>-9.6876899728969992</v>
      </c>
      <c r="AC330">
        <v>0.75960570182799803</v>
      </c>
      <c r="AD330">
        <v>847.08399999999904</v>
      </c>
      <c r="AE330">
        <v>880.46500000000003</v>
      </c>
      <c r="AF330">
        <v>880.72974999999997</v>
      </c>
      <c r="AG330">
        <v>875.21199999999999</v>
      </c>
      <c r="AH330">
        <v>8.2266942410413701</v>
      </c>
      <c r="AI330">
        <v>10.5473204104903</v>
      </c>
      <c r="AJ330">
        <v>910.83214285714303</v>
      </c>
      <c r="AK330">
        <v>838.19</v>
      </c>
      <c r="AL330">
        <v>-89.4526795895097</v>
      </c>
    </row>
    <row r="331" spans="1:38" x14ac:dyDescent="0.25">
      <c r="A331" t="s">
        <v>946</v>
      </c>
      <c r="B331" t="s">
        <v>945</v>
      </c>
      <c r="C331" t="s">
        <v>615</v>
      </c>
      <c r="D331">
        <v>12930.84</v>
      </c>
      <c r="E331">
        <v>371.2</v>
      </c>
      <c r="F331">
        <v>43.8893660356973</v>
      </c>
      <c r="G331">
        <v>3.4770904329078198</v>
      </c>
      <c r="H331">
        <v>37.113925190867597</v>
      </c>
      <c r="I331">
        <v>66.044776119402897</v>
      </c>
      <c r="J331">
        <v>59.826813056367698</v>
      </c>
      <c r="K331">
        <v>6.5610951712439496</v>
      </c>
      <c r="L331">
        <v>2.4328031897147802</v>
      </c>
      <c r="M331">
        <v>18.299131353532601</v>
      </c>
      <c r="N331">
        <v>3.6269327710342997E-2</v>
      </c>
      <c r="O331">
        <v>0.99617901747529702</v>
      </c>
      <c r="P331">
        <v>355.993730510067</v>
      </c>
      <c r="Q331">
        <v>365.11542202192902</v>
      </c>
      <c r="R331">
        <v>341.32673856839</v>
      </c>
      <c r="S331">
        <v>356.01767498805799</v>
      </c>
      <c r="T331">
        <v>61.2897822445561</v>
      </c>
      <c r="U331">
        <v>10.1717471073935</v>
      </c>
      <c r="V331">
        <v>4.1759453670123001</v>
      </c>
      <c r="W331">
        <v>2.8561856101851002</v>
      </c>
      <c r="X331">
        <v>-477.55925260417399</v>
      </c>
      <c r="Y331">
        <v>1.05123717885262</v>
      </c>
      <c r="Z331">
        <v>3.61971024326661</v>
      </c>
      <c r="AA331">
        <v>13.645672175888601</v>
      </c>
      <c r="AB331">
        <v>-3.8370063093583999</v>
      </c>
      <c r="AC331">
        <v>0.52009374676007503</v>
      </c>
      <c r="AD331">
        <v>366.71249999999998</v>
      </c>
      <c r="AE331">
        <v>365.11500000000001</v>
      </c>
      <c r="AF331">
        <v>350.356999999999</v>
      </c>
      <c r="AG331">
        <v>349.91</v>
      </c>
      <c r="AH331">
        <v>74.228656277024996</v>
      </c>
      <c r="AI331">
        <v>75.292740046838304</v>
      </c>
      <c r="AJ331">
        <v>339.02857142857101</v>
      </c>
      <c r="AK331">
        <v>371.75</v>
      </c>
      <c r="AL331">
        <v>-24.7072599531616</v>
      </c>
    </row>
    <row r="332" spans="1:38" x14ac:dyDescent="0.25">
      <c r="A332" t="s">
        <v>954</v>
      </c>
      <c r="B332" t="s">
        <v>953</v>
      </c>
      <c r="C332" t="s">
        <v>315</v>
      </c>
      <c r="D332">
        <v>12903.17745522</v>
      </c>
      <c r="E332">
        <v>105.75</v>
      </c>
      <c r="F332">
        <v>45.002230877076101</v>
      </c>
      <c r="G332">
        <v>3.56525601930363</v>
      </c>
      <c r="H332">
        <v>49.358584193331403</v>
      </c>
      <c r="I332">
        <v>81.005586592178801</v>
      </c>
      <c r="J332">
        <v>80.726221318316604</v>
      </c>
      <c r="K332">
        <v>4.5201736925618796</v>
      </c>
      <c r="L332">
        <v>0.86529049940173597</v>
      </c>
      <c r="P332">
        <v>92.785932772367801</v>
      </c>
      <c r="Q332">
        <v>102.994318470281</v>
      </c>
      <c r="S332">
        <v>92.684008655892498</v>
      </c>
      <c r="T332">
        <v>66.342105263157805</v>
      </c>
      <c r="V332">
        <v>11.662594830911701</v>
      </c>
      <c r="W332">
        <v>0.58562983005619995</v>
      </c>
      <c r="X332">
        <v>-1.9321166363325799</v>
      </c>
      <c r="Y332">
        <v>29.2963992090184</v>
      </c>
      <c r="Z332">
        <v>6.7555852029758299</v>
      </c>
      <c r="AA332">
        <v>26.610803212946202</v>
      </c>
      <c r="AB332">
        <v>-0.12864132710029999</v>
      </c>
      <c r="AC332">
        <v>1.2336780394479601</v>
      </c>
      <c r="AD332">
        <v>81.371499999999997</v>
      </c>
      <c r="AE332">
        <v>103.46</v>
      </c>
      <c r="AF332">
        <v>101.537046632124</v>
      </c>
      <c r="AG332">
        <v>91.088999999999999</v>
      </c>
      <c r="AH332">
        <v>82.632223259674205</v>
      </c>
      <c r="AI332">
        <v>77.3333333333333</v>
      </c>
      <c r="AJ332">
        <v>95.471428571428504</v>
      </c>
      <c r="AK332">
        <v>105.82</v>
      </c>
      <c r="AL332">
        <v>-22.6666666666666</v>
      </c>
    </row>
    <row r="333" spans="1:38" x14ac:dyDescent="0.25">
      <c r="A333" t="s">
        <v>956</v>
      </c>
      <c r="B333" t="s">
        <v>955</v>
      </c>
      <c r="C333" t="s">
        <v>670</v>
      </c>
      <c r="D333">
        <v>12802.295</v>
      </c>
      <c r="E333">
        <v>1221.05</v>
      </c>
      <c r="F333">
        <v>24.975865680266502</v>
      </c>
      <c r="G333">
        <v>1.97868758322487</v>
      </c>
      <c r="H333">
        <v>42.963299866724199</v>
      </c>
      <c r="I333">
        <v>61.286407766990301</v>
      </c>
      <c r="J333">
        <v>68.489222737110694</v>
      </c>
      <c r="K333">
        <v>31.767627611762201</v>
      </c>
      <c r="L333">
        <v>-5.2736831502632997</v>
      </c>
      <c r="M333">
        <v>34.751391850884197</v>
      </c>
      <c r="N333">
        <v>0.10453429643085101</v>
      </c>
      <c r="O333">
        <v>0.84644142498624098</v>
      </c>
      <c r="P333">
        <v>1086.5596372661901</v>
      </c>
      <c r="Q333">
        <v>1201.3663678820301</v>
      </c>
      <c r="R333">
        <v>1097.54566338667</v>
      </c>
      <c r="S333">
        <v>1121.47764915485</v>
      </c>
      <c r="T333">
        <v>58.203916272788597</v>
      </c>
      <c r="U333">
        <v>9.5132715675264006</v>
      </c>
      <c r="V333">
        <v>2.897266515763</v>
      </c>
      <c r="W333">
        <v>1.1803688115704001</v>
      </c>
      <c r="X333">
        <v>5.8726951390767702E-2</v>
      </c>
      <c r="Y333">
        <v>0.51119310189915901</v>
      </c>
      <c r="Z333">
        <v>3.6336047107104101</v>
      </c>
      <c r="AA333">
        <v>7.8505157819521001</v>
      </c>
      <c r="AB333">
        <v>-1.6209852433387999</v>
      </c>
      <c r="AC333">
        <v>0.61985030270151897</v>
      </c>
      <c r="AD333">
        <v>1038.4524999999901</v>
      </c>
      <c r="AE333">
        <v>1203.585</v>
      </c>
      <c r="AF333">
        <v>1087.12624999999</v>
      </c>
      <c r="AG333">
        <v>1098.412</v>
      </c>
      <c r="AH333">
        <v>54.386384335154702</v>
      </c>
      <c r="AI333">
        <v>65.655737704917897</v>
      </c>
      <c r="AJ333">
        <v>1143.8285714285701</v>
      </c>
      <c r="AK333">
        <v>1219.6199999999999</v>
      </c>
      <c r="AL333">
        <v>-34.344262295081997</v>
      </c>
    </row>
    <row r="334" spans="1:38" x14ac:dyDescent="0.25">
      <c r="A334" t="s">
        <v>970</v>
      </c>
      <c r="B334" t="s">
        <v>969</v>
      </c>
      <c r="C334" t="s">
        <v>575</v>
      </c>
      <c r="D334">
        <v>12767.177262525</v>
      </c>
      <c r="E334">
        <v>1900.45</v>
      </c>
      <c r="F334">
        <v>47.107747394777199</v>
      </c>
      <c r="G334">
        <v>3.73206342622934</v>
      </c>
      <c r="H334">
        <v>40.6741957590976</v>
      </c>
      <c r="I334">
        <v>72.559681697612703</v>
      </c>
      <c r="J334">
        <v>74.807733200118093</v>
      </c>
      <c r="K334">
        <v>41.179368074791498</v>
      </c>
      <c r="L334">
        <v>-1.45605647839954</v>
      </c>
      <c r="M334">
        <v>62.879641872413103</v>
      </c>
      <c r="N334">
        <v>0.19639383648501299</v>
      </c>
      <c r="O334">
        <v>1.4110289437294199</v>
      </c>
      <c r="P334">
        <v>1605.5662355150801</v>
      </c>
      <c r="Q334">
        <v>1834.6358948375901</v>
      </c>
      <c r="R334">
        <v>1448.90695535329</v>
      </c>
      <c r="S334">
        <v>1713.4198848849001</v>
      </c>
      <c r="T334">
        <v>81.018191451783807</v>
      </c>
      <c r="U334">
        <v>40.936353870147897</v>
      </c>
      <c r="V334">
        <v>6.9526918030821001</v>
      </c>
      <c r="W334">
        <v>5.3412446608427002</v>
      </c>
      <c r="X334">
        <v>10.335882682521699</v>
      </c>
      <c r="Y334">
        <v>0.242830079926797</v>
      </c>
      <c r="Z334">
        <v>5.6686533540175796</v>
      </c>
      <c r="AA334">
        <v>13.8360916272794</v>
      </c>
      <c r="AB334">
        <v>0.85427197789029996</v>
      </c>
      <c r="AC334">
        <v>1.0358989967818</v>
      </c>
      <c r="AD334">
        <v>1548.5909999999899</v>
      </c>
      <c r="AE334">
        <v>1832.96</v>
      </c>
      <c r="AF334">
        <v>1454.42324999999</v>
      </c>
      <c r="AG334">
        <v>1701.086</v>
      </c>
      <c r="AH334">
        <v>71.461997063342395</v>
      </c>
      <c r="AI334">
        <v>77.508726003490395</v>
      </c>
      <c r="AJ334">
        <v>1705.88571428571</v>
      </c>
      <c r="AK334">
        <v>1883.67</v>
      </c>
      <c r="AL334">
        <v>-22.491273996509499</v>
      </c>
    </row>
    <row r="335" spans="1:38" x14ac:dyDescent="0.25">
      <c r="A335" t="s">
        <v>940</v>
      </c>
      <c r="B335" t="s">
        <v>939</v>
      </c>
      <c r="C335" t="s">
        <v>407</v>
      </c>
      <c r="D335">
        <v>12726.202211955</v>
      </c>
      <c r="E335">
        <v>398.7</v>
      </c>
      <c r="F335">
        <v>43.911759098893697</v>
      </c>
      <c r="G335">
        <v>3.4788645005883598</v>
      </c>
      <c r="H335">
        <v>11.538170489247801</v>
      </c>
      <c r="I335">
        <v>47.302904564315398</v>
      </c>
      <c r="J335">
        <v>48.782633682887599</v>
      </c>
      <c r="K335">
        <v>1.01125247309489</v>
      </c>
      <c r="L335">
        <v>0.26266994885977601</v>
      </c>
      <c r="M335">
        <v>52.710358845987699</v>
      </c>
      <c r="N335">
        <v>0.17651955725257401</v>
      </c>
      <c r="O335">
        <v>1.3913400991859799</v>
      </c>
      <c r="P335">
        <v>371.339163193866</v>
      </c>
      <c r="Q335">
        <v>400.91313719402098</v>
      </c>
      <c r="R335">
        <v>330.81391838091201</v>
      </c>
      <c r="S335">
        <v>393.619963287985</v>
      </c>
      <c r="T335">
        <v>68.746021642266001</v>
      </c>
      <c r="U335">
        <v>32.6659656093099</v>
      </c>
      <c r="V335">
        <v>0.14821485525599901</v>
      </c>
      <c r="W335">
        <v>-3.1724230804243998</v>
      </c>
      <c r="X335">
        <v>-1.9796635979560899</v>
      </c>
      <c r="Y335">
        <v>6.4007061625656397E-3</v>
      </c>
      <c r="Z335">
        <v>-0.45260301831535599</v>
      </c>
      <c r="AA335">
        <v>2.6330959718998002</v>
      </c>
      <c r="AB335">
        <v>-2.2191861816740999</v>
      </c>
      <c r="AC335">
        <v>0.45913786127897299</v>
      </c>
      <c r="AD335">
        <v>371.33300000000003</v>
      </c>
      <c r="AE335">
        <v>400.76</v>
      </c>
      <c r="AF335">
        <v>325.48499999999899</v>
      </c>
      <c r="AG335">
        <v>400.68700000000001</v>
      </c>
      <c r="AH335">
        <v>54.229691876750699</v>
      </c>
      <c r="AI335">
        <v>45.546218487394903</v>
      </c>
      <c r="AJ335">
        <v>381.15</v>
      </c>
      <c r="AK335">
        <v>398.84</v>
      </c>
      <c r="AL335">
        <v>-54.453781512604998</v>
      </c>
    </row>
    <row r="336" spans="1:38" x14ac:dyDescent="0.25">
      <c r="A336" t="s">
        <v>944</v>
      </c>
      <c r="B336" t="s">
        <v>943</v>
      </c>
      <c r="C336" t="s">
        <v>323</v>
      </c>
      <c r="D336">
        <v>12696.90123915</v>
      </c>
      <c r="E336">
        <v>367.75</v>
      </c>
      <c r="F336">
        <v>30.313434196891301</v>
      </c>
      <c r="G336">
        <v>2.4015510260244501</v>
      </c>
      <c r="H336">
        <v>22.5798493606103</v>
      </c>
      <c r="I336">
        <v>52.652652652652598</v>
      </c>
      <c r="J336">
        <v>52.366850055847799</v>
      </c>
      <c r="K336">
        <v>1.6792016315242799</v>
      </c>
      <c r="L336">
        <v>-0.28721385065761301</v>
      </c>
      <c r="P336">
        <v>350.21070474326802</v>
      </c>
      <c r="Q336">
        <v>357.23423837089501</v>
      </c>
      <c r="R336">
        <v>358.51084917674399</v>
      </c>
      <c r="S336">
        <v>350.92029635390401</v>
      </c>
      <c r="T336">
        <v>53.330983433203997</v>
      </c>
      <c r="U336">
        <v>-1.8012767215160901</v>
      </c>
      <c r="V336">
        <v>0.33728002709529997</v>
      </c>
      <c r="W336">
        <v>1.7481796950130899</v>
      </c>
      <c r="X336">
        <v>3.92117896750293</v>
      </c>
      <c r="Y336">
        <v>5.5109428056654002</v>
      </c>
      <c r="Z336">
        <v>3.5871422294866999</v>
      </c>
      <c r="AA336">
        <v>2.5040354204374</v>
      </c>
      <c r="AB336">
        <v>-1.73976879389599</v>
      </c>
      <c r="AC336">
        <v>0.61495567672497797</v>
      </c>
      <c r="AD336">
        <v>343.16750000000002</v>
      </c>
      <c r="AE336">
        <v>356.54500000000002</v>
      </c>
      <c r="AF336">
        <v>360.29525000000001</v>
      </c>
      <c r="AG336">
        <v>350.01600000000002</v>
      </c>
      <c r="AH336">
        <v>58.675366399537801</v>
      </c>
      <c r="AI336">
        <v>81.069958847736501</v>
      </c>
      <c r="AJ336">
        <v>336.00714285714201</v>
      </c>
      <c r="AK336">
        <v>366.75</v>
      </c>
      <c r="AL336">
        <v>-18.930041152263399</v>
      </c>
    </row>
    <row r="337" spans="1:38" x14ac:dyDescent="0.25">
      <c r="A337" t="s">
        <v>958</v>
      </c>
      <c r="B337" t="s">
        <v>957</v>
      </c>
      <c r="C337" t="s">
        <v>457</v>
      </c>
      <c r="D337">
        <v>12682.48248225</v>
      </c>
      <c r="E337">
        <v>5118.55</v>
      </c>
      <c r="F337">
        <v>31.306850172255299</v>
      </c>
      <c r="G337">
        <v>2.4802533973693999</v>
      </c>
      <c r="H337">
        <v>30.241461830353298</v>
      </c>
      <c r="I337">
        <v>68.557152423633696</v>
      </c>
      <c r="J337">
        <v>61.728366689911397</v>
      </c>
      <c r="K337">
        <v>128.98578885662201</v>
      </c>
      <c r="L337">
        <v>11.641342344288001</v>
      </c>
      <c r="M337">
        <v>37.229801266213599</v>
      </c>
      <c r="N337">
        <v>0.11113019331214601</v>
      </c>
      <c r="O337">
        <v>0.78632059440680901</v>
      </c>
      <c r="P337">
        <v>4608.007783086</v>
      </c>
      <c r="Q337">
        <v>5031.3774667696498</v>
      </c>
      <c r="R337">
        <v>4546.3711816284504</v>
      </c>
      <c r="S337">
        <v>4721.7744552382201</v>
      </c>
      <c r="T337">
        <v>80.820335553494601</v>
      </c>
      <c r="U337">
        <v>15.3315955121681</v>
      </c>
      <c r="V337">
        <v>4.3353017723132004</v>
      </c>
      <c r="W337">
        <v>-5.2663934426229897</v>
      </c>
      <c r="X337">
        <v>1.7398720572065101</v>
      </c>
      <c r="Y337">
        <v>6.2843420416080296</v>
      </c>
      <c r="Z337">
        <v>3.9433811914539998</v>
      </c>
      <c r="AA337">
        <v>11.7198282403725</v>
      </c>
      <c r="AB337">
        <v>-2.1335364106123</v>
      </c>
      <c r="AC337">
        <v>1.1412079724134601</v>
      </c>
      <c r="AD337">
        <v>4423.9189999999899</v>
      </c>
      <c r="AE337">
        <v>5035.2749999999996</v>
      </c>
      <c r="AF337">
        <v>4683.8217499999901</v>
      </c>
      <c r="AG337">
        <v>4658.57</v>
      </c>
      <c r="AH337">
        <v>60.098447872505403</v>
      </c>
      <c r="AI337">
        <v>61.531343974092003</v>
      </c>
      <c r="AJ337">
        <v>4650.7464285714204</v>
      </c>
      <c r="AK337">
        <v>5120.6899999999996</v>
      </c>
      <c r="AL337">
        <v>-38.468656025907897</v>
      </c>
    </row>
    <row r="338" spans="1:38" x14ac:dyDescent="0.25">
      <c r="A338" t="s">
        <v>968</v>
      </c>
      <c r="B338" t="s">
        <v>967</v>
      </c>
      <c r="C338" t="s">
        <v>488</v>
      </c>
      <c r="D338">
        <v>12682.0365</v>
      </c>
      <c r="E338">
        <v>63.3</v>
      </c>
      <c r="F338">
        <v>42.4640398006986</v>
      </c>
      <c r="G338">
        <v>3.3641704100609302</v>
      </c>
      <c r="H338">
        <v>36.443043405653199</v>
      </c>
      <c r="I338">
        <v>71.6738197424893</v>
      </c>
      <c r="J338">
        <v>68.817788785536706</v>
      </c>
      <c r="K338">
        <v>1.3164854241442301</v>
      </c>
      <c r="L338">
        <v>0.46705111094650298</v>
      </c>
      <c r="M338">
        <v>10.3001066485952</v>
      </c>
      <c r="N338">
        <v>2.8916113512326001E-2</v>
      </c>
      <c r="O338">
        <v>1.65095589907464</v>
      </c>
      <c r="P338">
        <v>55.253102429635497</v>
      </c>
      <c r="Q338">
        <v>62.032126200341501</v>
      </c>
      <c r="R338">
        <v>50.963200561560001</v>
      </c>
      <c r="S338">
        <v>58.522890339687301</v>
      </c>
      <c r="T338">
        <v>80.706243602865896</v>
      </c>
      <c r="U338">
        <v>33.290411085722397</v>
      </c>
      <c r="V338">
        <v>5.7154776804339003</v>
      </c>
      <c r="W338">
        <v>5.3577273198990003</v>
      </c>
      <c r="X338">
        <v>3.50315137145311</v>
      </c>
      <c r="Y338">
        <v>2.4796241760810398</v>
      </c>
      <c r="Z338">
        <v>4.1816638951120302</v>
      </c>
      <c r="AA338">
        <v>13.3820834007828</v>
      </c>
      <c r="AB338">
        <v>-0.98000074067639997</v>
      </c>
      <c r="AC338">
        <v>0.85235941958852601</v>
      </c>
      <c r="AD338">
        <v>53.555499999999903</v>
      </c>
      <c r="AE338">
        <v>61.564999999999998</v>
      </c>
      <c r="AF338">
        <v>50.003999999999898</v>
      </c>
      <c r="AG338">
        <v>59.159999999999897</v>
      </c>
      <c r="AH338">
        <v>72.131041002008701</v>
      </c>
      <c r="AI338">
        <v>67.857142857142804</v>
      </c>
      <c r="AJ338">
        <v>57.960714285714197</v>
      </c>
      <c r="AK338">
        <v>63.02</v>
      </c>
      <c r="AL338">
        <v>-32.142857142857103</v>
      </c>
    </row>
    <row r="339" spans="1:38" x14ac:dyDescent="0.25">
      <c r="A339" t="s">
        <v>948</v>
      </c>
      <c r="B339" t="s">
        <v>947</v>
      </c>
      <c r="C339" t="s">
        <v>61</v>
      </c>
      <c r="D339">
        <v>12629.518486200001</v>
      </c>
      <c r="E339">
        <v>1283.6500000000001</v>
      </c>
      <c r="F339">
        <v>29.74854706895</v>
      </c>
      <c r="G339">
        <v>2.3567984172344301</v>
      </c>
      <c r="H339">
        <v>25.029433343086598</v>
      </c>
      <c r="I339">
        <v>44.6540880503144</v>
      </c>
      <c r="J339">
        <v>54.458529778931798</v>
      </c>
      <c r="K339">
        <v>9.5754357295709305</v>
      </c>
      <c r="L339">
        <v>-8.0467578663644304</v>
      </c>
      <c r="M339">
        <v>-21.389229523783499</v>
      </c>
      <c r="N339">
        <v>-8.4994390426717997E-2</v>
      </c>
      <c r="P339">
        <v>1201.8497100075299</v>
      </c>
      <c r="Q339">
        <v>1294.2238247530499</v>
      </c>
      <c r="R339">
        <v>1208.68295464934</v>
      </c>
      <c r="S339">
        <v>1249.8609545156501</v>
      </c>
      <c r="T339">
        <v>56.328468844104698</v>
      </c>
      <c r="U339">
        <v>9.5404884690646998</v>
      </c>
      <c r="V339">
        <v>-7.8219277896499906E-2</v>
      </c>
      <c r="W339">
        <v>4.8230479094775998</v>
      </c>
      <c r="X339">
        <v>-0.37547921852617899</v>
      </c>
      <c r="Y339">
        <v>-1.3120325712129599</v>
      </c>
      <c r="Z339">
        <v>-0.72376271978760098</v>
      </c>
      <c r="AA339">
        <v>3.4754325823687</v>
      </c>
      <c r="AB339">
        <v>-3.3958896456593002</v>
      </c>
      <c r="AC339">
        <v>0.46016225317700798</v>
      </c>
      <c r="AD339">
        <v>1135.3064999999899</v>
      </c>
      <c r="AE339">
        <v>1294.875</v>
      </c>
      <c r="AF339">
        <v>1160.2255</v>
      </c>
      <c r="AG339">
        <v>1260.73199999999</v>
      </c>
      <c r="AH339">
        <v>47.230252988319997</v>
      </c>
      <c r="AI339">
        <v>36.140519730510199</v>
      </c>
      <c r="AJ339">
        <v>1231.93571428571</v>
      </c>
      <c r="AK339">
        <v>1286.45</v>
      </c>
      <c r="AL339">
        <v>-63.859480269489701</v>
      </c>
    </row>
    <row r="340" spans="1:38" x14ac:dyDescent="0.25">
      <c r="A340" t="s">
        <v>950</v>
      </c>
      <c r="B340" t="s">
        <v>949</v>
      </c>
      <c r="C340" t="s">
        <v>763</v>
      </c>
      <c r="D340">
        <v>12558.01719147</v>
      </c>
      <c r="E340">
        <v>1605.25</v>
      </c>
      <c r="F340">
        <v>28.6910254505148</v>
      </c>
      <c r="G340">
        <v>2.2730173414480199</v>
      </c>
      <c r="H340">
        <v>42.357902480551601</v>
      </c>
      <c r="I340">
        <v>54.720692368214003</v>
      </c>
      <c r="J340">
        <v>58.691320481312601</v>
      </c>
      <c r="K340">
        <v>38.331091633001499</v>
      </c>
      <c r="L340">
        <v>2.01713772227943</v>
      </c>
      <c r="M340">
        <v>-6.9778536587465796</v>
      </c>
      <c r="N340">
        <v>-4.2837949684764003E-2</v>
      </c>
      <c r="O340">
        <v>1.0509824370591201</v>
      </c>
      <c r="P340">
        <v>1570.85725113841</v>
      </c>
      <c r="Q340">
        <v>1584.54248018101</v>
      </c>
      <c r="R340">
        <v>1718.51128543955</v>
      </c>
      <c r="S340">
        <v>1520.1490297827399</v>
      </c>
      <c r="T340">
        <v>58.165404593528997</v>
      </c>
      <c r="U340">
        <v>-13.5443296699156</v>
      </c>
      <c r="V340">
        <v>1.8767874070307999</v>
      </c>
      <c r="W340">
        <v>-2.6425505824647</v>
      </c>
      <c r="X340">
        <v>2.4341465784180798</v>
      </c>
      <c r="Y340">
        <v>9.98937512611786</v>
      </c>
      <c r="Z340">
        <v>3.3921705277316101</v>
      </c>
      <c r="AA340">
        <v>5.6100950628290001</v>
      </c>
      <c r="AB340">
        <v>-1.6015878851075001</v>
      </c>
      <c r="AC340">
        <v>0.63760166783112104</v>
      </c>
      <c r="AD340">
        <v>1540.22199999999</v>
      </c>
      <c r="AE340">
        <v>1580.0450000000001</v>
      </c>
      <c r="AF340">
        <v>1731.97674999999</v>
      </c>
      <c r="AG340">
        <v>1461.962</v>
      </c>
      <c r="AH340">
        <v>76.137498217087398</v>
      </c>
      <c r="AI340">
        <v>77.963200684638394</v>
      </c>
      <c r="AJ340">
        <v>1499.93214285714</v>
      </c>
      <c r="AK340">
        <v>1600.43</v>
      </c>
      <c r="AL340">
        <v>-22.036799315361499</v>
      </c>
    </row>
    <row r="341" spans="1:38" x14ac:dyDescent="0.25">
      <c r="A341" t="s">
        <v>960</v>
      </c>
      <c r="B341" t="s">
        <v>959</v>
      </c>
      <c r="C341" t="s">
        <v>315</v>
      </c>
      <c r="D341">
        <v>12522.050185639901</v>
      </c>
      <c r="E341">
        <v>494.35</v>
      </c>
      <c r="F341">
        <v>24.449872383475899</v>
      </c>
      <c r="G341">
        <v>1.9370162986919199</v>
      </c>
      <c r="H341">
        <v>31.427284078084899</v>
      </c>
      <c r="I341">
        <v>69.527896995708204</v>
      </c>
      <c r="J341">
        <v>72.638939493616206</v>
      </c>
      <c r="K341">
        <v>1.6119186861997199</v>
      </c>
      <c r="L341">
        <v>0.16906055454841501</v>
      </c>
      <c r="M341">
        <v>8.3320824330593108</v>
      </c>
      <c r="N341">
        <v>8.8740639456200002E-4</v>
      </c>
      <c r="O341">
        <v>1.74207757904121</v>
      </c>
      <c r="P341">
        <v>479.832776207123</v>
      </c>
      <c r="Q341">
        <v>488.277690000056</v>
      </c>
      <c r="R341">
        <v>478.476782910493</v>
      </c>
      <c r="S341">
        <v>483.00338238418198</v>
      </c>
      <c r="T341">
        <v>71.695594125500605</v>
      </c>
      <c r="U341">
        <v>4.9870050218701998</v>
      </c>
      <c r="V341">
        <v>1.2853708632112</v>
      </c>
      <c r="W341">
        <v>0.8715267097303</v>
      </c>
      <c r="X341">
        <v>1.7203130786479</v>
      </c>
      <c r="Y341">
        <v>3.0564155350208901</v>
      </c>
      <c r="Z341">
        <v>1.6276014896595901</v>
      </c>
      <c r="AA341">
        <v>2.2812000751566899</v>
      </c>
      <c r="AB341">
        <v>0.30874584073959999</v>
      </c>
      <c r="AC341">
        <v>0.94805418184531398</v>
      </c>
      <c r="AD341">
        <v>477.05649999999901</v>
      </c>
      <c r="AE341">
        <v>487.14499999999998</v>
      </c>
      <c r="AF341">
        <v>471.16950000000003</v>
      </c>
      <c r="AG341">
        <v>482.01</v>
      </c>
      <c r="AH341">
        <v>80.165651145023901</v>
      </c>
      <c r="AI341">
        <v>83.084577114427901</v>
      </c>
      <c r="AJ341">
        <v>472.91428571428497</v>
      </c>
      <c r="AK341">
        <v>493.65</v>
      </c>
      <c r="AL341">
        <v>-16.915422885571999</v>
      </c>
    </row>
    <row r="342" spans="1:38" x14ac:dyDescent="0.25">
      <c r="A342" t="s">
        <v>964</v>
      </c>
      <c r="B342" t="s">
        <v>963</v>
      </c>
      <c r="C342" t="s">
        <v>88</v>
      </c>
      <c r="D342">
        <v>12490.79732392</v>
      </c>
      <c r="E342">
        <v>2719.35</v>
      </c>
      <c r="F342">
        <v>21.947929659056701</v>
      </c>
      <c r="G342">
        <v>1.7388024283050501</v>
      </c>
      <c r="H342">
        <v>37.163377025775198</v>
      </c>
      <c r="I342">
        <v>73.358078152386796</v>
      </c>
      <c r="J342">
        <v>68.733198646708701</v>
      </c>
      <c r="K342">
        <v>63.257323141824102</v>
      </c>
      <c r="L342">
        <v>-2.18141371728814</v>
      </c>
      <c r="M342">
        <v>5.4296250744186798</v>
      </c>
      <c r="N342">
        <v>-3.2701885094221998E-2</v>
      </c>
      <c r="O342">
        <v>0.19806504527524399</v>
      </c>
      <c r="P342">
        <v>2454.70635585426</v>
      </c>
      <c r="Q342">
        <v>2693.9749313662601</v>
      </c>
      <c r="R342">
        <v>2340.3350725826599</v>
      </c>
      <c r="S342">
        <v>2549.3971974905598</v>
      </c>
      <c r="T342">
        <v>35.282750781471997</v>
      </c>
      <c r="U342">
        <v>21.284018712441998</v>
      </c>
      <c r="V342">
        <v>4.1051071396715999</v>
      </c>
      <c r="W342">
        <v>4.6870229007633997</v>
      </c>
      <c r="X342">
        <v>3.9936493881609102E-2</v>
      </c>
      <c r="Y342">
        <v>-0.145068950338585</v>
      </c>
      <c r="Z342">
        <v>2.8184902332313899</v>
      </c>
      <c r="AA342">
        <v>14.2167643106485</v>
      </c>
      <c r="AB342">
        <v>-4.3617835406685996</v>
      </c>
      <c r="AC342">
        <v>1.01555389852066</v>
      </c>
      <c r="AD342">
        <v>2425.0084999999999</v>
      </c>
      <c r="AE342">
        <v>2704.2950000000001</v>
      </c>
      <c r="AF342">
        <v>2324.0262499999899</v>
      </c>
      <c r="AG342">
        <v>2521.846</v>
      </c>
      <c r="AH342">
        <v>69.100816220267603</v>
      </c>
      <c r="AI342">
        <v>55.194444444444301</v>
      </c>
      <c r="AJ342">
        <v>2552.7249999999999</v>
      </c>
      <c r="AK342">
        <v>2726.18</v>
      </c>
      <c r="AL342">
        <v>-44.8055555555556</v>
      </c>
    </row>
    <row r="343" spans="1:38" x14ac:dyDescent="0.25">
      <c r="A343" t="s">
        <v>952</v>
      </c>
      <c r="B343" t="s">
        <v>951</v>
      </c>
      <c r="C343" t="s">
        <v>88</v>
      </c>
      <c r="D343">
        <v>12385.418801399999</v>
      </c>
      <c r="E343">
        <v>2467.1</v>
      </c>
      <c r="F343">
        <v>25.483228636299302</v>
      </c>
      <c r="G343">
        <v>2.0188828979395699</v>
      </c>
      <c r="H343">
        <v>36.689232318683999</v>
      </c>
      <c r="I343">
        <v>19.491939423546601</v>
      </c>
      <c r="J343">
        <v>29.5707901640796</v>
      </c>
      <c r="K343">
        <v>-47.590978750210503</v>
      </c>
      <c r="L343">
        <v>-12.4615832202203</v>
      </c>
      <c r="M343">
        <v>28.805854376295802</v>
      </c>
      <c r="N343">
        <v>7.0299578680817001E-2</v>
      </c>
      <c r="O343">
        <v>1.1075156273112301</v>
      </c>
      <c r="P343">
        <v>2536.8475823720401</v>
      </c>
      <c r="Q343">
        <v>2455.77877268772</v>
      </c>
      <c r="R343">
        <v>2611.21385345607</v>
      </c>
      <c r="S343">
        <v>2523.6876638475901</v>
      </c>
      <c r="T343">
        <v>53.431473289130601</v>
      </c>
      <c r="U343">
        <v>-9.9038736686550006</v>
      </c>
      <c r="V343">
        <v>-4.1123536814113004</v>
      </c>
      <c r="W343">
        <v>1.04670558799</v>
      </c>
      <c r="X343">
        <v>-12.306792306897799</v>
      </c>
      <c r="Y343">
        <v>0.34690708572461199</v>
      </c>
      <c r="Z343">
        <v>-1.1944461203213601</v>
      </c>
      <c r="AA343">
        <v>4.6695373730845997</v>
      </c>
      <c r="AB343">
        <v>-11.5346918142397</v>
      </c>
      <c r="AC343">
        <v>0.75941127152701904</v>
      </c>
      <c r="AD343">
        <v>2475.1435000000001</v>
      </c>
      <c r="AE343">
        <v>2451.64</v>
      </c>
      <c r="AF343">
        <v>2611.89499999999</v>
      </c>
      <c r="AG343">
        <v>2548.7190000000001</v>
      </c>
      <c r="AH343">
        <v>21.9027400423657</v>
      </c>
      <c r="AI343">
        <v>45.460526315789402</v>
      </c>
      <c r="AJ343">
        <v>2552.63571428571</v>
      </c>
      <c r="AK343">
        <v>2460.7399999999998</v>
      </c>
      <c r="AL343">
        <v>-54.539473684210499</v>
      </c>
    </row>
    <row r="344" spans="1:38" x14ac:dyDescent="0.25">
      <c r="A344" t="s">
        <v>981</v>
      </c>
      <c r="B344" t="s">
        <v>980</v>
      </c>
      <c r="C344" t="s">
        <v>982</v>
      </c>
      <c r="D344">
        <v>12353.7318555</v>
      </c>
      <c r="E344">
        <v>127.85</v>
      </c>
      <c r="F344">
        <v>32.562261494582799</v>
      </c>
      <c r="G344">
        <v>2.5797120838922001</v>
      </c>
      <c r="H344">
        <v>40.412626092210097</v>
      </c>
      <c r="I344">
        <v>66.336633663366399</v>
      </c>
      <c r="J344">
        <v>74.388583437834399</v>
      </c>
      <c r="K344">
        <v>2.6878872492311201</v>
      </c>
      <c r="L344">
        <v>0.49898859234352799</v>
      </c>
      <c r="M344">
        <v>44.986682618013397</v>
      </c>
      <c r="N344">
        <v>8.6930576543301996E-2</v>
      </c>
      <c r="O344">
        <v>2.02217357249754</v>
      </c>
      <c r="P344">
        <v>112.645081196571</v>
      </c>
      <c r="Q344">
        <v>123.463040423877</v>
      </c>
      <c r="R344">
        <v>111.024254455589</v>
      </c>
      <c r="S344">
        <v>116.27407884302301</v>
      </c>
      <c r="T344">
        <v>84.490644490644399</v>
      </c>
      <c r="U344">
        <v>15.5086267538775</v>
      </c>
      <c r="V344">
        <v>6.3829787234042996</v>
      </c>
      <c r="W344">
        <v>7.9185067018449002</v>
      </c>
      <c r="X344">
        <v>9.9708117591072103</v>
      </c>
      <c r="Y344">
        <v>4.4517182359685004</v>
      </c>
      <c r="Z344">
        <v>5.7783669219576703</v>
      </c>
      <c r="AA344">
        <v>12.0793008787064</v>
      </c>
      <c r="AB344">
        <v>1.2376718845332999</v>
      </c>
      <c r="AC344">
        <v>1.36085891504488</v>
      </c>
      <c r="AD344">
        <v>108.148499999999</v>
      </c>
      <c r="AE344">
        <v>122.644999999999</v>
      </c>
      <c r="AF344">
        <v>110.400999999999</v>
      </c>
      <c r="AG344">
        <v>115.462</v>
      </c>
      <c r="AH344">
        <v>92.7414832738027</v>
      </c>
      <c r="AI344">
        <v>91.254752851710904</v>
      </c>
      <c r="AJ344">
        <v>118.271428571428</v>
      </c>
      <c r="AK344">
        <v>127.56</v>
      </c>
      <c r="AL344">
        <v>-8.7452471482890104</v>
      </c>
    </row>
    <row r="345" spans="1:38" x14ac:dyDescent="0.25">
      <c r="A345" t="s">
        <v>972</v>
      </c>
      <c r="B345" t="s">
        <v>971</v>
      </c>
      <c r="C345" t="s">
        <v>423</v>
      </c>
      <c r="D345">
        <v>12338.42185904</v>
      </c>
      <c r="E345">
        <v>2476.0500000000002</v>
      </c>
      <c r="F345">
        <v>38.976857202709098</v>
      </c>
      <c r="G345">
        <v>3.08790191168685</v>
      </c>
      <c r="H345">
        <v>33.596194423808903</v>
      </c>
      <c r="I345">
        <v>73.6635514018691</v>
      </c>
      <c r="J345">
        <v>74.362956528916797</v>
      </c>
      <c r="K345">
        <v>23.819599682562501</v>
      </c>
      <c r="L345">
        <v>7.5636943189732104</v>
      </c>
      <c r="M345">
        <v>32.035999435654801</v>
      </c>
      <c r="N345">
        <v>9.4512412572269E-2</v>
      </c>
      <c r="O345">
        <v>0.87893746634131298</v>
      </c>
      <c r="P345">
        <v>2248.6623172603099</v>
      </c>
      <c r="Q345">
        <v>2399.6846916561799</v>
      </c>
      <c r="R345">
        <v>2139.75961655847</v>
      </c>
      <c r="S345">
        <v>2317.6046741187502</v>
      </c>
      <c r="T345">
        <v>39.6527498996387</v>
      </c>
      <c r="U345">
        <v>13.8199171156331</v>
      </c>
      <c r="V345">
        <v>3.7137531883585</v>
      </c>
      <c r="W345">
        <v>3.9936034115138899</v>
      </c>
      <c r="X345">
        <v>22.0234398909611</v>
      </c>
      <c r="Y345">
        <v>2.2134964394316099</v>
      </c>
      <c r="Z345">
        <v>4.3904054646806498</v>
      </c>
      <c r="AA345">
        <v>7.0372261520980004</v>
      </c>
      <c r="AB345">
        <v>0.59045062276250004</v>
      </c>
      <c r="AC345">
        <v>1.4087792185496399</v>
      </c>
      <c r="AD345">
        <v>2181.7794999999901</v>
      </c>
      <c r="AE345">
        <v>2388.2750000000001</v>
      </c>
      <c r="AF345">
        <v>2212.3575000000001</v>
      </c>
      <c r="AG345">
        <v>2329.3449999999998</v>
      </c>
      <c r="AH345">
        <v>66.327172136300803</v>
      </c>
      <c r="AI345">
        <v>73.953225198038496</v>
      </c>
      <c r="AJ345">
        <v>2273.7750000000001</v>
      </c>
      <c r="AK345">
        <v>2459.92</v>
      </c>
      <c r="AL345">
        <v>-26.046774801961401</v>
      </c>
    </row>
    <row r="346" spans="1:38" x14ac:dyDescent="0.25">
      <c r="A346" t="s">
        <v>979</v>
      </c>
      <c r="B346" t="s">
        <v>978</v>
      </c>
      <c r="C346" t="s">
        <v>66</v>
      </c>
      <c r="D346">
        <v>12271.901809999999</v>
      </c>
      <c r="E346">
        <v>199.5</v>
      </c>
      <c r="F346">
        <v>35.127135547736899</v>
      </c>
      <c r="G346">
        <v>2.7829116248603301</v>
      </c>
      <c r="H346">
        <v>42.536677758138602</v>
      </c>
      <c r="I346">
        <v>96.054888507718701</v>
      </c>
      <c r="J346">
        <v>92.470720032722397</v>
      </c>
      <c r="K346">
        <v>5.0811082151649298</v>
      </c>
      <c r="L346">
        <v>2.2674099368624798</v>
      </c>
      <c r="M346">
        <v>7.0757857824595503</v>
      </c>
      <c r="N346">
        <v>5.8223407742343997E-2</v>
      </c>
      <c r="O346">
        <v>0.86974963340829103</v>
      </c>
      <c r="P346">
        <v>175.459707713608</v>
      </c>
      <c r="Q346">
        <v>189.91857981212601</v>
      </c>
      <c r="R346">
        <v>170.65838122608901</v>
      </c>
      <c r="S346">
        <v>179.07893692566401</v>
      </c>
      <c r="T346">
        <v>58.990856755841499</v>
      </c>
      <c r="U346">
        <v>21.6792570571155</v>
      </c>
      <c r="V346">
        <v>10.681931862390901</v>
      </c>
      <c r="W346">
        <v>2.5225225225224999</v>
      </c>
      <c r="X346">
        <v>2.25042429893198E-2</v>
      </c>
      <c r="Y346">
        <v>6.6237270017498897</v>
      </c>
      <c r="Z346">
        <v>8.3383251335802306</v>
      </c>
      <c r="AA346">
        <v>21.558734869883999</v>
      </c>
      <c r="AB346">
        <v>1.5917315381346</v>
      </c>
      <c r="AC346">
        <v>1.2665310691879399</v>
      </c>
      <c r="AD346">
        <v>173.934</v>
      </c>
      <c r="AE346">
        <v>188.54</v>
      </c>
      <c r="AF346">
        <v>169.387249999999</v>
      </c>
      <c r="AG346">
        <v>177.53200000000001</v>
      </c>
      <c r="AH346">
        <v>90.277175457747205</v>
      </c>
      <c r="AI346">
        <v>88.940092165898605</v>
      </c>
      <c r="AJ346">
        <v>181.17857142857099</v>
      </c>
      <c r="AK346">
        <v>199.26</v>
      </c>
      <c r="AL346">
        <v>-11.059907834101301</v>
      </c>
    </row>
    <row r="347" spans="1:38" x14ac:dyDescent="0.25">
      <c r="A347" t="s">
        <v>962</v>
      </c>
      <c r="B347" t="s">
        <v>961</v>
      </c>
      <c r="C347" t="s">
        <v>41</v>
      </c>
      <c r="D347">
        <v>12143.125582250001</v>
      </c>
      <c r="E347">
        <v>286.10000000000002</v>
      </c>
      <c r="F347">
        <v>24.1159649800632</v>
      </c>
      <c r="G347">
        <v>1.91056282390399</v>
      </c>
      <c r="H347">
        <v>40.1293191342874</v>
      </c>
      <c r="I347">
        <v>39.175257731958801</v>
      </c>
      <c r="J347">
        <v>39.555218058969501</v>
      </c>
      <c r="K347">
        <v>3.7049441704607502</v>
      </c>
      <c r="L347">
        <v>-1.9890067254273101</v>
      </c>
      <c r="M347">
        <v>8.7631067375571607</v>
      </c>
      <c r="N347">
        <v>5.2062568603389999E-3</v>
      </c>
      <c r="O347">
        <v>0.72449126374504402</v>
      </c>
      <c r="P347">
        <v>264.71785077304702</v>
      </c>
      <c r="Q347">
        <v>283.94354928380699</v>
      </c>
      <c r="R347">
        <v>256.53130636020501</v>
      </c>
      <c r="S347">
        <v>273.02489698079</v>
      </c>
      <c r="T347">
        <v>39.755902360944297</v>
      </c>
      <c r="U347">
        <v>10.678565106340001</v>
      </c>
      <c r="V347">
        <v>-1.8458654191524999</v>
      </c>
      <c r="W347">
        <v>-2.3115984487040002</v>
      </c>
      <c r="X347">
        <v>-0.40733653053862801</v>
      </c>
      <c r="Y347">
        <v>0.218832387848301</v>
      </c>
      <c r="Z347">
        <v>1.4989220621346</v>
      </c>
      <c r="AA347">
        <v>0.62408932899759995</v>
      </c>
      <c r="AB347">
        <v>-4.1974684911699001</v>
      </c>
      <c r="AC347">
        <v>0.68079576960447297</v>
      </c>
      <c r="AD347">
        <v>259.792499999999</v>
      </c>
      <c r="AE347">
        <v>284.969999999999</v>
      </c>
      <c r="AF347">
        <v>257.02375000000001</v>
      </c>
      <c r="AG347">
        <v>268.84799999999899</v>
      </c>
      <c r="AH347">
        <v>23.501668784687801</v>
      </c>
      <c r="AI347">
        <v>46.2462462462464</v>
      </c>
      <c r="AJ347">
        <v>268.603571428571</v>
      </c>
      <c r="AK347">
        <v>285.45</v>
      </c>
      <c r="AL347">
        <v>-53.7537537537535</v>
      </c>
    </row>
    <row r="348" spans="1:38" x14ac:dyDescent="0.25">
      <c r="A348" t="s">
        <v>1004</v>
      </c>
      <c r="B348" t="s">
        <v>1003</v>
      </c>
      <c r="C348" t="s">
        <v>527</v>
      </c>
      <c r="D348">
        <v>12102.4021068</v>
      </c>
      <c r="E348">
        <v>822.75</v>
      </c>
      <c r="F348">
        <v>27.967691041663901</v>
      </c>
      <c r="G348">
        <v>2.2157119078092</v>
      </c>
      <c r="H348">
        <v>32.9138600649202</v>
      </c>
      <c r="I348">
        <v>73.715269240226206</v>
      </c>
      <c r="J348">
        <v>72.970976735005607</v>
      </c>
      <c r="K348">
        <v>27.728515495783299</v>
      </c>
      <c r="L348">
        <v>6.0659798634391304</v>
      </c>
      <c r="M348">
        <v>-1.58925794747075</v>
      </c>
      <c r="N348">
        <v>-3.7592534291047003E-2</v>
      </c>
      <c r="O348">
        <v>0.90896856144132598</v>
      </c>
      <c r="P348">
        <v>688.10160609224602</v>
      </c>
      <c r="Q348">
        <v>782.74767919352098</v>
      </c>
      <c r="R348">
        <v>691.73818824630405</v>
      </c>
      <c r="S348">
        <v>714.70680190714097</v>
      </c>
      <c r="T348">
        <v>71.049709735748493</v>
      </c>
      <c r="U348">
        <v>18.862868867228201</v>
      </c>
      <c r="V348">
        <v>9.110674638771</v>
      </c>
      <c r="W348">
        <v>11.1262056785763</v>
      </c>
      <c r="X348">
        <v>-2.1105976634757799</v>
      </c>
      <c r="Y348">
        <v>7.2971697110866698</v>
      </c>
      <c r="Z348">
        <v>8.8451150896429098</v>
      </c>
      <c r="AA348">
        <v>18.2361452065641</v>
      </c>
      <c r="AB348">
        <v>1.2928855506349</v>
      </c>
      <c r="AC348">
        <v>2.0587718416326801</v>
      </c>
      <c r="AD348">
        <v>653.54049999999995</v>
      </c>
      <c r="AE348">
        <v>771.39</v>
      </c>
      <c r="AF348">
        <v>669.53125</v>
      </c>
      <c r="AG348">
        <v>701.495</v>
      </c>
      <c r="AH348">
        <v>72.666744213883405</v>
      </c>
      <c r="AI348">
        <v>59.693251533742298</v>
      </c>
      <c r="AJ348">
        <v>743.15</v>
      </c>
      <c r="AK348">
        <v>853.33</v>
      </c>
      <c r="AL348">
        <v>-40.306748466257602</v>
      </c>
    </row>
    <row r="349" spans="1:38" x14ac:dyDescent="0.25">
      <c r="A349" t="s">
        <v>977</v>
      </c>
      <c r="B349" t="s">
        <v>976</v>
      </c>
      <c r="C349" t="s">
        <v>336</v>
      </c>
      <c r="D349">
        <v>11817.72006172</v>
      </c>
      <c r="E349">
        <v>191.45</v>
      </c>
      <c r="F349">
        <v>37.900996057346902</v>
      </c>
      <c r="G349">
        <v>3.0026679055124799</v>
      </c>
      <c r="H349">
        <v>30.590937925090699</v>
      </c>
      <c r="I349">
        <v>66.932270916334602</v>
      </c>
      <c r="J349">
        <v>60.877502543985699</v>
      </c>
      <c r="K349">
        <v>0.63239542422189698</v>
      </c>
      <c r="L349">
        <v>0.19148259016447</v>
      </c>
      <c r="M349">
        <v>15.2556348646796</v>
      </c>
      <c r="N349">
        <v>1.1110298275557999E-2</v>
      </c>
      <c r="O349">
        <v>1.7073207120876699</v>
      </c>
      <c r="P349">
        <v>192.14444040063299</v>
      </c>
      <c r="Q349">
        <v>192.36989594476799</v>
      </c>
      <c r="R349">
        <v>195.32446186716899</v>
      </c>
      <c r="S349">
        <v>191.451256324995</v>
      </c>
      <c r="T349">
        <v>90.372059280754399</v>
      </c>
      <c r="U349">
        <v>-0.42156322526590001</v>
      </c>
      <c r="V349">
        <v>1.7237320499071001</v>
      </c>
      <c r="W349">
        <v>1.2496745639155999</v>
      </c>
      <c r="X349">
        <v>-1.4395731497173401</v>
      </c>
      <c r="Y349">
        <v>0.34457017322966899</v>
      </c>
      <c r="Z349">
        <v>-0.23850929737627699</v>
      </c>
      <c r="AA349">
        <v>5.5814167391409004</v>
      </c>
      <c r="AB349">
        <v>-1.861988945047</v>
      </c>
      <c r="AC349">
        <v>1.1237136260918501</v>
      </c>
      <c r="AD349">
        <v>189.0515</v>
      </c>
      <c r="AE349">
        <v>193.13499999999999</v>
      </c>
      <c r="AF349">
        <v>194.65799999999999</v>
      </c>
      <c r="AG349">
        <v>191.339</v>
      </c>
      <c r="AH349">
        <v>40.701754385964897</v>
      </c>
      <c r="AI349">
        <v>33.947368421052502</v>
      </c>
      <c r="AJ349">
        <v>182.81785714285701</v>
      </c>
      <c r="AK349">
        <v>192.05</v>
      </c>
      <c r="AL349">
        <v>-66.052631578947398</v>
      </c>
    </row>
    <row r="350" spans="1:38" x14ac:dyDescent="0.25">
      <c r="A350" t="s">
        <v>966</v>
      </c>
      <c r="B350" t="s">
        <v>965</v>
      </c>
      <c r="C350" t="s">
        <v>66</v>
      </c>
      <c r="D350">
        <v>11814.73089993</v>
      </c>
      <c r="E350">
        <v>325.64999999999998</v>
      </c>
      <c r="F350">
        <v>49.706364585033597</v>
      </c>
      <c r="G350">
        <v>3.9379362329516199</v>
      </c>
      <c r="H350">
        <v>64.355997238474103</v>
      </c>
      <c r="I350">
        <v>75.377330571174895</v>
      </c>
      <c r="J350">
        <v>72.206210151852105</v>
      </c>
      <c r="K350">
        <v>32.621153826123198</v>
      </c>
      <c r="L350">
        <v>1.90926974396052</v>
      </c>
      <c r="M350">
        <v>55.725412822159903</v>
      </c>
      <c r="N350">
        <v>0.17050313949905799</v>
      </c>
      <c r="O350">
        <v>1.39373087337395</v>
      </c>
      <c r="P350">
        <v>232.16742614330201</v>
      </c>
      <c r="Q350">
        <v>348.30032009652598</v>
      </c>
      <c r="R350">
        <v>185.08011321765201</v>
      </c>
      <c r="S350">
        <v>279.039756069433</v>
      </c>
      <c r="T350">
        <v>76.477305166999699</v>
      </c>
      <c r="U350">
        <v>157.86176611375899</v>
      </c>
      <c r="V350">
        <v>14.930622656823701</v>
      </c>
      <c r="W350">
        <v>3.8268156424580999</v>
      </c>
      <c r="X350">
        <v>-52.955140519706603</v>
      </c>
      <c r="Y350">
        <v>-0.52836802156307205</v>
      </c>
      <c r="Z350">
        <v>-0.10319325900673899</v>
      </c>
      <c r="AA350">
        <v>50.469470662339603</v>
      </c>
      <c r="AB350">
        <v>-7.0280830560838004</v>
      </c>
      <c r="AC350">
        <v>0.77344318772563903</v>
      </c>
      <c r="AD350">
        <v>213.976</v>
      </c>
      <c r="AE350">
        <v>356.71499999999997</v>
      </c>
      <c r="AF350">
        <v>159.95375000000001</v>
      </c>
      <c r="AG350">
        <v>268.57499999999999</v>
      </c>
      <c r="AH350">
        <v>67.420129087576797</v>
      </c>
      <c r="AI350">
        <v>28.839177750906799</v>
      </c>
      <c r="AJ350">
        <v>318.86785714285702</v>
      </c>
      <c r="AK350">
        <v>333.88</v>
      </c>
      <c r="AL350">
        <v>-71.160822249093101</v>
      </c>
    </row>
    <row r="351" spans="1:38" x14ac:dyDescent="0.25">
      <c r="A351" t="s">
        <v>984</v>
      </c>
      <c r="B351" t="s">
        <v>983</v>
      </c>
      <c r="C351" t="s">
        <v>328</v>
      </c>
      <c r="D351">
        <v>11784.351632399999</v>
      </c>
      <c r="E351">
        <v>473.5</v>
      </c>
      <c r="F351">
        <v>37.859843785052398</v>
      </c>
      <c r="G351">
        <v>2.99940765855035</v>
      </c>
      <c r="H351">
        <v>44.606196769555403</v>
      </c>
      <c r="I351">
        <v>73.308733087330907</v>
      </c>
      <c r="J351">
        <v>69.259653543784907</v>
      </c>
      <c r="K351">
        <v>18.237021864101798</v>
      </c>
      <c r="L351">
        <v>4.7632833257470404</v>
      </c>
      <c r="P351">
        <v>405.40321025309999</v>
      </c>
      <c r="Q351">
        <v>461.00585801754301</v>
      </c>
      <c r="S351">
        <v>420.88397921902299</v>
      </c>
      <c r="T351">
        <v>22.220968288003601</v>
      </c>
      <c r="U351">
        <v>74.514717543329297</v>
      </c>
      <c r="V351">
        <v>8.8418129547799005</v>
      </c>
      <c r="X351">
        <v>6.64948704612772</v>
      </c>
      <c r="Y351">
        <v>3.6951147234262902</v>
      </c>
      <c r="Z351">
        <v>6.5759532309095299</v>
      </c>
      <c r="AA351">
        <v>23.8359736303278</v>
      </c>
      <c r="AB351">
        <v>-2.9134996783278</v>
      </c>
      <c r="AC351">
        <v>1.61828182351289</v>
      </c>
      <c r="AD351">
        <v>389.005</v>
      </c>
      <c r="AE351">
        <v>460.14499999999998</v>
      </c>
      <c r="AF351">
        <v>389.32885714285698</v>
      </c>
      <c r="AG351">
        <v>414.13499999999999</v>
      </c>
      <c r="AH351">
        <v>78.846518687156106</v>
      </c>
      <c r="AI351">
        <v>79.055207740466699</v>
      </c>
      <c r="AJ351">
        <v>413.8</v>
      </c>
      <c r="AK351">
        <v>469.59</v>
      </c>
      <c r="AL351">
        <v>-20.944792259533202</v>
      </c>
    </row>
    <row r="352" spans="1:38" x14ac:dyDescent="0.25">
      <c r="A352" t="s">
        <v>1013</v>
      </c>
      <c r="B352" t="s">
        <v>1012</v>
      </c>
      <c r="C352" t="s">
        <v>290</v>
      </c>
      <c r="D352">
        <v>11769.118706744999</v>
      </c>
      <c r="E352">
        <v>137.94999999999999</v>
      </c>
      <c r="F352">
        <v>37.178310255171901</v>
      </c>
      <c r="G352">
        <v>2.9454138570785799</v>
      </c>
      <c r="H352">
        <v>30.2709425010903</v>
      </c>
      <c r="I352">
        <v>62.467191601049898</v>
      </c>
      <c r="J352">
        <v>73.646949080372295</v>
      </c>
      <c r="K352">
        <v>2.5656063755705198</v>
      </c>
      <c r="L352">
        <v>0.50743327822705497</v>
      </c>
      <c r="M352">
        <v>-18.692107504875601</v>
      </c>
      <c r="N352">
        <v>-7.4975925549247993E-2</v>
      </c>
      <c r="O352">
        <v>1.6273115893696</v>
      </c>
      <c r="P352">
        <v>121.603606634578</v>
      </c>
      <c r="Q352">
        <v>132.303450459917</v>
      </c>
      <c r="R352">
        <v>118.893522589856</v>
      </c>
      <c r="S352">
        <v>125.380253717985</v>
      </c>
      <c r="T352">
        <v>62.798020692757497</v>
      </c>
      <c r="U352">
        <v>22.640677368142601</v>
      </c>
      <c r="V352">
        <v>7.3662265462125998</v>
      </c>
      <c r="W352">
        <v>10.564747651313599</v>
      </c>
      <c r="X352">
        <v>9.2972246075649903</v>
      </c>
      <c r="Y352">
        <v>7.4125792128412602</v>
      </c>
      <c r="Z352">
        <v>6.3797661977459397</v>
      </c>
      <c r="AA352">
        <v>13.112818204682</v>
      </c>
      <c r="AB352">
        <v>2.1753050820882001</v>
      </c>
      <c r="AC352">
        <v>0.53117839628205499</v>
      </c>
      <c r="AD352">
        <v>120.721499999999</v>
      </c>
      <c r="AE352">
        <v>130.63</v>
      </c>
      <c r="AF352">
        <v>116.5175</v>
      </c>
      <c r="AG352">
        <v>122.614</v>
      </c>
      <c r="AH352">
        <v>92.130526497051093</v>
      </c>
      <c r="AI352">
        <v>88.218390804597604</v>
      </c>
      <c r="AJ352">
        <v>125.325</v>
      </c>
      <c r="AK352">
        <v>137.76</v>
      </c>
      <c r="AL352">
        <v>-11.7816091954023</v>
      </c>
    </row>
    <row r="353" spans="1:38" x14ac:dyDescent="0.25">
      <c r="A353" t="s">
        <v>1019</v>
      </c>
      <c r="B353" t="s">
        <v>1018</v>
      </c>
      <c r="C353" t="s">
        <v>1020</v>
      </c>
      <c r="D353">
        <v>11726.3174792399</v>
      </c>
      <c r="E353">
        <v>1232.5999999999999</v>
      </c>
      <c r="F353">
        <v>36.917307241515999</v>
      </c>
      <c r="G353">
        <v>2.9247361584988201</v>
      </c>
      <c r="H353">
        <v>69.149122985096497</v>
      </c>
      <c r="I353">
        <v>63.759259259259203</v>
      </c>
      <c r="J353">
        <v>78.480064579910902</v>
      </c>
      <c r="K353">
        <v>21.042233467361299</v>
      </c>
      <c r="L353">
        <v>3.2773563031978901</v>
      </c>
      <c r="M353">
        <v>38.516186438164901</v>
      </c>
      <c r="N353">
        <v>8.7993647672332004E-2</v>
      </c>
      <c r="O353">
        <v>0.52732012692705399</v>
      </c>
      <c r="P353">
        <v>1040.4145942581099</v>
      </c>
      <c r="Q353">
        <v>1163.62470720999</v>
      </c>
      <c r="R353">
        <v>982.94733234114301</v>
      </c>
      <c r="S353">
        <v>1093.3779878212399</v>
      </c>
      <c r="T353">
        <v>55.866477272727202</v>
      </c>
      <c r="U353">
        <v>29.9430619314459</v>
      </c>
      <c r="V353">
        <v>7.5485022009957001</v>
      </c>
      <c r="W353">
        <v>7.8175200382504002</v>
      </c>
      <c r="X353">
        <v>-1.4877647724551</v>
      </c>
      <c r="Y353">
        <v>4.5161260301796302</v>
      </c>
      <c r="Z353">
        <v>8.0778284205057904</v>
      </c>
      <c r="AA353">
        <v>13.1387052428136</v>
      </c>
      <c r="AB353">
        <v>2.4847146800520998</v>
      </c>
      <c r="AC353">
        <v>1.0082851440555201</v>
      </c>
      <c r="AD353">
        <v>1021.0264999999901</v>
      </c>
      <c r="AE353">
        <v>1143.8699999999999</v>
      </c>
      <c r="AF353">
        <v>971.92875000000004</v>
      </c>
      <c r="AG353">
        <v>1079.1220000000001</v>
      </c>
      <c r="AH353">
        <v>52.190237797246503</v>
      </c>
      <c r="AI353">
        <v>65.748852732582293</v>
      </c>
      <c r="AJ353">
        <v>1079.7821428571399</v>
      </c>
      <c r="AK353">
        <v>1227</v>
      </c>
      <c r="AL353">
        <v>-34.251147267417601</v>
      </c>
    </row>
    <row r="354" spans="1:38" x14ac:dyDescent="0.25">
      <c r="A354" t="s">
        <v>998</v>
      </c>
      <c r="B354" t="s">
        <v>997</v>
      </c>
      <c r="C354" t="s">
        <v>423</v>
      </c>
      <c r="D354">
        <v>11721.87586398</v>
      </c>
      <c r="E354">
        <v>408.1</v>
      </c>
      <c r="F354">
        <v>22.8753437554866</v>
      </c>
      <c r="G354">
        <v>1.81227586784887</v>
      </c>
      <c r="H354">
        <v>51.705323181700599</v>
      </c>
      <c r="I354">
        <v>81.6466552315608</v>
      </c>
      <c r="J354">
        <v>77.156981966069907</v>
      </c>
      <c r="K354">
        <v>9.7388606414256191</v>
      </c>
      <c r="L354">
        <v>2.8009072835137401</v>
      </c>
      <c r="P354">
        <v>377.201938618734</v>
      </c>
      <c r="Q354">
        <v>398.38548672894899</v>
      </c>
      <c r="R354">
        <v>397.02321784650002</v>
      </c>
      <c r="S354">
        <v>377.56467151926603</v>
      </c>
      <c r="T354">
        <v>55.786689541782799</v>
      </c>
      <c r="U354">
        <v>-9.7656106157999994E-2</v>
      </c>
      <c r="V354">
        <v>5.9420761470874996</v>
      </c>
      <c r="W354">
        <v>3.1334107140141998</v>
      </c>
      <c r="X354">
        <v>-0.32221300846955298</v>
      </c>
      <c r="Y354">
        <v>1.5293527224155501</v>
      </c>
      <c r="Z354">
        <v>4.9027494704865404</v>
      </c>
      <c r="AA354">
        <v>13.547609227239199</v>
      </c>
      <c r="AB354">
        <v>-0.70856410351599997</v>
      </c>
      <c r="AC354">
        <v>1.52674193225279</v>
      </c>
      <c r="AD354">
        <v>360.74699999999899</v>
      </c>
      <c r="AE354">
        <v>396.40499999999997</v>
      </c>
      <c r="AF354">
        <v>395.49624999999997</v>
      </c>
      <c r="AG354">
        <v>372.471</v>
      </c>
      <c r="AH354">
        <v>85.969375241656707</v>
      </c>
      <c r="AI354">
        <v>85.487288135593204</v>
      </c>
      <c r="AJ354">
        <v>384.53214285714199</v>
      </c>
      <c r="AK354">
        <v>408.08</v>
      </c>
      <c r="AL354">
        <v>-14.5127118644067</v>
      </c>
    </row>
    <row r="355" spans="1:38" x14ac:dyDescent="0.25">
      <c r="A355" t="s">
        <v>990</v>
      </c>
      <c r="B355" t="s">
        <v>989</v>
      </c>
      <c r="C355" t="s">
        <v>365</v>
      </c>
      <c r="D355">
        <v>11588.647969</v>
      </c>
      <c r="E355">
        <v>2740.05</v>
      </c>
      <c r="F355">
        <v>24.469967871662199</v>
      </c>
      <c r="G355">
        <v>1.9386083433266099</v>
      </c>
      <c r="H355">
        <v>34.931477102281399</v>
      </c>
      <c r="I355">
        <v>64.168765743072996</v>
      </c>
      <c r="J355">
        <v>67.427863454129394</v>
      </c>
      <c r="K355">
        <v>25.317964785867801</v>
      </c>
      <c r="L355">
        <v>3.9873478279294199</v>
      </c>
      <c r="M355">
        <v>11.769027613924999</v>
      </c>
      <c r="N355">
        <v>3.8953406286571998E-2</v>
      </c>
      <c r="O355">
        <v>0.54878993401653198</v>
      </c>
      <c r="P355">
        <v>2540.12971914218</v>
      </c>
      <c r="Q355">
        <v>2657.0734941973901</v>
      </c>
      <c r="R355">
        <v>2571.4635752488898</v>
      </c>
      <c r="S355">
        <v>2575.3046943242598</v>
      </c>
      <c r="T355">
        <v>64.926500308464696</v>
      </c>
      <c r="U355">
        <v>0.796857088297799</v>
      </c>
      <c r="V355">
        <v>2.3232704462609002</v>
      </c>
      <c r="W355">
        <v>3.73206846529619</v>
      </c>
      <c r="X355">
        <v>48.982274289265398</v>
      </c>
      <c r="Y355">
        <v>0.71776045784856302</v>
      </c>
      <c r="Z355">
        <v>4.2412647943808901</v>
      </c>
      <c r="AA355">
        <v>4.7348642585089999</v>
      </c>
      <c r="AB355">
        <v>2.0234300220200001E-2</v>
      </c>
      <c r="AC355">
        <v>1.33624046148951</v>
      </c>
      <c r="AD355">
        <v>2463.4694999999901</v>
      </c>
      <c r="AE355">
        <v>2648.19</v>
      </c>
      <c r="AF355">
        <v>2555.2055</v>
      </c>
      <c r="AG355">
        <v>2576.35699999999</v>
      </c>
      <c r="AH355">
        <v>81.785912445532205</v>
      </c>
      <c r="AI355">
        <v>87.218907755851305</v>
      </c>
      <c r="AJ355">
        <v>2522.9464285714198</v>
      </c>
      <c r="AK355">
        <v>2728.94</v>
      </c>
      <c r="AL355">
        <v>-12.781092244148599</v>
      </c>
    </row>
    <row r="356" spans="1:38" x14ac:dyDescent="0.25">
      <c r="A356" t="s">
        <v>988</v>
      </c>
      <c r="B356" t="s">
        <v>987</v>
      </c>
      <c r="C356" t="s">
        <v>341</v>
      </c>
      <c r="D356">
        <v>11516.9498752</v>
      </c>
      <c r="E356">
        <v>116.99</v>
      </c>
      <c r="F356">
        <v>12.7447746518235</v>
      </c>
      <c r="G356">
        <v>1.00969182319422</v>
      </c>
      <c r="H356">
        <v>45.383534293825001</v>
      </c>
      <c r="I356">
        <v>13.475177304964699</v>
      </c>
      <c r="J356">
        <v>13.715137464591701</v>
      </c>
      <c r="K356">
        <v>-2.5874036201294901</v>
      </c>
      <c r="L356">
        <v>-0.659101760659908</v>
      </c>
      <c r="P356">
        <v>119.53219669008401</v>
      </c>
      <c r="Q356">
        <v>116.44792752826299</v>
      </c>
      <c r="R356">
        <v>122.677067889532</v>
      </c>
      <c r="S356">
        <v>117.473008559234</v>
      </c>
      <c r="T356">
        <v>19.0155330165259</v>
      </c>
      <c r="U356">
        <v>-4.3224249608400003</v>
      </c>
      <c r="V356">
        <v>-5.3350038334237002</v>
      </c>
      <c r="W356">
        <v>-0.42486231313929901</v>
      </c>
      <c r="X356">
        <v>5.6313539970642399</v>
      </c>
      <c r="Y356">
        <v>222.609516445574</v>
      </c>
      <c r="Z356">
        <v>0.458389209085585</v>
      </c>
      <c r="AA356">
        <v>-0.10926283493479901</v>
      </c>
      <c r="AB356">
        <v>-10.0411618043915</v>
      </c>
      <c r="AC356">
        <v>1.3685383077708699</v>
      </c>
      <c r="AD356">
        <v>119.26649999999999</v>
      </c>
      <c r="AE356">
        <v>116.325</v>
      </c>
      <c r="AF356">
        <v>124.28585</v>
      </c>
      <c r="AG356">
        <v>117.348799999999</v>
      </c>
      <c r="AH356">
        <v>46.932515337423403</v>
      </c>
      <c r="AI356">
        <v>57.975460122699303</v>
      </c>
      <c r="AJ356">
        <v>118.610714285714</v>
      </c>
      <c r="AL356">
        <v>-42.024539877300597</v>
      </c>
    </row>
    <row r="357" spans="1:38" x14ac:dyDescent="0.25">
      <c r="A357" t="s">
        <v>1011</v>
      </c>
      <c r="B357" t="s">
        <v>1010</v>
      </c>
      <c r="C357" t="s">
        <v>497</v>
      </c>
      <c r="D357">
        <v>11493.639255210001</v>
      </c>
      <c r="E357">
        <v>457.45</v>
      </c>
      <c r="F357">
        <v>41.059559102153301</v>
      </c>
      <c r="G357">
        <v>3.2529018536606502</v>
      </c>
      <c r="H357">
        <v>45.050979142480202</v>
      </c>
      <c r="I357">
        <v>80.041891083183799</v>
      </c>
      <c r="J357">
        <v>73.692625830038693</v>
      </c>
      <c r="K357">
        <v>27.178291614240901</v>
      </c>
      <c r="L357">
        <v>10.6402539383347</v>
      </c>
      <c r="M357">
        <v>16.666335054073201</v>
      </c>
      <c r="N357">
        <v>3.4712235845026002E-2</v>
      </c>
      <c r="O357">
        <v>0.62643663360129198</v>
      </c>
      <c r="P357">
        <v>385.46429694569701</v>
      </c>
      <c r="Q357">
        <v>454.25257523443099</v>
      </c>
      <c r="R357">
        <v>362.361830400374</v>
      </c>
      <c r="S357">
        <v>403.86145533433398</v>
      </c>
      <c r="T357">
        <v>36.990261716372402</v>
      </c>
      <c r="U357">
        <v>36.067310504293999</v>
      </c>
      <c r="V357">
        <v>16.317386202661599</v>
      </c>
      <c r="W357">
        <v>-6.1880945376090999</v>
      </c>
      <c r="X357">
        <v>6.0023842038694202</v>
      </c>
      <c r="Y357">
        <v>9.1584336686043102</v>
      </c>
      <c r="Z357">
        <v>6.5777380390762801</v>
      </c>
      <c r="AA357">
        <v>48.485685179035002</v>
      </c>
      <c r="AB357">
        <v>-4.3947640054325996</v>
      </c>
      <c r="AC357">
        <v>2.6901171280981102</v>
      </c>
      <c r="AD357">
        <v>380.258499999999</v>
      </c>
      <c r="AE357">
        <v>452.755</v>
      </c>
      <c r="AF357">
        <v>367.61549999999897</v>
      </c>
      <c r="AG357">
        <v>393.91</v>
      </c>
      <c r="AH357">
        <v>76.822668933820097</v>
      </c>
      <c r="AI357">
        <v>62.179718513172098</v>
      </c>
      <c r="AJ357">
        <v>418.17500000000001</v>
      </c>
      <c r="AK357">
        <v>464.66</v>
      </c>
      <c r="AL357">
        <v>-37.820281486827803</v>
      </c>
    </row>
    <row r="358" spans="1:38" x14ac:dyDescent="0.25">
      <c r="A358" t="s">
        <v>974</v>
      </c>
      <c r="B358" t="s">
        <v>973</v>
      </c>
      <c r="C358" t="s">
        <v>975</v>
      </c>
      <c r="D358">
        <v>11466.3990204</v>
      </c>
      <c r="E358">
        <v>1190.0999999999999</v>
      </c>
      <c r="F358">
        <v>31.241869633563699</v>
      </c>
      <c r="G358">
        <v>2.4751053802112999</v>
      </c>
      <c r="H358">
        <v>41.344990153215299</v>
      </c>
      <c r="I358">
        <v>49.6237772761475</v>
      </c>
      <c r="J358">
        <v>43.812356469774798</v>
      </c>
      <c r="K358">
        <v>13.900427854599499</v>
      </c>
      <c r="L358">
        <v>-4.6989279225486102</v>
      </c>
      <c r="M358">
        <v>9.7483388201935899</v>
      </c>
      <c r="N358">
        <v>8.5706333086500008E-3</v>
      </c>
      <c r="O358">
        <v>0.51804766980871197</v>
      </c>
      <c r="P358">
        <v>1146.44124852869</v>
      </c>
      <c r="Q358">
        <v>1189.8368848271</v>
      </c>
      <c r="R358">
        <v>1197.16955525457</v>
      </c>
      <c r="S358">
        <v>1151.8267712710999</v>
      </c>
      <c r="T358">
        <v>51.759456444579598</v>
      </c>
      <c r="U358">
        <v>-5.9906944985938999</v>
      </c>
      <c r="V358">
        <v>-0.914762667565999</v>
      </c>
      <c r="W358">
        <v>-3.3511513157895001</v>
      </c>
      <c r="X358">
        <v>-2.8645356397347599</v>
      </c>
      <c r="Y358">
        <v>-1.8452035073565001</v>
      </c>
      <c r="Z358">
        <v>0.68345622077774504</v>
      </c>
      <c r="AA358">
        <v>4.3141938183497004</v>
      </c>
      <c r="AB358">
        <v>-5.6445188683765002</v>
      </c>
      <c r="AC358">
        <v>2.8210103629062599</v>
      </c>
      <c r="AD358">
        <v>1099.41849999999</v>
      </c>
      <c r="AE358">
        <v>1202.5999999999999</v>
      </c>
      <c r="AF358">
        <v>1192.1177499999901</v>
      </c>
      <c r="AG358">
        <v>1133.029</v>
      </c>
      <c r="AH358">
        <v>27.360234589150199</v>
      </c>
      <c r="AI358">
        <v>31.210556511761201</v>
      </c>
      <c r="AJ358">
        <v>1104.7928571428499</v>
      </c>
      <c r="AK358">
        <v>1181.19</v>
      </c>
      <c r="AL358">
        <v>-68.789443488238703</v>
      </c>
    </row>
    <row r="359" spans="1:38" x14ac:dyDescent="0.25">
      <c r="A359" t="s">
        <v>992</v>
      </c>
      <c r="B359" t="s">
        <v>991</v>
      </c>
      <c r="C359" t="s">
        <v>527</v>
      </c>
      <c r="D359">
        <v>11451.3225552</v>
      </c>
      <c r="E359">
        <v>2333.6</v>
      </c>
      <c r="F359">
        <v>21.921000944695699</v>
      </c>
      <c r="G359">
        <v>1.7366690282691699</v>
      </c>
      <c r="H359">
        <v>46.034637557913399</v>
      </c>
      <c r="I359">
        <v>63.170285116400699</v>
      </c>
      <c r="J359">
        <v>74.4855090072992</v>
      </c>
      <c r="K359">
        <v>35.480235036547597</v>
      </c>
      <c r="L359">
        <v>4.5451677155035703</v>
      </c>
      <c r="M359">
        <v>12.9764002194242</v>
      </c>
      <c r="N359">
        <v>2.7045836359758001E-2</v>
      </c>
      <c r="P359">
        <v>2215.15844081569</v>
      </c>
      <c r="Q359">
        <v>2310.4053455427402</v>
      </c>
      <c r="R359">
        <v>2249.7775061806501</v>
      </c>
      <c r="S359">
        <v>2231.68831796826</v>
      </c>
      <c r="T359">
        <v>49.1080559027383</v>
      </c>
      <c r="U359">
        <v>2.3890246538256998</v>
      </c>
      <c r="V359">
        <v>2.4317905067334999</v>
      </c>
      <c r="W359">
        <v>-1.2072136831645</v>
      </c>
      <c r="X359">
        <v>0.115359029688585</v>
      </c>
      <c r="Y359">
        <v>33.002133422825203</v>
      </c>
      <c r="Z359">
        <v>2.3483564187171102</v>
      </c>
      <c r="AA359">
        <v>5.7556878880867997</v>
      </c>
      <c r="AB359">
        <v>-0.68953379415780003</v>
      </c>
      <c r="AC359">
        <v>1.08737730407936</v>
      </c>
      <c r="AD359">
        <v>2173.9939999999901</v>
      </c>
      <c r="AE359">
        <v>2306.835</v>
      </c>
      <c r="AF359">
        <v>2250.0349999999899</v>
      </c>
      <c r="AG359">
        <v>2216.8090000000002</v>
      </c>
      <c r="AH359">
        <v>78.073204419889507</v>
      </c>
      <c r="AI359">
        <v>78.349447513812095</v>
      </c>
      <c r="AJ359">
        <v>2225.6</v>
      </c>
      <c r="AK359">
        <v>2337.08</v>
      </c>
      <c r="AL359">
        <v>-21.650552486187799</v>
      </c>
    </row>
    <row r="360" spans="1:38" x14ac:dyDescent="0.25">
      <c r="A360" t="s">
        <v>1000</v>
      </c>
      <c r="B360" t="s">
        <v>999</v>
      </c>
      <c r="C360" t="s">
        <v>533</v>
      </c>
      <c r="D360">
        <v>11360.393320339999</v>
      </c>
      <c r="E360">
        <v>274.85000000000002</v>
      </c>
      <c r="F360">
        <v>29.071453424042399</v>
      </c>
      <c r="G360">
        <v>2.3031563611387398</v>
      </c>
      <c r="H360">
        <v>28.263098093728001</v>
      </c>
      <c r="I360">
        <v>47.700170357751198</v>
      </c>
      <c r="J360">
        <v>56.811590007301</v>
      </c>
      <c r="K360">
        <v>-1.47116418274078</v>
      </c>
      <c r="L360">
        <v>0.94873378154675703</v>
      </c>
      <c r="M360">
        <v>10.4456136490376</v>
      </c>
      <c r="N360">
        <v>2.1887208634717999E-2</v>
      </c>
      <c r="O360">
        <v>1.4105564518791001</v>
      </c>
      <c r="P360">
        <v>280.95872167472402</v>
      </c>
      <c r="Q360">
        <v>271.57097105080402</v>
      </c>
      <c r="R360">
        <v>293.168905088494</v>
      </c>
      <c r="S360">
        <v>275.423826225119</v>
      </c>
      <c r="T360">
        <v>52.422270426608797</v>
      </c>
      <c r="U360">
        <v>-9.0607418937620992</v>
      </c>
      <c r="V360">
        <v>0.74279123414070003</v>
      </c>
      <c r="W360">
        <v>0.23870730811599999</v>
      </c>
      <c r="X360">
        <v>-0.67724164449058399</v>
      </c>
      <c r="Y360">
        <v>1.8602906283407901</v>
      </c>
      <c r="Z360">
        <v>1.0939717373739699</v>
      </c>
      <c r="AA360">
        <v>3.4691128567537999</v>
      </c>
      <c r="AB360">
        <v>-1.8435464122051</v>
      </c>
      <c r="AC360">
        <v>0.93628073078454199</v>
      </c>
      <c r="AD360">
        <v>278.96350000000001</v>
      </c>
      <c r="AE360">
        <v>270.01999999999902</v>
      </c>
      <c r="AF360">
        <v>291.399</v>
      </c>
      <c r="AG360">
        <v>276.37799999999999</v>
      </c>
      <c r="AH360">
        <v>70.960187353629905</v>
      </c>
      <c r="AI360">
        <v>74.098360655737693</v>
      </c>
      <c r="AJ360">
        <v>281.45357142857102</v>
      </c>
      <c r="AK360">
        <v>275.29000000000002</v>
      </c>
      <c r="AL360">
        <v>-25.9016393442622</v>
      </c>
    </row>
    <row r="361" spans="1:38" x14ac:dyDescent="0.25">
      <c r="A361" t="s">
        <v>1105</v>
      </c>
      <c r="B361" t="s">
        <v>1104</v>
      </c>
      <c r="C361" t="s">
        <v>279</v>
      </c>
      <c r="D361">
        <v>11220.06011742</v>
      </c>
      <c r="E361">
        <v>306.89999999999998</v>
      </c>
      <c r="F361">
        <v>33.338839825573899</v>
      </c>
      <c r="G361">
        <v>2.6412357131671498</v>
      </c>
      <c r="H361">
        <v>58.368356451969802</v>
      </c>
      <c r="I361">
        <v>81.002759889604405</v>
      </c>
      <c r="J361">
        <v>82.921311641785707</v>
      </c>
      <c r="K361">
        <v>18.703672984209</v>
      </c>
      <c r="L361">
        <v>7.2527296360855003</v>
      </c>
      <c r="M361">
        <v>27.822461532945599</v>
      </c>
      <c r="N361">
        <v>6.3511986497687994E-2</v>
      </c>
      <c r="O361">
        <v>0.954068600512745</v>
      </c>
      <c r="P361">
        <v>219.05745037572899</v>
      </c>
      <c r="Q361">
        <v>275.34207403465302</v>
      </c>
      <c r="R361">
        <v>205.666253966722</v>
      </c>
      <c r="S361">
        <v>233.43777532054</v>
      </c>
      <c r="T361">
        <v>63.470697867053197</v>
      </c>
      <c r="U361">
        <v>52.437503367544203</v>
      </c>
      <c r="V361">
        <v>24.4336750796672</v>
      </c>
      <c r="W361">
        <v>25.4567850544036</v>
      </c>
      <c r="X361">
        <v>64.273544053384896</v>
      </c>
      <c r="Y361">
        <v>43.985025648896801</v>
      </c>
      <c r="Z361">
        <v>20.251122822082898</v>
      </c>
      <c r="AA361">
        <v>57.0036135071514</v>
      </c>
      <c r="AB361">
        <v>3.0551805887915999</v>
      </c>
      <c r="AC361">
        <v>3.53660922551407</v>
      </c>
      <c r="AD361">
        <v>209.8425</v>
      </c>
      <c r="AE361">
        <v>266.06</v>
      </c>
      <c r="AF361">
        <v>205.347749999999</v>
      </c>
      <c r="AG361">
        <v>225.87700000000001</v>
      </c>
      <c r="AH361">
        <v>86.118526428189995</v>
      </c>
      <c r="AI361">
        <v>84.089695675387006</v>
      </c>
      <c r="AJ361">
        <v>257.67500000000001</v>
      </c>
      <c r="AK361">
        <v>303.39</v>
      </c>
      <c r="AL361">
        <v>-15.9103043246129</v>
      </c>
    </row>
    <row r="362" spans="1:38" x14ac:dyDescent="0.25">
      <c r="A362" t="s">
        <v>996</v>
      </c>
      <c r="B362" t="s">
        <v>995</v>
      </c>
      <c r="C362" t="s">
        <v>24</v>
      </c>
      <c r="D362">
        <v>11191.68467405</v>
      </c>
      <c r="E362">
        <v>952.25</v>
      </c>
      <c r="F362">
        <v>37.999605750686698</v>
      </c>
      <c r="G362">
        <v>3.0104801582806102</v>
      </c>
      <c r="H362">
        <v>53.7075015200083</v>
      </c>
      <c r="I362">
        <v>76.724331610873904</v>
      </c>
      <c r="J362">
        <v>70.2589067908864</v>
      </c>
      <c r="K362">
        <v>39.914547838750302</v>
      </c>
      <c r="L362">
        <v>6.2870916479294898</v>
      </c>
      <c r="P362">
        <v>781.63907776193605</v>
      </c>
      <c r="Q362">
        <v>920.90172487836696</v>
      </c>
      <c r="R362">
        <v>763.75763819495</v>
      </c>
      <c r="S362">
        <v>830.63595163021103</v>
      </c>
      <c r="T362">
        <v>55.325581395348799</v>
      </c>
      <c r="U362">
        <v>34.320590867629498</v>
      </c>
      <c r="V362">
        <v>8.1656736608812999</v>
      </c>
      <c r="W362">
        <v>-3.4707381226369001</v>
      </c>
      <c r="X362">
        <v>-6.9653020286512399</v>
      </c>
      <c r="Y362">
        <v>4.0768433249420397</v>
      </c>
      <c r="Z362">
        <v>7.5738533963944699</v>
      </c>
      <c r="AA362">
        <v>23.559880875632501</v>
      </c>
      <c r="AB362">
        <v>-3.8175994960455899</v>
      </c>
      <c r="AC362">
        <v>1.11782231721266</v>
      </c>
      <c r="AD362">
        <v>762.846</v>
      </c>
      <c r="AE362">
        <v>926.03</v>
      </c>
      <c r="AF362">
        <v>699.19549999999902</v>
      </c>
      <c r="AG362">
        <v>817.28799999999899</v>
      </c>
      <c r="AH362">
        <v>80.519654145839397</v>
      </c>
      <c r="AI362">
        <v>85.78125</v>
      </c>
      <c r="AJ362">
        <v>840.04642857142801</v>
      </c>
      <c r="AK362">
        <v>954.33</v>
      </c>
      <c r="AL362">
        <v>-14.21875</v>
      </c>
    </row>
    <row r="363" spans="1:38" x14ac:dyDescent="0.25">
      <c r="A363" t="s">
        <v>1034</v>
      </c>
      <c r="B363" t="s">
        <v>1033</v>
      </c>
      <c r="C363" t="s">
        <v>44</v>
      </c>
      <c r="D363">
        <v>11143.71888</v>
      </c>
      <c r="E363">
        <v>1031.0999999999999</v>
      </c>
      <c r="F363">
        <v>32.285438745411099</v>
      </c>
      <c r="G363">
        <v>2.5577810828389298</v>
      </c>
      <c r="H363">
        <v>53.891098577490297</v>
      </c>
      <c r="I363">
        <v>69.815817984832094</v>
      </c>
      <c r="J363">
        <v>77.456949222565797</v>
      </c>
      <c r="K363">
        <v>44.1826911454136</v>
      </c>
      <c r="L363">
        <v>5.0745991665034804</v>
      </c>
      <c r="M363">
        <v>21.783835830445099</v>
      </c>
      <c r="N363">
        <v>0.110594683686074</v>
      </c>
      <c r="O363">
        <v>1.2862222122431299</v>
      </c>
      <c r="P363">
        <v>813.50823055731701</v>
      </c>
      <c r="Q363">
        <v>978.940171471599</v>
      </c>
      <c r="R363">
        <v>783.38229274941705</v>
      </c>
      <c r="S363">
        <v>870.86446971076305</v>
      </c>
      <c r="T363">
        <v>84.338346902166407</v>
      </c>
      <c r="U363">
        <v>30.329561999671402</v>
      </c>
      <c r="V363">
        <v>8.3423036966844997</v>
      </c>
      <c r="W363">
        <v>7.5220691977510903</v>
      </c>
      <c r="X363">
        <v>3.13540909305872</v>
      </c>
      <c r="Y363">
        <v>0.93491635729125599</v>
      </c>
      <c r="Z363">
        <v>9.8483340935763195</v>
      </c>
      <c r="AA363">
        <v>19.355947173816901</v>
      </c>
      <c r="AB363">
        <v>-0.81047112180269998</v>
      </c>
      <c r="AC363">
        <v>1.6344692722670799</v>
      </c>
      <c r="AD363">
        <v>768.52449999999897</v>
      </c>
      <c r="AE363">
        <v>975.80499999999995</v>
      </c>
      <c r="AF363">
        <v>755.09500000000003</v>
      </c>
      <c r="AG363">
        <v>857.52199999999903</v>
      </c>
      <c r="AH363">
        <v>90.693836351043899</v>
      </c>
      <c r="AI363">
        <v>91.412570006222595</v>
      </c>
      <c r="AJ363">
        <v>914.67857142857099</v>
      </c>
      <c r="AK363">
        <v>1021.3</v>
      </c>
      <c r="AL363">
        <v>-8.5874299937773308</v>
      </c>
    </row>
    <row r="364" spans="1:38" x14ac:dyDescent="0.25">
      <c r="A364" t="s">
        <v>986</v>
      </c>
      <c r="B364" t="s">
        <v>985</v>
      </c>
      <c r="C364" t="s">
        <v>118</v>
      </c>
      <c r="D364">
        <v>11099.941533630001</v>
      </c>
      <c r="E364">
        <v>2009.25</v>
      </c>
      <c r="F364">
        <v>46.314911800522999</v>
      </c>
      <c r="G364">
        <v>3.6692518317896301</v>
      </c>
      <c r="H364">
        <v>28.727301257104301</v>
      </c>
      <c r="I364">
        <v>58.222093248210498</v>
      </c>
      <c r="J364">
        <v>44.822829526089897</v>
      </c>
      <c r="K364">
        <v>52.1964178079077</v>
      </c>
      <c r="L364">
        <v>-13.0163056246653</v>
      </c>
      <c r="P364">
        <v>1719.9123507847801</v>
      </c>
      <c r="Q364">
        <v>2011.8140311086499</v>
      </c>
      <c r="R364">
        <v>1505.4899631788701</v>
      </c>
      <c r="S364">
        <v>1869.4813065291</v>
      </c>
      <c r="T364">
        <v>30.4699453551912</v>
      </c>
      <c r="U364">
        <v>43.452684056370501</v>
      </c>
      <c r="V364">
        <v>-0.1517087695223</v>
      </c>
      <c r="W364">
        <v>0.38987341772150003</v>
      </c>
      <c r="X364">
        <v>-2.3451263475250999</v>
      </c>
      <c r="Y364">
        <v>-0.33537929263095201</v>
      </c>
      <c r="Z364">
        <v>1.50742625962101</v>
      </c>
      <c r="AA364">
        <v>8.0927055113075994</v>
      </c>
      <c r="AB364">
        <v>-7.2276160947837997</v>
      </c>
      <c r="AC364">
        <v>0.76784281207932203</v>
      </c>
      <c r="AD364">
        <v>1677.8145</v>
      </c>
      <c r="AE364">
        <v>2036.18</v>
      </c>
      <c r="AF364">
        <v>1483.3822499999901</v>
      </c>
      <c r="AG364">
        <v>1847.2269999999901</v>
      </c>
      <c r="AH364">
        <v>32.144124621427302</v>
      </c>
      <c r="AI364">
        <v>29.605263157894701</v>
      </c>
      <c r="AJ364">
        <v>1855.43928571428</v>
      </c>
      <c r="AK364">
        <v>1975.19</v>
      </c>
      <c r="AL364">
        <v>-70.394736842105203</v>
      </c>
    </row>
    <row r="365" spans="1:38" x14ac:dyDescent="0.25">
      <c r="A365" t="s">
        <v>1028</v>
      </c>
      <c r="B365" t="s">
        <v>1027</v>
      </c>
      <c r="C365" t="s">
        <v>91</v>
      </c>
      <c r="D365">
        <v>11068.8414269</v>
      </c>
      <c r="E365">
        <v>415.9</v>
      </c>
      <c r="F365">
        <v>33.813817534511998</v>
      </c>
      <c r="G365">
        <v>2.6788653395839401</v>
      </c>
      <c r="H365">
        <v>38.087082345393803</v>
      </c>
      <c r="I365">
        <v>72.072490706319698</v>
      </c>
      <c r="J365">
        <v>75.075192727639006</v>
      </c>
      <c r="K365">
        <v>12.932886750438</v>
      </c>
      <c r="L365">
        <v>1.00975679961043</v>
      </c>
      <c r="M365">
        <v>28.5772556556045</v>
      </c>
      <c r="N365">
        <v>9.9750343613443995E-2</v>
      </c>
      <c r="O365">
        <v>1.24650202737788</v>
      </c>
      <c r="P365">
        <v>332.23540452934401</v>
      </c>
      <c r="Q365">
        <v>389.05593898716597</v>
      </c>
      <c r="R365">
        <v>323.50931681497201</v>
      </c>
      <c r="S365">
        <v>353.57787196492501</v>
      </c>
      <c r="T365">
        <v>83.295711060947994</v>
      </c>
      <c r="U365">
        <v>31.553899483924098</v>
      </c>
      <c r="V365">
        <v>8.5274455440201997</v>
      </c>
      <c r="W365">
        <v>6.4021164021164001</v>
      </c>
      <c r="X365">
        <v>248.06070614357699</v>
      </c>
      <c r="Y365">
        <v>4.57290225506007</v>
      </c>
      <c r="Z365">
        <v>10.548488737372001</v>
      </c>
      <c r="AA365">
        <v>19.8516207946594</v>
      </c>
      <c r="AB365">
        <v>-0.84153752981069996</v>
      </c>
      <c r="AC365">
        <v>1.38367224933582</v>
      </c>
      <c r="AD365">
        <v>315.36799999999999</v>
      </c>
      <c r="AE365">
        <v>390.66</v>
      </c>
      <c r="AF365">
        <v>302.84199999999902</v>
      </c>
      <c r="AG365">
        <v>353.56900000000002</v>
      </c>
      <c r="AH365">
        <v>80.183795277495804</v>
      </c>
      <c r="AI365">
        <v>88.944723618090407</v>
      </c>
      <c r="AJ365">
        <v>370.35</v>
      </c>
      <c r="AK365">
        <v>416.3</v>
      </c>
      <c r="AL365">
        <v>-11.055276381909501</v>
      </c>
    </row>
    <row r="366" spans="1:38" x14ac:dyDescent="0.25">
      <c r="A366" t="s">
        <v>1022</v>
      </c>
      <c r="B366" t="s">
        <v>1021</v>
      </c>
      <c r="C366" t="s">
        <v>27</v>
      </c>
      <c r="D366">
        <v>11067.946956330001</v>
      </c>
      <c r="E366">
        <v>98.7</v>
      </c>
      <c r="F366">
        <v>36.5269987739239</v>
      </c>
      <c r="G366">
        <v>2.8938143667043401</v>
      </c>
      <c r="H366">
        <v>43.396350817723899</v>
      </c>
      <c r="I366">
        <v>69.696969696969703</v>
      </c>
      <c r="J366">
        <v>79.524813680775395</v>
      </c>
      <c r="K366">
        <v>2.71512262013397</v>
      </c>
      <c r="L366">
        <v>4.2300053585037002E-2</v>
      </c>
      <c r="M366">
        <v>31.552627948024501</v>
      </c>
      <c r="N366">
        <v>0.1081988940484</v>
      </c>
      <c r="P366">
        <v>81.632077373303105</v>
      </c>
      <c r="Q366">
        <v>96.639424249235006</v>
      </c>
      <c r="R366">
        <v>72.215042443425801</v>
      </c>
      <c r="S366">
        <v>89.1460327517228</v>
      </c>
      <c r="T366">
        <v>45.851216022889801</v>
      </c>
      <c r="U366">
        <v>56.478345543326299</v>
      </c>
      <c r="V366">
        <v>5.0484716851195</v>
      </c>
      <c r="W366">
        <v>4.0398740818467997</v>
      </c>
      <c r="X366">
        <v>3.20641648278071</v>
      </c>
      <c r="Y366">
        <v>0.81852521426702896</v>
      </c>
      <c r="Z366">
        <v>4.5135303793653003</v>
      </c>
      <c r="AA366">
        <v>10.5264148941925</v>
      </c>
      <c r="AB366">
        <v>8.7885966617900005E-2</v>
      </c>
      <c r="AC366">
        <v>0.68720587397952804</v>
      </c>
      <c r="AD366">
        <v>80.063999999999993</v>
      </c>
      <c r="AE366">
        <v>96.76</v>
      </c>
      <c r="AF366">
        <v>67.743249999999904</v>
      </c>
      <c r="AG366">
        <v>89.432999999999893</v>
      </c>
      <c r="AH366">
        <v>75.891473986575605</v>
      </c>
      <c r="AI366">
        <v>74.226804123711304</v>
      </c>
      <c r="AJ366">
        <v>91.171428571428507</v>
      </c>
      <c r="AK366">
        <v>97.48</v>
      </c>
      <c r="AL366">
        <v>-25.7731958762886</v>
      </c>
    </row>
    <row r="367" spans="1:38" x14ac:dyDescent="0.25">
      <c r="A367" t="s">
        <v>1009</v>
      </c>
      <c r="B367" t="s">
        <v>1008</v>
      </c>
      <c r="C367" t="s">
        <v>91</v>
      </c>
      <c r="D367">
        <v>10991.452497230001</v>
      </c>
      <c r="E367">
        <v>485.3</v>
      </c>
      <c r="F367">
        <v>37.755450632698498</v>
      </c>
      <c r="G367">
        <v>2.9911372171177799</v>
      </c>
      <c r="H367">
        <v>52.915655503587303</v>
      </c>
      <c r="I367">
        <v>84.511545293072899</v>
      </c>
      <c r="J367">
        <v>78.521662264653799</v>
      </c>
      <c r="K367">
        <v>27.320881311287899</v>
      </c>
      <c r="L367">
        <v>6.0935124547191801</v>
      </c>
      <c r="M367">
        <v>32.812908609378098</v>
      </c>
      <c r="N367">
        <v>8.7020611369525006E-2</v>
      </c>
      <c r="O367">
        <v>1.4771040534930799</v>
      </c>
      <c r="P367">
        <v>357.22591091222898</v>
      </c>
      <c r="Q367">
        <v>462.86162452481801</v>
      </c>
      <c r="R367">
        <v>320.90286910259903</v>
      </c>
      <c r="S367">
        <v>399.59161416687402</v>
      </c>
      <c r="T367">
        <v>79.958935904302805</v>
      </c>
      <c r="U367">
        <v>76.893154056331696</v>
      </c>
      <c r="V367">
        <v>13.700660110467499</v>
      </c>
      <c r="W367">
        <v>2.9923599320882999</v>
      </c>
      <c r="X367">
        <v>5.9358385348691902</v>
      </c>
      <c r="Y367">
        <v>7.1930037191708696</v>
      </c>
      <c r="Z367">
        <v>10.8060607751265</v>
      </c>
      <c r="AA367">
        <v>40.325319352283998</v>
      </c>
      <c r="AB367">
        <v>-4.4319647422186002</v>
      </c>
      <c r="AC367">
        <v>1.77837346876656</v>
      </c>
      <c r="AD367">
        <v>341.28649999999999</v>
      </c>
      <c r="AE367">
        <v>464.37</v>
      </c>
      <c r="AF367">
        <v>284.07900000000001</v>
      </c>
      <c r="AG367">
        <v>399.43699999999899</v>
      </c>
      <c r="AH367">
        <v>90.620020944032902</v>
      </c>
      <c r="AI367">
        <v>89.478260869565204</v>
      </c>
      <c r="AJ367">
        <v>415.35</v>
      </c>
      <c r="AK367">
        <v>489.87</v>
      </c>
      <c r="AL367">
        <v>-10.5217391304347</v>
      </c>
    </row>
    <row r="368" spans="1:38" x14ac:dyDescent="0.25">
      <c r="A368" t="s">
        <v>994</v>
      </c>
      <c r="B368" t="s">
        <v>993</v>
      </c>
      <c r="C368" t="s">
        <v>55</v>
      </c>
      <c r="D368">
        <v>10946.449434515</v>
      </c>
      <c r="E368">
        <v>1090.75</v>
      </c>
      <c r="F368">
        <v>40.887880610709203</v>
      </c>
      <c r="G368">
        <v>3.23930079960006</v>
      </c>
      <c r="H368">
        <v>29.9579059975493</v>
      </c>
      <c r="I368">
        <v>61.048997040447198</v>
      </c>
      <c r="J368">
        <v>54.2990560913886</v>
      </c>
      <c r="K368">
        <v>34.4600162058941</v>
      </c>
      <c r="L368">
        <v>-2.53235854975848</v>
      </c>
      <c r="P368">
        <v>915.96226918340005</v>
      </c>
      <c r="Q368">
        <v>1079.1524871966899</v>
      </c>
      <c r="R368">
        <v>812.27430808656402</v>
      </c>
      <c r="S368">
        <v>991.03530554743998</v>
      </c>
      <c r="T368">
        <v>19.679908545298598</v>
      </c>
      <c r="U368">
        <v>40.798198952835897</v>
      </c>
      <c r="V368">
        <v>2.905534351145</v>
      </c>
      <c r="W368">
        <v>3.0530339225990999</v>
      </c>
      <c r="X368">
        <v>-2.1678660042864699</v>
      </c>
      <c r="Y368">
        <v>8.53105819074338</v>
      </c>
      <c r="Z368">
        <v>3.5315881862605099</v>
      </c>
      <c r="AA368">
        <v>14.2227707346897</v>
      </c>
      <c r="AB368">
        <v>-6.3712395168861002</v>
      </c>
      <c r="AC368">
        <v>1.4400676705886299</v>
      </c>
      <c r="AD368">
        <v>881.21699999999896</v>
      </c>
      <c r="AE368">
        <v>1086.32</v>
      </c>
      <c r="AF368">
        <v>813.35500000000002</v>
      </c>
      <c r="AG368">
        <v>990.86799999999903</v>
      </c>
      <c r="AH368">
        <v>55.200619711722197</v>
      </c>
      <c r="AI368">
        <v>55.324074074073998</v>
      </c>
      <c r="AJ368">
        <v>969.62857142857104</v>
      </c>
      <c r="AK368">
        <v>1087.8599999999999</v>
      </c>
      <c r="AL368">
        <v>-44.675925925925903</v>
      </c>
    </row>
    <row r="369" spans="1:38" x14ac:dyDescent="0.25">
      <c r="A369" t="s">
        <v>1015</v>
      </c>
      <c r="B369" t="s">
        <v>1014</v>
      </c>
      <c r="C369" t="s">
        <v>615</v>
      </c>
      <c r="D369">
        <v>10881.713011419901</v>
      </c>
      <c r="E369">
        <v>768.05</v>
      </c>
      <c r="F369">
        <v>36.163440883792902</v>
      </c>
      <c r="G369">
        <v>2.8650118622308298</v>
      </c>
      <c r="H369">
        <v>28.131970785925301</v>
      </c>
      <c r="I369">
        <v>56.8002628120894</v>
      </c>
      <c r="J369">
        <v>45.785004214461601</v>
      </c>
      <c r="K369">
        <v>12.533034211608101</v>
      </c>
      <c r="L369">
        <v>-2.5323326965692301</v>
      </c>
      <c r="M369">
        <v>37.317291630975497</v>
      </c>
      <c r="N369">
        <v>9.8272723832174003E-2</v>
      </c>
      <c r="O369">
        <v>1.0638133268786201</v>
      </c>
      <c r="P369">
        <v>700.276388897581</v>
      </c>
      <c r="Q369">
        <v>769.43104641947696</v>
      </c>
      <c r="R369">
        <v>645.86472803762194</v>
      </c>
      <c r="S369">
        <v>735.156652633156</v>
      </c>
      <c r="T369">
        <v>62.419906023067</v>
      </c>
      <c r="U369">
        <v>21.8193436075852</v>
      </c>
      <c r="V369">
        <v>8.5680801263199893E-2</v>
      </c>
      <c r="W369">
        <v>-0.50257816069450001</v>
      </c>
      <c r="X369">
        <v>-3.1127605770768301</v>
      </c>
      <c r="Y369">
        <v>-0.14938592656136099</v>
      </c>
      <c r="Z369">
        <v>0.85509976741184801</v>
      </c>
      <c r="AA369">
        <v>5.7205579230678998</v>
      </c>
      <c r="AB369">
        <v>-4.9789171928986997</v>
      </c>
      <c r="AC369">
        <v>0.97440368728775495</v>
      </c>
      <c r="AD369">
        <v>685.56349999999895</v>
      </c>
      <c r="AE369">
        <v>775.39</v>
      </c>
      <c r="AF369">
        <v>652.05324999999903</v>
      </c>
      <c r="AG369">
        <v>731.43200000000002</v>
      </c>
      <c r="AH369">
        <v>35.2406413314595</v>
      </c>
      <c r="AI369">
        <v>24.655547498187001</v>
      </c>
      <c r="AJ369">
        <v>709.71428571428498</v>
      </c>
      <c r="AK369">
        <v>764.21</v>
      </c>
      <c r="AL369">
        <v>-75.344452501812896</v>
      </c>
    </row>
    <row r="370" spans="1:38" x14ac:dyDescent="0.25">
      <c r="A370" t="s">
        <v>1032</v>
      </c>
      <c r="B370" t="s">
        <v>1031</v>
      </c>
      <c r="C370" t="s">
        <v>902</v>
      </c>
      <c r="D370">
        <v>10843.609095330001</v>
      </c>
      <c r="E370">
        <v>112.95</v>
      </c>
      <c r="F370">
        <v>33.148114409345801</v>
      </c>
      <c r="G370">
        <v>2.6261256858420898</v>
      </c>
      <c r="H370">
        <v>32.222335311611502</v>
      </c>
      <c r="I370">
        <v>65.1079136690647</v>
      </c>
      <c r="J370">
        <v>71.968987301154598</v>
      </c>
      <c r="K370">
        <v>0.67778594630748001</v>
      </c>
      <c r="L370">
        <v>0.181720695642486</v>
      </c>
      <c r="M370">
        <v>-15.707958770968199</v>
      </c>
      <c r="N370">
        <v>-8.1183651693394004E-2</v>
      </c>
      <c r="O370">
        <v>1.3859803197935101</v>
      </c>
      <c r="P370">
        <v>105.25486071370401</v>
      </c>
      <c r="Q370">
        <v>110.26095333344099</v>
      </c>
      <c r="R370">
        <v>104.57356703458299</v>
      </c>
      <c r="S370">
        <v>107.531489159122</v>
      </c>
      <c r="T370">
        <v>69.827856025039097</v>
      </c>
      <c r="U370">
        <v>6.8958984560007002</v>
      </c>
      <c r="V370">
        <v>3.6819257183545</v>
      </c>
      <c r="W370">
        <v>2.4817854673699999E-2</v>
      </c>
      <c r="X370">
        <v>1.2367604906771299</v>
      </c>
      <c r="Y370">
        <v>0.44841383824349901</v>
      </c>
      <c r="Z370">
        <v>3.2105088879530399</v>
      </c>
      <c r="AA370">
        <v>6.2241177380671999</v>
      </c>
      <c r="AB370">
        <v>1.2585708694436999</v>
      </c>
      <c r="AC370">
        <v>0.492932951649665</v>
      </c>
      <c r="AD370">
        <v>101.844999999999</v>
      </c>
      <c r="AE370">
        <v>110.02</v>
      </c>
      <c r="AF370">
        <v>103.70475</v>
      </c>
      <c r="AG370">
        <v>108.495</v>
      </c>
      <c r="AH370">
        <v>67.466273529800105</v>
      </c>
      <c r="AI370">
        <v>83.439490445859903</v>
      </c>
      <c r="AJ370">
        <v>105.332142857142</v>
      </c>
      <c r="AK370">
        <v>113.05</v>
      </c>
      <c r="AL370">
        <v>-16.560509554140101</v>
      </c>
    </row>
    <row r="371" spans="1:38" x14ac:dyDescent="0.25">
      <c r="A371" t="s">
        <v>36</v>
      </c>
      <c r="B371" t="s">
        <v>37</v>
      </c>
      <c r="C371" t="s">
        <v>38</v>
      </c>
      <c r="D371">
        <v>10793.641874999999</v>
      </c>
      <c r="E371">
        <v>624.4</v>
      </c>
      <c r="F371">
        <v>29.2459749385682</v>
      </c>
      <c r="G371">
        <v>2.3169826508144902</v>
      </c>
      <c r="H371">
        <v>55.043860535849397</v>
      </c>
      <c r="I371">
        <v>27.997407647440099</v>
      </c>
      <c r="J371">
        <v>38.1396826933114</v>
      </c>
      <c r="K371">
        <v>-5.7335146018453997</v>
      </c>
      <c r="L371">
        <v>-7.0594585043959297</v>
      </c>
      <c r="M371">
        <v>-15.8949226265447</v>
      </c>
      <c r="N371">
        <v>-0.12550746148302899</v>
      </c>
      <c r="O371">
        <v>0.95719114587542498</v>
      </c>
      <c r="P371">
        <v>625.13411968594301</v>
      </c>
      <c r="Q371">
        <v>637.70958704782504</v>
      </c>
      <c r="R371">
        <v>606.27456100869495</v>
      </c>
      <c r="S371">
        <v>641.21398064872199</v>
      </c>
      <c r="T371">
        <v>64.848120578852402</v>
      </c>
      <c r="U371">
        <v>8.4306875833736008</v>
      </c>
      <c r="V371">
        <v>-5.0524022388340004</v>
      </c>
      <c r="W371">
        <v>0.81365666879389997</v>
      </c>
      <c r="X371">
        <v>-0.37588181509785401</v>
      </c>
      <c r="Y371">
        <v>3.9506043074782999</v>
      </c>
      <c r="Z371">
        <v>-3.4688737826427598</v>
      </c>
      <c r="AA371">
        <v>4.3902329724689002</v>
      </c>
      <c r="AB371">
        <v>-12.9284712877208</v>
      </c>
      <c r="AC371">
        <v>3.8020584734251002</v>
      </c>
      <c r="AD371">
        <v>616.06849999999895</v>
      </c>
      <c r="AE371">
        <v>635.11499999999899</v>
      </c>
      <c r="AF371">
        <v>601.83024999999998</v>
      </c>
      <c r="AG371">
        <v>641.69799999999998</v>
      </c>
      <c r="AH371">
        <v>20.884515725330601</v>
      </c>
      <c r="AI371">
        <v>15.527950310559</v>
      </c>
      <c r="AJ371">
        <v>664.53214285714296</v>
      </c>
      <c r="AK371">
        <v>625.33000000000004</v>
      </c>
      <c r="AL371">
        <v>-84.472049689440993</v>
      </c>
    </row>
    <row r="372" spans="1:38" x14ac:dyDescent="0.25">
      <c r="A372" t="s">
        <v>1038</v>
      </c>
      <c r="B372" t="s">
        <v>1037</v>
      </c>
      <c r="C372" t="s">
        <v>440</v>
      </c>
      <c r="D372">
        <v>10765.790024219999</v>
      </c>
      <c r="E372">
        <v>1112.05</v>
      </c>
      <c r="F372">
        <v>30.6955542374372</v>
      </c>
      <c r="G372">
        <v>2.4318240980055701</v>
      </c>
      <c r="H372">
        <v>28.006281529542001</v>
      </c>
      <c r="I372">
        <v>42.634608872333203</v>
      </c>
      <c r="J372">
        <v>59.336890824196601</v>
      </c>
      <c r="K372">
        <v>7.0776564033462801</v>
      </c>
      <c r="L372">
        <v>-1.21494521449634</v>
      </c>
      <c r="M372">
        <v>-6.9319204200611599</v>
      </c>
      <c r="N372">
        <v>-6.4126580195239993E-2</v>
      </c>
      <c r="O372">
        <v>0.92998275914457296</v>
      </c>
      <c r="P372">
        <v>1022.32474286578</v>
      </c>
      <c r="Q372">
        <v>1084.16945537724</v>
      </c>
      <c r="R372">
        <v>972.35327165755405</v>
      </c>
      <c r="S372">
        <v>1057.16840803744</v>
      </c>
      <c r="T372">
        <v>47.045490073471903</v>
      </c>
      <c r="U372">
        <v>17.843079165378199</v>
      </c>
      <c r="V372">
        <v>0.75271028858129996</v>
      </c>
      <c r="W372">
        <v>4.4716031631919897</v>
      </c>
      <c r="X372">
        <v>0.87198874382471303</v>
      </c>
      <c r="Y372">
        <v>1.3207519793543601</v>
      </c>
      <c r="Z372">
        <v>3.2881023586541298</v>
      </c>
      <c r="AA372">
        <v>4.4732408194138999</v>
      </c>
      <c r="AB372">
        <v>-2.7119395707836</v>
      </c>
      <c r="AC372">
        <v>0.68392259807450095</v>
      </c>
      <c r="AD372">
        <v>1026.6914999999999</v>
      </c>
      <c r="AE372">
        <v>1075.77</v>
      </c>
      <c r="AF372">
        <v>947.08874999999898</v>
      </c>
      <c r="AG372">
        <v>1055.8389999999999</v>
      </c>
      <c r="AH372">
        <v>58.3287419651055</v>
      </c>
      <c r="AI372">
        <v>75.812672176308496</v>
      </c>
      <c r="AJ372">
        <v>1121.3321428571401</v>
      </c>
      <c r="AK372">
        <v>1109.4100000000001</v>
      </c>
      <c r="AL372">
        <v>-24.187327823691501</v>
      </c>
    </row>
    <row r="373" spans="1:38" x14ac:dyDescent="0.25">
      <c r="A373" t="s">
        <v>1024</v>
      </c>
      <c r="B373" t="s">
        <v>1023</v>
      </c>
      <c r="C373" t="s">
        <v>35</v>
      </c>
      <c r="D373">
        <v>10739.054693185</v>
      </c>
      <c r="E373">
        <v>70.430000000000007</v>
      </c>
      <c r="F373">
        <v>12.2654987387094</v>
      </c>
      <c r="G373">
        <v>0.97172167591852598</v>
      </c>
      <c r="H373">
        <v>72.941029592998305</v>
      </c>
      <c r="I373">
        <v>43.558282208588999</v>
      </c>
      <c r="J373">
        <v>54.041415573722702</v>
      </c>
      <c r="K373">
        <v>0.54440183101671402</v>
      </c>
      <c r="L373">
        <v>-0.14224273311009999</v>
      </c>
      <c r="M373">
        <v>5.4062872334180501</v>
      </c>
      <c r="N373">
        <v>2.1133606920337E-2</v>
      </c>
      <c r="O373">
        <v>0.99641186088533995</v>
      </c>
      <c r="P373">
        <v>64.023144834435399</v>
      </c>
      <c r="Q373">
        <v>69.341836298748404</v>
      </c>
      <c r="R373">
        <v>60.513993870366399</v>
      </c>
      <c r="S373">
        <v>66.462422587612295</v>
      </c>
      <c r="T373">
        <v>44.424823410696199</v>
      </c>
      <c r="U373">
        <v>14.0388744316349</v>
      </c>
      <c r="V373">
        <v>-2.49447651629E-2</v>
      </c>
      <c r="W373">
        <v>-7.8653530377667904</v>
      </c>
      <c r="X373">
        <v>0.72674478467711101</v>
      </c>
      <c r="Y373">
        <v>0.32029716646533601</v>
      </c>
      <c r="Z373">
        <v>2.9708219258951001</v>
      </c>
      <c r="AA373">
        <v>1.4691404520855</v>
      </c>
      <c r="AB373">
        <v>-1.4756690519064</v>
      </c>
      <c r="AC373">
        <v>1.3783974809531001</v>
      </c>
      <c r="AD373">
        <v>63.311799999999998</v>
      </c>
      <c r="AE373">
        <v>69.191000000000003</v>
      </c>
      <c r="AF373">
        <v>60.084699999999998</v>
      </c>
      <c r="AG373">
        <v>66.157199999999904</v>
      </c>
      <c r="AH373">
        <v>89.433513132507798</v>
      </c>
      <c r="AI373">
        <v>89.318181818181799</v>
      </c>
      <c r="AJ373">
        <v>65.429285714285697</v>
      </c>
      <c r="AK373">
        <v>70.349999999999994</v>
      </c>
      <c r="AL373">
        <v>-10.6818181818181</v>
      </c>
    </row>
    <row r="374" spans="1:38" x14ac:dyDescent="0.25">
      <c r="A374" t="s">
        <v>1046</v>
      </c>
      <c r="B374" t="s">
        <v>1045</v>
      </c>
      <c r="D374">
        <v>10705.2063492</v>
      </c>
      <c r="E374">
        <v>556</v>
      </c>
      <c r="F374">
        <v>40.109169323036703</v>
      </c>
      <c r="G374">
        <v>3.1776081889990899</v>
      </c>
      <c r="H374">
        <v>30.432483444794499</v>
      </c>
      <c r="I374">
        <v>60.741885625965999</v>
      </c>
      <c r="J374">
        <v>64.130739174381702</v>
      </c>
      <c r="K374">
        <v>8.1654207018159504</v>
      </c>
      <c r="L374">
        <v>1.84867917921211</v>
      </c>
      <c r="P374">
        <v>489.92855916539099</v>
      </c>
      <c r="Q374">
        <v>543.52264214474303</v>
      </c>
      <c r="R374">
        <v>466.16863861372502</v>
      </c>
      <c r="S374">
        <v>513.37134816032597</v>
      </c>
      <c r="T374">
        <v>39.766081871345001</v>
      </c>
      <c r="U374">
        <v>16.121520237003001</v>
      </c>
      <c r="V374">
        <v>3.9778626563873001</v>
      </c>
      <c r="W374">
        <v>-1.5480427046262999</v>
      </c>
      <c r="X374">
        <v>0.169880566910873</v>
      </c>
      <c r="Y374">
        <v>2.6221681497004199</v>
      </c>
      <c r="Z374">
        <v>3.6651908374031001</v>
      </c>
      <c r="AA374">
        <v>12.1509129947503</v>
      </c>
      <c r="AB374">
        <v>-3.08487266270589</v>
      </c>
      <c r="AC374">
        <v>0.55594449919445399</v>
      </c>
      <c r="AD374">
        <v>465.2525</v>
      </c>
      <c r="AE374">
        <v>540.28499999999997</v>
      </c>
      <c r="AF374">
        <v>476.52175</v>
      </c>
      <c r="AG374">
        <v>513.58999999999901</v>
      </c>
      <c r="AH374">
        <v>86.768447837150006</v>
      </c>
      <c r="AI374">
        <v>88.608338226658702</v>
      </c>
      <c r="AJ374">
        <v>570.24642857142805</v>
      </c>
      <c r="AK374">
        <v>557.79</v>
      </c>
      <c r="AL374">
        <v>-11.3916617733412</v>
      </c>
    </row>
    <row r="375" spans="1:38" x14ac:dyDescent="0.25">
      <c r="A375" t="s">
        <v>1017</v>
      </c>
      <c r="B375" t="s">
        <v>1016</v>
      </c>
      <c r="C375" t="s">
        <v>706</v>
      </c>
      <c r="D375">
        <v>10686.4478719</v>
      </c>
      <c r="E375">
        <v>776.8</v>
      </c>
      <c r="F375">
        <v>25.0981139524187</v>
      </c>
      <c r="G375">
        <v>1.9883725783827799</v>
      </c>
      <c r="H375">
        <v>30.667458629412199</v>
      </c>
      <c r="I375">
        <v>64.391829155060407</v>
      </c>
      <c r="J375">
        <v>47.014229446644201</v>
      </c>
      <c r="K375">
        <v>12.924780910279299</v>
      </c>
      <c r="L375">
        <v>-0.82335577478436395</v>
      </c>
      <c r="M375">
        <v>3.0883360980673702</v>
      </c>
      <c r="N375">
        <v>-2.6427689669845999E-2</v>
      </c>
      <c r="O375">
        <v>0.78143925592096697</v>
      </c>
      <c r="P375">
        <v>749.53822716057005</v>
      </c>
      <c r="Q375">
        <v>777.19814586802295</v>
      </c>
      <c r="R375">
        <v>775.27499617291096</v>
      </c>
      <c r="S375">
        <v>750.18805568837502</v>
      </c>
      <c r="T375">
        <v>47.7952755905511</v>
      </c>
      <c r="U375">
        <v>-5.6171824595724997</v>
      </c>
      <c r="V375">
        <v>0.51106214880769996</v>
      </c>
      <c r="W375">
        <v>-0.77863577863580002</v>
      </c>
      <c r="X375">
        <v>14.341260845290501</v>
      </c>
      <c r="Y375">
        <v>3.97838399586219</v>
      </c>
      <c r="Z375">
        <v>1.1509844309622801</v>
      </c>
      <c r="AA375">
        <v>5.1174387135422998</v>
      </c>
      <c r="AB375">
        <v>-3.7085486987062999</v>
      </c>
      <c r="AC375">
        <v>0.91962894542754803</v>
      </c>
      <c r="AD375">
        <v>727.95449999999903</v>
      </c>
      <c r="AE375">
        <v>782.39499999999998</v>
      </c>
      <c r="AF375">
        <v>784.58725000000004</v>
      </c>
      <c r="AG375">
        <v>738.128999999999</v>
      </c>
      <c r="AH375">
        <v>57.131261564812299</v>
      </c>
      <c r="AI375">
        <v>54.9713193116634</v>
      </c>
      <c r="AJ375">
        <v>736.97142857142796</v>
      </c>
      <c r="AK375">
        <v>763.49</v>
      </c>
      <c r="AL375">
        <v>-45.0286806883365</v>
      </c>
    </row>
    <row r="376" spans="1:38" x14ac:dyDescent="0.25">
      <c r="A376" t="s">
        <v>1040</v>
      </c>
      <c r="B376" t="s">
        <v>1039</v>
      </c>
      <c r="C376" t="s">
        <v>41</v>
      </c>
      <c r="D376">
        <v>10677.578677919901</v>
      </c>
      <c r="E376">
        <v>1787.15</v>
      </c>
      <c r="F376">
        <v>44.169181447247901</v>
      </c>
      <c r="G376">
        <v>3.4992585245975301</v>
      </c>
      <c r="H376">
        <v>44.012888816344599</v>
      </c>
      <c r="I376">
        <v>73.635153129161097</v>
      </c>
      <c r="J376">
        <v>68.419291212266401</v>
      </c>
      <c r="K376">
        <v>93.748851406137604</v>
      </c>
      <c r="L376">
        <v>1.44843243286027</v>
      </c>
      <c r="P376">
        <v>1343.63206398748</v>
      </c>
      <c r="Q376">
        <v>1795.7257717669499</v>
      </c>
      <c r="S376">
        <v>1557.6993899583699</v>
      </c>
      <c r="T376">
        <v>10.4403923375682</v>
      </c>
      <c r="V376">
        <v>7.2717820509825</v>
      </c>
      <c r="W376">
        <v>2.9055283038533002</v>
      </c>
      <c r="X376">
        <v>-7.9855407569010701</v>
      </c>
      <c r="Y376">
        <v>1.7150544898573901</v>
      </c>
      <c r="Z376">
        <v>3.3968366106983598</v>
      </c>
      <c r="AA376">
        <v>23.7059894867329</v>
      </c>
      <c r="AB376">
        <v>-5.3079542198576997</v>
      </c>
      <c r="AC376">
        <v>0.69494867420250095</v>
      </c>
      <c r="AD376">
        <v>1265.2269999999901</v>
      </c>
      <c r="AE376">
        <v>1817.325</v>
      </c>
      <c r="AF376">
        <v>1065.86666666666</v>
      </c>
      <c r="AG376">
        <v>1559.9079999999999</v>
      </c>
      <c r="AH376">
        <v>73.057822275228602</v>
      </c>
      <c r="AI376">
        <v>59.550561797752799</v>
      </c>
      <c r="AJ376">
        <v>1652.07499999999</v>
      </c>
      <c r="AK376">
        <v>1783.22</v>
      </c>
      <c r="AL376">
        <v>-40.449438202247102</v>
      </c>
    </row>
    <row r="377" spans="1:38" x14ac:dyDescent="0.25">
      <c r="A377" t="s">
        <v>1006</v>
      </c>
      <c r="B377" t="s">
        <v>1005</v>
      </c>
      <c r="C377" t="s">
        <v>1007</v>
      </c>
      <c r="D377">
        <v>10666.282962875001</v>
      </c>
      <c r="E377">
        <v>122.6</v>
      </c>
      <c r="F377">
        <v>32.253822551036201</v>
      </c>
      <c r="G377">
        <v>2.5552763219613999</v>
      </c>
      <c r="H377">
        <v>51.2391505651036</v>
      </c>
      <c r="I377">
        <v>34.202898550724598</v>
      </c>
      <c r="J377">
        <v>28.927244138015102</v>
      </c>
      <c r="K377">
        <v>-2.7774232314580898</v>
      </c>
      <c r="L377">
        <v>0.48983358769554602</v>
      </c>
      <c r="M377">
        <v>13.526430802252801</v>
      </c>
      <c r="N377">
        <v>3.9662792108574998E-2</v>
      </c>
      <c r="O377">
        <v>0.95644419078929599</v>
      </c>
      <c r="P377">
        <v>137.34129732875499</v>
      </c>
      <c r="Q377">
        <v>123.160309904784</v>
      </c>
      <c r="R377">
        <v>145.06517382768399</v>
      </c>
      <c r="S377">
        <v>131.307995535277</v>
      </c>
      <c r="T377">
        <v>59.3734123624047</v>
      </c>
      <c r="U377">
        <v>-17.214200922066102</v>
      </c>
      <c r="V377">
        <v>-3.4432794671067</v>
      </c>
      <c r="W377">
        <v>-2.2412387938060001</v>
      </c>
      <c r="X377">
        <v>-1.7684079246336599</v>
      </c>
      <c r="Y377">
        <v>-0.66287893162689204</v>
      </c>
      <c r="Z377">
        <v>-1.8519779912461001</v>
      </c>
      <c r="AA377">
        <v>-0.78377411796339902</v>
      </c>
      <c r="AB377">
        <v>-5.9639299856315002</v>
      </c>
      <c r="AC377">
        <v>0.71833675739646397</v>
      </c>
      <c r="AD377">
        <v>141.94999999999999</v>
      </c>
      <c r="AE377">
        <v>123.4</v>
      </c>
      <c r="AF377">
        <v>141.625249999999</v>
      </c>
      <c r="AG377">
        <v>133.40199999999999</v>
      </c>
      <c r="AH377">
        <v>40.084430935494701</v>
      </c>
      <c r="AI377">
        <v>51.0638297872339</v>
      </c>
      <c r="AJ377">
        <v>128.99285714285699</v>
      </c>
      <c r="AK377">
        <v>122.91</v>
      </c>
      <c r="AL377">
        <v>-48.936170212766001</v>
      </c>
    </row>
    <row r="378" spans="1:38" x14ac:dyDescent="0.25">
      <c r="A378" t="s">
        <v>1026</v>
      </c>
      <c r="B378" t="s">
        <v>1025</v>
      </c>
      <c r="C378" t="s">
        <v>35</v>
      </c>
      <c r="D378">
        <v>10625.948094249999</v>
      </c>
      <c r="E378">
        <v>463.03</v>
      </c>
      <c r="F378">
        <v>14.2860032331343</v>
      </c>
      <c r="G378">
        <v>1.1317940916717599</v>
      </c>
      <c r="H378">
        <v>27.958139449883902</v>
      </c>
      <c r="I378">
        <v>82.751540041067599</v>
      </c>
      <c r="J378">
        <v>77.9215973242584</v>
      </c>
      <c r="K378">
        <v>6.4625643900122904</v>
      </c>
      <c r="L378">
        <v>0.155267233576069</v>
      </c>
      <c r="M378">
        <v>-6.2169309204418601</v>
      </c>
      <c r="N378">
        <v>-1.3416788414562999E-2</v>
      </c>
      <c r="O378">
        <v>1.2926038531019099</v>
      </c>
      <c r="P378">
        <v>442.77315287425</v>
      </c>
      <c r="Q378">
        <v>464.53345231473298</v>
      </c>
      <c r="R378">
        <v>428.35308521301602</v>
      </c>
      <c r="S378">
        <v>452.93760645146898</v>
      </c>
      <c r="T378">
        <v>47.651613291959102</v>
      </c>
      <c r="U378">
        <v>15.027802625599399</v>
      </c>
      <c r="V378">
        <v>2.1649815040239</v>
      </c>
      <c r="W378">
        <v>1.3971727797868001</v>
      </c>
      <c r="X378">
        <v>-3.82656566931839</v>
      </c>
      <c r="Y378">
        <v>-1.71302397210252</v>
      </c>
      <c r="Z378">
        <v>0.43443870235413401</v>
      </c>
      <c r="AA378">
        <v>5.061859481181</v>
      </c>
      <c r="AB378">
        <v>-0.57643148322850002</v>
      </c>
      <c r="AC378">
        <v>0.91210693067369497</v>
      </c>
      <c r="AD378">
        <v>436.81700000000001</v>
      </c>
      <c r="AE378">
        <v>465.71699999999902</v>
      </c>
      <c r="AF378">
        <v>430.13199999999898</v>
      </c>
      <c r="AG378">
        <v>452.930599999999</v>
      </c>
      <c r="AH378">
        <v>69.274509803921504</v>
      </c>
      <c r="AI378">
        <v>53.117647058823302</v>
      </c>
      <c r="AJ378">
        <v>454.26071428571402</v>
      </c>
      <c r="AK378">
        <v>462.67</v>
      </c>
      <c r="AL378">
        <v>-46.882352941176599</v>
      </c>
    </row>
    <row r="379" spans="1:38" x14ac:dyDescent="0.25">
      <c r="A379" t="s">
        <v>1048</v>
      </c>
      <c r="B379" t="s">
        <v>1047</v>
      </c>
      <c r="C379" t="s">
        <v>315</v>
      </c>
      <c r="D379">
        <v>10580.586381024999</v>
      </c>
      <c r="E379">
        <v>775.3</v>
      </c>
      <c r="F379">
        <v>20.326367253489799</v>
      </c>
      <c r="G379">
        <v>1.6103357942193901</v>
      </c>
      <c r="H379">
        <v>53.484718082456801</v>
      </c>
      <c r="I379">
        <v>76.362781954887197</v>
      </c>
      <c r="J379">
        <v>86.159384185818098</v>
      </c>
      <c r="K379">
        <v>24.679688104794302</v>
      </c>
      <c r="L379">
        <v>3.6934392302211201</v>
      </c>
      <c r="M379">
        <v>13.697522616012201</v>
      </c>
      <c r="N379">
        <v>-1.2589363286841E-2</v>
      </c>
      <c r="O379">
        <v>0.80286621004982905</v>
      </c>
      <c r="P379">
        <v>669.45625951472698</v>
      </c>
      <c r="Q379">
        <v>751.59608423772602</v>
      </c>
      <c r="R379">
        <v>662.57483719055995</v>
      </c>
      <c r="S379">
        <v>693.88626005364699</v>
      </c>
      <c r="T379">
        <v>56.161481660815802</v>
      </c>
      <c r="U379">
        <v>17.233497420546598</v>
      </c>
      <c r="V379">
        <v>7.5177422587086999</v>
      </c>
      <c r="W379">
        <v>1.3813774679091</v>
      </c>
      <c r="X379">
        <v>0.427619150739103</v>
      </c>
      <c r="Y379">
        <v>5.2878049838135897E-2</v>
      </c>
      <c r="Z379">
        <v>6.2899154657905596</v>
      </c>
      <c r="AA379">
        <v>15.4692119403352</v>
      </c>
      <c r="AB379">
        <v>0.59083133444659997</v>
      </c>
      <c r="AC379">
        <v>2.6910683415788301</v>
      </c>
      <c r="AD379">
        <v>643.94449999999995</v>
      </c>
      <c r="AE379">
        <v>749.56999999999903</v>
      </c>
      <c r="AF379">
        <v>655.835499999999</v>
      </c>
      <c r="AG379">
        <v>681.31299999999896</v>
      </c>
      <c r="AH379">
        <v>87.436020151926897</v>
      </c>
      <c r="AI379">
        <v>83.173319858514304</v>
      </c>
      <c r="AJ379">
        <v>721.27857142857101</v>
      </c>
      <c r="AK379">
        <v>779.48</v>
      </c>
      <c r="AL379">
        <v>-16.8266801414856</v>
      </c>
    </row>
    <row r="380" spans="1:38" x14ac:dyDescent="0.25">
      <c r="A380" t="s">
        <v>1050</v>
      </c>
      <c r="B380" t="s">
        <v>1049</v>
      </c>
      <c r="C380" t="s">
        <v>670</v>
      </c>
      <c r="D380">
        <v>10560.35925</v>
      </c>
      <c r="E380">
        <v>802.05</v>
      </c>
      <c r="F380">
        <v>31.061408426618801</v>
      </c>
      <c r="G380">
        <v>2.46080852443834</v>
      </c>
      <c r="H380">
        <v>65.159797294208602</v>
      </c>
      <c r="I380">
        <v>68.616335995877293</v>
      </c>
      <c r="J380">
        <v>78.037164388929398</v>
      </c>
      <c r="K380">
        <v>40.207815029017603</v>
      </c>
      <c r="L380">
        <v>-0.808103757820405</v>
      </c>
      <c r="M380">
        <v>36.859013578929599</v>
      </c>
      <c r="N380">
        <v>0.130315182317123</v>
      </c>
      <c r="O380">
        <v>1.63042624979905</v>
      </c>
      <c r="P380">
        <v>600.03857802477501</v>
      </c>
      <c r="Q380">
        <v>754.834226162557</v>
      </c>
      <c r="R380">
        <v>579.66225683510697</v>
      </c>
      <c r="S380">
        <v>652.96081745405797</v>
      </c>
      <c r="T380">
        <v>74.960233297985098</v>
      </c>
      <c r="U380">
        <v>36.892761688778997</v>
      </c>
      <c r="V380">
        <v>8.2441306732198001</v>
      </c>
      <c r="W380">
        <v>7.4416040791015003</v>
      </c>
      <c r="X380">
        <v>80.192813221257296</v>
      </c>
      <c r="Y380">
        <v>1.7150307557942801</v>
      </c>
      <c r="Z380">
        <v>11.310573928639901</v>
      </c>
      <c r="AA380">
        <v>21.676563175454501</v>
      </c>
      <c r="AB380">
        <v>-2.5174175992554999</v>
      </c>
      <c r="AC380">
        <v>0.89254237104933098</v>
      </c>
      <c r="AD380">
        <v>552.66099999999994</v>
      </c>
      <c r="AE380">
        <v>751.83</v>
      </c>
      <c r="AF380">
        <v>549.89899999999898</v>
      </c>
      <c r="AG380">
        <v>631.70500000000004</v>
      </c>
      <c r="AH380">
        <v>85.263737334791003</v>
      </c>
      <c r="AI380">
        <v>93.004839419269601</v>
      </c>
      <c r="AJ380">
        <v>720.59285714285704</v>
      </c>
      <c r="AK380">
        <v>795.07</v>
      </c>
      <c r="AL380">
        <v>-6.9951605807303503</v>
      </c>
    </row>
    <row r="381" spans="1:38" x14ac:dyDescent="0.25">
      <c r="A381" t="s">
        <v>1036</v>
      </c>
      <c r="B381" t="s">
        <v>1035</v>
      </c>
      <c r="C381" t="s">
        <v>88</v>
      </c>
      <c r="D381">
        <v>10464.60685584</v>
      </c>
      <c r="E381">
        <v>976.75</v>
      </c>
      <c r="F381">
        <v>30.408938954294101</v>
      </c>
      <c r="G381">
        <v>2.4091172933975602</v>
      </c>
      <c r="H381">
        <v>33.564251037824803</v>
      </c>
      <c r="I381">
        <v>42.5946756655418</v>
      </c>
      <c r="J381">
        <v>30.672968359521601</v>
      </c>
      <c r="K381">
        <v>-20.978653406783302</v>
      </c>
      <c r="L381">
        <v>0.46554575924916702</v>
      </c>
      <c r="M381">
        <v>25.3730588631073</v>
      </c>
      <c r="N381">
        <v>8.4059972435280003E-2</v>
      </c>
      <c r="P381">
        <v>984.40951590026998</v>
      </c>
      <c r="Q381">
        <v>985.29326301690503</v>
      </c>
      <c r="R381">
        <v>908.94557905719296</v>
      </c>
      <c r="S381">
        <v>1022.27251667027</v>
      </c>
      <c r="T381">
        <v>47.205085943018602</v>
      </c>
      <c r="U381">
        <v>16.9790435487579</v>
      </c>
      <c r="V381">
        <v>-2.3609564231459998</v>
      </c>
      <c r="W381">
        <v>-1.2482240714431001</v>
      </c>
      <c r="X381">
        <v>3.4814845408339399</v>
      </c>
      <c r="Y381">
        <v>0.374758019962316</v>
      </c>
      <c r="Z381">
        <v>-2.4535985838010799</v>
      </c>
      <c r="AA381">
        <v>1.7184728890479899</v>
      </c>
      <c r="AB381">
        <v>-6.1257907733051002</v>
      </c>
      <c r="AC381">
        <v>0.21319234141123999</v>
      </c>
      <c r="AD381">
        <v>1010.135</v>
      </c>
      <c r="AE381">
        <v>985.04499999999905</v>
      </c>
      <c r="AF381">
        <v>849.85275000000001</v>
      </c>
      <c r="AG381">
        <v>1061.9279999999901</v>
      </c>
      <c r="AH381">
        <v>4.6805378512317999</v>
      </c>
      <c r="AI381">
        <v>6.8896655017473503</v>
      </c>
      <c r="AJ381">
        <v>1008.97499999999</v>
      </c>
      <c r="AK381">
        <v>974.43</v>
      </c>
      <c r="AL381">
        <v>-93.110334498252598</v>
      </c>
    </row>
    <row r="382" spans="1:38" x14ac:dyDescent="0.25">
      <c r="A382" t="s">
        <v>1030</v>
      </c>
      <c r="B382" t="s">
        <v>1029</v>
      </c>
      <c r="C382" t="s">
        <v>115</v>
      </c>
      <c r="D382">
        <v>10362.868992</v>
      </c>
      <c r="E382">
        <v>358.4</v>
      </c>
      <c r="F382">
        <v>30.585628426927499</v>
      </c>
      <c r="G382">
        <v>2.4231153373517502</v>
      </c>
      <c r="H382">
        <v>38.768349342946799</v>
      </c>
      <c r="I382">
        <v>47.582205029013501</v>
      </c>
      <c r="J382">
        <v>36.141989476549</v>
      </c>
      <c r="K382">
        <v>3.3764634993947902</v>
      </c>
      <c r="L382">
        <v>-1.81070018311339</v>
      </c>
      <c r="M382">
        <v>23.543832696896299</v>
      </c>
      <c r="N382">
        <v>7.6079516253724999E-2</v>
      </c>
      <c r="O382">
        <v>1.1339043834101501</v>
      </c>
      <c r="P382">
        <v>343.25845011492498</v>
      </c>
      <c r="Q382">
        <v>369.068423562367</v>
      </c>
      <c r="R382">
        <v>337.545306249166</v>
      </c>
      <c r="S382">
        <v>356.29847985933799</v>
      </c>
      <c r="T382">
        <v>58.993165527587898</v>
      </c>
      <c r="U382">
        <v>8.7169518969955</v>
      </c>
      <c r="V382">
        <v>-2.8930238229098002</v>
      </c>
      <c r="W382">
        <v>-5.5350553505534998</v>
      </c>
      <c r="X382">
        <v>-0.544599334627899</v>
      </c>
      <c r="Y382">
        <v>-1.6722951594992199E-3</v>
      </c>
      <c r="Z382">
        <v>-2.4389668310402199</v>
      </c>
      <c r="AA382">
        <v>-2.7709874106299999E-2</v>
      </c>
      <c r="AB382">
        <v>-5.5986680847525001</v>
      </c>
      <c r="AC382">
        <v>0.69196719942711205</v>
      </c>
      <c r="AD382">
        <v>332.45049999999998</v>
      </c>
      <c r="AE382">
        <v>371.11500000000001</v>
      </c>
      <c r="AF382">
        <v>329.83149999999898</v>
      </c>
      <c r="AG382">
        <v>355.64800000000002</v>
      </c>
      <c r="AH382">
        <v>41.156822357067298</v>
      </c>
      <c r="AI382">
        <v>8.4507042253520392</v>
      </c>
      <c r="AJ382">
        <v>347</v>
      </c>
      <c r="AK382">
        <v>361.78</v>
      </c>
      <c r="AL382">
        <v>-91.549295774647902</v>
      </c>
    </row>
    <row r="383" spans="1:38" x14ac:dyDescent="0.25">
      <c r="A383" t="s">
        <v>1061</v>
      </c>
      <c r="B383" t="s">
        <v>1060</v>
      </c>
      <c r="C383" t="s">
        <v>336</v>
      </c>
      <c r="D383">
        <v>10279.7517264</v>
      </c>
      <c r="E383">
        <v>393.7</v>
      </c>
      <c r="F383">
        <v>26.7397208336542</v>
      </c>
      <c r="G383">
        <v>2.1184272156882602</v>
      </c>
      <c r="H383">
        <v>45.149064893707397</v>
      </c>
      <c r="I383">
        <v>87.070254110612893</v>
      </c>
      <c r="J383">
        <v>87.338782112515403</v>
      </c>
      <c r="K383">
        <v>16.545071235981499</v>
      </c>
      <c r="L383">
        <v>2.5174726426458398</v>
      </c>
      <c r="M383">
        <v>-3.9631664658808798</v>
      </c>
      <c r="N383">
        <v>-2.7023687463144E-2</v>
      </c>
      <c r="P383">
        <v>329.76094683971201</v>
      </c>
      <c r="Q383">
        <v>388.58553703040099</v>
      </c>
      <c r="R383">
        <v>317.626632035336</v>
      </c>
      <c r="S383">
        <v>350.50607071339698</v>
      </c>
      <c r="T383">
        <v>42.606741573033702</v>
      </c>
      <c r="U383">
        <v>32.485775038496499</v>
      </c>
      <c r="V383">
        <v>8.6355855673715993</v>
      </c>
      <c r="W383">
        <v>-0.3461918892186</v>
      </c>
      <c r="X383">
        <v>0.23290963333463199</v>
      </c>
      <c r="Y383">
        <v>1.8689551643539899</v>
      </c>
      <c r="Z383">
        <v>4.9906815489513203</v>
      </c>
      <c r="AA383">
        <v>20.437116094971099</v>
      </c>
      <c r="AB383">
        <v>-1.0595089621134</v>
      </c>
      <c r="AC383">
        <v>1.68112595344177</v>
      </c>
      <c r="AD383">
        <v>314.411</v>
      </c>
      <c r="AE383">
        <v>389.70499999999998</v>
      </c>
      <c r="AF383">
        <v>306.26650000000001</v>
      </c>
      <c r="AG383">
        <v>342.41999999999899</v>
      </c>
      <c r="AH383">
        <v>86.200884827635207</v>
      </c>
      <c r="AI383">
        <v>75.562218890554703</v>
      </c>
      <c r="AJ383">
        <v>368.74285714285702</v>
      </c>
      <c r="AK383">
        <v>394.18</v>
      </c>
      <c r="AL383">
        <v>-24.437781109445201</v>
      </c>
    </row>
    <row r="384" spans="1:38" x14ac:dyDescent="0.25">
      <c r="A384" t="s">
        <v>1044</v>
      </c>
      <c r="B384" t="s">
        <v>1043</v>
      </c>
      <c r="C384" t="s">
        <v>423</v>
      </c>
      <c r="D384">
        <v>10240.624599355</v>
      </c>
      <c r="E384">
        <v>785.3</v>
      </c>
      <c r="F384">
        <v>35.974256887612498</v>
      </c>
      <c r="G384">
        <v>2.8500239523429798</v>
      </c>
      <c r="H384">
        <v>54.3407153345984</v>
      </c>
      <c r="I384">
        <v>54.115226337448597</v>
      </c>
      <c r="J384">
        <v>50.928208254948302</v>
      </c>
      <c r="K384">
        <v>22.859748791776301</v>
      </c>
      <c r="L384">
        <v>-4.1182040624700802</v>
      </c>
      <c r="M384">
        <v>12.4748951718573</v>
      </c>
      <c r="N384">
        <v>1.5467460460998001E-2</v>
      </c>
      <c r="P384">
        <v>732.42599593984198</v>
      </c>
      <c r="Q384">
        <v>805.81903747301305</v>
      </c>
      <c r="R384">
        <v>733.67773438899701</v>
      </c>
      <c r="S384">
        <v>755.91538232527</v>
      </c>
      <c r="T384">
        <v>48.948006859915502</v>
      </c>
      <c r="U384">
        <v>9.9021054269794</v>
      </c>
      <c r="V384">
        <v>-9.9101889129800003E-2</v>
      </c>
      <c r="W384">
        <v>0.52979306906010004</v>
      </c>
      <c r="X384">
        <v>-72.753955308025198</v>
      </c>
      <c r="Y384">
        <v>0.48164676150622698</v>
      </c>
      <c r="Z384">
        <v>-0.96731006241091899</v>
      </c>
      <c r="AA384">
        <v>3.4934090831736002</v>
      </c>
      <c r="AB384">
        <v>-3.450570246691</v>
      </c>
      <c r="AC384">
        <v>1.0741553748449899</v>
      </c>
      <c r="AD384">
        <v>701.45299999999997</v>
      </c>
      <c r="AE384">
        <v>812.13499999999999</v>
      </c>
      <c r="AF384">
        <v>724.87299999999902</v>
      </c>
      <c r="AG384">
        <v>741.79700000000003</v>
      </c>
      <c r="AH384">
        <v>24.988128522611301</v>
      </c>
      <c r="AI384">
        <v>8.0049261083743808</v>
      </c>
      <c r="AJ384">
        <v>766.19642857142799</v>
      </c>
      <c r="AK384">
        <v>791.88</v>
      </c>
      <c r="AL384">
        <v>-91.995073891625594</v>
      </c>
    </row>
    <row r="385" spans="1:38" x14ac:dyDescent="0.25">
      <c r="A385" t="s">
        <v>1057</v>
      </c>
      <c r="B385" t="s">
        <v>1056</v>
      </c>
      <c r="C385" t="s">
        <v>333</v>
      </c>
      <c r="D385">
        <v>10120.730233050001</v>
      </c>
      <c r="E385">
        <v>75.400000000000006</v>
      </c>
      <c r="F385">
        <v>22.244407909114202</v>
      </c>
      <c r="G385">
        <v>1.76229061644616</v>
      </c>
      <c r="H385">
        <v>43.409812580813501</v>
      </c>
      <c r="I385">
        <v>62.999999999999901</v>
      </c>
      <c r="J385">
        <v>72.8742039951956</v>
      </c>
      <c r="K385">
        <v>0.95108253180687496</v>
      </c>
      <c r="L385">
        <v>3.6584122354840001E-3</v>
      </c>
      <c r="M385">
        <v>3.0026840623361499</v>
      </c>
      <c r="N385">
        <v>-3.0012715390003001E-2</v>
      </c>
      <c r="O385">
        <v>1.32869218854807</v>
      </c>
      <c r="P385">
        <v>72.513297478280705</v>
      </c>
      <c r="Q385">
        <v>75.366801501879195</v>
      </c>
      <c r="R385">
        <v>73.351606986999798</v>
      </c>
      <c r="S385">
        <v>73.186930147565903</v>
      </c>
      <c r="T385">
        <v>67.884451996601499</v>
      </c>
      <c r="U385">
        <v>2.4903751671258001</v>
      </c>
      <c r="V385">
        <v>2.1643863111765</v>
      </c>
      <c r="W385">
        <v>0.39447731755419901</v>
      </c>
      <c r="X385">
        <v>-3.4290727969788199</v>
      </c>
      <c r="Y385">
        <v>0.33858512646500999</v>
      </c>
      <c r="Z385">
        <v>0.97378660859113098</v>
      </c>
      <c r="AA385">
        <v>5.4771944493228002</v>
      </c>
      <c r="AB385">
        <v>-0.94666252006389995</v>
      </c>
      <c r="AC385">
        <v>1.2505691960882701</v>
      </c>
      <c r="AD385">
        <v>70.719999999999899</v>
      </c>
      <c r="AE385">
        <v>75.37</v>
      </c>
      <c r="AF385">
        <v>73.181749999999894</v>
      </c>
      <c r="AG385">
        <v>72.626999999999995</v>
      </c>
      <c r="AH385">
        <v>43.209876543210001</v>
      </c>
      <c r="AI385">
        <v>27.1604938271607</v>
      </c>
      <c r="AJ385">
        <v>72.296428571428507</v>
      </c>
      <c r="AK385">
        <v>76.11</v>
      </c>
      <c r="AL385">
        <v>-72.839506172839194</v>
      </c>
    </row>
    <row r="386" spans="1:38" x14ac:dyDescent="0.25">
      <c r="A386" t="s">
        <v>1099</v>
      </c>
      <c r="B386" t="s">
        <v>1098</v>
      </c>
      <c r="C386" t="s">
        <v>412</v>
      </c>
      <c r="D386">
        <v>10100.90173136</v>
      </c>
      <c r="E386">
        <v>623.54999999999995</v>
      </c>
      <c r="F386">
        <v>30.932683262247899</v>
      </c>
      <c r="G386">
        <v>2.45061040407486</v>
      </c>
      <c r="H386">
        <v>40.386534587110297</v>
      </c>
      <c r="I386">
        <v>85.963983050847403</v>
      </c>
      <c r="J386">
        <v>91.967935729117002</v>
      </c>
      <c r="K386">
        <v>16.0530471406171</v>
      </c>
      <c r="L386">
        <v>5.3947241023271202</v>
      </c>
      <c r="M386">
        <v>22.602425522283401</v>
      </c>
      <c r="N386">
        <v>8.6790015456413003E-2</v>
      </c>
      <c r="O386">
        <v>1.43491072100647</v>
      </c>
      <c r="P386">
        <v>540.72305905439305</v>
      </c>
      <c r="Q386">
        <v>590.47264916245797</v>
      </c>
      <c r="R386">
        <v>515.52104644920701</v>
      </c>
      <c r="S386">
        <v>554.10299320433501</v>
      </c>
      <c r="T386">
        <v>67.610848838285605</v>
      </c>
      <c r="U386">
        <v>24.594386960750601</v>
      </c>
      <c r="V386">
        <v>10.1208265260492</v>
      </c>
      <c r="W386">
        <v>3.0579265766138999</v>
      </c>
      <c r="X386">
        <v>-4.7160339813230197</v>
      </c>
      <c r="Y386">
        <v>4.7694907470775103</v>
      </c>
      <c r="Z386">
        <v>8.8603798081474405</v>
      </c>
      <c r="AA386">
        <v>18.392640935944801</v>
      </c>
      <c r="AB386">
        <v>2.9293927714043999</v>
      </c>
      <c r="AC386">
        <v>1.17336668903448</v>
      </c>
      <c r="AD386">
        <v>542.96500000000003</v>
      </c>
      <c r="AE386">
        <v>583.375</v>
      </c>
      <c r="AF386">
        <v>525.42925000000002</v>
      </c>
      <c r="AG386">
        <v>544.42499999999995</v>
      </c>
      <c r="AH386">
        <v>79.685199130757198</v>
      </c>
      <c r="AI386">
        <v>76.732673267326703</v>
      </c>
      <c r="AJ386">
        <v>573.38928571428505</v>
      </c>
      <c r="AK386">
        <v>621.49</v>
      </c>
      <c r="AL386">
        <v>-23.267326732673201</v>
      </c>
    </row>
    <row r="387" spans="1:38" x14ac:dyDescent="0.25">
      <c r="A387" t="s">
        <v>1059</v>
      </c>
      <c r="B387" t="s">
        <v>1058</v>
      </c>
      <c r="C387" t="s">
        <v>741</v>
      </c>
      <c r="D387">
        <v>10074.80520599</v>
      </c>
      <c r="E387">
        <v>7672.55</v>
      </c>
      <c r="F387">
        <v>29.711868480248501</v>
      </c>
      <c r="G387">
        <v>2.3538925933097299</v>
      </c>
      <c r="H387">
        <v>28.337555569738399</v>
      </c>
      <c r="I387">
        <v>54.270264243505402</v>
      </c>
      <c r="J387">
        <v>59.607193273805002</v>
      </c>
      <c r="K387">
        <v>43.3897798616335</v>
      </c>
      <c r="L387">
        <v>46.274617125676599</v>
      </c>
      <c r="M387">
        <v>30.008891161397599</v>
      </c>
      <c r="N387">
        <v>0.13918436712600901</v>
      </c>
      <c r="O387">
        <v>0.64944904162388695</v>
      </c>
      <c r="P387">
        <v>7083.9577442051204</v>
      </c>
      <c r="Q387">
        <v>7646.0359481755604</v>
      </c>
      <c r="R387">
        <v>6478.7577902336398</v>
      </c>
      <c r="S387">
        <v>7461.7225244619103</v>
      </c>
      <c r="T387">
        <v>44.884866687743703</v>
      </c>
      <c r="U387">
        <v>28.235515984415901</v>
      </c>
      <c r="V387">
        <v>2.9510366738190998</v>
      </c>
      <c r="W387">
        <v>1.6880290269055001</v>
      </c>
      <c r="X387">
        <v>2.43728160005998</v>
      </c>
      <c r="Y387">
        <v>0.87327393043613299</v>
      </c>
      <c r="Z387">
        <v>0.98467263206070099</v>
      </c>
      <c r="AA387">
        <v>9.8467132392090999</v>
      </c>
      <c r="AB387">
        <v>-3.1300196773700999</v>
      </c>
      <c r="AC387">
        <v>1.1179083384383299</v>
      </c>
      <c r="AD387">
        <v>7029.6944999999996</v>
      </c>
      <c r="AE387">
        <v>7630.2150000000001</v>
      </c>
      <c r="AF387">
        <v>6273.6544999999896</v>
      </c>
      <c r="AG387">
        <v>7642.7169999999996</v>
      </c>
      <c r="AH387">
        <v>78.052993401734199</v>
      </c>
      <c r="AI387">
        <v>71.3597263965178</v>
      </c>
      <c r="AJ387">
        <v>7861.3392857142799</v>
      </c>
      <c r="AK387">
        <v>7674.28</v>
      </c>
      <c r="AL387">
        <v>-28.6402736034821</v>
      </c>
    </row>
    <row r="388" spans="1:38" x14ac:dyDescent="0.25">
      <c r="A388" t="s">
        <v>1042</v>
      </c>
      <c r="B388" t="s">
        <v>1041</v>
      </c>
      <c r="C388" t="s">
        <v>27</v>
      </c>
      <c r="D388">
        <v>10030.002012499999</v>
      </c>
      <c r="E388">
        <v>124</v>
      </c>
      <c r="F388">
        <v>40.7516793791834</v>
      </c>
      <c r="G388">
        <v>3.2285103954118699</v>
      </c>
      <c r="H388">
        <v>49.094257573235097</v>
      </c>
      <c r="I388">
        <v>43.008849557522097</v>
      </c>
      <c r="J388">
        <v>40.650925459769702</v>
      </c>
      <c r="K388">
        <v>2.3526214801082999</v>
      </c>
      <c r="L388">
        <v>-0.76126967929272604</v>
      </c>
      <c r="M388">
        <v>22.155303117072599</v>
      </c>
      <c r="N388">
        <v>0.112596824446263</v>
      </c>
      <c r="O388">
        <v>2.0410774847847302</v>
      </c>
      <c r="P388">
        <v>112.879853847615</v>
      </c>
      <c r="Q388">
        <v>126.75797419634</v>
      </c>
      <c r="R388">
        <v>102.649639957792</v>
      </c>
      <c r="S388">
        <v>119.89925291531399</v>
      </c>
      <c r="T388">
        <v>86.271526384950505</v>
      </c>
      <c r="U388">
        <v>26.7676480848958</v>
      </c>
      <c r="V388">
        <v>-2.0184205369391002</v>
      </c>
      <c r="W388">
        <v>-5.5177626606198</v>
      </c>
      <c r="X388">
        <v>-12.0896011967865</v>
      </c>
      <c r="Y388">
        <v>-0.46189971463332802</v>
      </c>
      <c r="Z388">
        <v>-1.4018361402769099</v>
      </c>
      <c r="AA388">
        <v>2.1953027593468999</v>
      </c>
      <c r="AB388">
        <v>-5.8984228195888004</v>
      </c>
      <c r="AC388">
        <v>0.55832667988451901</v>
      </c>
      <c r="AD388">
        <v>108.70099999999999</v>
      </c>
      <c r="AE388">
        <v>127.55</v>
      </c>
      <c r="AF388">
        <v>105.764</v>
      </c>
      <c r="AG388">
        <v>119.131999999999</v>
      </c>
      <c r="AH388">
        <v>41.595441595441599</v>
      </c>
      <c r="AI388">
        <v>29.059829059828999</v>
      </c>
      <c r="AJ388">
        <v>118.042857142857</v>
      </c>
      <c r="AK388">
        <v>124.25</v>
      </c>
      <c r="AL388">
        <v>-70.940170940170901</v>
      </c>
    </row>
    <row r="389" spans="1:38" x14ac:dyDescent="0.25">
      <c r="A389" t="s">
        <v>1073</v>
      </c>
      <c r="B389" t="s">
        <v>1072</v>
      </c>
      <c r="C389" t="s">
        <v>504</v>
      </c>
      <c r="D389">
        <v>10028.764099260001</v>
      </c>
      <c r="E389">
        <v>4671</v>
      </c>
      <c r="F389">
        <v>36.019008569746198</v>
      </c>
      <c r="G389">
        <v>2.8535693588926399</v>
      </c>
      <c r="H389">
        <v>39.688764683169701</v>
      </c>
      <c r="I389">
        <v>76.959507459152206</v>
      </c>
      <c r="J389">
        <v>70.897069731650603</v>
      </c>
      <c r="K389">
        <v>213.959741750918</v>
      </c>
      <c r="L389">
        <v>30.5922379739308</v>
      </c>
      <c r="M389">
        <v>39.519033888432404</v>
      </c>
      <c r="N389">
        <v>0.18275728543313799</v>
      </c>
      <c r="P389">
        <v>3781.9147803487099</v>
      </c>
      <c r="Q389">
        <v>4577.7473986082596</v>
      </c>
      <c r="R389">
        <v>3450.2709031331701</v>
      </c>
      <c r="S389">
        <v>4081.1557141010098</v>
      </c>
      <c r="T389">
        <v>30.257850491951501</v>
      </c>
      <c r="U389">
        <v>44.874667205803398</v>
      </c>
      <c r="V389">
        <v>10.244203243152899</v>
      </c>
      <c r="W389">
        <v>-4.3602659681644003</v>
      </c>
      <c r="X389">
        <v>-8.3232722750859001</v>
      </c>
      <c r="Y389">
        <v>1.54140338295669</v>
      </c>
      <c r="Z389">
        <v>6.2050376210014404</v>
      </c>
      <c r="AA389">
        <v>28.310961321854599</v>
      </c>
      <c r="AB389">
        <v>-3.3627538656876999</v>
      </c>
      <c r="AC389">
        <v>1.86633890501817</v>
      </c>
      <c r="AD389">
        <v>3587.7835</v>
      </c>
      <c r="AE389">
        <v>4610.34</v>
      </c>
      <c r="AF389">
        <v>3422.6222499999999</v>
      </c>
      <c r="AG389">
        <v>4022.855</v>
      </c>
      <c r="AH389">
        <v>73.159896449313706</v>
      </c>
      <c r="AI389">
        <v>70.742948750062595</v>
      </c>
      <c r="AJ389">
        <v>4093.9857142857099</v>
      </c>
      <c r="AK389">
        <v>4713.57</v>
      </c>
      <c r="AL389">
        <v>-29.257051249937302</v>
      </c>
    </row>
    <row r="390" spans="1:38" x14ac:dyDescent="0.25">
      <c r="A390" t="s">
        <v>1084</v>
      </c>
      <c r="B390" t="s">
        <v>1083</v>
      </c>
      <c r="C390" t="s">
        <v>107</v>
      </c>
      <c r="D390">
        <v>10020.590227999999</v>
      </c>
      <c r="E390">
        <v>475.1</v>
      </c>
      <c r="F390">
        <v>29.814704192352199</v>
      </c>
      <c r="G390">
        <v>2.3620396481208199</v>
      </c>
      <c r="H390">
        <v>39.119136038032899</v>
      </c>
      <c r="I390">
        <v>74.282147315855198</v>
      </c>
      <c r="J390">
        <v>79.121908202183704</v>
      </c>
      <c r="K390">
        <v>11.9155274318883</v>
      </c>
      <c r="L390">
        <v>1.82625261989085</v>
      </c>
      <c r="M390">
        <v>34.2682261619371</v>
      </c>
      <c r="N390">
        <v>0.122732484470906</v>
      </c>
      <c r="O390">
        <v>0.99380281929568004</v>
      </c>
      <c r="P390">
        <v>416.05280128857299</v>
      </c>
      <c r="Q390">
        <v>467.54758218374002</v>
      </c>
      <c r="R390">
        <v>386.772840942838</v>
      </c>
      <c r="S390">
        <v>438.48707235156598</v>
      </c>
      <c r="T390">
        <v>73.057829062122593</v>
      </c>
      <c r="U390">
        <v>31.179739997058199</v>
      </c>
      <c r="V390">
        <v>7.3922095329125996</v>
      </c>
      <c r="W390">
        <v>5.9390917958165996</v>
      </c>
      <c r="X390">
        <v>1.64294443595368</v>
      </c>
      <c r="Y390">
        <v>0.46460082826214499</v>
      </c>
      <c r="Z390">
        <v>3.9023538946770699</v>
      </c>
      <c r="AA390">
        <v>14.0131936140266</v>
      </c>
      <c r="AB390">
        <v>1.4980083758409899</v>
      </c>
      <c r="AC390">
        <v>0.63791579112899299</v>
      </c>
      <c r="AD390">
        <v>407.26049999999998</v>
      </c>
      <c r="AE390">
        <v>466.94499999999999</v>
      </c>
      <c r="AF390">
        <v>382.48575</v>
      </c>
      <c r="AG390">
        <v>439.14199999999897</v>
      </c>
      <c r="AH390">
        <v>72.891022041780005</v>
      </c>
      <c r="AI390">
        <v>56.8047337278106</v>
      </c>
      <c r="AJ390">
        <v>433.62857142857098</v>
      </c>
      <c r="AK390">
        <v>478.38</v>
      </c>
      <c r="AL390">
        <v>-43.195266272189301</v>
      </c>
    </row>
    <row r="391" spans="1:38" x14ac:dyDescent="0.25">
      <c r="A391" t="s">
        <v>1063</v>
      </c>
      <c r="B391" t="s">
        <v>1062</v>
      </c>
      <c r="C391" t="s">
        <v>71</v>
      </c>
      <c r="D391">
        <v>9981.8692028400001</v>
      </c>
      <c r="E391">
        <v>2434.25</v>
      </c>
      <c r="F391">
        <v>45.919657290388102</v>
      </c>
      <c r="G391">
        <v>3.6379381947998501</v>
      </c>
      <c r="H391">
        <v>42.767949686239803</v>
      </c>
      <c r="I391">
        <v>54.659177942302797</v>
      </c>
      <c r="J391">
        <v>59.3736526704444</v>
      </c>
      <c r="K391">
        <v>104.640389671389</v>
      </c>
      <c r="L391">
        <v>-8.7734881713268607</v>
      </c>
      <c r="M391">
        <v>24.090570426929499</v>
      </c>
      <c r="N391">
        <v>8.2179013207797996E-2</v>
      </c>
      <c r="O391">
        <v>0.73834235384025704</v>
      </c>
      <c r="P391">
        <v>1972.9867019604901</v>
      </c>
      <c r="Q391">
        <v>2441.41021585824</v>
      </c>
      <c r="R391">
        <v>1770.25683222781</v>
      </c>
      <c r="S391">
        <v>2177.7710918010598</v>
      </c>
      <c r="T391">
        <v>68.984624600638895</v>
      </c>
      <c r="U391">
        <v>47.908601031698097</v>
      </c>
      <c r="V391">
        <v>3.73325374439339</v>
      </c>
      <c r="W391">
        <v>-6.5972747918244004</v>
      </c>
      <c r="X391">
        <v>-50.9649925078294</v>
      </c>
      <c r="Y391">
        <v>3.7908360255592899</v>
      </c>
      <c r="Z391">
        <v>2.7206191189265798</v>
      </c>
      <c r="AA391">
        <v>19.576091607541699</v>
      </c>
      <c r="AB391">
        <v>-8.4026354293941896</v>
      </c>
      <c r="AC391">
        <v>0.82959634226748202</v>
      </c>
      <c r="AD391">
        <v>1835.63299999999</v>
      </c>
      <c r="AE391">
        <v>2446.5</v>
      </c>
      <c r="AF391">
        <v>1734.4669999999901</v>
      </c>
      <c r="AG391">
        <v>2164.4859999999999</v>
      </c>
      <c r="AH391">
        <v>39.181763899338698</v>
      </c>
      <c r="AI391">
        <v>30.319148936170201</v>
      </c>
      <c r="AJ391">
        <v>2217.2285714285699</v>
      </c>
      <c r="AK391">
        <v>2436.42</v>
      </c>
      <c r="AL391">
        <v>-69.680851063829707</v>
      </c>
    </row>
    <row r="392" spans="1:38" x14ac:dyDescent="0.25">
      <c r="A392" t="s">
        <v>39</v>
      </c>
      <c r="B392" t="s">
        <v>40</v>
      </c>
      <c r="C392" t="s">
        <v>41</v>
      </c>
      <c r="D392">
        <v>9961.3182423199996</v>
      </c>
      <c r="E392">
        <v>1177.25</v>
      </c>
      <c r="F392">
        <v>55.710293258087098</v>
      </c>
      <c r="G392">
        <v>4.4135913821272803</v>
      </c>
      <c r="H392">
        <v>56.1602203599044</v>
      </c>
      <c r="I392">
        <v>48.543997460922</v>
      </c>
      <c r="J392">
        <v>50.358325433992</v>
      </c>
      <c r="K392">
        <v>69.032514038510499</v>
      </c>
      <c r="L392">
        <v>-28.077912076398</v>
      </c>
      <c r="M392">
        <v>98.808702990635098</v>
      </c>
      <c r="N392">
        <v>0.218825890885888</v>
      </c>
      <c r="O392">
        <v>2.1678430776400299</v>
      </c>
      <c r="P392">
        <v>878.94416565454401</v>
      </c>
      <c r="Q392">
        <v>1211.9585743140599</v>
      </c>
      <c r="R392">
        <v>751.77373775994295</v>
      </c>
      <c r="S392">
        <v>1031.3003453721999</v>
      </c>
      <c r="T392">
        <v>83.911439114391101</v>
      </c>
      <c r="U392">
        <v>86.203910466237005</v>
      </c>
      <c r="V392">
        <v>0.46482365261159903</v>
      </c>
      <c r="W392">
        <v>15.240717880543199</v>
      </c>
      <c r="X392">
        <v>-271.66457352601299</v>
      </c>
      <c r="Y392">
        <v>-0.85858034552958495</v>
      </c>
      <c r="Z392">
        <v>2.3332569559730801E-2</v>
      </c>
      <c r="AA392">
        <v>31.170684444609101</v>
      </c>
      <c r="AB392">
        <v>-18.592037766445099</v>
      </c>
      <c r="AC392">
        <v>0.63302161590185202</v>
      </c>
      <c r="AD392">
        <v>814.93899999999996</v>
      </c>
      <c r="AE392">
        <v>1238.5899999999999</v>
      </c>
      <c r="AF392">
        <v>663.46824999999899</v>
      </c>
      <c r="AG392">
        <v>984.85199999999895</v>
      </c>
      <c r="AH392">
        <v>34.7546756930181</v>
      </c>
      <c r="AI392">
        <v>30.140810876426301</v>
      </c>
      <c r="AJ392">
        <v>1067.6499999999901</v>
      </c>
      <c r="AK392">
        <v>1182.03</v>
      </c>
      <c r="AL392">
        <v>-69.8591891235736</v>
      </c>
    </row>
    <row r="393" spans="1:38" x14ac:dyDescent="0.25">
      <c r="A393" t="s">
        <v>1065</v>
      </c>
      <c r="B393" t="s">
        <v>1064</v>
      </c>
      <c r="C393" t="s">
        <v>27</v>
      </c>
      <c r="D393">
        <v>9936.3878867000003</v>
      </c>
      <c r="E393">
        <v>134</v>
      </c>
      <c r="F393">
        <v>36.177715393387103</v>
      </c>
      <c r="G393">
        <v>2.8661427457506399</v>
      </c>
      <c r="H393">
        <v>38.200550938214299</v>
      </c>
      <c r="I393">
        <v>59.162303664921502</v>
      </c>
      <c r="J393">
        <v>71.467936609925303</v>
      </c>
      <c r="K393">
        <v>1.1656542707659401</v>
      </c>
      <c r="L393">
        <v>0.49118062670865797</v>
      </c>
      <c r="M393">
        <v>-14.3121651072062</v>
      </c>
      <c r="N393">
        <v>-5.2156905605778001E-2</v>
      </c>
      <c r="O393">
        <v>1.2633147720995801</v>
      </c>
      <c r="P393">
        <v>134.536808467707</v>
      </c>
      <c r="Q393">
        <v>131.39471958870101</v>
      </c>
      <c r="R393">
        <v>142.59550774587601</v>
      </c>
      <c r="S393">
        <v>129.991778026855</v>
      </c>
      <c r="T393">
        <v>54.8578441399059</v>
      </c>
      <c r="U393">
        <v>-14.450693127878999</v>
      </c>
      <c r="V393">
        <v>3.5154366816437999</v>
      </c>
      <c r="W393">
        <v>3.70942812983</v>
      </c>
      <c r="X393">
        <v>-1.54172898740581</v>
      </c>
      <c r="Y393">
        <v>2.99288222695666</v>
      </c>
      <c r="Z393">
        <v>3.0927754516534698</v>
      </c>
      <c r="AA393">
        <v>6.4959012899562998</v>
      </c>
      <c r="AB393">
        <v>0.69725676753919996</v>
      </c>
      <c r="AC393">
        <v>0.92568742080187605</v>
      </c>
      <c r="AD393">
        <v>130.91649999999899</v>
      </c>
      <c r="AE393">
        <v>131.22</v>
      </c>
      <c r="AF393">
        <v>152.25075000000001</v>
      </c>
      <c r="AG393">
        <v>128.512</v>
      </c>
      <c r="AH393">
        <v>81.381537127030896</v>
      </c>
      <c r="AI393">
        <v>82.722513089005204</v>
      </c>
      <c r="AJ393">
        <v>125.98214285714199</v>
      </c>
      <c r="AK393">
        <v>134.24</v>
      </c>
      <c r="AL393">
        <v>-17.277486910994799</v>
      </c>
    </row>
    <row r="394" spans="1:38" x14ac:dyDescent="0.25">
      <c r="A394" t="s">
        <v>1002</v>
      </c>
      <c r="B394" t="s">
        <v>1001</v>
      </c>
      <c r="C394" t="s">
        <v>763</v>
      </c>
      <c r="D394">
        <v>9925.3084775000007</v>
      </c>
      <c r="E394">
        <v>732.7</v>
      </c>
      <c r="F394">
        <v>34.288238878819698</v>
      </c>
      <c r="G394">
        <v>2.71645088857816</v>
      </c>
      <c r="H394">
        <v>41.104749741029899</v>
      </c>
      <c r="I394">
        <v>45.146535659834001</v>
      </c>
      <c r="J394">
        <v>33.740645899804399</v>
      </c>
      <c r="K394">
        <v>16.678056563739599</v>
      </c>
      <c r="L394">
        <v>-6.6688453483896897</v>
      </c>
      <c r="M394">
        <v>4.7913275979138099</v>
      </c>
      <c r="N394">
        <v>4.5421926430973002E-2</v>
      </c>
      <c r="O394">
        <v>1.4750499638817001</v>
      </c>
      <c r="P394">
        <v>696.15425992868302</v>
      </c>
      <c r="Q394">
        <v>791.70433485497097</v>
      </c>
      <c r="R394">
        <v>641.36502477550505</v>
      </c>
      <c r="S394">
        <v>750.97730477739901</v>
      </c>
      <c r="T394">
        <v>65.909439518974096</v>
      </c>
      <c r="U394">
        <v>24.191811870897801</v>
      </c>
      <c r="V394">
        <v>-6.6546447266260902</v>
      </c>
      <c r="W394">
        <v>-16.845158411423501</v>
      </c>
      <c r="X394">
        <v>-49.901354752336601</v>
      </c>
      <c r="Y394">
        <v>-14.315249032609501</v>
      </c>
      <c r="Z394">
        <v>-7.1194764504421899</v>
      </c>
      <c r="AA394">
        <v>1.7597299740354</v>
      </c>
      <c r="AB394">
        <v>-13.783750047297</v>
      </c>
      <c r="AC394">
        <v>2.4782960061022501</v>
      </c>
      <c r="AD394">
        <v>666.52749999999901</v>
      </c>
      <c r="AE394">
        <v>808.69499999999903</v>
      </c>
      <c r="AF394">
        <v>604.44249999999897</v>
      </c>
      <c r="AG394">
        <v>753.86899999999901</v>
      </c>
      <c r="AH394">
        <v>4.4946708168270497</v>
      </c>
      <c r="AI394">
        <v>3.75000000000004</v>
      </c>
      <c r="AJ394">
        <v>880.53571428571399</v>
      </c>
      <c r="AK394">
        <v>735.05</v>
      </c>
      <c r="AL394">
        <v>-96.249999999999901</v>
      </c>
    </row>
    <row r="395" spans="1:38" x14ac:dyDescent="0.25">
      <c r="A395" t="s">
        <v>1129</v>
      </c>
      <c r="B395" t="s">
        <v>1128</v>
      </c>
      <c r="C395" t="s">
        <v>282</v>
      </c>
      <c r="D395">
        <v>9921.2198447999999</v>
      </c>
      <c r="E395">
        <v>2073</v>
      </c>
      <c r="F395">
        <v>42.131332633372097</v>
      </c>
      <c r="G395">
        <v>3.3378120227574999</v>
      </c>
      <c r="H395">
        <v>33.937297497673697</v>
      </c>
      <c r="I395">
        <v>71.410301127775895</v>
      </c>
      <c r="J395">
        <v>88.066428213074502</v>
      </c>
      <c r="K395">
        <v>11.3191788204724</v>
      </c>
      <c r="L395">
        <v>21.154796096069902</v>
      </c>
      <c r="M395">
        <v>21.226560386317001</v>
      </c>
      <c r="N395">
        <v>3.9611389759213002E-2</v>
      </c>
      <c r="O395">
        <v>0.80293146914801605</v>
      </c>
      <c r="P395">
        <v>1725.92015440002</v>
      </c>
      <c r="Q395">
        <v>1777.61496149853</v>
      </c>
      <c r="R395">
        <v>1668.4231061691801</v>
      </c>
      <c r="S395">
        <v>1718.4920589283599</v>
      </c>
      <c r="T395">
        <v>58.820105982172898</v>
      </c>
      <c r="U395">
        <v>16.7523660381094</v>
      </c>
      <c r="V395">
        <v>13.241643299060801</v>
      </c>
      <c r="W395">
        <v>12.6117619286494</v>
      </c>
      <c r="X395">
        <v>7.2720637695662296</v>
      </c>
      <c r="Y395">
        <v>9.8658513058330399</v>
      </c>
      <c r="Z395">
        <v>19.9392496331457</v>
      </c>
      <c r="AA395">
        <v>22.249869440504899</v>
      </c>
      <c r="AB395">
        <v>5.4698839500931999</v>
      </c>
      <c r="AC395">
        <v>3.0619892899849401</v>
      </c>
      <c r="AD395">
        <v>1751.3515</v>
      </c>
      <c r="AE395">
        <v>1722.76999999999</v>
      </c>
      <c r="AF395">
        <v>1760.9475</v>
      </c>
      <c r="AG395">
        <v>1712.2569999999901</v>
      </c>
      <c r="AH395">
        <v>86.959924272715398</v>
      </c>
      <c r="AI395">
        <v>94.061461794019905</v>
      </c>
      <c r="AJ395">
        <v>1735.9857142857099</v>
      </c>
      <c r="AK395">
        <v>2016.13</v>
      </c>
      <c r="AL395">
        <v>-5.9385382059800396</v>
      </c>
    </row>
    <row r="396" spans="1:38" x14ac:dyDescent="0.25">
      <c r="A396" t="s">
        <v>1052</v>
      </c>
      <c r="B396" t="s">
        <v>1051</v>
      </c>
      <c r="C396" t="s">
        <v>336</v>
      </c>
      <c r="D396">
        <v>9917.8287154499994</v>
      </c>
      <c r="E396">
        <v>338.1</v>
      </c>
      <c r="F396">
        <v>45.1687194244398</v>
      </c>
      <c r="G396">
        <v>3.5784459053173898</v>
      </c>
      <c r="H396">
        <v>44.412543911929802</v>
      </c>
      <c r="I396">
        <v>81.831290555154993</v>
      </c>
      <c r="J396">
        <v>61.964455588073797</v>
      </c>
      <c r="K396">
        <v>17.200034362075701</v>
      </c>
      <c r="L396">
        <v>1.1275400623720799</v>
      </c>
      <c r="M396">
        <v>84.372798356651899</v>
      </c>
      <c r="N396">
        <v>0.25450459098720302</v>
      </c>
      <c r="O396">
        <v>1.33088088273949</v>
      </c>
      <c r="P396">
        <v>254.15238724706899</v>
      </c>
      <c r="Q396">
        <v>326.14709569178501</v>
      </c>
      <c r="R396">
        <v>216.79146874794901</v>
      </c>
      <c r="S396">
        <v>284.39284767659899</v>
      </c>
      <c r="T396">
        <v>85.483870967741893</v>
      </c>
      <c r="U396">
        <v>72.924428650674201</v>
      </c>
      <c r="V396">
        <v>6.4989037599398003</v>
      </c>
      <c r="W396">
        <v>-4.1384388807069001</v>
      </c>
      <c r="X396">
        <v>2.67428337798487</v>
      </c>
      <c r="Y396">
        <v>1.5455096618497399</v>
      </c>
      <c r="Z396">
        <v>8.4625489622952497</v>
      </c>
      <c r="AA396">
        <v>24.803147377348601</v>
      </c>
      <c r="AB396">
        <v>-7.1229075655166998</v>
      </c>
      <c r="AC396">
        <v>1.0049953682000301</v>
      </c>
      <c r="AD396">
        <v>246.55799999999999</v>
      </c>
      <c r="AE396">
        <v>328.875</v>
      </c>
      <c r="AF396">
        <v>202.04750000000001</v>
      </c>
      <c r="AG396">
        <v>277.59100000000001</v>
      </c>
      <c r="AH396">
        <v>86.286152197967596</v>
      </c>
      <c r="AI396">
        <v>92.857142857142904</v>
      </c>
      <c r="AJ396">
        <v>302.92142857142801</v>
      </c>
      <c r="AK396">
        <v>332.74</v>
      </c>
      <c r="AL396">
        <v>-7.1428571428570899</v>
      </c>
    </row>
    <row r="397" spans="1:38" x14ac:dyDescent="0.25">
      <c r="A397" t="s">
        <v>1054</v>
      </c>
      <c r="B397" t="s">
        <v>1053</v>
      </c>
      <c r="C397" t="s">
        <v>1055</v>
      </c>
      <c r="D397">
        <v>9865.5500978550008</v>
      </c>
      <c r="E397">
        <v>45.7</v>
      </c>
      <c r="F397">
        <v>43.748252763877801</v>
      </c>
      <c r="G397">
        <v>3.4659108773179499</v>
      </c>
      <c r="H397">
        <v>40.075088443821201</v>
      </c>
      <c r="I397">
        <v>67.549668874172198</v>
      </c>
      <c r="J397">
        <v>65.014571493205096</v>
      </c>
      <c r="K397">
        <v>0.80878358389066596</v>
      </c>
      <c r="L397">
        <v>0.40296980649761499</v>
      </c>
      <c r="M397">
        <v>65.678090768912597</v>
      </c>
      <c r="N397">
        <v>0.11650808099236901</v>
      </c>
      <c r="O397">
        <v>1.08973356981542</v>
      </c>
      <c r="P397">
        <v>45.413675284470997</v>
      </c>
      <c r="Q397">
        <v>45.651442022925004</v>
      </c>
      <c r="R397">
        <v>46.6077065426283</v>
      </c>
      <c r="S397">
        <v>44.481719566678699</v>
      </c>
      <c r="T397">
        <v>88.780487804878007</v>
      </c>
      <c r="U397">
        <v>-7.3659554397268998</v>
      </c>
      <c r="V397">
        <v>4.7280122013217998</v>
      </c>
      <c r="W397">
        <v>-4.5707226683137998</v>
      </c>
      <c r="X397">
        <v>-6.9994179446822899</v>
      </c>
      <c r="Y397">
        <v>0.19965145881781299</v>
      </c>
      <c r="Z397">
        <v>1.8492189281401601</v>
      </c>
      <c r="AA397">
        <v>12.815985915105401</v>
      </c>
      <c r="AB397">
        <v>-2.2778576840075</v>
      </c>
      <c r="AC397">
        <v>1.3738843901140001</v>
      </c>
      <c r="AD397">
        <v>44.6099999999999</v>
      </c>
      <c r="AE397">
        <v>45.494999999999997</v>
      </c>
      <c r="AF397">
        <v>49.881749999999997</v>
      </c>
      <c r="AG397">
        <v>43.819000000000003</v>
      </c>
      <c r="AH397">
        <v>59.829059829059801</v>
      </c>
      <c r="AI397">
        <v>49.572649572649603</v>
      </c>
      <c r="AJ397">
        <v>43.153571428571396</v>
      </c>
      <c r="AK397">
        <v>45.88</v>
      </c>
      <c r="AL397">
        <v>-50.427350427350298</v>
      </c>
    </row>
    <row r="398" spans="1:38" x14ac:dyDescent="0.25">
      <c r="A398" t="s">
        <v>1067</v>
      </c>
      <c r="B398" t="s">
        <v>1066</v>
      </c>
      <c r="C398" t="s">
        <v>373</v>
      </c>
      <c r="D398">
        <v>9717.1900299270001</v>
      </c>
      <c r="E398">
        <v>264.11</v>
      </c>
      <c r="F398">
        <v>15.4738176797197</v>
      </c>
      <c r="G398">
        <v>1.22589748439182</v>
      </c>
      <c r="H398">
        <v>44.076500160295197</v>
      </c>
      <c r="I398">
        <v>23.617834394904399</v>
      </c>
      <c r="J398">
        <v>22.227502817667499</v>
      </c>
      <c r="K398">
        <v>-7.06218087406842</v>
      </c>
      <c r="L398">
        <v>-0.41438719245979</v>
      </c>
      <c r="P398">
        <v>271.57163416692799</v>
      </c>
      <c r="Q398">
        <v>264.93296890524198</v>
      </c>
      <c r="R398">
        <v>279.996537987534</v>
      </c>
      <c r="S398">
        <v>267.57770046208702</v>
      </c>
      <c r="T398">
        <v>25.377865171836898</v>
      </c>
      <c r="U398">
        <v>-7.9100266447709</v>
      </c>
      <c r="V398">
        <v>-3.9801596302114999</v>
      </c>
      <c r="W398">
        <v>-2.4781624261363899</v>
      </c>
      <c r="X398">
        <v>-5.23847391652092E-2</v>
      </c>
      <c r="Y398">
        <v>-0.88242717937112003</v>
      </c>
      <c r="Z398">
        <v>-0.600337526442562</v>
      </c>
      <c r="AA398">
        <v>2.8580936379060899</v>
      </c>
      <c r="AB398">
        <v>-9.9658465353129007</v>
      </c>
      <c r="AC398">
        <v>1.1809686572995599</v>
      </c>
      <c r="AD398">
        <v>269.466399999999</v>
      </c>
      <c r="AE398">
        <v>265.33600000000001</v>
      </c>
      <c r="AF398">
        <v>280.94125000000003</v>
      </c>
      <c r="AG398">
        <v>267.87920000000003</v>
      </c>
      <c r="AH398">
        <v>46.604790419161603</v>
      </c>
      <c r="AI398">
        <v>47.000000000000099</v>
      </c>
      <c r="AJ398">
        <v>274.03214285714199</v>
      </c>
      <c r="AL398">
        <v>-52.999999999999801</v>
      </c>
    </row>
    <row r="399" spans="1:38" x14ac:dyDescent="0.25">
      <c r="A399" t="s">
        <v>1069</v>
      </c>
      <c r="B399" t="s">
        <v>1068</v>
      </c>
      <c r="C399" t="s">
        <v>115</v>
      </c>
      <c r="D399">
        <v>9706.9827726200001</v>
      </c>
      <c r="E399">
        <v>100.9</v>
      </c>
      <c r="F399">
        <v>38.468706755191398</v>
      </c>
      <c r="G399">
        <v>3.0476442087593498</v>
      </c>
      <c r="H399">
        <v>28.856844776249801</v>
      </c>
      <c r="I399">
        <v>62.208067940551999</v>
      </c>
      <c r="J399">
        <v>60.678660962002198</v>
      </c>
      <c r="K399">
        <v>1.80982154221411</v>
      </c>
      <c r="L399">
        <v>0.105292176411288</v>
      </c>
      <c r="M399">
        <v>23.167354406327501</v>
      </c>
      <c r="N399">
        <v>6.8975219893852996E-2</v>
      </c>
      <c r="O399">
        <v>1.4546661836480399</v>
      </c>
      <c r="P399">
        <v>89.517766238646701</v>
      </c>
      <c r="Q399">
        <v>99.865615976634402</v>
      </c>
      <c r="R399">
        <v>85.701634098378193</v>
      </c>
      <c r="S399">
        <v>94.833613457934007</v>
      </c>
      <c r="T399">
        <v>83.234042553191401</v>
      </c>
      <c r="U399">
        <v>26.283169670011599</v>
      </c>
      <c r="V399">
        <v>2.9066802651708001</v>
      </c>
      <c r="W399">
        <v>-1.2720156555772999</v>
      </c>
      <c r="X399">
        <v>-19.321590750013002</v>
      </c>
      <c r="Y399">
        <v>0.98945022697662099</v>
      </c>
      <c r="Z399">
        <v>2.5843974252618098</v>
      </c>
      <c r="AA399">
        <v>9.5716575039242997</v>
      </c>
      <c r="AB399">
        <v>-2.9939609844783002</v>
      </c>
      <c r="AC399">
        <v>1.1122436023297599</v>
      </c>
      <c r="AD399">
        <v>86.465499999999906</v>
      </c>
      <c r="AE399">
        <v>100.685</v>
      </c>
      <c r="AF399">
        <v>80.728249999999903</v>
      </c>
      <c r="AG399">
        <v>95.54</v>
      </c>
      <c r="AH399">
        <v>57.398150160592998</v>
      </c>
      <c r="AI399">
        <v>55.140186915887803</v>
      </c>
      <c r="AJ399">
        <v>93.582142857142799</v>
      </c>
      <c r="AK399">
        <v>100.49</v>
      </c>
      <c r="AL399">
        <v>-44.859813084112098</v>
      </c>
    </row>
    <row r="400" spans="1:38" x14ac:dyDescent="0.25">
      <c r="A400" t="s">
        <v>1091</v>
      </c>
      <c r="B400" t="s">
        <v>1090</v>
      </c>
      <c r="C400" t="s">
        <v>91</v>
      </c>
      <c r="D400">
        <v>9601.8934780899999</v>
      </c>
      <c r="E400">
        <v>1500.8</v>
      </c>
      <c r="F400">
        <v>32.588889205538599</v>
      </c>
      <c r="G400">
        <v>2.5818216372391198</v>
      </c>
      <c r="H400">
        <v>25.468168466001501</v>
      </c>
      <c r="I400">
        <v>43.236449332286</v>
      </c>
      <c r="J400">
        <v>53.305050026284299</v>
      </c>
      <c r="K400">
        <v>-8.8190871861822906</v>
      </c>
      <c r="L400">
        <v>-8.6740084235372201</v>
      </c>
      <c r="M400">
        <v>13.4160984421036</v>
      </c>
      <c r="N400">
        <v>2.2718298754484001E-2</v>
      </c>
      <c r="P400">
        <v>1447.99491245325</v>
      </c>
      <c r="Q400">
        <v>1518.7043307587401</v>
      </c>
      <c r="R400">
        <v>1409.85966935022</v>
      </c>
      <c r="S400">
        <v>1506.9022643850999</v>
      </c>
      <c r="T400">
        <v>52.317995621925</v>
      </c>
      <c r="U400">
        <v>12.7613559932547</v>
      </c>
      <c r="V400">
        <v>-1.1851421062017</v>
      </c>
      <c r="W400">
        <v>4.4451508433316</v>
      </c>
      <c r="X400">
        <v>-6.1846589062934099</v>
      </c>
      <c r="Y400">
        <v>-0.23181851200041201</v>
      </c>
      <c r="Z400">
        <v>-2.09336812920235</v>
      </c>
      <c r="AA400">
        <v>6.411704164783</v>
      </c>
      <c r="AB400">
        <v>-7.7695717988792001</v>
      </c>
      <c r="AC400">
        <v>2.6353197834931099</v>
      </c>
      <c r="AD400">
        <v>1416.2065</v>
      </c>
      <c r="AE400">
        <v>1499.09</v>
      </c>
      <c r="AF400">
        <v>1347.92399999999</v>
      </c>
      <c r="AG400">
        <v>1529.4480000000001</v>
      </c>
      <c r="AH400">
        <v>17.653508771929801</v>
      </c>
      <c r="AI400">
        <v>10.283933518005499</v>
      </c>
      <c r="AJ400">
        <v>1610.51428571428</v>
      </c>
      <c r="AK400">
        <v>1523.57</v>
      </c>
      <c r="AL400">
        <v>-89.716066481994403</v>
      </c>
    </row>
    <row r="401" spans="1:38" x14ac:dyDescent="0.25">
      <c r="A401" t="s">
        <v>1071</v>
      </c>
      <c r="B401" t="s">
        <v>1070</v>
      </c>
      <c r="C401" t="s">
        <v>341</v>
      </c>
      <c r="D401">
        <v>9591.9028099999996</v>
      </c>
      <c r="E401">
        <v>138.19</v>
      </c>
      <c r="F401">
        <v>11.472018370551501</v>
      </c>
      <c r="G401">
        <v>0.90885899992138297</v>
      </c>
      <c r="H401">
        <v>38.143464004567299</v>
      </c>
      <c r="I401">
        <v>15.0943396226416</v>
      </c>
      <c r="J401">
        <v>19.599037825510401</v>
      </c>
      <c r="K401">
        <v>-1.92860091169331</v>
      </c>
      <c r="L401">
        <v>-0.40949815337866102</v>
      </c>
      <c r="M401">
        <v>12.6784505008821</v>
      </c>
      <c r="N401">
        <v>-1.3388827299693999E-2</v>
      </c>
      <c r="O401">
        <v>0.152801371028219</v>
      </c>
      <c r="P401">
        <v>136.80012708611099</v>
      </c>
      <c r="Q401">
        <v>137.50955532156101</v>
      </c>
      <c r="R401">
        <v>137.54862290732299</v>
      </c>
      <c r="S401">
        <v>136.87697147903199</v>
      </c>
      <c r="T401">
        <v>17.7148846960167</v>
      </c>
      <c r="U401">
        <v>-5.2214741475121897</v>
      </c>
      <c r="V401">
        <v>-2.8322563713356002</v>
      </c>
      <c r="W401">
        <v>9.4987578547399906E-2</v>
      </c>
      <c r="X401">
        <v>1.4506569512009401E-2</v>
      </c>
      <c r="Y401">
        <v>0.99033629887885899</v>
      </c>
      <c r="Z401">
        <v>0.71704841622945903</v>
      </c>
      <c r="AA401">
        <v>1.1151493119322</v>
      </c>
      <c r="AB401">
        <v>-6.4830385500823997</v>
      </c>
      <c r="AC401">
        <v>1.13240788919865</v>
      </c>
      <c r="AD401">
        <v>136.0017</v>
      </c>
      <c r="AE401">
        <v>137.42699999999999</v>
      </c>
      <c r="AF401">
        <v>137.41460000000001</v>
      </c>
      <c r="AG401">
        <v>136.506599999999</v>
      </c>
      <c r="AH401">
        <v>78.240740740740705</v>
      </c>
      <c r="AI401">
        <v>89.166666666666899</v>
      </c>
      <c r="AJ401">
        <v>138.68928571428501</v>
      </c>
      <c r="AK401">
        <v>104.51</v>
      </c>
      <c r="AL401">
        <v>-10.833333333333</v>
      </c>
    </row>
    <row r="402" spans="1:38" x14ac:dyDescent="0.25">
      <c r="A402" t="s">
        <v>1080</v>
      </c>
      <c r="B402" t="s">
        <v>1079</v>
      </c>
      <c r="C402" t="s">
        <v>315</v>
      </c>
      <c r="D402">
        <v>9518.25</v>
      </c>
      <c r="E402">
        <v>3867.3</v>
      </c>
      <c r="F402">
        <v>24.500838854845799</v>
      </c>
      <c r="G402">
        <v>1.94105406560464</v>
      </c>
      <c r="H402">
        <v>61.385430458915202</v>
      </c>
      <c r="I402">
        <v>56.989374262101599</v>
      </c>
      <c r="J402">
        <v>56.837068173251097</v>
      </c>
      <c r="K402">
        <v>53.365339946326898</v>
      </c>
      <c r="L402">
        <v>-8.7371944100619992</v>
      </c>
      <c r="M402">
        <v>0.60376450682929295</v>
      </c>
      <c r="N402">
        <v>-5.4845060277399001E-2</v>
      </c>
      <c r="O402">
        <v>0.45198496599952098</v>
      </c>
      <c r="P402">
        <v>3519.0442687538398</v>
      </c>
      <c r="Q402">
        <v>3806.9505053385101</v>
      </c>
      <c r="R402">
        <v>3391.82552976033</v>
      </c>
      <c r="S402">
        <v>3644.4949552743001</v>
      </c>
      <c r="T402">
        <v>47.263686923348899</v>
      </c>
      <c r="U402">
        <v>14.4906014742533</v>
      </c>
      <c r="V402">
        <v>0.94273402810509999</v>
      </c>
      <c r="W402">
        <v>-2.3756714829676899</v>
      </c>
      <c r="X402">
        <v>-0.19129096156206099</v>
      </c>
      <c r="Y402">
        <v>0.45441534710086001</v>
      </c>
      <c r="Z402">
        <v>2.6704762726734002</v>
      </c>
      <c r="AA402">
        <v>2.9510906544686</v>
      </c>
      <c r="AB402">
        <v>-0.98876441268000004</v>
      </c>
      <c r="AC402">
        <v>0.82659908975804197</v>
      </c>
      <c r="AD402">
        <v>3437.2909999999902</v>
      </c>
      <c r="AE402">
        <v>3809.7599999999902</v>
      </c>
      <c r="AF402">
        <v>3382.9720000000002</v>
      </c>
      <c r="AG402">
        <v>3613.8809999999999</v>
      </c>
      <c r="AH402">
        <v>62.4412523269649</v>
      </c>
      <c r="AI402">
        <v>82.700636942675203</v>
      </c>
      <c r="AJ402">
        <v>3604.3571428571399</v>
      </c>
      <c r="AK402">
        <v>3865.83</v>
      </c>
      <c r="AL402">
        <v>-17.299363057324701</v>
      </c>
    </row>
    <row r="403" spans="1:38" x14ac:dyDescent="0.25">
      <c r="A403" t="s">
        <v>1086</v>
      </c>
      <c r="B403" t="s">
        <v>1085</v>
      </c>
      <c r="C403" t="s">
        <v>328</v>
      </c>
      <c r="D403">
        <v>9480.2349738399898</v>
      </c>
      <c r="E403">
        <v>1489.85</v>
      </c>
      <c r="F403">
        <v>21.101338163803899</v>
      </c>
      <c r="G403">
        <v>1.67173207722433</v>
      </c>
      <c r="H403">
        <v>22.152205448874</v>
      </c>
      <c r="I403">
        <v>52.772211088844401</v>
      </c>
      <c r="J403">
        <v>59.434774278481399</v>
      </c>
      <c r="K403">
        <v>-1.9009634803214801</v>
      </c>
      <c r="L403">
        <v>1.6992443717243699</v>
      </c>
      <c r="M403">
        <v>-3.8870935155008599</v>
      </c>
      <c r="N403">
        <v>-0.10658138978397499</v>
      </c>
      <c r="O403">
        <v>0.49740287479051298</v>
      </c>
      <c r="P403">
        <v>1494.1272764750599</v>
      </c>
      <c r="Q403">
        <v>1477.9963438790101</v>
      </c>
      <c r="R403">
        <v>1527.0863829795701</v>
      </c>
      <c r="S403">
        <v>1484.46486483746</v>
      </c>
      <c r="T403">
        <v>42.222911497105002</v>
      </c>
      <c r="U403">
        <v>-3.6815082330863</v>
      </c>
      <c r="V403">
        <v>0.93458577085539996</v>
      </c>
      <c r="W403">
        <v>-1.0614085078116999</v>
      </c>
      <c r="X403">
        <v>-0.68534018889727899</v>
      </c>
      <c r="Y403">
        <v>0.344015133152138</v>
      </c>
      <c r="Z403">
        <v>0.74097972147495395</v>
      </c>
      <c r="AA403">
        <v>2.3333842766394999</v>
      </c>
      <c r="AB403">
        <v>-0.42648794774499998</v>
      </c>
      <c r="AC403">
        <v>1.33248457151721</v>
      </c>
      <c r="AD403">
        <v>1494.26699999999</v>
      </c>
      <c r="AE403">
        <v>1475.875</v>
      </c>
      <c r="AF403">
        <v>1529.5072500000001</v>
      </c>
      <c r="AG403">
        <v>1480.357</v>
      </c>
      <c r="AH403">
        <v>41.488888888888802</v>
      </c>
      <c r="AI403">
        <v>57.133333333333198</v>
      </c>
      <c r="AJ403">
        <v>1520.2357142857099</v>
      </c>
      <c r="AK403">
        <v>1482.31</v>
      </c>
      <c r="AL403">
        <v>-42.866666666666703</v>
      </c>
    </row>
    <row r="404" spans="1:38" x14ac:dyDescent="0.25">
      <c r="A404" t="s">
        <v>1088</v>
      </c>
      <c r="B404" t="s">
        <v>1087</v>
      </c>
      <c r="C404" t="s">
        <v>1089</v>
      </c>
      <c r="D404">
        <v>9463.5017905700006</v>
      </c>
      <c r="E404">
        <v>486.05</v>
      </c>
      <c r="F404">
        <v>19.1110031502871</v>
      </c>
      <c r="G404">
        <v>1.5140498079440601</v>
      </c>
      <c r="H404">
        <v>55.106216985410498</v>
      </c>
      <c r="I404">
        <v>64.931237721021603</v>
      </c>
      <c r="J404">
        <v>63.1439523109403</v>
      </c>
      <c r="K404">
        <v>10.4688128010237</v>
      </c>
      <c r="L404">
        <v>0.66409791578894495</v>
      </c>
      <c r="M404">
        <v>-1.86904043867595</v>
      </c>
      <c r="N404">
        <v>-8.8616542886242003E-2</v>
      </c>
      <c r="O404">
        <v>0.68014679525202304</v>
      </c>
      <c r="P404">
        <v>454.00715159871601</v>
      </c>
      <c r="Q404">
        <v>484.00287834244199</v>
      </c>
      <c r="R404">
        <v>461.15572071771402</v>
      </c>
      <c r="S404">
        <v>461.12676226406501</v>
      </c>
      <c r="T404">
        <v>61.422963013981601</v>
      </c>
      <c r="U404">
        <v>5.1110417510834996</v>
      </c>
      <c r="V404">
        <v>3.8231200708531898</v>
      </c>
      <c r="W404">
        <v>2.8944618599791001</v>
      </c>
      <c r="X404">
        <v>-0.89809898460802196</v>
      </c>
      <c r="Y404">
        <v>7.95105104088005E-2</v>
      </c>
      <c r="Z404">
        <v>2.15598156016598</v>
      </c>
      <c r="AA404">
        <v>10.7501977474169</v>
      </c>
      <c r="AB404">
        <v>-2.2884321788299</v>
      </c>
      <c r="AC404">
        <v>2.8884815993203699</v>
      </c>
      <c r="AD404">
        <v>440.92249999999899</v>
      </c>
      <c r="AE404">
        <v>488.2</v>
      </c>
      <c r="AF404">
        <v>456.82100000000003</v>
      </c>
      <c r="AG404">
        <v>454.44299999999998</v>
      </c>
      <c r="AH404">
        <v>44.926553672316402</v>
      </c>
      <c r="AI404">
        <v>40.406779661016898</v>
      </c>
      <c r="AJ404">
        <v>449.69285714285701</v>
      </c>
      <c r="AK404">
        <v>485.92</v>
      </c>
      <c r="AL404">
        <v>-59.593220338983002</v>
      </c>
    </row>
    <row r="405" spans="1:38" x14ac:dyDescent="0.25">
      <c r="A405" t="s">
        <v>1075</v>
      </c>
      <c r="B405" t="s">
        <v>1074</v>
      </c>
      <c r="C405" t="s">
        <v>1076</v>
      </c>
      <c r="D405">
        <v>9373.1705601399899</v>
      </c>
      <c r="E405">
        <v>140.85</v>
      </c>
      <c r="F405">
        <v>29.793499985962701</v>
      </c>
      <c r="G405">
        <v>2.3603597664129299</v>
      </c>
      <c r="H405">
        <v>27.934437529068401</v>
      </c>
      <c r="I405">
        <v>74.812967581047502</v>
      </c>
      <c r="J405">
        <v>62.482635810473397</v>
      </c>
      <c r="K405">
        <v>2.4893767401830802</v>
      </c>
      <c r="L405">
        <v>0.51665227573565398</v>
      </c>
      <c r="M405">
        <v>20.063100430456299</v>
      </c>
      <c r="N405">
        <v>8.2885652239867005E-2</v>
      </c>
      <c r="O405">
        <v>1.5476398927258901</v>
      </c>
      <c r="P405">
        <v>125.622379819752</v>
      </c>
      <c r="Q405">
        <v>137.14526713561699</v>
      </c>
      <c r="R405">
        <v>121.314905721573</v>
      </c>
      <c r="S405">
        <v>130.783844481746</v>
      </c>
      <c r="T405">
        <v>69.861362266425502</v>
      </c>
      <c r="U405">
        <v>20.6025736747332</v>
      </c>
      <c r="V405">
        <v>3.4352870272714</v>
      </c>
      <c r="W405">
        <v>2.2338049143708001</v>
      </c>
      <c r="X405">
        <v>-0.289757434044699</v>
      </c>
      <c r="Y405">
        <v>-0.311131790480908</v>
      </c>
      <c r="Z405">
        <v>4.5892871577955798</v>
      </c>
      <c r="AA405">
        <v>11.801907881837099</v>
      </c>
      <c r="AB405">
        <v>-3.7662976025837001</v>
      </c>
      <c r="AC405">
        <v>1.3640531274486201</v>
      </c>
      <c r="AD405">
        <v>123.52399999999901</v>
      </c>
      <c r="AE405">
        <v>138.24999999999901</v>
      </c>
      <c r="AF405">
        <v>115.59424999999899</v>
      </c>
      <c r="AG405">
        <v>131.53899999999999</v>
      </c>
      <c r="AH405">
        <v>77.285860120280603</v>
      </c>
      <c r="AI405">
        <v>90.029325513196298</v>
      </c>
      <c r="AJ405">
        <v>127.13928571428499</v>
      </c>
      <c r="AK405">
        <v>139.66999999999999</v>
      </c>
      <c r="AL405">
        <v>-9.9706744868036097</v>
      </c>
    </row>
    <row r="406" spans="1:38" x14ac:dyDescent="0.25">
      <c r="A406" t="s">
        <v>1093</v>
      </c>
      <c r="B406" t="s">
        <v>1092</v>
      </c>
      <c r="C406" t="s">
        <v>373</v>
      </c>
      <c r="D406">
        <v>9354.2999999999993</v>
      </c>
      <c r="E406">
        <v>4677.05</v>
      </c>
      <c r="F406">
        <v>56.508509310672899</v>
      </c>
      <c r="G406">
        <v>4.4768292379118098</v>
      </c>
      <c r="H406">
        <v>18.362742668272599</v>
      </c>
      <c r="I406">
        <v>36.306676547867703</v>
      </c>
      <c r="J406">
        <v>38.226376636842502</v>
      </c>
      <c r="K406">
        <v>-50.9860515969185</v>
      </c>
      <c r="L406">
        <v>-7.1666438500090797</v>
      </c>
      <c r="M406">
        <v>133.03431194743101</v>
      </c>
      <c r="N406">
        <v>0.20445005875565</v>
      </c>
      <c r="O406">
        <v>1.03522076648274</v>
      </c>
      <c r="P406">
        <v>4871.3783800038</v>
      </c>
      <c r="Q406">
        <v>4718.5362516388004</v>
      </c>
      <c r="R406">
        <v>5009.5714487654004</v>
      </c>
      <c r="S406">
        <v>4827.93904365257</v>
      </c>
      <c r="T406">
        <v>79.358720646086496</v>
      </c>
      <c r="U406">
        <v>-4.3856372166837998</v>
      </c>
      <c r="V406">
        <v>-2.1218801957498998</v>
      </c>
      <c r="W406">
        <v>-2.5390706397165999</v>
      </c>
      <c r="X406">
        <v>-0.118760895171081</v>
      </c>
      <c r="Y406">
        <v>-5.1636363636363596</v>
      </c>
      <c r="Z406">
        <v>-1.8206981927233901</v>
      </c>
      <c r="AA406">
        <v>1.4158424213708001</v>
      </c>
      <c r="AB406">
        <v>-5.421107220823</v>
      </c>
      <c r="AC406">
        <v>0.861467596442965</v>
      </c>
      <c r="AD406">
        <v>4847.8829999999998</v>
      </c>
      <c r="AE406">
        <v>4707.45</v>
      </c>
      <c r="AF406">
        <v>4854.9939999999997</v>
      </c>
      <c r="AG406">
        <v>4852.7149999999901</v>
      </c>
      <c r="AH406">
        <v>21.969241343758</v>
      </c>
      <c r="AI406">
        <v>18.7301314545923</v>
      </c>
      <c r="AJ406">
        <v>5074.4142857142797</v>
      </c>
      <c r="AK406">
        <v>4692.97</v>
      </c>
      <c r="AL406">
        <v>-81.269868545407604</v>
      </c>
    </row>
    <row r="407" spans="1:38" x14ac:dyDescent="0.25">
      <c r="A407" t="s">
        <v>1078</v>
      </c>
      <c r="B407" t="s">
        <v>1077</v>
      </c>
      <c r="C407" t="s">
        <v>88</v>
      </c>
      <c r="D407">
        <v>9278.5085983999998</v>
      </c>
      <c r="E407">
        <v>2669.95</v>
      </c>
      <c r="F407">
        <v>22.601408119181901</v>
      </c>
      <c r="G407">
        <v>1.7905735953791999</v>
      </c>
      <c r="H407">
        <v>22.7573081333048</v>
      </c>
      <c r="I407">
        <v>48.023064250411899</v>
      </c>
      <c r="J407">
        <v>39.5592463499205</v>
      </c>
      <c r="K407">
        <v>-1.1975911836575499</v>
      </c>
      <c r="L407">
        <v>0.897322388898664</v>
      </c>
      <c r="M407">
        <v>6.5626871754765297</v>
      </c>
      <c r="N407">
        <v>-4.495278305914E-3</v>
      </c>
      <c r="O407">
        <v>0.92107685387640403</v>
      </c>
      <c r="P407">
        <v>2596.9480739566002</v>
      </c>
      <c r="Q407">
        <v>2651.3458834613498</v>
      </c>
      <c r="R407">
        <v>2628.5924047005501</v>
      </c>
      <c r="S407">
        <v>2629.39270578884</v>
      </c>
      <c r="T407">
        <v>47.590343732541299</v>
      </c>
      <c r="U407">
        <v>-2.9853164180057998</v>
      </c>
      <c r="V407">
        <v>-0.70751115238289997</v>
      </c>
      <c r="W407">
        <v>-3.7278688138625902</v>
      </c>
      <c r="X407">
        <v>4.4148716088293703E-2</v>
      </c>
      <c r="Y407">
        <v>-1.2170673794662501</v>
      </c>
      <c r="Z407">
        <v>0.71375652277250101</v>
      </c>
      <c r="AA407">
        <v>2.1457086302241</v>
      </c>
      <c r="AB407">
        <v>-3.4056652928747999</v>
      </c>
      <c r="AC407">
        <v>0.76187556159252201</v>
      </c>
      <c r="AD407">
        <v>2543.14299999999</v>
      </c>
      <c r="AE407">
        <v>2655.1</v>
      </c>
      <c r="AF407">
        <v>2576.9767499999998</v>
      </c>
      <c r="AG407">
        <v>2645.3879999999999</v>
      </c>
      <c r="AH407">
        <v>53.163211057947699</v>
      </c>
      <c r="AI407">
        <v>65.7363104731524</v>
      </c>
      <c r="AJ407">
        <v>2558.5250000000001</v>
      </c>
      <c r="AK407">
        <v>2656.67</v>
      </c>
      <c r="AL407">
        <v>-34.2636895268475</v>
      </c>
    </row>
    <row r="408" spans="1:38" x14ac:dyDescent="0.25">
      <c r="A408" t="s">
        <v>1095</v>
      </c>
      <c r="B408" t="s">
        <v>1094</v>
      </c>
      <c r="C408" t="s">
        <v>323</v>
      </c>
      <c r="D408">
        <v>9201.7539397649998</v>
      </c>
      <c r="E408">
        <v>1186.45</v>
      </c>
      <c r="F408">
        <v>29.828555005245001</v>
      </c>
      <c r="G408">
        <v>2.3631369646999301</v>
      </c>
      <c r="H408">
        <v>27.439964863451898</v>
      </c>
      <c r="I408">
        <v>43.395165823496399</v>
      </c>
      <c r="J408">
        <v>42.991420367721503</v>
      </c>
      <c r="K408">
        <v>5.6087695635601396</v>
      </c>
      <c r="L408">
        <v>-6.8084210926677597</v>
      </c>
      <c r="M408">
        <v>8.8063307589691302</v>
      </c>
      <c r="N408">
        <v>4.1029630553091001E-2</v>
      </c>
      <c r="O408">
        <v>1.2037444068511001</v>
      </c>
      <c r="P408">
        <v>1096.96721011455</v>
      </c>
      <c r="Q408">
        <v>1203.2114196074201</v>
      </c>
      <c r="R408">
        <v>1048.4535663044301</v>
      </c>
      <c r="S408">
        <v>1164.21119900291</v>
      </c>
      <c r="T408">
        <v>69.9698613622664</v>
      </c>
      <c r="U408">
        <v>19.837495562317098</v>
      </c>
      <c r="V408">
        <v>-1.8057809643158</v>
      </c>
      <c r="W408">
        <v>-1.6542529114028</v>
      </c>
      <c r="X408">
        <v>-6.7070225741479899</v>
      </c>
      <c r="Y408">
        <v>-8.6846588523233001E-2</v>
      </c>
      <c r="Z408">
        <v>-1.5658683609564701</v>
      </c>
      <c r="AA408">
        <v>0.78868976338539898</v>
      </c>
      <c r="AB408">
        <v>-4.2700316769792996</v>
      </c>
      <c r="AC408">
        <v>0.33346274417994498</v>
      </c>
      <c r="AD408">
        <v>1049.6554999999901</v>
      </c>
      <c r="AE408">
        <v>1204.51</v>
      </c>
      <c r="AF408">
        <v>996.81849999999997</v>
      </c>
      <c r="AG408">
        <v>1176.424</v>
      </c>
      <c r="AH408">
        <v>26.950929617040401</v>
      </c>
      <c r="AI408">
        <v>6.8707991038090102</v>
      </c>
      <c r="AJ408">
        <v>1134.6035714285699</v>
      </c>
      <c r="AK408">
        <v>1201.43</v>
      </c>
      <c r="AL408">
        <v>-93.129200896190994</v>
      </c>
    </row>
    <row r="409" spans="1:38" x14ac:dyDescent="0.25">
      <c r="A409" t="s">
        <v>1117</v>
      </c>
      <c r="B409" t="s">
        <v>1116</v>
      </c>
      <c r="C409" t="s">
        <v>504</v>
      </c>
      <c r="D409">
        <v>9155.5092000000004</v>
      </c>
      <c r="E409">
        <v>2899.8</v>
      </c>
      <c r="F409">
        <v>35.802190570482303</v>
      </c>
      <c r="G409">
        <v>2.8363921731864399</v>
      </c>
      <c r="H409">
        <v>27.0521188478337</v>
      </c>
      <c r="I409">
        <v>63.310464779205702</v>
      </c>
      <c r="J409">
        <v>62.399441596021703</v>
      </c>
      <c r="K409">
        <v>13.933814410467701</v>
      </c>
      <c r="L409">
        <v>2.8971692363509698</v>
      </c>
      <c r="M409">
        <v>42.711411008154897</v>
      </c>
      <c r="N409">
        <v>0.16367115351742501</v>
      </c>
      <c r="O409">
        <v>0.49013769347952402</v>
      </c>
      <c r="P409">
        <v>2656.7892281437598</v>
      </c>
      <c r="Q409">
        <v>2858.0705017894502</v>
      </c>
      <c r="R409">
        <v>2418.0030528995198</v>
      </c>
      <c r="S409">
        <v>2789.2233539844101</v>
      </c>
      <c r="T409">
        <v>56.469831940490401</v>
      </c>
      <c r="U409">
        <v>27.424498806176501</v>
      </c>
      <c r="V409">
        <v>2.7885184489485999</v>
      </c>
      <c r="W409">
        <v>4.9309837958558003</v>
      </c>
      <c r="X409">
        <v>1.1826156840533799</v>
      </c>
      <c r="Y409">
        <v>0.161913259633823</v>
      </c>
      <c r="Z409">
        <v>1.9686332754920799</v>
      </c>
      <c r="AA409">
        <v>6.2784579421349997</v>
      </c>
      <c r="AB409">
        <v>-0.47950512033479997</v>
      </c>
      <c r="AC409">
        <v>0.540410760869388</v>
      </c>
      <c r="AD409">
        <v>2683.7064999999898</v>
      </c>
      <c r="AE409">
        <v>2845.1549999999902</v>
      </c>
      <c r="AF409">
        <v>2383.71225</v>
      </c>
      <c r="AG409">
        <v>2806.5989999999902</v>
      </c>
      <c r="AH409">
        <v>83.001447743089102</v>
      </c>
      <c r="AI409">
        <v>86.183121897407702</v>
      </c>
      <c r="AJ409">
        <v>2692.1571428571401</v>
      </c>
      <c r="AK409">
        <v>2885.77</v>
      </c>
      <c r="AL409">
        <v>-13.816878102592201</v>
      </c>
    </row>
    <row r="410" spans="1:38" x14ac:dyDescent="0.25">
      <c r="A410" t="s">
        <v>1082</v>
      </c>
      <c r="B410" t="s">
        <v>1081</v>
      </c>
      <c r="C410" t="s">
        <v>575</v>
      </c>
      <c r="D410">
        <v>9108.4870879099999</v>
      </c>
      <c r="E410">
        <v>300.8</v>
      </c>
      <c r="F410">
        <v>40.115450756963199</v>
      </c>
      <c r="G410">
        <v>3.1781058292200401</v>
      </c>
      <c r="H410">
        <v>37.9609518342846</v>
      </c>
      <c r="I410">
        <v>23.970037453183501</v>
      </c>
      <c r="J410">
        <v>24.391829234213699</v>
      </c>
      <c r="K410">
        <v>-5.4102273761706101</v>
      </c>
      <c r="L410">
        <v>-1.04143755349664</v>
      </c>
      <c r="P410">
        <v>340.75652011896898</v>
      </c>
      <c r="Q410">
        <v>305.65628930781702</v>
      </c>
      <c r="R410">
        <v>370.12078244659602</v>
      </c>
      <c r="S410">
        <v>321.48105505588302</v>
      </c>
      <c r="T410">
        <v>52.749861517765297</v>
      </c>
      <c r="U410">
        <v>-28.1907089288378</v>
      </c>
      <c r="V410">
        <v>-4.1972852421139999</v>
      </c>
      <c r="W410">
        <v>1.6750418760499999E-2</v>
      </c>
      <c r="X410">
        <v>-5.6978551715934902</v>
      </c>
      <c r="Y410">
        <v>-2.61185076957968</v>
      </c>
      <c r="Z410">
        <v>-3.0900181344016602</v>
      </c>
      <c r="AA410">
        <v>7.1696968379999896E-4</v>
      </c>
      <c r="AB410">
        <v>-8.0570256651165</v>
      </c>
      <c r="AC410">
        <v>1.00303426677428</v>
      </c>
      <c r="AD410">
        <v>340.94</v>
      </c>
      <c r="AE410">
        <v>306.91000000000003</v>
      </c>
      <c r="AF410">
        <v>394.02749999999997</v>
      </c>
      <c r="AG410">
        <v>320.81599999999997</v>
      </c>
      <c r="AH410">
        <v>6.4750466752120097</v>
      </c>
      <c r="AI410">
        <v>10.0358422939068</v>
      </c>
      <c r="AJ410">
        <v>320.44285714285701</v>
      </c>
      <c r="AK410">
        <v>300.98</v>
      </c>
      <c r="AL410">
        <v>-89.964157706093104</v>
      </c>
    </row>
    <row r="411" spans="1:38" x14ac:dyDescent="0.25">
      <c r="A411" t="s">
        <v>1167</v>
      </c>
      <c r="B411" t="s">
        <v>1166</v>
      </c>
      <c r="C411" t="s">
        <v>1157</v>
      </c>
      <c r="D411">
        <v>9090.3273676499994</v>
      </c>
      <c r="E411">
        <v>216.2</v>
      </c>
      <c r="F411">
        <v>51.112451990165198</v>
      </c>
      <c r="G411">
        <v>4.0493320790487903</v>
      </c>
      <c r="H411">
        <v>68.209376346310194</v>
      </c>
      <c r="I411">
        <v>84.301937207748793</v>
      </c>
      <c r="J411">
        <v>88.410331304465899</v>
      </c>
      <c r="K411">
        <v>17.231327615362801</v>
      </c>
      <c r="L411">
        <v>3.5683011104726101</v>
      </c>
      <c r="M411">
        <v>98.0652958727038</v>
      </c>
      <c r="N411">
        <v>0.22227290767928101</v>
      </c>
      <c r="O411">
        <v>1.2224568764864301</v>
      </c>
      <c r="P411">
        <v>142.920591862311</v>
      </c>
      <c r="Q411">
        <v>206.51994134920699</v>
      </c>
      <c r="R411">
        <v>118.521560885771</v>
      </c>
      <c r="S411">
        <v>166.426701505903</v>
      </c>
      <c r="T411">
        <v>75</v>
      </c>
      <c r="U411">
        <v>123.532231667999</v>
      </c>
      <c r="V411">
        <v>20.9198517396676</v>
      </c>
      <c r="W411">
        <v>11.2713936430318</v>
      </c>
      <c r="X411">
        <v>38.503872248850897</v>
      </c>
      <c r="Y411">
        <v>8.6024685029970804</v>
      </c>
      <c r="Z411">
        <v>12.877662214998599</v>
      </c>
      <c r="AA411">
        <v>48.083548010266497</v>
      </c>
      <c r="AB411">
        <v>2.1770170707357002</v>
      </c>
      <c r="AC411">
        <v>1.38915484119768</v>
      </c>
      <c r="AD411">
        <v>131.00149999999999</v>
      </c>
      <c r="AE411">
        <v>202.67499999999899</v>
      </c>
      <c r="AF411">
        <v>110.72324999999999</v>
      </c>
      <c r="AG411">
        <v>159.80099999999999</v>
      </c>
      <c r="AH411">
        <v>85.1886028391677</v>
      </c>
      <c r="AI411">
        <v>71.000788022064597</v>
      </c>
      <c r="AJ411">
        <v>187.85</v>
      </c>
      <c r="AK411">
        <v>219.31</v>
      </c>
      <c r="AL411">
        <v>-28.9992119779353</v>
      </c>
    </row>
    <row r="412" spans="1:38" x14ac:dyDescent="0.25">
      <c r="A412" t="s">
        <v>1097</v>
      </c>
      <c r="B412" t="s">
        <v>1096</v>
      </c>
      <c r="C412" t="s">
        <v>533</v>
      </c>
      <c r="D412">
        <v>9085.0049602649997</v>
      </c>
      <c r="E412">
        <v>586.35</v>
      </c>
      <c r="F412">
        <v>35.674477717351898</v>
      </c>
      <c r="G412">
        <v>2.8262742521524902</v>
      </c>
      <c r="H412">
        <v>22.6625178679387</v>
      </c>
      <c r="I412">
        <v>42.652724270775998</v>
      </c>
      <c r="J412">
        <v>40.077990429941401</v>
      </c>
      <c r="K412">
        <v>8.2324836584802996E-2</v>
      </c>
      <c r="L412">
        <v>-1.33536036116222</v>
      </c>
      <c r="M412">
        <v>35.929890424065597</v>
      </c>
      <c r="N412">
        <v>0.101531044522004</v>
      </c>
      <c r="O412">
        <v>1.4391755652576299</v>
      </c>
      <c r="P412">
        <v>584.518913432521</v>
      </c>
      <c r="Q412">
        <v>591.87933240927305</v>
      </c>
      <c r="R412">
        <v>587.65632975665505</v>
      </c>
      <c r="S412">
        <v>589.56342727153003</v>
      </c>
      <c r="T412">
        <v>81.8652849740932</v>
      </c>
      <c r="U412">
        <v>-4.4759914527623996</v>
      </c>
      <c r="V412">
        <v>-2.0312735683040999</v>
      </c>
      <c r="W412">
        <v>-0.26445998976289897</v>
      </c>
      <c r="X412">
        <v>-615.79173141500598</v>
      </c>
      <c r="Y412">
        <v>-0.15087044019005</v>
      </c>
      <c r="Z412">
        <v>-1.1241345679930801</v>
      </c>
      <c r="AA412">
        <v>-3.3908663273400003E-2</v>
      </c>
      <c r="AB412">
        <v>-3.9503856029261</v>
      </c>
      <c r="AC412">
        <v>0.67947751157166703</v>
      </c>
      <c r="AD412">
        <v>573.57749999999896</v>
      </c>
      <c r="AE412">
        <v>593.88499999999999</v>
      </c>
      <c r="AF412">
        <v>584.09874999999897</v>
      </c>
      <c r="AG412">
        <v>591.33599999999899</v>
      </c>
      <c r="AH412">
        <v>26.552501323706501</v>
      </c>
      <c r="AI412">
        <v>20.483870967742</v>
      </c>
      <c r="AJ412">
        <v>569.67142857142801</v>
      </c>
      <c r="AK412">
        <v>585.27</v>
      </c>
      <c r="AL412">
        <v>-79.516129032257993</v>
      </c>
    </row>
    <row r="413" spans="1:38" x14ac:dyDescent="0.25">
      <c r="A413" t="s">
        <v>1156</v>
      </c>
      <c r="B413" t="s">
        <v>1155</v>
      </c>
      <c r="C413" t="s">
        <v>1157</v>
      </c>
      <c r="D413">
        <v>9002.3258292999999</v>
      </c>
      <c r="E413">
        <v>542.1</v>
      </c>
      <c r="F413">
        <v>41.025139921650101</v>
      </c>
      <c r="G413">
        <v>3.2501750290549198</v>
      </c>
      <c r="H413">
        <v>44.3610111129777</v>
      </c>
      <c r="I413">
        <v>90.387275242046996</v>
      </c>
      <c r="J413">
        <v>92.057107979126897</v>
      </c>
      <c r="K413">
        <v>33.346554066800103</v>
      </c>
      <c r="L413">
        <v>7.6951372938532696</v>
      </c>
      <c r="M413">
        <v>90.061952043142796</v>
      </c>
      <c r="N413">
        <v>0.281232066373238</v>
      </c>
      <c r="O413">
        <v>1.5418223172974601</v>
      </c>
      <c r="P413">
        <v>391.12251590793301</v>
      </c>
      <c r="Q413">
        <v>522.96009277961195</v>
      </c>
      <c r="R413">
        <v>331.24043552538001</v>
      </c>
      <c r="S413">
        <v>444.25189208492299</v>
      </c>
      <c r="T413">
        <v>83.9815615096513</v>
      </c>
      <c r="U413">
        <v>98.001889914251294</v>
      </c>
      <c r="V413">
        <v>17.460118991799799</v>
      </c>
      <c r="W413">
        <v>-0.94024604569419901</v>
      </c>
      <c r="X413">
        <v>-0.71103832162665104</v>
      </c>
      <c r="Y413">
        <v>2.1796703438892902</v>
      </c>
      <c r="Z413">
        <v>9.8370850184281693</v>
      </c>
      <c r="AA413">
        <v>40.735259534041397</v>
      </c>
      <c r="AB413">
        <v>0.79104936956240002</v>
      </c>
      <c r="AC413">
        <v>1.1922362208294901</v>
      </c>
      <c r="AD413">
        <v>370.08049999999997</v>
      </c>
      <c r="AE413">
        <v>519.83000000000004</v>
      </c>
      <c r="AF413">
        <v>309.28324999999899</v>
      </c>
      <c r="AG413">
        <v>435.77600000000001</v>
      </c>
      <c r="AH413">
        <v>87.340564165949701</v>
      </c>
      <c r="AI413">
        <v>75.976633807959104</v>
      </c>
      <c r="AJ413">
        <v>484.76428571428499</v>
      </c>
      <c r="AK413">
        <v>548.29999999999995</v>
      </c>
      <c r="AL413">
        <v>-24.0233661920408</v>
      </c>
    </row>
    <row r="414" spans="1:38" x14ac:dyDescent="0.25">
      <c r="A414" t="s">
        <v>1115</v>
      </c>
      <c r="B414" t="s">
        <v>1114</v>
      </c>
      <c r="C414" t="s">
        <v>61</v>
      </c>
      <c r="D414">
        <v>8949.0072660999995</v>
      </c>
      <c r="E414">
        <v>93.1</v>
      </c>
      <c r="F414">
        <v>47.164619187336001</v>
      </c>
      <c r="G414">
        <v>3.7365690362134898</v>
      </c>
      <c r="H414">
        <v>33.253998071944899</v>
      </c>
      <c r="I414">
        <v>73.992673992674</v>
      </c>
      <c r="J414">
        <v>71.650362561367999</v>
      </c>
      <c r="K414">
        <v>3.12668672677614</v>
      </c>
      <c r="L414">
        <v>1.25727735658111</v>
      </c>
      <c r="M414">
        <v>13.9151155395503</v>
      </c>
      <c r="N414">
        <v>4.4194354646951997E-2</v>
      </c>
      <c r="O414">
        <v>1.0402445800225899</v>
      </c>
      <c r="P414">
        <v>76.662939353895396</v>
      </c>
      <c r="Q414">
        <v>91.027090429991006</v>
      </c>
      <c r="R414">
        <v>67.5058029067268</v>
      </c>
      <c r="S414">
        <v>83.456004707019105</v>
      </c>
      <c r="T414">
        <v>48.939779474130603</v>
      </c>
      <c r="U414">
        <v>59.583389239232503</v>
      </c>
      <c r="V414">
        <v>10.726442265731899</v>
      </c>
      <c r="W414">
        <v>1.3312034078807</v>
      </c>
      <c r="X414">
        <v>-5.6767655351862301</v>
      </c>
      <c r="Y414">
        <v>-3.71674887375949</v>
      </c>
      <c r="Z414">
        <v>5.7759869493312799</v>
      </c>
      <c r="AA414">
        <v>25.481381583397098</v>
      </c>
      <c r="AB414">
        <v>-0.92362047118540003</v>
      </c>
      <c r="AC414">
        <v>1.12909000973171</v>
      </c>
      <c r="AD414">
        <v>74.096500000000006</v>
      </c>
      <c r="AE414">
        <v>90.699999999999903</v>
      </c>
      <c r="AF414">
        <v>64.730999999999895</v>
      </c>
      <c r="AG414">
        <v>84.150999999999996</v>
      </c>
      <c r="AH414">
        <v>81.727132805628798</v>
      </c>
      <c r="AI414">
        <v>70.499999999999901</v>
      </c>
      <c r="AJ414">
        <v>82.542857142857102</v>
      </c>
      <c r="AK414">
        <v>93.6</v>
      </c>
      <c r="AL414">
        <v>-29.5</v>
      </c>
    </row>
    <row r="415" spans="1:38" x14ac:dyDescent="0.25">
      <c r="A415" t="s">
        <v>1103</v>
      </c>
      <c r="B415" t="s">
        <v>1102</v>
      </c>
      <c r="C415" t="s">
        <v>61</v>
      </c>
      <c r="D415">
        <v>8846.753105025</v>
      </c>
      <c r="E415">
        <v>343.7</v>
      </c>
      <c r="F415">
        <v>31.794647942041401</v>
      </c>
      <c r="G415">
        <v>2.5188986800817901</v>
      </c>
      <c r="H415">
        <v>46.771203462500303</v>
      </c>
      <c r="I415">
        <v>40.267459138187199</v>
      </c>
      <c r="J415">
        <v>46.959604608179902</v>
      </c>
      <c r="K415">
        <v>5.5347745014370302</v>
      </c>
      <c r="L415">
        <v>-0.87535602320290495</v>
      </c>
      <c r="M415">
        <v>15.0238834304192</v>
      </c>
      <c r="N415">
        <v>7.5223699289479001E-2</v>
      </c>
      <c r="O415">
        <v>1.63106914886249</v>
      </c>
      <c r="P415">
        <v>319.66000254451097</v>
      </c>
      <c r="Q415">
        <v>346.57604941628301</v>
      </c>
      <c r="R415">
        <v>305.23187619656602</v>
      </c>
      <c r="S415">
        <v>332.25885349584797</v>
      </c>
      <c r="T415">
        <v>84.336682953812101</v>
      </c>
      <c r="U415">
        <v>17.502066550771701</v>
      </c>
      <c r="V415">
        <v>7.6904102035800004E-2</v>
      </c>
      <c r="W415">
        <v>-6.4306064306064004</v>
      </c>
      <c r="X415">
        <v>-2.9314651446629698</v>
      </c>
      <c r="Y415">
        <v>-6.3672578036679001E-2</v>
      </c>
      <c r="Z415">
        <v>0.121534298259384</v>
      </c>
      <c r="AA415">
        <v>4.6879791640965998</v>
      </c>
      <c r="AB415">
        <v>-4.1451097119018003</v>
      </c>
      <c r="AC415">
        <v>0.95582283404725499</v>
      </c>
      <c r="AD415">
        <v>310.578499999999</v>
      </c>
      <c r="AE415">
        <v>347.43999999999897</v>
      </c>
      <c r="AF415">
        <v>300.601</v>
      </c>
      <c r="AG415">
        <v>330.80099999999999</v>
      </c>
      <c r="AH415">
        <v>21.686738304757299</v>
      </c>
      <c r="AI415">
        <v>12.345679012345601</v>
      </c>
      <c r="AJ415">
        <v>319.40357142857101</v>
      </c>
      <c r="AK415">
        <v>344.33</v>
      </c>
      <c r="AL415">
        <v>-87.654320987654302</v>
      </c>
    </row>
    <row r="416" spans="1:38" x14ac:dyDescent="0.25">
      <c r="A416" t="s">
        <v>1148</v>
      </c>
      <c r="B416" t="s">
        <v>1147</v>
      </c>
      <c r="C416" t="s">
        <v>1055</v>
      </c>
      <c r="D416">
        <v>8846.5891474849996</v>
      </c>
      <c r="E416">
        <v>489.5</v>
      </c>
      <c r="F416">
        <v>32.592691388375798</v>
      </c>
      <c r="G416">
        <v>2.5821228613114098</v>
      </c>
      <c r="H416">
        <v>33.5975194281257</v>
      </c>
      <c r="I416">
        <v>69.780564263322901</v>
      </c>
      <c r="J416">
        <v>79.780643408117101</v>
      </c>
      <c r="K416">
        <v>3.6867514865687698</v>
      </c>
      <c r="L416">
        <v>5.09876702062164</v>
      </c>
      <c r="M416">
        <v>8.5251644995260403</v>
      </c>
      <c r="N416">
        <v>1.3151165844644E-2</v>
      </c>
      <c r="O416">
        <v>0.81791264778477502</v>
      </c>
      <c r="P416">
        <v>490.84038296362598</v>
      </c>
      <c r="Q416">
        <v>480.82634787315402</v>
      </c>
      <c r="R416">
        <v>506.81640047440902</v>
      </c>
      <c r="S416">
        <v>477.84208602943602</v>
      </c>
      <c r="T416">
        <v>72.054223149113596</v>
      </c>
      <c r="U416">
        <v>-7.3533222855090896</v>
      </c>
      <c r="V416">
        <v>6.4748047730453999</v>
      </c>
      <c r="W416">
        <v>8.1374382465465001</v>
      </c>
      <c r="X416">
        <v>-0.22027607250682199</v>
      </c>
      <c r="Y416">
        <v>3.0382983160351</v>
      </c>
      <c r="Z416">
        <v>3.06287226791861</v>
      </c>
      <c r="AA416">
        <v>12.5729011354791</v>
      </c>
      <c r="AB416">
        <v>1.0034290083916999</v>
      </c>
      <c r="AC416">
        <v>1.8024962379332701</v>
      </c>
      <c r="AD416">
        <v>488.15550000000002</v>
      </c>
      <c r="AE416">
        <v>476.10500000000002</v>
      </c>
      <c r="AF416">
        <v>531.60299999999904</v>
      </c>
      <c r="AG416">
        <v>475.08699999999999</v>
      </c>
      <c r="AH416">
        <v>81.739961759082206</v>
      </c>
      <c r="AI416">
        <v>71.032504780114706</v>
      </c>
      <c r="AJ416">
        <v>461.47142857142802</v>
      </c>
      <c r="AK416">
        <v>494.16</v>
      </c>
      <c r="AL416">
        <v>-28.967495219885201</v>
      </c>
    </row>
    <row r="417" spans="1:38" x14ac:dyDescent="0.25">
      <c r="A417" t="s">
        <v>1113</v>
      </c>
      <c r="B417" t="s">
        <v>1112</v>
      </c>
      <c r="C417" t="s">
        <v>592</v>
      </c>
      <c r="D417">
        <v>8825.7024670499995</v>
      </c>
      <c r="E417">
        <v>681.05</v>
      </c>
      <c r="F417">
        <v>45.695129344848297</v>
      </c>
      <c r="G417">
        <v>3.6201501964331699</v>
      </c>
      <c r="H417">
        <v>45.0522777125937</v>
      </c>
      <c r="I417">
        <v>76.781002638522494</v>
      </c>
      <c r="J417">
        <v>64.423958365467698</v>
      </c>
      <c r="K417">
        <v>30.908400497444099</v>
      </c>
      <c r="L417">
        <v>2.40345824150898</v>
      </c>
      <c r="M417">
        <v>14.653590746201001</v>
      </c>
      <c r="N417">
        <v>3.9586625597883E-2</v>
      </c>
      <c r="O417">
        <v>0.94153237836201598</v>
      </c>
      <c r="P417">
        <v>560.24301573780701</v>
      </c>
      <c r="Q417">
        <v>666.31872734935803</v>
      </c>
      <c r="R417">
        <v>521.437424034733</v>
      </c>
      <c r="S417">
        <v>596.507803876911</v>
      </c>
      <c r="T417">
        <v>62.739347938588899</v>
      </c>
      <c r="U417">
        <v>32.070948052684301</v>
      </c>
      <c r="V417">
        <v>6.6532081800045901</v>
      </c>
      <c r="W417">
        <v>0.74687376121659999</v>
      </c>
      <c r="X417">
        <v>-19.354157765104102</v>
      </c>
      <c r="Y417">
        <v>3.3848381781385402</v>
      </c>
      <c r="Z417">
        <v>6.27894641240289</v>
      </c>
      <c r="AA417">
        <v>24.642725361784802</v>
      </c>
      <c r="AB417">
        <v>-6.7984468373393998</v>
      </c>
      <c r="AC417">
        <v>1.39942231855733</v>
      </c>
      <c r="AD417">
        <v>533.92549999999903</v>
      </c>
      <c r="AE417">
        <v>671.16499999999996</v>
      </c>
      <c r="AF417">
        <v>541.66975000000002</v>
      </c>
      <c r="AG417">
        <v>578.402999999999</v>
      </c>
      <c r="AH417">
        <v>72.331049618581901</v>
      </c>
      <c r="AI417">
        <v>72.969924812030001</v>
      </c>
      <c r="AJ417">
        <v>607.72500000000002</v>
      </c>
      <c r="AK417">
        <v>678.84</v>
      </c>
      <c r="AL417">
        <v>-27.030075187969899</v>
      </c>
    </row>
    <row r="418" spans="1:38" x14ac:dyDescent="0.25">
      <c r="A418" t="s">
        <v>1119</v>
      </c>
      <c r="B418" t="s">
        <v>1118</v>
      </c>
      <c r="C418" t="s">
        <v>530</v>
      </c>
      <c r="D418">
        <v>8816.5284048600006</v>
      </c>
      <c r="E418">
        <v>374.75</v>
      </c>
      <c r="F418">
        <v>41.969255576870403</v>
      </c>
      <c r="G418">
        <v>3.3249716326252399</v>
      </c>
      <c r="H418">
        <v>30.118165023803002</v>
      </c>
      <c r="I418">
        <v>68.955223880597103</v>
      </c>
      <c r="J418">
        <v>61.891465659824597</v>
      </c>
      <c r="K418">
        <v>5.2431100400087303</v>
      </c>
      <c r="L418">
        <v>3.3012809404721501</v>
      </c>
      <c r="M418">
        <v>16.2847244413766</v>
      </c>
      <c r="N418">
        <v>-4.1189645050010004E-3</v>
      </c>
      <c r="O418">
        <v>1.3818154362341699</v>
      </c>
      <c r="P418">
        <v>366.55130209217998</v>
      </c>
      <c r="Q418">
        <v>371.12062375732398</v>
      </c>
      <c r="R418">
        <v>358.07960705089403</v>
      </c>
      <c r="S418">
        <v>364.49716790232702</v>
      </c>
      <c r="T418">
        <v>85.280831200120403</v>
      </c>
      <c r="U418">
        <v>2.5192557192359999</v>
      </c>
      <c r="V418">
        <v>4.2276841307054998</v>
      </c>
      <c r="W418">
        <v>-3.8871125846168</v>
      </c>
      <c r="X418">
        <v>-9.5562959060929007</v>
      </c>
      <c r="Y418">
        <v>0.845819490274764</v>
      </c>
      <c r="Z418">
        <v>2.6244097899332699</v>
      </c>
      <c r="AA418">
        <v>12.4191073024343</v>
      </c>
      <c r="AB418">
        <v>-2.8510764349549</v>
      </c>
      <c r="AC418">
        <v>1.6305915910950599</v>
      </c>
      <c r="AD418">
        <v>366.12700000000001</v>
      </c>
      <c r="AE418">
        <v>371.69</v>
      </c>
      <c r="AF418">
        <v>379.23424999999901</v>
      </c>
      <c r="AG418">
        <v>365.32100000000003</v>
      </c>
      <c r="AH418">
        <v>73.541093797738995</v>
      </c>
      <c r="AI418">
        <v>72.043996333638802</v>
      </c>
      <c r="AJ418">
        <v>344.68928571428501</v>
      </c>
      <c r="AK418">
        <v>373.39</v>
      </c>
      <c r="AL418">
        <v>-27.956003666361099</v>
      </c>
    </row>
    <row r="419" spans="1:38" x14ac:dyDescent="0.25">
      <c r="A419" t="s">
        <v>1109</v>
      </c>
      <c r="B419" t="s">
        <v>1108</v>
      </c>
      <c r="C419" t="s">
        <v>1076</v>
      </c>
      <c r="D419">
        <v>8806.1477792999995</v>
      </c>
      <c r="E419">
        <v>212.55</v>
      </c>
      <c r="F419">
        <v>48.370466311362698</v>
      </c>
      <c r="G419">
        <v>3.8321010494827701</v>
      </c>
      <c r="H419">
        <v>36.144501603733701</v>
      </c>
      <c r="I419">
        <v>64.864864864864899</v>
      </c>
      <c r="J419">
        <v>49.50633679733</v>
      </c>
      <c r="K419">
        <v>5.0510254119793396</v>
      </c>
      <c r="L419">
        <v>-1.3748972533113499</v>
      </c>
      <c r="M419">
        <v>82.987131957526799</v>
      </c>
      <c r="N419">
        <v>0.17234806984977299</v>
      </c>
      <c r="O419">
        <v>1.8086744390174301</v>
      </c>
      <c r="P419">
        <v>190.46122726662099</v>
      </c>
      <c r="Q419">
        <v>214.91806888410699</v>
      </c>
      <c r="R419">
        <v>173.07406835775799</v>
      </c>
      <c r="S419">
        <v>201.84868251803101</v>
      </c>
      <c r="T419">
        <v>98.555614127569797</v>
      </c>
      <c r="U419">
        <v>27.588888313762201</v>
      </c>
      <c r="V419">
        <v>-2.3310023310000001E-2</v>
      </c>
      <c r="W419">
        <v>-2.4340309372157001</v>
      </c>
      <c r="X419">
        <v>-14.2720590404902</v>
      </c>
      <c r="Y419">
        <v>-1.1080579222908999</v>
      </c>
      <c r="Z419">
        <v>0.215353119474404</v>
      </c>
      <c r="AA419">
        <v>4.5153491112915001</v>
      </c>
      <c r="AB419">
        <v>-4.1841852126639001</v>
      </c>
      <c r="AC419">
        <v>0.49736683938438297</v>
      </c>
      <c r="AD419">
        <v>183.88999999999899</v>
      </c>
      <c r="AE419">
        <v>216.49</v>
      </c>
      <c r="AF419">
        <v>178.6395</v>
      </c>
      <c r="AG419">
        <v>198.22699999999901</v>
      </c>
      <c r="AH419">
        <v>28.2247465748957</v>
      </c>
      <c r="AI419">
        <v>3.8596491228070899</v>
      </c>
      <c r="AJ419">
        <v>201.97142857142799</v>
      </c>
      <c r="AK419">
        <v>213.57</v>
      </c>
      <c r="AL419">
        <v>-96.140350877192901</v>
      </c>
    </row>
    <row r="420" spans="1:38" x14ac:dyDescent="0.25">
      <c r="A420" t="s">
        <v>1107</v>
      </c>
      <c r="B420" t="s">
        <v>1106</v>
      </c>
      <c r="C420" t="s">
        <v>902</v>
      </c>
      <c r="D420">
        <v>8768.44336277</v>
      </c>
      <c r="E420">
        <v>63.75</v>
      </c>
      <c r="F420">
        <v>33.070891773670503</v>
      </c>
      <c r="G420">
        <v>2.6200078009883399</v>
      </c>
      <c r="H420">
        <v>21.262289061373298</v>
      </c>
      <c r="I420">
        <v>36.1111111111111</v>
      </c>
      <c r="J420">
        <v>35.269871182821603</v>
      </c>
      <c r="K420">
        <v>-0.541831799557698</v>
      </c>
      <c r="L420">
        <v>-0.112021409948485</v>
      </c>
      <c r="M420">
        <v>46.607344770804197</v>
      </c>
      <c r="N420">
        <v>0.130562848844855</v>
      </c>
      <c r="O420">
        <v>1.65019313596182</v>
      </c>
      <c r="P420">
        <v>66.356977825252102</v>
      </c>
      <c r="Q420">
        <v>64.667178590971005</v>
      </c>
      <c r="R420">
        <v>67.808369378465002</v>
      </c>
      <c r="S420">
        <v>65.690493633205705</v>
      </c>
      <c r="T420">
        <v>76.216968011126497</v>
      </c>
      <c r="U420">
        <v>-9.8895191750010998</v>
      </c>
      <c r="V420">
        <v>-2.8259791769954998</v>
      </c>
      <c r="W420">
        <v>-2.8963414634146001</v>
      </c>
      <c r="X420">
        <v>-2.2172567517518198</v>
      </c>
      <c r="Y420">
        <v>0.12334601617101799</v>
      </c>
      <c r="Z420">
        <v>-2.2728557952832902</v>
      </c>
      <c r="AA420">
        <v>1.0507227023309</v>
      </c>
      <c r="AB420">
        <v>-6.4162198661975998</v>
      </c>
      <c r="AC420">
        <v>0.68502018467529202</v>
      </c>
      <c r="AD420">
        <v>64.968000000000004</v>
      </c>
      <c r="AE420">
        <v>64.894999999999996</v>
      </c>
      <c r="AF420">
        <v>70.007749999999902</v>
      </c>
      <c r="AG420">
        <v>66.046999999999997</v>
      </c>
      <c r="AH420">
        <v>17.470872406933701</v>
      </c>
      <c r="AI420">
        <v>8.6956521739129506</v>
      </c>
      <c r="AJ420">
        <v>63.528571428571396</v>
      </c>
      <c r="AK420">
        <v>63.88</v>
      </c>
      <c r="AL420">
        <v>-91.304347826086996</v>
      </c>
    </row>
    <row r="421" spans="1:38" x14ac:dyDescent="0.25">
      <c r="A421" t="s">
        <v>1206</v>
      </c>
      <c r="B421" t="s">
        <v>1205</v>
      </c>
      <c r="C421" t="s">
        <v>1207</v>
      </c>
      <c r="D421">
        <v>8759.1644817800006</v>
      </c>
      <c r="E421">
        <v>693.2</v>
      </c>
      <c r="F421">
        <v>44.508123267163903</v>
      </c>
      <c r="G421">
        <v>3.5261108459180002</v>
      </c>
      <c r="H421">
        <v>55.244357619141802</v>
      </c>
      <c r="I421">
        <v>84.474327628361905</v>
      </c>
      <c r="J421">
        <v>90.692710969594799</v>
      </c>
      <c r="K421">
        <v>52.940018031981801</v>
      </c>
      <c r="L421">
        <v>11.4224346624381</v>
      </c>
      <c r="M421">
        <v>70.0263917287417</v>
      </c>
      <c r="N421">
        <v>0.24392003715713201</v>
      </c>
      <c r="O421">
        <v>2.3410693682411101</v>
      </c>
      <c r="P421">
        <v>488.34597025783501</v>
      </c>
      <c r="Q421">
        <v>665.06304430554701</v>
      </c>
      <c r="R421">
        <v>418.92136650625298</v>
      </c>
      <c r="S421">
        <v>550.18610343134799</v>
      </c>
      <c r="T421">
        <v>83.686112545172904</v>
      </c>
      <c r="U421">
        <v>100.12308569637599</v>
      </c>
      <c r="V421">
        <v>22.328151440438798</v>
      </c>
      <c r="W421">
        <v>-0.19674355495250001</v>
      </c>
      <c r="X421">
        <v>15.94743798032</v>
      </c>
      <c r="Y421">
        <v>3.5256137322364798</v>
      </c>
      <c r="Z421">
        <v>12.121634653351</v>
      </c>
      <c r="AA421">
        <v>58.585958263163299</v>
      </c>
      <c r="AB421">
        <v>-0.43547397992460002</v>
      </c>
      <c r="AC421">
        <v>1.3303234603282601</v>
      </c>
      <c r="AD421">
        <v>468.47550000000001</v>
      </c>
      <c r="AE421">
        <v>656.36</v>
      </c>
      <c r="AF421">
        <v>395.93624999999901</v>
      </c>
      <c r="AG421">
        <v>530.58900000000006</v>
      </c>
      <c r="AH421">
        <v>85.2725991753572</v>
      </c>
      <c r="AI421">
        <v>66.709760827407806</v>
      </c>
      <c r="AJ421">
        <v>629.04285714285697</v>
      </c>
      <c r="AK421">
        <v>700.82</v>
      </c>
      <c r="AL421">
        <v>-33.290239172592102</v>
      </c>
    </row>
    <row r="422" spans="1:38" x14ac:dyDescent="0.25">
      <c r="A422" t="s">
        <v>1125</v>
      </c>
      <c r="B422" t="s">
        <v>1124</v>
      </c>
      <c r="C422" t="s">
        <v>315</v>
      </c>
      <c r="D422">
        <v>8702.3920073199897</v>
      </c>
      <c r="E422">
        <v>5313.65</v>
      </c>
      <c r="F422">
        <v>25.753616572734401</v>
      </c>
      <c r="G422">
        <v>2.0403041074915</v>
      </c>
      <c r="H422">
        <v>25.8889584097533</v>
      </c>
      <c r="I422">
        <v>60.888834174566099</v>
      </c>
      <c r="J422">
        <v>72.592132460398702</v>
      </c>
      <c r="K422">
        <v>20.031350712870299</v>
      </c>
      <c r="L422">
        <v>5.3769678925138003</v>
      </c>
      <c r="M422">
        <v>2.7429254272596202</v>
      </c>
      <c r="N422">
        <v>-4.0770466480296003E-2</v>
      </c>
      <c r="O422">
        <v>0.69320351859389295</v>
      </c>
      <c r="P422">
        <v>4957.3632523449996</v>
      </c>
      <c r="Q422">
        <v>5200.0499883866496</v>
      </c>
      <c r="R422">
        <v>4774.0997891936504</v>
      </c>
      <c r="S422">
        <v>5103.6468192232696</v>
      </c>
      <c r="T422">
        <v>47.002933814227603</v>
      </c>
      <c r="U422">
        <v>15.7519898474911</v>
      </c>
      <c r="V422">
        <v>1.5715930452152</v>
      </c>
      <c r="W422">
        <v>0.2982200920909</v>
      </c>
      <c r="X422">
        <v>0.51229503689764999</v>
      </c>
      <c r="Y422">
        <v>4.5627029878763699</v>
      </c>
      <c r="Z422">
        <v>2.7302883657414498</v>
      </c>
      <c r="AA422">
        <v>3.5261313821883</v>
      </c>
      <c r="AB422">
        <v>-0.31051078558970002</v>
      </c>
      <c r="AC422">
        <v>0.72727918837754901</v>
      </c>
      <c r="AD422">
        <v>4985.9189999999999</v>
      </c>
      <c r="AE422">
        <v>5182.41</v>
      </c>
      <c r="AF422">
        <v>4601.6045000000004</v>
      </c>
      <c r="AG422">
        <v>5152.375</v>
      </c>
      <c r="AH422">
        <v>87.046390929024994</v>
      </c>
      <c r="AI422">
        <v>92.035800970873694</v>
      </c>
      <c r="AJ422">
        <v>5353.2285714285699</v>
      </c>
      <c r="AK422">
        <v>5300.35</v>
      </c>
      <c r="AL422">
        <v>-7.9641990291262204</v>
      </c>
    </row>
    <row r="423" spans="1:38" x14ac:dyDescent="0.25">
      <c r="A423" t="s">
        <v>1123</v>
      </c>
      <c r="B423" t="s">
        <v>1122</v>
      </c>
      <c r="C423" t="s">
        <v>320</v>
      </c>
      <c r="D423">
        <v>8697.4349090600008</v>
      </c>
      <c r="E423">
        <v>791.65</v>
      </c>
      <c r="F423">
        <v>28.297165887638499</v>
      </c>
      <c r="G423">
        <v>2.2418142177375402</v>
      </c>
      <c r="H423">
        <v>49.322215884899499</v>
      </c>
      <c r="I423">
        <v>41.959531416400402</v>
      </c>
      <c r="J423">
        <v>51.214200427943297</v>
      </c>
      <c r="K423">
        <v>-1.05395303919204</v>
      </c>
      <c r="L423">
        <v>-4.3615579150409598</v>
      </c>
      <c r="M423">
        <v>49.228042079498003</v>
      </c>
      <c r="N423">
        <v>0.163520211165426</v>
      </c>
      <c r="O423">
        <v>1.2588524439891</v>
      </c>
      <c r="P423">
        <v>740.72488860344799</v>
      </c>
      <c r="Q423">
        <v>788.704695439533</v>
      </c>
      <c r="R423">
        <v>693.23742438866998</v>
      </c>
      <c r="S423">
        <v>774.05109153719502</v>
      </c>
      <c r="T423">
        <v>79.905645290260594</v>
      </c>
      <c r="U423">
        <v>13.9532127268563</v>
      </c>
      <c r="V423">
        <v>-1.1640238044739</v>
      </c>
      <c r="W423">
        <v>9.2312995518786902</v>
      </c>
      <c r="X423">
        <v>2.50460398847581</v>
      </c>
      <c r="Y423">
        <v>0.18515291254160801</v>
      </c>
      <c r="Z423">
        <v>-2.3477655780112999E-2</v>
      </c>
      <c r="AA423">
        <v>3.6225263565777999</v>
      </c>
      <c r="AB423">
        <v>-5.5278960278431999</v>
      </c>
      <c r="AC423">
        <v>0.81953913511299703</v>
      </c>
      <c r="AD423">
        <v>715.662499999999</v>
      </c>
      <c r="AE423">
        <v>783.79</v>
      </c>
      <c r="AF423">
        <v>705.58150000000001</v>
      </c>
      <c r="AG423">
        <v>785.73499999999899</v>
      </c>
      <c r="AH423">
        <v>62.501356310834502</v>
      </c>
      <c r="AI423">
        <v>63.999999999999901</v>
      </c>
      <c r="AJ423">
        <v>847.42142857142801</v>
      </c>
      <c r="AK423">
        <v>792.27</v>
      </c>
      <c r="AL423">
        <v>-36</v>
      </c>
    </row>
    <row r="424" spans="1:38" x14ac:dyDescent="0.25">
      <c r="A424" t="s">
        <v>1111</v>
      </c>
      <c r="B424" t="s">
        <v>1110</v>
      </c>
      <c r="C424" t="s">
        <v>61</v>
      </c>
      <c r="D424">
        <v>8692.5360108599998</v>
      </c>
      <c r="E424">
        <v>148.94999999999999</v>
      </c>
      <c r="F424">
        <v>37.422927074617903</v>
      </c>
      <c r="G424">
        <v>2.96479337607032</v>
      </c>
      <c r="H424">
        <v>45.181895257880299</v>
      </c>
      <c r="I424">
        <v>66.133720930232599</v>
      </c>
      <c r="J424">
        <v>60.279068979107102</v>
      </c>
      <c r="K424">
        <v>4.6349064459470002</v>
      </c>
      <c r="L424">
        <v>0.17866350967683001</v>
      </c>
      <c r="M424">
        <v>34.768838897119302</v>
      </c>
      <c r="N424">
        <v>0.14504365509614101</v>
      </c>
      <c r="O424">
        <v>2.1804096952849701</v>
      </c>
      <c r="P424">
        <v>117.94787670087101</v>
      </c>
      <c r="Q424">
        <v>139.38795595169901</v>
      </c>
      <c r="R424">
        <v>105.000972913467</v>
      </c>
      <c r="S424">
        <v>127.20499066489801</v>
      </c>
      <c r="T424">
        <v>88.361299535879994</v>
      </c>
      <c r="U424">
        <v>47.846218575336898</v>
      </c>
      <c r="V424">
        <v>4.4176706827308996</v>
      </c>
      <c r="W424">
        <v>2.0265291083272001</v>
      </c>
      <c r="X424">
        <v>1.96561161019754</v>
      </c>
      <c r="Y424">
        <v>0.87499267261062597</v>
      </c>
      <c r="Z424">
        <v>10.498172537905999</v>
      </c>
      <c r="AA424">
        <v>16.6034928339926</v>
      </c>
      <c r="AB424">
        <v>-5.4621486527043004</v>
      </c>
      <c r="AC424">
        <v>0.85926392379393801</v>
      </c>
      <c r="AD424">
        <v>117.056</v>
      </c>
      <c r="AE424">
        <v>139.87499999999901</v>
      </c>
      <c r="AF424">
        <v>100.40525</v>
      </c>
      <c r="AG424">
        <v>125.33099999999899</v>
      </c>
      <c r="AH424">
        <v>83.770448779634293</v>
      </c>
      <c r="AI424">
        <v>94.409937888198598</v>
      </c>
      <c r="AJ424">
        <v>129.23214285714201</v>
      </c>
      <c r="AK424">
        <v>145.97</v>
      </c>
      <c r="AL424">
        <v>-5.5900621118013296</v>
      </c>
    </row>
    <row r="425" spans="1:38" x14ac:dyDescent="0.25">
      <c r="A425" t="s">
        <v>1101</v>
      </c>
      <c r="B425" t="s">
        <v>1100</v>
      </c>
      <c r="C425" t="s">
        <v>648</v>
      </c>
      <c r="D425">
        <v>8678.2514444999997</v>
      </c>
      <c r="E425">
        <v>1389.9</v>
      </c>
      <c r="F425">
        <v>31.0391928650543</v>
      </c>
      <c r="G425">
        <v>2.4590485191442402</v>
      </c>
      <c r="H425">
        <v>15.661642640447599</v>
      </c>
      <c r="I425">
        <v>42.239805234327399</v>
      </c>
      <c r="J425">
        <v>30.515805264165099</v>
      </c>
      <c r="K425">
        <v>3.8310029427755099</v>
      </c>
      <c r="L425">
        <v>-4.8964734320574399</v>
      </c>
      <c r="P425">
        <v>1341.5845786775999</v>
      </c>
      <c r="Q425">
        <v>1396.1216964325699</v>
      </c>
      <c r="R425">
        <v>1316.0511239668001</v>
      </c>
      <c r="S425">
        <v>1374.4279265206001</v>
      </c>
      <c r="T425">
        <v>37.002428822021301</v>
      </c>
      <c r="U425">
        <v>3.01846246671749</v>
      </c>
      <c r="V425">
        <v>-2.3471255360602998</v>
      </c>
      <c r="W425">
        <v>-6.7840935342681998</v>
      </c>
      <c r="X425">
        <v>-9.1730023340042397</v>
      </c>
      <c r="Y425">
        <v>-2.52398308507584</v>
      </c>
      <c r="Z425">
        <v>-0.46294537185045298</v>
      </c>
      <c r="AA425">
        <v>0.38025958266049997</v>
      </c>
      <c r="AB425">
        <v>-4.9302220405399</v>
      </c>
      <c r="AC425">
        <v>0.85222839115204596</v>
      </c>
      <c r="AD425">
        <v>1306.3529999999901</v>
      </c>
      <c r="AE425">
        <v>1405.09499999999</v>
      </c>
      <c r="AF425">
        <v>1321.19325</v>
      </c>
      <c r="AG425">
        <v>1388.895</v>
      </c>
      <c r="AH425">
        <v>20.195648612199498</v>
      </c>
      <c r="AI425">
        <v>28.656361474435201</v>
      </c>
      <c r="AJ425">
        <v>1330.43571428571</v>
      </c>
      <c r="AK425">
        <v>1379.9</v>
      </c>
      <c r="AL425">
        <v>-71.3436385255647</v>
      </c>
    </row>
    <row r="426" spans="1:38" x14ac:dyDescent="0.25">
      <c r="A426" t="s">
        <v>1121</v>
      </c>
      <c r="B426" t="s">
        <v>1120</v>
      </c>
      <c r="C426" t="s">
        <v>35</v>
      </c>
      <c r="D426">
        <v>8642.3479203879997</v>
      </c>
      <c r="E426">
        <v>462.66</v>
      </c>
      <c r="F426">
        <v>15.082340507939399</v>
      </c>
      <c r="G426">
        <v>1.1948831031954299</v>
      </c>
      <c r="H426">
        <v>51.543508793362001</v>
      </c>
      <c r="I426">
        <v>76.437908496732106</v>
      </c>
      <c r="J426">
        <v>73.886051750125603</v>
      </c>
      <c r="K426">
        <v>6.2905201930462296</v>
      </c>
      <c r="L426">
        <v>0.177739786358042</v>
      </c>
      <c r="M426">
        <v>-6.5004055575073298</v>
      </c>
      <c r="N426">
        <v>-1.0545973830429E-2</v>
      </c>
      <c r="O426">
        <v>1.33706333702421</v>
      </c>
      <c r="P426">
        <v>443.36064279327701</v>
      </c>
      <c r="Q426">
        <v>464.60520661955098</v>
      </c>
      <c r="R426">
        <v>429.09984649277999</v>
      </c>
      <c r="S426">
        <v>453.35628878925399</v>
      </c>
      <c r="T426">
        <v>48.393856839206002</v>
      </c>
      <c r="U426">
        <v>15.130967220204999</v>
      </c>
      <c r="V426">
        <v>2.2269032940618998</v>
      </c>
      <c r="W426">
        <v>-0.82839424243119997</v>
      </c>
      <c r="X426">
        <v>-0.32829274339313003</v>
      </c>
      <c r="Y426">
        <v>-0.44607820998978898</v>
      </c>
      <c r="Z426">
        <v>0.30189426386471002</v>
      </c>
      <c r="AA426">
        <v>5.0814349824617002</v>
      </c>
      <c r="AB426">
        <v>-0.47664348335040002</v>
      </c>
      <c r="AC426">
        <v>0.64264835281586297</v>
      </c>
      <c r="AD426">
        <v>437.53619999999898</v>
      </c>
      <c r="AE426">
        <v>465.93700000000001</v>
      </c>
      <c r="AF426">
        <v>431.00529999999998</v>
      </c>
      <c r="AG426">
        <v>453.33879999999999</v>
      </c>
      <c r="AH426">
        <v>51.845102505694797</v>
      </c>
      <c r="AI426">
        <v>39.316628701594603</v>
      </c>
      <c r="AJ426">
        <v>446.33642857142797</v>
      </c>
      <c r="AK426">
        <v>462.42</v>
      </c>
      <c r="AL426">
        <v>-60.683371298405298</v>
      </c>
    </row>
    <row r="427" spans="1:38" x14ac:dyDescent="0.25">
      <c r="A427" t="s">
        <v>1165</v>
      </c>
      <c r="B427" t="s">
        <v>1164</v>
      </c>
      <c r="C427" t="s">
        <v>1157</v>
      </c>
      <c r="D427">
        <v>8621.5639787550008</v>
      </c>
      <c r="E427">
        <v>662.8</v>
      </c>
      <c r="F427">
        <v>46.620694517965298</v>
      </c>
      <c r="G427">
        <v>3.6934771569060199</v>
      </c>
      <c r="H427">
        <v>67.282733116650803</v>
      </c>
      <c r="I427">
        <v>91.067640820174404</v>
      </c>
      <c r="J427">
        <v>88.410102950520098</v>
      </c>
      <c r="K427">
        <v>57.636125746733299</v>
      </c>
      <c r="L427">
        <v>10.768209584959299</v>
      </c>
      <c r="M427">
        <v>92.318524296381398</v>
      </c>
      <c r="N427">
        <v>0.257603327259322</v>
      </c>
      <c r="O427">
        <v>2.04915486024092</v>
      </c>
      <c r="P427">
        <v>413.283619152227</v>
      </c>
      <c r="Q427">
        <v>630.44134261888701</v>
      </c>
      <c r="R427">
        <v>324.87671341699598</v>
      </c>
      <c r="S427">
        <v>496.704383418362</v>
      </c>
      <c r="T427">
        <v>88.275115082588599</v>
      </c>
      <c r="U427">
        <v>162.91622747111001</v>
      </c>
      <c r="V427">
        <v>20.430241233524001</v>
      </c>
      <c r="W427">
        <v>7.5947157258576903</v>
      </c>
      <c r="X427">
        <v>0.990257203918119</v>
      </c>
      <c r="Y427">
        <v>1.29004642590967</v>
      </c>
      <c r="Z427">
        <v>14.182123806036101</v>
      </c>
      <c r="AA427">
        <v>55.543433843824197</v>
      </c>
      <c r="AB427">
        <v>-1.7493721121215</v>
      </c>
      <c r="AC427">
        <v>1.4552905019092599</v>
      </c>
      <c r="AD427">
        <v>380.93150000000003</v>
      </c>
      <c r="AE427">
        <v>625.36</v>
      </c>
      <c r="AF427">
        <v>288.05774999999898</v>
      </c>
      <c r="AG427">
        <v>473.34699999999901</v>
      </c>
      <c r="AH427">
        <v>89.268566593750904</v>
      </c>
      <c r="AI427">
        <v>81.809045226130607</v>
      </c>
      <c r="AJ427">
        <v>570.96785714285704</v>
      </c>
      <c r="AK427">
        <v>654.54</v>
      </c>
      <c r="AL427">
        <v>-18.190954773869301</v>
      </c>
    </row>
    <row r="428" spans="1:38" x14ac:dyDescent="0.25">
      <c r="A428" t="s">
        <v>1144</v>
      </c>
      <c r="B428" t="s">
        <v>1143</v>
      </c>
      <c r="C428" t="s">
        <v>27</v>
      </c>
      <c r="D428">
        <v>8620.9134606000007</v>
      </c>
      <c r="E428">
        <v>44.3</v>
      </c>
      <c r="F428">
        <v>41.455517728901697</v>
      </c>
      <c r="G428">
        <v>3.28427127357376</v>
      </c>
      <c r="H428">
        <v>53.182561726136697</v>
      </c>
      <c r="I428">
        <v>63.157894736842103</v>
      </c>
      <c r="J428">
        <v>66.865713098916402</v>
      </c>
      <c r="K428">
        <v>1.5244651104901901</v>
      </c>
      <c r="L428">
        <v>-5.2133853082012002E-2</v>
      </c>
      <c r="M428">
        <v>-4.9747647926806202</v>
      </c>
      <c r="N428">
        <v>-1.5513089434768999E-2</v>
      </c>
      <c r="O428">
        <v>1.3325964214291299</v>
      </c>
      <c r="P428">
        <v>35.184001741912702</v>
      </c>
      <c r="Q428">
        <v>43.084897481495702</v>
      </c>
      <c r="R428">
        <v>31.250935308235999</v>
      </c>
      <c r="S428">
        <v>38.799693212399099</v>
      </c>
      <c r="T428">
        <v>76.649746192893403</v>
      </c>
      <c r="U428">
        <v>53.683168730876602</v>
      </c>
      <c r="V428">
        <v>5.4204267017270897</v>
      </c>
      <c r="W428">
        <v>-0.33898305084749902</v>
      </c>
      <c r="X428">
        <v>-2.8103758654601299</v>
      </c>
      <c r="Y428">
        <v>4.0644132774780601</v>
      </c>
      <c r="Z428">
        <v>5.7708995816642101</v>
      </c>
      <c r="AA428">
        <v>13.5487059147389</v>
      </c>
      <c r="AB428">
        <v>-1.6218801247184</v>
      </c>
      <c r="AC428">
        <v>0.78040526542965805</v>
      </c>
      <c r="AD428">
        <v>32.954500000000003</v>
      </c>
      <c r="AE428">
        <v>43.015000000000001</v>
      </c>
      <c r="AF428">
        <v>30.507750000000001</v>
      </c>
      <c r="AG428">
        <v>38.762</v>
      </c>
      <c r="AH428">
        <v>68.079922027290394</v>
      </c>
      <c r="AI428">
        <v>68.888888888888701</v>
      </c>
      <c r="AJ428">
        <v>40.596428571428497</v>
      </c>
      <c r="AK428">
        <v>44.89</v>
      </c>
      <c r="AL428">
        <v>-31.1111111111112</v>
      </c>
    </row>
    <row r="429" spans="1:38" x14ac:dyDescent="0.25">
      <c r="A429" t="s">
        <v>1133</v>
      </c>
      <c r="B429" t="s">
        <v>1132</v>
      </c>
      <c r="C429" t="s">
        <v>575</v>
      </c>
      <c r="D429">
        <v>8484.4399208399991</v>
      </c>
      <c r="E429">
        <v>598.65</v>
      </c>
      <c r="F429">
        <v>24.956213886339999</v>
      </c>
      <c r="G429">
        <v>1.9771306898171099</v>
      </c>
      <c r="H429">
        <v>22.488610132698799</v>
      </c>
      <c r="I429">
        <v>44.733242134062898</v>
      </c>
      <c r="J429">
        <v>46.533452644951801</v>
      </c>
      <c r="K429">
        <v>-4.5233702570160403</v>
      </c>
      <c r="L429">
        <v>0.81992271714768805</v>
      </c>
      <c r="M429">
        <v>18.0353522891754</v>
      </c>
      <c r="N429">
        <v>5.0443742401019002E-2</v>
      </c>
      <c r="O429">
        <v>1.39214780564559</v>
      </c>
      <c r="P429">
        <v>617.97762670129896</v>
      </c>
      <c r="Q429">
        <v>599.73473519034701</v>
      </c>
      <c r="R429">
        <v>626.76597444295203</v>
      </c>
      <c r="S429">
        <v>609.38248866210904</v>
      </c>
      <c r="T429">
        <v>68.080568720379105</v>
      </c>
      <c r="U429">
        <v>-7.4003035457183897</v>
      </c>
      <c r="V429">
        <v>-0.437400212879199</v>
      </c>
      <c r="W429">
        <v>1.2306974290293999</v>
      </c>
      <c r="X429">
        <v>5.6198041835516097</v>
      </c>
      <c r="Y429">
        <v>-5.7459353046906698E-2</v>
      </c>
      <c r="Z429">
        <v>-0.74940424028252495</v>
      </c>
      <c r="AA429">
        <v>2.1892563065299</v>
      </c>
      <c r="AB429">
        <v>-2.9324102239492</v>
      </c>
      <c r="AC429">
        <v>1.1458839763070201</v>
      </c>
      <c r="AD429">
        <v>605.19449999999995</v>
      </c>
      <c r="AE429">
        <v>598.73</v>
      </c>
      <c r="AF429">
        <v>651.38199999999995</v>
      </c>
      <c r="AG429">
        <v>613.27599999999995</v>
      </c>
      <c r="AH429">
        <v>67.973936445581202</v>
      </c>
      <c r="AI429">
        <v>60.216346153845997</v>
      </c>
      <c r="AJ429">
        <v>630.97142857142796</v>
      </c>
      <c r="AK429">
        <v>600.19000000000005</v>
      </c>
      <c r="AL429">
        <v>-39.783653846153904</v>
      </c>
    </row>
    <row r="430" spans="1:38" x14ac:dyDescent="0.25">
      <c r="A430" t="s">
        <v>1135</v>
      </c>
      <c r="B430" t="s">
        <v>1134</v>
      </c>
      <c r="C430" t="s">
        <v>88</v>
      </c>
      <c r="D430">
        <v>8468.4418369699997</v>
      </c>
      <c r="E430">
        <v>441.5</v>
      </c>
      <c r="F430">
        <v>32.713875389056298</v>
      </c>
      <c r="G430">
        <v>2.5917235406432799</v>
      </c>
      <c r="H430">
        <v>37.461450131162103</v>
      </c>
      <c r="I430">
        <v>60.891364902507</v>
      </c>
      <c r="J430">
        <v>59.926754346799498</v>
      </c>
      <c r="K430">
        <v>8.7229620559792806</v>
      </c>
      <c r="L430">
        <v>-1.0805333840196401</v>
      </c>
      <c r="M430">
        <v>60.006921002912897</v>
      </c>
      <c r="N430">
        <v>0.165191487994957</v>
      </c>
      <c r="O430">
        <v>0.70320568278429996</v>
      </c>
      <c r="P430">
        <v>404.66147016467102</v>
      </c>
      <c r="Q430">
        <v>443.821610346863</v>
      </c>
      <c r="R430">
        <v>393.77218125752898</v>
      </c>
      <c r="S430">
        <v>420.66265913462797</v>
      </c>
      <c r="T430">
        <v>72.041506354203094</v>
      </c>
      <c r="U430">
        <v>15.7432096760141</v>
      </c>
      <c r="V430">
        <v>2.40405659680179</v>
      </c>
      <c r="W430">
        <v>2.9959977129788</v>
      </c>
      <c r="X430">
        <v>77.311140111361595</v>
      </c>
      <c r="Y430">
        <v>-1.22782729022035</v>
      </c>
      <c r="Z430">
        <v>0.69571767648663996</v>
      </c>
      <c r="AA430">
        <v>6.3828284059109901</v>
      </c>
      <c r="AB430">
        <v>-1.2878287395104</v>
      </c>
      <c r="AC430">
        <v>1.0845940353800501</v>
      </c>
      <c r="AD430">
        <v>392.61250000000001</v>
      </c>
      <c r="AE430">
        <v>445.27499999999998</v>
      </c>
      <c r="AF430">
        <v>386.493774999999</v>
      </c>
      <c r="AG430">
        <v>411.98599999999999</v>
      </c>
      <c r="AH430">
        <v>69.554770369400998</v>
      </c>
      <c r="AI430">
        <v>63.725490196078397</v>
      </c>
      <c r="AJ430">
        <v>411.246428571428</v>
      </c>
      <c r="AK430">
        <v>434.93</v>
      </c>
      <c r="AL430">
        <v>-36.274509803921497</v>
      </c>
    </row>
    <row r="431" spans="1:38" x14ac:dyDescent="0.25">
      <c r="A431" t="s">
        <v>1154</v>
      </c>
      <c r="B431" t="s">
        <v>1153</v>
      </c>
      <c r="C431" t="s">
        <v>670</v>
      </c>
      <c r="D431">
        <v>8445.5410484700005</v>
      </c>
      <c r="E431">
        <v>1670.5</v>
      </c>
      <c r="F431">
        <v>31.6922414915967</v>
      </c>
      <c r="G431">
        <v>2.5107856330895002</v>
      </c>
      <c r="H431">
        <v>38.231209855373997</v>
      </c>
      <c r="I431">
        <v>63.037129745515202</v>
      </c>
      <c r="J431">
        <v>65.578317171169999</v>
      </c>
      <c r="K431">
        <v>31.698061630963799</v>
      </c>
      <c r="L431">
        <v>5.0158414299217897</v>
      </c>
      <c r="M431">
        <v>-11.229870767890899</v>
      </c>
      <c r="N431">
        <v>-6.3466779587939004E-2</v>
      </c>
      <c r="O431">
        <v>0.51670697338221405</v>
      </c>
      <c r="P431">
        <v>1519.15188060828</v>
      </c>
      <c r="Q431">
        <v>1640.0515616171599</v>
      </c>
      <c r="R431">
        <v>1486.15607459701</v>
      </c>
      <c r="S431">
        <v>1560.61431489815</v>
      </c>
      <c r="T431">
        <v>64.929284227151896</v>
      </c>
      <c r="U431">
        <v>14.338265950606701</v>
      </c>
      <c r="V431">
        <v>4.2708534636757998</v>
      </c>
      <c r="W431">
        <v>3.2829839343308</v>
      </c>
      <c r="X431">
        <v>-3.2999343565805099</v>
      </c>
      <c r="Y431">
        <v>2.3162356291644199</v>
      </c>
      <c r="Z431">
        <v>3.6269876465441202</v>
      </c>
      <c r="AA431">
        <v>11.7368796999931</v>
      </c>
      <c r="AB431">
        <v>-2.2599347040131001</v>
      </c>
      <c r="AC431">
        <v>0.81765965758027004</v>
      </c>
      <c r="AD431">
        <v>1494.07599999999</v>
      </c>
      <c r="AE431">
        <v>1636.3799999999901</v>
      </c>
      <c r="AF431">
        <v>1492.98425</v>
      </c>
      <c r="AG431">
        <v>1542.4359999999999</v>
      </c>
      <c r="AH431">
        <v>67.293380336858604</v>
      </c>
      <c r="AI431">
        <v>70.329024676850693</v>
      </c>
      <c r="AJ431">
        <v>1535.8928571428501</v>
      </c>
      <c r="AK431">
        <v>1662.88</v>
      </c>
      <c r="AL431">
        <v>-29.6709753231492</v>
      </c>
    </row>
    <row r="432" spans="1:38" x14ac:dyDescent="0.25">
      <c r="A432" t="s">
        <v>1152</v>
      </c>
      <c r="B432" t="s">
        <v>1151</v>
      </c>
      <c r="C432" t="s">
        <v>407</v>
      </c>
      <c r="D432">
        <v>8423.4123723749999</v>
      </c>
      <c r="E432">
        <v>734.25</v>
      </c>
      <c r="F432">
        <v>45.1127192240521</v>
      </c>
      <c r="G432">
        <v>3.5740093463374598</v>
      </c>
      <c r="H432">
        <v>56.072638804792099</v>
      </c>
      <c r="I432">
        <v>75.426136363636303</v>
      </c>
      <c r="J432">
        <v>70.784446814025799</v>
      </c>
      <c r="K432">
        <v>44.5412370555932</v>
      </c>
      <c r="L432">
        <v>0.44198800095263402</v>
      </c>
      <c r="M432">
        <v>108.11629236651</v>
      </c>
      <c r="N432">
        <v>0.28717558409863297</v>
      </c>
      <c r="O432">
        <v>1.8630360089868301</v>
      </c>
      <c r="P432">
        <v>557.36297018018502</v>
      </c>
      <c r="Q432">
        <v>733.70047769326402</v>
      </c>
      <c r="R432">
        <v>477.34131910764302</v>
      </c>
      <c r="S432">
        <v>630.18805975063106</v>
      </c>
      <c r="T432">
        <v>84.531886024423301</v>
      </c>
      <c r="U432">
        <v>71.920735323820097</v>
      </c>
      <c r="V432">
        <v>7.7100758956112996</v>
      </c>
      <c r="W432">
        <v>3.3308099924299999</v>
      </c>
      <c r="X432">
        <v>-1.0959038533721299</v>
      </c>
      <c r="Y432">
        <v>8.0469442059878604E-2</v>
      </c>
      <c r="Z432">
        <v>4.7992810903526797</v>
      </c>
      <c r="AA432">
        <v>27.8543976163084</v>
      </c>
      <c r="AB432">
        <v>-6.9504997574874903</v>
      </c>
      <c r="AC432">
        <v>0.78475948383749505</v>
      </c>
      <c r="AD432">
        <v>521.298</v>
      </c>
      <c r="AE432">
        <v>740.64</v>
      </c>
      <c r="AF432">
        <v>458.20774999999901</v>
      </c>
      <c r="AG432">
        <v>620.05299999999897</v>
      </c>
      <c r="AH432">
        <v>81.148702664034204</v>
      </c>
      <c r="AI432">
        <v>71.652981078186301</v>
      </c>
      <c r="AJ432">
        <v>685.32142857142799</v>
      </c>
      <c r="AK432">
        <v>743.76</v>
      </c>
      <c r="AL432">
        <v>-28.3470189218136</v>
      </c>
    </row>
    <row r="433" spans="1:38" x14ac:dyDescent="0.25">
      <c r="A433" t="s">
        <v>1137</v>
      </c>
      <c r="B433" t="s">
        <v>1136</v>
      </c>
      <c r="C433" t="s">
        <v>35</v>
      </c>
      <c r="D433">
        <v>8375.5088797930002</v>
      </c>
      <c r="E433">
        <v>204.61</v>
      </c>
      <c r="F433">
        <v>11.902486981638701</v>
      </c>
      <c r="G433">
        <v>0.942962438281854</v>
      </c>
      <c r="H433">
        <v>75.671778816886999</v>
      </c>
      <c r="I433">
        <v>60.493827160493801</v>
      </c>
      <c r="J433">
        <v>59.785019392106697</v>
      </c>
      <c r="K433">
        <v>1.99861554983559</v>
      </c>
      <c r="L433">
        <v>-0.16976811062036001</v>
      </c>
      <c r="M433">
        <v>1.43056951945369</v>
      </c>
      <c r="N433">
        <v>1.1816369177710001E-3</v>
      </c>
      <c r="O433">
        <v>0.98240458971039801</v>
      </c>
      <c r="P433">
        <v>193.38700070536399</v>
      </c>
      <c r="Q433">
        <v>204.55827338028101</v>
      </c>
      <c r="R433">
        <v>188.44962531928101</v>
      </c>
      <c r="S433">
        <v>198.14617975088001</v>
      </c>
      <c r="T433">
        <v>34.203307469237402</v>
      </c>
      <c r="U433">
        <v>7.4304537550205998</v>
      </c>
      <c r="V433">
        <v>0.89371090348670001</v>
      </c>
      <c r="W433">
        <v>0.87592800299099904</v>
      </c>
      <c r="X433">
        <v>-0.54293608248527403</v>
      </c>
      <c r="Y433">
        <v>1.09957464231853</v>
      </c>
      <c r="Z433">
        <v>0.91573920957717103</v>
      </c>
      <c r="AA433">
        <v>3.3600725594625001</v>
      </c>
      <c r="AB433">
        <v>-1.45769006496019</v>
      </c>
      <c r="AC433">
        <v>0.27341378407606998</v>
      </c>
      <c r="AD433">
        <v>190.00370000000001</v>
      </c>
      <c r="AE433">
        <v>205.302999999999</v>
      </c>
      <c r="AF433">
        <v>188.107799999999</v>
      </c>
      <c r="AG433">
        <v>197.36680000000001</v>
      </c>
      <c r="AH433">
        <v>60.256451858859002</v>
      </c>
      <c r="AI433">
        <v>54.077253218884202</v>
      </c>
      <c r="AJ433">
        <v>200.94285714285701</v>
      </c>
      <c r="AK433">
        <v>204.16</v>
      </c>
      <c r="AL433">
        <v>-45.922746781115698</v>
      </c>
    </row>
    <row r="434" spans="1:38" x14ac:dyDescent="0.25">
      <c r="A434" t="s">
        <v>1139</v>
      </c>
      <c r="B434" t="s">
        <v>1138</v>
      </c>
      <c r="C434" t="s">
        <v>1140</v>
      </c>
      <c r="D434">
        <v>8369.7008711939998</v>
      </c>
      <c r="E434">
        <v>1230.3900000000001</v>
      </c>
      <c r="F434">
        <v>1.2068960854888</v>
      </c>
      <c r="G434">
        <v>9.5615116175380793E-2</v>
      </c>
      <c r="H434">
        <v>84.657194547811301</v>
      </c>
      <c r="I434">
        <v>77.344475394614605</v>
      </c>
      <c r="J434">
        <v>68.273684852772604</v>
      </c>
      <c r="K434">
        <v>2.3654460903544501</v>
      </c>
      <c r="L434">
        <v>0.123741978462326</v>
      </c>
      <c r="M434">
        <v>6.1239085653825596</v>
      </c>
      <c r="N434">
        <v>-6.1080809493942997E-2</v>
      </c>
      <c r="P434">
        <v>1213.8327852002201</v>
      </c>
      <c r="Q434">
        <v>1227.4557666650101</v>
      </c>
      <c r="R434">
        <v>1201.49851616978</v>
      </c>
      <c r="S434">
        <v>1221.0284065276701</v>
      </c>
      <c r="T434">
        <v>3.0685867708079</v>
      </c>
      <c r="U434">
        <v>2.2697834860383002</v>
      </c>
      <c r="V434">
        <v>0.25922339910960002</v>
      </c>
      <c r="W434">
        <v>4.5848998407799997E-2</v>
      </c>
      <c r="X434">
        <v>-17.925243252507101</v>
      </c>
      <c r="Y434">
        <v>-1.42733561500979</v>
      </c>
      <c r="Z434">
        <v>0.39895489483912</v>
      </c>
      <c r="AA434">
        <v>0.68060727711769997</v>
      </c>
      <c r="AB434">
        <v>-0.158647899757</v>
      </c>
      <c r="AC434">
        <v>1</v>
      </c>
      <c r="AD434">
        <v>1213.4815999999901</v>
      </c>
      <c r="AE434">
        <v>1226.5909999999999</v>
      </c>
      <c r="AF434">
        <v>1199.6132499999901</v>
      </c>
      <c r="AG434">
        <v>1220.8686</v>
      </c>
      <c r="AH434">
        <v>19.760348583877899</v>
      </c>
      <c r="AI434">
        <v>20.4575163398694</v>
      </c>
      <c r="AJ434">
        <v>1222.18571428571</v>
      </c>
      <c r="AK434">
        <v>1229.77</v>
      </c>
      <c r="AL434">
        <v>-79.5424836601305</v>
      </c>
    </row>
    <row r="435" spans="1:38" x14ac:dyDescent="0.25">
      <c r="A435" t="s">
        <v>1183</v>
      </c>
      <c r="B435" t="s">
        <v>1182</v>
      </c>
      <c r="C435" t="s">
        <v>61</v>
      </c>
      <c r="D435">
        <v>8360.3802983749993</v>
      </c>
      <c r="E435">
        <v>154.55000000000001</v>
      </c>
      <c r="F435">
        <v>40.272988705856797</v>
      </c>
      <c r="G435">
        <v>3.1905866131637399</v>
      </c>
      <c r="H435">
        <v>47.937682609113999</v>
      </c>
      <c r="I435">
        <v>89.017341040462497</v>
      </c>
      <c r="J435">
        <v>89.655467091695499</v>
      </c>
      <c r="K435">
        <v>8.7435826911693404</v>
      </c>
      <c r="L435">
        <v>2.1553836450555801</v>
      </c>
      <c r="M435">
        <v>20.825250704878201</v>
      </c>
      <c r="N435">
        <v>5.6932833347362002E-2</v>
      </c>
      <c r="O435">
        <v>1.10405389613135</v>
      </c>
      <c r="P435">
        <v>106.871404638556</v>
      </c>
      <c r="Q435">
        <v>141.27739413898999</v>
      </c>
      <c r="R435">
        <v>94.139872401455307</v>
      </c>
      <c r="S435">
        <v>119.67376947575301</v>
      </c>
      <c r="T435">
        <v>75.036603221083396</v>
      </c>
      <c r="U435">
        <v>77.025589272070505</v>
      </c>
      <c r="V435">
        <v>16.470265826253801</v>
      </c>
      <c r="W435">
        <v>8.7862742803651006</v>
      </c>
      <c r="X435">
        <v>15.274816160468101</v>
      </c>
      <c r="Y435">
        <v>6.3206793117995197</v>
      </c>
      <c r="Z435">
        <v>16.605983751964601</v>
      </c>
      <c r="AA435">
        <v>41.028243905926203</v>
      </c>
      <c r="AB435">
        <v>-0.80335875915120003</v>
      </c>
      <c r="AC435">
        <v>0.94841207764744895</v>
      </c>
      <c r="AD435">
        <v>100.03700000000001</v>
      </c>
      <c r="AE435">
        <v>139.63</v>
      </c>
      <c r="AF435">
        <v>88.653750000000002</v>
      </c>
      <c r="AG435">
        <v>118.384999999999</v>
      </c>
      <c r="AH435">
        <v>95.755389391752999</v>
      </c>
      <c r="AI435">
        <v>97.107438016528903</v>
      </c>
      <c r="AJ435">
        <v>131.082142857142</v>
      </c>
      <c r="AK435">
        <v>151.53</v>
      </c>
      <c r="AL435">
        <v>-2.8925619834710199</v>
      </c>
    </row>
    <row r="436" spans="1:38" x14ac:dyDescent="0.25">
      <c r="A436" t="s">
        <v>1150</v>
      </c>
      <c r="B436" t="s">
        <v>1149</v>
      </c>
      <c r="C436" t="s">
        <v>401</v>
      </c>
      <c r="D436">
        <v>8350.9852560800009</v>
      </c>
      <c r="E436">
        <v>469.25</v>
      </c>
      <c r="F436">
        <v>37.218080077294097</v>
      </c>
      <c r="G436">
        <v>2.9485645808303702</v>
      </c>
      <c r="H436">
        <v>50.885032434581703</v>
      </c>
      <c r="I436">
        <v>67.117393976644095</v>
      </c>
      <c r="J436">
        <v>56.3787750276609</v>
      </c>
      <c r="K436">
        <v>14.2374726458807</v>
      </c>
      <c r="L436">
        <v>-3.13227581196834</v>
      </c>
      <c r="P436">
        <v>382.34443003097903</v>
      </c>
      <c r="Q436">
        <v>470.97581806030098</v>
      </c>
      <c r="R436">
        <v>334.93523863723999</v>
      </c>
      <c r="S436">
        <v>427.21368095682402</v>
      </c>
      <c r="T436">
        <v>22.712643678160902</v>
      </c>
      <c r="V436">
        <v>1.7084172112</v>
      </c>
      <c r="W436">
        <v>-1.1612093315200001</v>
      </c>
      <c r="X436">
        <v>-5.4347275359758402</v>
      </c>
      <c r="Y436">
        <v>-0.35983954181316102</v>
      </c>
      <c r="Z436">
        <v>1.4508028523714001</v>
      </c>
      <c r="AA436">
        <v>9.2750261013315995</v>
      </c>
      <c r="AB436">
        <v>-4.8781716697902002</v>
      </c>
      <c r="AC436">
        <v>0.41542876363701398</v>
      </c>
      <c r="AD436">
        <v>356.25549999999998</v>
      </c>
      <c r="AE436">
        <v>474.26499999999999</v>
      </c>
      <c r="AF436">
        <v>316.39474999999999</v>
      </c>
      <c r="AG436">
        <v>428.98099999999999</v>
      </c>
      <c r="AH436">
        <v>42.874299081644999</v>
      </c>
      <c r="AI436">
        <v>39.142857142857103</v>
      </c>
      <c r="AJ436">
        <v>443.78571428571399</v>
      </c>
      <c r="AK436">
        <v>472.2</v>
      </c>
      <c r="AL436">
        <v>-60.857142857142797</v>
      </c>
    </row>
    <row r="437" spans="1:38" x14ac:dyDescent="0.25">
      <c r="A437" t="s">
        <v>1142</v>
      </c>
      <c r="B437" t="s">
        <v>1141</v>
      </c>
      <c r="C437" t="s">
        <v>336</v>
      </c>
      <c r="D437">
        <v>8348.0182884000005</v>
      </c>
      <c r="E437">
        <v>319.2</v>
      </c>
      <c r="F437">
        <v>42.227472442846498</v>
      </c>
      <c r="G437">
        <v>3.3454286014857701</v>
      </c>
      <c r="H437">
        <v>41.886422139448698</v>
      </c>
      <c r="I437">
        <v>69.640387275242006</v>
      </c>
      <c r="J437">
        <v>67.070657745308395</v>
      </c>
      <c r="K437">
        <v>13.4226454325888</v>
      </c>
      <c r="L437">
        <v>-4.8313115182824003E-2</v>
      </c>
      <c r="M437">
        <v>35.064499120516601</v>
      </c>
      <c r="N437">
        <v>0.100816589427686</v>
      </c>
      <c r="O437">
        <v>1.5657210376361199</v>
      </c>
      <c r="P437">
        <v>258.28986227424502</v>
      </c>
      <c r="Q437">
        <v>312.44053291873098</v>
      </c>
      <c r="R437">
        <v>240.13708551428999</v>
      </c>
      <c r="S437">
        <v>279.38608189939401</v>
      </c>
      <c r="T437">
        <v>75.272889284918605</v>
      </c>
      <c r="U437">
        <v>35.6718305836269</v>
      </c>
      <c r="V437">
        <v>6.0747042403296003</v>
      </c>
      <c r="W437">
        <v>2.9677419354838999</v>
      </c>
      <c r="X437">
        <v>-1.4080660413444801</v>
      </c>
      <c r="Y437">
        <v>-0.52181539078318995</v>
      </c>
      <c r="Z437">
        <v>5.8332154819203703</v>
      </c>
      <c r="AA437">
        <v>20.522440506193</v>
      </c>
      <c r="AB437">
        <v>-5.2799474908596</v>
      </c>
      <c r="AC437">
        <v>1.27308866061141</v>
      </c>
      <c r="AD437">
        <v>244.27849999999901</v>
      </c>
      <c r="AE437">
        <v>314.41999999999899</v>
      </c>
      <c r="AF437">
        <v>234.030249999999</v>
      </c>
      <c r="AG437">
        <v>275.79500000000002</v>
      </c>
      <c r="AH437">
        <v>68.884391573201</v>
      </c>
      <c r="AI437">
        <v>73.802395209580794</v>
      </c>
      <c r="AJ437">
        <v>290.89642857142798</v>
      </c>
      <c r="AK437">
        <v>318.61</v>
      </c>
      <c r="AL437">
        <v>-26.197604790419099</v>
      </c>
    </row>
    <row r="438" spans="1:38" x14ac:dyDescent="0.25">
      <c r="A438" t="s">
        <v>1187</v>
      </c>
      <c r="B438" t="s">
        <v>1186</v>
      </c>
      <c r="C438" t="s">
        <v>706</v>
      </c>
      <c r="D438">
        <v>8260.82548958999</v>
      </c>
      <c r="E438">
        <v>2435</v>
      </c>
      <c r="F438">
        <v>30.849379950144201</v>
      </c>
      <c r="G438">
        <v>2.4440107838089999</v>
      </c>
      <c r="H438">
        <v>35.229258367281901</v>
      </c>
      <c r="I438">
        <v>77.020676691729406</v>
      </c>
      <c r="J438">
        <v>84.360787997381195</v>
      </c>
      <c r="K438">
        <v>44.8480780907921</v>
      </c>
      <c r="L438">
        <v>17.421039973348101</v>
      </c>
      <c r="M438">
        <v>14.1147676630204</v>
      </c>
      <c r="N438">
        <v>1.427356029081E-2</v>
      </c>
      <c r="O438">
        <v>0.48924292441084499</v>
      </c>
      <c r="P438">
        <v>2112.2058290827599</v>
      </c>
      <c r="Q438">
        <v>2321.9073098932899</v>
      </c>
      <c r="R438">
        <v>2139.5924093274102</v>
      </c>
      <c r="S438">
        <v>2188.86865250649</v>
      </c>
      <c r="T438">
        <v>54.259992338143199</v>
      </c>
      <c r="U438">
        <v>18.401066717867501</v>
      </c>
      <c r="V438">
        <v>9.0667262744784001</v>
      </c>
      <c r="W438">
        <v>6.8344226579520999</v>
      </c>
      <c r="X438">
        <v>13.655554934067901</v>
      </c>
      <c r="Y438">
        <v>10.2069075789212</v>
      </c>
      <c r="Z438">
        <v>7.2000279234046802</v>
      </c>
      <c r="AA438">
        <v>15.8816383915416</v>
      </c>
      <c r="AB438">
        <v>3.0088529978842899</v>
      </c>
      <c r="AC438">
        <v>0.79185028728073303</v>
      </c>
      <c r="AD438">
        <v>2044.1334999999899</v>
      </c>
      <c r="AE438">
        <v>2286.8200000000002</v>
      </c>
      <c r="AF438">
        <v>2011.6412499999999</v>
      </c>
      <c r="AG438">
        <v>2198.7600000000002</v>
      </c>
      <c r="AH438">
        <v>82.728510799088497</v>
      </c>
      <c r="AI438">
        <v>74.376672770812803</v>
      </c>
      <c r="AJ438">
        <v>2171.2214285714199</v>
      </c>
      <c r="AK438">
        <v>2450.94</v>
      </c>
      <c r="AL438">
        <v>-25.623327229187101</v>
      </c>
    </row>
    <row r="439" spans="1:38" x14ac:dyDescent="0.25">
      <c r="A439" t="s">
        <v>1146</v>
      </c>
      <c r="B439" t="s">
        <v>1145</v>
      </c>
      <c r="C439" t="s">
        <v>430</v>
      </c>
      <c r="D439">
        <v>8215.1391996000002</v>
      </c>
      <c r="E439">
        <v>612.35</v>
      </c>
      <c r="F439">
        <v>31.834376499095502</v>
      </c>
      <c r="G439">
        <v>2.5220461346504801</v>
      </c>
      <c r="H439">
        <v>52.423957221007903</v>
      </c>
      <c r="I439">
        <v>28.3427727160798</v>
      </c>
      <c r="J439">
        <v>33.858992676312603</v>
      </c>
      <c r="K439">
        <v>-11.6797431471247</v>
      </c>
      <c r="L439">
        <v>-10.8869524077018</v>
      </c>
      <c r="M439">
        <v>24.412103301246098</v>
      </c>
      <c r="N439">
        <v>7.3039104283453005E-2</v>
      </c>
      <c r="O439">
        <v>0.58803985600758701</v>
      </c>
      <c r="P439">
        <v>615.92855656658605</v>
      </c>
      <c r="Q439">
        <v>630.84976818042105</v>
      </c>
      <c r="R439">
        <v>572.29402795929002</v>
      </c>
      <c r="S439">
        <v>641.73940088093104</v>
      </c>
      <c r="T439">
        <v>58.625429553264603</v>
      </c>
      <c r="U439">
        <v>12.9349931147236</v>
      </c>
      <c r="V439">
        <v>-7.8121909439341897</v>
      </c>
      <c r="W439">
        <v>1.0720130932897001</v>
      </c>
      <c r="X439">
        <v>-19.699122689766099</v>
      </c>
      <c r="Y439">
        <v>-1.0871642178329299</v>
      </c>
      <c r="Z439">
        <v>-5.3149305319251399</v>
      </c>
      <c r="AA439">
        <v>7.3501822032702</v>
      </c>
      <c r="AB439">
        <v>-19.2215192085567</v>
      </c>
      <c r="AC439">
        <v>1.9468022245868499</v>
      </c>
      <c r="AD439">
        <v>610.40899999999999</v>
      </c>
      <c r="AE439">
        <v>623.39</v>
      </c>
      <c r="AF439">
        <v>565.45974999999999</v>
      </c>
      <c r="AG439">
        <v>648.37099999999998</v>
      </c>
      <c r="AH439">
        <v>6.4936562860438203</v>
      </c>
      <c r="AI439">
        <v>5.0865051903114296</v>
      </c>
      <c r="AJ439">
        <v>660.51428571428505</v>
      </c>
      <c r="AK439">
        <v>613.04</v>
      </c>
      <c r="AL439">
        <v>-94.913494809688501</v>
      </c>
    </row>
    <row r="440" spans="1:38" x14ac:dyDescent="0.25">
      <c r="A440" t="s">
        <v>1159</v>
      </c>
      <c r="B440" t="s">
        <v>1158</v>
      </c>
      <c r="C440" t="s">
        <v>41</v>
      </c>
      <c r="D440">
        <v>8046.5438388899902</v>
      </c>
      <c r="E440">
        <v>422.2</v>
      </c>
      <c r="F440">
        <v>33.437068284249897</v>
      </c>
      <c r="G440">
        <v>2.6490177630063698</v>
      </c>
      <c r="H440">
        <v>24.838089493488201</v>
      </c>
      <c r="I440">
        <v>55.197421434327197</v>
      </c>
      <c r="J440">
        <v>50.908268540586498</v>
      </c>
      <c r="K440">
        <v>7.4828978077090396</v>
      </c>
      <c r="L440">
        <v>-1.4246719353813899</v>
      </c>
      <c r="M440">
        <v>17.0713988371947</v>
      </c>
      <c r="N440">
        <v>6.6476925710617002E-2</v>
      </c>
      <c r="O440">
        <v>2.0829204260901601</v>
      </c>
      <c r="P440">
        <v>367.79147351566502</v>
      </c>
      <c r="Q440">
        <v>414.42622550238298</v>
      </c>
      <c r="R440">
        <v>367.63805423482398</v>
      </c>
      <c r="S440">
        <v>388.52356409434299</v>
      </c>
      <c r="T440">
        <v>90.388003071502695</v>
      </c>
      <c r="U440">
        <v>14.4067820151483</v>
      </c>
      <c r="V440">
        <v>0.73499737064170001</v>
      </c>
      <c r="W440">
        <v>1.4808791642026999</v>
      </c>
      <c r="X440">
        <v>117.624375293056</v>
      </c>
      <c r="Y440">
        <v>1.3772869887618799</v>
      </c>
      <c r="Z440">
        <v>3.2025760594786199</v>
      </c>
      <c r="AA440">
        <v>4.1725883409622</v>
      </c>
      <c r="AB440">
        <v>-2.4829669480951999</v>
      </c>
      <c r="AC440">
        <v>0.68673125825095604</v>
      </c>
      <c r="AD440">
        <v>340.59949999999998</v>
      </c>
      <c r="AE440">
        <v>413.98999999999899</v>
      </c>
      <c r="AF440">
        <v>350.81200000000001</v>
      </c>
      <c r="AG440">
        <v>387.887</v>
      </c>
      <c r="AH440">
        <v>62.101313320825497</v>
      </c>
      <c r="AI440">
        <v>81.238273921200701</v>
      </c>
      <c r="AJ440">
        <v>389.47500000000002</v>
      </c>
      <c r="AK440">
        <v>418.38</v>
      </c>
      <c r="AL440">
        <v>-18.7617260787992</v>
      </c>
    </row>
    <row r="441" spans="1:38" x14ac:dyDescent="0.25">
      <c r="A441" t="s">
        <v>1171</v>
      </c>
      <c r="B441" t="s">
        <v>1170</v>
      </c>
      <c r="C441" t="s">
        <v>74</v>
      </c>
      <c r="D441">
        <v>8027.9197950600001</v>
      </c>
      <c r="E441">
        <v>1484</v>
      </c>
      <c r="F441">
        <v>28.206665720770399</v>
      </c>
      <c r="G441">
        <v>2.2346444339649101</v>
      </c>
      <c r="H441">
        <v>39.015113161204098</v>
      </c>
      <c r="I441">
        <v>86.687713759536905</v>
      </c>
      <c r="J441">
        <v>79.699508137004898</v>
      </c>
      <c r="K441">
        <v>81.394551050556899</v>
      </c>
      <c r="L441">
        <v>8.27524948221307</v>
      </c>
      <c r="P441">
        <v>1210.7835609855399</v>
      </c>
      <c r="Q441">
        <v>1454.29311985551</v>
      </c>
      <c r="R441">
        <v>1209.7168269276499</v>
      </c>
      <c r="S441">
        <v>1278.83823743896</v>
      </c>
      <c r="T441">
        <v>46.508180372496597</v>
      </c>
      <c r="U441">
        <v>24.988679545417298</v>
      </c>
      <c r="V441">
        <v>10.219252361236</v>
      </c>
      <c r="W441">
        <v>3.9270034455929999</v>
      </c>
      <c r="X441">
        <v>-0.426856321862015</v>
      </c>
      <c r="Y441">
        <v>0.63142672063781302</v>
      </c>
      <c r="Z441">
        <v>6.97998765866312</v>
      </c>
      <c r="AA441">
        <v>32.928562519995197</v>
      </c>
      <c r="AB441">
        <v>-5.8629719987962998</v>
      </c>
      <c r="AC441">
        <v>1.64069727861007</v>
      </c>
      <c r="AD441">
        <v>1150.8045</v>
      </c>
      <c r="AE441">
        <v>1471.14499999999</v>
      </c>
      <c r="AF441">
        <v>1160.76099999999</v>
      </c>
      <c r="AG441">
        <v>1237.1199999999999</v>
      </c>
      <c r="AH441">
        <v>89.835354223145103</v>
      </c>
      <c r="AI441">
        <v>86.301369863013704</v>
      </c>
      <c r="AJ441">
        <v>1375.5285714285701</v>
      </c>
      <c r="AK441">
        <v>1486.03</v>
      </c>
      <c r="AL441">
        <v>-13.698630136986299</v>
      </c>
    </row>
    <row r="442" spans="1:38" x14ac:dyDescent="0.25">
      <c r="A442" t="s">
        <v>1173</v>
      </c>
      <c r="B442" t="s">
        <v>1172</v>
      </c>
      <c r="C442" t="s">
        <v>315</v>
      </c>
      <c r="D442">
        <v>7982.0326199399997</v>
      </c>
      <c r="E442">
        <v>660.35</v>
      </c>
      <c r="F442">
        <v>27.4032861315257</v>
      </c>
      <c r="G442">
        <v>2.1709975022347101</v>
      </c>
      <c r="H442">
        <v>39.173398728073103</v>
      </c>
      <c r="I442">
        <v>66.216216216216296</v>
      </c>
      <c r="J442">
        <v>70.729888730206</v>
      </c>
      <c r="K442">
        <v>20.4628064347731</v>
      </c>
      <c r="L442">
        <v>4.6378822636781001</v>
      </c>
      <c r="P442">
        <v>534.95910495364399</v>
      </c>
      <c r="Q442">
        <v>635.42371048509403</v>
      </c>
      <c r="R442">
        <v>499.31771383552501</v>
      </c>
      <c r="S442">
        <v>580.51815994684705</v>
      </c>
      <c r="T442">
        <v>51.045614952293803</v>
      </c>
      <c r="U442">
        <v>43.414743682882602</v>
      </c>
      <c r="V442">
        <v>7.6163179674401</v>
      </c>
      <c r="W442">
        <v>-8.43558282209E-2</v>
      </c>
      <c r="X442">
        <v>2.2078008628276602</v>
      </c>
      <c r="Y442">
        <v>14.7428936277765</v>
      </c>
      <c r="Z442">
        <v>7.1994644869665496</v>
      </c>
      <c r="AA442">
        <v>18.238013424529999</v>
      </c>
      <c r="AB442">
        <v>-1.2543194535525</v>
      </c>
      <c r="AC442">
        <v>1.1363394130342599</v>
      </c>
      <c r="AD442">
        <v>512.09099999999899</v>
      </c>
      <c r="AE442">
        <v>631.91999999999996</v>
      </c>
      <c r="AF442">
        <v>461.16349999999898</v>
      </c>
      <c r="AG442">
        <v>582.67499999999995</v>
      </c>
      <c r="AH442">
        <v>87.623082047616705</v>
      </c>
      <c r="AI442">
        <v>87.716894977169005</v>
      </c>
      <c r="AJ442">
        <v>571.06785714285695</v>
      </c>
      <c r="AK442">
        <v>664.84</v>
      </c>
      <c r="AL442">
        <v>-12.283105022830901</v>
      </c>
    </row>
    <row r="443" spans="1:38" x14ac:dyDescent="0.25">
      <c r="A443" t="s">
        <v>1163</v>
      </c>
      <c r="B443" t="s">
        <v>1162</v>
      </c>
      <c r="C443" t="s">
        <v>1055</v>
      </c>
      <c r="D443">
        <v>7980.1913859750002</v>
      </c>
      <c r="E443">
        <v>395</v>
      </c>
      <c r="F443">
        <v>31.489840024211698</v>
      </c>
      <c r="G443">
        <v>2.4947505824743099</v>
      </c>
      <c r="H443">
        <v>24.354389654012699</v>
      </c>
      <c r="I443">
        <v>60.618066561014302</v>
      </c>
      <c r="J443">
        <v>57.444334988003298</v>
      </c>
      <c r="K443">
        <v>1.78274925557139</v>
      </c>
      <c r="L443">
        <v>2.4628199749739701</v>
      </c>
      <c r="M443">
        <v>37.053089788117397</v>
      </c>
      <c r="N443">
        <v>8.9859352092741998E-2</v>
      </c>
      <c r="O443">
        <v>0.58203327237406999</v>
      </c>
      <c r="P443">
        <v>389.91672147275199</v>
      </c>
      <c r="Q443">
        <v>393.02401493763898</v>
      </c>
      <c r="R443">
        <v>385.74239890606498</v>
      </c>
      <c r="S443">
        <v>390.89761106852802</v>
      </c>
      <c r="T443">
        <v>66.6666666666666</v>
      </c>
      <c r="U443">
        <v>5.0316967099893004</v>
      </c>
      <c r="V443">
        <v>2.3878858474082998</v>
      </c>
      <c r="W443">
        <v>0.16409134418159901</v>
      </c>
      <c r="X443">
        <v>1.3005838463320201</v>
      </c>
      <c r="Y443">
        <v>1.6052434833873199</v>
      </c>
      <c r="Z443">
        <v>1.1719294287768101</v>
      </c>
      <c r="AA443">
        <v>6.4043496467086998</v>
      </c>
      <c r="AB443">
        <v>-1.3363869971681901</v>
      </c>
      <c r="AC443">
        <v>1.2095643459655401</v>
      </c>
      <c r="AD443">
        <v>393.95049999999901</v>
      </c>
      <c r="AE443">
        <v>391.80500000000001</v>
      </c>
      <c r="AF443">
        <v>380.852249999999</v>
      </c>
      <c r="AG443">
        <v>390.66500000000002</v>
      </c>
      <c r="AH443">
        <v>77.269211314734704</v>
      </c>
      <c r="AI443">
        <v>67.223065250379307</v>
      </c>
      <c r="AJ443">
        <v>372.50357142857098</v>
      </c>
      <c r="AK443">
        <v>392.67</v>
      </c>
      <c r="AL443">
        <v>-32.776934749620601</v>
      </c>
    </row>
    <row r="444" spans="1:38" x14ac:dyDescent="0.25">
      <c r="A444" t="s">
        <v>1127</v>
      </c>
      <c r="B444" t="s">
        <v>1126</v>
      </c>
      <c r="C444" t="s">
        <v>1076</v>
      </c>
      <c r="D444">
        <v>7950.4911916749998</v>
      </c>
      <c r="E444">
        <v>1712.7</v>
      </c>
      <c r="F444">
        <v>33.5074073735844</v>
      </c>
      <c r="G444">
        <v>2.6545903058948999</v>
      </c>
      <c r="H444">
        <v>21.952803332494302</v>
      </c>
      <c r="I444">
        <v>45.606217616580302</v>
      </c>
      <c r="J444">
        <v>31.4982111734485</v>
      </c>
      <c r="K444">
        <v>17.644578273605902</v>
      </c>
      <c r="L444">
        <v>-14.6281635055705</v>
      </c>
      <c r="M444">
        <v>50.551917352565397</v>
      </c>
      <c r="N444">
        <v>0.13844993208988901</v>
      </c>
      <c r="O444">
        <v>1.22052820146759</v>
      </c>
      <c r="P444">
        <v>1573.7242663730001</v>
      </c>
      <c r="Q444">
        <v>1725.0640046260401</v>
      </c>
      <c r="R444">
        <v>1504.65463137552</v>
      </c>
      <c r="S444">
        <v>1657.0449319356701</v>
      </c>
      <c r="T444">
        <v>78.842960369821796</v>
      </c>
      <c r="U444">
        <v>13.5602955579811</v>
      </c>
      <c r="V444">
        <v>-4.0841476245559996</v>
      </c>
      <c r="W444">
        <v>-1.84116597263529</v>
      </c>
      <c r="X444">
        <v>-0.81697638680421802</v>
      </c>
      <c r="Y444">
        <v>6.7429363464014305E-2</v>
      </c>
      <c r="Z444">
        <v>-0.44156900411789202</v>
      </c>
      <c r="AA444">
        <v>3.3868545028332</v>
      </c>
      <c r="AB444">
        <v>-10.5481688399178</v>
      </c>
      <c r="AC444">
        <v>0.66232541231382003</v>
      </c>
      <c r="AD444">
        <v>1514.6379999999899</v>
      </c>
      <c r="AE444">
        <v>1752.62</v>
      </c>
      <c r="AF444">
        <v>1450.845</v>
      </c>
      <c r="AG444">
        <v>1670.9839999999899</v>
      </c>
      <c r="AH444">
        <v>25.443586362404101</v>
      </c>
      <c r="AI444">
        <v>36.586472991375402</v>
      </c>
      <c r="AJ444">
        <v>1628.8928571428501</v>
      </c>
      <c r="AK444">
        <v>1705.99</v>
      </c>
      <c r="AL444">
        <v>-63.413527008624499</v>
      </c>
    </row>
    <row r="445" spans="1:38" x14ac:dyDescent="0.25">
      <c r="A445" t="s">
        <v>1131</v>
      </c>
      <c r="B445" t="s">
        <v>1130</v>
      </c>
      <c r="C445" t="s">
        <v>79</v>
      </c>
      <c r="D445">
        <v>7911.1535517000002</v>
      </c>
      <c r="E445">
        <v>403.35</v>
      </c>
      <c r="F445">
        <v>37.390573350717901</v>
      </c>
      <c r="G445">
        <v>2.9622301851654802</v>
      </c>
      <c r="H445">
        <v>48.846039085941797</v>
      </c>
      <c r="I445">
        <v>58.7223577777591</v>
      </c>
      <c r="J445">
        <v>54.860461636353001</v>
      </c>
      <c r="K445">
        <v>17.790961398147399</v>
      </c>
      <c r="L445">
        <v>-2.19183634837042</v>
      </c>
      <c r="M445">
        <v>66.196509672001397</v>
      </c>
      <c r="N445">
        <v>0.198766184104475</v>
      </c>
      <c r="O445">
        <v>1.9521025606415101</v>
      </c>
      <c r="P445">
        <v>346.29334394726698</v>
      </c>
      <c r="Q445">
        <v>406.568466718823</v>
      </c>
      <c r="R445">
        <v>342.378379453001</v>
      </c>
      <c r="S445">
        <v>365.702568599561</v>
      </c>
      <c r="T445">
        <v>79.268957992362203</v>
      </c>
      <c r="U445">
        <v>20.199625057694099</v>
      </c>
      <c r="V445">
        <v>3.8289328701829999</v>
      </c>
      <c r="W445">
        <v>-10.2623702379269</v>
      </c>
      <c r="X445">
        <v>-38.342986178180603</v>
      </c>
      <c r="Y445">
        <v>-0.75795214156291302</v>
      </c>
      <c r="Z445">
        <v>2.1641927613952698</v>
      </c>
      <c r="AA445">
        <v>16.6416393844015</v>
      </c>
      <c r="AB445">
        <v>-6.4475057871329904</v>
      </c>
      <c r="AC445">
        <v>2.1288490738122401</v>
      </c>
      <c r="AD445">
        <v>327.38338170774801</v>
      </c>
      <c r="AE445">
        <v>414.628486260172</v>
      </c>
      <c r="AF445">
        <v>335.02441759051698</v>
      </c>
      <c r="AG445">
        <v>349.72992416558498</v>
      </c>
      <c r="AH445">
        <v>40.9050837753339</v>
      </c>
      <c r="AI445">
        <v>40.3262847883516</v>
      </c>
      <c r="AJ445">
        <v>371.22807608713902</v>
      </c>
      <c r="AK445">
        <v>434.88</v>
      </c>
      <c r="AL445">
        <v>-59.6737152116483</v>
      </c>
    </row>
    <row r="446" spans="1:38" x14ac:dyDescent="0.25">
      <c r="A446" t="s">
        <v>1161</v>
      </c>
      <c r="B446" t="s">
        <v>1160</v>
      </c>
      <c r="C446" t="s">
        <v>370</v>
      </c>
      <c r="D446">
        <v>7891.8746568750003</v>
      </c>
      <c r="E446">
        <v>12249.9</v>
      </c>
      <c r="F446">
        <v>23.108710261728099</v>
      </c>
      <c r="G446">
        <v>1.8307640922072099</v>
      </c>
      <c r="H446">
        <v>27.4911704807717</v>
      </c>
      <c r="I446">
        <v>35.551416922534798</v>
      </c>
      <c r="J446">
        <v>45.721743762606003</v>
      </c>
      <c r="K446">
        <v>-22.068861133326202</v>
      </c>
      <c r="L446">
        <v>-6.9921525629655203</v>
      </c>
      <c r="M446">
        <v>23.176428978000502</v>
      </c>
      <c r="N446">
        <v>7.6693152932248002E-2</v>
      </c>
      <c r="O446">
        <v>1.01862502601506</v>
      </c>
      <c r="P446">
        <v>12383.479597400899</v>
      </c>
      <c r="Q446">
        <v>12313.039473128099</v>
      </c>
      <c r="R446">
        <v>12277.1964955576</v>
      </c>
      <c r="S446">
        <v>12365.1116696436</v>
      </c>
      <c r="T446">
        <v>45.444425059608299</v>
      </c>
      <c r="U446">
        <v>-2.1420834316323001</v>
      </c>
      <c r="V446">
        <v>-0.76174465634730004</v>
      </c>
      <c r="W446">
        <v>-1.5935218994458999</v>
      </c>
      <c r="X446">
        <v>-1.61419710720821</v>
      </c>
      <c r="Y446">
        <v>-61.880341880341803</v>
      </c>
      <c r="Z446">
        <v>-0.75081629846668296</v>
      </c>
      <c r="AA446">
        <v>1.5019689506856999</v>
      </c>
      <c r="AB446">
        <v>-2.9266895921134002</v>
      </c>
      <c r="AC446">
        <v>0.91740580297316598</v>
      </c>
      <c r="AD446">
        <v>12325.4384999999</v>
      </c>
      <c r="AE446">
        <v>12318.514999999999</v>
      </c>
      <c r="AF446">
        <v>12571.18325</v>
      </c>
      <c r="AG446">
        <v>12360.312</v>
      </c>
      <c r="AH446">
        <v>37.987786087972303</v>
      </c>
      <c r="AI446">
        <v>34.9417249417248</v>
      </c>
      <c r="AJ446">
        <v>12187.8857142857</v>
      </c>
      <c r="AK446">
        <v>12260.01</v>
      </c>
      <c r="AL446">
        <v>-65.0582750582751</v>
      </c>
    </row>
    <row r="447" spans="1:38" x14ac:dyDescent="0.25">
      <c r="A447" t="s">
        <v>1175</v>
      </c>
      <c r="B447" t="s">
        <v>1174</v>
      </c>
      <c r="C447" t="s">
        <v>323</v>
      </c>
      <c r="D447">
        <v>7871.5390650700001</v>
      </c>
      <c r="E447">
        <v>617.79999999999995</v>
      </c>
      <c r="F447">
        <v>41.769285511593601</v>
      </c>
      <c r="G447">
        <v>3.3091292073717899</v>
      </c>
      <c r="H447">
        <v>39.322689867560101</v>
      </c>
      <c r="I447">
        <v>41.847206385404803</v>
      </c>
      <c r="J447">
        <v>40.003058748083603</v>
      </c>
      <c r="K447">
        <v>-12.352000445761</v>
      </c>
      <c r="L447">
        <v>0.48775515289146298</v>
      </c>
      <c r="M447">
        <v>11.9819653616153</v>
      </c>
      <c r="N447">
        <v>5.6801561648618999E-2</v>
      </c>
      <c r="O447">
        <v>0.96152861455580496</v>
      </c>
      <c r="P447">
        <v>713.79567795494199</v>
      </c>
      <c r="Q447">
        <v>664.71890481052196</v>
      </c>
      <c r="R447">
        <v>693.197225990942</v>
      </c>
      <c r="S447">
        <v>701.59545000394905</v>
      </c>
      <c r="T447">
        <v>65.554502369668199</v>
      </c>
      <c r="U447">
        <v>-1.5689522033723</v>
      </c>
      <c r="V447">
        <v>-1.9900151274847999</v>
      </c>
      <c r="W447">
        <v>0.9585165613319</v>
      </c>
      <c r="X447">
        <v>-9.0999367769757598</v>
      </c>
      <c r="Y447">
        <v>-0.88697955100510195</v>
      </c>
      <c r="Z447">
        <v>-8.9855068563410594</v>
      </c>
      <c r="AA447">
        <v>2.0650965211735</v>
      </c>
      <c r="AB447">
        <v>-5.7352153885443897</v>
      </c>
      <c r="AC447">
        <v>0.963965338443044</v>
      </c>
      <c r="AD447">
        <v>728.70249999999999</v>
      </c>
      <c r="AE447">
        <v>668.2</v>
      </c>
      <c r="AF447">
        <v>721.22349999999994</v>
      </c>
      <c r="AG447">
        <v>701.48899999999901</v>
      </c>
      <c r="AH447">
        <v>18.100769690897302</v>
      </c>
      <c r="AI447">
        <v>3.5443037974682898</v>
      </c>
      <c r="AJ447">
        <v>699.74285714285702</v>
      </c>
      <c r="AK447">
        <v>631.4</v>
      </c>
      <c r="AL447">
        <v>-96.455696202531698</v>
      </c>
    </row>
    <row r="448" spans="1:38" x14ac:dyDescent="0.25">
      <c r="A448" t="s">
        <v>75</v>
      </c>
      <c r="B448" t="s">
        <v>76</v>
      </c>
      <c r="C448" t="s">
        <v>74</v>
      </c>
      <c r="D448">
        <v>7866.79865556</v>
      </c>
      <c r="E448">
        <v>690.9</v>
      </c>
      <c r="F448">
        <v>42.345885168723001</v>
      </c>
      <c r="G448">
        <v>3.3548097293868899</v>
      </c>
      <c r="H448">
        <v>30.677435828203901</v>
      </c>
      <c r="I448">
        <v>40.6392694063927</v>
      </c>
      <c r="J448">
        <v>22.862776895624101</v>
      </c>
      <c r="K448">
        <v>4.0024176661552202</v>
      </c>
      <c r="L448">
        <v>-5.8522670622198696</v>
      </c>
      <c r="M448">
        <v>26.455728377265299</v>
      </c>
      <c r="N448">
        <v>0.103475460077101</v>
      </c>
      <c r="O448">
        <v>2.1128396637539502</v>
      </c>
      <c r="P448">
        <v>552.75305927992599</v>
      </c>
      <c r="Q448">
        <v>627.39647815575404</v>
      </c>
      <c r="R448">
        <v>536.47712294793405</v>
      </c>
      <c r="S448">
        <v>592.06161890158705</v>
      </c>
      <c r="T448">
        <v>84.579680247550201</v>
      </c>
      <c r="U448">
        <v>13.783404654947599</v>
      </c>
      <c r="V448">
        <v>-6.4099913657865999</v>
      </c>
      <c r="W448">
        <v>-2.5493837582305998</v>
      </c>
      <c r="X448">
        <v>217.22794622227801</v>
      </c>
      <c r="Y448">
        <v>20.46398514573</v>
      </c>
      <c r="Z448">
        <v>11.397703406937399</v>
      </c>
      <c r="AA448">
        <v>-0.43767430506799998</v>
      </c>
      <c r="AB448">
        <v>-11.706348947373099</v>
      </c>
      <c r="AC448">
        <v>1.84298935874771</v>
      </c>
      <c r="AD448">
        <v>522.30449999999905</v>
      </c>
      <c r="AE448">
        <v>630.13999999999896</v>
      </c>
      <c r="AF448">
        <v>486.45350000000002</v>
      </c>
      <c r="AG448">
        <v>603.03499999999894</v>
      </c>
      <c r="AH448">
        <v>45.512664623344698</v>
      </c>
      <c r="AI448">
        <v>98.5903814262022</v>
      </c>
      <c r="AJ448">
        <v>542.57857142857097</v>
      </c>
      <c r="AK448">
        <v>663.05</v>
      </c>
      <c r="AL448">
        <v>-1.4096185737977101</v>
      </c>
    </row>
    <row r="449" spans="1:38" x14ac:dyDescent="0.25">
      <c r="A449" t="s">
        <v>1179</v>
      </c>
      <c r="B449" t="s">
        <v>1178</v>
      </c>
      <c r="C449" t="s">
        <v>430</v>
      </c>
      <c r="D449">
        <v>7825.9651635</v>
      </c>
      <c r="E449">
        <v>1125.25</v>
      </c>
      <c r="F449">
        <v>31.549073381139198</v>
      </c>
      <c r="G449">
        <v>2.4994432849962398</v>
      </c>
      <c r="H449">
        <v>41.791507829166498</v>
      </c>
      <c r="I449">
        <v>52.031930333817101</v>
      </c>
      <c r="J449">
        <v>56.396283240715697</v>
      </c>
      <c r="K449">
        <v>25.172644753396099</v>
      </c>
      <c r="L449">
        <v>-2.9817916925015</v>
      </c>
      <c r="M449">
        <v>-14.7345616510902</v>
      </c>
      <c r="N449">
        <v>-0.10025863906582</v>
      </c>
      <c r="O449">
        <v>1.2566321494981001</v>
      </c>
      <c r="P449">
        <v>1003.92028415044</v>
      </c>
      <c r="Q449">
        <v>1116.8123380739</v>
      </c>
      <c r="R449">
        <v>974.22661159883796</v>
      </c>
      <c r="S449">
        <v>1051.08643293557</v>
      </c>
      <c r="T449">
        <v>70.238393349025898</v>
      </c>
      <c r="U449">
        <v>19.1527613505049</v>
      </c>
      <c r="V449">
        <v>1.7459593932343</v>
      </c>
      <c r="W449">
        <v>2.2090234443343002</v>
      </c>
      <c r="X449">
        <v>-7.6989579459606605E-2</v>
      </c>
      <c r="Y449">
        <v>0.338311924123816</v>
      </c>
      <c r="Z449">
        <v>2.3921188634214499</v>
      </c>
      <c r="AA449">
        <v>9.8788813140846994</v>
      </c>
      <c r="AB449">
        <v>-5.2659828093590004</v>
      </c>
      <c r="AC449">
        <v>0.34813343509230299</v>
      </c>
      <c r="AD449">
        <v>969.62449999999899</v>
      </c>
      <c r="AE449">
        <v>1115.665</v>
      </c>
      <c r="AF449">
        <v>945.53375000000005</v>
      </c>
      <c r="AG449">
        <v>1035.6089999999999</v>
      </c>
      <c r="AH449">
        <v>37.903780068728501</v>
      </c>
      <c r="AI449">
        <v>36.340206185566998</v>
      </c>
      <c r="AJ449">
        <v>1052.8999999999901</v>
      </c>
      <c r="AK449">
        <v>1124.67</v>
      </c>
      <c r="AL449">
        <v>-63.659793814432902</v>
      </c>
    </row>
    <row r="450" spans="1:38" x14ac:dyDescent="0.25">
      <c r="A450" t="s">
        <v>1191</v>
      </c>
      <c r="B450" t="s">
        <v>1190</v>
      </c>
      <c r="C450" t="s">
        <v>315</v>
      </c>
      <c r="D450">
        <v>7785.3052467399903</v>
      </c>
      <c r="E450">
        <v>321.3</v>
      </c>
      <c r="F450">
        <v>26.6572601110596</v>
      </c>
      <c r="G450">
        <v>2.1118943487201798</v>
      </c>
      <c r="H450">
        <v>26.205563810114601</v>
      </c>
      <c r="I450">
        <v>60.5633802816902</v>
      </c>
      <c r="J450">
        <v>73.765717605219805</v>
      </c>
      <c r="K450">
        <v>5.2680369932785398</v>
      </c>
      <c r="L450">
        <v>0.178527619942247</v>
      </c>
      <c r="M450">
        <v>8.2115445892587999E-2</v>
      </c>
      <c r="N450">
        <v>-3.9361802009123002E-2</v>
      </c>
      <c r="O450">
        <v>0.55204506120934205</v>
      </c>
      <c r="P450">
        <v>298.88265721042802</v>
      </c>
      <c r="Q450">
        <v>312.70047329694398</v>
      </c>
      <c r="R450">
        <v>302.12109959859799</v>
      </c>
      <c r="S450">
        <v>300.55700030933298</v>
      </c>
      <c r="T450">
        <v>55.183452351637499</v>
      </c>
      <c r="U450">
        <v>3.2675768382689001</v>
      </c>
      <c r="V450">
        <v>4.7549259078326003</v>
      </c>
      <c r="W450">
        <v>4.8744701662862999</v>
      </c>
      <c r="X450">
        <v>3.1171511447024001</v>
      </c>
      <c r="Y450">
        <v>0.435399317698626</v>
      </c>
      <c r="Z450">
        <v>4.3931350549067698</v>
      </c>
      <c r="AA450">
        <v>9.4330666616407992</v>
      </c>
      <c r="AB450">
        <v>0.46035836139160002</v>
      </c>
      <c r="AC450">
        <v>1.12907213144459</v>
      </c>
      <c r="AD450">
        <v>293.35750000000002</v>
      </c>
      <c r="AE450">
        <v>312.29500000000002</v>
      </c>
      <c r="AF450">
        <v>310.808999999999</v>
      </c>
      <c r="AG450">
        <v>294.43099999999902</v>
      </c>
      <c r="AH450">
        <v>71.939926495043196</v>
      </c>
      <c r="AI450">
        <v>78.937381404174502</v>
      </c>
      <c r="AJ450">
        <v>302.25714285714201</v>
      </c>
      <c r="AK450">
        <v>323.18</v>
      </c>
      <c r="AL450">
        <v>-21.062618595825398</v>
      </c>
    </row>
    <row r="451" spans="1:38" x14ac:dyDescent="0.25">
      <c r="A451" t="s">
        <v>1181</v>
      </c>
      <c r="B451" t="s">
        <v>1180</v>
      </c>
      <c r="C451" t="s">
        <v>504</v>
      </c>
      <c r="D451">
        <v>7715.5067010399998</v>
      </c>
      <c r="E451">
        <v>2226.75</v>
      </c>
      <c r="F451">
        <v>30.361224128279499</v>
      </c>
      <c r="G451">
        <v>2.4053371347844599</v>
      </c>
      <c r="H451">
        <v>32.905916598736397</v>
      </c>
      <c r="I451">
        <v>65.638251206316696</v>
      </c>
      <c r="J451">
        <v>67.276561198080003</v>
      </c>
      <c r="K451">
        <v>17.437968601187102</v>
      </c>
      <c r="L451">
        <v>13.587697273649001</v>
      </c>
      <c r="M451">
        <v>40.5841404853822</v>
      </c>
      <c r="N451">
        <v>0.15625186701032401</v>
      </c>
      <c r="O451">
        <v>1.1688717571826399</v>
      </c>
      <c r="P451">
        <v>2111.1690464295798</v>
      </c>
      <c r="Q451">
        <v>2188.1756069225098</v>
      </c>
      <c r="R451">
        <v>2000.3183409237899</v>
      </c>
      <c r="S451">
        <v>2150.08465477747</v>
      </c>
      <c r="T451">
        <v>56.795984067223202</v>
      </c>
      <c r="U451">
        <v>11.900473499639499</v>
      </c>
      <c r="V451">
        <v>3.5394024039769998</v>
      </c>
      <c r="W451">
        <v>2.0393131703724001</v>
      </c>
      <c r="X451">
        <v>-1.9144780135423201</v>
      </c>
      <c r="Y451">
        <v>0.38402038346046502</v>
      </c>
      <c r="Z451">
        <v>2.8369592089657099</v>
      </c>
      <c r="AA451">
        <v>9.0809036740854001</v>
      </c>
      <c r="AB451">
        <v>-1.4662832663530001</v>
      </c>
      <c r="AC451">
        <v>1.23108341320707</v>
      </c>
      <c r="AD451">
        <v>2142.5770000000002</v>
      </c>
      <c r="AE451">
        <v>2186.4949999999999</v>
      </c>
      <c r="AF451">
        <v>2023.20325</v>
      </c>
      <c r="AG451">
        <v>2149.0450000000001</v>
      </c>
      <c r="AH451">
        <v>85.317379841817001</v>
      </c>
      <c r="AI451">
        <v>86.554451429730193</v>
      </c>
      <c r="AJ451">
        <v>2047.2678571428501</v>
      </c>
      <c r="AK451">
        <v>2216.75</v>
      </c>
      <c r="AL451">
        <v>-13.4455485702697</v>
      </c>
    </row>
    <row r="452" spans="1:38" x14ac:dyDescent="0.25">
      <c r="A452" t="s">
        <v>1199</v>
      </c>
      <c r="B452" t="s">
        <v>1198</v>
      </c>
      <c r="C452" t="s">
        <v>61</v>
      </c>
      <c r="D452">
        <v>7713</v>
      </c>
      <c r="E452">
        <v>43.25</v>
      </c>
      <c r="F452">
        <v>35.758784724608603</v>
      </c>
      <c r="G452">
        <v>2.8329533891471099</v>
      </c>
      <c r="H452">
        <v>29.499343140251401</v>
      </c>
      <c r="I452">
        <v>77.551020408163296</v>
      </c>
      <c r="J452">
        <v>77.053564735139204</v>
      </c>
      <c r="K452">
        <v>0.47194402735327401</v>
      </c>
      <c r="L452">
        <v>0.23181117402412599</v>
      </c>
      <c r="M452">
        <v>7.1617425217597797</v>
      </c>
      <c r="N452">
        <v>3.1319425301084003E-2</v>
      </c>
      <c r="O452">
        <v>1.8927080671465399</v>
      </c>
      <c r="P452">
        <v>39.919538541579101</v>
      </c>
      <c r="Q452">
        <v>42.205242610120202</v>
      </c>
      <c r="R452">
        <v>38.707888762933997</v>
      </c>
      <c r="S452">
        <v>40.988158123114196</v>
      </c>
      <c r="T452">
        <v>89.250700280112</v>
      </c>
      <c r="U452">
        <v>15.5453687474721</v>
      </c>
      <c r="V452">
        <v>4.1438813950663</v>
      </c>
      <c r="W452">
        <v>3.3897356311189002</v>
      </c>
      <c r="X452">
        <v>-1.36447124039178</v>
      </c>
      <c r="Y452">
        <v>3.4799470276600002</v>
      </c>
      <c r="Z452">
        <v>3.8590745003184601</v>
      </c>
      <c r="AA452">
        <v>9.2339350023666</v>
      </c>
      <c r="AB452">
        <v>-0.49292270545479999</v>
      </c>
      <c r="AC452">
        <v>1.1041508494613901</v>
      </c>
      <c r="AD452">
        <v>39.489999999999903</v>
      </c>
      <c r="AE452">
        <v>42.089999999999897</v>
      </c>
      <c r="AF452">
        <v>38.031999999999996</v>
      </c>
      <c r="AG452">
        <v>41.369</v>
      </c>
      <c r="AH452">
        <v>78.488419431149197</v>
      </c>
      <c r="AI452">
        <v>83.561643835616394</v>
      </c>
      <c r="AJ452">
        <v>39.975000000000001</v>
      </c>
      <c r="AK452">
        <v>43.38</v>
      </c>
      <c r="AL452">
        <v>-16.438356164383599</v>
      </c>
    </row>
    <row r="453" spans="1:38" x14ac:dyDescent="0.25">
      <c r="A453" t="s">
        <v>1213</v>
      </c>
      <c r="B453" t="s">
        <v>1212</v>
      </c>
      <c r="C453" t="s">
        <v>763</v>
      </c>
      <c r="D453">
        <v>7654.3906662500003</v>
      </c>
      <c r="E453">
        <v>854.55</v>
      </c>
      <c r="F453">
        <v>33.406542018227903</v>
      </c>
      <c r="G453">
        <v>2.6465993505952401</v>
      </c>
      <c r="H453">
        <v>35.996583678513502</v>
      </c>
      <c r="I453">
        <v>83.444488034523303</v>
      </c>
      <c r="J453">
        <v>81.767601693234994</v>
      </c>
      <c r="K453">
        <v>17.4892562654546</v>
      </c>
      <c r="L453">
        <v>5.02780298772353</v>
      </c>
      <c r="M453">
        <v>17.8861595396959</v>
      </c>
      <c r="N453">
        <v>5.0305794162442997E-2</v>
      </c>
      <c r="P453">
        <v>765.55088665958499</v>
      </c>
      <c r="Q453">
        <v>830.59391724581099</v>
      </c>
      <c r="R453">
        <v>756.56452473928096</v>
      </c>
      <c r="S453">
        <v>786.36682554059905</v>
      </c>
      <c r="T453">
        <v>31.7966171617161</v>
      </c>
      <c r="U453">
        <v>12.5229384891009</v>
      </c>
      <c r="V453">
        <v>7.8074295606420998</v>
      </c>
      <c r="W453">
        <v>2.5013273553183</v>
      </c>
      <c r="X453">
        <v>-0.14776331645117</v>
      </c>
      <c r="Y453">
        <v>3.9528303968913301</v>
      </c>
      <c r="Z453">
        <v>5.0544076972227101</v>
      </c>
      <c r="AA453">
        <v>13.7152335726812</v>
      </c>
      <c r="AB453">
        <v>2.4831611108050899</v>
      </c>
      <c r="AC453">
        <v>0.70306307259302803</v>
      </c>
      <c r="AD453">
        <v>742.43200000000002</v>
      </c>
      <c r="AE453">
        <v>823.99</v>
      </c>
      <c r="AF453">
        <v>743.18824999999902</v>
      </c>
      <c r="AG453">
        <v>780.29</v>
      </c>
      <c r="AH453">
        <v>79.511361815610101</v>
      </c>
      <c r="AI453">
        <v>66.238095238095198</v>
      </c>
      <c r="AJ453">
        <v>786.42857142857099</v>
      </c>
      <c r="AK453">
        <v>864.26</v>
      </c>
      <c r="AL453">
        <v>-33.761904761904802</v>
      </c>
    </row>
    <row r="454" spans="1:38" x14ac:dyDescent="0.25">
      <c r="A454" t="s">
        <v>62</v>
      </c>
      <c r="B454" t="s">
        <v>63</v>
      </c>
      <c r="C454" t="s">
        <v>61</v>
      </c>
      <c r="D454">
        <v>7640.6273299199902</v>
      </c>
      <c r="E454">
        <v>416.9</v>
      </c>
      <c r="F454">
        <v>31.441663597403998</v>
      </c>
      <c r="G454">
        <v>2.4909338540073702</v>
      </c>
      <c r="H454">
        <v>29.398382171568699</v>
      </c>
      <c r="I454">
        <v>59.009227780475896</v>
      </c>
      <c r="J454">
        <v>55.974366189536497</v>
      </c>
      <c r="K454">
        <v>9.15471157899219</v>
      </c>
      <c r="L454">
        <v>-0.227356008436084</v>
      </c>
      <c r="M454">
        <v>56.816575696360204</v>
      </c>
      <c r="N454">
        <v>0.18018153990454699</v>
      </c>
      <c r="O454">
        <v>1.3208464335838499</v>
      </c>
      <c r="P454">
        <v>379.98629024959598</v>
      </c>
      <c r="Q454">
        <v>413.49718901813202</v>
      </c>
      <c r="R454">
        <v>373.90210589113298</v>
      </c>
      <c r="S454">
        <v>391.86852043082803</v>
      </c>
      <c r="T454">
        <v>72.368014819388605</v>
      </c>
      <c r="U454">
        <v>9.7404667577911006</v>
      </c>
      <c r="V454">
        <v>3.2503118735376</v>
      </c>
      <c r="W454">
        <v>-2.2695849458311002</v>
      </c>
      <c r="X454">
        <v>4.1179026275345203</v>
      </c>
      <c r="Y454">
        <v>0.43627073482568801</v>
      </c>
      <c r="Z454">
        <v>2.5880472273006299</v>
      </c>
      <c r="AA454">
        <v>13.9648782104306</v>
      </c>
      <c r="AB454">
        <v>-5.6227009947062996</v>
      </c>
      <c r="AC454">
        <v>1.3007257358952</v>
      </c>
      <c r="AD454">
        <v>367.51150000000001</v>
      </c>
      <c r="AE454">
        <v>418.01499999999999</v>
      </c>
      <c r="AF454">
        <v>373.60074999999898</v>
      </c>
      <c r="AG454">
        <v>390.363</v>
      </c>
      <c r="AH454">
        <v>59.940582293523399</v>
      </c>
      <c r="AI454">
        <v>65.079365079364905</v>
      </c>
      <c r="AJ454">
        <v>388.49285714285702</v>
      </c>
      <c r="AK454">
        <v>415.41</v>
      </c>
      <c r="AL454">
        <v>-34.920634920635003</v>
      </c>
    </row>
    <row r="455" spans="1:38" x14ac:dyDescent="0.25">
      <c r="A455" t="s">
        <v>1195</v>
      </c>
      <c r="B455" t="s">
        <v>1194</v>
      </c>
      <c r="C455" t="s">
        <v>315</v>
      </c>
      <c r="D455">
        <v>7593.8051592000002</v>
      </c>
      <c r="E455">
        <v>239.1</v>
      </c>
      <c r="F455">
        <v>44.062286508571198</v>
      </c>
      <c r="G455">
        <v>3.4907898816853402</v>
      </c>
      <c r="H455">
        <v>29.415073178940499</v>
      </c>
      <c r="I455">
        <v>65.686274509803894</v>
      </c>
      <c r="J455">
        <v>65.816421432835398</v>
      </c>
      <c r="K455">
        <v>6.9643684820176501</v>
      </c>
      <c r="L455">
        <v>-0.15376338803287701</v>
      </c>
      <c r="M455">
        <v>-5.7785251649929501</v>
      </c>
      <c r="N455">
        <v>-1.8110208755353002E-2</v>
      </c>
      <c r="O455">
        <v>1.4284816788931201</v>
      </c>
      <c r="P455">
        <v>205.30161940194199</v>
      </c>
      <c r="Q455">
        <v>228.49506834487599</v>
      </c>
      <c r="R455">
        <v>208.66467146423801</v>
      </c>
      <c r="S455">
        <v>211.16343965431099</v>
      </c>
      <c r="T455">
        <v>84.6776418651706</v>
      </c>
      <c r="U455">
        <v>10.5853842038703</v>
      </c>
      <c r="V455">
        <v>5.5016400094681002</v>
      </c>
      <c r="W455">
        <v>4.8622003136903</v>
      </c>
      <c r="X455">
        <v>1.2374346441334301</v>
      </c>
      <c r="Y455">
        <v>0.75766973556855399</v>
      </c>
      <c r="Z455">
        <v>7.5669775684650498</v>
      </c>
      <c r="AA455">
        <v>13.814450761102901</v>
      </c>
      <c r="AB455">
        <v>-1.679518042572</v>
      </c>
      <c r="AC455">
        <v>1.0875598395219701</v>
      </c>
      <c r="AD455">
        <v>195.98049999999901</v>
      </c>
      <c r="AE455">
        <v>227.16</v>
      </c>
      <c r="AF455">
        <v>208.3775</v>
      </c>
      <c r="AG455">
        <v>205.15299999999999</v>
      </c>
      <c r="AH455">
        <v>80.8884652045801</v>
      </c>
      <c r="AI455">
        <v>92.052980132450202</v>
      </c>
      <c r="AJ455">
        <v>210.1</v>
      </c>
      <c r="AK455">
        <v>238.31</v>
      </c>
      <c r="AL455">
        <v>-7.9470198675497103</v>
      </c>
    </row>
    <row r="456" spans="1:38" x14ac:dyDescent="0.25">
      <c r="A456" t="s">
        <v>1193</v>
      </c>
      <c r="B456" t="s">
        <v>1192</v>
      </c>
      <c r="C456" t="s">
        <v>373</v>
      </c>
      <c r="D456">
        <v>7581.4917798899996</v>
      </c>
      <c r="E456">
        <v>510.45</v>
      </c>
      <c r="F456">
        <v>32.821148956829603</v>
      </c>
      <c r="G456">
        <v>2.6002221800609702</v>
      </c>
      <c r="H456">
        <v>33.500458172000101</v>
      </c>
      <c r="I456">
        <v>63.593155893536199</v>
      </c>
      <c r="J456">
        <v>62.207115793947501</v>
      </c>
      <c r="K456">
        <v>8.0916458598780405</v>
      </c>
      <c r="L456">
        <v>-1.58997410895547</v>
      </c>
      <c r="M456">
        <v>49.137743930274098</v>
      </c>
      <c r="N456">
        <v>0.20234519127532399</v>
      </c>
      <c r="O456">
        <v>1.1797409670610299</v>
      </c>
      <c r="P456">
        <v>433.019993985572</v>
      </c>
      <c r="Q456">
        <v>489.277134150412</v>
      </c>
      <c r="R456">
        <v>410.37614279779598</v>
      </c>
      <c r="S456">
        <v>459.54552329228198</v>
      </c>
      <c r="T456">
        <v>72.852474323062495</v>
      </c>
      <c r="U456">
        <v>18.860397697708301</v>
      </c>
      <c r="V456">
        <v>1.4613713770276</v>
      </c>
      <c r="W456">
        <v>3.4679636286741</v>
      </c>
      <c r="X456">
        <v>7.7798774235609898</v>
      </c>
      <c r="Y456">
        <v>1.31121919008072</v>
      </c>
      <c r="Z456">
        <v>5.8958208093018403</v>
      </c>
      <c r="AA456">
        <v>4.5681740312071</v>
      </c>
      <c r="AB456">
        <v>-1.4661468597478999</v>
      </c>
      <c r="AC456">
        <v>0.64151155310838104</v>
      </c>
      <c r="AD456">
        <v>412.23399999999901</v>
      </c>
      <c r="AE456">
        <v>487.539999999999</v>
      </c>
      <c r="AF456">
        <v>397.06925000000001</v>
      </c>
      <c r="AG456">
        <v>461.39</v>
      </c>
      <c r="AH456">
        <v>76.761527179752605</v>
      </c>
      <c r="AI456">
        <v>82.166301969365307</v>
      </c>
      <c r="AJ456">
        <v>458.35714285714198</v>
      </c>
      <c r="AK456">
        <v>508.33</v>
      </c>
      <c r="AL456">
        <v>-17.833698030634601</v>
      </c>
    </row>
    <row r="457" spans="1:38" x14ac:dyDescent="0.25">
      <c r="A457" t="s">
        <v>1232</v>
      </c>
      <c r="B457" t="s">
        <v>1231</v>
      </c>
      <c r="C457" t="s">
        <v>1157</v>
      </c>
      <c r="D457">
        <v>7512.0431325</v>
      </c>
      <c r="E457">
        <v>1815.85</v>
      </c>
      <c r="F457">
        <v>40.243850134541397</v>
      </c>
      <c r="G457">
        <v>3.1882781394558499</v>
      </c>
      <c r="H457">
        <v>44.019135566331599</v>
      </c>
      <c r="I457">
        <v>81.5162454873646</v>
      </c>
      <c r="J457">
        <v>82.168170485223101</v>
      </c>
      <c r="K457">
        <v>62.78422849815</v>
      </c>
      <c r="L457">
        <v>20.080320849920401</v>
      </c>
      <c r="M457">
        <v>30.8212962126779</v>
      </c>
      <c r="N457">
        <v>0.10863891833724</v>
      </c>
      <c r="O457">
        <v>1.83197516108768</v>
      </c>
      <c r="P457">
        <v>1501.9993291794599</v>
      </c>
      <c r="Q457">
        <v>1732.65448957542</v>
      </c>
      <c r="R457">
        <v>1470.10515168488</v>
      </c>
      <c r="S457">
        <v>1577.24649565549</v>
      </c>
      <c r="T457">
        <v>79.851093531875193</v>
      </c>
      <c r="U457">
        <v>25.842522578626401</v>
      </c>
      <c r="V457">
        <v>10.265340397666799</v>
      </c>
      <c r="W457">
        <v>-0.62253808225219998</v>
      </c>
      <c r="X457">
        <v>3.29158226549532</v>
      </c>
      <c r="Y457">
        <v>1.8881424710510599</v>
      </c>
      <c r="Z457">
        <v>8.7209540022132792</v>
      </c>
      <c r="AA457">
        <v>22.9903500978726</v>
      </c>
      <c r="AB457">
        <v>-7.3412181587600003E-2</v>
      </c>
      <c r="AC457">
        <v>1.2800050775948499</v>
      </c>
      <c r="AD457">
        <v>1414.7565</v>
      </c>
      <c r="AE457">
        <v>1710.67</v>
      </c>
      <c r="AF457">
        <v>1445.62499999999</v>
      </c>
      <c r="AG457">
        <v>1566.5119999999999</v>
      </c>
      <c r="AH457">
        <v>93.7261271450772</v>
      </c>
      <c r="AI457">
        <v>95.613718411552298</v>
      </c>
      <c r="AJ457">
        <v>1641.13928571428</v>
      </c>
      <c r="AK457">
        <v>1814.49</v>
      </c>
      <c r="AL457">
        <v>-4.3862815884476802</v>
      </c>
    </row>
    <row r="458" spans="1:38" x14ac:dyDescent="0.25">
      <c r="A458" t="s">
        <v>1169</v>
      </c>
      <c r="B458" t="s">
        <v>1168</v>
      </c>
      <c r="C458" t="s">
        <v>91</v>
      </c>
      <c r="D458">
        <v>7495.2970894800001</v>
      </c>
      <c r="E458">
        <v>378.35</v>
      </c>
      <c r="F458">
        <v>31.469370773147698</v>
      </c>
      <c r="G458">
        <v>2.4931289268553698</v>
      </c>
      <c r="H458">
        <v>39.135540108097899</v>
      </c>
      <c r="I458">
        <v>47.631241997439197</v>
      </c>
      <c r="J458">
        <v>39.193252641942202</v>
      </c>
      <c r="K458">
        <v>5.9673377981186499</v>
      </c>
      <c r="L458">
        <v>-1.8537551136486701</v>
      </c>
      <c r="P458">
        <v>356.81395349328</v>
      </c>
      <c r="Q458">
        <v>375.22498356866299</v>
      </c>
      <c r="R458">
        <v>366.30180997496097</v>
      </c>
      <c r="S458">
        <v>361.21696712796302</v>
      </c>
      <c r="T458">
        <v>55.905399629576799</v>
      </c>
      <c r="U458">
        <v>1.1625115736772</v>
      </c>
      <c r="V458">
        <v>-2.1840133166652</v>
      </c>
      <c r="W458">
        <v>-5.3244023894070898</v>
      </c>
      <c r="X458">
        <v>-5.7611506925642502</v>
      </c>
      <c r="Y458">
        <v>-1.6207734306810999</v>
      </c>
      <c r="Z458">
        <v>1.9322928668014101</v>
      </c>
      <c r="AA458">
        <v>2.9308580794918</v>
      </c>
      <c r="AB458">
        <v>-6.8146099612666999</v>
      </c>
      <c r="AC458">
        <v>1.5117812955301</v>
      </c>
      <c r="AD458">
        <v>349.44400000000002</v>
      </c>
      <c r="AE458">
        <v>379.51499999999999</v>
      </c>
      <c r="AF458">
        <v>358.15699999999998</v>
      </c>
      <c r="AG458">
        <v>353.54999999999899</v>
      </c>
      <c r="AH458">
        <v>35.630926331145197</v>
      </c>
      <c r="AI458">
        <v>48.468271334792199</v>
      </c>
      <c r="AJ458">
        <v>345.69642857142799</v>
      </c>
      <c r="AK458">
        <v>375.01</v>
      </c>
      <c r="AL458">
        <v>-51.531728665207702</v>
      </c>
    </row>
    <row r="459" spans="1:38" x14ac:dyDescent="0.25">
      <c r="A459" t="s">
        <v>1185</v>
      </c>
      <c r="B459" t="s">
        <v>1184</v>
      </c>
      <c r="C459" t="s">
        <v>115</v>
      </c>
      <c r="D459">
        <v>7472.6868035050002</v>
      </c>
      <c r="E459">
        <v>14.85</v>
      </c>
      <c r="F459">
        <v>46.2032082080961</v>
      </c>
      <c r="G459">
        <v>3.6604022281696298</v>
      </c>
      <c r="H459">
        <v>38.016161492713501</v>
      </c>
      <c r="I459">
        <v>25.000000000000099</v>
      </c>
      <c r="J459">
        <v>32.477843169005197</v>
      </c>
      <c r="K459">
        <v>-0.14200381406125501</v>
      </c>
      <c r="L459">
        <v>-0.21121571808077899</v>
      </c>
      <c r="M459">
        <v>-30.974956472485999</v>
      </c>
      <c r="N459">
        <v>-0.101749803489906</v>
      </c>
      <c r="O459">
        <v>1.1536999233822001</v>
      </c>
      <c r="P459">
        <v>14.7397942729426</v>
      </c>
      <c r="Q459">
        <v>15.279927414448199</v>
      </c>
      <c r="R459">
        <v>15.409137115216099</v>
      </c>
      <c r="S459">
        <v>15.1870716928801</v>
      </c>
      <c r="T459">
        <v>80.986547085201707</v>
      </c>
      <c r="U459">
        <v>-2.6897711108237998</v>
      </c>
      <c r="V459">
        <v>-5.2714398111723</v>
      </c>
      <c r="W459">
        <v>1.0067114093959999</v>
      </c>
      <c r="X459">
        <v>-13.2590967319407</v>
      </c>
      <c r="Y459">
        <v>-0.59977687939722701</v>
      </c>
      <c r="Z459">
        <v>-4.4854293622477597</v>
      </c>
      <c r="AA459">
        <v>2.4327766544707998</v>
      </c>
      <c r="AB459">
        <v>-11.8978176747618</v>
      </c>
      <c r="AC459">
        <v>0.325049743819044</v>
      </c>
      <c r="AD459">
        <v>13.9584999999999</v>
      </c>
      <c r="AE459">
        <v>15.344999999999899</v>
      </c>
      <c r="AF459">
        <v>14.4595</v>
      </c>
      <c r="AG459">
        <v>15.14</v>
      </c>
      <c r="AH459">
        <v>10.1921470342522</v>
      </c>
      <c r="AI459">
        <v>7.8947368421052699</v>
      </c>
      <c r="AJ459">
        <v>14.521428571428499</v>
      </c>
      <c r="AK459">
        <v>14.93</v>
      </c>
      <c r="AL459">
        <v>-92.105263157894697</v>
      </c>
    </row>
    <row r="460" spans="1:38" x14ac:dyDescent="0.25">
      <c r="A460" t="s">
        <v>1197</v>
      </c>
      <c r="B460" t="s">
        <v>1196</v>
      </c>
      <c r="C460" t="s">
        <v>336</v>
      </c>
      <c r="D460">
        <v>7425.9949694999996</v>
      </c>
      <c r="E460">
        <v>546.54999999999995</v>
      </c>
      <c r="F460">
        <v>40.616851958074598</v>
      </c>
      <c r="G460">
        <v>3.2178288299581799</v>
      </c>
      <c r="H460">
        <v>61.157845726864601</v>
      </c>
      <c r="I460">
        <v>63.781135157207103</v>
      </c>
      <c r="J460">
        <v>56.413749766865102</v>
      </c>
      <c r="K460">
        <v>24.7594036350478</v>
      </c>
      <c r="L460">
        <v>-2.1214824403668802</v>
      </c>
      <c r="M460">
        <v>87.035968789102895</v>
      </c>
      <c r="N460">
        <v>0.197432927199264</v>
      </c>
      <c r="O460">
        <v>1.5554194726419801</v>
      </c>
      <c r="P460">
        <v>437.69682052041401</v>
      </c>
      <c r="Q460">
        <v>543.86456530655903</v>
      </c>
      <c r="R460">
        <v>395.57182718614098</v>
      </c>
      <c r="S460">
        <v>481.26271416355303</v>
      </c>
      <c r="T460">
        <v>85.886287625418007</v>
      </c>
      <c r="U460">
        <v>52.513165690303303</v>
      </c>
      <c r="V460">
        <v>2.5821596244132001</v>
      </c>
      <c r="W460">
        <v>1.9191587494681901</v>
      </c>
      <c r="X460">
        <v>4.3108589870632796</v>
      </c>
      <c r="Y460">
        <v>1.78872039148593</v>
      </c>
      <c r="Z460">
        <v>3.7600322930359802</v>
      </c>
      <c r="AA460">
        <v>8.3532795514316902</v>
      </c>
      <c r="AB460">
        <v>-2.6052845003363001</v>
      </c>
      <c r="AC460">
        <v>1.1043167904929301</v>
      </c>
      <c r="AD460">
        <v>415.6465</v>
      </c>
      <c r="AE460">
        <v>545.70000000000005</v>
      </c>
      <c r="AF460">
        <v>376.94299999999998</v>
      </c>
      <c r="AG460">
        <v>462.22699999999998</v>
      </c>
      <c r="AH460">
        <v>64.274276012424906</v>
      </c>
      <c r="AI460">
        <v>53.047404063205299</v>
      </c>
      <c r="AJ460">
        <v>513.13571428571402</v>
      </c>
      <c r="AK460">
        <v>549.29</v>
      </c>
      <c r="AL460">
        <v>-46.952595936794602</v>
      </c>
    </row>
    <row r="461" spans="1:38" x14ac:dyDescent="0.25">
      <c r="A461" t="s">
        <v>1226</v>
      </c>
      <c r="B461" t="s">
        <v>1225</v>
      </c>
      <c r="C461" t="s">
        <v>504</v>
      </c>
      <c r="D461">
        <v>7410.3537581999999</v>
      </c>
      <c r="E461">
        <v>4828.2</v>
      </c>
      <c r="F461">
        <v>33.145995996486299</v>
      </c>
      <c r="G461">
        <v>2.6259578567355901</v>
      </c>
      <c r="H461">
        <v>60.810829626706401</v>
      </c>
      <c r="I461">
        <v>94.132318193751701</v>
      </c>
      <c r="J461">
        <v>96.226108940106599</v>
      </c>
      <c r="K461">
        <v>201.330749667671</v>
      </c>
      <c r="L461">
        <v>36.9382182880736</v>
      </c>
      <c r="M461">
        <v>33.822862751433298</v>
      </c>
      <c r="N461">
        <v>0.107735414296058</v>
      </c>
      <c r="O461">
        <v>0.82404925414390295</v>
      </c>
      <c r="P461">
        <v>3970.2323225175501</v>
      </c>
      <c r="Q461">
        <v>4614.7253608578003</v>
      </c>
      <c r="R461">
        <v>3797.4724448667298</v>
      </c>
      <c r="S461">
        <v>4155.9080497292298</v>
      </c>
      <c r="T461">
        <v>44.124756795000202</v>
      </c>
      <c r="U461">
        <v>29.3183479744234</v>
      </c>
      <c r="V461">
        <v>10.970690999493501</v>
      </c>
      <c r="W461">
        <v>4.8366724738676004</v>
      </c>
      <c r="X461">
        <v>1.1657877063395601</v>
      </c>
      <c r="Y461">
        <v>0.89610368002129703</v>
      </c>
      <c r="Z461">
        <v>9.0416384529163203</v>
      </c>
      <c r="AA461">
        <v>25.435890777271801</v>
      </c>
      <c r="AB461">
        <v>-0.50322395297169997</v>
      </c>
      <c r="AC461">
        <v>0.78565839770302703</v>
      </c>
      <c r="AD461">
        <v>3805.7554999999902</v>
      </c>
      <c r="AE461">
        <v>4609.1799999999903</v>
      </c>
      <c r="AF461">
        <v>3828.90174999999</v>
      </c>
      <c r="AG461">
        <v>4073.4690000000001</v>
      </c>
      <c r="AH461">
        <v>96.496749700311199</v>
      </c>
      <c r="AI461">
        <v>97.158469945355094</v>
      </c>
      <c r="AJ461">
        <v>4423.1428571428496</v>
      </c>
      <c r="AK461">
        <v>4808.87</v>
      </c>
      <c r="AL461">
        <v>-2.8415300546448301</v>
      </c>
    </row>
    <row r="462" spans="1:38" x14ac:dyDescent="0.25">
      <c r="A462" t="s">
        <v>1201</v>
      </c>
      <c r="B462" t="s">
        <v>1200</v>
      </c>
      <c r="C462" t="s">
        <v>85</v>
      </c>
      <c r="D462">
        <v>7379.4650633399997</v>
      </c>
      <c r="E462">
        <v>305.75</v>
      </c>
      <c r="F462">
        <v>42.994551545179498</v>
      </c>
      <c r="G462">
        <v>3.4061996640214298</v>
      </c>
      <c r="H462">
        <v>32.9152892575122</v>
      </c>
      <c r="I462">
        <v>65.9064994298746</v>
      </c>
      <c r="J462">
        <v>62.303980258483499</v>
      </c>
      <c r="K462">
        <v>3.9621154559884002</v>
      </c>
      <c r="L462">
        <v>0.90862749686201105</v>
      </c>
      <c r="M462">
        <v>42.989553541930299</v>
      </c>
      <c r="N462">
        <v>0.12589730315859099</v>
      </c>
      <c r="O462">
        <v>1.53001924750705</v>
      </c>
      <c r="P462">
        <v>288.35415997863601</v>
      </c>
      <c r="Q462">
        <v>298.68994784030002</v>
      </c>
      <c r="R462">
        <v>284.69420901223299</v>
      </c>
      <c r="S462">
        <v>289.92346776634099</v>
      </c>
      <c r="T462">
        <v>75.979519145146895</v>
      </c>
      <c r="U462">
        <v>3.3808946447040999</v>
      </c>
      <c r="V462">
        <v>3.1439413451467</v>
      </c>
      <c r="W462">
        <v>-1.2656147271531999</v>
      </c>
      <c r="X462">
        <v>-3.0537481552579799</v>
      </c>
      <c r="Y462">
        <v>0.296559362827853</v>
      </c>
      <c r="Z462">
        <v>3.8028585562377999</v>
      </c>
      <c r="AA462">
        <v>8.9865002927601001</v>
      </c>
      <c r="AB462">
        <v>-2.10407306326809</v>
      </c>
      <c r="AC462">
        <v>1.8267519739945499</v>
      </c>
      <c r="AD462">
        <v>282.98822849501198</v>
      </c>
      <c r="AE462">
        <v>299.26</v>
      </c>
      <c r="AF462">
        <v>297.676183063466</v>
      </c>
      <c r="AG462">
        <v>287.89599999999899</v>
      </c>
      <c r="AH462">
        <v>72.777332432722702</v>
      </c>
      <c r="AI462">
        <v>86.680327868852402</v>
      </c>
      <c r="AJ462">
        <v>279.80357142857099</v>
      </c>
      <c r="AK462">
        <v>305.76</v>
      </c>
      <c r="AL462">
        <v>-13.319672131147501</v>
      </c>
    </row>
    <row r="463" spans="1:38" x14ac:dyDescent="0.25">
      <c r="A463" t="s">
        <v>1217</v>
      </c>
      <c r="B463" t="s">
        <v>1216</v>
      </c>
      <c r="C463" t="s">
        <v>1218</v>
      </c>
      <c r="D463">
        <v>7334.7373882499996</v>
      </c>
      <c r="E463">
        <v>227.25</v>
      </c>
      <c r="F463">
        <v>35.296290509336103</v>
      </c>
      <c r="G463">
        <v>2.7963127548328401</v>
      </c>
      <c r="H463">
        <v>48.538710339204201</v>
      </c>
      <c r="I463">
        <v>73.018549747048795</v>
      </c>
      <c r="J463">
        <v>74.405044490634296</v>
      </c>
      <c r="K463">
        <v>5.8750689635250799</v>
      </c>
      <c r="L463">
        <v>0.30230277217625201</v>
      </c>
      <c r="M463">
        <v>-4.41999277714058</v>
      </c>
      <c r="N463">
        <v>-6.2177023099954001E-2</v>
      </c>
      <c r="O463">
        <v>0.83801238642012199</v>
      </c>
      <c r="P463">
        <v>195.135477959139</v>
      </c>
      <c r="Q463">
        <v>224.78419012403501</v>
      </c>
      <c r="R463">
        <v>184.15528996230199</v>
      </c>
      <c r="S463">
        <v>208.80094081046499</v>
      </c>
      <c r="T463">
        <v>50.659322316808499</v>
      </c>
      <c r="U463">
        <v>33.311124451862803</v>
      </c>
      <c r="V463">
        <v>4.6597423236279001</v>
      </c>
      <c r="W463">
        <v>-2.3925471098878002</v>
      </c>
      <c r="X463">
        <v>-8.2583484439401698</v>
      </c>
      <c r="Y463">
        <v>0.80870415522985795</v>
      </c>
      <c r="Z463">
        <v>3.1903124609327702</v>
      </c>
      <c r="AA463">
        <v>9.1874368740585002</v>
      </c>
      <c r="AB463">
        <v>0.49259817111169901</v>
      </c>
      <c r="AC463">
        <v>0.39632207055518098</v>
      </c>
      <c r="AD463">
        <v>187.60049999999899</v>
      </c>
      <c r="AE463">
        <v>223.92</v>
      </c>
      <c r="AF463">
        <v>174.09324999999899</v>
      </c>
      <c r="AG463">
        <v>208.00899999999999</v>
      </c>
      <c r="AH463">
        <v>64.170376239887304</v>
      </c>
      <c r="AI463">
        <v>55.163727959697603</v>
      </c>
      <c r="AJ463">
        <v>209.61785714285699</v>
      </c>
      <c r="AK463">
        <v>226.11</v>
      </c>
      <c r="AL463">
        <v>-44.836272040302298</v>
      </c>
    </row>
    <row r="464" spans="1:38" x14ac:dyDescent="0.25">
      <c r="A464" t="s">
        <v>1215</v>
      </c>
      <c r="B464" t="s">
        <v>1214</v>
      </c>
      <c r="C464" t="s">
        <v>58</v>
      </c>
      <c r="D464">
        <v>7303.1356971300002</v>
      </c>
      <c r="E464">
        <v>1575.05</v>
      </c>
      <c r="F464">
        <v>31.096893748409698</v>
      </c>
      <c r="G464">
        <v>2.4636198130043998</v>
      </c>
      <c r="H464">
        <v>36.460312150966701</v>
      </c>
      <c r="I464">
        <v>77.487244897959201</v>
      </c>
      <c r="J464">
        <v>82.536452883445506</v>
      </c>
      <c r="K464">
        <v>25.877960564236002</v>
      </c>
      <c r="L464">
        <v>5.2042220715618397</v>
      </c>
      <c r="M464">
        <v>-24.859828326368302</v>
      </c>
      <c r="N464">
        <v>-0.140625568893986</v>
      </c>
      <c r="P464">
        <v>1359.95342004952</v>
      </c>
      <c r="Q464">
        <v>1509.92067367454</v>
      </c>
      <c r="R464">
        <v>1363.36640493253</v>
      </c>
      <c r="S464">
        <v>1425.74586817971</v>
      </c>
      <c r="T464">
        <v>68.418266685915</v>
      </c>
      <c r="U464">
        <v>14.5482426008845</v>
      </c>
      <c r="V464">
        <v>4.7260295005783002</v>
      </c>
      <c r="W464">
        <v>3.20374442673549</v>
      </c>
      <c r="X464">
        <v>1.80394572120173</v>
      </c>
      <c r="Y464">
        <v>228.09207721819601</v>
      </c>
      <c r="Z464">
        <v>6.2608108683911201</v>
      </c>
      <c r="AA464">
        <v>9.8453381231904995</v>
      </c>
      <c r="AB464">
        <v>6.2640528317499999E-2</v>
      </c>
      <c r="AC464">
        <v>1.2977706552393899</v>
      </c>
      <c r="AD464">
        <v>1285.6994999999999</v>
      </c>
      <c r="AE464">
        <v>1508.48999999999</v>
      </c>
      <c r="AF464">
        <v>1290.10275</v>
      </c>
      <c r="AG464">
        <v>1452.8409999999899</v>
      </c>
      <c r="AH464">
        <v>87.706119962619695</v>
      </c>
      <c r="AI464">
        <v>92.5203725261931</v>
      </c>
      <c r="AJ464">
        <v>1459.1107142857099</v>
      </c>
      <c r="AK464">
        <v>1569.6</v>
      </c>
      <c r="AL464">
        <v>-7.4796274738068202</v>
      </c>
    </row>
    <row r="465" spans="1:38" x14ac:dyDescent="0.25">
      <c r="A465" t="s">
        <v>108</v>
      </c>
      <c r="B465" t="s">
        <v>109</v>
      </c>
      <c r="C465" t="s">
        <v>107</v>
      </c>
      <c r="D465">
        <v>7243.4211154499999</v>
      </c>
      <c r="E465">
        <v>91</v>
      </c>
      <c r="F465">
        <v>38.810334060201498</v>
      </c>
      <c r="G465">
        <v>3.07470928490797</v>
      </c>
      <c r="H465">
        <v>25.334135750554999</v>
      </c>
      <c r="I465">
        <v>49.785407725321903</v>
      </c>
      <c r="J465">
        <v>47.650194584581399</v>
      </c>
      <c r="K465">
        <v>-0.45680694148013901</v>
      </c>
      <c r="L465">
        <v>-0.12889528893171601</v>
      </c>
      <c r="M465">
        <v>35.195292379783297</v>
      </c>
      <c r="N465">
        <v>0.113410368445931</v>
      </c>
      <c r="O465">
        <v>1.3793665845584999</v>
      </c>
      <c r="P465">
        <v>88.975378749195798</v>
      </c>
      <c r="Q465">
        <v>91.421417700317207</v>
      </c>
      <c r="R465">
        <v>84.346073672512802</v>
      </c>
      <c r="S465">
        <v>91.460741735000198</v>
      </c>
      <c r="T465">
        <v>83.617747440273007</v>
      </c>
      <c r="U465">
        <v>9.1062587642731998</v>
      </c>
      <c r="V465">
        <v>-0.60559976101890001</v>
      </c>
      <c r="W465">
        <v>1.2168141592920001</v>
      </c>
      <c r="X465">
        <v>-5.2364596326182999</v>
      </c>
      <c r="Y465">
        <v>-0.12764975071643</v>
      </c>
      <c r="Z465">
        <v>-0.97265647549471501</v>
      </c>
      <c r="AA465">
        <v>1.7225674091726</v>
      </c>
      <c r="AB465">
        <v>-2.8295800190418001</v>
      </c>
      <c r="AC465">
        <v>0.50864783133666602</v>
      </c>
      <c r="AD465">
        <v>87.6995</v>
      </c>
      <c r="AE465">
        <v>91.56</v>
      </c>
      <c r="AF465">
        <v>85.790499999999994</v>
      </c>
      <c r="AG465">
        <v>93.165999999999897</v>
      </c>
      <c r="AH465">
        <v>25.658914728681999</v>
      </c>
      <c r="AI465">
        <v>19.999999999999901</v>
      </c>
      <c r="AJ465">
        <v>94.924999999999997</v>
      </c>
      <c r="AK465">
        <v>91.13</v>
      </c>
      <c r="AL465">
        <v>-80</v>
      </c>
    </row>
    <row r="466" spans="1:38" x14ac:dyDescent="0.25">
      <c r="A466" t="s">
        <v>1220</v>
      </c>
      <c r="B466" t="s">
        <v>1219</v>
      </c>
      <c r="C466" t="s">
        <v>55</v>
      </c>
      <c r="D466">
        <v>7199.0702283000001</v>
      </c>
      <c r="E466">
        <v>1390.55</v>
      </c>
      <c r="F466">
        <v>32.553000093331796</v>
      </c>
      <c r="G466">
        <v>2.5789783587876101</v>
      </c>
      <c r="H466">
        <v>33.832488530375599</v>
      </c>
      <c r="I466">
        <v>37.070132683455199</v>
      </c>
      <c r="J466">
        <v>42.138284156667702</v>
      </c>
      <c r="K466">
        <v>3.92196177158326</v>
      </c>
      <c r="L466">
        <v>-10.8667451797537</v>
      </c>
      <c r="M466">
        <v>-9.89179893324315</v>
      </c>
      <c r="N466">
        <v>-5.7801109605897003E-2</v>
      </c>
      <c r="O466">
        <v>0.66069873873039597</v>
      </c>
      <c r="P466">
        <v>1365.3815451831599</v>
      </c>
      <c r="Q466">
        <v>1412.16173924343</v>
      </c>
      <c r="R466">
        <v>1423.2936306435399</v>
      </c>
      <c r="S466">
        <v>1388.4864835624401</v>
      </c>
      <c r="T466">
        <v>65.542348979767993</v>
      </c>
      <c r="U466">
        <v>0.93851634241619997</v>
      </c>
      <c r="V466">
        <v>-2.4427488863861999</v>
      </c>
      <c r="W466">
        <v>-1.4997547130141999</v>
      </c>
      <c r="X466">
        <v>-1.54392325531631</v>
      </c>
      <c r="Y466">
        <v>-24.421661032487201</v>
      </c>
      <c r="Z466">
        <v>-1.8780776064583999</v>
      </c>
      <c r="AA466">
        <v>1.4322331092275</v>
      </c>
      <c r="AB466">
        <v>-6.0325560162249996</v>
      </c>
      <c r="AC466">
        <v>0.78339374494520098</v>
      </c>
      <c r="AD466">
        <v>1321.3779999999999</v>
      </c>
      <c r="AE466">
        <v>1417.7949999999901</v>
      </c>
      <c r="AF466">
        <v>1372.43174999999</v>
      </c>
      <c r="AG466">
        <v>1376.098</v>
      </c>
      <c r="AH466">
        <v>19.890805259798501</v>
      </c>
      <c r="AI466">
        <v>15.7580919931856</v>
      </c>
      <c r="AJ466">
        <v>1360.4785714285699</v>
      </c>
      <c r="AK466">
        <v>1386.68</v>
      </c>
      <c r="AL466">
        <v>-84.241908006814299</v>
      </c>
    </row>
    <row r="467" spans="1:38" x14ac:dyDescent="0.25">
      <c r="A467" t="s">
        <v>1224</v>
      </c>
      <c r="B467" t="s">
        <v>1223</v>
      </c>
      <c r="C467" t="s">
        <v>457</v>
      </c>
      <c r="D467">
        <v>7183.7038234000001</v>
      </c>
      <c r="E467">
        <v>307.39999999999998</v>
      </c>
      <c r="F467">
        <v>37.903829491505498</v>
      </c>
      <c r="G467">
        <v>3.00289238145495</v>
      </c>
      <c r="H467">
        <v>32.944662171332403</v>
      </c>
      <c r="I467">
        <v>59.346186085498701</v>
      </c>
      <c r="J467">
        <v>55.238088687489601</v>
      </c>
      <c r="K467">
        <v>5.9783334558725896</v>
      </c>
      <c r="L467">
        <v>0.395493559668679</v>
      </c>
      <c r="M467">
        <v>43.630611374708302</v>
      </c>
      <c r="N467">
        <v>0.13284395563662901</v>
      </c>
      <c r="O467">
        <v>1.32072740631237</v>
      </c>
      <c r="P467">
        <v>271.52427036761202</v>
      </c>
      <c r="Q467">
        <v>305.058404820259</v>
      </c>
      <c r="R467">
        <v>249.33097541445301</v>
      </c>
      <c r="S467">
        <v>289.10221123900197</v>
      </c>
      <c r="T467">
        <v>93.533752721993693</v>
      </c>
      <c r="U467">
        <v>30.568724025158101</v>
      </c>
      <c r="V467">
        <v>2.2465799272057998</v>
      </c>
      <c r="W467">
        <v>2.3464438178661</v>
      </c>
      <c r="X467">
        <v>-9.6007628934827292</v>
      </c>
      <c r="Y467">
        <v>0.75253918127981101</v>
      </c>
      <c r="Z467">
        <v>2.3755056384554698</v>
      </c>
      <c r="AA467">
        <v>8.2018928319024997</v>
      </c>
      <c r="AB467">
        <v>-3.0873836449805001</v>
      </c>
      <c r="AC467">
        <v>0.61034738919736997</v>
      </c>
      <c r="AD467">
        <v>265.883499999999</v>
      </c>
      <c r="AE467">
        <v>306.16500000000002</v>
      </c>
      <c r="AF467">
        <v>237.17525000000001</v>
      </c>
      <c r="AG467">
        <v>290.40799999999899</v>
      </c>
      <c r="AH467">
        <v>66.937161457095399</v>
      </c>
      <c r="AI467">
        <v>63.813229571984301</v>
      </c>
      <c r="AJ467">
        <v>284.13214285714201</v>
      </c>
      <c r="AK467">
        <v>309.02999999999997</v>
      </c>
      <c r="AL467">
        <v>-36.186770428015599</v>
      </c>
    </row>
    <row r="468" spans="1:38" x14ac:dyDescent="0.25">
      <c r="A468" t="s">
        <v>1244</v>
      </c>
      <c r="B468" t="s">
        <v>1243</v>
      </c>
      <c r="C468" t="s">
        <v>336</v>
      </c>
      <c r="D468">
        <v>7140.11556423</v>
      </c>
      <c r="E468">
        <v>512.25</v>
      </c>
      <c r="F468">
        <v>38.674612859312901</v>
      </c>
      <c r="G468">
        <v>3.0639569106593001</v>
      </c>
      <c r="H468">
        <v>31.6964482324525</v>
      </c>
      <c r="I468">
        <v>66.449369839200301</v>
      </c>
      <c r="J468">
        <v>72.602652868810793</v>
      </c>
      <c r="K468">
        <v>7.9720382287615097</v>
      </c>
      <c r="L468">
        <v>0.95696781505601003</v>
      </c>
      <c r="M468">
        <v>60.626595424750299</v>
      </c>
      <c r="N468">
        <v>0.170827660459239</v>
      </c>
      <c r="O468">
        <v>1.22495663298101</v>
      </c>
      <c r="P468">
        <v>449.679388091465</v>
      </c>
      <c r="Q468">
        <v>496.57186894505099</v>
      </c>
      <c r="R468">
        <v>403.53003959270802</v>
      </c>
      <c r="S468">
        <v>473.67550900436999</v>
      </c>
      <c r="T468">
        <v>50.572519083969397</v>
      </c>
      <c r="U468">
        <v>40.691158668514298</v>
      </c>
      <c r="V468">
        <v>5.7262375804600998</v>
      </c>
      <c r="W468">
        <v>5.3635524561584003</v>
      </c>
      <c r="X468">
        <v>0.483440114090466</v>
      </c>
      <c r="Y468">
        <v>1.1577770998538599</v>
      </c>
      <c r="Z468">
        <v>4.8001017676873197</v>
      </c>
      <c r="AA468">
        <v>10.610064471793001</v>
      </c>
      <c r="AB468">
        <v>1.255450111784</v>
      </c>
      <c r="AC468">
        <v>1.0169143918391601</v>
      </c>
      <c r="AD468">
        <v>456.31499999999897</v>
      </c>
      <c r="AE468">
        <v>493.35500000000002</v>
      </c>
      <c r="AF468">
        <v>396.1635</v>
      </c>
      <c r="AG468">
        <v>469.375</v>
      </c>
      <c r="AH468">
        <v>68.326133832118401</v>
      </c>
      <c r="AI468">
        <v>75.442043222003903</v>
      </c>
      <c r="AJ468">
        <v>462.16071428571399</v>
      </c>
      <c r="AK468">
        <v>514.46</v>
      </c>
      <c r="AL468">
        <v>-24.557956777996001</v>
      </c>
    </row>
    <row r="469" spans="1:38" x14ac:dyDescent="0.25">
      <c r="A469" t="s">
        <v>1203</v>
      </c>
      <c r="B469" t="s">
        <v>1202</v>
      </c>
      <c r="C469" t="s">
        <v>1204</v>
      </c>
      <c r="D469">
        <v>7127.1120000000001</v>
      </c>
      <c r="E469">
        <v>41</v>
      </c>
      <c r="F469">
        <v>53.3424813355685</v>
      </c>
      <c r="G469">
        <v>4.2260038882451001</v>
      </c>
      <c r="H469">
        <v>27.7034391753783</v>
      </c>
      <c r="I469">
        <v>48.591549295774598</v>
      </c>
      <c r="J469">
        <v>30.582262858375501</v>
      </c>
      <c r="K469">
        <v>-0.522631335238117</v>
      </c>
      <c r="L469">
        <v>-0.12389257990140901</v>
      </c>
      <c r="M469">
        <v>43.329043519765001</v>
      </c>
      <c r="N469">
        <v>0.125430183998686</v>
      </c>
      <c r="P469">
        <v>44.987110663112396</v>
      </c>
      <c r="Q469">
        <v>41.850843459101696</v>
      </c>
      <c r="R469">
        <v>46.101858375042703</v>
      </c>
      <c r="S469">
        <v>43.411896748826997</v>
      </c>
      <c r="T469">
        <v>41.739766081871302</v>
      </c>
      <c r="U469">
        <v>-16.2331476671697</v>
      </c>
      <c r="V469">
        <v>-3.2847791472547998</v>
      </c>
      <c r="W469">
        <v>-0.121802679658899</v>
      </c>
      <c r="X469">
        <v>-7.2682802904019299</v>
      </c>
      <c r="Y469">
        <v>-1.92123260715401</v>
      </c>
      <c r="Z469">
        <v>-3.1953053293634501</v>
      </c>
      <c r="AA469">
        <v>2.0230680327214001</v>
      </c>
      <c r="AB469">
        <v>-8.0676472635539902</v>
      </c>
      <c r="AC469">
        <v>0.91508628783650703</v>
      </c>
      <c r="AD469">
        <v>44.7899999999999</v>
      </c>
      <c r="AE469">
        <v>42.13</v>
      </c>
      <c r="AF469">
        <v>48.744999999999997</v>
      </c>
      <c r="AG469">
        <v>43.625999999999998</v>
      </c>
      <c r="AH469">
        <v>10.5035315561631</v>
      </c>
      <c r="AI469">
        <v>5.1948051948052596</v>
      </c>
      <c r="AJ469">
        <v>44.082142857142799</v>
      </c>
      <c r="AK469">
        <v>41.09</v>
      </c>
      <c r="AL469">
        <v>-94.805194805194702</v>
      </c>
    </row>
    <row r="470" spans="1:38" x14ac:dyDescent="0.25">
      <c r="A470" t="s">
        <v>1234</v>
      </c>
      <c r="B470" t="s">
        <v>1233</v>
      </c>
      <c r="C470" t="s">
        <v>66</v>
      </c>
      <c r="D470">
        <v>7112.9470174649996</v>
      </c>
      <c r="E470">
        <v>660.15</v>
      </c>
      <c r="F470">
        <v>24.206230916264701</v>
      </c>
      <c r="G470">
        <v>1.9177140509900299</v>
      </c>
      <c r="H470">
        <v>26.409773113461601</v>
      </c>
      <c r="I470">
        <v>50.411184210526301</v>
      </c>
      <c r="J470">
        <v>57.444650134228198</v>
      </c>
      <c r="K470">
        <v>-1.36668373074747</v>
      </c>
      <c r="L470">
        <v>0.15353708258462401</v>
      </c>
      <c r="M470">
        <v>44.778293462102397</v>
      </c>
      <c r="N470">
        <v>0.16402627180972201</v>
      </c>
      <c r="O470">
        <v>1.1156379884190799</v>
      </c>
      <c r="P470">
        <v>621.039200149355</v>
      </c>
      <c r="Q470">
        <v>641.69739369416402</v>
      </c>
      <c r="R470">
        <v>611.00033247486999</v>
      </c>
      <c r="S470">
        <v>634.63232352385</v>
      </c>
      <c r="T470">
        <v>60.220704151339902</v>
      </c>
      <c r="U470">
        <v>8.0317813430699996</v>
      </c>
      <c r="V470">
        <v>0.38971526209230001</v>
      </c>
      <c r="W470">
        <v>-0.76353540027760003</v>
      </c>
      <c r="X470">
        <v>1.89908028109946</v>
      </c>
      <c r="Y470">
        <v>0.96183682492070599</v>
      </c>
      <c r="Z470">
        <v>2.9710175814753699</v>
      </c>
      <c r="AA470">
        <v>4.3410819404843997</v>
      </c>
      <c r="AB470">
        <v>-3.2732970790170999</v>
      </c>
      <c r="AC470">
        <v>0.72610898839819904</v>
      </c>
      <c r="AD470">
        <v>611.46349999999904</v>
      </c>
      <c r="AE470">
        <v>636.62</v>
      </c>
      <c r="AF470">
        <v>596.13800000000003</v>
      </c>
      <c r="AG470">
        <v>638.90899999999999</v>
      </c>
      <c r="AH470">
        <v>76.352615754505607</v>
      </c>
      <c r="AI470">
        <v>95.593635250917799</v>
      </c>
      <c r="AJ470">
        <v>621.41071428571399</v>
      </c>
      <c r="AK470">
        <v>655.47</v>
      </c>
      <c r="AL470">
        <v>-4.4063647490821696</v>
      </c>
    </row>
    <row r="471" spans="1:38" x14ac:dyDescent="0.25">
      <c r="A471" t="s">
        <v>1177</v>
      </c>
      <c r="B471" t="s">
        <v>1176</v>
      </c>
      <c r="C471" t="s">
        <v>27</v>
      </c>
      <c r="D471">
        <v>7091.4240443750004</v>
      </c>
      <c r="E471">
        <v>67.7</v>
      </c>
      <c r="F471">
        <v>50.4667197581118</v>
      </c>
      <c r="G471">
        <v>3.9981745990235198</v>
      </c>
      <c r="H471">
        <v>52.8795888331599</v>
      </c>
      <c r="I471">
        <v>50.635593220338997</v>
      </c>
      <c r="J471">
        <v>48.797328342281197</v>
      </c>
      <c r="K471">
        <v>2.58876001793513</v>
      </c>
      <c r="L471">
        <v>-0.58265978223852799</v>
      </c>
      <c r="M471">
        <v>31.6837563336803</v>
      </c>
      <c r="N471">
        <v>0.125758827691209</v>
      </c>
      <c r="O471">
        <v>2.0576138721436998</v>
      </c>
      <c r="P471">
        <v>58.736495702534903</v>
      </c>
      <c r="Q471">
        <v>69.202822935780404</v>
      </c>
      <c r="R471">
        <v>52.823850913184799</v>
      </c>
      <c r="S471">
        <v>63.270010695810498</v>
      </c>
      <c r="T471">
        <v>94.124186120374702</v>
      </c>
      <c r="U471">
        <v>43.5425679400023</v>
      </c>
      <c r="V471">
        <v>-0.25751695622210002</v>
      </c>
      <c r="W471">
        <v>1.3264554163595901</v>
      </c>
      <c r="X471">
        <v>-322.90303490817001</v>
      </c>
      <c r="Y471">
        <v>-3.7726382509920602</v>
      </c>
      <c r="Z471">
        <v>2.16285791258874E-2</v>
      </c>
      <c r="AA471">
        <v>9.7932233366894899</v>
      </c>
      <c r="AB471">
        <v>-8.62244217132519</v>
      </c>
      <c r="AC471">
        <v>1.11925035999686</v>
      </c>
      <c r="AD471">
        <v>56.704500000000003</v>
      </c>
      <c r="AE471">
        <v>70.06</v>
      </c>
      <c r="AF471">
        <v>52.432499999999898</v>
      </c>
      <c r="AG471">
        <v>61.638999999999903</v>
      </c>
      <c r="AH471">
        <v>13.6009214956583</v>
      </c>
      <c r="AI471">
        <v>5.0505050505050502</v>
      </c>
      <c r="AJ471">
        <v>64.953571428571394</v>
      </c>
      <c r="AK471">
        <v>14.95</v>
      </c>
      <c r="AL471">
        <v>-94.949494949494905</v>
      </c>
    </row>
    <row r="472" spans="1:38" x14ac:dyDescent="0.25">
      <c r="A472" t="s">
        <v>1228</v>
      </c>
      <c r="B472" t="s">
        <v>1227</v>
      </c>
      <c r="C472" t="s">
        <v>754</v>
      </c>
      <c r="D472">
        <v>7062.4572695549996</v>
      </c>
      <c r="E472">
        <v>76.8</v>
      </c>
      <c r="F472">
        <v>32.183310538611003</v>
      </c>
      <c r="G472">
        <v>2.5496900794166999</v>
      </c>
      <c r="H472">
        <v>21.468710749962401</v>
      </c>
      <c r="I472">
        <v>50</v>
      </c>
      <c r="J472">
        <v>51.895739682535499</v>
      </c>
      <c r="K472">
        <v>0.42118236062685799</v>
      </c>
      <c r="L472">
        <v>-0.273006744827963</v>
      </c>
      <c r="M472">
        <v>-12.534899621308799</v>
      </c>
      <c r="N472">
        <v>-6.8104022505157E-2</v>
      </c>
      <c r="O472">
        <v>1.1421592350387799</v>
      </c>
      <c r="P472">
        <v>69.992475667032494</v>
      </c>
      <c r="Q472">
        <v>74.327460698984297</v>
      </c>
      <c r="R472">
        <v>69.142498314488407</v>
      </c>
      <c r="S472">
        <v>72.030523404970396</v>
      </c>
      <c r="T472">
        <v>69.377348362855599</v>
      </c>
      <c r="U472">
        <v>7.9495855728553</v>
      </c>
      <c r="V472">
        <v>-0.1114375443218</v>
      </c>
      <c r="W472">
        <v>3.4265734265734</v>
      </c>
      <c r="X472">
        <v>2.77154522242343</v>
      </c>
      <c r="Y472">
        <v>2.2906512246511901</v>
      </c>
      <c r="Z472">
        <v>3.9212586435156198</v>
      </c>
      <c r="AA472">
        <v>1.9299257573366999</v>
      </c>
      <c r="AB472">
        <v>-2.0726409447791001</v>
      </c>
      <c r="AC472">
        <v>0.81822417501115496</v>
      </c>
      <c r="AD472">
        <v>67.407999999999902</v>
      </c>
      <c r="AE472">
        <v>74.215000000000003</v>
      </c>
      <c r="AF472">
        <v>69.061499999999995</v>
      </c>
      <c r="AG472">
        <v>72.4939999999999</v>
      </c>
      <c r="AH472">
        <v>52.113051086005498</v>
      </c>
      <c r="AI472">
        <v>76.811594202898405</v>
      </c>
      <c r="AJ472">
        <v>70.575000000000003</v>
      </c>
      <c r="AK472">
        <v>76.69</v>
      </c>
      <c r="AL472">
        <v>-23.188405797101499</v>
      </c>
    </row>
    <row r="473" spans="1:38" x14ac:dyDescent="0.25">
      <c r="A473" t="s">
        <v>1222</v>
      </c>
      <c r="B473" t="s">
        <v>1221</v>
      </c>
      <c r="C473" t="s">
        <v>88</v>
      </c>
      <c r="D473">
        <v>7037.4971999999998</v>
      </c>
      <c r="E473">
        <v>2177.5</v>
      </c>
      <c r="F473">
        <v>32.524311089513098</v>
      </c>
      <c r="G473">
        <v>2.5767055016078899</v>
      </c>
      <c r="H473">
        <v>13.311697162643799</v>
      </c>
      <c r="I473">
        <v>25.842483907610799</v>
      </c>
      <c r="J473">
        <v>30.9361898073224</v>
      </c>
      <c r="K473">
        <v>-20.7268272937999</v>
      </c>
      <c r="L473">
        <v>-5.6843578505338002</v>
      </c>
      <c r="M473">
        <v>31.2214782552579</v>
      </c>
      <c r="N473">
        <v>0.106001137628686</v>
      </c>
      <c r="O473">
        <v>2.0505751603598301</v>
      </c>
      <c r="P473">
        <v>2280.5550666753502</v>
      </c>
      <c r="Q473">
        <v>2194.6590065099099</v>
      </c>
      <c r="R473">
        <v>2445.3606484431598</v>
      </c>
      <c r="S473">
        <v>2232.3180888093402</v>
      </c>
      <c r="T473">
        <v>71.374552209101694</v>
      </c>
      <c r="U473">
        <v>-18.531795929800499</v>
      </c>
      <c r="V473">
        <v>-2.5064636598678001</v>
      </c>
      <c r="W473">
        <v>4.6061722708399998E-2</v>
      </c>
      <c r="X473">
        <v>-2.9994379235419402</v>
      </c>
      <c r="Y473">
        <v>-3.51074029045359E-2</v>
      </c>
      <c r="Z473">
        <v>-1.6935095486181799</v>
      </c>
      <c r="AA473">
        <v>1.8603945937513999</v>
      </c>
      <c r="AB473">
        <v>-6.5142906762845998</v>
      </c>
      <c r="AC473">
        <v>0.40890628116769401</v>
      </c>
      <c r="AD473">
        <v>2213.5079999999998</v>
      </c>
      <c r="AE473">
        <v>2195.9299999999998</v>
      </c>
      <c r="AF473">
        <v>2452.9894999999901</v>
      </c>
      <c r="AG473">
        <v>2224.498</v>
      </c>
      <c r="AH473">
        <v>18.346085141463998</v>
      </c>
      <c r="AI473">
        <v>21.202775636083299</v>
      </c>
      <c r="AJ473">
        <v>2292.0357142857101</v>
      </c>
      <c r="AK473">
        <v>2176.0100000000002</v>
      </c>
      <c r="AL473">
        <v>-78.797224363916698</v>
      </c>
    </row>
    <row r="474" spans="1:38" x14ac:dyDescent="0.25">
      <c r="A474" t="s">
        <v>1211</v>
      </c>
      <c r="B474" t="s">
        <v>1210</v>
      </c>
      <c r="C474" t="s">
        <v>575</v>
      </c>
      <c r="D474">
        <v>7036.3855573500005</v>
      </c>
      <c r="E474">
        <v>2871.75</v>
      </c>
      <c r="F474">
        <v>42.550814531250197</v>
      </c>
      <c r="G474">
        <v>3.3710450499264</v>
      </c>
      <c r="H474">
        <v>22.1715591700174</v>
      </c>
      <c r="I474">
        <v>49.3454646736608</v>
      </c>
      <c r="J474">
        <v>40.5682856331766</v>
      </c>
      <c r="K474">
        <v>42.200638443715</v>
      </c>
      <c r="L474">
        <v>-11.791384877952</v>
      </c>
      <c r="M474">
        <v>61.704787011858201</v>
      </c>
      <c r="N474">
        <v>0.23046396634430799</v>
      </c>
      <c r="O474">
        <v>1.0916311050201399</v>
      </c>
      <c r="P474">
        <v>2610.6280795571201</v>
      </c>
      <c r="Q474">
        <v>2996.1923873026399</v>
      </c>
      <c r="R474">
        <v>2247.0082850263698</v>
      </c>
      <c r="S474">
        <v>2857.9438310169999</v>
      </c>
      <c r="T474">
        <v>53.3406593406593</v>
      </c>
      <c r="U474">
        <v>47.228712186536903</v>
      </c>
      <c r="V474">
        <v>-1.3834533988085</v>
      </c>
      <c r="W474">
        <v>-1.2924151696607</v>
      </c>
      <c r="X474">
        <v>-2.1652608526797299</v>
      </c>
      <c r="Y474">
        <v>-1.93968118136238</v>
      </c>
      <c r="Z474">
        <v>-3.8415063643390299</v>
      </c>
      <c r="AA474">
        <v>1.8002918027826</v>
      </c>
      <c r="AB474">
        <v>-4.3740981291683001</v>
      </c>
      <c r="AC474">
        <v>0.61494537274138605</v>
      </c>
      <c r="AD474">
        <v>2544.9614999999899</v>
      </c>
      <c r="AE474">
        <v>3015.105</v>
      </c>
      <c r="AF474">
        <v>2161.9735000000001</v>
      </c>
      <c r="AG474">
        <v>2893.2559999999999</v>
      </c>
      <c r="AH474">
        <v>33.762310527353698</v>
      </c>
      <c r="AI474">
        <v>19.3422294109718</v>
      </c>
      <c r="AJ474">
        <v>2857.7249999999999</v>
      </c>
      <c r="AK474">
        <v>2850.55</v>
      </c>
      <c r="AL474">
        <v>-80.657770589028104</v>
      </c>
    </row>
    <row r="475" spans="1:38" x14ac:dyDescent="0.25">
      <c r="A475" t="s">
        <v>1242</v>
      </c>
      <c r="B475" t="s">
        <v>1241</v>
      </c>
      <c r="C475" t="s">
        <v>66</v>
      </c>
      <c r="D475">
        <v>6968.67947405</v>
      </c>
      <c r="E475">
        <v>438.9</v>
      </c>
      <c r="F475">
        <v>38.075727854476</v>
      </c>
      <c r="G475">
        <v>3.01651085461382</v>
      </c>
      <c r="H475">
        <v>14.2279634477154</v>
      </c>
      <c r="I475">
        <v>46.660482374768101</v>
      </c>
      <c r="J475">
        <v>55.680243544720497</v>
      </c>
      <c r="K475">
        <v>-3.0713022671029102</v>
      </c>
      <c r="L475">
        <v>0.21217783164943099</v>
      </c>
      <c r="P475">
        <v>435.14479622796</v>
      </c>
      <c r="Q475">
        <v>437.20197445102298</v>
      </c>
      <c r="R475">
        <v>439.54726745029302</v>
      </c>
      <c r="S475">
        <v>440.04303430263599</v>
      </c>
      <c r="T475">
        <v>56.978193146417397</v>
      </c>
      <c r="U475">
        <v>3.5320945969754001</v>
      </c>
      <c r="V475">
        <v>0.2342399708905</v>
      </c>
      <c r="W475">
        <v>0.85812356979399995</v>
      </c>
      <c r="X475">
        <v>-0.57971164212075499</v>
      </c>
      <c r="Y475">
        <v>-0.84663147167505903</v>
      </c>
      <c r="Z475">
        <v>-0.109615025317943</v>
      </c>
      <c r="AA475">
        <v>3.2418095406325</v>
      </c>
      <c r="AB475">
        <v>-2.6030608444816998</v>
      </c>
      <c r="AC475">
        <v>0.45425893005158702</v>
      </c>
      <c r="AD475">
        <v>425.10449999999997</v>
      </c>
      <c r="AE475">
        <v>435.974999999999</v>
      </c>
      <c r="AF475">
        <v>422.96125000000001</v>
      </c>
      <c r="AG475">
        <v>446.36299999999898</v>
      </c>
      <c r="AH475">
        <v>51.296296296296099</v>
      </c>
      <c r="AI475">
        <v>50.185185185184999</v>
      </c>
      <c r="AJ475">
        <v>459.81785714285701</v>
      </c>
      <c r="AK475">
        <v>437.25</v>
      </c>
      <c r="AL475">
        <v>-49.814814814814902</v>
      </c>
    </row>
    <row r="476" spans="1:38" x14ac:dyDescent="0.25">
      <c r="A476" t="s">
        <v>1240</v>
      </c>
      <c r="B476" t="s">
        <v>1239</v>
      </c>
      <c r="C476" t="s">
        <v>592</v>
      </c>
      <c r="D476">
        <v>6963.0433199999998</v>
      </c>
      <c r="E476">
        <v>618.70000000000005</v>
      </c>
      <c r="F476">
        <v>54.740964796950202</v>
      </c>
      <c r="G476">
        <v>4.3367973196242398</v>
      </c>
      <c r="H476">
        <v>25.0640557655503</v>
      </c>
      <c r="I476">
        <v>60.344827586206897</v>
      </c>
      <c r="J476">
        <v>58.026970921372197</v>
      </c>
      <c r="K476">
        <v>14.4809939772351</v>
      </c>
      <c r="L476">
        <v>-1.7538205051586899</v>
      </c>
      <c r="M476">
        <v>28.469507845016398</v>
      </c>
      <c r="N476">
        <v>8.8097365793077004E-2</v>
      </c>
      <c r="O476">
        <v>0.79863642399896495</v>
      </c>
      <c r="P476">
        <v>526.514535537234</v>
      </c>
      <c r="Q476">
        <v>605.16958296824396</v>
      </c>
      <c r="R476">
        <v>477.01005715438998</v>
      </c>
      <c r="S476">
        <v>562.68699327190996</v>
      </c>
      <c r="T476">
        <v>49.375260308204901</v>
      </c>
      <c r="U476">
        <v>34.222215548711397</v>
      </c>
      <c r="V476">
        <v>2.5011909429317001</v>
      </c>
      <c r="W476">
        <v>2.5042158516019999</v>
      </c>
      <c r="X476">
        <v>-309.15530509532999</v>
      </c>
      <c r="Y476">
        <v>0.26152148520651403</v>
      </c>
      <c r="Z476">
        <v>4.1258779060049298</v>
      </c>
      <c r="AA476">
        <v>8.5412370674598996</v>
      </c>
      <c r="AB476">
        <v>-2.9020643171531</v>
      </c>
      <c r="AC476">
        <v>0.85505329978557798</v>
      </c>
      <c r="AD476">
        <v>504.8125</v>
      </c>
      <c r="AE476">
        <v>605.5</v>
      </c>
      <c r="AF476">
        <v>491.2</v>
      </c>
      <c r="AG476">
        <v>552.57899999999904</v>
      </c>
      <c r="AH476">
        <v>64.866539520080906</v>
      </c>
      <c r="AI476">
        <v>74.596491228070306</v>
      </c>
      <c r="AJ476">
        <v>551.48214285714198</v>
      </c>
      <c r="AK476">
        <v>620.96</v>
      </c>
      <c r="AL476">
        <v>-25.403508771929602</v>
      </c>
    </row>
    <row r="477" spans="1:38" x14ac:dyDescent="0.25">
      <c r="A477" t="s">
        <v>1246</v>
      </c>
      <c r="B477" t="s">
        <v>1245</v>
      </c>
      <c r="C477" t="s">
        <v>27</v>
      </c>
      <c r="D477">
        <v>6950.8370733299998</v>
      </c>
      <c r="E477">
        <v>440.15</v>
      </c>
      <c r="F477">
        <v>21.092389359408401</v>
      </c>
      <c r="G477">
        <v>1.6710231172880201</v>
      </c>
      <c r="H477">
        <v>32.6596251427789</v>
      </c>
      <c r="I477">
        <v>52.891287586738599</v>
      </c>
      <c r="J477">
        <v>56.211035205936902</v>
      </c>
      <c r="K477">
        <v>3.7458378782152399</v>
      </c>
      <c r="L477">
        <v>1.08603138458315</v>
      </c>
      <c r="P477">
        <v>432.59157617986199</v>
      </c>
      <c r="Q477">
        <v>437.15044205619898</v>
      </c>
      <c r="R477">
        <v>454.77980461970998</v>
      </c>
      <c r="S477">
        <v>429.10284900396601</v>
      </c>
      <c r="T477">
        <v>24.406619385342701</v>
      </c>
      <c r="U477">
        <v>11.759452005687001</v>
      </c>
      <c r="V477">
        <v>1.3706222648175901</v>
      </c>
      <c r="W477">
        <v>-2.5530025530025</v>
      </c>
      <c r="X477">
        <v>5.9074983064278497</v>
      </c>
      <c r="Y477">
        <v>63.610070665496302</v>
      </c>
      <c r="Z477">
        <v>1.48026285945419</v>
      </c>
      <c r="AA477">
        <v>4.5944413532465003</v>
      </c>
      <c r="AB477">
        <v>-1.6604092666177901</v>
      </c>
      <c r="AC477">
        <v>1.6361990626487899</v>
      </c>
      <c r="AD477">
        <v>422.1705</v>
      </c>
      <c r="AE477">
        <v>434.995</v>
      </c>
      <c r="AF477">
        <v>454.27699999999999</v>
      </c>
      <c r="AG477">
        <v>425.27300000000002</v>
      </c>
      <c r="AH477">
        <v>73.788759689922401</v>
      </c>
      <c r="AI477">
        <v>70.058139534883594</v>
      </c>
      <c r="AJ477">
        <v>417.79285714285697</v>
      </c>
      <c r="AK477">
        <v>439.05</v>
      </c>
      <c r="AL477">
        <v>-29.941860465116299</v>
      </c>
    </row>
    <row r="478" spans="1:38" x14ac:dyDescent="0.25">
      <c r="A478" t="s">
        <v>1209</v>
      </c>
      <c r="B478" t="s">
        <v>1208</v>
      </c>
      <c r="C478" t="s">
        <v>107</v>
      </c>
      <c r="D478">
        <v>6941.5085289500003</v>
      </c>
      <c r="E478">
        <v>331.85</v>
      </c>
      <c r="F478">
        <v>31.954946237799</v>
      </c>
      <c r="G478">
        <v>2.5315981497013098</v>
      </c>
      <c r="H478">
        <v>32.2608271957805</v>
      </c>
      <c r="I478">
        <v>77.463942307692193</v>
      </c>
      <c r="J478">
        <v>61.644388287393802</v>
      </c>
      <c r="K478">
        <v>14.707959243263801</v>
      </c>
      <c r="L478">
        <v>1.9579349877177901</v>
      </c>
      <c r="M478">
        <v>28.0759688647018</v>
      </c>
      <c r="N478">
        <v>0.113977518131484</v>
      </c>
      <c r="O478">
        <v>0.87112044963190804</v>
      </c>
      <c r="P478">
        <v>300.55291615351399</v>
      </c>
      <c r="Q478">
        <v>341.00691586523101</v>
      </c>
      <c r="R478">
        <v>285.14661931657702</v>
      </c>
      <c r="S478">
        <v>313.71689056987401</v>
      </c>
      <c r="T478">
        <v>71.315290467160807</v>
      </c>
      <c r="U478">
        <v>23.526000524851401</v>
      </c>
      <c r="V478">
        <v>6.2537480971199004</v>
      </c>
      <c r="W478">
        <v>1.6176470588234999</v>
      </c>
      <c r="X478">
        <v>-4.6251849034190204</v>
      </c>
      <c r="Y478">
        <v>-3.15856089826835</v>
      </c>
      <c r="Z478">
        <v>0.53820214044666403</v>
      </c>
      <c r="AA478">
        <v>24.340380310056901</v>
      </c>
      <c r="AB478">
        <v>-7.2392854857364002</v>
      </c>
      <c r="AC478">
        <v>2.23881712311724</v>
      </c>
      <c r="AD478">
        <v>295.8965</v>
      </c>
      <c r="AE478">
        <v>347.69499999999999</v>
      </c>
      <c r="AF478">
        <v>283.53824999999898</v>
      </c>
      <c r="AG478">
        <v>307.58100000000002</v>
      </c>
      <c r="AH478">
        <v>60.369431718338099</v>
      </c>
      <c r="AI478">
        <v>43.934681181959597</v>
      </c>
      <c r="AJ478">
        <v>317.517857142857</v>
      </c>
      <c r="AK478">
        <v>335.06</v>
      </c>
      <c r="AL478">
        <v>-56.065318818040303</v>
      </c>
    </row>
    <row r="479" spans="1:38" x14ac:dyDescent="0.25">
      <c r="A479" t="s">
        <v>1238</v>
      </c>
      <c r="B479" t="s">
        <v>1237</v>
      </c>
      <c r="C479" t="s">
        <v>769</v>
      </c>
      <c r="D479">
        <v>6930.4459211550002</v>
      </c>
      <c r="E479">
        <v>387.55</v>
      </c>
      <c r="F479">
        <v>35.732207284842197</v>
      </c>
      <c r="G479">
        <v>2.8308478184840999</v>
      </c>
      <c r="H479">
        <v>48.540701598286702</v>
      </c>
      <c r="I479">
        <v>91.525423728813607</v>
      </c>
      <c r="J479">
        <v>87.218396588627101</v>
      </c>
      <c r="K479">
        <v>18.734017656891101</v>
      </c>
      <c r="L479">
        <v>6.2619819255740898</v>
      </c>
      <c r="M479">
        <v>13.7464654654332</v>
      </c>
      <c r="N479">
        <v>1.9090375386827001E-2</v>
      </c>
      <c r="O479">
        <v>2.4654218248922701</v>
      </c>
      <c r="P479">
        <v>307.30973178487699</v>
      </c>
      <c r="Q479">
        <v>356.03566485055597</v>
      </c>
      <c r="R479">
        <v>303.61231019673102</v>
      </c>
      <c r="S479">
        <v>316.939378969122</v>
      </c>
      <c r="T479">
        <v>89.899476728173994</v>
      </c>
      <c r="U479">
        <v>23.7348798584609</v>
      </c>
      <c r="V479">
        <v>14.449056308246499</v>
      </c>
      <c r="W479">
        <v>-2.5733333333332999</v>
      </c>
      <c r="X479">
        <v>2.28318075962998</v>
      </c>
      <c r="Y479">
        <v>-0.42156280255801398</v>
      </c>
      <c r="Z479">
        <v>15.399669847234099</v>
      </c>
      <c r="AA479">
        <v>45.9960142250589</v>
      </c>
      <c r="AB479">
        <v>-5.8869756924458896</v>
      </c>
      <c r="AC479">
        <v>3.3111365972104898</v>
      </c>
      <c r="AD479">
        <v>305.32799999999901</v>
      </c>
      <c r="AE479">
        <v>359.255</v>
      </c>
      <c r="AF479">
        <v>294.92525000000001</v>
      </c>
      <c r="AG479">
        <v>308.24699999999899</v>
      </c>
      <c r="AH479">
        <v>89.936956027597105</v>
      </c>
      <c r="AI479">
        <v>94.033302497687302</v>
      </c>
      <c r="AJ479">
        <v>323.50714285714201</v>
      </c>
      <c r="AK479">
        <v>382.39</v>
      </c>
      <c r="AL479">
        <v>-5.9666975023126598</v>
      </c>
    </row>
    <row r="480" spans="1:38" x14ac:dyDescent="0.25">
      <c r="A480" t="s">
        <v>1331</v>
      </c>
      <c r="B480" t="s">
        <v>1330</v>
      </c>
      <c r="C480" t="s">
        <v>407</v>
      </c>
      <c r="D480">
        <v>6890.5512054399996</v>
      </c>
      <c r="E480">
        <v>210.9</v>
      </c>
      <c r="F480">
        <v>50.772392052362598</v>
      </c>
      <c r="G480">
        <v>4.0223911759747502</v>
      </c>
      <c r="H480">
        <v>44.805656404098997</v>
      </c>
      <c r="I480">
        <v>69.289461134954706</v>
      </c>
      <c r="J480">
        <v>70.635655254718898</v>
      </c>
      <c r="K480">
        <v>14.674737564761999</v>
      </c>
      <c r="L480">
        <v>1.17349313355254</v>
      </c>
      <c r="M480">
        <v>65.686865113760305</v>
      </c>
      <c r="N480">
        <v>0.130215960987282</v>
      </c>
      <c r="O480">
        <v>1.6687589556059299</v>
      </c>
      <c r="P480">
        <v>146.097054268477</v>
      </c>
      <c r="Q480">
        <v>202.08829526128201</v>
      </c>
      <c r="R480">
        <v>131.00320960889599</v>
      </c>
      <c r="S480">
        <v>166.66494505261099</v>
      </c>
      <c r="T480">
        <v>96.444212721584904</v>
      </c>
      <c r="U480">
        <v>70.268289343331503</v>
      </c>
      <c r="V480">
        <v>12.927350427350399</v>
      </c>
      <c r="W480">
        <v>12.7702431655045</v>
      </c>
      <c r="X480">
        <v>11.204162288722801</v>
      </c>
      <c r="Y480">
        <v>1.6591113212756201</v>
      </c>
      <c r="Z480">
        <v>11.025499258586001</v>
      </c>
      <c r="AA480">
        <v>37.866072346966099</v>
      </c>
      <c r="AB480">
        <v>-4.3710577805505997</v>
      </c>
      <c r="AC480">
        <v>0.83399810072118596</v>
      </c>
      <c r="AD480">
        <v>132.82749999999999</v>
      </c>
      <c r="AE480">
        <v>200.58500000000001</v>
      </c>
      <c r="AF480">
        <v>125.17375</v>
      </c>
      <c r="AG480">
        <v>160.95499999999899</v>
      </c>
      <c r="AH480">
        <v>83.305460608322505</v>
      </c>
      <c r="AI480">
        <v>74.693877551020407</v>
      </c>
      <c r="AJ480">
        <v>178.97142857142799</v>
      </c>
      <c r="AK480">
        <v>211.95</v>
      </c>
      <c r="AL480">
        <v>-25.306122448979501</v>
      </c>
    </row>
    <row r="481" spans="1:38" x14ac:dyDescent="0.25">
      <c r="A481" t="s">
        <v>59</v>
      </c>
      <c r="B481" t="s">
        <v>60</v>
      </c>
      <c r="C481" t="s">
        <v>61</v>
      </c>
      <c r="D481">
        <v>6878.9983160000002</v>
      </c>
      <c r="E481">
        <v>244.15</v>
      </c>
      <c r="F481">
        <v>26.6014196836224</v>
      </c>
      <c r="G481">
        <v>2.1074704475899302</v>
      </c>
      <c r="H481">
        <v>26.409721871084098</v>
      </c>
      <c r="I481">
        <v>43.129770992366403</v>
      </c>
      <c r="J481">
        <v>50.068957770683298</v>
      </c>
      <c r="K481">
        <v>-2.7687586051849998E-3</v>
      </c>
      <c r="L481">
        <v>-0.47090679536004998</v>
      </c>
      <c r="M481">
        <v>13.668643979694499</v>
      </c>
      <c r="N481">
        <v>6.1866777990392002E-2</v>
      </c>
      <c r="O481">
        <v>1.1971293903817599</v>
      </c>
      <c r="P481">
        <v>245.97304705237599</v>
      </c>
      <c r="Q481">
        <v>244.333711960931</v>
      </c>
      <c r="R481">
        <v>248.506220606639</v>
      </c>
      <c r="S481">
        <v>244.51667358808601</v>
      </c>
      <c r="T481">
        <v>61.764705882352899</v>
      </c>
      <c r="U481">
        <v>-1.5058411948799</v>
      </c>
      <c r="V481">
        <v>-0.55596775996829995</v>
      </c>
      <c r="W481">
        <v>1.8894961343641901</v>
      </c>
      <c r="X481">
        <v>-1.64831738313743</v>
      </c>
      <c r="Y481">
        <v>-0.52591902554501302</v>
      </c>
      <c r="Z481">
        <v>-0.164350309850569</v>
      </c>
      <c r="AA481">
        <v>1.8148155109324999</v>
      </c>
      <c r="AB481">
        <v>-2.8188548651167999</v>
      </c>
      <c r="AC481">
        <v>0.91498713905001905</v>
      </c>
      <c r="AD481">
        <v>246.81849999999901</v>
      </c>
      <c r="AE481">
        <v>243.87</v>
      </c>
      <c r="AF481">
        <v>247.74275</v>
      </c>
      <c r="AG481">
        <v>243.35299999999901</v>
      </c>
      <c r="AH481">
        <v>33.204633204633097</v>
      </c>
      <c r="AI481">
        <v>33.5907335907335</v>
      </c>
      <c r="AJ481">
        <v>254.07142857142799</v>
      </c>
      <c r="AK481">
        <v>244.52</v>
      </c>
      <c r="AL481">
        <v>-66.409266409266394</v>
      </c>
    </row>
    <row r="482" spans="1:38" x14ac:dyDescent="0.25">
      <c r="A482" t="s">
        <v>1189</v>
      </c>
      <c r="B482" t="s">
        <v>1188</v>
      </c>
      <c r="C482" t="s">
        <v>533</v>
      </c>
      <c r="D482">
        <v>6823.7856303750004</v>
      </c>
      <c r="E482">
        <v>552.4</v>
      </c>
      <c r="F482">
        <v>39.071800352464699</v>
      </c>
      <c r="G482">
        <v>3.0954236862647102</v>
      </c>
      <c r="H482">
        <v>35.855760868544699</v>
      </c>
      <c r="I482">
        <v>17.229129662522201</v>
      </c>
      <c r="J482">
        <v>18.7814106649842</v>
      </c>
      <c r="K482">
        <v>-1.72118270811268</v>
      </c>
      <c r="L482">
        <v>-6.7179925198264101</v>
      </c>
      <c r="M482">
        <v>34.207915529626</v>
      </c>
      <c r="N482">
        <v>9.6047040819696006E-2</v>
      </c>
      <c r="O482">
        <v>1.1776674002901399</v>
      </c>
      <c r="P482">
        <v>598.59442385315594</v>
      </c>
      <c r="Q482">
        <v>574.35470777708395</v>
      </c>
      <c r="R482">
        <v>629.007253155174</v>
      </c>
      <c r="S482">
        <v>581.53013523706102</v>
      </c>
      <c r="T482">
        <v>87.021077769702003</v>
      </c>
      <c r="U482">
        <v>-24.2097086725237</v>
      </c>
      <c r="V482">
        <v>-8.2729158623966992</v>
      </c>
      <c r="W482">
        <v>-0.68895829505789996</v>
      </c>
      <c r="X482">
        <v>-12.2898554174811</v>
      </c>
      <c r="Y482">
        <v>-1.7240408482994301</v>
      </c>
      <c r="Z482">
        <v>-4.8461562718444</v>
      </c>
      <c r="AA482">
        <v>-1.4331575214346901</v>
      </c>
      <c r="AB482">
        <v>-14.225020227250299</v>
      </c>
      <c r="AC482">
        <v>0.88791006872559897</v>
      </c>
      <c r="AD482">
        <v>583.11500000000001</v>
      </c>
      <c r="AE482">
        <v>583.78499999999997</v>
      </c>
      <c r="AF482">
        <v>673.94399999999905</v>
      </c>
      <c r="AG482">
        <v>571.22599999999898</v>
      </c>
      <c r="AH482">
        <v>11.2649334423295</v>
      </c>
      <c r="AI482">
        <v>19.8165137614678</v>
      </c>
      <c r="AJ482">
        <v>597.24285714285702</v>
      </c>
      <c r="AK482">
        <v>545.76</v>
      </c>
      <c r="AL482">
        <v>-80.183486238532197</v>
      </c>
    </row>
    <row r="483" spans="1:38" x14ac:dyDescent="0.25">
      <c r="A483" t="s">
        <v>1321</v>
      </c>
      <c r="B483" t="s">
        <v>1320</v>
      </c>
      <c r="C483" t="s">
        <v>336</v>
      </c>
      <c r="D483">
        <v>6803.9537517949902</v>
      </c>
      <c r="E483">
        <v>1877.9</v>
      </c>
      <c r="F483">
        <v>36.483209876975401</v>
      </c>
      <c r="G483">
        <v>2.8903452358327901</v>
      </c>
      <c r="H483">
        <v>58.539840447448597</v>
      </c>
      <c r="I483">
        <v>89.374379344587894</v>
      </c>
      <c r="J483">
        <v>90.504570657000002</v>
      </c>
      <c r="K483">
        <v>128.407068666924</v>
      </c>
      <c r="L483">
        <v>19.137556533695701</v>
      </c>
      <c r="M483">
        <v>74.432344719962998</v>
      </c>
      <c r="N483">
        <v>0.22070434024644001</v>
      </c>
      <c r="O483">
        <v>1.5003144539620601</v>
      </c>
      <c r="P483">
        <v>1344.5518028578599</v>
      </c>
      <c r="Q483">
        <v>1792.0713349524201</v>
      </c>
      <c r="R483">
        <v>1198.3168650132</v>
      </c>
      <c r="S483">
        <v>1498.89287449208</v>
      </c>
      <c r="T483">
        <v>83.406322159407495</v>
      </c>
      <c r="U483">
        <v>78.898393198997994</v>
      </c>
      <c r="V483">
        <v>17.530153300199999</v>
      </c>
      <c r="W483">
        <v>17.1751423675883</v>
      </c>
      <c r="X483">
        <v>15.7484193188837</v>
      </c>
      <c r="Y483">
        <v>0.70955258517164899</v>
      </c>
      <c r="Z483">
        <v>11.732096446369599</v>
      </c>
      <c r="AA483">
        <v>42.464676319632801</v>
      </c>
      <c r="AB483">
        <v>2.37475078671E-2</v>
      </c>
      <c r="AC483">
        <v>1.2618394238617601</v>
      </c>
      <c r="AD483">
        <v>1271.934</v>
      </c>
      <c r="AE483">
        <v>1787.895</v>
      </c>
      <c r="AF483">
        <v>1133.29375</v>
      </c>
      <c r="AG483">
        <v>1436.50099999999</v>
      </c>
      <c r="AH483">
        <v>91.942777405568407</v>
      </c>
      <c r="AI483">
        <v>82.079815809669995</v>
      </c>
      <c r="AJ483">
        <v>1729.18214285714</v>
      </c>
      <c r="AK483">
        <v>1906.99</v>
      </c>
      <c r="AL483">
        <v>-17.920184190329898</v>
      </c>
    </row>
    <row r="484" spans="1:38" x14ac:dyDescent="0.25">
      <c r="A484" t="s">
        <v>1236</v>
      </c>
      <c r="B484" t="s">
        <v>1235</v>
      </c>
      <c r="C484" t="s">
        <v>766</v>
      </c>
      <c r="D484">
        <v>6771.722632</v>
      </c>
      <c r="E484">
        <v>40.299999999999997</v>
      </c>
      <c r="F484">
        <v>41.158128109152699</v>
      </c>
      <c r="G484">
        <v>3.2607108830947902</v>
      </c>
      <c r="H484">
        <v>37.726358282142897</v>
      </c>
      <c r="I484">
        <v>52.5490196078431</v>
      </c>
      <c r="J484">
        <v>46.719690127352898</v>
      </c>
      <c r="K484">
        <v>0.72764197242881301</v>
      </c>
      <c r="L484">
        <v>-0.103389056981878</v>
      </c>
      <c r="M484">
        <v>-6.8824853867657296</v>
      </c>
      <c r="N484">
        <v>-1.0398201500921E-2</v>
      </c>
      <c r="O484">
        <v>1.2916952777319699</v>
      </c>
      <c r="P484">
        <v>36.299412835089903</v>
      </c>
      <c r="Q484">
        <v>40.0532114421055</v>
      </c>
      <c r="R484">
        <v>36.5839093885888</v>
      </c>
      <c r="S484">
        <v>37.869653358070003</v>
      </c>
      <c r="T484">
        <v>82.419928825622705</v>
      </c>
      <c r="U484">
        <v>9.8711586817686001</v>
      </c>
      <c r="V484">
        <v>0.43862437225860001</v>
      </c>
      <c r="W484">
        <v>-2.9484029484029999</v>
      </c>
      <c r="X484">
        <v>-1.36358199854802</v>
      </c>
      <c r="Y484">
        <v>-0.668334863696739</v>
      </c>
      <c r="Z484">
        <v>1.8838550850284801</v>
      </c>
      <c r="AA484">
        <v>7.8115971883006896</v>
      </c>
      <c r="AB484">
        <v>-5.9904593769746004</v>
      </c>
      <c r="AC484">
        <v>1.63848182389285</v>
      </c>
      <c r="AD484">
        <v>34.224499999999999</v>
      </c>
      <c r="AE484">
        <v>40.459999999999901</v>
      </c>
      <c r="AF484">
        <v>35.016749999999902</v>
      </c>
      <c r="AG484">
        <v>38.01</v>
      </c>
      <c r="AH484">
        <v>29.786243386243399</v>
      </c>
      <c r="AI484">
        <v>36</v>
      </c>
      <c r="AJ484">
        <v>36.028571428571396</v>
      </c>
      <c r="AK484">
        <v>40.270000000000003</v>
      </c>
      <c r="AL484">
        <v>-64</v>
      </c>
    </row>
    <row r="485" spans="1:38" x14ac:dyDescent="0.25">
      <c r="A485" t="s">
        <v>1252</v>
      </c>
      <c r="B485" t="s">
        <v>1251</v>
      </c>
      <c r="C485" t="s">
        <v>1253</v>
      </c>
      <c r="D485">
        <v>6746.8437323999997</v>
      </c>
      <c r="E485">
        <v>116.5</v>
      </c>
      <c r="F485">
        <v>44.433625864181003</v>
      </c>
      <c r="G485">
        <v>3.5202088648554901</v>
      </c>
      <c r="H485">
        <v>99.998144502725097</v>
      </c>
      <c r="I485">
        <v>50</v>
      </c>
      <c r="J485">
        <v>1.05563603616817</v>
      </c>
      <c r="K485">
        <v>-0.78158288761280004</v>
      </c>
      <c r="L485">
        <v>0.173484390150178</v>
      </c>
      <c r="Q485">
        <v>114.911378925514</v>
      </c>
      <c r="T485">
        <v>8.5833333333333304</v>
      </c>
      <c r="U485">
        <v>-2.0246104464941999</v>
      </c>
      <c r="V485">
        <v>0</v>
      </c>
      <c r="W485">
        <v>0</v>
      </c>
      <c r="Y485">
        <v>-60.714285714285701</v>
      </c>
      <c r="Z485">
        <v>4.1091435881894096</v>
      </c>
      <c r="AA485">
        <v>2.1984932000000001E-6</v>
      </c>
      <c r="AB485">
        <v>-2.19849309999999E-6</v>
      </c>
      <c r="AC485">
        <v>1.1052631578947301</v>
      </c>
      <c r="AD485">
        <v>107.779428571428</v>
      </c>
      <c r="AE485">
        <v>114.414</v>
      </c>
      <c r="AF485">
        <v>107.779428571428</v>
      </c>
      <c r="AG485">
        <v>107.779428571428</v>
      </c>
      <c r="AH485">
        <v>73.093573093572999</v>
      </c>
      <c r="AI485">
        <v>68.181818181818102</v>
      </c>
      <c r="AJ485">
        <v>120.13928571428499</v>
      </c>
      <c r="AL485">
        <v>-31.818181818181799</v>
      </c>
    </row>
    <row r="486" spans="1:38" x14ac:dyDescent="0.25">
      <c r="A486" t="s">
        <v>1306</v>
      </c>
      <c r="B486" t="s">
        <v>1305</v>
      </c>
      <c r="C486" t="s">
        <v>66</v>
      </c>
      <c r="D486">
        <v>6735.4724017799999</v>
      </c>
      <c r="E486">
        <v>510.65</v>
      </c>
      <c r="F486">
        <v>36.912831521235397</v>
      </c>
      <c r="G486">
        <v>2.9243815741068802</v>
      </c>
      <c r="H486">
        <v>32.5057079734461</v>
      </c>
      <c r="I486">
        <v>73.913043478260803</v>
      </c>
      <c r="J486">
        <v>77.3707210990205</v>
      </c>
      <c r="K486">
        <v>7.8195846151365904</v>
      </c>
      <c r="L486">
        <v>3.21922922186228</v>
      </c>
      <c r="M486">
        <v>44.785690026978997</v>
      </c>
      <c r="N486">
        <v>0.15370412999681499</v>
      </c>
      <c r="O486">
        <v>1.17203045182782</v>
      </c>
      <c r="P486">
        <v>437.18488194283998</v>
      </c>
      <c r="Q486">
        <v>490.63869905589701</v>
      </c>
      <c r="R486">
        <v>402.59568827415598</v>
      </c>
      <c r="S486">
        <v>464.898005527507</v>
      </c>
      <c r="T486">
        <v>65.381791483113005</v>
      </c>
      <c r="U486">
        <v>28.2283819805258</v>
      </c>
      <c r="V486">
        <v>6.0169049138144999</v>
      </c>
      <c r="W486">
        <v>-0.42591125198099999</v>
      </c>
      <c r="X486">
        <v>1.35823996820765</v>
      </c>
      <c r="Y486">
        <v>1.9331413192567</v>
      </c>
      <c r="Z486">
        <v>6.0093591049113302</v>
      </c>
      <c r="AA486">
        <v>12.8805759656553</v>
      </c>
      <c r="AB486">
        <v>-5.9922820184300001E-2</v>
      </c>
      <c r="AC486">
        <v>1.02894361535639</v>
      </c>
      <c r="AD486">
        <v>427.71550000000002</v>
      </c>
      <c r="AE486">
        <v>485.04499999999899</v>
      </c>
      <c r="AF486">
        <v>391.88324999999998</v>
      </c>
      <c r="AG486">
        <v>469.75400000000002</v>
      </c>
      <c r="AH486">
        <v>78.175228490387596</v>
      </c>
      <c r="AI486">
        <v>84.579870729455095</v>
      </c>
      <c r="AJ486">
        <v>470.228571428571</v>
      </c>
      <c r="AK486">
        <v>509.02</v>
      </c>
      <c r="AL486">
        <v>-15.4201292705448</v>
      </c>
    </row>
    <row r="487" spans="1:38" x14ac:dyDescent="0.25">
      <c r="A487" t="s">
        <v>1257</v>
      </c>
      <c r="B487" t="s">
        <v>1256</v>
      </c>
      <c r="C487" t="s">
        <v>88</v>
      </c>
      <c r="D487">
        <v>6721.7527057400002</v>
      </c>
      <c r="E487">
        <v>263.64999999999998</v>
      </c>
      <c r="F487">
        <v>31.2892976042741</v>
      </c>
      <c r="G487">
        <v>2.4788628130043699</v>
      </c>
      <c r="H487">
        <v>17.262455323250901</v>
      </c>
      <c r="I487">
        <v>40.773067331670802</v>
      </c>
      <c r="J487">
        <v>44.333778646639701</v>
      </c>
      <c r="K487">
        <v>-2.05634318060598</v>
      </c>
      <c r="L487">
        <v>0.126683657630764</v>
      </c>
      <c r="M487">
        <v>1.5141290382945001</v>
      </c>
      <c r="N487">
        <v>2.8163885635552E-2</v>
      </c>
      <c r="P487">
        <v>264.03104311692698</v>
      </c>
      <c r="Q487">
        <v>255.868908647523</v>
      </c>
      <c r="R487">
        <v>278.95214935597198</v>
      </c>
      <c r="S487">
        <v>259.03548944426802</v>
      </c>
      <c r="T487">
        <v>62.9827787995318</v>
      </c>
      <c r="U487">
        <v>-12.3535445390129</v>
      </c>
      <c r="V487">
        <v>-0.91121746875339904</v>
      </c>
      <c r="W487">
        <v>0.7018493172486</v>
      </c>
      <c r="X487">
        <v>1.52124679897649</v>
      </c>
      <c r="Y487">
        <v>0.358024438897454</v>
      </c>
      <c r="Z487">
        <v>2.7951253529209201</v>
      </c>
      <c r="AA487">
        <v>2.6598844115713001</v>
      </c>
      <c r="AB487">
        <v>-4.2422242678817002</v>
      </c>
      <c r="AC487">
        <v>1.19046859689026</v>
      </c>
      <c r="AD487">
        <v>259.69099999999997</v>
      </c>
      <c r="AE487">
        <v>255.61500000000001</v>
      </c>
      <c r="AF487">
        <v>277.13600000000002</v>
      </c>
      <c r="AG487">
        <v>259.14999999999998</v>
      </c>
      <c r="AH487">
        <v>57.613759132083601</v>
      </c>
      <c r="AI487">
        <v>92.408376963350506</v>
      </c>
      <c r="AJ487">
        <v>265.77499999999998</v>
      </c>
      <c r="AK487">
        <v>261.04000000000002</v>
      </c>
      <c r="AL487">
        <v>-7.5916230366494402</v>
      </c>
    </row>
    <row r="488" spans="1:38" x14ac:dyDescent="0.25">
      <c r="A488" t="s">
        <v>1293</v>
      </c>
      <c r="B488" t="s">
        <v>1292</v>
      </c>
      <c r="C488" t="s">
        <v>497</v>
      </c>
      <c r="D488">
        <v>6710.3468314749998</v>
      </c>
      <c r="E488">
        <v>389.15</v>
      </c>
      <c r="F488">
        <v>35.195115862226601</v>
      </c>
      <c r="G488">
        <v>2.7882972962082802</v>
      </c>
      <c r="H488">
        <v>41.2543456706873</v>
      </c>
      <c r="I488">
        <v>73.219720024345705</v>
      </c>
      <c r="J488">
        <v>73.589834283138401</v>
      </c>
      <c r="K488">
        <v>9.2572408836176105</v>
      </c>
      <c r="L488">
        <v>0.59183050828667005</v>
      </c>
      <c r="P488">
        <v>341.62077966804799</v>
      </c>
      <c r="Q488">
        <v>381.45384058298299</v>
      </c>
      <c r="S488">
        <v>357.57174201712598</v>
      </c>
      <c r="T488">
        <v>25.010306444963501</v>
      </c>
      <c r="V488">
        <v>6.0256169275797999</v>
      </c>
      <c r="W488">
        <v>4.2095539720242998</v>
      </c>
      <c r="X488">
        <v>-2.38798411260758</v>
      </c>
      <c r="Y488">
        <v>8.4675457978972606</v>
      </c>
      <c r="Z488">
        <v>4.1376135147819602</v>
      </c>
      <c r="AA488">
        <v>12.6534660411871</v>
      </c>
      <c r="AB488">
        <v>0.13431877865189901</v>
      </c>
      <c r="AC488">
        <v>0.91211961080602899</v>
      </c>
      <c r="AD488">
        <v>327.68149999999901</v>
      </c>
      <c r="AE488">
        <v>381.67500000000001</v>
      </c>
      <c r="AF488">
        <v>326.24895833333301</v>
      </c>
      <c r="AG488">
        <v>355.66399999999999</v>
      </c>
      <c r="AH488">
        <v>78.174773068548902</v>
      </c>
      <c r="AI488">
        <v>72.304648862512295</v>
      </c>
      <c r="AJ488">
        <v>358.67857142857099</v>
      </c>
      <c r="AK488">
        <v>394.12</v>
      </c>
      <c r="AL488">
        <v>-27.695351137487599</v>
      </c>
    </row>
    <row r="489" spans="1:38" x14ac:dyDescent="0.25">
      <c r="A489" t="s">
        <v>1248</v>
      </c>
      <c r="B489" t="s">
        <v>1247</v>
      </c>
      <c r="C489" t="s">
        <v>407</v>
      </c>
      <c r="D489">
        <v>6705.6726615750003</v>
      </c>
      <c r="E489">
        <v>277.89999999999998</v>
      </c>
      <c r="F489">
        <v>46.553310724363101</v>
      </c>
      <c r="G489">
        <v>3.6881387443193301</v>
      </c>
      <c r="H489">
        <v>46.4247593164853</v>
      </c>
      <c r="I489">
        <v>51.142631993695801</v>
      </c>
      <c r="J489">
        <v>50.207540682458301</v>
      </c>
      <c r="K489">
        <v>8.8171399144738398</v>
      </c>
      <c r="L489">
        <v>-1.9967118784162901</v>
      </c>
      <c r="M489">
        <v>38.264102185553298</v>
      </c>
      <c r="N489">
        <v>0.10612967289219701</v>
      </c>
      <c r="O489">
        <v>0.90474988310373206</v>
      </c>
      <c r="P489">
        <v>228.477350156418</v>
      </c>
      <c r="Q489">
        <v>281.252741922513</v>
      </c>
      <c r="R489">
        <v>199.45856157667799</v>
      </c>
      <c r="S489">
        <v>255.32049217298899</v>
      </c>
      <c r="T489">
        <v>73.445709281961399</v>
      </c>
      <c r="U489">
        <v>54.922155000596597</v>
      </c>
      <c r="V489">
        <v>0.59092009576670002</v>
      </c>
      <c r="W489">
        <v>0.88129496402880003</v>
      </c>
      <c r="X489">
        <v>-3.0512381926893402</v>
      </c>
      <c r="Y489">
        <v>-0.42973170598066801</v>
      </c>
      <c r="Z489">
        <v>0.60475435236042596</v>
      </c>
      <c r="AA489">
        <v>7.2879702543744997</v>
      </c>
      <c r="AB489">
        <v>-5.3191761163592002</v>
      </c>
      <c r="AC489">
        <v>0.89766895541091396</v>
      </c>
      <c r="AD489">
        <v>212.26300000000001</v>
      </c>
      <c r="AE489">
        <v>284.45999999999998</v>
      </c>
      <c r="AF489">
        <v>191.65700000000001</v>
      </c>
      <c r="AG489">
        <v>256.74599999999998</v>
      </c>
      <c r="AH489">
        <v>26.517512817022698</v>
      </c>
      <c r="AI489">
        <v>18.817204301075201</v>
      </c>
      <c r="AJ489">
        <v>258.52499999999998</v>
      </c>
      <c r="AK489">
        <v>279</v>
      </c>
      <c r="AL489">
        <v>-81.182795698924707</v>
      </c>
    </row>
    <row r="490" spans="1:38" x14ac:dyDescent="0.25">
      <c r="A490" t="s">
        <v>1259</v>
      </c>
      <c r="B490" t="s">
        <v>1258</v>
      </c>
      <c r="C490" t="s">
        <v>533</v>
      </c>
      <c r="D490">
        <v>6686.4529534000003</v>
      </c>
      <c r="E490">
        <v>163.25</v>
      </c>
      <c r="F490">
        <v>39.234476705274197</v>
      </c>
      <c r="G490">
        <v>3.1083115550380702</v>
      </c>
      <c r="H490">
        <v>30.398877285885899</v>
      </c>
      <c r="I490">
        <v>54.368932038834998</v>
      </c>
      <c r="J490">
        <v>51.946660602804201</v>
      </c>
      <c r="K490">
        <v>1.5171563934482899</v>
      </c>
      <c r="L490">
        <v>-0.159669160455577</v>
      </c>
      <c r="M490">
        <v>23.5593193626699</v>
      </c>
      <c r="N490">
        <v>8.0006248722018003E-2</v>
      </c>
      <c r="O490">
        <v>1.57219084859613</v>
      </c>
      <c r="P490">
        <v>155.44548460233801</v>
      </c>
      <c r="Q490">
        <v>167.06917007679601</v>
      </c>
      <c r="R490">
        <v>148.003058359693</v>
      </c>
      <c r="S490">
        <v>162.69239642973301</v>
      </c>
      <c r="T490">
        <v>80.927835051546396</v>
      </c>
      <c r="U490">
        <v>17.320834026677598</v>
      </c>
      <c r="V490">
        <v>0.36035227799460001</v>
      </c>
      <c r="W490">
        <v>-1.061320754717</v>
      </c>
      <c r="X490">
        <v>-3.4924088932205</v>
      </c>
      <c r="Y490">
        <v>-7.4762394151689698E-2</v>
      </c>
      <c r="Z490">
        <v>-1.93909018120067</v>
      </c>
      <c r="AA490">
        <v>2.5798787779564001</v>
      </c>
      <c r="AB490">
        <v>-1.7651603700570999</v>
      </c>
      <c r="AC490">
        <v>0.49807070597081698</v>
      </c>
      <c r="AD490">
        <v>151.26199999999901</v>
      </c>
      <c r="AE490">
        <v>167.55</v>
      </c>
      <c r="AF490">
        <v>141.066</v>
      </c>
      <c r="AG490">
        <v>163.783999999999</v>
      </c>
      <c r="AH490">
        <v>34.435464353497103</v>
      </c>
      <c r="AI490">
        <v>21.721311475409799</v>
      </c>
      <c r="AJ490">
        <v>160.875</v>
      </c>
      <c r="AK490">
        <v>162.94999999999999</v>
      </c>
      <c r="AL490">
        <v>-78.278688524590095</v>
      </c>
    </row>
    <row r="491" spans="1:38" x14ac:dyDescent="0.25">
      <c r="A491" t="s">
        <v>1295</v>
      </c>
      <c r="B491" t="s">
        <v>1294</v>
      </c>
      <c r="C491" t="s">
        <v>88</v>
      </c>
      <c r="D491">
        <v>6685.33094256</v>
      </c>
      <c r="E491">
        <v>425.05</v>
      </c>
      <c r="F491">
        <v>29.023816834586999</v>
      </c>
      <c r="G491">
        <v>2.2993824007375698</v>
      </c>
      <c r="H491">
        <v>29.233738701012498</v>
      </c>
      <c r="I491">
        <v>64.314516129032299</v>
      </c>
      <c r="J491">
        <v>65.398469181963307</v>
      </c>
      <c r="K491">
        <v>-2.1948583880733299</v>
      </c>
      <c r="L491">
        <v>0.86570195650811899</v>
      </c>
      <c r="M491">
        <v>9.4587915357080892</v>
      </c>
      <c r="N491">
        <v>5.3878767122441003E-2</v>
      </c>
      <c r="P491">
        <v>426.55749033666098</v>
      </c>
      <c r="Q491">
        <v>416.35918705844801</v>
      </c>
      <c r="R491">
        <v>448.495895684853</v>
      </c>
      <c r="S491">
        <v>418.33276482055601</v>
      </c>
      <c r="T491">
        <v>55.748935382336597</v>
      </c>
      <c r="U491">
        <v>-10.212672064090199</v>
      </c>
      <c r="V491">
        <v>2.1932181083871001</v>
      </c>
      <c r="W491">
        <v>6.0651629072682001</v>
      </c>
      <c r="X491">
        <v>3.4152195517487298</v>
      </c>
      <c r="Y491">
        <v>3.1472390496909801</v>
      </c>
      <c r="Z491">
        <v>1.9478637192234101</v>
      </c>
      <c r="AA491">
        <v>5.1783346619671997</v>
      </c>
      <c r="AB491">
        <v>-0.62713075817270003</v>
      </c>
      <c r="AC491">
        <v>0.83179283137499505</v>
      </c>
      <c r="AD491">
        <v>411.62599999999901</v>
      </c>
      <c r="AE491">
        <v>414.01499999999999</v>
      </c>
      <c r="AF491">
        <v>464.24799999999902</v>
      </c>
      <c r="AG491">
        <v>417.45899999999898</v>
      </c>
      <c r="AH491">
        <v>82.821646847322796</v>
      </c>
      <c r="AI491">
        <v>84.577922077921997</v>
      </c>
      <c r="AJ491">
        <v>434.65714285714199</v>
      </c>
      <c r="AK491">
        <v>425.57</v>
      </c>
      <c r="AL491">
        <v>-15.4220779220779</v>
      </c>
    </row>
    <row r="492" spans="1:38" x14ac:dyDescent="0.25">
      <c r="A492" t="s">
        <v>1263</v>
      </c>
      <c r="B492" t="s">
        <v>1262</v>
      </c>
      <c r="C492" t="s">
        <v>1140</v>
      </c>
      <c r="D492">
        <v>6636.6662775300001</v>
      </c>
      <c r="E492">
        <v>1290.8399999999999</v>
      </c>
      <c r="F492">
        <v>3.02953060666177</v>
      </c>
      <c r="G492">
        <v>0.24001148433215699</v>
      </c>
      <c r="H492">
        <v>67.396728610964104</v>
      </c>
      <c r="I492">
        <v>76.167664670658496</v>
      </c>
      <c r="J492">
        <v>77.088001342421407</v>
      </c>
      <c r="K492">
        <v>4.6273280185514496</v>
      </c>
      <c r="L492">
        <v>1.0905273240011599</v>
      </c>
      <c r="M492">
        <v>6.9281173023291203</v>
      </c>
      <c r="N492">
        <v>-5.5078309021881003E-2</v>
      </c>
      <c r="P492">
        <v>1273.61028877279</v>
      </c>
      <c r="Q492">
        <v>1288.28976560661</v>
      </c>
      <c r="R492">
        <v>1255.1792314116699</v>
      </c>
      <c r="S492">
        <v>1283.60453873293</v>
      </c>
      <c r="T492">
        <v>4.6984732824427402</v>
      </c>
      <c r="U492">
        <v>2.7260160557391</v>
      </c>
      <c r="V492">
        <v>0.83042860526659901</v>
      </c>
      <c r="W492">
        <v>0.45643425056439901</v>
      </c>
      <c r="X492">
        <v>-13.0282519185676</v>
      </c>
      <c r="Y492">
        <v>0.159329497623205</v>
      </c>
      <c r="Z492">
        <v>0.27800279884762003</v>
      </c>
      <c r="AA492">
        <v>1.9033354862278999</v>
      </c>
      <c r="AB492">
        <v>-0.22012109604329999</v>
      </c>
      <c r="AC492">
        <v>1.1955873215733199</v>
      </c>
      <c r="AD492">
        <v>1273.1345999999901</v>
      </c>
      <c r="AE492">
        <v>1287.8219999999999</v>
      </c>
      <c r="AF492">
        <v>1251.28879999999</v>
      </c>
      <c r="AG492">
        <v>1286.6427999999901</v>
      </c>
      <c r="AH492">
        <v>52.602671326925503</v>
      </c>
      <c r="AI492">
        <v>53.975783297965201</v>
      </c>
      <c r="AJ492">
        <v>1270.4064285714201</v>
      </c>
      <c r="AK492">
        <v>1290.77</v>
      </c>
      <c r="AL492">
        <v>-46.0242167020347</v>
      </c>
    </row>
    <row r="493" spans="1:38" x14ac:dyDescent="0.25">
      <c r="A493" t="s">
        <v>1261</v>
      </c>
      <c r="B493" t="s">
        <v>1260</v>
      </c>
      <c r="C493" t="s">
        <v>1055</v>
      </c>
      <c r="D493">
        <v>6634.7974100800002</v>
      </c>
      <c r="E493">
        <v>297.25</v>
      </c>
      <c r="F493">
        <v>41.455617366618903</v>
      </c>
      <c r="G493">
        <v>3.2842791672706699</v>
      </c>
      <c r="H493">
        <v>30.157966963280401</v>
      </c>
      <c r="I493">
        <v>62.478873239436602</v>
      </c>
      <c r="J493">
        <v>55.803197914989298</v>
      </c>
      <c r="K493">
        <v>7.3480559572608399</v>
      </c>
      <c r="L493">
        <v>3.13495039237129</v>
      </c>
      <c r="M493">
        <v>58.942026506801099</v>
      </c>
      <c r="N493">
        <v>0.14047168026304899</v>
      </c>
      <c r="O493">
        <v>0.99945218626413401</v>
      </c>
      <c r="P493">
        <v>282.55343654742899</v>
      </c>
      <c r="Q493">
        <v>300.05490538060798</v>
      </c>
      <c r="R493">
        <v>276.74951586500202</v>
      </c>
      <c r="S493">
        <v>286.89064439313501</v>
      </c>
      <c r="T493">
        <v>71.756440281030393</v>
      </c>
      <c r="U493">
        <v>11.1353108158747</v>
      </c>
      <c r="V493">
        <v>4.9778770640136001</v>
      </c>
      <c r="W493">
        <v>-8.9789789789790007</v>
      </c>
      <c r="X493">
        <v>-11.863474553351599</v>
      </c>
      <c r="Y493">
        <v>0.98397490048686298</v>
      </c>
      <c r="Z493">
        <v>1.23109153421381</v>
      </c>
      <c r="AA493">
        <v>16.724278725353301</v>
      </c>
      <c r="AB493">
        <v>-4.6205177279887</v>
      </c>
      <c r="AC493">
        <v>2.1177308681489402</v>
      </c>
      <c r="AD493">
        <v>280.524</v>
      </c>
      <c r="AE493">
        <v>299.41500000000002</v>
      </c>
      <c r="AF493">
        <v>279.52550000000002</v>
      </c>
      <c r="AG493">
        <v>284.236999999999</v>
      </c>
      <c r="AH493">
        <v>47.224618924360001</v>
      </c>
      <c r="AI493">
        <v>38.308886971527102</v>
      </c>
      <c r="AJ493">
        <v>290.67142857142801</v>
      </c>
      <c r="AK493">
        <v>298.8</v>
      </c>
      <c r="AL493">
        <v>-61.691113028472799</v>
      </c>
    </row>
    <row r="494" spans="1:38" x14ac:dyDescent="0.25">
      <c r="A494" t="s">
        <v>1230</v>
      </c>
      <c r="B494" t="s">
        <v>1229</v>
      </c>
      <c r="C494" t="s">
        <v>504</v>
      </c>
      <c r="D494">
        <v>6632.9290380049997</v>
      </c>
      <c r="E494">
        <v>976.1</v>
      </c>
      <c r="F494">
        <v>34.120502495143199</v>
      </c>
      <c r="G494">
        <v>2.7031621440003</v>
      </c>
      <c r="H494">
        <v>55.041312140140299</v>
      </c>
      <c r="I494">
        <v>46.140035906642701</v>
      </c>
      <c r="J494">
        <v>42.3179279128004</v>
      </c>
      <c r="K494">
        <v>22.000136734304899</v>
      </c>
      <c r="L494">
        <v>-11.1451797021136</v>
      </c>
      <c r="P494">
        <v>847.01822127708294</v>
      </c>
      <c r="Q494">
        <v>1010.00094082746</v>
      </c>
      <c r="R494">
        <v>742.78740586480205</v>
      </c>
      <c r="S494">
        <v>939.19040224681601</v>
      </c>
      <c r="T494">
        <v>44.928035259279604</v>
      </c>
      <c r="U494">
        <v>50.764554447429802</v>
      </c>
      <c r="V494">
        <v>-1.8720645305584001</v>
      </c>
      <c r="W494">
        <v>-6.5140020605039002</v>
      </c>
      <c r="X494">
        <v>-2.7586221783387899</v>
      </c>
      <c r="Y494">
        <v>-29.694741011898198</v>
      </c>
      <c r="Z494">
        <v>-2.6994763612665502</v>
      </c>
      <c r="AA494">
        <v>4.5699197143837003</v>
      </c>
      <c r="AB494">
        <v>-7.5663963250517998</v>
      </c>
      <c r="AC494">
        <v>0.473819199333264</v>
      </c>
      <c r="AD494">
        <v>810.03549999999905</v>
      </c>
      <c r="AE494">
        <v>1025.375</v>
      </c>
      <c r="AF494">
        <v>697.56574999999998</v>
      </c>
      <c r="AG494">
        <v>944.85400000000004</v>
      </c>
      <c r="AH494">
        <v>18.530207394048599</v>
      </c>
      <c r="AI494">
        <v>5.5004508566275998</v>
      </c>
      <c r="AJ494">
        <v>960.64642857142803</v>
      </c>
      <c r="AK494">
        <v>983.8</v>
      </c>
      <c r="AL494">
        <v>-94.499549143372306</v>
      </c>
    </row>
    <row r="495" spans="1:38" x14ac:dyDescent="0.25">
      <c r="A495" t="s">
        <v>1250</v>
      </c>
      <c r="B495" t="s">
        <v>1249</v>
      </c>
      <c r="C495" t="s">
        <v>24</v>
      </c>
      <c r="D495">
        <v>6613.9346384949904</v>
      </c>
      <c r="E495">
        <v>780.5</v>
      </c>
      <c r="F495">
        <v>31.352203717326798</v>
      </c>
      <c r="G495">
        <v>2.4838464858988298</v>
      </c>
      <c r="H495">
        <v>42.762583581939097</v>
      </c>
      <c r="I495">
        <v>59.826442062276698</v>
      </c>
      <c r="J495">
        <v>45.0969355427805</v>
      </c>
      <c r="K495">
        <v>13.717181310602401</v>
      </c>
      <c r="L495">
        <v>-1.47966669169311</v>
      </c>
      <c r="M495">
        <v>17.474693941017101</v>
      </c>
      <c r="N495">
        <v>4.6321787758208E-2</v>
      </c>
      <c r="O495">
        <v>1.36581413872867</v>
      </c>
      <c r="P495">
        <v>712.14876325520004</v>
      </c>
      <c r="Q495">
        <v>786.56602716390603</v>
      </c>
      <c r="R495">
        <v>682.13728759696096</v>
      </c>
      <c r="S495">
        <v>749.92397800928904</v>
      </c>
      <c r="T495">
        <v>85.336070888264501</v>
      </c>
      <c r="U495">
        <v>22.338775784959299</v>
      </c>
      <c r="V495">
        <v>0.69027562482399996</v>
      </c>
      <c r="W495">
        <v>-1.0494847983716999</v>
      </c>
      <c r="X495">
        <v>-0.46796740926765101</v>
      </c>
      <c r="Y495">
        <v>-3.0339685789452502E-2</v>
      </c>
      <c r="Z495">
        <v>0.33833765537631899</v>
      </c>
      <c r="AA495">
        <v>9.1665110233769003</v>
      </c>
      <c r="AB495">
        <v>-6.5645233704337</v>
      </c>
      <c r="AC495">
        <v>1.8416432696878999</v>
      </c>
      <c r="AD495">
        <v>692.08749999999895</v>
      </c>
      <c r="AE495">
        <v>793.19499999999903</v>
      </c>
      <c r="AF495">
        <v>649.18399999999997</v>
      </c>
      <c r="AG495">
        <v>749.76800000000003</v>
      </c>
      <c r="AH495">
        <v>35.947109608602403</v>
      </c>
      <c r="AI495">
        <v>32.718579234972601</v>
      </c>
      <c r="AJ495">
        <v>745.24642857142805</v>
      </c>
      <c r="AK495">
        <v>778.76</v>
      </c>
      <c r="AL495">
        <v>-67.281420765027306</v>
      </c>
    </row>
    <row r="496" spans="1:38" x14ac:dyDescent="0.25">
      <c r="A496" t="s">
        <v>1272</v>
      </c>
      <c r="B496" t="s">
        <v>1271</v>
      </c>
      <c r="C496" t="s">
        <v>504</v>
      </c>
      <c r="D496">
        <v>6613.6572226400003</v>
      </c>
      <c r="E496">
        <v>1480.35</v>
      </c>
      <c r="F496">
        <v>35.853724363335303</v>
      </c>
      <c r="G496">
        <v>2.8404748855672701</v>
      </c>
      <c r="H496">
        <v>25.199856773573</v>
      </c>
      <c r="I496">
        <v>46.652267818574501</v>
      </c>
      <c r="J496">
        <v>53.100563869398997</v>
      </c>
      <c r="K496">
        <v>-8.2291916940509999</v>
      </c>
      <c r="L496">
        <v>-3.57815943512932</v>
      </c>
      <c r="M496">
        <v>-3.4192516911058299</v>
      </c>
      <c r="N496">
        <v>-3.8029602715987001E-2</v>
      </c>
      <c r="O496">
        <v>0.71330271323988503</v>
      </c>
      <c r="P496">
        <v>1502.5400414422099</v>
      </c>
      <c r="Q496">
        <v>1464.71760561155</v>
      </c>
      <c r="R496">
        <v>1543.61733635467</v>
      </c>
      <c r="S496">
        <v>1478.0601331641501</v>
      </c>
      <c r="T496">
        <v>47.670599120980803</v>
      </c>
      <c r="U496">
        <v>-9.8546276421950996</v>
      </c>
      <c r="V496">
        <v>-0.1964050081581</v>
      </c>
      <c r="W496">
        <v>2.8705290024823999</v>
      </c>
      <c r="X496">
        <v>-0.22427820482275601</v>
      </c>
      <c r="Y496">
        <v>2.2923793133408701</v>
      </c>
      <c r="Z496">
        <v>0.65158256550175098</v>
      </c>
      <c r="AA496">
        <v>2.2388628841931002</v>
      </c>
      <c r="AB496">
        <v>-2.5183587575874999</v>
      </c>
      <c r="AC496">
        <v>0.96498108750432599</v>
      </c>
      <c r="AD496">
        <v>1486.2639999999999</v>
      </c>
      <c r="AE496">
        <v>1462.605</v>
      </c>
      <c r="AF496">
        <v>1603.85725</v>
      </c>
      <c r="AG496">
        <v>1475.2090000000001</v>
      </c>
      <c r="AH496">
        <v>54.946996466430903</v>
      </c>
      <c r="AI496">
        <v>76.972909305064505</v>
      </c>
      <c r="AJ496">
        <v>1523.2357142857099</v>
      </c>
      <c r="AK496">
        <v>1477.86</v>
      </c>
      <c r="AL496">
        <v>-23.027090694935399</v>
      </c>
    </row>
    <row r="497" spans="1:38" x14ac:dyDescent="0.25">
      <c r="A497" t="s">
        <v>1274</v>
      </c>
      <c r="B497" t="s">
        <v>1273</v>
      </c>
      <c r="C497" t="s">
        <v>362</v>
      </c>
      <c r="D497">
        <v>6611.2551594799997</v>
      </c>
      <c r="E497">
        <v>5818.3</v>
      </c>
      <c r="F497">
        <v>27.871972048603698</v>
      </c>
      <c r="G497">
        <v>2.2081286678338001</v>
      </c>
      <c r="H497">
        <v>39.436678827728898</v>
      </c>
      <c r="I497">
        <v>57.245127933183099</v>
      </c>
      <c r="J497">
        <v>67.437728852979106</v>
      </c>
      <c r="K497">
        <v>90.574564265277303</v>
      </c>
      <c r="L497">
        <v>1.14305925083877</v>
      </c>
      <c r="M497">
        <v>4.5012412370660604</v>
      </c>
      <c r="N497">
        <v>3.2875549125295001E-2</v>
      </c>
      <c r="O497">
        <v>1.74377349957511</v>
      </c>
      <c r="P497">
        <v>5182.3642124530097</v>
      </c>
      <c r="Q497">
        <v>5719.2766004904497</v>
      </c>
      <c r="R497">
        <v>4906.1591314628604</v>
      </c>
      <c r="S497">
        <v>5440.4168032002899</v>
      </c>
      <c r="T497">
        <v>62.537266353951502</v>
      </c>
      <c r="U497">
        <v>20.1422338170965</v>
      </c>
      <c r="V497">
        <v>2.4533656847595999</v>
      </c>
      <c r="W497">
        <v>-0.42687597359559998</v>
      </c>
      <c r="X497">
        <v>0.20887818094990401</v>
      </c>
      <c r="Y497">
        <v>0.70813174872526496</v>
      </c>
      <c r="Z497">
        <v>3.0758008371529</v>
      </c>
      <c r="AA497">
        <v>5.6499931913793002</v>
      </c>
      <c r="AB497">
        <v>-0.55550353684309905</v>
      </c>
      <c r="AC497">
        <v>1.1649770108821</v>
      </c>
      <c r="AD497">
        <v>5004.4054999999998</v>
      </c>
      <c r="AE497">
        <v>5700.875</v>
      </c>
      <c r="AF497">
        <v>4903.3767499999904</v>
      </c>
      <c r="AG497">
        <v>5448.1189999999997</v>
      </c>
      <c r="AH497">
        <v>87.0845653941183</v>
      </c>
      <c r="AI497">
        <v>90.953265685293701</v>
      </c>
      <c r="AJ497">
        <v>5382.65</v>
      </c>
      <c r="AK497">
        <v>5814.83</v>
      </c>
      <c r="AL497">
        <v>-9.0467343147062103</v>
      </c>
    </row>
    <row r="498" spans="1:38" x14ac:dyDescent="0.25">
      <c r="A498" t="s">
        <v>1329</v>
      </c>
      <c r="B498" t="s">
        <v>1328</v>
      </c>
      <c r="C498" t="s">
        <v>290</v>
      </c>
      <c r="D498">
        <v>6605.7422242699904</v>
      </c>
      <c r="E498">
        <v>658</v>
      </c>
      <c r="F498">
        <v>34.986309305826602</v>
      </c>
      <c r="G498">
        <v>2.7717548089233999</v>
      </c>
      <c r="H498">
        <v>63.440944346417801</v>
      </c>
      <c r="I498">
        <v>74.616922051965403</v>
      </c>
      <c r="J498">
        <v>80.332832953300098</v>
      </c>
      <c r="K498">
        <v>28.1050886232713</v>
      </c>
      <c r="L498">
        <v>2.1305812390954202</v>
      </c>
      <c r="P498">
        <v>510.21078563190002</v>
      </c>
      <c r="Q498">
        <v>633.76360124644395</v>
      </c>
      <c r="S498">
        <v>561.87646351868398</v>
      </c>
      <c r="T498">
        <v>13.071410921670299</v>
      </c>
      <c r="U498">
        <v>112.91625078513501</v>
      </c>
      <c r="V498">
        <v>8.8751524673874993</v>
      </c>
      <c r="W498">
        <v>7.4775510204081002</v>
      </c>
      <c r="X498">
        <v>7.2722526573208004</v>
      </c>
      <c r="Y498">
        <v>1.7432752358835299</v>
      </c>
      <c r="Z498">
        <v>7.89282214783064</v>
      </c>
      <c r="AA498">
        <v>20.186177065515501</v>
      </c>
      <c r="AB498">
        <v>-0.48998619794759901</v>
      </c>
      <c r="AC498">
        <v>0.58639303686552702</v>
      </c>
      <c r="AD498">
        <v>485.26900000000001</v>
      </c>
      <c r="AE498">
        <v>632.53</v>
      </c>
      <c r="AF498">
        <v>442.91846590909103</v>
      </c>
      <c r="AG498">
        <v>556.95100000000002</v>
      </c>
      <c r="AH498">
        <v>86.724274485664296</v>
      </c>
      <c r="AI498">
        <v>75.461065573770398</v>
      </c>
      <c r="AJ498">
        <v>600.59285714285704</v>
      </c>
      <c r="AK498">
        <v>665.59</v>
      </c>
      <c r="AL498">
        <v>-24.538934426229499</v>
      </c>
    </row>
    <row r="499" spans="1:38" x14ac:dyDescent="0.25">
      <c r="A499" t="s">
        <v>1297</v>
      </c>
      <c r="B499" t="s">
        <v>1296</v>
      </c>
      <c r="C499" t="s">
        <v>323</v>
      </c>
      <c r="D499">
        <v>6563.6227171800001</v>
      </c>
      <c r="E499">
        <v>214.7</v>
      </c>
      <c r="F499">
        <v>41.207675026739203</v>
      </c>
      <c r="G499">
        <v>3.2646361873012801</v>
      </c>
      <c r="H499">
        <v>13.476610338384599</v>
      </c>
      <c r="I499">
        <v>51.020408163265301</v>
      </c>
      <c r="J499">
        <v>52.530618643514202</v>
      </c>
      <c r="K499">
        <v>-0.30986549583283801</v>
      </c>
      <c r="L499">
        <v>-1.9176269180140999E-2</v>
      </c>
      <c r="M499">
        <v>3.2644529162667899</v>
      </c>
      <c r="N499">
        <v>3.8115794683788999E-2</v>
      </c>
      <c r="O499">
        <v>0.44604971202871702</v>
      </c>
      <c r="P499">
        <v>206.514196256997</v>
      </c>
      <c r="Q499">
        <v>211.60160191617999</v>
      </c>
      <c r="R499">
        <v>206.27263044157601</v>
      </c>
      <c r="S499">
        <v>209.318832433815</v>
      </c>
      <c r="T499">
        <v>68.4317718940936</v>
      </c>
      <c r="U499">
        <v>-1.120540503697</v>
      </c>
      <c r="V499">
        <v>0.58771148708809995</v>
      </c>
      <c r="W499">
        <v>2.8155339805824999</v>
      </c>
      <c r="X499">
        <v>-1.6532546433083299</v>
      </c>
      <c r="Y499">
        <v>1.6040469756323099</v>
      </c>
      <c r="Z499">
        <v>1.43720474625188</v>
      </c>
      <c r="AA499">
        <v>2.9441869986401001</v>
      </c>
      <c r="AB499">
        <v>-1.6632950425187001</v>
      </c>
      <c r="AC499">
        <v>0.73541451654142598</v>
      </c>
      <c r="AD499">
        <v>199.610999999999</v>
      </c>
      <c r="AE499">
        <v>211.39999999999901</v>
      </c>
      <c r="AF499">
        <v>211.18174999999999</v>
      </c>
      <c r="AG499">
        <v>211.518</v>
      </c>
      <c r="AH499">
        <v>59.7222222222222</v>
      </c>
      <c r="AI499">
        <v>73.611111111111001</v>
      </c>
      <c r="AJ499">
        <v>223.771428571428</v>
      </c>
      <c r="AK499">
        <v>214.28</v>
      </c>
      <c r="AL499">
        <v>-26.3888888888889</v>
      </c>
    </row>
    <row r="500" spans="1:38" x14ac:dyDescent="0.25">
      <c r="A500" t="s">
        <v>1301</v>
      </c>
      <c r="B500" t="s">
        <v>1300</v>
      </c>
      <c r="C500" t="s">
        <v>85</v>
      </c>
      <c r="D500">
        <v>6528.6484668000003</v>
      </c>
      <c r="E500">
        <v>746.4</v>
      </c>
      <c r="F500">
        <v>33.318001629744202</v>
      </c>
      <c r="G500">
        <v>2.6395848282740002</v>
      </c>
      <c r="H500">
        <v>35.413475744772903</v>
      </c>
      <c r="I500">
        <v>66.103448275861993</v>
      </c>
      <c r="J500">
        <v>63.044238975515597</v>
      </c>
      <c r="K500">
        <v>10.9968743389629</v>
      </c>
      <c r="L500">
        <v>1.1220714590874801</v>
      </c>
      <c r="M500">
        <v>44.457916388582198</v>
      </c>
      <c r="N500">
        <v>0.15209163784811999</v>
      </c>
      <c r="O500">
        <v>1.0849880827342999</v>
      </c>
      <c r="P500">
        <v>675.178011612879</v>
      </c>
      <c r="Q500">
        <v>738.36109287238901</v>
      </c>
      <c r="R500">
        <v>634.582408218419</v>
      </c>
      <c r="S500">
        <v>707.894701217793</v>
      </c>
      <c r="T500">
        <v>71.895074946466806</v>
      </c>
      <c r="U500">
        <v>21.369721701699799</v>
      </c>
      <c r="V500">
        <v>2.8092093029662002</v>
      </c>
      <c r="W500">
        <v>1.6201497617427001</v>
      </c>
      <c r="X500">
        <v>1.6228473673981201</v>
      </c>
      <c r="Y500">
        <v>0.188833662265421</v>
      </c>
      <c r="Z500">
        <v>2.3736734875792602</v>
      </c>
      <c r="AA500">
        <v>8.3650958754036004</v>
      </c>
      <c r="AB500">
        <v>-2.2047599695581002</v>
      </c>
      <c r="AC500">
        <v>1.07287218464086</v>
      </c>
      <c r="AD500">
        <v>669.33699999999897</v>
      </c>
      <c r="AE500">
        <v>742.06999999999903</v>
      </c>
      <c r="AF500">
        <v>612.92649999999901</v>
      </c>
      <c r="AG500">
        <v>715.23699999999997</v>
      </c>
      <c r="AH500">
        <v>66.043265670780301</v>
      </c>
      <c r="AI500">
        <v>65.338645418326607</v>
      </c>
      <c r="AJ500">
        <v>693.24642857142805</v>
      </c>
      <c r="AK500">
        <v>738.65</v>
      </c>
      <c r="AL500">
        <v>-34.661354581673301</v>
      </c>
    </row>
    <row r="501" spans="1:38" x14ac:dyDescent="0.25">
      <c r="A501" t="s">
        <v>1394</v>
      </c>
      <c r="B501" t="s">
        <v>1393</v>
      </c>
      <c r="C501" t="s">
        <v>504</v>
      </c>
      <c r="D501">
        <v>6525.1897200000003</v>
      </c>
      <c r="E501">
        <v>3388.65</v>
      </c>
      <c r="F501">
        <v>48.034384249060203</v>
      </c>
      <c r="G501">
        <v>3.80547528955374</v>
      </c>
      <c r="H501">
        <v>42.422018819923998</v>
      </c>
      <c r="I501">
        <v>78.698755863756901</v>
      </c>
      <c r="J501">
        <v>83.418478476086307</v>
      </c>
      <c r="K501">
        <v>138.21120535391699</v>
      </c>
      <c r="L501">
        <v>33.826199222267803</v>
      </c>
      <c r="M501">
        <v>38.409043315473298</v>
      </c>
      <c r="N501">
        <v>0.120384287718664</v>
      </c>
      <c r="O501">
        <v>0.83238764641725804</v>
      </c>
      <c r="P501">
        <v>2206.5449249748899</v>
      </c>
      <c r="Q501">
        <v>2858.1705979113499</v>
      </c>
      <c r="R501">
        <v>1932.5746644518899</v>
      </c>
      <c r="S501">
        <v>2450.1311734873998</v>
      </c>
      <c r="T501">
        <v>46.775649035124196</v>
      </c>
      <c r="U501">
        <v>83.381830174621797</v>
      </c>
      <c r="V501">
        <v>23.862506838443199</v>
      </c>
      <c r="W501">
        <v>23.865847315597701</v>
      </c>
      <c r="X501">
        <v>-105.874587726679</v>
      </c>
      <c r="Y501">
        <v>11.5299208305394</v>
      </c>
      <c r="Z501">
        <v>26.189452534866501</v>
      </c>
      <c r="AA501">
        <v>43.714007099209397</v>
      </c>
      <c r="AB501">
        <v>8.8296516448904008</v>
      </c>
      <c r="AC501">
        <v>1.71708632673366</v>
      </c>
      <c r="AD501">
        <v>2086.0719999999901</v>
      </c>
      <c r="AE501">
        <v>2796.3150000000001</v>
      </c>
      <c r="AF501">
        <v>1852.9337499999899</v>
      </c>
      <c r="AG501">
        <v>2448.973</v>
      </c>
      <c r="AH501">
        <v>84.834651548041407</v>
      </c>
      <c r="AI501">
        <v>87.545274544839899</v>
      </c>
      <c r="AJ501">
        <v>2819.38928571428</v>
      </c>
      <c r="AK501">
        <v>3399.92</v>
      </c>
      <c r="AL501">
        <v>-12.45472545516</v>
      </c>
    </row>
    <row r="502" spans="1:38" x14ac:dyDescent="0.25">
      <c r="A502" t="s">
        <v>1255</v>
      </c>
      <c r="B502" t="s">
        <v>1254</v>
      </c>
      <c r="C502" t="s">
        <v>373</v>
      </c>
      <c r="D502">
        <v>6501.831466185</v>
      </c>
      <c r="E502">
        <v>578.5</v>
      </c>
      <c r="F502">
        <v>31.947652467150501</v>
      </c>
      <c r="G502">
        <v>2.5310203081320899</v>
      </c>
      <c r="H502">
        <v>33.631871211905498</v>
      </c>
      <c r="I502">
        <v>47.762585456805503</v>
      </c>
      <c r="J502">
        <v>34.067149319227802</v>
      </c>
      <c r="K502">
        <v>9.1293445090425394</v>
      </c>
      <c r="L502">
        <v>-6.3812497634327103</v>
      </c>
      <c r="P502">
        <v>536.57743701647496</v>
      </c>
      <c r="Q502">
        <v>589.73257084037198</v>
      </c>
      <c r="S502">
        <v>560.98139744714604</v>
      </c>
      <c r="T502">
        <v>24.748898678414001</v>
      </c>
      <c r="V502">
        <v>-4.1439142424229898</v>
      </c>
      <c r="W502">
        <v>-7.0795019936528902</v>
      </c>
      <c r="X502">
        <v>-5.0657239039727404</v>
      </c>
      <c r="Y502">
        <v>-6.8732570387182896</v>
      </c>
      <c r="Z502">
        <v>-1.47674941809755</v>
      </c>
      <c r="AA502">
        <v>1.490466385937</v>
      </c>
      <c r="AB502">
        <v>-9.1855986672401002</v>
      </c>
      <c r="AC502">
        <v>0.69395995450830095</v>
      </c>
      <c r="AD502">
        <v>506.78349999999898</v>
      </c>
      <c r="AE502">
        <v>597.854999999999</v>
      </c>
      <c r="AF502">
        <v>508.32928994082801</v>
      </c>
      <c r="AG502">
        <v>560.89099999999996</v>
      </c>
      <c r="AH502">
        <v>12.6329861024865</v>
      </c>
      <c r="AI502">
        <v>18.283392585068501</v>
      </c>
      <c r="AJ502">
        <v>559.36428571428496</v>
      </c>
      <c r="AK502">
        <v>576.54999999999995</v>
      </c>
      <c r="AL502">
        <v>-81.716607414931403</v>
      </c>
    </row>
    <row r="503" spans="1:38" x14ac:dyDescent="0.25">
      <c r="A503" t="s">
        <v>1311</v>
      </c>
      <c r="B503" t="s">
        <v>1310</v>
      </c>
      <c r="C503" t="s">
        <v>373</v>
      </c>
      <c r="D503">
        <v>6501.3724800999998</v>
      </c>
      <c r="E503">
        <v>200.55</v>
      </c>
      <c r="F503">
        <v>50.149960827806197</v>
      </c>
      <c r="G503">
        <v>3.9730796945947802</v>
      </c>
      <c r="H503">
        <v>38.8841009440318</v>
      </c>
      <c r="I503">
        <v>74.232456140350905</v>
      </c>
      <c r="J503">
        <v>72.908670742662594</v>
      </c>
      <c r="K503">
        <v>7.6574537729619596</v>
      </c>
      <c r="L503">
        <v>0.198931858942268</v>
      </c>
      <c r="M503">
        <v>88.385792855575104</v>
      </c>
      <c r="N503">
        <v>0.224518394658655</v>
      </c>
      <c r="O503">
        <v>1.39583988210937</v>
      </c>
      <c r="P503">
        <v>156.29606551321601</v>
      </c>
      <c r="Q503">
        <v>193.99070912122201</v>
      </c>
      <c r="R503">
        <v>134.472559855594</v>
      </c>
      <c r="S503">
        <v>173.605728624031</v>
      </c>
      <c r="T503">
        <v>82.431610942249193</v>
      </c>
      <c r="U503">
        <v>67.857680785901806</v>
      </c>
      <c r="V503">
        <v>7.3301230604601004</v>
      </c>
      <c r="W503">
        <v>6.5049801431392904</v>
      </c>
      <c r="X503">
        <v>-1.52849572380148</v>
      </c>
      <c r="Y503">
        <v>0.173026153582059</v>
      </c>
      <c r="Z503">
        <v>6.8712811291473797</v>
      </c>
      <c r="AA503">
        <v>16.449159585425502</v>
      </c>
      <c r="AB503">
        <v>-0.4644247847356</v>
      </c>
      <c r="AC503">
        <v>0.84681897620031099</v>
      </c>
      <c r="AD503">
        <v>150.84100000000001</v>
      </c>
      <c r="AE503">
        <v>194.70999999999901</v>
      </c>
      <c r="AF503">
        <v>129.336749999999</v>
      </c>
      <c r="AG503">
        <v>171.32399999999899</v>
      </c>
      <c r="AH503">
        <v>84.782421374967299</v>
      </c>
      <c r="AI503">
        <v>83.992805755395693</v>
      </c>
      <c r="AJ503">
        <v>183.67500000000001</v>
      </c>
      <c r="AK503">
        <v>200.93</v>
      </c>
      <c r="AL503">
        <v>-16.0071942446042</v>
      </c>
    </row>
    <row r="504" spans="1:38" x14ac:dyDescent="0.25">
      <c r="A504" t="s">
        <v>1289</v>
      </c>
      <c r="B504" t="s">
        <v>1288</v>
      </c>
      <c r="C504" t="s">
        <v>1140</v>
      </c>
      <c r="D504">
        <v>6496.9056107910001</v>
      </c>
      <c r="E504">
        <v>1083.31</v>
      </c>
      <c r="F504">
        <v>2.4741579355163501</v>
      </c>
      <c r="G504">
        <v>0.19601264871517499</v>
      </c>
      <c r="H504">
        <v>36.123661327326801</v>
      </c>
      <c r="I504">
        <v>64.121240601503899</v>
      </c>
      <c r="J504">
        <v>63.340787818078198</v>
      </c>
      <c r="K504">
        <v>3.7957634739130999</v>
      </c>
      <c r="L504">
        <v>0.93511285890267404</v>
      </c>
      <c r="P504">
        <v>1067.1254937071301</v>
      </c>
      <c r="Q504">
        <v>1081.1561077495601</v>
      </c>
      <c r="R504">
        <v>1051.34787820007</v>
      </c>
      <c r="S504">
        <v>1076.1600698806401</v>
      </c>
      <c r="T504">
        <v>3.8414501844290601</v>
      </c>
      <c r="V504">
        <v>0.76824816711059996</v>
      </c>
      <c r="W504">
        <v>-0.18013982745529999</v>
      </c>
      <c r="X504">
        <v>-3.1040188966401198E-2</v>
      </c>
      <c r="Y504">
        <v>5.0669527403689498</v>
      </c>
      <c r="Z504">
        <v>0.32502935278335698</v>
      </c>
      <c r="AA504">
        <v>1.8606100037377</v>
      </c>
      <c r="AB504">
        <v>-0.30093309763429998</v>
      </c>
      <c r="AC504">
        <v>0.65441712143520503</v>
      </c>
      <c r="AD504">
        <v>1066.3820000000001</v>
      </c>
      <c r="AE504">
        <v>1080.855</v>
      </c>
      <c r="AF504">
        <v>1047.18144999999</v>
      </c>
      <c r="AG504">
        <v>1078.6851999999999</v>
      </c>
      <c r="AH504">
        <v>72.763057349072795</v>
      </c>
      <c r="AI504">
        <v>75.322283609575607</v>
      </c>
      <c r="AJ504">
        <v>1075.2885714285701</v>
      </c>
      <c r="AK504">
        <v>1082.74</v>
      </c>
      <c r="AL504">
        <v>-24.677716390424301</v>
      </c>
    </row>
    <row r="505" spans="1:38" x14ac:dyDescent="0.25">
      <c r="A505" t="s">
        <v>1291</v>
      </c>
      <c r="B505" t="s">
        <v>1290</v>
      </c>
      <c r="C505" t="s">
        <v>315</v>
      </c>
      <c r="D505">
        <v>6488.1589269699998</v>
      </c>
      <c r="E505">
        <v>875.4</v>
      </c>
      <c r="F505">
        <v>26.076852363337501</v>
      </c>
      <c r="G505">
        <v>2.0659121345968599</v>
      </c>
      <c r="H505">
        <v>42.288069340354397</v>
      </c>
      <c r="I505">
        <v>65.867845509539293</v>
      </c>
      <c r="J505">
        <v>57.865558821526399</v>
      </c>
      <c r="K505">
        <v>18.8151301007006</v>
      </c>
      <c r="L505">
        <v>-0.424070835430292</v>
      </c>
      <c r="M505">
        <v>15.593008867208001</v>
      </c>
      <c r="N505">
        <v>3.6444019981535999E-2</v>
      </c>
      <c r="O505">
        <v>0.606983203600167</v>
      </c>
      <c r="P505">
        <v>760.96062453344598</v>
      </c>
      <c r="Q505">
        <v>852.49683723404598</v>
      </c>
      <c r="R505">
        <v>739.52616112171802</v>
      </c>
      <c r="S505">
        <v>798.86327935806798</v>
      </c>
      <c r="T505">
        <v>74.550128534704299</v>
      </c>
      <c r="U505">
        <v>16.952428715068599</v>
      </c>
      <c r="V505">
        <v>3.0292616608034999</v>
      </c>
      <c r="W505">
        <v>-2.3476786073473002</v>
      </c>
      <c r="X505">
        <v>-64.443173530758003</v>
      </c>
      <c r="Y505">
        <v>0.655159741392628</v>
      </c>
      <c r="Z505">
        <v>4.6397910882543396</v>
      </c>
      <c r="AA505">
        <v>10.657797544402399</v>
      </c>
      <c r="AB505">
        <v>-3.61531338740819</v>
      </c>
      <c r="AC505">
        <v>1.59758993283285</v>
      </c>
      <c r="AD505">
        <v>724.00400000000002</v>
      </c>
      <c r="AE505">
        <v>859.96</v>
      </c>
      <c r="AF505">
        <v>721.47450000000003</v>
      </c>
      <c r="AG505">
        <v>798.82600000000002</v>
      </c>
      <c r="AH505">
        <v>69.213075140791602</v>
      </c>
      <c r="AI505">
        <v>85.517241379310306</v>
      </c>
      <c r="AJ505">
        <v>801.66785714285697</v>
      </c>
      <c r="AK505">
        <v>878.44</v>
      </c>
      <c r="AL505">
        <v>-14.4827586206896</v>
      </c>
    </row>
    <row r="506" spans="1:38" x14ac:dyDescent="0.25">
      <c r="A506" t="s">
        <v>1319</v>
      </c>
      <c r="B506" t="s">
        <v>1318</v>
      </c>
      <c r="C506" t="s">
        <v>41</v>
      </c>
      <c r="D506">
        <v>6483.0801203499996</v>
      </c>
      <c r="E506">
        <v>1686</v>
      </c>
      <c r="F506">
        <v>38.5532016607103</v>
      </c>
      <c r="G506">
        <v>3.0543382318028902</v>
      </c>
      <c r="H506">
        <v>36.017491301815703</v>
      </c>
      <c r="I506">
        <v>61.5111321648508</v>
      </c>
      <c r="J506">
        <v>65.484202964520904</v>
      </c>
      <c r="K506">
        <v>48.025945702085401</v>
      </c>
      <c r="L506">
        <v>0.44342637850259298</v>
      </c>
      <c r="M506">
        <v>14.190341138957701</v>
      </c>
      <c r="N506">
        <v>5.7372365955247001E-2</v>
      </c>
      <c r="O506">
        <v>2.0748486741324901</v>
      </c>
      <c r="P506">
        <v>1352.14800929695</v>
      </c>
      <c r="Q506">
        <v>1644.1614491104001</v>
      </c>
      <c r="R506">
        <v>1259.32746540177</v>
      </c>
      <c r="S506">
        <v>1491.8762012207901</v>
      </c>
      <c r="T506">
        <v>91.169282629305798</v>
      </c>
      <c r="U506">
        <v>44.963870144821499</v>
      </c>
      <c r="V506">
        <v>4.6478667036310997</v>
      </c>
      <c r="W506">
        <v>-3.35155350978139</v>
      </c>
      <c r="X506">
        <v>-2.38647544257682</v>
      </c>
      <c r="Y506">
        <v>2.1606210345488299</v>
      </c>
      <c r="Z506">
        <v>4.9288176497754401</v>
      </c>
      <c r="AA506">
        <v>10.262971041927599</v>
      </c>
      <c r="AB506">
        <v>-0.42305537022059903</v>
      </c>
      <c r="AC506">
        <v>0.90257861349967095</v>
      </c>
      <c r="AD506">
        <v>1261.8775000000001</v>
      </c>
      <c r="AE506">
        <v>1632.01</v>
      </c>
      <c r="AF506">
        <v>1150.5004999999901</v>
      </c>
      <c r="AG506">
        <v>1476.6079999999999</v>
      </c>
      <c r="AH506">
        <v>72.946859903381593</v>
      </c>
      <c r="AI506">
        <v>73.130894870025202</v>
      </c>
      <c r="AJ506">
        <v>1504.19285714285</v>
      </c>
      <c r="AK506">
        <v>1682.9</v>
      </c>
      <c r="AL506">
        <v>-26.869105129974699</v>
      </c>
    </row>
    <row r="507" spans="1:38" x14ac:dyDescent="0.25">
      <c r="A507" t="s">
        <v>1270</v>
      </c>
      <c r="B507" t="s">
        <v>1269</v>
      </c>
      <c r="C507" t="s">
        <v>91</v>
      </c>
      <c r="D507">
        <v>6450.8902814000003</v>
      </c>
      <c r="E507">
        <v>2020.75</v>
      </c>
      <c r="F507">
        <v>32.9472599678029</v>
      </c>
      <c r="G507">
        <v>2.61021319677748</v>
      </c>
      <c r="H507">
        <v>32.058022544950397</v>
      </c>
      <c r="I507">
        <v>64.927477840451303</v>
      </c>
      <c r="J507">
        <v>52.5345567736112</v>
      </c>
      <c r="K507">
        <v>50.828827270067002</v>
      </c>
      <c r="L507">
        <v>2.1508991780617399</v>
      </c>
      <c r="M507">
        <v>28.8189080444489</v>
      </c>
      <c r="N507">
        <v>0.11472688410327</v>
      </c>
      <c r="O507">
        <v>1.8873782912547199</v>
      </c>
      <c r="P507">
        <v>1900.7808396097801</v>
      </c>
      <c r="Q507">
        <v>2096.4077494601902</v>
      </c>
      <c r="R507">
        <v>1885.2959962241</v>
      </c>
      <c r="S507">
        <v>1988.2194442134401</v>
      </c>
      <c r="T507">
        <v>78.302932580872707</v>
      </c>
      <c r="U507">
        <v>18.044185796703999</v>
      </c>
      <c r="V507">
        <v>2.6620784717706001</v>
      </c>
      <c r="W507">
        <v>-5.9160404431176996</v>
      </c>
      <c r="X507">
        <v>-49.133106821283199</v>
      </c>
      <c r="Y507">
        <v>-1.1365101233428301</v>
      </c>
      <c r="Z507">
        <v>-2.1936661896980199</v>
      </c>
      <c r="AA507">
        <v>13.8666807751026</v>
      </c>
      <c r="AB507">
        <v>-6.5349788590340001</v>
      </c>
      <c r="AC507">
        <v>2.14801761759484</v>
      </c>
      <c r="AD507">
        <v>1836.1780000000001</v>
      </c>
      <c r="AE507">
        <v>2136.37</v>
      </c>
      <c r="AF507">
        <v>1754.721</v>
      </c>
      <c r="AG507">
        <v>2010.5729999999901</v>
      </c>
      <c r="AH507">
        <v>46.917269581629398</v>
      </c>
      <c r="AI507">
        <v>26.344762503931999</v>
      </c>
      <c r="AJ507">
        <v>1953.18214285714</v>
      </c>
      <c r="AK507">
        <v>2040.74</v>
      </c>
      <c r="AL507">
        <v>-73.655237496067897</v>
      </c>
    </row>
    <row r="508" spans="1:38" x14ac:dyDescent="0.25">
      <c r="A508" t="s">
        <v>1285</v>
      </c>
      <c r="B508" t="s">
        <v>1284</v>
      </c>
      <c r="C508" t="s">
        <v>328</v>
      </c>
      <c r="D508">
        <v>6427.4607569</v>
      </c>
      <c r="E508">
        <v>568.9</v>
      </c>
      <c r="F508">
        <v>37.421602556776698</v>
      </c>
      <c r="G508">
        <v>2.9646884424900501</v>
      </c>
      <c r="H508">
        <v>27.356567089338501</v>
      </c>
      <c r="I508">
        <v>60.738581146744501</v>
      </c>
      <c r="J508">
        <v>52.766640406967902</v>
      </c>
      <c r="K508">
        <v>5.2929900804261898</v>
      </c>
      <c r="L508">
        <v>1.1857618818380899</v>
      </c>
      <c r="M508">
        <v>38.457325073593502</v>
      </c>
      <c r="N508">
        <v>0.12247659517087101</v>
      </c>
      <c r="O508">
        <v>1.12770577107229</v>
      </c>
      <c r="P508">
        <v>563.63697130258004</v>
      </c>
      <c r="Q508">
        <v>570.61230994843595</v>
      </c>
      <c r="R508">
        <v>547.62633145073596</v>
      </c>
      <c r="S508">
        <v>563.62726301934197</v>
      </c>
      <c r="T508">
        <v>45.264241592312899</v>
      </c>
      <c r="U508">
        <v>4.1291471747959001</v>
      </c>
      <c r="V508">
        <v>0.93838526912179998</v>
      </c>
      <c r="W508">
        <v>-6.4121084772472896</v>
      </c>
      <c r="X508">
        <v>-3.4634277405276599</v>
      </c>
      <c r="Y508">
        <v>-4.0879489835248597</v>
      </c>
      <c r="Z508">
        <v>0.49696537154117998</v>
      </c>
      <c r="AA508">
        <v>6.3266965567678897</v>
      </c>
      <c r="AB508">
        <v>-3.9301409136794998</v>
      </c>
      <c r="AC508">
        <v>0.777736079872832</v>
      </c>
      <c r="AD508">
        <v>562.57449999999994</v>
      </c>
      <c r="AE508">
        <v>573.80999999999995</v>
      </c>
      <c r="AF508">
        <v>572.88025000000005</v>
      </c>
      <c r="AG508">
        <v>560.11999999999898</v>
      </c>
      <c r="AH508">
        <v>37.8113712456691</v>
      </c>
      <c r="AI508">
        <v>32.445520581113797</v>
      </c>
      <c r="AJ508">
        <v>533.72500000000002</v>
      </c>
      <c r="AK508">
        <v>568.39</v>
      </c>
      <c r="AL508">
        <v>-67.554479418886103</v>
      </c>
    </row>
    <row r="509" spans="1:38" x14ac:dyDescent="0.25">
      <c r="A509" t="s">
        <v>1279</v>
      </c>
      <c r="B509" t="s">
        <v>1278</v>
      </c>
      <c r="C509" t="s">
        <v>102</v>
      </c>
      <c r="D509">
        <v>6425.8270855800001</v>
      </c>
      <c r="E509">
        <v>523.1</v>
      </c>
      <c r="F509">
        <v>33.149098987092003</v>
      </c>
      <c r="G509">
        <v>2.6262036880137098</v>
      </c>
      <c r="H509">
        <v>23.947309037035701</v>
      </c>
      <c r="I509">
        <v>32.281205164992897</v>
      </c>
      <c r="J509">
        <v>25.660238746126598</v>
      </c>
      <c r="K509">
        <v>-5.9803166110987096</v>
      </c>
      <c r="L509">
        <v>-0.39999433438856302</v>
      </c>
      <c r="P509">
        <v>552.65288894225796</v>
      </c>
      <c r="Q509">
        <v>527.24445404704704</v>
      </c>
      <c r="S509">
        <v>543.053217062974</v>
      </c>
      <c r="T509">
        <v>22.825685361708398</v>
      </c>
      <c r="U509">
        <v>33.925045060571499</v>
      </c>
      <c r="V509">
        <v>-2.0060425228470899</v>
      </c>
      <c r="W509">
        <v>1.9153418885299998E-2</v>
      </c>
      <c r="X509">
        <v>-109.566431791426</v>
      </c>
      <c r="Y509">
        <v>-2.87051706739194</v>
      </c>
      <c r="Z509">
        <v>-1.71168763288772</v>
      </c>
      <c r="AA509">
        <v>6.2644225213999996E-2</v>
      </c>
      <c r="AB509">
        <v>-3.990926096685</v>
      </c>
      <c r="AC509">
        <v>0.66018852170935105</v>
      </c>
      <c r="AD509">
        <v>567.97550000000001</v>
      </c>
      <c r="AE509">
        <v>527.69499999999903</v>
      </c>
      <c r="AF509">
        <v>569.78488372093</v>
      </c>
      <c r="AG509">
        <v>543.83000000000004</v>
      </c>
      <c r="AH509">
        <v>14.210229907904401</v>
      </c>
      <c r="AI509">
        <v>15.7692307692308</v>
      </c>
      <c r="AJ509">
        <v>547.78571428571399</v>
      </c>
      <c r="AK509">
        <v>524.28</v>
      </c>
      <c r="AL509">
        <v>-84.230769230769098</v>
      </c>
    </row>
    <row r="510" spans="1:38" x14ac:dyDescent="0.25">
      <c r="A510" t="s">
        <v>1283</v>
      </c>
      <c r="B510" t="s">
        <v>1282</v>
      </c>
      <c r="C510" t="s">
        <v>27</v>
      </c>
      <c r="D510">
        <v>6396.6943377300004</v>
      </c>
      <c r="E510">
        <v>203.8</v>
      </c>
      <c r="F510">
        <v>50.112718590916998</v>
      </c>
      <c r="G510">
        <v>3.9701292162150699</v>
      </c>
      <c r="H510">
        <v>49.535456214540197</v>
      </c>
      <c r="I510">
        <v>61.5232443125618</v>
      </c>
      <c r="J510">
        <v>57.339593626768902</v>
      </c>
      <c r="K510">
        <v>11.036341334507901</v>
      </c>
      <c r="L510">
        <v>-1.4220876007721801</v>
      </c>
      <c r="M510">
        <v>37.545434195735901</v>
      </c>
      <c r="N510">
        <v>0.138849173589633</v>
      </c>
      <c r="O510">
        <v>1.3284299775611701</v>
      </c>
      <c r="P510">
        <v>161.76784294671199</v>
      </c>
      <c r="Q510">
        <v>204.03017591220899</v>
      </c>
      <c r="R510">
        <v>142.71101461741</v>
      </c>
      <c r="S510">
        <v>177.99772349557</v>
      </c>
      <c r="T510">
        <v>78.696587765139796</v>
      </c>
      <c r="U510">
        <v>56.7027265432137</v>
      </c>
      <c r="V510">
        <v>2.0405619336101002</v>
      </c>
      <c r="W510">
        <v>-3.1994096890460999</v>
      </c>
      <c r="X510">
        <v>-3.6913787484226099</v>
      </c>
      <c r="Y510">
        <v>-0.55394312551859304</v>
      </c>
      <c r="Z510">
        <v>3.6868210113588602</v>
      </c>
      <c r="AA510">
        <v>9.6433954564942006</v>
      </c>
      <c r="AB510">
        <v>-4.5762598756374997</v>
      </c>
      <c r="AC510">
        <v>0.78123956075346901</v>
      </c>
      <c r="AD510">
        <v>152.95049999999901</v>
      </c>
      <c r="AE510">
        <v>206.125</v>
      </c>
      <c r="AF510">
        <v>144.66774999999899</v>
      </c>
      <c r="AG510">
        <v>171.33500000000001</v>
      </c>
      <c r="AH510">
        <v>58.928628565212101</v>
      </c>
      <c r="AI510">
        <v>52.5773195876288</v>
      </c>
      <c r="AJ510">
        <v>188.48571428571401</v>
      </c>
      <c r="AK510">
        <v>204.49</v>
      </c>
      <c r="AL510">
        <v>-47.422680412371101</v>
      </c>
    </row>
    <row r="511" spans="1:38" x14ac:dyDescent="0.25">
      <c r="A511" t="s">
        <v>1265</v>
      </c>
      <c r="B511" t="s">
        <v>1264</v>
      </c>
      <c r="C511" t="s">
        <v>1266</v>
      </c>
      <c r="D511">
        <v>6388.0808342500004</v>
      </c>
      <c r="E511">
        <v>520.75</v>
      </c>
      <c r="F511">
        <v>44.342158446406401</v>
      </c>
      <c r="G511">
        <v>3.51296245161251</v>
      </c>
      <c r="H511">
        <v>53.954731750492499</v>
      </c>
      <c r="I511">
        <v>57.492495959362699</v>
      </c>
      <c r="J511">
        <v>47.4215797247833</v>
      </c>
      <c r="K511">
        <v>35.809867158641097</v>
      </c>
      <c r="L511">
        <v>0.78983715406378197</v>
      </c>
      <c r="P511">
        <v>408.69785166641998</v>
      </c>
      <c r="Q511">
        <v>534.50609673298004</v>
      </c>
      <c r="R511">
        <v>346.99852741038001</v>
      </c>
      <c r="S511">
        <v>458.786454445424</v>
      </c>
      <c r="T511">
        <v>18.1907082359571</v>
      </c>
      <c r="U511">
        <v>72.532231305079407</v>
      </c>
      <c r="V511">
        <v>2.9529762553369001</v>
      </c>
      <c r="W511">
        <v>-14.783535585437701</v>
      </c>
      <c r="X511">
        <v>-10.698129732264</v>
      </c>
      <c r="Y511">
        <v>0.51208093919960895</v>
      </c>
      <c r="Z511">
        <v>2.3150381706541401</v>
      </c>
      <c r="AA511">
        <v>29.0494863015706</v>
      </c>
      <c r="AB511">
        <v>-14.364347055501399</v>
      </c>
      <c r="AC511">
        <v>0.78510651620761696</v>
      </c>
      <c r="AD511">
        <v>394.20195000000001</v>
      </c>
      <c r="AE511">
        <v>541.39999999999895</v>
      </c>
      <c r="AF511">
        <v>329.08822500000002</v>
      </c>
      <c r="AG511">
        <v>445.06169999999901</v>
      </c>
      <c r="AH511">
        <v>36.574497693112697</v>
      </c>
      <c r="AI511">
        <v>18.152573529411701</v>
      </c>
      <c r="AJ511">
        <v>635.77857142857101</v>
      </c>
      <c r="AK511">
        <v>530.6</v>
      </c>
      <c r="AL511">
        <v>-81.847426470588204</v>
      </c>
    </row>
    <row r="512" spans="1:38" x14ac:dyDescent="0.25">
      <c r="A512" t="s">
        <v>1276</v>
      </c>
      <c r="B512" t="s">
        <v>1275</v>
      </c>
      <c r="C512" t="s">
        <v>1277</v>
      </c>
      <c r="D512">
        <v>6382.4010115250003</v>
      </c>
      <c r="E512">
        <v>485.2</v>
      </c>
      <c r="F512">
        <v>33.566895130778498</v>
      </c>
      <c r="G512">
        <v>2.6593031630194899</v>
      </c>
      <c r="H512">
        <v>23.323412409339198</v>
      </c>
      <c r="I512">
        <v>46.170921198668097</v>
      </c>
      <c r="J512">
        <v>46.990776321527903</v>
      </c>
      <c r="K512">
        <v>-6.2403710100946297</v>
      </c>
      <c r="L512">
        <v>1.5120768271164899</v>
      </c>
      <c r="M512">
        <v>63.530285239559703</v>
      </c>
      <c r="N512">
        <v>0.138165981562617</v>
      </c>
      <c r="O512">
        <v>2.19953576397582</v>
      </c>
      <c r="P512">
        <v>500.18355756566399</v>
      </c>
      <c r="Q512">
        <v>488.94113230450398</v>
      </c>
      <c r="R512">
        <v>509.07924396868799</v>
      </c>
      <c r="S512">
        <v>499.69978021922702</v>
      </c>
      <c r="T512">
        <v>92.6810176125244</v>
      </c>
      <c r="U512">
        <v>-6.2023650163884003</v>
      </c>
      <c r="V512">
        <v>-0.3002513139181</v>
      </c>
      <c r="W512">
        <v>0.58629911540839996</v>
      </c>
      <c r="X512">
        <v>-2.9119323177049901</v>
      </c>
      <c r="Y512">
        <v>-0.56049735222748998</v>
      </c>
      <c r="Z512">
        <v>-1.69288354858309</v>
      </c>
      <c r="AA512">
        <v>4.1816476265344003</v>
      </c>
      <c r="AB512">
        <v>-4.4124325570000904</v>
      </c>
      <c r="AC512">
        <v>1.00090024232217</v>
      </c>
      <c r="AD512">
        <v>489.72500000000002</v>
      </c>
      <c r="AE512">
        <v>487.844999999999</v>
      </c>
      <c r="AF512">
        <v>503.75</v>
      </c>
      <c r="AG512">
        <v>510.50999999999902</v>
      </c>
      <c r="AH512">
        <v>46.798245614034997</v>
      </c>
      <c r="AI512">
        <v>39.999999999999901</v>
      </c>
      <c r="AJ512">
        <v>510.36785714285702</v>
      </c>
      <c r="AK512">
        <v>486.33</v>
      </c>
      <c r="AL512">
        <v>-60</v>
      </c>
    </row>
    <row r="513" spans="1:38" x14ac:dyDescent="0.25">
      <c r="A513" t="s">
        <v>1323</v>
      </c>
      <c r="B513" t="s">
        <v>1322</v>
      </c>
      <c r="C513" t="s">
        <v>527</v>
      </c>
      <c r="D513">
        <v>6377.683505</v>
      </c>
      <c r="E513">
        <v>370</v>
      </c>
      <c r="F513">
        <v>61.1347657878039</v>
      </c>
      <c r="G513">
        <v>4.8433397070702497</v>
      </c>
      <c r="H513">
        <v>21.846188846951598</v>
      </c>
      <c r="I513">
        <v>59.4304388422036</v>
      </c>
      <c r="J513">
        <v>55.073630981953102</v>
      </c>
      <c r="K513">
        <v>14.929721054727599</v>
      </c>
      <c r="L513">
        <v>-3.1171236697886502</v>
      </c>
      <c r="M513">
        <v>138.03095427860799</v>
      </c>
      <c r="N513">
        <v>0.27108295117904202</v>
      </c>
      <c r="O513">
        <v>6.2018511079014002E-2</v>
      </c>
      <c r="P513">
        <v>289.26759006093801</v>
      </c>
      <c r="Q513">
        <v>373.00529906941802</v>
      </c>
      <c r="R513">
        <v>251.03240528791801</v>
      </c>
      <c r="S513">
        <v>329.76110703073198</v>
      </c>
      <c r="T513">
        <v>79.310344827586107</v>
      </c>
      <c r="U513">
        <v>64.352887314758206</v>
      </c>
      <c r="V513">
        <v>2.5577997186829999</v>
      </c>
      <c r="W513">
        <v>-4.2091836734693997</v>
      </c>
      <c r="X513">
        <v>-0.160236024825747</v>
      </c>
      <c r="Y513">
        <v>-4.6779639603849299E-4</v>
      </c>
      <c r="Z513">
        <v>1.62035896485088</v>
      </c>
      <c r="AA513">
        <v>13.435858324605199</v>
      </c>
      <c r="AB513">
        <v>-6.4164952225483001</v>
      </c>
      <c r="AC513">
        <v>0.32331307578688001</v>
      </c>
      <c r="AD513">
        <v>265.505</v>
      </c>
      <c r="AE513">
        <v>377.10500000000002</v>
      </c>
      <c r="AF513">
        <v>239.553</v>
      </c>
      <c r="AG513">
        <v>326.84100000000001</v>
      </c>
      <c r="AH513">
        <v>34.815953919342</v>
      </c>
      <c r="AI513">
        <v>17.2215843857634</v>
      </c>
      <c r="AJ513">
        <v>326.82499999999999</v>
      </c>
      <c r="AK513">
        <v>377.49</v>
      </c>
      <c r="AL513">
        <v>-82.778415614236494</v>
      </c>
    </row>
    <row r="514" spans="1:38" x14ac:dyDescent="0.25">
      <c r="A514" t="s">
        <v>1303</v>
      </c>
      <c r="B514" t="s">
        <v>1302</v>
      </c>
      <c r="C514" t="s">
        <v>1304</v>
      </c>
      <c r="D514">
        <v>6375.4446622750002</v>
      </c>
      <c r="E514">
        <v>427.85</v>
      </c>
      <c r="F514">
        <v>30.253419959832701</v>
      </c>
      <c r="G514">
        <v>2.3967964590675002</v>
      </c>
      <c r="H514">
        <v>24.5856532773876</v>
      </c>
      <c r="I514">
        <v>45.533980582524201</v>
      </c>
      <c r="J514">
        <v>41.327361372320098</v>
      </c>
      <c r="K514">
        <v>1.61546386206652</v>
      </c>
      <c r="L514">
        <v>-2.3798769940572901</v>
      </c>
      <c r="M514">
        <v>-4.7846083977687899</v>
      </c>
      <c r="N514">
        <v>-2.6195161435885E-2</v>
      </c>
      <c r="O514">
        <v>1.50663459476184</v>
      </c>
      <c r="P514">
        <v>415.93199817935403</v>
      </c>
      <c r="Q514">
        <v>432.88356646819</v>
      </c>
      <c r="R514">
        <v>442.06954675771499</v>
      </c>
      <c r="S514">
        <v>423.60682139579802</v>
      </c>
      <c r="T514">
        <v>86.920594947666601</v>
      </c>
      <c r="U514">
        <v>-5.5876965375637004</v>
      </c>
      <c r="V514">
        <v>-1.853734309504</v>
      </c>
      <c r="W514">
        <v>1.3325471698113001</v>
      </c>
      <c r="X514">
        <v>-0.85757794578069801</v>
      </c>
      <c r="Y514">
        <v>-0.25672302461596502</v>
      </c>
      <c r="Z514">
        <v>-1.3151179854311901</v>
      </c>
      <c r="AA514">
        <v>1.0291550109747001</v>
      </c>
      <c r="AB514">
        <v>-4.5766604440477998</v>
      </c>
      <c r="AC514">
        <v>0.46149637626517998</v>
      </c>
      <c r="AD514">
        <v>395.503999999999</v>
      </c>
      <c r="AE514">
        <v>434.99</v>
      </c>
      <c r="AF514">
        <v>419.02949999999998</v>
      </c>
      <c r="AG514">
        <v>425.65699999999998</v>
      </c>
      <c r="AH514">
        <v>24.047619047619001</v>
      </c>
      <c r="AI514">
        <v>13.75</v>
      </c>
      <c r="AJ514">
        <v>420.03928571428497</v>
      </c>
      <c r="AK514">
        <v>428.57</v>
      </c>
      <c r="AL514">
        <v>-86.249999999999901</v>
      </c>
    </row>
    <row r="515" spans="1:38" x14ac:dyDescent="0.25">
      <c r="A515" t="s">
        <v>1287</v>
      </c>
      <c r="B515" t="s">
        <v>1286</v>
      </c>
      <c r="C515" t="s">
        <v>504</v>
      </c>
      <c r="D515">
        <v>6368.9271145049997</v>
      </c>
      <c r="E515">
        <v>2126.25</v>
      </c>
      <c r="F515">
        <v>29.217997142393301</v>
      </c>
      <c r="G515">
        <v>2.31476613833776</v>
      </c>
      <c r="H515">
        <v>28.767328842898699</v>
      </c>
      <c r="I515">
        <v>74.382901866345506</v>
      </c>
      <c r="J515">
        <v>51.3495843776249</v>
      </c>
      <c r="K515">
        <v>47.890643864646599</v>
      </c>
      <c r="L515">
        <v>0.58140234352190101</v>
      </c>
      <c r="M515">
        <v>26.2284584443486</v>
      </c>
      <c r="N515">
        <v>0.100286972687848</v>
      </c>
      <c r="P515">
        <v>1886.6770713010401</v>
      </c>
      <c r="Q515">
        <v>2090.2026449622399</v>
      </c>
      <c r="R515">
        <v>1787.3435071804799</v>
      </c>
      <c r="S515">
        <v>1973.8921830152401</v>
      </c>
      <c r="T515">
        <v>50.551145936947997</v>
      </c>
      <c r="U515">
        <v>21.602923332984901</v>
      </c>
      <c r="V515">
        <v>2.2097606606820999</v>
      </c>
      <c r="W515">
        <v>-3.8429387451818</v>
      </c>
      <c r="X515">
        <v>-0.65243993851905302</v>
      </c>
      <c r="Y515">
        <v>-0.81009634145260001</v>
      </c>
      <c r="Z515">
        <v>3.7138335943751102</v>
      </c>
      <c r="AA515">
        <v>12.3226150867828</v>
      </c>
      <c r="AB515">
        <v>-6.2325023093578</v>
      </c>
      <c r="AC515">
        <v>0.86445676192881904</v>
      </c>
      <c r="AD515">
        <v>1848.2925</v>
      </c>
      <c r="AE515">
        <v>2105.7750000000001</v>
      </c>
      <c r="AF515">
        <v>1745.8625</v>
      </c>
      <c r="AG515">
        <v>1963.48899999999</v>
      </c>
      <c r="AH515">
        <v>66.122868485419403</v>
      </c>
      <c r="AI515">
        <v>75.440332475756904</v>
      </c>
      <c r="AJ515">
        <v>1961.81428571428</v>
      </c>
      <c r="AK515">
        <v>2108.5100000000002</v>
      </c>
      <c r="AL515">
        <v>-24.559667524243</v>
      </c>
    </row>
    <row r="516" spans="1:38" x14ac:dyDescent="0.25">
      <c r="A516" t="s">
        <v>1317</v>
      </c>
      <c r="B516" t="s">
        <v>1316</v>
      </c>
      <c r="C516" t="s">
        <v>533</v>
      </c>
      <c r="D516">
        <v>6360.9637929999999</v>
      </c>
      <c r="E516">
        <v>114.65</v>
      </c>
      <c r="F516">
        <v>41.972700072128802</v>
      </c>
      <c r="G516">
        <v>3.3252445192625002</v>
      </c>
      <c r="H516">
        <v>28.457097477427599</v>
      </c>
      <c r="I516">
        <v>46.865671641791003</v>
      </c>
      <c r="J516">
        <v>59.222013871321799</v>
      </c>
      <c r="K516">
        <v>1.1565209138138199</v>
      </c>
      <c r="L516">
        <v>-0.21953213010929801</v>
      </c>
      <c r="M516">
        <v>20.3318179073697</v>
      </c>
      <c r="N516">
        <v>6.3866652275664001E-2</v>
      </c>
      <c r="O516">
        <v>1.6202268045446599</v>
      </c>
      <c r="P516">
        <v>109.414490262095</v>
      </c>
      <c r="Q516">
        <v>114.176499141645</v>
      </c>
      <c r="R516">
        <v>106.82767491116201</v>
      </c>
      <c r="S516">
        <v>111.06460123462701</v>
      </c>
      <c r="T516">
        <v>79.202537381060196</v>
      </c>
      <c r="U516">
        <v>7.3127146486974004</v>
      </c>
      <c r="V516">
        <v>1.1336973444729901</v>
      </c>
      <c r="W516">
        <v>2.9464285714286</v>
      </c>
      <c r="X516">
        <v>-0.76249943854314095</v>
      </c>
      <c r="Y516">
        <v>-0.24150985570248601</v>
      </c>
      <c r="Z516">
        <v>1.1018127595598199</v>
      </c>
      <c r="AA516">
        <v>5.6747327964589003</v>
      </c>
      <c r="AB516">
        <v>-3.0331447719512998</v>
      </c>
      <c r="AC516">
        <v>0.74280054421264796</v>
      </c>
      <c r="AD516">
        <v>106.2585</v>
      </c>
      <c r="AE516">
        <v>113.92</v>
      </c>
      <c r="AF516">
        <v>110.327749999999</v>
      </c>
      <c r="AG516">
        <v>109.819999999999</v>
      </c>
      <c r="AH516">
        <v>49.257278669043302</v>
      </c>
      <c r="AI516">
        <v>44.242424242424299</v>
      </c>
      <c r="AJ516">
        <v>108.714285714285</v>
      </c>
      <c r="AK516">
        <v>114.61</v>
      </c>
      <c r="AL516">
        <v>-55.757575757575601</v>
      </c>
    </row>
    <row r="517" spans="1:38" x14ac:dyDescent="0.25">
      <c r="A517" t="s">
        <v>1308</v>
      </c>
      <c r="B517" t="s">
        <v>1307</v>
      </c>
      <c r="C517" t="s">
        <v>1309</v>
      </c>
      <c r="D517">
        <v>6347.84</v>
      </c>
      <c r="E517">
        <v>101</v>
      </c>
      <c r="F517">
        <v>23.748534926456301</v>
      </c>
      <c r="G517">
        <v>1.88145355121319</v>
      </c>
      <c r="H517">
        <v>34.909181515984898</v>
      </c>
      <c r="I517">
        <v>35.483870967741801</v>
      </c>
      <c r="J517">
        <v>53.081674366169402</v>
      </c>
      <c r="K517">
        <v>-0.53936961377807802</v>
      </c>
      <c r="L517">
        <v>0.103330754444818</v>
      </c>
      <c r="P517">
        <v>96.501042236356795</v>
      </c>
      <c r="Q517">
        <v>101.044706185924</v>
      </c>
      <c r="R517">
        <v>96.109696993145604</v>
      </c>
      <c r="S517">
        <v>98.686095747987395</v>
      </c>
      <c r="T517">
        <v>17.326732673267301</v>
      </c>
      <c r="U517">
        <v>5.1448381143438997</v>
      </c>
      <c r="V517">
        <v>-0.31282586027109999</v>
      </c>
      <c r="W517">
        <v>0.1047120418848</v>
      </c>
      <c r="Y517">
        <v>0</v>
      </c>
      <c r="Z517">
        <v>0.279681431759226</v>
      </c>
      <c r="AA517">
        <v>3.51187269763289</v>
      </c>
      <c r="AB517">
        <v>-3.8649552669953899</v>
      </c>
      <c r="AC517">
        <v>0</v>
      </c>
      <c r="AD517">
        <v>94.266999999999996</v>
      </c>
      <c r="AE517">
        <v>101</v>
      </c>
      <c r="AF517">
        <v>94.546149999999997</v>
      </c>
      <c r="AG517">
        <v>98.18</v>
      </c>
      <c r="AH517">
        <v>0</v>
      </c>
      <c r="AI517">
        <v>0</v>
      </c>
      <c r="AJ517">
        <v>95.051428571428502</v>
      </c>
      <c r="AK517">
        <v>0</v>
      </c>
      <c r="AL517">
        <v>-100</v>
      </c>
    </row>
    <row r="518" spans="1:38" x14ac:dyDescent="0.25">
      <c r="A518" t="s">
        <v>1325</v>
      </c>
      <c r="B518" t="s">
        <v>1324</v>
      </c>
      <c r="C518" t="s">
        <v>575</v>
      </c>
      <c r="D518">
        <v>6319.8612627599996</v>
      </c>
      <c r="E518">
        <v>1170.3499999999999</v>
      </c>
      <c r="F518">
        <v>32.474489525833199</v>
      </c>
      <c r="G518">
        <v>2.5727584388436799</v>
      </c>
      <c r="H518">
        <v>32.566412906378801</v>
      </c>
      <c r="I518">
        <v>84.309133489461402</v>
      </c>
      <c r="J518">
        <v>71.175744719550494</v>
      </c>
      <c r="K518">
        <v>10.444289507287801</v>
      </c>
      <c r="L518">
        <v>4.4608931648801899</v>
      </c>
      <c r="P518">
        <v>1109.3622593226301</v>
      </c>
      <c r="Q518">
        <v>1155.3249010499101</v>
      </c>
      <c r="R518">
        <v>1101.5883368652401</v>
      </c>
      <c r="S518">
        <v>1126.70404846524</v>
      </c>
      <c r="T518">
        <v>37.4326241134751</v>
      </c>
      <c r="U518">
        <v>3.0398494719136</v>
      </c>
      <c r="V518">
        <v>3.0987330173218899</v>
      </c>
      <c r="W518">
        <v>1.4698231009364999</v>
      </c>
      <c r="X518">
        <v>-0.76531087077078697</v>
      </c>
      <c r="Y518">
        <v>-1.4910232657410301</v>
      </c>
      <c r="Z518">
        <v>2.2723146874267601</v>
      </c>
      <c r="AA518">
        <v>6.8417168620858</v>
      </c>
      <c r="AB518">
        <v>-0.39087168959360002</v>
      </c>
      <c r="AC518">
        <v>0.42757908420359803</v>
      </c>
      <c r="AD518">
        <v>1075.8719999999901</v>
      </c>
      <c r="AE518">
        <v>1153.6949999999999</v>
      </c>
      <c r="AF518">
        <v>1123.00225</v>
      </c>
      <c r="AG518">
        <v>1133.075</v>
      </c>
      <c r="AH518">
        <v>84.288874185886797</v>
      </c>
      <c r="AI518">
        <v>82.991014120667501</v>
      </c>
      <c r="AJ518">
        <v>1183.2214285714199</v>
      </c>
      <c r="AK518">
        <v>1170.73</v>
      </c>
      <c r="AL518">
        <v>-17.008985879332499</v>
      </c>
    </row>
    <row r="519" spans="1:38" x14ac:dyDescent="0.25">
      <c r="A519" t="s">
        <v>1281</v>
      </c>
      <c r="B519" t="s">
        <v>1280</v>
      </c>
      <c r="C519" t="s">
        <v>407</v>
      </c>
      <c r="D519">
        <v>6291.0633649499996</v>
      </c>
      <c r="E519">
        <v>242.95</v>
      </c>
      <c r="F519">
        <v>48.588327642662101</v>
      </c>
      <c r="G519">
        <v>3.8493608921094702</v>
      </c>
      <c r="H519">
        <v>25.583995348118201</v>
      </c>
      <c r="I519">
        <v>63.777644949192997</v>
      </c>
      <c r="J519">
        <v>55.082470315264601</v>
      </c>
      <c r="K519">
        <v>10.761265578198801</v>
      </c>
      <c r="L519">
        <v>0.21619990183464899</v>
      </c>
      <c r="M519">
        <v>26.8135152475609</v>
      </c>
      <c r="N519">
        <v>8.2768396272479006E-2</v>
      </c>
      <c r="O519">
        <v>1.8823990017523</v>
      </c>
      <c r="P519">
        <v>193.60631514115599</v>
      </c>
      <c r="Q519">
        <v>245.036736585651</v>
      </c>
      <c r="R519">
        <v>166.955578618293</v>
      </c>
      <c r="S519">
        <v>218.57874651621199</v>
      </c>
      <c r="T519">
        <v>90.282933267342997</v>
      </c>
      <c r="U519">
        <v>67.408889228052104</v>
      </c>
      <c r="V519">
        <v>4.4476327116211998</v>
      </c>
      <c r="W519">
        <v>-5.8259869681869896</v>
      </c>
      <c r="X519">
        <v>1.4680521312130399</v>
      </c>
      <c r="Y519">
        <v>8.0219844831022194E-2</v>
      </c>
      <c r="Z519">
        <v>2.3963714257690198</v>
      </c>
      <c r="AA519">
        <v>19.1315335655535</v>
      </c>
      <c r="AB519">
        <v>-7.0136661274763004</v>
      </c>
      <c r="AC519">
        <v>0.27579233812655501</v>
      </c>
      <c r="AD519">
        <v>182.7885</v>
      </c>
      <c r="AE519">
        <v>249.51999999999899</v>
      </c>
      <c r="AF519">
        <v>152.33875</v>
      </c>
      <c r="AG519">
        <v>217.49299999999999</v>
      </c>
      <c r="AH519">
        <v>66.498933967653798</v>
      </c>
      <c r="AI519">
        <v>61.961961961961897</v>
      </c>
      <c r="AJ519">
        <v>208.00357142857101</v>
      </c>
      <c r="AK519">
        <v>81.819999999999993</v>
      </c>
      <c r="AL519">
        <v>-38.038038038038003</v>
      </c>
    </row>
    <row r="520" spans="1:38" x14ac:dyDescent="0.25">
      <c r="A520" t="s">
        <v>1384</v>
      </c>
      <c r="B520" t="s">
        <v>1383</v>
      </c>
      <c r="C520" t="s">
        <v>412</v>
      </c>
      <c r="D520">
        <v>6274.9323999999997</v>
      </c>
      <c r="E520">
        <v>184.85</v>
      </c>
      <c r="F520">
        <v>52.603203811695202</v>
      </c>
      <c r="G520">
        <v>4.1674353775167097</v>
      </c>
      <c r="H520">
        <v>39.4516541986549</v>
      </c>
      <c r="I520">
        <v>83.112582781456993</v>
      </c>
      <c r="J520">
        <v>83.344471208278605</v>
      </c>
      <c r="K520">
        <v>8.1961226862614804</v>
      </c>
      <c r="L520">
        <v>4.1477530005106198</v>
      </c>
      <c r="M520">
        <v>53.863127809324602</v>
      </c>
      <c r="N520">
        <v>0.13882885178846999</v>
      </c>
      <c r="O520">
        <v>3.0817085586449302</v>
      </c>
      <c r="P520">
        <v>145.640102915569</v>
      </c>
      <c r="Q520">
        <v>166.038569122837</v>
      </c>
      <c r="R520">
        <v>140.56679300292399</v>
      </c>
      <c r="S520">
        <v>148.89880057698599</v>
      </c>
      <c r="T520">
        <v>98.882922915509397</v>
      </c>
      <c r="U520">
        <v>25.139959164855401</v>
      </c>
      <c r="V520">
        <v>20.7654337683413</v>
      </c>
      <c r="W520">
        <v>11.0006215040397</v>
      </c>
      <c r="X520">
        <v>14.803989208887799</v>
      </c>
      <c r="Y520">
        <v>27.252802621626</v>
      </c>
      <c r="Z520">
        <v>18.392917735325</v>
      </c>
      <c r="AA520">
        <v>50.696491814376699</v>
      </c>
      <c r="AB520">
        <v>0.75388397503329996</v>
      </c>
      <c r="AC520">
        <v>2.64117780929885</v>
      </c>
      <c r="AD520">
        <v>146.86250000000001</v>
      </c>
      <c r="AE520">
        <v>162.91999999999999</v>
      </c>
      <c r="AF520">
        <v>143.060499999999</v>
      </c>
      <c r="AG520">
        <v>144.30000000000001</v>
      </c>
      <c r="AH520">
        <v>91.833127842196404</v>
      </c>
      <c r="AI520">
        <v>97.565725413826598</v>
      </c>
      <c r="AJ520">
        <v>149.060714285714</v>
      </c>
      <c r="AK520">
        <v>181.68</v>
      </c>
      <c r="AL520">
        <v>-2.4342745861733199</v>
      </c>
    </row>
    <row r="521" spans="1:38" x14ac:dyDescent="0.25">
      <c r="A521" t="s">
        <v>1333</v>
      </c>
      <c r="B521" t="s">
        <v>1332</v>
      </c>
      <c r="C521" t="s">
        <v>497</v>
      </c>
      <c r="D521">
        <v>6269.2805518199903</v>
      </c>
      <c r="E521">
        <v>434.65</v>
      </c>
      <c r="F521">
        <v>23.9664897428781</v>
      </c>
      <c r="G521">
        <v>1.8987208001037399</v>
      </c>
      <c r="H521">
        <v>34.1977678178921</v>
      </c>
      <c r="I521">
        <v>51.929587000677003</v>
      </c>
      <c r="J521">
        <v>53.447203954377201</v>
      </c>
      <c r="K521">
        <v>5.8472982031922198</v>
      </c>
      <c r="L521">
        <v>0.16526209610864601</v>
      </c>
      <c r="M521">
        <v>5.68332378010291</v>
      </c>
      <c r="N521">
        <v>-4.4456491368704998E-2</v>
      </c>
      <c r="O521">
        <v>0.70744343255974995</v>
      </c>
      <c r="P521">
        <v>401.59536297792499</v>
      </c>
      <c r="Q521">
        <v>430.11583764484499</v>
      </c>
      <c r="R521">
        <v>401.74338133940398</v>
      </c>
      <c r="S521">
        <v>413.46054230196501</v>
      </c>
      <c r="T521">
        <v>53.491913844368703</v>
      </c>
      <c r="U521">
        <v>7.7614819082448996</v>
      </c>
      <c r="V521">
        <v>1.0475877296002001</v>
      </c>
      <c r="W521">
        <v>2.2812377408733</v>
      </c>
      <c r="X521">
        <v>7.8797992403078498E-2</v>
      </c>
      <c r="Y521">
        <v>0.51984361701401804</v>
      </c>
      <c r="Z521">
        <v>2.16713381752262</v>
      </c>
      <c r="AA521">
        <v>4.3112074873484998</v>
      </c>
      <c r="AB521">
        <v>-2.0180077468931001</v>
      </c>
      <c r="AC521">
        <v>1.04829088576497</v>
      </c>
      <c r="AD521">
        <v>389.10399999999998</v>
      </c>
      <c r="AE521">
        <v>427.90499999999901</v>
      </c>
      <c r="AF521">
        <v>388.47774999999899</v>
      </c>
      <c r="AG521">
        <v>412.38600000000002</v>
      </c>
      <c r="AH521">
        <v>69.833310563496497</v>
      </c>
      <c r="AI521">
        <v>61.736641221374001</v>
      </c>
      <c r="AJ521">
        <v>402.34285714285699</v>
      </c>
      <c r="AK521">
        <v>430.61</v>
      </c>
      <c r="AL521">
        <v>-38.2633587786259</v>
      </c>
    </row>
    <row r="522" spans="1:38" x14ac:dyDescent="0.25">
      <c r="A522" t="s">
        <v>1315</v>
      </c>
      <c r="B522" t="s">
        <v>1314</v>
      </c>
      <c r="C522" t="s">
        <v>1253</v>
      </c>
      <c r="D522">
        <v>6266.1528877000001</v>
      </c>
      <c r="E522">
        <v>101</v>
      </c>
      <c r="F522">
        <v>0</v>
      </c>
      <c r="G522">
        <v>0</v>
      </c>
      <c r="I522">
        <v>50</v>
      </c>
      <c r="J522">
        <v>50</v>
      </c>
      <c r="K522">
        <v>19.177628267684302</v>
      </c>
      <c r="L522">
        <v>-2.9421664478267302</v>
      </c>
      <c r="T522">
        <v>3.8095238095238</v>
      </c>
      <c r="U522">
        <v>1215.78947368421</v>
      </c>
      <c r="V522">
        <v>5.2631578947367998</v>
      </c>
      <c r="W522">
        <v>0</v>
      </c>
      <c r="AA522">
        <v>5.2631578947367998</v>
      </c>
      <c r="AB522">
        <v>5.2631578947367998</v>
      </c>
      <c r="AC522">
        <v>1</v>
      </c>
      <c r="AD522">
        <v>101</v>
      </c>
      <c r="AE522">
        <v>101</v>
      </c>
      <c r="AF522">
        <v>101</v>
      </c>
      <c r="AG522">
        <v>101</v>
      </c>
      <c r="AJ522">
        <v>0</v>
      </c>
      <c r="AK522">
        <v>0</v>
      </c>
    </row>
    <row r="523" spans="1:38" x14ac:dyDescent="0.25">
      <c r="A523" t="s">
        <v>1337</v>
      </c>
      <c r="B523" t="s">
        <v>1336</v>
      </c>
      <c r="C523" t="s">
        <v>323</v>
      </c>
      <c r="D523">
        <v>6231.5544603999997</v>
      </c>
      <c r="E523">
        <v>124.3</v>
      </c>
      <c r="F523">
        <v>37.112146435772203</v>
      </c>
      <c r="G523">
        <v>2.9401720957085899</v>
      </c>
      <c r="H523">
        <v>31.399817687569499</v>
      </c>
      <c r="I523">
        <v>31.115879828326101</v>
      </c>
      <c r="J523">
        <v>43.583622116856397</v>
      </c>
      <c r="K523">
        <v>-0.81817201861247202</v>
      </c>
      <c r="L523">
        <v>-0.49808761016025099</v>
      </c>
      <c r="M523">
        <v>21.902422783152399</v>
      </c>
      <c r="N523">
        <v>8.4524823872197993E-2</v>
      </c>
      <c r="O523">
        <v>1.59223402318065</v>
      </c>
      <c r="P523">
        <v>121.311446767408</v>
      </c>
      <c r="Q523">
        <v>124.506954380764</v>
      </c>
      <c r="R523">
        <v>118.934847080222</v>
      </c>
      <c r="S523">
        <v>124.483605367058</v>
      </c>
      <c r="T523">
        <v>81.466532122435197</v>
      </c>
      <c r="U523">
        <v>4.5300874405157998</v>
      </c>
      <c r="V523">
        <v>-2.446712107482</v>
      </c>
      <c r="W523">
        <v>3.2096706961233998</v>
      </c>
      <c r="X523">
        <v>-1.77811924863409</v>
      </c>
      <c r="Y523">
        <v>1.2600905771251201</v>
      </c>
      <c r="Z523">
        <v>-0.90329598391635202</v>
      </c>
      <c r="AA523">
        <v>3.1759904468863001</v>
      </c>
      <c r="AB523">
        <v>-7.4882535625245996</v>
      </c>
      <c r="AC523">
        <v>0.75917143065588299</v>
      </c>
      <c r="AD523">
        <v>119.36499999999999</v>
      </c>
      <c r="AE523">
        <v>124.16</v>
      </c>
      <c r="AF523">
        <v>116.611</v>
      </c>
      <c r="AG523">
        <v>125.53400000000001</v>
      </c>
      <c r="AH523">
        <v>31.456379653310499</v>
      </c>
      <c r="AI523">
        <v>48.3333333333333</v>
      </c>
      <c r="AJ523">
        <v>130.15</v>
      </c>
      <c r="AK523">
        <v>124.33</v>
      </c>
      <c r="AL523">
        <v>-51.6666666666666</v>
      </c>
    </row>
    <row r="524" spans="1:38" x14ac:dyDescent="0.25">
      <c r="A524" t="s">
        <v>1299</v>
      </c>
      <c r="B524" t="s">
        <v>1298</v>
      </c>
      <c r="C524" t="s">
        <v>115</v>
      </c>
      <c r="D524">
        <v>6225.1558180000002</v>
      </c>
      <c r="E524">
        <v>309.2</v>
      </c>
      <c r="F524">
        <v>49.250806970523698</v>
      </c>
      <c r="G524">
        <v>3.90184514378522</v>
      </c>
      <c r="H524">
        <v>25.018335263886399</v>
      </c>
      <c r="I524">
        <v>30.929264909847301</v>
      </c>
      <c r="J524">
        <v>28.270764576605199</v>
      </c>
      <c r="K524">
        <v>-3.8452819798074001</v>
      </c>
      <c r="L524">
        <v>4.7856280715941002E-2</v>
      </c>
      <c r="M524">
        <v>73.151003068412294</v>
      </c>
      <c r="N524">
        <v>0.14893382701785099</v>
      </c>
      <c r="O524">
        <v>0.96552316411065198</v>
      </c>
      <c r="P524">
        <v>332.55347701832801</v>
      </c>
      <c r="Q524">
        <v>315.48839388406401</v>
      </c>
      <c r="R524">
        <v>325.58088240677398</v>
      </c>
      <c r="S524">
        <v>326.612020841439</v>
      </c>
      <c r="T524">
        <v>85.239745811669493</v>
      </c>
      <c r="U524">
        <v>-3.4867865965234999</v>
      </c>
      <c r="V524">
        <v>-2.4072051114796</v>
      </c>
      <c r="W524">
        <v>-0.1768488745981</v>
      </c>
      <c r="X524">
        <v>-0.60350257960390397</v>
      </c>
      <c r="Y524">
        <v>-0.21928232414652701</v>
      </c>
      <c r="Z524">
        <v>-3.0181131872399098</v>
      </c>
      <c r="AA524">
        <v>0.67448703617349903</v>
      </c>
      <c r="AB524">
        <v>-5.3058368078399001</v>
      </c>
      <c r="AC524">
        <v>0.92107168161384101</v>
      </c>
      <c r="AD524">
        <v>333.26650000000001</v>
      </c>
      <c r="AE524">
        <v>317.31999999999903</v>
      </c>
      <c r="AF524">
        <v>344.65924999999902</v>
      </c>
      <c r="AG524">
        <v>329.45</v>
      </c>
      <c r="AH524">
        <v>18.812435865435202</v>
      </c>
      <c r="AI524">
        <v>10.8910891089108</v>
      </c>
      <c r="AJ524">
        <v>336.87857142857098</v>
      </c>
      <c r="AK524">
        <v>311.44</v>
      </c>
      <c r="AL524">
        <v>-89.108910891089096</v>
      </c>
    </row>
    <row r="525" spans="1:38" x14ac:dyDescent="0.25">
      <c r="A525" t="s">
        <v>1378</v>
      </c>
      <c r="B525" t="s">
        <v>1377</v>
      </c>
      <c r="C525" t="s">
        <v>61</v>
      </c>
      <c r="D525">
        <v>6216.919782205</v>
      </c>
      <c r="E525">
        <v>4224.55</v>
      </c>
      <c r="F525">
        <v>50.792075909216301</v>
      </c>
      <c r="G525">
        <v>4.0239506095353397</v>
      </c>
      <c r="H525">
        <v>45.036762265455401</v>
      </c>
      <c r="I525">
        <v>82.333372242325197</v>
      </c>
      <c r="J525">
        <v>83.521518462901994</v>
      </c>
      <c r="K525">
        <v>176.95891986952699</v>
      </c>
      <c r="L525">
        <v>11.318967888203099</v>
      </c>
      <c r="M525">
        <v>72.392664894176306</v>
      </c>
      <c r="N525">
        <v>0.218790470540694</v>
      </c>
      <c r="O525">
        <v>1.5033383423881399</v>
      </c>
      <c r="P525">
        <v>3113.24130289201</v>
      </c>
      <c r="Q525">
        <v>3968.9283721787701</v>
      </c>
      <c r="R525">
        <v>2613.7746652017699</v>
      </c>
      <c r="S525">
        <v>3495.1742159650498</v>
      </c>
      <c r="T525">
        <v>71.221064281102997</v>
      </c>
      <c r="U525">
        <v>83.938197224403794</v>
      </c>
      <c r="V525">
        <v>10.4158614007127</v>
      </c>
      <c r="W525">
        <v>4.2662500000000003</v>
      </c>
      <c r="X525">
        <v>13.235798284197999</v>
      </c>
      <c r="Y525">
        <v>0.818570125303823</v>
      </c>
      <c r="Z525">
        <v>10.9608273065211</v>
      </c>
      <c r="AA525">
        <v>22.441993488263702</v>
      </c>
      <c r="AB525">
        <v>0.54083913741040002</v>
      </c>
      <c r="AC525">
        <v>0.55406059729289203</v>
      </c>
      <c r="AD525">
        <v>3006.4759999999901</v>
      </c>
      <c r="AE525">
        <v>3935.2049999999999</v>
      </c>
      <c r="AF525">
        <v>2503.7742499999999</v>
      </c>
      <c r="AG525">
        <v>3463.48899999999</v>
      </c>
      <c r="AH525">
        <v>90.199859222052893</v>
      </c>
      <c r="AI525">
        <v>96.374113475177296</v>
      </c>
      <c r="AJ525">
        <v>3802</v>
      </c>
      <c r="AK525">
        <v>4186.4799999999996</v>
      </c>
      <c r="AL525">
        <v>-3.6258865248226599</v>
      </c>
    </row>
    <row r="526" spans="1:38" x14ac:dyDescent="0.25">
      <c r="A526" t="s">
        <v>1313</v>
      </c>
      <c r="B526" t="s">
        <v>1312</v>
      </c>
      <c r="C526" t="s">
        <v>115</v>
      </c>
      <c r="D526">
        <v>6215.2396541549997</v>
      </c>
      <c r="E526">
        <v>3116.1</v>
      </c>
      <c r="F526">
        <v>22.788144136514902</v>
      </c>
      <c r="G526">
        <v>1.80536756663</v>
      </c>
      <c r="H526">
        <v>39.2232141664946</v>
      </c>
      <c r="I526">
        <v>32.557790453317303</v>
      </c>
      <c r="J526">
        <v>38.282860537530198</v>
      </c>
      <c r="K526">
        <v>-12.8356814313138</v>
      </c>
      <c r="L526">
        <v>-14.7072045382606</v>
      </c>
      <c r="M526">
        <v>12.2677886877369</v>
      </c>
      <c r="N526">
        <v>1.7114876229947E-2</v>
      </c>
      <c r="O526">
        <v>0.86916854201654103</v>
      </c>
      <c r="P526">
        <v>3054.7282170967201</v>
      </c>
      <c r="Q526">
        <v>3085.0550090906499</v>
      </c>
      <c r="R526">
        <v>3068.62697392274</v>
      </c>
      <c r="S526">
        <v>3078.80430938982</v>
      </c>
      <c r="T526">
        <v>42.262809214124999</v>
      </c>
      <c r="U526">
        <v>-3.0792635860790001</v>
      </c>
      <c r="V526">
        <v>-2.1217464975858999</v>
      </c>
      <c r="W526">
        <v>-1.1633747589804999</v>
      </c>
      <c r="X526">
        <v>6.9858994395406004E-3</v>
      </c>
      <c r="Y526">
        <v>-1.2952738496601399</v>
      </c>
      <c r="Z526">
        <v>0.57490270791642395</v>
      </c>
      <c r="AA526">
        <v>0.67437770921859996</v>
      </c>
      <c r="AB526">
        <v>-4.7667491685884</v>
      </c>
      <c r="AC526">
        <v>0.58867500402439299</v>
      </c>
      <c r="AD526">
        <v>2990.6399999999899</v>
      </c>
      <c r="AE526">
        <v>3087.6299999999901</v>
      </c>
      <c r="AF526">
        <v>3095.7497499999999</v>
      </c>
      <c r="AG526">
        <v>3096.0189999999998</v>
      </c>
      <c r="AH526">
        <v>28.893990447954899</v>
      </c>
      <c r="AI526">
        <v>63.708029197080201</v>
      </c>
      <c r="AJ526">
        <v>3234.75357142857</v>
      </c>
      <c r="AK526">
        <v>3103.24</v>
      </c>
      <c r="AL526">
        <v>-36.2919708029197</v>
      </c>
    </row>
    <row r="527" spans="1:38" x14ac:dyDescent="0.25">
      <c r="A527" t="s">
        <v>1339</v>
      </c>
      <c r="B527" t="s">
        <v>1338</v>
      </c>
      <c r="C527" t="s">
        <v>61</v>
      </c>
      <c r="D527">
        <v>6206.8966116399997</v>
      </c>
      <c r="E527">
        <v>937.7</v>
      </c>
      <c r="F527">
        <v>35.0840718544355</v>
      </c>
      <c r="G527">
        <v>2.7794999475109199</v>
      </c>
      <c r="H527">
        <v>43.609233300590802</v>
      </c>
      <c r="I527">
        <v>73.468648060891695</v>
      </c>
      <c r="J527">
        <v>79.396648709841799</v>
      </c>
      <c r="K527">
        <v>16.397253231541299</v>
      </c>
      <c r="L527">
        <v>9.3376991497755792</v>
      </c>
      <c r="M527">
        <v>39.924069711001202</v>
      </c>
      <c r="N527">
        <v>0.15088169969448501</v>
      </c>
      <c r="O527">
        <v>1.3396844031322199</v>
      </c>
      <c r="P527">
        <v>852.48372166422598</v>
      </c>
      <c r="Q527">
        <v>923.80455363726901</v>
      </c>
      <c r="R527">
        <v>781.084293731005</v>
      </c>
      <c r="S527">
        <v>889.696448730871</v>
      </c>
      <c r="T527">
        <v>60.049700336208097</v>
      </c>
      <c r="U527">
        <v>33.3527491052876</v>
      </c>
      <c r="V527">
        <v>6.7309173939231997</v>
      </c>
      <c r="W527">
        <v>1.58391552450539</v>
      </c>
      <c r="X527">
        <v>-0.43385137806658902</v>
      </c>
      <c r="Y527">
        <v>0.35975660118698399</v>
      </c>
      <c r="Z527">
        <v>3.48553865179337</v>
      </c>
      <c r="AA527">
        <v>14.6643397005537</v>
      </c>
      <c r="AB527">
        <v>-0.1757457212686</v>
      </c>
      <c r="AC527">
        <v>0.81895002025747399</v>
      </c>
      <c r="AD527">
        <v>867.37049999999897</v>
      </c>
      <c r="AE527">
        <v>918.18499999999995</v>
      </c>
      <c r="AF527">
        <v>745.95549999999901</v>
      </c>
      <c r="AG527">
        <v>894.97799999999995</v>
      </c>
      <c r="AH527">
        <v>84.634621318360104</v>
      </c>
      <c r="AI527">
        <v>73.138832997987905</v>
      </c>
      <c r="AJ527">
        <v>868.56071428571397</v>
      </c>
      <c r="AK527">
        <v>943.61</v>
      </c>
      <c r="AL527">
        <v>-26.861167002011999</v>
      </c>
    </row>
    <row r="528" spans="1:38" x14ac:dyDescent="0.25">
      <c r="A528" t="s">
        <v>1366</v>
      </c>
      <c r="B528" t="s">
        <v>1365</v>
      </c>
      <c r="C528" t="s">
        <v>333</v>
      </c>
      <c r="D528">
        <v>6181.7658737299998</v>
      </c>
      <c r="E528">
        <v>16.100000000000001</v>
      </c>
      <c r="F528">
        <v>57.537180745347001</v>
      </c>
      <c r="G528">
        <v>4.5583246872013197</v>
      </c>
      <c r="H528">
        <v>40.379512333489799</v>
      </c>
      <c r="I528">
        <v>66.6666666666667</v>
      </c>
      <c r="J528">
        <v>72.373394431157905</v>
      </c>
      <c r="K528">
        <v>0.43249325794462501</v>
      </c>
      <c r="L528">
        <v>4.6738254087828002E-2</v>
      </c>
      <c r="M528">
        <v>56.786318273943003</v>
      </c>
      <c r="N528">
        <v>0.11607226357935101</v>
      </c>
      <c r="O528">
        <v>2.54181141679403</v>
      </c>
      <c r="P528">
        <v>13.9020171018281</v>
      </c>
      <c r="Q528">
        <v>15.8246876102448</v>
      </c>
      <c r="R528">
        <v>13.664678994798599</v>
      </c>
      <c r="S528">
        <v>14.637215366162801</v>
      </c>
      <c r="T528">
        <v>99.057027391109102</v>
      </c>
      <c r="U528">
        <v>16.550937337145498</v>
      </c>
      <c r="V528">
        <v>7.8702949323773996</v>
      </c>
      <c r="W528">
        <v>1.2232415902141001</v>
      </c>
      <c r="X528">
        <v>-7.2086027622224602</v>
      </c>
      <c r="Y528">
        <v>1.27565428900728</v>
      </c>
      <c r="Z528">
        <v>4.0668684893414797</v>
      </c>
      <c r="AA528">
        <v>16.338858989001199</v>
      </c>
      <c r="AB528">
        <v>0.55096664124039996</v>
      </c>
      <c r="AC528">
        <v>1.00680348905765</v>
      </c>
      <c r="AD528">
        <v>12.949</v>
      </c>
      <c r="AE528">
        <v>15.76</v>
      </c>
      <c r="AF528">
        <v>13.692</v>
      </c>
      <c r="AG528">
        <v>14.597</v>
      </c>
      <c r="AH528">
        <v>66.717479674796806</v>
      </c>
      <c r="AI528">
        <v>60.975609756097597</v>
      </c>
      <c r="AJ528">
        <v>14.160714285714199</v>
      </c>
      <c r="AK528">
        <v>16.18</v>
      </c>
      <c r="AL528">
        <v>-39.024390243902303</v>
      </c>
    </row>
    <row r="529" spans="1:38" x14ac:dyDescent="0.25">
      <c r="A529" t="s">
        <v>1347</v>
      </c>
      <c r="B529" t="s">
        <v>1346</v>
      </c>
      <c r="C529" t="s">
        <v>71</v>
      </c>
      <c r="D529">
        <v>6127.4554488000003</v>
      </c>
      <c r="E529">
        <v>263.3</v>
      </c>
      <c r="F529">
        <v>50.573253657220299</v>
      </c>
      <c r="G529">
        <v>4.0066146389427404</v>
      </c>
      <c r="H529">
        <v>60.2254911610923</v>
      </c>
      <c r="I529">
        <v>51.844466600199397</v>
      </c>
      <c r="J529">
        <v>59.214488072783197</v>
      </c>
      <c r="K529">
        <v>10.319062666709801</v>
      </c>
      <c r="L529">
        <v>-1.8414323776603101</v>
      </c>
      <c r="M529">
        <v>36.315343891136799</v>
      </c>
      <c r="N529">
        <v>0.102747112026709</v>
      </c>
      <c r="O529">
        <v>1.31043644838853</v>
      </c>
      <c r="P529">
        <v>202.21729404860201</v>
      </c>
      <c r="Q529">
        <v>249.114286187506</v>
      </c>
      <c r="R529">
        <v>184.22165607626599</v>
      </c>
      <c r="S529">
        <v>220.83280807202999</v>
      </c>
      <c r="T529">
        <v>81.923279033105601</v>
      </c>
      <c r="U529">
        <v>41.844173758400302</v>
      </c>
      <c r="V529">
        <v>1.2995735933158901</v>
      </c>
      <c r="W529">
        <v>3.235843186061</v>
      </c>
      <c r="X529">
        <v>52.412360375390797</v>
      </c>
      <c r="Y529">
        <v>1.2461515959573199</v>
      </c>
      <c r="Z529">
        <v>9.33973915134791</v>
      </c>
      <c r="AA529">
        <v>6.1653188277466997</v>
      </c>
      <c r="AB529">
        <v>-3.1397058247893002</v>
      </c>
      <c r="AC529">
        <v>0.64573273933343101</v>
      </c>
      <c r="AD529">
        <v>190.41449999999901</v>
      </c>
      <c r="AE529">
        <v>247.905</v>
      </c>
      <c r="AF529">
        <v>182.887249999999</v>
      </c>
      <c r="AG529">
        <v>212.76499999999999</v>
      </c>
      <c r="AH529">
        <v>70.468139918689403</v>
      </c>
      <c r="AI529">
        <v>93.061224489795904</v>
      </c>
      <c r="AJ529">
        <v>227.56785714285701</v>
      </c>
      <c r="AK529">
        <v>260.37</v>
      </c>
      <c r="AL529">
        <v>-6.9387755102040298</v>
      </c>
    </row>
    <row r="530" spans="1:38" x14ac:dyDescent="0.25">
      <c r="A530" t="s">
        <v>1354</v>
      </c>
      <c r="B530" t="s">
        <v>1353</v>
      </c>
      <c r="C530" t="s">
        <v>504</v>
      </c>
      <c r="D530">
        <v>6123.7207903199997</v>
      </c>
      <c r="E530">
        <v>439.65</v>
      </c>
      <c r="F530">
        <v>49.483659549479803</v>
      </c>
      <c r="G530">
        <v>3.9202926527765198</v>
      </c>
      <c r="H530">
        <v>20.848395335999999</v>
      </c>
      <c r="I530">
        <v>67.774647887323994</v>
      </c>
      <c r="J530">
        <v>63.627989414104299</v>
      </c>
      <c r="K530">
        <v>3.9210080027926302</v>
      </c>
      <c r="L530">
        <v>1.8011914220091101</v>
      </c>
      <c r="M530">
        <v>33.772769522151201</v>
      </c>
      <c r="N530">
        <v>0.119735602484226</v>
      </c>
      <c r="O530">
        <v>1.4596947695511999</v>
      </c>
      <c r="P530">
        <v>390.289847495853</v>
      </c>
      <c r="Q530">
        <v>419.25242328626001</v>
      </c>
      <c r="R530">
        <v>351.09902849498098</v>
      </c>
      <c r="S530">
        <v>406.777402227658</v>
      </c>
      <c r="T530">
        <v>80.687004564016306</v>
      </c>
      <c r="U530">
        <v>30.529924324751399</v>
      </c>
      <c r="V530">
        <v>3.8744072918458001</v>
      </c>
      <c r="W530">
        <v>-0.38873836729879901</v>
      </c>
      <c r="X530">
        <v>4.2178418003056004</v>
      </c>
      <c r="Y530">
        <v>1.5924319383163399</v>
      </c>
      <c r="Z530">
        <v>6.3768416292637298</v>
      </c>
      <c r="AA530">
        <v>9.4121689877168997</v>
      </c>
      <c r="AB530">
        <v>-1.12978636413369</v>
      </c>
      <c r="AC530">
        <v>1.13902664985047</v>
      </c>
      <c r="AD530">
        <v>398.63799999999998</v>
      </c>
      <c r="AE530">
        <v>419.02</v>
      </c>
      <c r="AF530">
        <v>353.53949999999998</v>
      </c>
      <c r="AG530">
        <v>408.22800000000001</v>
      </c>
      <c r="AH530">
        <v>73.8709378483953</v>
      </c>
      <c r="AI530">
        <v>84.571890145395699</v>
      </c>
      <c r="AJ530">
        <v>391.96428571428498</v>
      </c>
      <c r="AK530">
        <v>441.57</v>
      </c>
      <c r="AL530">
        <v>-15.4281098546042</v>
      </c>
    </row>
    <row r="531" spans="1:38" x14ac:dyDescent="0.25">
      <c r="A531" t="s">
        <v>1327</v>
      </c>
      <c r="B531" t="s">
        <v>1326</v>
      </c>
      <c r="C531" t="s">
        <v>102</v>
      </c>
      <c r="D531">
        <v>6038.385289545</v>
      </c>
      <c r="E531">
        <v>136.35</v>
      </c>
      <c r="F531">
        <v>37.035828272761201</v>
      </c>
      <c r="G531">
        <v>2.9341258667827299</v>
      </c>
      <c r="H531">
        <v>31.2906334068634</v>
      </c>
      <c r="I531">
        <v>64.625850340136097</v>
      </c>
      <c r="J531">
        <v>48.949894600128502</v>
      </c>
      <c r="K531">
        <v>2.6980744845719502</v>
      </c>
      <c r="L531">
        <v>-0.26572884232003302</v>
      </c>
      <c r="M531">
        <v>32.238719858160501</v>
      </c>
      <c r="N531">
        <v>8.7381636227378004E-2</v>
      </c>
      <c r="O531">
        <v>1.6924159122901199</v>
      </c>
      <c r="P531">
        <v>120.343437093826</v>
      </c>
      <c r="Q531">
        <v>138.06095447133001</v>
      </c>
      <c r="R531">
        <v>108.42131801923099</v>
      </c>
      <c r="S531">
        <v>130.14223634605199</v>
      </c>
      <c r="T531">
        <v>85.347510373443896</v>
      </c>
      <c r="U531">
        <v>32.5134295689436</v>
      </c>
      <c r="V531">
        <v>1.4399233024208</v>
      </c>
      <c r="W531">
        <v>-7.2648020341399999E-2</v>
      </c>
      <c r="X531">
        <v>-1.97659663497659</v>
      </c>
      <c r="Y531">
        <v>-0.55966977318298405</v>
      </c>
      <c r="Z531">
        <v>-5.5698459019570802E-2</v>
      </c>
      <c r="AA531">
        <v>10.2107612528483</v>
      </c>
      <c r="AB531">
        <v>-6.0378138850688998</v>
      </c>
      <c r="AC531">
        <v>1.08957265146014</v>
      </c>
      <c r="AD531">
        <v>114.989999999999</v>
      </c>
      <c r="AE531">
        <v>139.89999999999901</v>
      </c>
      <c r="AF531">
        <v>105.673999999999</v>
      </c>
      <c r="AG531">
        <v>131.96199999999999</v>
      </c>
      <c r="AH531">
        <v>48.444083556550098</v>
      </c>
      <c r="AI531">
        <v>40.0468384074941</v>
      </c>
      <c r="AJ531">
        <v>128.52857142857101</v>
      </c>
      <c r="AK531">
        <v>137.11000000000001</v>
      </c>
      <c r="AL531">
        <v>-59.953161592505801</v>
      </c>
    </row>
    <row r="532" spans="1:38" x14ac:dyDescent="0.25">
      <c r="A532" t="s">
        <v>1345</v>
      </c>
      <c r="B532" t="s">
        <v>1344</v>
      </c>
      <c r="C532" t="s">
        <v>706</v>
      </c>
      <c r="D532">
        <v>6034.771855</v>
      </c>
      <c r="E532">
        <v>867.85</v>
      </c>
      <c r="F532">
        <v>24.4040469575984</v>
      </c>
      <c r="G532">
        <v>1.93338582588506</v>
      </c>
      <c r="H532">
        <v>23.6122387914108</v>
      </c>
      <c r="I532">
        <v>44.945267224726301</v>
      </c>
      <c r="J532">
        <v>47.944708118347499</v>
      </c>
      <c r="K532">
        <v>-6.50418975903722</v>
      </c>
      <c r="L532">
        <v>-0.30351398876776498</v>
      </c>
      <c r="M532">
        <v>-6.0602768947005297</v>
      </c>
      <c r="N532">
        <v>-7.4592869102714995E-2</v>
      </c>
      <c r="O532">
        <v>0.95280144153337998</v>
      </c>
      <c r="P532">
        <v>921.06125745691304</v>
      </c>
      <c r="Q532">
        <v>873.53441640027302</v>
      </c>
      <c r="R532">
        <v>940.07830330762602</v>
      </c>
      <c r="S532">
        <v>895.46640051306701</v>
      </c>
      <c r="T532">
        <v>66.415217340690504</v>
      </c>
      <c r="U532">
        <v>-6.3927800237283003</v>
      </c>
      <c r="V532">
        <v>-0.5898272547333</v>
      </c>
      <c r="W532">
        <v>-1.3028052265585901</v>
      </c>
      <c r="X532">
        <v>0.28944556469745603</v>
      </c>
      <c r="Y532">
        <v>0.54502104887559999</v>
      </c>
      <c r="Z532">
        <v>-1.2668091558191801</v>
      </c>
      <c r="AA532">
        <v>1.4531694981348</v>
      </c>
      <c r="AB532">
        <v>-2.5521671894133999</v>
      </c>
      <c r="AC532">
        <v>0.830342243655665</v>
      </c>
      <c r="AD532">
        <v>951.84299999999996</v>
      </c>
      <c r="AE532">
        <v>872.854999999999</v>
      </c>
      <c r="AF532">
        <v>942.05174999999895</v>
      </c>
      <c r="AG532">
        <v>881.91499999999996</v>
      </c>
      <c r="AH532">
        <v>43.313103522684301</v>
      </c>
      <c r="AI532">
        <v>34.729729729729698</v>
      </c>
      <c r="AJ532">
        <v>906.07142857142799</v>
      </c>
      <c r="AK532">
        <v>869.59</v>
      </c>
      <c r="AL532">
        <v>-65.270270270270203</v>
      </c>
    </row>
    <row r="533" spans="1:38" x14ac:dyDescent="0.25">
      <c r="A533" t="s">
        <v>1380</v>
      </c>
      <c r="B533" t="s">
        <v>1379</v>
      </c>
      <c r="C533" t="s">
        <v>85</v>
      </c>
      <c r="D533">
        <v>6020.9053739250003</v>
      </c>
      <c r="E533">
        <v>1571.05</v>
      </c>
      <c r="F533">
        <v>28.465567247796798</v>
      </c>
      <c r="G533">
        <v>2.2551556444015399</v>
      </c>
      <c r="H533">
        <v>45.584240027916103</v>
      </c>
      <c r="I533">
        <v>60.033691303432299</v>
      </c>
      <c r="J533">
        <v>64.080962606500705</v>
      </c>
      <c r="K533">
        <v>-13.2276579475595</v>
      </c>
      <c r="L533">
        <v>3.5807783145621102</v>
      </c>
      <c r="M533">
        <v>21.118721630460001</v>
      </c>
      <c r="N533">
        <v>5.0047979588061002E-2</v>
      </c>
      <c r="O533">
        <v>1.3079820746912301</v>
      </c>
      <c r="P533">
        <v>1568.12895690137</v>
      </c>
      <c r="Q533">
        <v>1526.27220854284</v>
      </c>
      <c r="R533">
        <v>1614.34182157639</v>
      </c>
      <c r="S533">
        <v>1549.16641653488</v>
      </c>
      <c r="T533">
        <v>44.297192738815497</v>
      </c>
      <c r="U533">
        <v>-6.8476811799408903</v>
      </c>
      <c r="V533">
        <v>2.7718403652829999</v>
      </c>
      <c r="W533">
        <v>7.7537722908092999</v>
      </c>
      <c r="X533">
        <v>-3110.8279385853398</v>
      </c>
      <c r="Y533">
        <v>5.2706968554639104</v>
      </c>
      <c r="Z533">
        <v>2.25951241886608</v>
      </c>
      <c r="AA533">
        <v>6.6309382044292002</v>
      </c>
      <c r="AB533">
        <v>-0.81768319069009998</v>
      </c>
      <c r="AC533">
        <v>3.0133374749534001</v>
      </c>
      <c r="AD533">
        <v>1533.9504999999999</v>
      </c>
      <c r="AE533">
        <v>1523.895</v>
      </c>
      <c r="AF533">
        <v>1657.4659999999999</v>
      </c>
      <c r="AG533">
        <v>1568.374</v>
      </c>
      <c r="AH533">
        <v>36.6000917184559</v>
      </c>
      <c r="AI533">
        <v>57.385786802030402</v>
      </c>
      <c r="AJ533">
        <v>1582.0964285714199</v>
      </c>
      <c r="AK533">
        <v>1568.2</v>
      </c>
      <c r="AL533">
        <v>-42.614213197969498</v>
      </c>
    </row>
    <row r="534" spans="1:38" x14ac:dyDescent="0.25">
      <c r="A534" t="s">
        <v>1335</v>
      </c>
      <c r="B534" t="s">
        <v>1334</v>
      </c>
      <c r="C534" t="s">
        <v>79</v>
      </c>
      <c r="D534">
        <v>6014.7192416549997</v>
      </c>
      <c r="E534">
        <v>58.45</v>
      </c>
      <c r="F534">
        <v>41.016782373359099</v>
      </c>
      <c r="G534">
        <v>3.2495129107827601</v>
      </c>
      <c r="H534">
        <v>29.7135237682173</v>
      </c>
      <c r="I534">
        <v>26.2411347517731</v>
      </c>
      <c r="J534">
        <v>27.675162941015799</v>
      </c>
      <c r="K534">
        <v>-1.3612584593672299</v>
      </c>
      <c r="L534">
        <v>-0.653589047174714</v>
      </c>
      <c r="M534">
        <v>1.1213261513373001</v>
      </c>
      <c r="N534">
        <v>1.1511760527041E-2</v>
      </c>
      <c r="O534">
        <v>1.2356755110203099</v>
      </c>
      <c r="P534">
        <v>61.254267559299599</v>
      </c>
      <c r="Q534">
        <v>59.361540263488003</v>
      </c>
      <c r="R534">
        <v>62.6720795791</v>
      </c>
      <c r="S534">
        <v>61.3528042446993</v>
      </c>
      <c r="T534">
        <v>77.849462365591293</v>
      </c>
      <c r="U534">
        <v>-9.5221446322772003</v>
      </c>
      <c r="V534">
        <v>-6.7635006288797896</v>
      </c>
      <c r="W534">
        <v>0.52493438320209995</v>
      </c>
      <c r="X534">
        <v>-3.1522918151139701</v>
      </c>
      <c r="Y534">
        <v>-0.19215217905138399</v>
      </c>
      <c r="Z534">
        <v>-3.8315076558546801</v>
      </c>
      <c r="AA534">
        <v>1.2511880506671</v>
      </c>
      <c r="AB534">
        <v>-13.6024291067553</v>
      </c>
      <c r="AC534">
        <v>1.6734113512449</v>
      </c>
      <c r="AD534">
        <v>59.547499999999999</v>
      </c>
      <c r="AE534">
        <v>59.72</v>
      </c>
      <c r="AF534">
        <v>61.989999999999903</v>
      </c>
      <c r="AG534">
        <v>62.506</v>
      </c>
      <c r="AH534">
        <v>8.0763582966226295</v>
      </c>
      <c r="AI534">
        <v>11.453744493392101</v>
      </c>
      <c r="AJ534">
        <v>63.264285714285698</v>
      </c>
      <c r="AK534">
        <v>58.42</v>
      </c>
      <c r="AL534">
        <v>-88.546255506607807</v>
      </c>
    </row>
    <row r="535" spans="1:38" x14ac:dyDescent="0.25">
      <c r="A535" t="s">
        <v>1341</v>
      </c>
      <c r="B535" t="s">
        <v>1340</v>
      </c>
      <c r="C535" t="s">
        <v>504</v>
      </c>
      <c r="D535">
        <v>6013.6599558400003</v>
      </c>
      <c r="E535">
        <v>2198.85</v>
      </c>
      <c r="F535">
        <v>31.439430202793599</v>
      </c>
      <c r="G535">
        <v>2.4907569155884701</v>
      </c>
      <c r="H535">
        <v>35.006109715429801</v>
      </c>
      <c r="I535">
        <v>50.285257873117303</v>
      </c>
      <c r="J535">
        <v>51.670889586587599</v>
      </c>
      <c r="K535">
        <v>36.998228483198503</v>
      </c>
      <c r="L535">
        <v>-4.0052923000680796</v>
      </c>
      <c r="P535">
        <v>2036.4957564901199</v>
      </c>
      <c r="Q535">
        <v>2207.3570030046699</v>
      </c>
      <c r="R535">
        <v>1933.75982343378</v>
      </c>
      <c r="S535">
        <v>2111.88244645962</v>
      </c>
      <c r="T535">
        <v>21.256961759839601</v>
      </c>
      <c r="U535">
        <v>13.9264891933898</v>
      </c>
      <c r="V535">
        <v>0.826906656804</v>
      </c>
      <c r="W535">
        <v>2.4686774941995</v>
      </c>
      <c r="X535">
        <v>-1.0242771691604899</v>
      </c>
      <c r="Y535">
        <v>-1.4603034011626601</v>
      </c>
      <c r="Z535">
        <v>0.69410699424032796</v>
      </c>
      <c r="AA535">
        <v>4.9105449612739998</v>
      </c>
      <c r="AB535">
        <v>-2.9507317988285999</v>
      </c>
      <c r="AC535">
        <v>0.76037705467636296</v>
      </c>
      <c r="AD535">
        <v>2012.4880000000001</v>
      </c>
      <c r="AE535">
        <v>2218.6149999999998</v>
      </c>
      <c r="AF535">
        <v>1948.6467499999901</v>
      </c>
      <c r="AG535">
        <v>2088.2339999999999</v>
      </c>
      <c r="AH535">
        <v>47.609692206941602</v>
      </c>
      <c r="AI535">
        <v>40.913555992141298</v>
      </c>
      <c r="AJ535">
        <v>2044.56071428571</v>
      </c>
      <c r="AK535">
        <v>2198.08</v>
      </c>
      <c r="AL535">
        <v>-59.086444007858603</v>
      </c>
    </row>
    <row r="536" spans="1:38" x14ac:dyDescent="0.25">
      <c r="A536" t="s">
        <v>1343</v>
      </c>
      <c r="B536" t="s">
        <v>1342</v>
      </c>
      <c r="C536" t="s">
        <v>902</v>
      </c>
      <c r="D536">
        <v>6005.9995704149997</v>
      </c>
      <c r="E536">
        <v>149.6</v>
      </c>
      <c r="F536">
        <v>32.5070347075755</v>
      </c>
      <c r="G536">
        <v>2.5753367978015498</v>
      </c>
      <c r="H536">
        <v>20.502739641290798</v>
      </c>
      <c r="I536">
        <v>54.896907216494903</v>
      </c>
      <c r="J536">
        <v>53.403260973214898</v>
      </c>
      <c r="K536">
        <v>-0.24671006230820999</v>
      </c>
      <c r="L536">
        <v>0.197584031030691</v>
      </c>
      <c r="M536">
        <v>-1.1385409652429399</v>
      </c>
      <c r="N536">
        <v>-1.5491781677865E-2</v>
      </c>
      <c r="O536">
        <v>1.3307619595092</v>
      </c>
      <c r="P536">
        <v>155.51649497999901</v>
      </c>
      <c r="Q536">
        <v>149.96903951514199</v>
      </c>
      <c r="R536">
        <v>162.546915943409</v>
      </c>
      <c r="S536">
        <v>151.762121845623</v>
      </c>
      <c r="T536">
        <v>84.583485790950107</v>
      </c>
      <c r="U536">
        <v>-7.8523386483133999</v>
      </c>
      <c r="V536">
        <v>0.58085191614370002</v>
      </c>
      <c r="W536">
        <v>-3.3178500331799997E-2</v>
      </c>
      <c r="X536">
        <v>-7.2658939503662197</v>
      </c>
      <c r="Y536">
        <v>1.0257721541126501</v>
      </c>
      <c r="Z536">
        <v>-0.297761936050988</v>
      </c>
      <c r="AA536">
        <v>3.2173711135811001</v>
      </c>
      <c r="AB536">
        <v>-1.9243308994557999</v>
      </c>
      <c r="AC536">
        <v>1.63924639231472</v>
      </c>
      <c r="AD536">
        <v>155.12349999999901</v>
      </c>
      <c r="AE536">
        <v>150.44999999999999</v>
      </c>
      <c r="AF536">
        <v>163.59349999999901</v>
      </c>
      <c r="AG536">
        <v>150.56700000000001</v>
      </c>
      <c r="AH536">
        <v>26.9474905334122</v>
      </c>
      <c r="AI536">
        <v>25.7731958762886</v>
      </c>
      <c r="AJ536">
        <v>155.59285714285701</v>
      </c>
      <c r="AK536">
        <v>150.80000000000001</v>
      </c>
      <c r="AL536">
        <v>-74.226804123711304</v>
      </c>
    </row>
    <row r="537" spans="1:38" x14ac:dyDescent="0.25">
      <c r="A537" t="s">
        <v>1470</v>
      </c>
      <c r="B537" t="s">
        <v>1469</v>
      </c>
      <c r="C537" t="s">
        <v>457</v>
      </c>
      <c r="D537">
        <v>5973.8168817599999</v>
      </c>
      <c r="E537">
        <v>1288.3499999999999</v>
      </c>
      <c r="F537">
        <v>44.7064677877786</v>
      </c>
      <c r="G537">
        <v>3.5418244890471402</v>
      </c>
      <c r="H537">
        <v>57.541876415441401</v>
      </c>
      <c r="I537">
        <v>78.543268283067206</v>
      </c>
      <c r="J537">
        <v>85.590997320589494</v>
      </c>
      <c r="K537">
        <v>94.446110911500895</v>
      </c>
      <c r="L537">
        <v>13.2984256353826</v>
      </c>
      <c r="M537">
        <v>51.9225524151624</v>
      </c>
      <c r="N537">
        <v>0.131969036495479</v>
      </c>
      <c r="O537">
        <v>1.2378818669395</v>
      </c>
      <c r="P537">
        <v>843.09196589173405</v>
      </c>
      <c r="Q537">
        <v>1213.9565194250099</v>
      </c>
      <c r="R537">
        <v>703.87564684528297</v>
      </c>
      <c r="S537">
        <v>984.56506372894205</v>
      </c>
      <c r="T537">
        <v>85.909050772626898</v>
      </c>
      <c r="U537">
        <v>128.91611331665001</v>
      </c>
      <c r="V537">
        <v>21.3705026675512</v>
      </c>
      <c r="W537">
        <v>25.708655140322101</v>
      </c>
      <c r="X537">
        <v>102.92677304908</v>
      </c>
      <c r="Y537">
        <v>9.4227690056550699</v>
      </c>
      <c r="Z537">
        <v>13.773564738693301</v>
      </c>
      <c r="AA537">
        <v>45.680800943010297</v>
      </c>
      <c r="AB537">
        <v>4.0133990588583002</v>
      </c>
      <c r="AC537">
        <v>0.79313791565075997</v>
      </c>
      <c r="AD537">
        <v>765.05124999999998</v>
      </c>
      <c r="AE537">
        <v>1187.5899999999999</v>
      </c>
      <c r="AF537">
        <v>648.56937500000004</v>
      </c>
      <c r="AG537">
        <v>948.70500000000004</v>
      </c>
      <c r="AH537">
        <v>89.811619763310503</v>
      </c>
      <c r="AI537">
        <v>69.434859289931694</v>
      </c>
      <c r="AJ537">
        <v>1186.4749999999999</v>
      </c>
      <c r="AK537">
        <v>1319.74</v>
      </c>
      <c r="AL537">
        <v>-30.565140710068199</v>
      </c>
    </row>
    <row r="538" spans="1:38" x14ac:dyDescent="0.25">
      <c r="A538" t="s">
        <v>1268</v>
      </c>
      <c r="B538" t="s">
        <v>1267</v>
      </c>
      <c r="C538" t="s">
        <v>274</v>
      </c>
      <c r="D538">
        <v>5962.412456</v>
      </c>
      <c r="E538">
        <v>397.5</v>
      </c>
      <c r="F538">
        <v>45.235243759071203</v>
      </c>
      <c r="G538">
        <v>3.5837162281403301</v>
      </c>
      <c r="H538">
        <v>44.060796774477801</v>
      </c>
      <c r="I538">
        <v>34.093544646308402</v>
      </c>
      <c r="J538">
        <v>32.9571917671501</v>
      </c>
      <c r="K538">
        <v>7.3938413500387101</v>
      </c>
      <c r="L538">
        <v>-6.5639699832568397</v>
      </c>
      <c r="M538">
        <v>50.362118315999197</v>
      </c>
      <c r="N538">
        <v>0.12509964815199301</v>
      </c>
      <c r="O538">
        <v>1.1689896377167801</v>
      </c>
      <c r="P538">
        <v>350.46446456298702</v>
      </c>
      <c r="Q538">
        <v>416.751642787425</v>
      </c>
      <c r="R538">
        <v>305.67387516878199</v>
      </c>
      <c r="S538">
        <v>391.02528978398698</v>
      </c>
      <c r="T538">
        <v>89.8119621799638</v>
      </c>
      <c r="U538">
        <v>45.3697343408042</v>
      </c>
      <c r="V538">
        <v>-6.1245303588907998</v>
      </c>
      <c r="W538">
        <v>1.3542589545627</v>
      </c>
      <c r="X538">
        <v>-14.2985010898787</v>
      </c>
      <c r="Y538">
        <v>-1.3549812846210201</v>
      </c>
      <c r="Z538">
        <v>-4.5372122346854598</v>
      </c>
      <c r="AA538">
        <v>2.9242551927692002</v>
      </c>
      <c r="AB538">
        <v>-13.7108117324814</v>
      </c>
      <c r="AC538">
        <v>0.81740205809532196</v>
      </c>
      <c r="AD538">
        <v>332.65050000000002</v>
      </c>
      <c r="AE538">
        <v>423.21499999999997</v>
      </c>
      <c r="AF538">
        <v>276.8485</v>
      </c>
      <c r="AG538">
        <v>397.31700000000001</v>
      </c>
      <c r="AH538">
        <v>10.0245958401986</v>
      </c>
      <c r="AI538">
        <v>4.1245791245790997</v>
      </c>
      <c r="AJ538">
        <v>449.15357142857101</v>
      </c>
      <c r="AK538">
        <v>399.78</v>
      </c>
      <c r="AL538">
        <v>-95.875420875420801</v>
      </c>
    </row>
    <row r="539" spans="1:38" x14ac:dyDescent="0.25">
      <c r="A539" t="s">
        <v>1356</v>
      </c>
      <c r="B539" t="s">
        <v>1355</v>
      </c>
      <c r="C539" t="s">
        <v>102</v>
      </c>
      <c r="D539">
        <v>5962.0218301799996</v>
      </c>
      <c r="E539">
        <v>154.80000000000001</v>
      </c>
      <c r="F539">
        <v>31.6335373686865</v>
      </c>
      <c r="G539">
        <v>2.5061348585948999</v>
      </c>
      <c r="H539">
        <v>33.4159993636436</v>
      </c>
      <c r="I539">
        <v>47.697756788665899</v>
      </c>
      <c r="J539">
        <v>49.483183323852103</v>
      </c>
      <c r="K539">
        <v>1.33607725208992</v>
      </c>
      <c r="L539">
        <v>-1.0961629717663699</v>
      </c>
      <c r="M539">
        <v>31.753510736320301</v>
      </c>
      <c r="N539">
        <v>0.10507080761528299</v>
      </c>
      <c r="O539">
        <v>1.48133894643252</v>
      </c>
      <c r="P539">
        <v>142.30710605084201</v>
      </c>
      <c r="Q539">
        <v>157.36767916007199</v>
      </c>
      <c r="R539">
        <v>134.32687061187599</v>
      </c>
      <c r="S539">
        <v>151.09850824414099</v>
      </c>
      <c r="T539">
        <v>81.782308451167296</v>
      </c>
      <c r="U539">
        <v>19.911267939241998</v>
      </c>
      <c r="V539">
        <v>-1.2951303722914</v>
      </c>
      <c r="W539">
        <v>2.1668822768434999</v>
      </c>
      <c r="X539">
        <v>-1.1085740164292399</v>
      </c>
      <c r="Y539">
        <v>-0.89120714550779401</v>
      </c>
      <c r="Z539">
        <v>-1.61007111331812</v>
      </c>
      <c r="AA539">
        <v>3.3730394168573001</v>
      </c>
      <c r="AB539">
        <v>-5.5599020628725997</v>
      </c>
      <c r="AC539">
        <v>0.78697877995992105</v>
      </c>
      <c r="AD539">
        <v>135.61449999999999</v>
      </c>
      <c r="AE539">
        <v>157.22499999999999</v>
      </c>
      <c r="AF539">
        <v>132.0685</v>
      </c>
      <c r="AG539">
        <v>151.41200000000001</v>
      </c>
      <c r="AH539">
        <v>14.890093345377901</v>
      </c>
      <c r="AI539">
        <v>12.9629629629629</v>
      </c>
      <c r="AJ539">
        <v>153.52500000000001</v>
      </c>
      <c r="AK539">
        <v>153.53</v>
      </c>
      <c r="AL539">
        <v>-87.037037037036995</v>
      </c>
    </row>
    <row r="540" spans="1:38" x14ac:dyDescent="0.25">
      <c r="A540" t="s">
        <v>1349</v>
      </c>
      <c r="B540" t="s">
        <v>1348</v>
      </c>
      <c r="C540" t="s">
        <v>1350</v>
      </c>
      <c r="D540">
        <v>5951.5058557499997</v>
      </c>
      <c r="E540">
        <v>478.75</v>
      </c>
      <c r="F540">
        <v>41.933317551214799</v>
      </c>
      <c r="G540">
        <v>3.3221244790554398</v>
      </c>
      <c r="H540">
        <v>30.199652953793102</v>
      </c>
      <c r="I540">
        <v>55.020703933747399</v>
      </c>
      <c r="J540">
        <v>50.542339084512903</v>
      </c>
      <c r="K540">
        <v>12.5564170946262</v>
      </c>
      <c r="L540">
        <v>-3.6749569197109602</v>
      </c>
      <c r="M540">
        <v>36.110736122844401</v>
      </c>
      <c r="N540">
        <v>9.6786412979589995E-2</v>
      </c>
      <c r="O540">
        <v>1.56912807239003</v>
      </c>
      <c r="P540">
        <v>391.541472873808</v>
      </c>
      <c r="Q540">
        <v>471.65251848117299</v>
      </c>
      <c r="R540">
        <v>361.35716996717503</v>
      </c>
      <c r="S540">
        <v>430.01413898201503</v>
      </c>
      <c r="T540">
        <v>65.675775480059102</v>
      </c>
      <c r="U540">
        <v>37.400815755958099</v>
      </c>
      <c r="V540">
        <v>0.1988369109724</v>
      </c>
      <c r="W540">
        <v>-3.6690647482013898</v>
      </c>
      <c r="X540">
        <v>-14.148179710314</v>
      </c>
      <c r="Y540">
        <v>4.5192973450496297</v>
      </c>
      <c r="Z540">
        <v>3.2172193359113201</v>
      </c>
      <c r="AA540">
        <v>5.1216512066512996</v>
      </c>
      <c r="AB540">
        <v>-4.2835354146515998</v>
      </c>
      <c r="AC540">
        <v>0.80415683712619301</v>
      </c>
      <c r="AD540">
        <v>365.58699999999999</v>
      </c>
      <c r="AE540">
        <v>471.47500000000002</v>
      </c>
      <c r="AF540">
        <v>342.6</v>
      </c>
      <c r="AG540">
        <v>425.93</v>
      </c>
      <c r="AH540">
        <v>42.880476071054197</v>
      </c>
      <c r="AI540">
        <v>42.541042112776502</v>
      </c>
      <c r="AJ540">
        <v>436.16428571428497</v>
      </c>
      <c r="AK540">
        <v>501.08</v>
      </c>
      <c r="AL540">
        <v>-57.458957887223399</v>
      </c>
    </row>
    <row r="541" spans="1:38" x14ac:dyDescent="0.25">
      <c r="A541" t="s">
        <v>1382</v>
      </c>
      <c r="B541" t="s">
        <v>1381</v>
      </c>
      <c r="C541" t="s">
        <v>99</v>
      </c>
      <c r="D541">
        <v>5922.7541000000001</v>
      </c>
      <c r="E541">
        <v>316.14999999999998</v>
      </c>
      <c r="F541">
        <v>38.766354037741699</v>
      </c>
      <c r="G541">
        <v>3.0712250123119702</v>
      </c>
      <c r="H541">
        <v>44.841794808579301</v>
      </c>
      <c r="I541">
        <v>58.550039401103199</v>
      </c>
      <c r="J541">
        <v>63.6195244631352</v>
      </c>
      <c r="K541">
        <v>11.751860718781201</v>
      </c>
      <c r="L541">
        <v>-1.8843704126324801</v>
      </c>
      <c r="M541">
        <v>5.5469373630010903</v>
      </c>
      <c r="N541">
        <v>9.9262283248599992E-4</v>
      </c>
      <c r="O541">
        <v>0.84997512402241004</v>
      </c>
      <c r="P541">
        <v>253.73432011623299</v>
      </c>
      <c r="Q541">
        <v>311.88585945896801</v>
      </c>
      <c r="R541">
        <v>233.00276820644001</v>
      </c>
      <c r="S541">
        <v>278.86815303674803</v>
      </c>
      <c r="T541">
        <v>42.512363996043497</v>
      </c>
      <c r="U541">
        <v>42.1990453795541</v>
      </c>
      <c r="V541">
        <v>3.1232161787491002</v>
      </c>
      <c r="W541">
        <v>3.7686924783698998</v>
      </c>
      <c r="X541">
        <v>-0.83867737577649604</v>
      </c>
      <c r="Y541">
        <v>0.67823864031455094</v>
      </c>
      <c r="Z541">
        <v>4.0305380585733097</v>
      </c>
      <c r="AA541">
        <v>10.0814966661517</v>
      </c>
      <c r="AB541">
        <v>-3.0076931615290001</v>
      </c>
      <c r="AC541">
        <v>0.58784374042740695</v>
      </c>
      <c r="AD541">
        <v>235.13849999999999</v>
      </c>
      <c r="AE541">
        <v>311.534999999999</v>
      </c>
      <c r="AF541">
        <v>229.85775000000001</v>
      </c>
      <c r="AG541">
        <v>273.12299999999902</v>
      </c>
      <c r="AH541">
        <v>60.3259867732922</v>
      </c>
      <c r="AI541">
        <v>50</v>
      </c>
      <c r="AJ541">
        <v>287.603571428571</v>
      </c>
      <c r="AK541">
        <v>315.43</v>
      </c>
      <c r="AL541">
        <v>-50</v>
      </c>
    </row>
    <row r="542" spans="1:38" x14ac:dyDescent="0.25">
      <c r="A542" t="s">
        <v>1420</v>
      </c>
      <c r="B542" t="s">
        <v>1419</v>
      </c>
      <c r="C542" t="s">
        <v>373</v>
      </c>
      <c r="D542">
        <v>5897.040910275</v>
      </c>
      <c r="E542">
        <v>627.35</v>
      </c>
      <c r="F542">
        <v>36.376061989798799</v>
      </c>
      <c r="G542">
        <v>2.8818565533326801</v>
      </c>
      <c r="H542">
        <v>36.7328116886857</v>
      </c>
      <c r="I542">
        <v>65.393714092598799</v>
      </c>
      <c r="J542">
        <v>74.391246761317603</v>
      </c>
      <c r="K542">
        <v>15.775645278451901</v>
      </c>
      <c r="L542">
        <v>6.2312009414574199</v>
      </c>
      <c r="M542">
        <v>19.7789829945884</v>
      </c>
      <c r="N542">
        <v>8.0220878342646004E-2</v>
      </c>
      <c r="O542">
        <v>1.8163099997179899</v>
      </c>
      <c r="P542">
        <v>545.17651542311796</v>
      </c>
      <c r="Q542">
        <v>591.58196225666495</v>
      </c>
      <c r="R542">
        <v>562.65382658672604</v>
      </c>
      <c r="S542">
        <v>552.43056917333399</v>
      </c>
      <c r="T542">
        <v>79.190889543680797</v>
      </c>
      <c r="U542">
        <v>6.0273319447603999</v>
      </c>
      <c r="V542">
        <v>10.095398304522</v>
      </c>
      <c r="W542">
        <v>11.825539568345301</v>
      </c>
      <c r="X542">
        <v>49.825204135776801</v>
      </c>
      <c r="Y542">
        <v>8.2683489502492709</v>
      </c>
      <c r="Z542">
        <v>9.3375825000232098</v>
      </c>
      <c r="AA542">
        <v>20.2778616095732</v>
      </c>
      <c r="AB542">
        <v>1.5024229763951</v>
      </c>
      <c r="AC542">
        <v>1.0989299526059</v>
      </c>
      <c r="AD542">
        <v>518.57649999999899</v>
      </c>
      <c r="AE542">
        <v>581.11500000000001</v>
      </c>
      <c r="AF542">
        <v>560.59275000000002</v>
      </c>
      <c r="AG542">
        <v>549.45399999999995</v>
      </c>
      <c r="AH542">
        <v>79.682702149437006</v>
      </c>
      <c r="AI542">
        <v>78.147389969293698</v>
      </c>
      <c r="AJ542">
        <v>559.88214285714196</v>
      </c>
      <c r="AK542">
        <v>628.39</v>
      </c>
      <c r="AL542">
        <v>-21.852610030706199</v>
      </c>
    </row>
    <row r="543" spans="1:38" x14ac:dyDescent="0.25">
      <c r="A543" t="s">
        <v>1360</v>
      </c>
      <c r="B543" t="s">
        <v>1359</v>
      </c>
      <c r="C543" t="s">
        <v>1089</v>
      </c>
      <c r="D543">
        <v>5896.2113343000001</v>
      </c>
      <c r="E543">
        <v>258.55</v>
      </c>
      <c r="F543">
        <v>39.353681184697301</v>
      </c>
      <c r="G543">
        <v>3.1177554088094999</v>
      </c>
      <c r="H543">
        <v>29.855098740464499</v>
      </c>
      <c r="I543">
        <v>68.896713615023501</v>
      </c>
      <c r="J543">
        <v>61.330660828917999</v>
      </c>
      <c r="K543">
        <v>3.67131295091187</v>
      </c>
      <c r="L543">
        <v>1.6428638860643601</v>
      </c>
      <c r="M543">
        <v>37.255488250014302</v>
      </c>
      <c r="N543">
        <v>8.4272953112179999E-2</v>
      </c>
      <c r="O543">
        <v>0.69040201173538396</v>
      </c>
      <c r="P543">
        <v>249.536644334496</v>
      </c>
      <c r="Q543">
        <v>255.71316875417301</v>
      </c>
      <c r="R543">
        <v>250.045271652026</v>
      </c>
      <c r="S543">
        <v>249.67751437331901</v>
      </c>
      <c r="T543">
        <v>70.714525327071399</v>
      </c>
      <c r="U543">
        <v>0.66648968785160001</v>
      </c>
      <c r="V543">
        <v>3.6213046369627002</v>
      </c>
      <c r="W543">
        <v>2.2587226635066999</v>
      </c>
      <c r="X543">
        <v>-2.20011111524181</v>
      </c>
      <c r="Y543">
        <v>0.40637257194517901</v>
      </c>
      <c r="Z543">
        <v>2.6465494422433999</v>
      </c>
      <c r="AA543">
        <v>11.1997186523044</v>
      </c>
      <c r="AB543">
        <v>-2.9900566440406</v>
      </c>
      <c r="AC543">
        <v>1.4106886620871999</v>
      </c>
      <c r="AD543">
        <v>250.651499999999</v>
      </c>
      <c r="AE543">
        <v>256.56</v>
      </c>
      <c r="AF543">
        <v>246.93624999999901</v>
      </c>
      <c r="AG543">
        <v>246.89599999999999</v>
      </c>
      <c r="AH543">
        <v>74.712643678161001</v>
      </c>
      <c r="AI543">
        <v>75.041050903119896</v>
      </c>
      <c r="AJ543">
        <v>238.03571428571399</v>
      </c>
      <c r="AK543">
        <v>259.02999999999997</v>
      </c>
      <c r="AL543">
        <v>-24.958949096880001</v>
      </c>
    </row>
    <row r="544" spans="1:38" x14ac:dyDescent="0.25">
      <c r="A544" t="s">
        <v>1404</v>
      </c>
      <c r="B544" t="s">
        <v>1403</v>
      </c>
      <c r="C544" t="s">
        <v>504</v>
      </c>
      <c r="D544">
        <v>5890.9511753099996</v>
      </c>
      <c r="E544">
        <v>738.5</v>
      </c>
      <c r="F544">
        <v>51.163177230526898</v>
      </c>
      <c r="G544">
        <v>4.05335073467998</v>
      </c>
      <c r="H544">
        <v>46.334807586466397</v>
      </c>
      <c r="I544">
        <v>77.667984189723299</v>
      </c>
      <c r="J544">
        <v>70.209047248967593</v>
      </c>
      <c r="K544">
        <v>37.031496222249402</v>
      </c>
      <c r="L544">
        <v>2.89258548080889</v>
      </c>
      <c r="M544">
        <v>50.959433981213103</v>
      </c>
      <c r="N544">
        <v>0.14345825115788499</v>
      </c>
      <c r="O544">
        <v>1.42082979896309</v>
      </c>
      <c r="P544">
        <v>552.605531544933</v>
      </c>
      <c r="Q544">
        <v>718.89192541551904</v>
      </c>
      <c r="R544">
        <v>475.84772526249498</v>
      </c>
      <c r="S544">
        <v>626.08578442015403</v>
      </c>
      <c r="T544">
        <v>79.976955575470498</v>
      </c>
      <c r="U544">
        <v>79.177750801753106</v>
      </c>
      <c r="V544">
        <v>8.9914052743701003</v>
      </c>
      <c r="W544">
        <v>8.4227295314372999</v>
      </c>
      <c r="X544">
        <v>81.659412709862593</v>
      </c>
      <c r="Y544">
        <v>0.81094714428352399</v>
      </c>
      <c r="Z544">
        <v>7.2477764643213298</v>
      </c>
      <c r="AA544">
        <v>25.372795845425198</v>
      </c>
      <c r="AB544">
        <v>-3.6038543354021</v>
      </c>
      <c r="AC544">
        <v>0.69838821021183395</v>
      </c>
      <c r="AD544">
        <v>524.89649999999995</v>
      </c>
      <c r="AE544">
        <v>718.8</v>
      </c>
      <c r="AF544">
        <v>436.40075000000002</v>
      </c>
      <c r="AG544">
        <v>622.97299999999996</v>
      </c>
      <c r="AH544">
        <v>77.535262939122404</v>
      </c>
      <c r="AI544">
        <v>65.599268069533395</v>
      </c>
      <c r="AJ544">
        <v>664.09285714285704</v>
      </c>
      <c r="AK544">
        <v>738.41</v>
      </c>
      <c r="AL544">
        <v>-34.400731930466598</v>
      </c>
    </row>
    <row r="545" spans="1:38" x14ac:dyDescent="0.25">
      <c r="A545" t="s">
        <v>1368</v>
      </c>
      <c r="B545" t="s">
        <v>1367</v>
      </c>
      <c r="C545" t="s">
        <v>74</v>
      </c>
      <c r="D545">
        <v>5880.3269706299998</v>
      </c>
      <c r="E545">
        <v>387.9</v>
      </c>
      <c r="F545">
        <v>31.374987555716299</v>
      </c>
      <c r="G545">
        <v>2.4856515123470202</v>
      </c>
      <c r="H545">
        <v>37.087077049519102</v>
      </c>
      <c r="I545">
        <v>56.447876447876503</v>
      </c>
      <c r="J545">
        <v>53.637131467330697</v>
      </c>
      <c r="K545">
        <v>8.5296320186249108</v>
      </c>
      <c r="L545">
        <v>-2.7808478693847101</v>
      </c>
      <c r="P545">
        <v>335.14459271184199</v>
      </c>
      <c r="Q545">
        <v>381.17889378924099</v>
      </c>
      <c r="R545">
        <v>315.18075778332297</v>
      </c>
      <c r="S545">
        <v>355.61323602419498</v>
      </c>
      <c r="T545">
        <v>30.5555555555555</v>
      </c>
      <c r="U545">
        <v>24.420937085508498</v>
      </c>
      <c r="V545">
        <v>0.23819236994829901</v>
      </c>
      <c r="W545">
        <v>3.98634812286689</v>
      </c>
      <c r="X545">
        <v>-2.57157145430175</v>
      </c>
      <c r="Y545">
        <v>-0.910653558242286</v>
      </c>
      <c r="Z545">
        <v>3.2940378863321098</v>
      </c>
      <c r="AA545">
        <v>3.9994289619415002</v>
      </c>
      <c r="AB545">
        <v>-3.2604827274916</v>
      </c>
      <c r="AC545">
        <v>0.46431446701857998</v>
      </c>
      <c r="AD545">
        <v>320.58350000000002</v>
      </c>
      <c r="AE545">
        <v>382.44499999999999</v>
      </c>
      <c r="AF545">
        <v>316.29099999999897</v>
      </c>
      <c r="AG545">
        <v>351.43599999999998</v>
      </c>
      <c r="AH545">
        <v>48.876135820181702</v>
      </c>
      <c r="AI545">
        <v>62.123385939741603</v>
      </c>
      <c r="AJ545">
        <v>360.91785714285697</v>
      </c>
      <c r="AK545">
        <v>385.16</v>
      </c>
      <c r="AL545">
        <v>-37.876614060258298</v>
      </c>
    </row>
    <row r="546" spans="1:38" x14ac:dyDescent="0.25">
      <c r="A546" t="s">
        <v>1428</v>
      </c>
      <c r="B546" t="s">
        <v>1427</v>
      </c>
      <c r="C546" t="s">
        <v>290</v>
      </c>
      <c r="D546">
        <v>5845.4612092799998</v>
      </c>
      <c r="E546">
        <v>844.05</v>
      </c>
      <c r="F546">
        <v>39.418807073889496</v>
      </c>
      <c r="G546">
        <v>3.1229149412133301</v>
      </c>
      <c r="H546">
        <v>38.387297511977302</v>
      </c>
      <c r="I546">
        <v>67.955255798651095</v>
      </c>
      <c r="J546">
        <v>72.009215517366201</v>
      </c>
      <c r="K546">
        <v>28.038327654708699</v>
      </c>
      <c r="L546">
        <v>8.6339856726047604</v>
      </c>
      <c r="M546">
        <v>-6.9491700902792699</v>
      </c>
      <c r="N546">
        <v>1.782213890664E-3</v>
      </c>
      <c r="O546">
        <v>1.01170994702824</v>
      </c>
      <c r="P546">
        <v>667.13738803930096</v>
      </c>
      <c r="Q546">
        <v>783.75540853669804</v>
      </c>
      <c r="R546">
        <v>617.929633923079</v>
      </c>
      <c r="S546">
        <v>710.96371046979505</v>
      </c>
      <c r="T546">
        <v>78.3430125707564</v>
      </c>
      <c r="U546">
        <v>39.142146074913697</v>
      </c>
      <c r="V546">
        <v>11.6025582364844</v>
      </c>
      <c r="W546">
        <v>12.247353460479999</v>
      </c>
      <c r="X546">
        <v>-9.6478996829907508</v>
      </c>
      <c r="Y546">
        <v>3.24157713454973</v>
      </c>
      <c r="Z546">
        <v>12.058895194593701</v>
      </c>
      <c r="AA546">
        <v>23.914203402151202</v>
      </c>
      <c r="AB546">
        <v>1.5162852491354</v>
      </c>
      <c r="AC546">
        <v>1.8765505986566999</v>
      </c>
      <c r="AD546">
        <v>642.60500000000002</v>
      </c>
      <c r="AE546">
        <v>771.60500000000002</v>
      </c>
      <c r="AF546">
        <v>610.28700000000003</v>
      </c>
      <c r="AG546">
        <v>707.64699999999903</v>
      </c>
      <c r="AH546">
        <v>83.308154232364203</v>
      </c>
      <c r="AI546">
        <v>88.664596273291906</v>
      </c>
      <c r="AJ546">
        <v>689.97142857142796</v>
      </c>
      <c r="AK546">
        <v>834.51</v>
      </c>
      <c r="AL546">
        <v>-11.335403726708</v>
      </c>
    </row>
    <row r="547" spans="1:38" x14ac:dyDescent="0.25">
      <c r="A547" t="s">
        <v>1388</v>
      </c>
      <c r="B547" t="s">
        <v>1387</v>
      </c>
      <c r="C547" t="s">
        <v>504</v>
      </c>
      <c r="D547">
        <v>5842.4755391999997</v>
      </c>
      <c r="E547">
        <v>2740.65</v>
      </c>
      <c r="F547">
        <v>32.8600135636446</v>
      </c>
      <c r="G547">
        <v>2.6033011890497302</v>
      </c>
      <c r="H547">
        <v>35.233802428171501</v>
      </c>
      <c r="I547">
        <v>48.525744462373503</v>
      </c>
      <c r="J547">
        <v>54.919016312862503</v>
      </c>
      <c r="K547">
        <v>15.434617527948401</v>
      </c>
      <c r="L547">
        <v>-8.1450600115236504</v>
      </c>
      <c r="M547">
        <v>35.956919250701901</v>
      </c>
      <c r="N547">
        <v>0.124447726927397</v>
      </c>
      <c r="O547">
        <v>1.00806953439216</v>
      </c>
      <c r="P547">
        <v>2469.0807283798299</v>
      </c>
      <c r="Q547">
        <v>2659.09370731531</v>
      </c>
      <c r="R547">
        <v>2370.8232016961001</v>
      </c>
      <c r="S547">
        <v>2567.5395459524898</v>
      </c>
      <c r="T547">
        <v>47.821350762527203</v>
      </c>
      <c r="U547">
        <v>10.3715089296168</v>
      </c>
      <c r="V547">
        <v>-8.48506375073E-2</v>
      </c>
      <c r="W547">
        <v>3.43579766536969</v>
      </c>
      <c r="X547">
        <v>3.8166446134390601</v>
      </c>
      <c r="Y547">
        <v>0.39209956676313701</v>
      </c>
      <c r="Z547">
        <v>3.62121259069405</v>
      </c>
      <c r="AA547">
        <v>3.9170778584220001</v>
      </c>
      <c r="AB547">
        <v>-3.7899744791397998</v>
      </c>
      <c r="AC547">
        <v>0.53854592357938802</v>
      </c>
      <c r="AD547">
        <v>2378.9110000000001</v>
      </c>
      <c r="AE547">
        <v>2640.38</v>
      </c>
      <c r="AF547">
        <v>2398</v>
      </c>
      <c r="AG547">
        <v>2564.72999999999</v>
      </c>
      <c r="AH547">
        <v>67.437116659690403</v>
      </c>
      <c r="AI547">
        <v>90.795424314977495</v>
      </c>
      <c r="AJ547">
        <v>2481.11785714285</v>
      </c>
      <c r="AK547">
        <v>2692.71</v>
      </c>
      <c r="AL547">
        <v>-9.2045756850224691</v>
      </c>
    </row>
    <row r="548" spans="1:38" x14ac:dyDescent="0.25">
      <c r="A548" t="s">
        <v>1370</v>
      </c>
      <c r="B548" t="s">
        <v>1369</v>
      </c>
      <c r="C548" t="s">
        <v>85</v>
      </c>
      <c r="D548">
        <v>5841.8645379500003</v>
      </c>
      <c r="E548">
        <v>752.45</v>
      </c>
      <c r="F548">
        <v>29.3856994766147</v>
      </c>
      <c r="G548">
        <v>2.3280521853821301</v>
      </c>
      <c r="H548">
        <v>46.014627164515403</v>
      </c>
      <c r="I548">
        <v>72.745098039215705</v>
      </c>
      <c r="J548">
        <v>60.622157775643402</v>
      </c>
      <c r="K548">
        <v>11.710270567066299</v>
      </c>
      <c r="L548">
        <v>-0.14794958377173201</v>
      </c>
      <c r="M548">
        <v>44.607681428387501</v>
      </c>
      <c r="N548">
        <v>0.12340400233323399</v>
      </c>
      <c r="O548">
        <v>0.80980413508173799</v>
      </c>
      <c r="P548">
        <v>693.32762879485006</v>
      </c>
      <c r="Q548">
        <v>750.606210677131</v>
      </c>
      <c r="R548">
        <v>677.07359674547899</v>
      </c>
      <c r="S548">
        <v>717.94277377662195</v>
      </c>
      <c r="T548">
        <v>63.752008569898202</v>
      </c>
      <c r="U548">
        <v>10.643184735666599</v>
      </c>
      <c r="V548">
        <v>1.4781048968968</v>
      </c>
      <c r="W548">
        <v>1.7602652839874999</v>
      </c>
      <c r="X548">
        <v>0.13246558374276099</v>
      </c>
      <c r="Y548">
        <v>0.14975544488190401</v>
      </c>
      <c r="Z548">
        <v>1.4820719983436701</v>
      </c>
      <c r="AA548">
        <v>4.9571548601270896</v>
      </c>
      <c r="AB548">
        <v>-1.7777024940512001</v>
      </c>
      <c r="AC548">
        <v>0.72281647799027904</v>
      </c>
      <c r="AD548">
        <v>672.76649999999995</v>
      </c>
      <c r="AE548">
        <v>753.02499999999998</v>
      </c>
      <c r="AF548">
        <v>666.45174999999995</v>
      </c>
      <c r="AG548">
        <v>718.88799999999901</v>
      </c>
      <c r="AH548">
        <v>65.838732901367905</v>
      </c>
      <c r="AI548">
        <v>58.099352051835901</v>
      </c>
      <c r="AJ548">
        <v>720.17142857142801</v>
      </c>
      <c r="AK548">
        <v>746.68</v>
      </c>
      <c r="AL548">
        <v>-41.900647948164</v>
      </c>
    </row>
    <row r="549" spans="1:38" x14ac:dyDescent="0.25">
      <c r="A549" t="s">
        <v>1352</v>
      </c>
      <c r="B549" t="s">
        <v>1351</v>
      </c>
      <c r="C549" t="s">
        <v>115</v>
      </c>
      <c r="D549">
        <v>5829.9265299999997</v>
      </c>
      <c r="E549">
        <v>218.95</v>
      </c>
      <c r="F549">
        <v>52.6825303049119</v>
      </c>
      <c r="G549">
        <v>4.1737199383466796</v>
      </c>
      <c r="H549">
        <v>43.438091173142098</v>
      </c>
      <c r="I549">
        <v>18.266253869969098</v>
      </c>
      <c r="J549">
        <v>25.903053739719098</v>
      </c>
      <c r="K549">
        <v>-6.5308898856290201</v>
      </c>
      <c r="L549">
        <v>-2.1846278899284401</v>
      </c>
      <c r="M549">
        <v>18.247317318338101</v>
      </c>
      <c r="N549">
        <v>2.3659299480914001E-2</v>
      </c>
      <c r="O549">
        <v>0.50184848058734699</v>
      </c>
      <c r="P549">
        <v>242.391245586472</v>
      </c>
      <c r="Q549">
        <v>227.05676378096999</v>
      </c>
      <c r="R549">
        <v>242.04544367955199</v>
      </c>
      <c r="S549">
        <v>238.75439923751301</v>
      </c>
      <c r="T549">
        <v>58.1410535481062</v>
      </c>
      <c r="U549">
        <v>-9.9342262987166006</v>
      </c>
      <c r="V549">
        <v>-8.1954949713240897</v>
      </c>
      <c r="W549">
        <v>-0.49549549549549998</v>
      </c>
      <c r="X549">
        <v>-4.9992601914088199</v>
      </c>
      <c r="Y549">
        <v>-1.3912205116168599</v>
      </c>
      <c r="Z549">
        <v>-6.4207044562251596</v>
      </c>
      <c r="AA549">
        <v>6.6881885821099001</v>
      </c>
      <c r="AB549">
        <v>-19.4348481014875</v>
      </c>
      <c r="AC549">
        <v>0.82108167587061698</v>
      </c>
      <c r="AD549">
        <v>236.91550000000001</v>
      </c>
      <c r="AE549">
        <v>225.79499999999999</v>
      </c>
      <c r="AF549">
        <v>252.457999999999</v>
      </c>
      <c r="AG549">
        <v>241.05399999999901</v>
      </c>
      <c r="AH549">
        <v>2.7442390894309701</v>
      </c>
      <c r="AI549">
        <v>3.51201478743064</v>
      </c>
      <c r="AJ549">
        <v>236.31428571428501</v>
      </c>
      <c r="AK549">
        <v>219.93</v>
      </c>
      <c r="AL549">
        <v>-96.487985212569299</v>
      </c>
    </row>
    <row r="550" spans="1:38" x14ac:dyDescent="0.25">
      <c r="A550" t="s">
        <v>1362</v>
      </c>
      <c r="B550" t="s">
        <v>1361</v>
      </c>
      <c r="C550" t="s">
        <v>315</v>
      </c>
      <c r="D550">
        <v>5799.5410981249997</v>
      </c>
      <c r="E550">
        <v>381.1</v>
      </c>
      <c r="F550">
        <v>37.686456579126599</v>
      </c>
      <c r="G550">
        <v>2.9856712333209998</v>
      </c>
      <c r="H550">
        <v>22.9073919197794</v>
      </c>
      <c r="I550">
        <v>34.001603849238201</v>
      </c>
      <c r="J550">
        <v>26.818821184215501</v>
      </c>
      <c r="K550">
        <v>-2.6142135969920401</v>
      </c>
      <c r="L550">
        <v>-4.31139289624124</v>
      </c>
      <c r="M550">
        <v>-33.088530416366197</v>
      </c>
      <c r="N550">
        <v>-0.13730576501046801</v>
      </c>
      <c r="O550">
        <v>1.7897133730780801</v>
      </c>
      <c r="P550">
        <v>359.08783165148901</v>
      </c>
      <c r="Q550">
        <v>377.00804673058599</v>
      </c>
      <c r="R550">
        <v>361.34154471005201</v>
      </c>
      <c r="S550">
        <v>372.20160909087798</v>
      </c>
      <c r="T550">
        <v>76.737145126067006</v>
      </c>
      <c r="U550">
        <v>5.2910892546454003</v>
      </c>
      <c r="V550">
        <v>-5.0230797157823996</v>
      </c>
      <c r="W550">
        <v>0.60431259442380003</v>
      </c>
      <c r="X550">
        <v>-0.48484696875498601</v>
      </c>
      <c r="Y550">
        <v>0.102388615037818</v>
      </c>
      <c r="Z550">
        <v>9.8609590265485894E-2</v>
      </c>
      <c r="AA550">
        <v>0.54019007328750002</v>
      </c>
      <c r="AB550">
        <v>-10.0029572048061</v>
      </c>
      <c r="AC550">
        <v>1.08102745938775</v>
      </c>
      <c r="AD550">
        <v>341.13</v>
      </c>
      <c r="AE550">
        <v>378.12</v>
      </c>
      <c r="AF550">
        <v>349.8295</v>
      </c>
      <c r="AG550">
        <v>375.38799999999998</v>
      </c>
      <c r="AH550">
        <v>15.7813418508373</v>
      </c>
      <c r="AI550">
        <v>37.715517241379303</v>
      </c>
      <c r="AJ550">
        <v>407.43928571428501</v>
      </c>
      <c r="AK550">
        <v>375.6</v>
      </c>
      <c r="AL550">
        <v>-62.284482758620598</v>
      </c>
    </row>
    <row r="551" spans="1:38" x14ac:dyDescent="0.25">
      <c r="A551" t="s">
        <v>1376</v>
      </c>
      <c r="B551" t="s">
        <v>1375</v>
      </c>
      <c r="C551" t="s">
        <v>323</v>
      </c>
      <c r="D551">
        <v>5763.6127464199999</v>
      </c>
      <c r="E551">
        <v>142.1</v>
      </c>
      <c r="F551">
        <v>34.115175555267903</v>
      </c>
      <c r="G551">
        <v>2.7027401226008099</v>
      </c>
      <c r="H551">
        <v>23.1904933438142</v>
      </c>
      <c r="I551">
        <v>28.014184397163</v>
      </c>
      <c r="J551">
        <v>42.8624687291586</v>
      </c>
      <c r="K551">
        <v>0.54551784394246305</v>
      </c>
      <c r="L551">
        <v>-0.57379051326591302</v>
      </c>
      <c r="M551">
        <v>5.4464057278919098</v>
      </c>
      <c r="N551">
        <v>-3.6638138078519998E-3</v>
      </c>
      <c r="O551">
        <v>0.71375938448197895</v>
      </c>
      <c r="P551">
        <v>131.86737910862701</v>
      </c>
      <c r="Q551">
        <v>143.25443155992099</v>
      </c>
      <c r="R551">
        <v>122.054949694868</v>
      </c>
      <c r="S551">
        <v>139.487772833224</v>
      </c>
      <c r="T551">
        <v>55.589534488616998</v>
      </c>
      <c r="U551">
        <v>24.451922808389401</v>
      </c>
      <c r="V551">
        <v>-1.1609773002946</v>
      </c>
      <c r="W551">
        <v>0.42253521126760002</v>
      </c>
      <c r="X551">
        <v>-1.17440032866104</v>
      </c>
      <c r="Y551">
        <v>-0.40287087099767899</v>
      </c>
      <c r="Z551">
        <v>-0.86970463144036003</v>
      </c>
      <c r="AA551">
        <v>2.1855868745021998</v>
      </c>
      <c r="AB551">
        <v>-4.2952935172003004</v>
      </c>
      <c r="AC551">
        <v>0.36402342539852101</v>
      </c>
      <c r="AD551">
        <v>128.343999999999</v>
      </c>
      <c r="AE551">
        <v>143.185</v>
      </c>
      <c r="AF551">
        <v>119.137999999999</v>
      </c>
      <c r="AG551">
        <v>141.203</v>
      </c>
      <c r="AH551">
        <v>21.569762633363599</v>
      </c>
      <c r="AI551">
        <v>18.691588785046701</v>
      </c>
      <c r="AJ551">
        <v>135.47142857142799</v>
      </c>
      <c r="AK551">
        <v>142.25</v>
      </c>
      <c r="AL551">
        <v>-81.308411214953296</v>
      </c>
    </row>
    <row r="552" spans="1:38" x14ac:dyDescent="0.25">
      <c r="A552" t="s">
        <v>1358</v>
      </c>
      <c r="B552" t="s">
        <v>1357</v>
      </c>
      <c r="C552" t="s">
        <v>457</v>
      </c>
      <c r="D552">
        <v>5763.3595771299997</v>
      </c>
      <c r="E552">
        <v>417.45</v>
      </c>
      <c r="F552">
        <v>26.6324565977521</v>
      </c>
      <c r="G552">
        <v>2.1099293155785701</v>
      </c>
      <c r="H552">
        <v>25.8414270046359</v>
      </c>
      <c r="I552">
        <v>41.253443526170798</v>
      </c>
      <c r="J552">
        <v>42.006492568406699</v>
      </c>
      <c r="K552">
        <v>5.9156360750739099</v>
      </c>
      <c r="L552">
        <v>-2.5136412848238101</v>
      </c>
      <c r="M552">
        <v>20.5745658897741</v>
      </c>
      <c r="N552">
        <v>8.3492147069416003E-2</v>
      </c>
      <c r="O552">
        <v>1.19777622244325</v>
      </c>
      <c r="P552">
        <v>389.488023119611</v>
      </c>
      <c r="Q552">
        <v>422.31107517098002</v>
      </c>
      <c r="R552">
        <v>371.40035224177598</v>
      </c>
      <c r="S552">
        <v>406.49790553556801</v>
      </c>
      <c r="T552">
        <v>67.915381225209302</v>
      </c>
      <c r="U552">
        <v>17.316865119832499</v>
      </c>
      <c r="V552">
        <v>-1.9367751810208</v>
      </c>
      <c r="W552">
        <v>1.0800970873786</v>
      </c>
      <c r="X552">
        <v>-1.35434571829643</v>
      </c>
      <c r="Y552">
        <v>-0.84695836929452095</v>
      </c>
      <c r="Z552">
        <v>-0.498411827376954</v>
      </c>
      <c r="AA552">
        <v>1.9541822609274</v>
      </c>
      <c r="AB552">
        <v>-5.5416628070557996</v>
      </c>
      <c r="AC552">
        <v>0.74991979665794095</v>
      </c>
      <c r="AD552">
        <v>384.7715</v>
      </c>
      <c r="AE552">
        <v>424.82</v>
      </c>
      <c r="AF552">
        <v>359.49824999999998</v>
      </c>
      <c r="AG552">
        <v>404.87700000000001</v>
      </c>
      <c r="AH552">
        <v>14.4958308008913</v>
      </c>
      <c r="AI552">
        <v>20.357634112792201</v>
      </c>
      <c r="AJ552">
        <v>399</v>
      </c>
      <c r="AK552">
        <v>418.9</v>
      </c>
      <c r="AL552">
        <v>-79.642365887207703</v>
      </c>
    </row>
    <row r="553" spans="1:38" x14ac:dyDescent="0.25">
      <c r="A553" t="s">
        <v>1374</v>
      </c>
      <c r="B553" t="s">
        <v>1373</v>
      </c>
      <c r="C553" t="s">
        <v>74</v>
      </c>
      <c r="D553">
        <v>5757.6885168400004</v>
      </c>
      <c r="E553">
        <v>808.85</v>
      </c>
      <c r="F553">
        <v>38.311489110182798</v>
      </c>
      <c r="G553">
        <v>3.0351888005655101</v>
      </c>
      <c r="H553">
        <v>46.8635986186083</v>
      </c>
      <c r="I553">
        <v>81.164497831164496</v>
      </c>
      <c r="J553">
        <v>77.547098243715993</v>
      </c>
      <c r="K553">
        <v>50.857584213576501</v>
      </c>
      <c r="L553">
        <v>16.5153711694057</v>
      </c>
      <c r="M553">
        <v>43.412880049456398</v>
      </c>
      <c r="N553">
        <v>0.146264608762145</v>
      </c>
      <c r="O553">
        <v>1.2907344542121999</v>
      </c>
      <c r="P553">
        <v>603.28828868224002</v>
      </c>
      <c r="Q553">
        <v>783.21615058580801</v>
      </c>
      <c r="R553">
        <v>532.97667479710401</v>
      </c>
      <c r="S553">
        <v>672.45539573145004</v>
      </c>
      <c r="T553">
        <v>73.000411579091704</v>
      </c>
      <c r="U553">
        <v>80.067724557737293</v>
      </c>
      <c r="V553">
        <v>16.8182011000976</v>
      </c>
      <c r="W553">
        <v>1.8429487179486901</v>
      </c>
      <c r="X553">
        <v>-11.953462804055601</v>
      </c>
      <c r="Y553">
        <v>-1.59572755165193</v>
      </c>
      <c r="Z553">
        <v>9.8910150865427902</v>
      </c>
      <c r="AA553">
        <v>50.212966124676299</v>
      </c>
      <c r="AB553">
        <v>-4.4288147630881003</v>
      </c>
      <c r="AC553">
        <v>2.72712584633482</v>
      </c>
      <c r="AD553">
        <v>579.38049999999998</v>
      </c>
      <c r="AE553">
        <v>782.97</v>
      </c>
      <c r="AF553">
        <v>480.09</v>
      </c>
      <c r="AG553">
        <v>670.89299999999901</v>
      </c>
      <c r="AH553">
        <v>88.1562110979539</v>
      </c>
      <c r="AI553">
        <v>82.210568777732902</v>
      </c>
      <c r="AJ553">
        <v>676.92499999999995</v>
      </c>
      <c r="AK553">
        <v>821.98</v>
      </c>
      <c r="AL553">
        <v>-17.789431222267002</v>
      </c>
    </row>
    <row r="554" spans="1:38" x14ac:dyDescent="0.25">
      <c r="A554" t="s">
        <v>1364</v>
      </c>
      <c r="B554" t="s">
        <v>1363</v>
      </c>
      <c r="C554" t="s">
        <v>347</v>
      </c>
      <c r="D554">
        <v>5748.1005298999999</v>
      </c>
      <c r="E554">
        <v>119.5</v>
      </c>
      <c r="F554">
        <v>32.167135116747701</v>
      </c>
      <c r="G554">
        <v>2.5484085980536801</v>
      </c>
      <c r="H554">
        <v>34.560281476382798</v>
      </c>
      <c r="I554">
        <v>52.480417754569203</v>
      </c>
      <c r="J554">
        <v>40.225916943481003</v>
      </c>
      <c r="K554">
        <v>1.2212791932009099</v>
      </c>
      <c r="L554">
        <v>-0.37293425549929499</v>
      </c>
      <c r="M554">
        <v>8.3851828874950094</v>
      </c>
      <c r="N554">
        <v>2.5022128161389999E-3</v>
      </c>
      <c r="O554">
        <v>0.71882057930696397</v>
      </c>
      <c r="P554">
        <v>113.23595633986</v>
      </c>
      <c r="Q554">
        <v>120.67162251277099</v>
      </c>
      <c r="R554">
        <v>106.613821592524</v>
      </c>
      <c r="S554">
        <v>117.48795541731999</v>
      </c>
      <c r="T554">
        <v>81.240219092331699</v>
      </c>
      <c r="U554">
        <v>18.787152205404698</v>
      </c>
      <c r="V554">
        <v>-1.688819066912</v>
      </c>
      <c r="W554">
        <v>-4.0355125100887896</v>
      </c>
      <c r="X554">
        <v>-2.0643629153228602</v>
      </c>
      <c r="Y554">
        <v>1.01835817398781</v>
      </c>
      <c r="Z554">
        <v>-0.47524114150355701</v>
      </c>
      <c r="AA554">
        <v>0.77139914319180003</v>
      </c>
      <c r="AB554">
        <v>-4.0317733263675004</v>
      </c>
      <c r="AC554">
        <v>0.72022975824692703</v>
      </c>
      <c r="AD554">
        <v>114.38699999999901</v>
      </c>
      <c r="AE554">
        <v>121.14</v>
      </c>
      <c r="AF554">
        <v>103.71299999999999</v>
      </c>
      <c r="AG554">
        <v>116.340999999999</v>
      </c>
      <c r="AH554">
        <v>26.124338624338598</v>
      </c>
      <c r="AI554">
        <v>19.642857142857199</v>
      </c>
      <c r="AJ554">
        <v>115.360714285714</v>
      </c>
      <c r="AK554">
        <v>118.86</v>
      </c>
      <c r="AL554">
        <v>-80.357142857142804</v>
      </c>
    </row>
    <row r="555" spans="1:38" x14ac:dyDescent="0.25">
      <c r="A555" t="s">
        <v>1410</v>
      </c>
      <c r="B555" t="s">
        <v>1409</v>
      </c>
      <c r="C555" t="s">
        <v>763</v>
      </c>
      <c r="D555">
        <v>5724.0929987999998</v>
      </c>
      <c r="E555">
        <v>136.05000000000001</v>
      </c>
      <c r="F555">
        <v>42.346763045229203</v>
      </c>
      <c r="G555">
        <v>3.3548792782611701</v>
      </c>
      <c r="H555">
        <v>44.520493160224703</v>
      </c>
      <c r="I555">
        <v>45.205479452054803</v>
      </c>
      <c r="J555">
        <v>65.842449353857305</v>
      </c>
      <c r="K555">
        <v>1.68200119201076</v>
      </c>
      <c r="L555">
        <v>-0.13375465466807299</v>
      </c>
      <c r="M555">
        <v>-40.651875811555399</v>
      </c>
      <c r="N555">
        <v>-6.7516201265721998E-2</v>
      </c>
      <c r="O555">
        <v>2.4993831784573199</v>
      </c>
      <c r="P555">
        <v>117.64256142921199</v>
      </c>
      <c r="Q555">
        <v>125.81598581815599</v>
      </c>
      <c r="R555">
        <v>121.929997623904</v>
      </c>
      <c r="S555">
        <v>119.54586928645099</v>
      </c>
      <c r="T555">
        <v>93.684691974809098</v>
      </c>
      <c r="U555">
        <v>4.4429165438889999</v>
      </c>
      <c r="V555">
        <v>2.630097321644</v>
      </c>
      <c r="W555">
        <v>6.4220183486237996</v>
      </c>
      <c r="X555">
        <v>1.40215499271904</v>
      </c>
      <c r="Y555">
        <v>5.7089219281428596</v>
      </c>
      <c r="Z555">
        <v>10.096998899327801</v>
      </c>
      <c r="AA555">
        <v>8.0884072068480997</v>
      </c>
      <c r="AB555">
        <v>-2.3034391915786001</v>
      </c>
      <c r="AC555">
        <v>1.07012042131803</v>
      </c>
      <c r="AD555">
        <v>111.787499999999</v>
      </c>
      <c r="AE555">
        <v>124.2</v>
      </c>
      <c r="AF555">
        <v>121.29875</v>
      </c>
      <c r="AG555">
        <v>118.399</v>
      </c>
      <c r="AH555">
        <v>66.310895847102898</v>
      </c>
      <c r="AI555">
        <v>83.088235294117695</v>
      </c>
      <c r="AJ555">
        <v>120.957142857142</v>
      </c>
      <c r="AK555">
        <v>135.44999999999999</v>
      </c>
      <c r="AL555">
        <v>-16.911764705882199</v>
      </c>
    </row>
    <row r="556" spans="1:38" x14ac:dyDescent="0.25">
      <c r="A556" t="s">
        <v>1406</v>
      </c>
      <c r="B556" t="s">
        <v>1405</v>
      </c>
      <c r="C556" t="s">
        <v>1007</v>
      </c>
      <c r="D556">
        <v>5703.0658045199998</v>
      </c>
      <c r="E556">
        <v>41.35</v>
      </c>
      <c r="F556">
        <v>44.763345328742297</v>
      </c>
      <c r="G556">
        <v>3.5463305544428301</v>
      </c>
      <c r="H556">
        <v>35.588699934557901</v>
      </c>
      <c r="I556">
        <v>57.297297297297298</v>
      </c>
      <c r="J556">
        <v>59.8837785634352</v>
      </c>
      <c r="K556">
        <v>0.16422056725806999</v>
      </c>
      <c r="L556">
        <v>-7.8783982332726002E-2</v>
      </c>
      <c r="M556">
        <v>70.442765646007999</v>
      </c>
      <c r="N556">
        <v>0.13513049704276101</v>
      </c>
      <c r="O556">
        <v>1.1114464850780099</v>
      </c>
      <c r="P556">
        <v>40.172494800917399</v>
      </c>
      <c r="Q556">
        <v>40.627311549860103</v>
      </c>
      <c r="R556">
        <v>41.387314711139197</v>
      </c>
      <c r="S556">
        <v>40.016461259109498</v>
      </c>
      <c r="T556">
        <v>88.839285714285694</v>
      </c>
      <c r="U556">
        <v>-5.3867688092478003</v>
      </c>
      <c r="V556">
        <v>1.7116118704593</v>
      </c>
      <c r="W556">
        <v>5.3678946831309</v>
      </c>
      <c r="X556">
        <v>-1.83204699229889</v>
      </c>
      <c r="Y556">
        <v>3.53585424081838</v>
      </c>
      <c r="Z556">
        <v>2.1707391698793899</v>
      </c>
      <c r="AA556">
        <v>5.8471559958601</v>
      </c>
      <c r="AB556">
        <v>-2.1129247020394999</v>
      </c>
      <c r="AC556">
        <v>1.0340460741000099</v>
      </c>
      <c r="AD556">
        <v>38.9224999999999</v>
      </c>
      <c r="AE556">
        <v>40.53</v>
      </c>
      <c r="AF556">
        <v>42.2632499999999</v>
      </c>
      <c r="AG556">
        <v>39.645000000000003</v>
      </c>
      <c r="AH556">
        <v>44.5833333333333</v>
      </c>
      <c r="AI556">
        <v>55</v>
      </c>
      <c r="AJ556">
        <v>37.728571428571399</v>
      </c>
      <c r="AK556">
        <v>41.59</v>
      </c>
      <c r="AL556">
        <v>-44.999999999999901</v>
      </c>
    </row>
    <row r="557" spans="1:38" x14ac:dyDescent="0.25">
      <c r="A557" t="s">
        <v>1372</v>
      </c>
      <c r="B557" t="s">
        <v>1371</v>
      </c>
      <c r="C557" t="s">
        <v>121</v>
      </c>
      <c r="D557">
        <v>5682.66</v>
      </c>
      <c r="E557">
        <v>178.45</v>
      </c>
      <c r="F557">
        <v>40.722477604735502</v>
      </c>
      <c r="G557">
        <v>3.22619691450002</v>
      </c>
      <c r="H557">
        <v>43.446594481142697</v>
      </c>
      <c r="I557">
        <v>70.6666666666667</v>
      </c>
      <c r="J557">
        <v>55.349053159793698</v>
      </c>
      <c r="K557">
        <v>4.4982383504921</v>
      </c>
      <c r="L557">
        <v>0.44990437357525398</v>
      </c>
      <c r="M557">
        <v>41.940998718700797</v>
      </c>
      <c r="N557">
        <v>0.115392628615586</v>
      </c>
      <c r="O557">
        <v>1.58702890853248</v>
      </c>
      <c r="P557">
        <v>160.73631475360099</v>
      </c>
      <c r="Q557">
        <v>178.695612340249</v>
      </c>
      <c r="R557">
        <v>153.79401872425601</v>
      </c>
      <c r="S557">
        <v>168.22545856823399</v>
      </c>
      <c r="T557">
        <v>82.957465029974301</v>
      </c>
      <c r="U557">
        <v>17.2387550516979</v>
      </c>
      <c r="V557">
        <v>2.8755648945049899</v>
      </c>
      <c r="W557">
        <v>-0.44568245125349998</v>
      </c>
      <c r="X557">
        <v>-8.9723457757927498</v>
      </c>
      <c r="Y557">
        <v>-0.44738806939408199</v>
      </c>
      <c r="Z557">
        <v>1.8473957808634101</v>
      </c>
      <c r="AA557">
        <v>11.2253874076311</v>
      </c>
      <c r="AB557">
        <v>-4.3081373827140004</v>
      </c>
      <c r="AC557">
        <v>1.2542236571836201</v>
      </c>
      <c r="AD557">
        <v>155.05549999999999</v>
      </c>
      <c r="AE557">
        <v>180.13</v>
      </c>
      <c r="AF557">
        <v>150.379999999999</v>
      </c>
      <c r="AG557">
        <v>168.74600000000001</v>
      </c>
      <c r="AH557">
        <v>60.361578227523097</v>
      </c>
      <c r="AI557">
        <v>54.784688995215198</v>
      </c>
      <c r="AJ557">
        <v>168.849999999999</v>
      </c>
      <c r="AK557">
        <v>178.65</v>
      </c>
      <c r="AL557">
        <v>-45.215311004784702</v>
      </c>
    </row>
    <row r="558" spans="1:38" x14ac:dyDescent="0.25">
      <c r="A558" t="s">
        <v>1392</v>
      </c>
      <c r="B558" t="s">
        <v>1391</v>
      </c>
      <c r="C558" t="s">
        <v>282</v>
      </c>
      <c r="D558">
        <v>5660.492671</v>
      </c>
      <c r="E558">
        <v>3679.3</v>
      </c>
      <c r="F558">
        <v>20.585134665214301</v>
      </c>
      <c r="G558">
        <v>1.6308363795075</v>
      </c>
      <c r="H558">
        <v>48.121519226199197</v>
      </c>
      <c r="I558">
        <v>72.311212814645401</v>
      </c>
      <c r="J558">
        <v>74.359255923719203</v>
      </c>
      <c r="K558">
        <v>56.7443164519755</v>
      </c>
      <c r="L558">
        <v>2.39683879366057</v>
      </c>
      <c r="M558">
        <v>-4.4280785193288903</v>
      </c>
      <c r="N558">
        <v>-0.103032558678035</v>
      </c>
      <c r="O558">
        <v>0.80492066811607499</v>
      </c>
      <c r="P558">
        <v>3410.4512263409501</v>
      </c>
      <c r="Q558">
        <v>3645.3796398331401</v>
      </c>
      <c r="R558">
        <v>3343.7009259946799</v>
      </c>
      <c r="S558">
        <v>3502.2666029561201</v>
      </c>
      <c r="T558">
        <v>44.582821102143299</v>
      </c>
      <c r="U558">
        <v>10.7108380232405</v>
      </c>
      <c r="V558">
        <v>2.05083542281489</v>
      </c>
      <c r="W558">
        <v>-0.55945945945949904</v>
      </c>
      <c r="X558">
        <v>0.75535980603159503</v>
      </c>
      <c r="Y558">
        <v>2.8089322601692199</v>
      </c>
      <c r="Z558">
        <v>2.2245107449935002</v>
      </c>
      <c r="AA558">
        <v>5.1908048117825896</v>
      </c>
      <c r="AB558">
        <v>-0.90710983060319905</v>
      </c>
      <c r="AC558">
        <v>1.63056390840342</v>
      </c>
      <c r="AD558">
        <v>3351.377</v>
      </c>
      <c r="AE558">
        <v>3637.3850000000002</v>
      </c>
      <c r="AF558">
        <v>3340.9249999999902</v>
      </c>
      <c r="AG558">
        <v>3478.30599999999</v>
      </c>
      <c r="AH558">
        <v>87.181999606622199</v>
      </c>
      <c r="AI558">
        <v>85.203716940671995</v>
      </c>
      <c r="AJ558">
        <v>3549.95</v>
      </c>
      <c r="AK558">
        <v>3689.42</v>
      </c>
      <c r="AL558">
        <v>-14.7962830593279</v>
      </c>
    </row>
    <row r="559" spans="1:38" x14ac:dyDescent="0.25">
      <c r="A559" t="s">
        <v>1390</v>
      </c>
      <c r="B559" t="s">
        <v>1389</v>
      </c>
      <c r="C559" t="s">
        <v>575</v>
      </c>
      <c r="D559">
        <v>5637.5493297749999</v>
      </c>
      <c r="E559">
        <v>339.05</v>
      </c>
      <c r="F559">
        <v>34.165022560733298</v>
      </c>
      <c r="G559">
        <v>2.7066892009646302</v>
      </c>
      <c r="H559">
        <v>30.9457581804166</v>
      </c>
      <c r="I559">
        <v>71.932203389830505</v>
      </c>
      <c r="J559">
        <v>70.205250175637602</v>
      </c>
      <c r="K559">
        <v>9.3082189142301104</v>
      </c>
      <c r="L559">
        <v>2.3851968119764302</v>
      </c>
      <c r="M559">
        <v>0.973967429659918</v>
      </c>
      <c r="N559">
        <v>-7.8793487159430006E-3</v>
      </c>
      <c r="O559">
        <v>0.88353441638716501</v>
      </c>
      <c r="P559">
        <v>314.87682501631002</v>
      </c>
      <c r="Q559">
        <v>335.69013724999297</v>
      </c>
      <c r="R559">
        <v>326.24701166175498</v>
      </c>
      <c r="S559">
        <v>318.02288663631703</v>
      </c>
      <c r="T559">
        <v>72.785191130731405</v>
      </c>
      <c r="U559">
        <v>6.5178774141556897</v>
      </c>
      <c r="V559">
        <v>6.1703450419646</v>
      </c>
      <c r="W559">
        <v>-5.7012700165653998</v>
      </c>
      <c r="X559">
        <v>-1.58706707090155</v>
      </c>
      <c r="Y559">
        <v>-0.38735104186300401</v>
      </c>
      <c r="Z559">
        <v>3.5848803722359599</v>
      </c>
      <c r="AA559">
        <v>18.8822018049067</v>
      </c>
      <c r="AB559">
        <v>-4.0856059738613997</v>
      </c>
      <c r="AC559">
        <v>3.1303746421716001</v>
      </c>
      <c r="AD559">
        <v>309.887</v>
      </c>
      <c r="AE559">
        <v>340.11500000000001</v>
      </c>
      <c r="AF559">
        <v>316.45724999999999</v>
      </c>
      <c r="AG559">
        <v>312.315</v>
      </c>
      <c r="AH559">
        <v>64.871382636655895</v>
      </c>
      <c r="AI559">
        <v>62.781350482315098</v>
      </c>
      <c r="AJ559">
        <v>310.94642857142799</v>
      </c>
      <c r="AK559">
        <v>340.19</v>
      </c>
      <c r="AL559">
        <v>-37.218649517684803</v>
      </c>
    </row>
    <row r="560" spans="1:38" x14ac:dyDescent="0.25">
      <c r="A560" t="s">
        <v>1422</v>
      </c>
      <c r="B560" t="s">
        <v>1421</v>
      </c>
      <c r="C560" t="s">
        <v>290</v>
      </c>
      <c r="D560">
        <v>5617.87759998</v>
      </c>
      <c r="E560">
        <v>482.3</v>
      </c>
      <c r="F560">
        <v>39.911263831682902</v>
      </c>
      <c r="G560">
        <v>3.1619293275170999</v>
      </c>
      <c r="H560">
        <v>50.448220454925</v>
      </c>
      <c r="I560">
        <v>80.204410973641799</v>
      </c>
      <c r="J560">
        <v>79.710204823752406</v>
      </c>
      <c r="K560">
        <v>18.393046308812</v>
      </c>
      <c r="L560">
        <v>1.3440572345370601</v>
      </c>
      <c r="M560">
        <v>14.1553509289564</v>
      </c>
      <c r="N560">
        <v>3.9744231850239002E-2</v>
      </c>
      <c r="O560">
        <v>1.7688826612688899</v>
      </c>
      <c r="P560">
        <v>354.28572475061998</v>
      </c>
      <c r="Q560">
        <v>446.77173989865997</v>
      </c>
      <c r="R560">
        <v>308.64362097747198</v>
      </c>
      <c r="S560">
        <v>393.895081904405</v>
      </c>
      <c r="T560">
        <v>81.224567048358097</v>
      </c>
      <c r="U560">
        <v>64.150895097018605</v>
      </c>
      <c r="V560">
        <v>9.2348004045734005</v>
      </c>
      <c r="W560">
        <v>1.9430337822918999</v>
      </c>
      <c r="X560">
        <v>38.850191877589502</v>
      </c>
      <c r="Y560">
        <v>0.87256586454680896</v>
      </c>
      <c r="Z560">
        <v>12.397162968665301</v>
      </c>
      <c r="AA560">
        <v>20.027166316950201</v>
      </c>
      <c r="AB560">
        <v>0.2231343617306</v>
      </c>
      <c r="AC560">
        <v>1.00871964503717</v>
      </c>
      <c r="AD560">
        <v>333.20199999999897</v>
      </c>
      <c r="AE560">
        <v>444.69499999999999</v>
      </c>
      <c r="AF560">
        <v>303.13850000000002</v>
      </c>
      <c r="AG560">
        <v>392.265999999999</v>
      </c>
      <c r="AH560">
        <v>91.187340450809302</v>
      </c>
      <c r="AI560">
        <v>97.457627118643998</v>
      </c>
      <c r="AJ560">
        <v>427.18928571428501</v>
      </c>
      <c r="AK560">
        <v>478.42</v>
      </c>
      <c r="AL560">
        <v>-2.5423728813559099</v>
      </c>
    </row>
    <row r="561" spans="1:38" x14ac:dyDescent="0.25">
      <c r="A561" t="s">
        <v>1396</v>
      </c>
      <c r="B561" t="s">
        <v>1395</v>
      </c>
      <c r="C561" t="s">
        <v>315</v>
      </c>
      <c r="D561">
        <v>5609.4199400400003</v>
      </c>
      <c r="E561">
        <v>344.9</v>
      </c>
      <c r="F561">
        <v>26.413963248136898</v>
      </c>
      <c r="G561">
        <v>2.0926194019429398</v>
      </c>
      <c r="H561">
        <v>43.796558458559801</v>
      </c>
      <c r="I561">
        <v>49.351851851851897</v>
      </c>
      <c r="J561">
        <v>60.538102664588102</v>
      </c>
      <c r="K561">
        <v>6.9166995043709099</v>
      </c>
      <c r="L561">
        <v>-1.8276137142538E-2</v>
      </c>
      <c r="M561">
        <v>-0.98602084312240101</v>
      </c>
      <c r="N561">
        <v>-6.3078815517711995E-2</v>
      </c>
      <c r="O561">
        <v>0.79881365066193399</v>
      </c>
      <c r="P561">
        <v>303.00315368593698</v>
      </c>
      <c r="Q561">
        <v>336.61327999400299</v>
      </c>
      <c r="R561">
        <v>291.316387824174</v>
      </c>
      <c r="S561">
        <v>317.434769866247</v>
      </c>
      <c r="T561">
        <v>50.885536241390597</v>
      </c>
      <c r="U561">
        <v>19.766206163655699</v>
      </c>
      <c r="V561">
        <v>2.2253129346314</v>
      </c>
      <c r="W561">
        <v>-1.70082860880939</v>
      </c>
      <c r="X561">
        <v>1.4532439268992801</v>
      </c>
      <c r="Y561">
        <v>0.36699602856152502</v>
      </c>
      <c r="Z561">
        <v>4.2784039854327096</v>
      </c>
      <c r="AA561">
        <v>7.7438871935713998</v>
      </c>
      <c r="AB561">
        <v>-2.7554898250691</v>
      </c>
      <c r="AC561">
        <v>0.49368679350946798</v>
      </c>
      <c r="AD561">
        <v>293.5985</v>
      </c>
      <c r="AE561">
        <v>335.505</v>
      </c>
      <c r="AF561">
        <v>286.18099999999998</v>
      </c>
      <c r="AG561">
        <v>314.31499999999897</v>
      </c>
      <c r="AH561">
        <v>82.399288611696903</v>
      </c>
      <c r="AI561">
        <v>92.084942084942</v>
      </c>
      <c r="AJ561">
        <v>317.38928571428499</v>
      </c>
      <c r="AK561">
        <v>343.29</v>
      </c>
      <c r="AL561">
        <v>-7.9150579150579601</v>
      </c>
    </row>
    <row r="562" spans="1:38" x14ac:dyDescent="0.25">
      <c r="A562" t="s">
        <v>1400</v>
      </c>
      <c r="B562" t="s">
        <v>1399</v>
      </c>
      <c r="C562" t="s">
        <v>102</v>
      </c>
      <c r="D562">
        <v>5568.2027158450001</v>
      </c>
      <c r="E562">
        <v>168.1</v>
      </c>
      <c r="F562">
        <v>32.206404191509897</v>
      </c>
      <c r="G562">
        <v>2.5515196506046398</v>
      </c>
      <c r="H562">
        <v>13.926064770515399</v>
      </c>
      <c r="I562">
        <v>52.132701421801002</v>
      </c>
      <c r="J562">
        <v>50.517916697202899</v>
      </c>
      <c r="K562">
        <v>0.82435967669559296</v>
      </c>
      <c r="L562">
        <v>-0.181499898895879</v>
      </c>
      <c r="M562">
        <v>11.602450826032801</v>
      </c>
      <c r="N562">
        <v>2.8934422738633999E-2</v>
      </c>
      <c r="O562">
        <v>1.5436538901064001</v>
      </c>
      <c r="P562">
        <v>162.486562577786</v>
      </c>
      <c r="Q562">
        <v>166.037450560949</v>
      </c>
      <c r="R562">
        <v>165.58510395852801</v>
      </c>
      <c r="S562">
        <v>163.15220046091301</v>
      </c>
      <c r="T562">
        <v>89.809193408499496</v>
      </c>
      <c r="U562">
        <v>-2.1666930628472998</v>
      </c>
      <c r="V562">
        <v>0.3226930477071</v>
      </c>
      <c r="W562">
        <v>0.91435537945750001</v>
      </c>
      <c r="X562">
        <v>0.67024220341092999</v>
      </c>
      <c r="Y562">
        <v>0.13233539652677001</v>
      </c>
      <c r="Z562">
        <v>1.66673340206475</v>
      </c>
      <c r="AA562">
        <v>2.0754818977596998</v>
      </c>
      <c r="AB562">
        <v>-1.3709159907057999</v>
      </c>
      <c r="AC562">
        <v>0.57221951969126505</v>
      </c>
      <c r="AD562">
        <v>158.93799999999999</v>
      </c>
      <c r="AE562">
        <v>165.79999999999899</v>
      </c>
      <c r="AF562">
        <v>165.36124999999899</v>
      </c>
      <c r="AG562">
        <v>161.832999999999</v>
      </c>
      <c r="AH562">
        <v>60.389610389610503</v>
      </c>
      <c r="AI562">
        <v>79.220779220779207</v>
      </c>
      <c r="AJ562">
        <v>157.77857142857101</v>
      </c>
      <c r="AK562">
        <v>166.83</v>
      </c>
      <c r="AL562">
        <v>-20.779220779220701</v>
      </c>
    </row>
    <row r="563" spans="1:38" x14ac:dyDescent="0.25">
      <c r="A563" t="s">
        <v>1386</v>
      </c>
      <c r="B563" t="s">
        <v>1385</v>
      </c>
      <c r="C563" t="s">
        <v>530</v>
      </c>
      <c r="D563">
        <v>5559.5196334399998</v>
      </c>
      <c r="E563">
        <v>165.25</v>
      </c>
      <c r="F563">
        <v>42.107109894100802</v>
      </c>
      <c r="G563">
        <v>3.3358930008488601</v>
      </c>
      <c r="H563">
        <v>33.179845059313898</v>
      </c>
      <c r="I563">
        <v>83.700440528634402</v>
      </c>
      <c r="J563">
        <v>72.409411767710097</v>
      </c>
      <c r="K563">
        <v>9.7197576410856108</v>
      </c>
      <c r="L563">
        <v>1.9704483036026099</v>
      </c>
      <c r="M563">
        <v>36.660187243996802</v>
      </c>
      <c r="N563">
        <v>8.5159064739692994E-2</v>
      </c>
      <c r="O563">
        <v>1.1668799153457701</v>
      </c>
      <c r="P563">
        <v>124.756312894329</v>
      </c>
      <c r="Q563">
        <v>156.771414447056</v>
      </c>
      <c r="R563">
        <v>115.257228725118</v>
      </c>
      <c r="S563">
        <v>134.93993501765701</v>
      </c>
      <c r="T563">
        <v>86.474094452086206</v>
      </c>
      <c r="U563">
        <v>42.493502794688297</v>
      </c>
      <c r="V563">
        <v>12.4199069604143</v>
      </c>
      <c r="W563">
        <v>-5.1540284360189998</v>
      </c>
      <c r="X563">
        <v>4.1314254085462902E-2</v>
      </c>
      <c r="Y563">
        <v>0.82877510860645398</v>
      </c>
      <c r="Z563">
        <v>11.7879166293487</v>
      </c>
      <c r="AA563">
        <v>41.360936831991097</v>
      </c>
      <c r="AB563">
        <v>-6.6846750269708002</v>
      </c>
      <c r="AC563">
        <v>1.93456625891991</v>
      </c>
      <c r="AD563">
        <v>117.303499999999</v>
      </c>
      <c r="AE563">
        <v>158.27499999999901</v>
      </c>
      <c r="AF563">
        <v>115.99550000000001</v>
      </c>
      <c r="AG563">
        <v>131.685</v>
      </c>
      <c r="AH563">
        <v>82.779009608277804</v>
      </c>
      <c r="AI563">
        <v>91.352549889135204</v>
      </c>
      <c r="AJ563">
        <v>141.63571428571399</v>
      </c>
      <c r="AK563">
        <v>163.58000000000001</v>
      </c>
      <c r="AL563">
        <v>-8.6474501108647495</v>
      </c>
    </row>
    <row r="564" spans="1:38" x14ac:dyDescent="0.25">
      <c r="A564" t="s">
        <v>1412</v>
      </c>
      <c r="B564" t="s">
        <v>1411</v>
      </c>
      <c r="C564" t="s">
        <v>527</v>
      </c>
      <c r="D564">
        <v>5557.8498576399998</v>
      </c>
      <c r="E564">
        <v>4950</v>
      </c>
      <c r="F564">
        <v>31.930118421696701</v>
      </c>
      <c r="G564">
        <v>2.5296311911954801</v>
      </c>
      <c r="H564">
        <v>43.069253782557098</v>
      </c>
      <c r="I564">
        <v>45.910764751220299</v>
      </c>
      <c r="J564">
        <v>55.9350215574405</v>
      </c>
      <c r="K564">
        <v>38.285506881009503</v>
      </c>
      <c r="L564">
        <v>-12.180579116134799</v>
      </c>
      <c r="M564">
        <v>39.857321502707698</v>
      </c>
      <c r="N564">
        <v>0.107593920323991</v>
      </c>
      <c r="O564">
        <v>0.793139634507812</v>
      </c>
      <c r="P564">
        <v>4416.1169760371504</v>
      </c>
      <c r="Q564">
        <v>4899.7049879730703</v>
      </c>
      <c r="R564">
        <v>4014.9619634845399</v>
      </c>
      <c r="S564">
        <v>4702.4634938948702</v>
      </c>
      <c r="T564">
        <v>67.841071428571396</v>
      </c>
      <c r="U564">
        <v>30.4524666003981</v>
      </c>
      <c r="V564">
        <v>0.26691719555060001</v>
      </c>
      <c r="W564">
        <v>-1.5655322809754999</v>
      </c>
      <c r="X564">
        <v>2.9111417664264598</v>
      </c>
      <c r="Y564">
        <v>1.0324995560169901</v>
      </c>
      <c r="Z564">
        <v>1.49683417936137</v>
      </c>
      <c r="AA564">
        <v>2.8105048213983999</v>
      </c>
      <c r="AB564">
        <v>-2.1538496103350999</v>
      </c>
      <c r="AC564">
        <v>0.941942403327376</v>
      </c>
      <c r="AD564">
        <v>4226.6265000000003</v>
      </c>
      <c r="AE564">
        <v>4880.68</v>
      </c>
      <c r="AF564">
        <v>3992.2914999999998</v>
      </c>
      <c r="AG564">
        <v>4796.8059999999896</v>
      </c>
      <c r="AH564">
        <v>70.548452844172701</v>
      </c>
      <c r="AI564">
        <v>72.447656105243595</v>
      </c>
      <c r="AJ564">
        <v>4637.3714285714204</v>
      </c>
      <c r="AK564">
        <v>4953.26</v>
      </c>
      <c r="AL564">
        <v>-27.552343894756302</v>
      </c>
    </row>
    <row r="565" spans="1:38" x14ac:dyDescent="0.25">
      <c r="A565" t="s">
        <v>42</v>
      </c>
      <c r="B565" t="s">
        <v>43</v>
      </c>
      <c r="C565" t="s">
        <v>44</v>
      </c>
      <c r="D565">
        <v>5471.6957112</v>
      </c>
      <c r="E565">
        <v>323.2</v>
      </c>
      <c r="F565">
        <v>34.534907515052303</v>
      </c>
      <c r="G565">
        <v>2.7359929606701798</v>
      </c>
      <c r="H565">
        <v>35.4920715550493</v>
      </c>
      <c r="I565">
        <v>60.600706713780902</v>
      </c>
      <c r="J565">
        <v>55.709435877687497</v>
      </c>
      <c r="K565">
        <v>-0.90793104645411005</v>
      </c>
      <c r="L565">
        <v>2.10642050030842</v>
      </c>
      <c r="M565">
        <v>27.651160777584099</v>
      </c>
      <c r="N565">
        <v>0.111047337166292</v>
      </c>
      <c r="O565">
        <v>1.27051345890083</v>
      </c>
      <c r="P565">
        <v>345.48417040908998</v>
      </c>
      <c r="Q565">
        <v>321.13256175208301</v>
      </c>
      <c r="R565">
        <v>355.41107414049998</v>
      </c>
      <c r="S565">
        <v>329.18568214148797</v>
      </c>
      <c r="T565">
        <v>64.529801324503296</v>
      </c>
      <c r="U565">
        <v>-15.575464295739801</v>
      </c>
      <c r="V565">
        <v>1.9755795322698999</v>
      </c>
      <c r="W565">
        <v>-3.8690476190476</v>
      </c>
      <c r="X565">
        <v>-6.0358099284893996</v>
      </c>
      <c r="Y565">
        <v>1.9077059105772201</v>
      </c>
      <c r="Z565">
        <v>0.86505113817842905</v>
      </c>
      <c r="AA565">
        <v>5.8893504903173</v>
      </c>
      <c r="AB565">
        <v>-1.6591901932075901</v>
      </c>
      <c r="AC565">
        <v>1.9095271735634101</v>
      </c>
      <c r="AD565">
        <v>351.06099999999998</v>
      </c>
      <c r="AE565">
        <v>321.76499999999999</v>
      </c>
      <c r="AF565">
        <v>378.15574999999899</v>
      </c>
      <c r="AG565">
        <v>324.71699999999902</v>
      </c>
      <c r="AH565">
        <v>60.468120723955501</v>
      </c>
      <c r="AI565">
        <v>54.039497307001703</v>
      </c>
      <c r="AJ565">
        <v>330.21785714285699</v>
      </c>
      <c r="AK565">
        <v>323.48</v>
      </c>
      <c r="AL565">
        <v>-45.960502692998197</v>
      </c>
    </row>
    <row r="566" spans="1:38" x14ac:dyDescent="0.25">
      <c r="A566" t="s">
        <v>1486</v>
      </c>
      <c r="B566" t="s">
        <v>1485</v>
      </c>
      <c r="C566" t="s">
        <v>315</v>
      </c>
      <c r="D566">
        <v>5462.9369999999999</v>
      </c>
      <c r="E566">
        <v>585.65</v>
      </c>
      <c r="F566">
        <v>41.386510911369399</v>
      </c>
      <c r="G566">
        <v>3.2788042785651799</v>
      </c>
      <c r="H566">
        <v>44.314290115845097</v>
      </c>
      <c r="I566">
        <v>78.549197988987402</v>
      </c>
      <c r="J566">
        <v>74.665698890864107</v>
      </c>
      <c r="K566">
        <v>32.817119154769401</v>
      </c>
      <c r="L566">
        <v>10.774382454591599</v>
      </c>
      <c r="M566">
        <v>6.0326785794714803</v>
      </c>
      <c r="N566">
        <v>6.0499392097240002E-3</v>
      </c>
      <c r="O566">
        <v>1.03636466711808</v>
      </c>
      <c r="P566">
        <v>461.90764915291498</v>
      </c>
      <c r="Q566">
        <v>558.11498171948199</v>
      </c>
      <c r="R566">
        <v>450.44712017697901</v>
      </c>
      <c r="S566">
        <v>488.856604903895</v>
      </c>
      <c r="T566">
        <v>68.661362850224805</v>
      </c>
      <c r="U566">
        <v>34.3208345172783</v>
      </c>
      <c r="V566">
        <v>16.2251215295734</v>
      </c>
      <c r="W566">
        <v>-8.6411149825784008</v>
      </c>
      <c r="X566">
        <v>7.9163819547093297</v>
      </c>
      <c r="Y566">
        <v>17.4580608106433</v>
      </c>
      <c r="Z566">
        <v>11.2771647739089</v>
      </c>
      <c r="AA566">
        <v>43.685668313101502</v>
      </c>
      <c r="AB566">
        <v>-2.4232919651808</v>
      </c>
      <c r="AC566">
        <v>3.3579026055322201</v>
      </c>
      <c r="AD566">
        <v>438.59449999999998</v>
      </c>
      <c r="AE566">
        <v>553.28499999999997</v>
      </c>
      <c r="AF566">
        <v>438.15974999999997</v>
      </c>
      <c r="AG566">
        <v>479.37900000000002</v>
      </c>
      <c r="AH566">
        <v>67.439395118513602</v>
      </c>
      <c r="AI566">
        <v>67.149494397376301</v>
      </c>
      <c r="AJ566">
        <v>525.81785714285695</v>
      </c>
      <c r="AK566">
        <v>588.48</v>
      </c>
      <c r="AL566">
        <v>-32.850505602623599</v>
      </c>
    </row>
    <row r="567" spans="1:38" x14ac:dyDescent="0.25">
      <c r="A567" t="s">
        <v>1398</v>
      </c>
      <c r="B567" t="s">
        <v>1397</v>
      </c>
      <c r="C567" t="s">
        <v>648</v>
      </c>
      <c r="D567">
        <v>5452.8790711499996</v>
      </c>
      <c r="E567">
        <v>114.9</v>
      </c>
      <c r="F567">
        <v>35.062166757169301</v>
      </c>
      <c r="G567">
        <v>2.7777645384354201</v>
      </c>
      <c r="H567">
        <v>18.984434751960599</v>
      </c>
      <c r="I567">
        <v>49.674620390455502</v>
      </c>
      <c r="J567">
        <v>44.020096999381998</v>
      </c>
      <c r="K567">
        <v>0.52029878292570697</v>
      </c>
      <c r="L567">
        <v>-5.5867023068424997E-2</v>
      </c>
      <c r="M567">
        <v>-19.498790868098801</v>
      </c>
      <c r="N567">
        <v>-9.2700638709023994E-2</v>
      </c>
      <c r="P567">
        <v>107.85787001576099</v>
      </c>
      <c r="Q567">
        <v>112.116445717373</v>
      </c>
      <c r="R567">
        <v>109.331042888307</v>
      </c>
      <c r="S567">
        <v>109.623097815997</v>
      </c>
      <c r="T567">
        <v>56.25</v>
      </c>
      <c r="U567">
        <v>-1.7285086264987899</v>
      </c>
      <c r="V567">
        <v>-0.467194799918699</v>
      </c>
      <c r="W567">
        <v>-4.2436770428016004</v>
      </c>
      <c r="X567">
        <v>1.6643339045505401</v>
      </c>
      <c r="Y567">
        <v>1.129407868867</v>
      </c>
      <c r="Z567">
        <v>3.06504651572225</v>
      </c>
      <c r="AA567">
        <v>2.67417875258539</v>
      </c>
      <c r="AB567">
        <v>-3.4220508210883001</v>
      </c>
      <c r="AC567">
        <v>0.42360842013458899</v>
      </c>
      <c r="AD567">
        <v>103.5715</v>
      </c>
      <c r="AE567">
        <v>111.875</v>
      </c>
      <c r="AF567">
        <v>108.565249999999</v>
      </c>
      <c r="AG567">
        <v>110.523</v>
      </c>
      <c r="AH567">
        <v>55.930930930930899</v>
      </c>
      <c r="AI567">
        <v>83.3333333333334</v>
      </c>
      <c r="AJ567">
        <v>107.082142857142</v>
      </c>
      <c r="AK567">
        <v>114.63</v>
      </c>
      <c r="AL567">
        <v>-16.666666666666501</v>
      </c>
    </row>
    <row r="568" spans="1:38" x14ac:dyDescent="0.25">
      <c r="A568" t="s">
        <v>1408</v>
      </c>
      <c r="B568" t="s">
        <v>1407</v>
      </c>
      <c r="C568" t="s">
        <v>530</v>
      </c>
      <c r="D568">
        <v>5447.1002873999996</v>
      </c>
      <c r="E568">
        <v>400</v>
      </c>
      <c r="F568">
        <v>27.7111591491993</v>
      </c>
      <c r="G568">
        <v>2.1953884292632</v>
      </c>
      <c r="H568">
        <v>42.2459555557908</v>
      </c>
      <c r="I568">
        <v>44.433497536945801</v>
      </c>
      <c r="J568">
        <v>49.478392828841599</v>
      </c>
      <c r="K568">
        <v>2.3454001592372702</v>
      </c>
      <c r="L568">
        <v>-1.7972525123933101</v>
      </c>
      <c r="M568">
        <v>-5.9980565353665103</v>
      </c>
      <c r="N568">
        <v>-8.0086992805491003E-2</v>
      </c>
      <c r="O568">
        <v>1.25163366996294</v>
      </c>
      <c r="P568">
        <v>387.38552417315498</v>
      </c>
      <c r="Q568">
        <v>399.960975586595</v>
      </c>
      <c r="R568">
        <v>397.79930469461601</v>
      </c>
      <c r="S568">
        <v>391.94022360844201</v>
      </c>
      <c r="T568">
        <v>72.872323849294105</v>
      </c>
      <c r="U568">
        <v>-1.9067097969630999</v>
      </c>
      <c r="V568">
        <v>-0.38805802806720002</v>
      </c>
      <c r="W568">
        <v>2.0158203623372999</v>
      </c>
      <c r="X568">
        <v>-0.14388675296814801</v>
      </c>
      <c r="Y568">
        <v>7.10230768149238E-2</v>
      </c>
      <c r="Z568">
        <v>0.23632191807789699</v>
      </c>
      <c r="AA568">
        <v>3.0720038805177001</v>
      </c>
      <c r="AB568">
        <v>-3.6233607841366999</v>
      </c>
      <c r="AC568">
        <v>0.94642526840732499</v>
      </c>
      <c r="AD568">
        <v>374.983</v>
      </c>
      <c r="AE568">
        <v>400.92500000000001</v>
      </c>
      <c r="AF568">
        <v>390.28224999999998</v>
      </c>
      <c r="AG568">
        <v>391.40399999999897</v>
      </c>
      <c r="AH568">
        <v>28.522336769759399</v>
      </c>
      <c r="AI568">
        <v>32.842415316641997</v>
      </c>
      <c r="AJ568">
        <v>376.93571428571403</v>
      </c>
      <c r="AK568">
        <v>400.61</v>
      </c>
      <c r="AL568">
        <v>-67.157584683357896</v>
      </c>
    </row>
    <row r="569" spans="1:38" x14ac:dyDescent="0.25">
      <c r="A569" t="s">
        <v>1414</v>
      </c>
      <c r="B569" t="s">
        <v>1413</v>
      </c>
      <c r="C569" t="s">
        <v>754</v>
      </c>
      <c r="D569">
        <v>5431.9910420099995</v>
      </c>
      <c r="E569">
        <v>164.25</v>
      </c>
      <c r="F569">
        <v>37.787156543279103</v>
      </c>
      <c r="G569">
        <v>2.99364908567056</v>
      </c>
      <c r="H569">
        <v>26.220851473167102</v>
      </c>
      <c r="I569">
        <v>37.200000000000003</v>
      </c>
      <c r="J569">
        <v>41.496841657794299</v>
      </c>
      <c r="K569">
        <v>-0.965094236781738</v>
      </c>
      <c r="L569">
        <v>-0.78855798086459705</v>
      </c>
      <c r="M569">
        <v>43.090352338640997</v>
      </c>
      <c r="N569">
        <v>0.120882235868927</v>
      </c>
      <c r="O569">
        <v>1.82659532573612</v>
      </c>
      <c r="P569">
        <v>166.20602734332601</v>
      </c>
      <c r="Q569">
        <v>168.341777726045</v>
      </c>
      <c r="R569">
        <v>161.66999607218</v>
      </c>
      <c r="S569">
        <v>169.049106593869</v>
      </c>
      <c r="T569">
        <v>95.572616762635903</v>
      </c>
      <c r="U569">
        <v>3.2235031976511999</v>
      </c>
      <c r="V569">
        <v>-2.5354159099164</v>
      </c>
      <c r="W569">
        <v>0.23909145248059999</v>
      </c>
      <c r="X569">
        <v>-4.8792618384274196</v>
      </c>
      <c r="Y569">
        <v>9.4259686606126394E-2</v>
      </c>
      <c r="Z569">
        <v>-3.3479575040117799</v>
      </c>
      <c r="AA569">
        <v>1.638411458662</v>
      </c>
      <c r="AB569">
        <v>-6.3799650192730999</v>
      </c>
      <c r="AC569">
        <v>0.728044915288525</v>
      </c>
      <c r="AD569">
        <v>162.499</v>
      </c>
      <c r="AE569">
        <v>168.47499999999999</v>
      </c>
      <c r="AF569">
        <v>166.33999999999901</v>
      </c>
      <c r="AG569">
        <v>170.646999999999</v>
      </c>
      <c r="AH569">
        <v>30.2600472813237</v>
      </c>
      <c r="AI569">
        <v>10.283687943262301</v>
      </c>
      <c r="AJ569">
        <v>160.84642857142799</v>
      </c>
      <c r="AK569">
        <v>165.31</v>
      </c>
      <c r="AL569">
        <v>-89.716312056737607</v>
      </c>
    </row>
    <row r="570" spans="1:38" x14ac:dyDescent="0.25">
      <c r="A570" t="s">
        <v>1453</v>
      </c>
      <c r="B570" t="s">
        <v>1452</v>
      </c>
      <c r="C570" t="s">
        <v>1454</v>
      </c>
      <c r="D570">
        <v>5393.3699296349996</v>
      </c>
      <c r="E570">
        <v>158</v>
      </c>
      <c r="F570">
        <v>39.417444832681298</v>
      </c>
      <c r="G570">
        <v>3.1228070190376398</v>
      </c>
      <c r="H570">
        <v>42.085996295814702</v>
      </c>
      <c r="I570">
        <v>90.824622531939596</v>
      </c>
      <c r="J570">
        <v>92.696884274515597</v>
      </c>
      <c r="K570">
        <v>9.5777208118689092</v>
      </c>
      <c r="L570">
        <v>3.1255119831632698</v>
      </c>
      <c r="M570">
        <v>6.8167914185751401</v>
      </c>
      <c r="N570">
        <v>3.0848630040537998E-2</v>
      </c>
      <c r="P570">
        <v>127.970832288743</v>
      </c>
      <c r="Q570">
        <v>155.552716374168</v>
      </c>
      <c r="R570">
        <v>121.905441009923</v>
      </c>
      <c r="S570">
        <v>135.95828938543801</v>
      </c>
      <c r="T570">
        <v>51.860331997710297</v>
      </c>
      <c r="U570">
        <v>42.662858928037799</v>
      </c>
      <c r="V570">
        <v>18.1994021452435</v>
      </c>
      <c r="W570">
        <v>6.2598798608915898</v>
      </c>
      <c r="X570">
        <v>-10.0297536822656</v>
      </c>
      <c r="Y570">
        <v>8.4239905550299703</v>
      </c>
      <c r="Z570">
        <v>7.5142165257508102</v>
      </c>
      <c r="AA570">
        <v>45.214878070796097</v>
      </c>
      <c r="AB570">
        <v>-0.34095981172739998</v>
      </c>
      <c r="AC570">
        <v>1.93306970992033</v>
      </c>
      <c r="AD570">
        <v>121.38200000000001</v>
      </c>
      <c r="AE570">
        <v>154.08499999999901</v>
      </c>
      <c r="AF570">
        <v>122.12824999999999</v>
      </c>
      <c r="AG570">
        <v>132.87699999999899</v>
      </c>
      <c r="AH570">
        <v>83.907227202186107</v>
      </c>
      <c r="AI570">
        <v>66.747572815533999</v>
      </c>
      <c r="AJ570">
        <v>144.97142857142799</v>
      </c>
      <c r="AK570">
        <v>159.83000000000001</v>
      </c>
      <c r="AL570">
        <v>-33.252427184466001</v>
      </c>
    </row>
    <row r="571" spans="1:38" x14ac:dyDescent="0.25">
      <c r="A571" t="s">
        <v>1444</v>
      </c>
      <c r="B571" t="s">
        <v>1443</v>
      </c>
      <c r="C571" t="s">
        <v>309</v>
      </c>
      <c r="D571">
        <v>5377.5</v>
      </c>
      <c r="E571">
        <v>35.15</v>
      </c>
      <c r="F571">
        <v>39.0532955644181</v>
      </c>
      <c r="G571">
        <v>3.0939576632324499</v>
      </c>
      <c r="H571">
        <v>40.004566439257196</v>
      </c>
      <c r="I571">
        <v>68.085106382978694</v>
      </c>
      <c r="J571">
        <v>72.589220871285804</v>
      </c>
      <c r="K571">
        <v>0.68098589012219402</v>
      </c>
      <c r="L571">
        <v>0.107497368505498</v>
      </c>
      <c r="M571">
        <v>18.006806537674802</v>
      </c>
      <c r="N571">
        <v>4.0131575577829003E-2</v>
      </c>
      <c r="O571">
        <v>1.58017946978365</v>
      </c>
      <c r="P571">
        <v>32.315925494831703</v>
      </c>
      <c r="Q571">
        <v>34.135303614503599</v>
      </c>
      <c r="R571">
        <v>33.703366822825103</v>
      </c>
      <c r="S571">
        <v>32.500894671709403</v>
      </c>
      <c r="T571">
        <v>84.622080371391206</v>
      </c>
      <c r="U571">
        <v>3.6007397988671999</v>
      </c>
      <c r="V571">
        <v>8.0144621874057993</v>
      </c>
      <c r="W571">
        <v>7.4962518740629998</v>
      </c>
      <c r="X571">
        <v>3.0419908731802301</v>
      </c>
      <c r="Y571">
        <v>2.09190691280592</v>
      </c>
      <c r="Z571">
        <v>4.9706355659166297</v>
      </c>
      <c r="AA571">
        <v>15.3865421001231</v>
      </c>
      <c r="AB571">
        <v>1.5278200769117001</v>
      </c>
      <c r="AC571">
        <v>1.5746901209422</v>
      </c>
      <c r="AD571">
        <v>31.033999999999999</v>
      </c>
      <c r="AE571">
        <v>34.1</v>
      </c>
      <c r="AF571">
        <v>33.533999999999899</v>
      </c>
      <c r="AG571">
        <v>32.058</v>
      </c>
      <c r="AH571">
        <v>66.875326030255593</v>
      </c>
      <c r="AI571">
        <v>69.999999999999901</v>
      </c>
      <c r="AJ571">
        <v>31.703571428571401</v>
      </c>
      <c r="AK571">
        <v>35.39</v>
      </c>
      <c r="AL571">
        <v>-30</v>
      </c>
    </row>
    <row r="572" spans="1:38" x14ac:dyDescent="0.25">
      <c r="A572" t="s">
        <v>1418</v>
      </c>
      <c r="B572" t="s">
        <v>1417</v>
      </c>
      <c r="C572" t="s">
        <v>91</v>
      </c>
      <c r="D572">
        <v>5373.3424719000004</v>
      </c>
      <c r="E572">
        <v>461.65</v>
      </c>
      <c r="F572">
        <v>36.281464557793903</v>
      </c>
      <c r="G572">
        <v>2.8743621678923801</v>
      </c>
      <c r="H572">
        <v>49.584716854176698</v>
      </c>
      <c r="I572">
        <v>62.644508670520203</v>
      </c>
      <c r="J572">
        <v>56.786642805808498</v>
      </c>
      <c r="K572">
        <v>19.9242416551341</v>
      </c>
      <c r="L572">
        <v>-3.06798515611061</v>
      </c>
      <c r="M572">
        <v>49.605453705957501</v>
      </c>
      <c r="N572">
        <v>0.13617407615678701</v>
      </c>
      <c r="O572">
        <v>0.31947604559666398</v>
      </c>
      <c r="P572">
        <v>348.421499084343</v>
      </c>
      <c r="Q572">
        <v>454.10800940929403</v>
      </c>
      <c r="R572">
        <v>306.55311679379901</v>
      </c>
      <c r="S572">
        <v>396.54644599632002</v>
      </c>
      <c r="T572">
        <v>73.868312757201593</v>
      </c>
      <c r="U572">
        <v>65.649863891393196</v>
      </c>
      <c r="V572">
        <v>2.4883087285425001</v>
      </c>
      <c r="W572">
        <v>-2.3330824642511998</v>
      </c>
      <c r="X572">
        <v>-4.0039736251949503</v>
      </c>
      <c r="Y572">
        <v>0.81189945230213001</v>
      </c>
      <c r="Z572">
        <v>4.7911141147722196</v>
      </c>
      <c r="AA572">
        <v>11.6308789760814</v>
      </c>
      <c r="AB572">
        <v>-5.2700733341178001</v>
      </c>
      <c r="AC572">
        <v>0.29515392981540001</v>
      </c>
      <c r="AD572">
        <v>320.8005</v>
      </c>
      <c r="AE572">
        <v>455.26499999999999</v>
      </c>
      <c r="AF572">
        <v>284.72124999999897</v>
      </c>
      <c r="AG572">
        <v>388.18200000000002</v>
      </c>
      <c r="AH572">
        <v>66.590462359606093</v>
      </c>
      <c r="AI572">
        <v>68.764988009592301</v>
      </c>
      <c r="AJ572">
        <v>422.73214285714198</v>
      </c>
      <c r="AK572">
        <v>459.62</v>
      </c>
      <c r="AL572">
        <v>-31.2350119904076</v>
      </c>
    </row>
    <row r="573" spans="1:38" x14ac:dyDescent="0.25">
      <c r="A573" t="s">
        <v>1456</v>
      </c>
      <c r="B573" t="s">
        <v>1455</v>
      </c>
      <c r="C573" t="s">
        <v>315</v>
      </c>
      <c r="D573">
        <v>5363.1929339099997</v>
      </c>
      <c r="E573">
        <v>116.05</v>
      </c>
      <c r="F573">
        <v>36.598960982406602</v>
      </c>
      <c r="G573">
        <v>2.8995154995583099</v>
      </c>
      <c r="H573">
        <v>40.166460360037803</v>
      </c>
      <c r="I573">
        <v>74.353876739562594</v>
      </c>
      <c r="J573">
        <v>76.954908294277203</v>
      </c>
      <c r="K573">
        <v>6.4206615850280597</v>
      </c>
      <c r="L573">
        <v>1.0215851411801</v>
      </c>
      <c r="M573">
        <v>30.556917830685698</v>
      </c>
      <c r="N573">
        <v>8.3322570280603997E-2</v>
      </c>
      <c r="O573">
        <v>1.3859030695314101</v>
      </c>
      <c r="P573">
        <v>86.102757433395496</v>
      </c>
      <c r="Q573">
        <v>110.423188412092</v>
      </c>
      <c r="R573">
        <v>75.989316552771996</v>
      </c>
      <c r="S573">
        <v>95.353343425128003</v>
      </c>
      <c r="T573">
        <v>90.6904231625835</v>
      </c>
      <c r="U573">
        <v>77.292215321283095</v>
      </c>
      <c r="V573">
        <v>15.995295501323101</v>
      </c>
      <c r="W573">
        <v>11.1267605633803</v>
      </c>
      <c r="X573">
        <v>4.1560990309704202</v>
      </c>
      <c r="Y573">
        <v>3.2816576404166802</v>
      </c>
      <c r="Z573">
        <v>10.8680447759402</v>
      </c>
      <c r="AA573">
        <v>39.583137347804197</v>
      </c>
      <c r="AB573">
        <v>-0.77287429658709905</v>
      </c>
      <c r="AC573">
        <v>1.3193050126841801</v>
      </c>
      <c r="AD573">
        <v>83.135499999999993</v>
      </c>
      <c r="AE573">
        <v>110.97</v>
      </c>
      <c r="AF573">
        <v>71.177249999999901</v>
      </c>
      <c r="AG573">
        <v>92.531999999999996</v>
      </c>
      <c r="AH573">
        <v>88.338567816867595</v>
      </c>
      <c r="AI573">
        <v>80.587275693311497</v>
      </c>
      <c r="AJ573">
        <v>102.371428571428</v>
      </c>
      <c r="AK573">
        <v>116.21</v>
      </c>
      <c r="AL573">
        <v>-19.4127243066884</v>
      </c>
    </row>
    <row r="574" spans="1:38" x14ac:dyDescent="0.25">
      <c r="A574" t="s">
        <v>1424</v>
      </c>
      <c r="B574" t="s">
        <v>1423</v>
      </c>
      <c r="C574" t="s">
        <v>670</v>
      </c>
      <c r="D574">
        <v>5356.7371068749999</v>
      </c>
      <c r="E574">
        <v>5370.8</v>
      </c>
      <c r="F574">
        <v>25.502185938647798</v>
      </c>
      <c r="G574">
        <v>2.0203847709576399</v>
      </c>
      <c r="H574">
        <v>60.491505426131098</v>
      </c>
      <c r="I574">
        <v>70.111774613382593</v>
      </c>
      <c r="J574">
        <v>75.956921100253993</v>
      </c>
      <c r="K574">
        <v>108.634501812895</v>
      </c>
      <c r="L574">
        <v>-11.873109531972601</v>
      </c>
      <c r="M574">
        <v>27.983848991750001</v>
      </c>
      <c r="N574">
        <v>4.4562021505767997E-2</v>
      </c>
      <c r="O574">
        <v>0.44371209346051299</v>
      </c>
      <c r="P574">
        <v>4993.2553808869698</v>
      </c>
      <c r="Q574">
        <v>5476.44770208931</v>
      </c>
      <c r="R574">
        <v>4707.8762303673202</v>
      </c>
      <c r="S574">
        <v>5218.3748663450397</v>
      </c>
      <c r="T574">
        <v>57.034892229214101</v>
      </c>
      <c r="U574">
        <v>24.017768141168901</v>
      </c>
      <c r="V574">
        <v>1.6399741006288</v>
      </c>
      <c r="W574">
        <v>0.33783783783779903</v>
      </c>
      <c r="X574">
        <v>-1.3772520271100299</v>
      </c>
      <c r="Y574">
        <v>0.35484808306985899</v>
      </c>
      <c r="Z574">
        <v>-0.81724524047929104</v>
      </c>
      <c r="AA574">
        <v>3.4993056172641999</v>
      </c>
      <c r="AB574">
        <v>-0.15373178183360001</v>
      </c>
      <c r="AC574">
        <v>0.88263231208411697</v>
      </c>
      <c r="AD574">
        <v>4910.451</v>
      </c>
      <c r="AE574">
        <v>5488.5649999999996</v>
      </c>
      <c r="AF574">
        <v>4652.6777499999998</v>
      </c>
      <c r="AG574">
        <v>5157.2829999999904</v>
      </c>
      <c r="AH574">
        <v>43.143400276324897</v>
      </c>
      <c r="AI574">
        <v>5.4626826378833799</v>
      </c>
      <c r="AJ574">
        <v>5305.8178571428498</v>
      </c>
      <c r="AK574">
        <v>5393.71</v>
      </c>
      <c r="AL574">
        <v>-94.537317362116596</v>
      </c>
    </row>
    <row r="575" spans="1:38" x14ac:dyDescent="0.25">
      <c r="A575" t="s">
        <v>1426</v>
      </c>
      <c r="B575" t="s">
        <v>1425</v>
      </c>
      <c r="C575" t="s">
        <v>1207</v>
      </c>
      <c r="D575">
        <v>5301.8453185500002</v>
      </c>
      <c r="E575">
        <v>727.9</v>
      </c>
      <c r="F575">
        <v>37.589113249320803</v>
      </c>
      <c r="G575">
        <v>2.9779593069172301</v>
      </c>
      <c r="H575">
        <v>49.420083621067597</v>
      </c>
      <c r="I575">
        <v>66.0843373493976</v>
      </c>
      <c r="J575">
        <v>64.598322196277394</v>
      </c>
      <c r="K575">
        <v>22.397205658772801</v>
      </c>
      <c r="L575">
        <v>-0.39889082582381602</v>
      </c>
      <c r="M575">
        <v>10.360792266769501</v>
      </c>
      <c r="N575">
        <v>2.1787973432930999E-2</v>
      </c>
      <c r="P575">
        <v>590.211187315747</v>
      </c>
      <c r="Q575">
        <v>710.56305550618094</v>
      </c>
      <c r="R575">
        <v>551.01441534042499</v>
      </c>
      <c r="S575">
        <v>644.84745404279602</v>
      </c>
      <c r="T575">
        <v>50.570342205323101</v>
      </c>
      <c r="U575">
        <v>41.240835163199201</v>
      </c>
      <c r="V575">
        <v>4.1543283883921003</v>
      </c>
      <c r="W575">
        <v>1.556338028169</v>
      </c>
      <c r="X575">
        <v>0.19320295405371701</v>
      </c>
      <c r="Y575">
        <v>0.76303014656531298</v>
      </c>
      <c r="Z575">
        <v>5.0098800569695596</v>
      </c>
      <c r="AA575">
        <v>9.8943343678116005</v>
      </c>
      <c r="AB575">
        <v>-1.0158180052876999</v>
      </c>
      <c r="AC575">
        <v>0.64386956088025005</v>
      </c>
      <c r="AD575">
        <v>556.61599999999999</v>
      </c>
      <c r="AE575">
        <v>709.5</v>
      </c>
      <c r="AF575">
        <v>516.92025000000001</v>
      </c>
      <c r="AG575">
        <v>639.94099999999901</v>
      </c>
      <c r="AH575">
        <v>85.097632246662599</v>
      </c>
      <c r="AI575">
        <v>84.673748103186597</v>
      </c>
      <c r="AJ575">
        <v>653.06428571428501</v>
      </c>
      <c r="AK575">
        <v>729.86</v>
      </c>
      <c r="AL575">
        <v>-15.3262518968133</v>
      </c>
    </row>
    <row r="576" spans="1:38" x14ac:dyDescent="0.25">
      <c r="A576" t="s">
        <v>1615</v>
      </c>
      <c r="B576" t="s">
        <v>1614</v>
      </c>
      <c r="C576" t="s">
        <v>336</v>
      </c>
      <c r="D576">
        <v>5285.8896657499999</v>
      </c>
      <c r="E576">
        <v>3971.3</v>
      </c>
      <c r="F576">
        <v>45.253046171593198</v>
      </c>
      <c r="G576">
        <v>3.5851266061852698</v>
      </c>
      <c r="H576">
        <v>36.692228847494903</v>
      </c>
      <c r="I576">
        <v>51.735097619510903</v>
      </c>
      <c r="J576">
        <v>35.614659169441303</v>
      </c>
      <c r="K576">
        <v>213.62144257216801</v>
      </c>
      <c r="L576">
        <v>-134.20909974146701</v>
      </c>
      <c r="P576">
        <v>3265.6817007996401</v>
      </c>
      <c r="Q576">
        <v>3955.63725951678</v>
      </c>
      <c r="R576">
        <v>2870.3054425657701</v>
      </c>
      <c r="S576">
        <v>3664.1169511366802</v>
      </c>
      <c r="T576">
        <v>61.418077291600099</v>
      </c>
      <c r="V576">
        <v>-4.2980547766259001</v>
      </c>
      <c r="W576">
        <v>2.2842923344122998</v>
      </c>
      <c r="X576">
        <v>-0.70920314651535499</v>
      </c>
      <c r="Y576">
        <v>0.20303034055688199</v>
      </c>
      <c r="Z576">
        <v>0.13251395509028499</v>
      </c>
      <c r="AA576">
        <v>6.5470204848769002</v>
      </c>
      <c r="AB576">
        <v>-13.1393212351619</v>
      </c>
      <c r="AC576">
        <v>0.33812597771656899</v>
      </c>
      <c r="AD576">
        <v>2986.9404999999902</v>
      </c>
      <c r="AE576">
        <v>3936.6550000000002</v>
      </c>
      <c r="AF576">
        <v>2826.9940000000001</v>
      </c>
      <c r="AG576">
        <v>3602.3819999999901</v>
      </c>
      <c r="AH576">
        <v>27.3164008454469</v>
      </c>
      <c r="AI576">
        <v>32.494657081795197</v>
      </c>
      <c r="AJ576">
        <v>4353.8178571428498</v>
      </c>
      <c r="AK576">
        <v>3936.35</v>
      </c>
      <c r="AL576">
        <v>-67.505342918204704</v>
      </c>
    </row>
    <row r="577" spans="1:38" x14ac:dyDescent="0.25">
      <c r="A577" t="s">
        <v>2052</v>
      </c>
      <c r="B577" t="s">
        <v>2051</v>
      </c>
      <c r="C577" t="s">
        <v>527</v>
      </c>
      <c r="D577">
        <v>5276.7809523449996</v>
      </c>
      <c r="E577">
        <v>51.25</v>
      </c>
      <c r="F577">
        <v>63.773035054010002</v>
      </c>
      <c r="G577">
        <v>5.05235390922343</v>
      </c>
      <c r="I577">
        <v>51.162790697674403</v>
      </c>
      <c r="J577">
        <v>41.902351300211699</v>
      </c>
      <c r="K577">
        <v>12.251734063274901</v>
      </c>
      <c r="L577">
        <v>5.7610751242459504</v>
      </c>
      <c r="T577">
        <v>6.1403508771929802</v>
      </c>
      <c r="U577">
        <v>4739.1959798995003</v>
      </c>
      <c r="V577">
        <v>287.135678391959</v>
      </c>
      <c r="W577">
        <v>24.426835470253199</v>
      </c>
      <c r="AA577">
        <v>402.927960553557</v>
      </c>
      <c r="AB577">
        <v>214.683994072621</v>
      </c>
      <c r="AD577">
        <v>50</v>
      </c>
      <c r="AE577">
        <v>50</v>
      </c>
      <c r="AF577">
        <v>50</v>
      </c>
      <c r="AG577">
        <v>50</v>
      </c>
      <c r="AH577">
        <v>66.143106457242595</v>
      </c>
      <c r="AI577">
        <v>73.560209424083695</v>
      </c>
      <c r="AJ577">
        <v>0</v>
      </c>
      <c r="AK577">
        <v>50.81</v>
      </c>
      <c r="AL577">
        <v>-26.439790575916199</v>
      </c>
    </row>
    <row r="578" spans="1:38" x14ac:dyDescent="0.25">
      <c r="A578" t="s">
        <v>1441</v>
      </c>
      <c r="B578" t="s">
        <v>1440</v>
      </c>
      <c r="C578" t="s">
        <v>1442</v>
      </c>
      <c r="D578">
        <v>5274.1949519999998</v>
      </c>
      <c r="E578">
        <v>196.55</v>
      </c>
      <c r="F578">
        <v>45.548003215960001</v>
      </c>
      <c r="G578">
        <v>3.6084942783510598</v>
      </c>
      <c r="H578">
        <v>35.595954422758297</v>
      </c>
      <c r="I578">
        <v>64.252457320227606</v>
      </c>
      <c r="J578">
        <v>64.121518926721606</v>
      </c>
      <c r="K578">
        <v>7.6822843308822</v>
      </c>
      <c r="L578">
        <v>2.4218788539501901</v>
      </c>
      <c r="M578">
        <v>12.847769875475</v>
      </c>
      <c r="N578">
        <v>4.5689756714492998E-2</v>
      </c>
      <c r="O578">
        <v>0.74625219916774599</v>
      </c>
      <c r="P578">
        <v>159.664241089125</v>
      </c>
      <c r="Q578">
        <v>190.36929038782901</v>
      </c>
      <c r="R578">
        <v>149.82029120614001</v>
      </c>
      <c r="S578">
        <v>171.98556116861999</v>
      </c>
      <c r="T578">
        <v>81.208053691275097</v>
      </c>
      <c r="U578">
        <v>39.987956501718003</v>
      </c>
      <c r="V578">
        <v>10.658434485558701</v>
      </c>
      <c r="W578">
        <v>7.5666848121937997</v>
      </c>
      <c r="X578">
        <v>6.5309816620833701</v>
      </c>
      <c r="Y578">
        <v>2.9970941860434799</v>
      </c>
      <c r="Z578">
        <v>7.33401598619953</v>
      </c>
      <c r="AA578">
        <v>29.021744112653</v>
      </c>
      <c r="AB578">
        <v>-3.1289546950027001</v>
      </c>
      <c r="AC578">
        <v>2.6959739433521199</v>
      </c>
      <c r="AD578">
        <v>152.566</v>
      </c>
      <c r="AE578">
        <v>188.935</v>
      </c>
      <c r="AF578">
        <v>141.28149999999999</v>
      </c>
      <c r="AG578">
        <v>171.19200000000001</v>
      </c>
      <c r="AH578">
        <v>78.057654631961896</v>
      </c>
      <c r="AI578">
        <v>73.047858942065503</v>
      </c>
      <c r="AJ578">
        <v>160.34642857142799</v>
      </c>
      <c r="AK578">
        <v>198.75</v>
      </c>
      <c r="AL578">
        <v>-26.952141057934401</v>
      </c>
    </row>
    <row r="579" spans="1:38" x14ac:dyDescent="0.25">
      <c r="A579" t="s">
        <v>1446</v>
      </c>
      <c r="B579" t="s">
        <v>1445</v>
      </c>
      <c r="C579" t="s">
        <v>1447</v>
      </c>
      <c r="D579">
        <v>5256.3466341100002</v>
      </c>
      <c r="E579">
        <v>196.5</v>
      </c>
      <c r="F579">
        <v>40.741846396904997</v>
      </c>
      <c r="G579">
        <v>3.2277313873811</v>
      </c>
      <c r="H579">
        <v>35.716275450213097</v>
      </c>
      <c r="I579">
        <v>25.178486435030901</v>
      </c>
      <c r="J579">
        <v>42.685016950372699</v>
      </c>
      <c r="K579">
        <v>-12.902648013877601</v>
      </c>
      <c r="L579">
        <v>-0.93307694284996201</v>
      </c>
      <c r="M579">
        <v>15.554356126</v>
      </c>
      <c r="N579">
        <v>5.7815029342603998E-2</v>
      </c>
      <c r="O579">
        <v>1.64759332228324</v>
      </c>
      <c r="P579">
        <v>216.337870318841</v>
      </c>
      <c r="Q579">
        <v>196.133380439814</v>
      </c>
      <c r="R579">
        <v>215.190626172577</v>
      </c>
      <c r="S579">
        <v>216.86711766624501</v>
      </c>
      <c r="T579">
        <v>86.110394635027006</v>
      </c>
      <c r="U579">
        <v>-7.0628450226778998</v>
      </c>
      <c r="V579">
        <v>-7.8522725939139004</v>
      </c>
      <c r="W579">
        <v>5.1014070631571897</v>
      </c>
      <c r="X579">
        <v>-71.116159645355097</v>
      </c>
      <c r="Y579">
        <v>7.75078821072632</v>
      </c>
      <c r="Z579">
        <v>-4.8634312784511202</v>
      </c>
      <c r="AA579">
        <v>28.641965435663302</v>
      </c>
      <c r="AB579">
        <v>-28.2164388232178</v>
      </c>
      <c r="AC579">
        <v>1.72741428454252</v>
      </c>
      <c r="AD579">
        <v>213.501499999999</v>
      </c>
      <c r="AE579">
        <v>190.67</v>
      </c>
      <c r="AF579">
        <v>212.72399999999899</v>
      </c>
      <c r="AG579">
        <v>228.70400000000001</v>
      </c>
      <c r="AH579">
        <v>27.437716990534401</v>
      </c>
      <c r="AI579">
        <v>28.818244644091202</v>
      </c>
      <c r="AJ579">
        <v>205.75357142857101</v>
      </c>
      <c r="AK579">
        <v>199.52</v>
      </c>
      <c r="AL579">
        <v>-71.181755355908706</v>
      </c>
    </row>
    <row r="580" spans="1:38" x14ac:dyDescent="0.25">
      <c r="A580" t="s">
        <v>1430</v>
      </c>
      <c r="B580" t="s">
        <v>1429</v>
      </c>
      <c r="C580" t="s">
        <v>401</v>
      </c>
      <c r="D580">
        <v>5251.9179575999997</v>
      </c>
      <c r="E580">
        <v>628.5</v>
      </c>
      <c r="F580">
        <v>49.7559009495385</v>
      </c>
      <c r="G580">
        <v>3.9418607011009401</v>
      </c>
      <c r="H580">
        <v>51.037080620117798</v>
      </c>
      <c r="I580">
        <v>90.733907339073397</v>
      </c>
      <c r="J580">
        <v>82.670889109444104</v>
      </c>
      <c r="K580">
        <v>58.921546157854003</v>
      </c>
      <c r="L580">
        <v>4.6372211931368703</v>
      </c>
      <c r="M580">
        <v>76.601703167476003</v>
      </c>
      <c r="N580">
        <v>0.172403908869076</v>
      </c>
      <c r="O580">
        <v>2.16382747472076</v>
      </c>
      <c r="P580">
        <v>396.13390128694698</v>
      </c>
      <c r="Q580">
        <v>601.53493811805595</v>
      </c>
      <c r="R580">
        <v>324.95323524815399</v>
      </c>
      <c r="S580">
        <v>469.31093468952099</v>
      </c>
      <c r="T580">
        <v>85.1888020833333</v>
      </c>
      <c r="U580">
        <v>132.69504176292801</v>
      </c>
      <c r="V580">
        <v>17.067991636670101</v>
      </c>
      <c r="W580">
        <v>-2.6637757472510999</v>
      </c>
      <c r="X580">
        <v>-4.7745791792042001</v>
      </c>
      <c r="Y580">
        <v>0.36827667553264798</v>
      </c>
      <c r="Z580">
        <v>14.081138038971799</v>
      </c>
      <c r="AA580">
        <v>76.789444729088302</v>
      </c>
      <c r="AB580">
        <v>-12.4928896400541</v>
      </c>
      <c r="AC580">
        <v>0.58100000729917101</v>
      </c>
      <c r="AD580">
        <v>372.78099999999898</v>
      </c>
      <c r="AE580">
        <v>614.63499999999999</v>
      </c>
      <c r="AF580">
        <v>287.30574999999999</v>
      </c>
      <c r="AG580">
        <v>447.13200000000001</v>
      </c>
      <c r="AH580">
        <v>88.825753535491103</v>
      </c>
      <c r="AI580">
        <v>88.650963597430405</v>
      </c>
      <c r="AJ580">
        <v>553.61428571428496</v>
      </c>
      <c r="AK580">
        <v>627.71</v>
      </c>
      <c r="AL580">
        <v>-11.349036402569499</v>
      </c>
    </row>
    <row r="581" spans="1:38" x14ac:dyDescent="0.25">
      <c r="A581" t="s">
        <v>1439</v>
      </c>
      <c r="B581" t="s">
        <v>1438</v>
      </c>
      <c r="C581" t="s">
        <v>457</v>
      </c>
      <c r="D581">
        <v>5250.5046359999997</v>
      </c>
      <c r="E581">
        <v>339.55</v>
      </c>
      <c r="F581">
        <v>31.538859637948299</v>
      </c>
      <c r="G581">
        <v>2.49863411156903</v>
      </c>
      <c r="H581">
        <v>37.358538299691297</v>
      </c>
      <c r="I581">
        <v>45.5475330926594</v>
      </c>
      <c r="J581">
        <v>52.2651056350971</v>
      </c>
      <c r="K581">
        <v>4.0007766507115399</v>
      </c>
      <c r="L581">
        <v>-1.7000025357433799</v>
      </c>
      <c r="M581">
        <v>11.5788652898141</v>
      </c>
      <c r="N581">
        <v>3.2304835472856001E-2</v>
      </c>
      <c r="O581">
        <v>1.95235806253851</v>
      </c>
      <c r="P581">
        <v>312.75971886655702</v>
      </c>
      <c r="Q581">
        <v>341.39015884040401</v>
      </c>
      <c r="R581">
        <v>308.060781712194</v>
      </c>
      <c r="S581">
        <v>327.28314244892101</v>
      </c>
      <c r="T581">
        <v>89.166196449498599</v>
      </c>
      <c r="U581">
        <v>12.4922173651451</v>
      </c>
      <c r="V581">
        <v>-5.0921312023999897E-3</v>
      </c>
      <c r="W581">
        <v>-4.2490944552799998</v>
      </c>
      <c r="X581">
        <v>-3.77401620048165</v>
      </c>
      <c r="Y581">
        <v>1.5124316797256701</v>
      </c>
      <c r="Z581">
        <v>-2.86434250698075E-2</v>
      </c>
      <c r="AA581">
        <v>5.0665532013240897</v>
      </c>
      <c r="AB581">
        <v>-4.6096590709216896</v>
      </c>
      <c r="AC581">
        <v>1.20018567435539</v>
      </c>
      <c r="AD581">
        <v>298.98249999999899</v>
      </c>
      <c r="AE581">
        <v>340.23500000000001</v>
      </c>
      <c r="AF581">
        <v>293.88</v>
      </c>
      <c r="AG581">
        <v>327.238</v>
      </c>
      <c r="AH581">
        <v>62.75</v>
      </c>
      <c r="AI581">
        <v>48.875</v>
      </c>
      <c r="AJ581">
        <v>356.603571428571</v>
      </c>
      <c r="AK581">
        <v>340.87</v>
      </c>
      <c r="AL581">
        <v>-51.124999999999901</v>
      </c>
    </row>
    <row r="582" spans="1:38" x14ac:dyDescent="0.25">
      <c r="A582" t="s">
        <v>1402</v>
      </c>
      <c r="B582" t="s">
        <v>1401</v>
      </c>
      <c r="C582" t="s">
        <v>373</v>
      </c>
      <c r="D582">
        <v>5227.8254454199996</v>
      </c>
      <c r="E582">
        <v>362.95</v>
      </c>
      <c r="F582">
        <v>31.553262678335098</v>
      </c>
      <c r="G582">
        <v>2.4997751778102901</v>
      </c>
      <c r="H582">
        <v>48.524136185709601</v>
      </c>
      <c r="I582">
        <v>60</v>
      </c>
      <c r="J582">
        <v>55.493589933504602</v>
      </c>
      <c r="K582">
        <v>19.569517502185999</v>
      </c>
      <c r="L582">
        <v>0.207084482577017</v>
      </c>
      <c r="M582">
        <v>8.9531492993634103</v>
      </c>
      <c r="N582">
        <v>3.594598720245E-2</v>
      </c>
      <c r="O582">
        <v>1.3442073409370601</v>
      </c>
      <c r="P582">
        <v>318.76886357629502</v>
      </c>
      <c r="Q582">
        <v>358.83302680559098</v>
      </c>
      <c r="R582">
        <v>339.18025216393102</v>
      </c>
      <c r="S582">
        <v>321.72333752645199</v>
      </c>
      <c r="T582">
        <v>71.814078555651506</v>
      </c>
      <c r="U582">
        <v>-0.98411084896760004</v>
      </c>
      <c r="V582">
        <v>5.7638168617572996</v>
      </c>
      <c r="W582">
        <v>-4.572192513369</v>
      </c>
      <c r="X582">
        <v>-4.3105278829467499</v>
      </c>
      <c r="Y582">
        <v>-0.72060615235872505</v>
      </c>
      <c r="Z582">
        <v>5.7276880117401703</v>
      </c>
      <c r="AA582">
        <v>32.995895511575696</v>
      </c>
      <c r="AB582">
        <v>-12.2116246562341</v>
      </c>
      <c r="AC582">
        <v>1.3006738562636</v>
      </c>
      <c r="AD582">
        <v>303.76350000000002</v>
      </c>
      <c r="AE582">
        <v>368.094999999999</v>
      </c>
      <c r="AF582">
        <v>333.81449999999899</v>
      </c>
      <c r="AG582">
        <v>307.31200000000001</v>
      </c>
      <c r="AH582">
        <v>61.252646117200101</v>
      </c>
      <c r="AI582">
        <v>65.687679083094494</v>
      </c>
      <c r="AJ582">
        <v>321.67142857142801</v>
      </c>
      <c r="AK582">
        <v>359.65</v>
      </c>
      <c r="AL582">
        <v>-34.312320916905399</v>
      </c>
    </row>
    <row r="583" spans="1:38" x14ac:dyDescent="0.25">
      <c r="A583" t="s">
        <v>1464</v>
      </c>
      <c r="B583" t="s">
        <v>1463</v>
      </c>
      <c r="C583" t="s">
        <v>1277</v>
      </c>
      <c r="D583">
        <v>5216.6417795549996</v>
      </c>
      <c r="E583">
        <v>451.45</v>
      </c>
      <c r="F583">
        <v>35.664982155534503</v>
      </c>
      <c r="G583">
        <v>2.8255219759149299</v>
      </c>
      <c r="H583">
        <v>32.676806921998697</v>
      </c>
      <c r="I583">
        <v>73.134328358208904</v>
      </c>
      <c r="J583">
        <v>79.352845704348695</v>
      </c>
      <c r="K583">
        <v>5.9478380742377803</v>
      </c>
      <c r="L583">
        <v>3.6136894787515601</v>
      </c>
      <c r="M583">
        <v>36.304500327597999</v>
      </c>
      <c r="N583">
        <v>8.4206684453703995E-2</v>
      </c>
      <c r="P583">
        <v>404.18652702639901</v>
      </c>
      <c r="Q583">
        <v>437.04766041026897</v>
      </c>
      <c r="R583">
        <v>386.54863439002298</v>
      </c>
      <c r="S583">
        <v>419.35068942010901</v>
      </c>
      <c r="T583">
        <v>44.547975596228497</v>
      </c>
      <c r="U583">
        <v>18.8096980615136</v>
      </c>
      <c r="V583">
        <v>7.6641473783656</v>
      </c>
      <c r="W583">
        <v>-1.1814437459353999</v>
      </c>
      <c r="X583">
        <v>7.53927963727996</v>
      </c>
      <c r="Y583">
        <v>5.1334745769500199</v>
      </c>
      <c r="Z583">
        <v>5.0242219897820002</v>
      </c>
      <c r="AA583">
        <v>14.070498801092301</v>
      </c>
      <c r="AB583">
        <v>1.9391108883454</v>
      </c>
      <c r="AC583">
        <v>2.1287669475034701</v>
      </c>
      <c r="AD583">
        <v>393.47750000000002</v>
      </c>
      <c r="AE583">
        <v>433.38</v>
      </c>
      <c r="AF583">
        <v>389.25400000000002</v>
      </c>
      <c r="AG583">
        <v>421.37</v>
      </c>
      <c r="AH583">
        <v>77.853247268870405</v>
      </c>
      <c r="AI583">
        <v>69.074492099322697</v>
      </c>
      <c r="AJ583">
        <v>415.03214285714199</v>
      </c>
      <c r="AK583">
        <v>450.56</v>
      </c>
      <c r="AL583">
        <v>-30.9255079006772</v>
      </c>
    </row>
    <row r="584" spans="1:38" x14ac:dyDescent="0.25">
      <c r="A584" t="s">
        <v>1435</v>
      </c>
      <c r="B584" t="s">
        <v>1434</v>
      </c>
      <c r="C584" t="s">
        <v>533</v>
      </c>
      <c r="D584">
        <v>5202.1114074050001</v>
      </c>
      <c r="E584">
        <v>63.5</v>
      </c>
      <c r="F584">
        <v>38.515899363272503</v>
      </c>
      <c r="G584">
        <v>3.05138299518724</v>
      </c>
      <c r="H584">
        <v>51.450970119165902</v>
      </c>
      <c r="I584">
        <v>47.752808988764002</v>
      </c>
      <c r="J584">
        <v>61.856759055420298</v>
      </c>
      <c r="K584">
        <v>1.01172562385561</v>
      </c>
      <c r="L584">
        <v>-0.19555801830584099</v>
      </c>
      <c r="P584">
        <v>58.263046409948799</v>
      </c>
      <c r="Q584">
        <v>63.197615642671501</v>
      </c>
      <c r="R584">
        <v>56.403853966875303</v>
      </c>
      <c r="S584">
        <v>60.2863629954659</v>
      </c>
      <c r="T584">
        <v>28.362573099415201</v>
      </c>
      <c r="U584">
        <v>11.0767046838358</v>
      </c>
      <c r="V584">
        <v>1.1004671047423</v>
      </c>
      <c r="W584">
        <v>4.2008426935119996</v>
      </c>
      <c r="X584">
        <v>-8.1295783752944004</v>
      </c>
      <c r="Y584">
        <v>2.3023529594388199</v>
      </c>
      <c r="Z584">
        <v>1.5214843940265701</v>
      </c>
      <c r="AA584">
        <v>4.1648465594930997</v>
      </c>
      <c r="AB584">
        <v>-1.7887656704745001</v>
      </c>
      <c r="AC584">
        <v>1.01632342198434</v>
      </c>
      <c r="AD584">
        <v>56.152500000000003</v>
      </c>
      <c r="AE584">
        <v>62.86</v>
      </c>
      <c r="AF584">
        <v>57.517000000000003</v>
      </c>
      <c r="AG584">
        <v>59.353999999999999</v>
      </c>
      <c r="AH584">
        <v>52.507374631268299</v>
      </c>
      <c r="AI584">
        <v>48.672566371681299</v>
      </c>
      <c r="AJ584">
        <v>58.357142857142797</v>
      </c>
      <c r="AK584">
        <v>63.36</v>
      </c>
      <c r="AL584">
        <v>-51.327433628318602</v>
      </c>
    </row>
    <row r="585" spans="1:38" x14ac:dyDescent="0.25">
      <c r="A585" t="s">
        <v>1468</v>
      </c>
      <c r="B585" t="s">
        <v>1467</v>
      </c>
      <c r="C585" t="s">
        <v>61</v>
      </c>
      <c r="D585">
        <v>5194.7700471300004</v>
      </c>
      <c r="E585">
        <v>490.5</v>
      </c>
      <c r="F585">
        <v>35.271823865323498</v>
      </c>
      <c r="G585">
        <v>2.7943744098188699</v>
      </c>
      <c r="H585">
        <v>50.4168960027162</v>
      </c>
      <c r="I585">
        <v>81.022158684774894</v>
      </c>
      <c r="J585">
        <v>78.291470800489705</v>
      </c>
      <c r="K585">
        <v>27.431041187498899</v>
      </c>
      <c r="L585">
        <v>6.2181368911339696</v>
      </c>
      <c r="M585">
        <v>21.7581133017082</v>
      </c>
      <c r="N585">
        <v>8.2683688015413995E-2</v>
      </c>
      <c r="O585">
        <v>0.50859630457635097</v>
      </c>
      <c r="P585">
        <v>381.17535773336698</v>
      </c>
      <c r="Q585">
        <v>462.71930361048197</v>
      </c>
      <c r="R585">
        <v>354.43918270877498</v>
      </c>
      <c r="S585">
        <v>404.88965660962299</v>
      </c>
      <c r="T585">
        <v>43.333875956373099</v>
      </c>
      <c r="U585">
        <v>44.809189068541201</v>
      </c>
      <c r="V585">
        <v>14.2066224225432</v>
      </c>
      <c r="W585">
        <v>6.8274869978975001</v>
      </c>
      <c r="X585">
        <v>4.5974452934318997</v>
      </c>
      <c r="Y585">
        <v>3.3659834544301899</v>
      </c>
      <c r="Z585">
        <v>12.3691118464567</v>
      </c>
      <c r="AA585">
        <v>39.738457829442801</v>
      </c>
      <c r="AB585">
        <v>-3.4366250659843001</v>
      </c>
      <c r="AC585">
        <v>1.08237693981092</v>
      </c>
      <c r="AD585">
        <v>370.79599999999903</v>
      </c>
      <c r="AE585">
        <v>461.58499999999901</v>
      </c>
      <c r="AF585">
        <v>346.549499999999</v>
      </c>
      <c r="AG585">
        <v>394.39599999999899</v>
      </c>
      <c r="AH585">
        <v>93.093812723408305</v>
      </c>
      <c r="AI585">
        <v>97.209538305428694</v>
      </c>
      <c r="AJ585">
        <v>423.34642857142802</v>
      </c>
      <c r="AK585">
        <v>487.55</v>
      </c>
      <c r="AL585">
        <v>-2.7904616945712801</v>
      </c>
    </row>
    <row r="586" spans="1:38" x14ac:dyDescent="0.25">
      <c r="A586" t="s">
        <v>1432</v>
      </c>
      <c r="B586" t="s">
        <v>1431</v>
      </c>
      <c r="C586" t="s">
        <v>1433</v>
      </c>
      <c r="D586">
        <v>5168.879891351</v>
      </c>
      <c r="E586">
        <v>50.67</v>
      </c>
      <c r="F586">
        <v>11.9923757516636</v>
      </c>
      <c r="G586">
        <v>0.95008378476075195</v>
      </c>
      <c r="H586">
        <v>30.2072821327132</v>
      </c>
      <c r="I586">
        <v>66.6666666666667</v>
      </c>
      <c r="J586">
        <v>56.425916595309197</v>
      </c>
      <c r="K586">
        <v>0.44515434881745403</v>
      </c>
      <c r="L586">
        <v>6.3199238513167999E-2</v>
      </c>
      <c r="M586">
        <v>9.5174734561085899</v>
      </c>
      <c r="N586">
        <v>-3.0196124243903E-2</v>
      </c>
      <c r="O586">
        <v>-7.4439716128389998E-3</v>
      </c>
      <c r="P586">
        <v>50.174678880822803</v>
      </c>
      <c r="Q586">
        <v>50.6841394529825</v>
      </c>
      <c r="R586">
        <v>48.8354625637052</v>
      </c>
      <c r="S586">
        <v>50.560711029860997</v>
      </c>
      <c r="T586">
        <v>22.371364653243798</v>
      </c>
      <c r="U586">
        <v>3.1170508661648899</v>
      </c>
      <c r="V586">
        <v>1.3916726115658999</v>
      </c>
      <c r="W586">
        <v>0.33617212012549902</v>
      </c>
      <c r="X586">
        <v>0.89666825900231395</v>
      </c>
      <c r="Y586">
        <v>-1.0285040361583599</v>
      </c>
      <c r="Z586">
        <v>0.231999438330032</v>
      </c>
      <c r="AA586">
        <v>5.2854750269556998</v>
      </c>
      <c r="AB586">
        <v>-2.2243903352126999</v>
      </c>
      <c r="AC586">
        <v>0.94257460999937803</v>
      </c>
      <c r="AD586">
        <v>50.694099999999899</v>
      </c>
      <c r="AE586">
        <v>50.756999999999998</v>
      </c>
      <c r="AF586">
        <v>48.534149999999897</v>
      </c>
      <c r="AG586">
        <v>50.609199999999902</v>
      </c>
      <c r="AH586">
        <v>56.881720430107599</v>
      </c>
      <c r="AI586">
        <v>52.258064516129103</v>
      </c>
      <c r="AJ586">
        <v>49.8728571428571</v>
      </c>
      <c r="AK586">
        <v>50.6</v>
      </c>
      <c r="AL586">
        <v>-47.741935483870797</v>
      </c>
    </row>
    <row r="587" spans="1:38" x14ac:dyDescent="0.25">
      <c r="A587" t="s">
        <v>1460</v>
      </c>
      <c r="B587" t="s">
        <v>1459</v>
      </c>
      <c r="C587" t="s">
        <v>328</v>
      </c>
      <c r="D587">
        <v>5150.6461981800003</v>
      </c>
      <c r="E587">
        <v>879.8</v>
      </c>
      <c r="F587">
        <v>36.609568232332101</v>
      </c>
      <c r="G587">
        <v>2.9003558481567699</v>
      </c>
      <c r="H587">
        <v>29.094051973931599</v>
      </c>
      <c r="I587">
        <v>67.114885586223195</v>
      </c>
      <c r="J587">
        <v>67.752457041308702</v>
      </c>
      <c r="K587">
        <v>19.175876246582298</v>
      </c>
      <c r="L587">
        <v>1.4006203022047501</v>
      </c>
      <c r="M587">
        <v>9.7009506821579592</v>
      </c>
      <c r="N587">
        <v>2.6420404267925999E-2</v>
      </c>
      <c r="P587">
        <v>709.67174353221503</v>
      </c>
      <c r="Q587">
        <v>853.73363352981505</v>
      </c>
      <c r="R587">
        <v>606.648864793749</v>
      </c>
      <c r="S587">
        <v>788.75313606137502</v>
      </c>
      <c r="T587">
        <v>58.322113766408599</v>
      </c>
      <c r="U587">
        <v>68.564565984259502</v>
      </c>
      <c r="V587">
        <v>5.3787443479411996</v>
      </c>
      <c r="W587">
        <v>7.7585676490494002</v>
      </c>
      <c r="X587">
        <v>5.4766362409156097E-2</v>
      </c>
      <c r="Y587">
        <v>5.3307379647551096</v>
      </c>
      <c r="Z587">
        <v>5.0876090373097496</v>
      </c>
      <c r="AA587">
        <v>10.928947017994901</v>
      </c>
      <c r="AB587">
        <v>0.35747324651879903</v>
      </c>
      <c r="AC587">
        <v>0.70509452933283101</v>
      </c>
      <c r="AD587">
        <v>687.75350000000003</v>
      </c>
      <c r="AE587">
        <v>849.7</v>
      </c>
      <c r="AF587">
        <v>563.82724999999903</v>
      </c>
      <c r="AG587">
        <v>797.69200000000001</v>
      </c>
      <c r="AH587">
        <v>71.046835504758207</v>
      </c>
      <c r="AI587">
        <v>74.794993526111298</v>
      </c>
      <c r="AJ587">
        <v>767.17142857142801</v>
      </c>
      <c r="AK587">
        <v>876.74</v>
      </c>
      <c r="AL587">
        <v>-25.205006473888599</v>
      </c>
    </row>
    <row r="588" spans="1:38" x14ac:dyDescent="0.25">
      <c r="A588" t="s">
        <v>1480</v>
      </c>
      <c r="B588" t="s">
        <v>1479</v>
      </c>
      <c r="C588" t="s">
        <v>336</v>
      </c>
      <c r="D588">
        <v>5148.17063624</v>
      </c>
      <c r="E588">
        <v>365.6</v>
      </c>
      <c r="F588">
        <v>51.218449230165497</v>
      </c>
      <c r="G588">
        <v>4.0577296026954102</v>
      </c>
      <c r="H588">
        <v>51.594892911690799</v>
      </c>
      <c r="I588">
        <v>71.347356452529894</v>
      </c>
      <c r="J588">
        <v>75.797757173963006</v>
      </c>
      <c r="K588">
        <v>12.281702660174499</v>
      </c>
      <c r="L588">
        <v>0.91455507999840402</v>
      </c>
      <c r="M588">
        <v>69.020012541341103</v>
      </c>
      <c r="N588">
        <v>0.15402060260147299</v>
      </c>
      <c r="O588">
        <v>1.20157619679257</v>
      </c>
      <c r="P588">
        <v>280.71397142819899</v>
      </c>
      <c r="Q588">
        <v>341.761309865214</v>
      </c>
      <c r="R588">
        <v>251.32495091858399</v>
      </c>
      <c r="S588">
        <v>306.11948920533302</v>
      </c>
      <c r="T588">
        <v>81.592725268669</v>
      </c>
      <c r="U588">
        <v>50.741642081220199</v>
      </c>
      <c r="V588">
        <v>9.4622527998025898</v>
      </c>
      <c r="W588">
        <v>2.84057971014489</v>
      </c>
      <c r="X588">
        <v>1.97958603702699</v>
      </c>
      <c r="Y588">
        <v>1.1728855781209999</v>
      </c>
      <c r="Z588">
        <v>10.765379699369999</v>
      </c>
      <c r="AA588">
        <v>19.940780721975699</v>
      </c>
      <c r="AB588">
        <v>0.66751769262359995</v>
      </c>
      <c r="AC588">
        <v>0.77915864130700796</v>
      </c>
      <c r="AD588">
        <v>268.32499999999999</v>
      </c>
      <c r="AE588">
        <v>340.85500000000002</v>
      </c>
      <c r="AF588">
        <v>242.32249999999999</v>
      </c>
      <c r="AG588">
        <v>301.56</v>
      </c>
      <c r="AH588">
        <v>92.319203538697494</v>
      </c>
      <c r="AI588">
        <v>94.307561597281193</v>
      </c>
      <c r="AJ588">
        <v>323.460714285714</v>
      </c>
      <c r="AK588">
        <v>362.95</v>
      </c>
      <c r="AL588">
        <v>-5.6924384027187198</v>
      </c>
    </row>
    <row r="589" spans="1:38" x14ac:dyDescent="0.25">
      <c r="A589" t="s">
        <v>2137</v>
      </c>
      <c r="B589" t="s">
        <v>2138</v>
      </c>
      <c r="D589">
        <v>5104.1557792000003</v>
      </c>
      <c r="E589">
        <v>898.45</v>
      </c>
      <c r="F589">
        <v>7.9372539331937704</v>
      </c>
      <c r="G589">
        <v>0.62882087866616199</v>
      </c>
      <c r="T589">
        <v>1.3126098418277601</v>
      </c>
      <c r="W589">
        <v>0</v>
      </c>
      <c r="AD589">
        <v>904.42499999999995</v>
      </c>
      <c r="AE589">
        <v>904.42499999999995</v>
      </c>
      <c r="AF589">
        <v>904.42499999999995</v>
      </c>
      <c r="AG589">
        <v>904.42499999999995</v>
      </c>
      <c r="AI589">
        <v>29.493087557603701</v>
      </c>
      <c r="AJ589">
        <v>0</v>
      </c>
      <c r="AK589">
        <v>908.36</v>
      </c>
      <c r="AL589">
        <v>-70.506912442396199</v>
      </c>
    </row>
    <row r="590" spans="1:38" x14ac:dyDescent="0.25">
      <c r="A590" t="s">
        <v>1437</v>
      </c>
      <c r="B590" t="s">
        <v>1436</v>
      </c>
      <c r="C590" t="s">
        <v>1277</v>
      </c>
      <c r="D590">
        <v>5081.58</v>
      </c>
      <c r="E590">
        <v>456.9</v>
      </c>
      <c r="F590">
        <v>34.2811306977054</v>
      </c>
      <c r="G590">
        <v>2.71588775015123</v>
      </c>
      <c r="H590">
        <v>46.391655655125703</v>
      </c>
      <c r="I590">
        <v>50.5859375</v>
      </c>
      <c r="J590">
        <v>48.011518346948499</v>
      </c>
      <c r="K590">
        <v>10.6648664247739</v>
      </c>
      <c r="L590">
        <v>-1.7019907872698301</v>
      </c>
      <c r="M590">
        <v>20.228765246553301</v>
      </c>
      <c r="N590">
        <v>6.9936992201344E-2</v>
      </c>
      <c r="O590">
        <v>1.1605986078494099</v>
      </c>
      <c r="P590">
        <v>410.440447862224</v>
      </c>
      <c r="Q590">
        <v>460.949425396322</v>
      </c>
      <c r="R590">
        <v>388.79571421552498</v>
      </c>
      <c r="S590">
        <v>432.904645842317</v>
      </c>
      <c r="T590">
        <v>62.151619650630302</v>
      </c>
      <c r="U590">
        <v>20.814827130291601</v>
      </c>
      <c r="V590">
        <v>2.4033734623899999E-2</v>
      </c>
      <c r="W590">
        <v>-4.4258872651357004</v>
      </c>
      <c r="X590">
        <v>7.8173894786551998E-3</v>
      </c>
      <c r="Y590">
        <v>0.242138050142817</v>
      </c>
      <c r="Z590">
        <v>0.52972335982104302</v>
      </c>
      <c r="AA590">
        <v>4.7628673388585998</v>
      </c>
      <c r="AB590">
        <v>-4.3046410549949004</v>
      </c>
      <c r="AC590">
        <v>0.533107338247091</v>
      </c>
      <c r="AD590">
        <v>393.37700000000001</v>
      </c>
      <c r="AE590">
        <v>462.2</v>
      </c>
      <c r="AF590">
        <v>391.00749999999999</v>
      </c>
      <c r="AG590">
        <v>428.356999999999</v>
      </c>
      <c r="AH590">
        <v>42.044861763171497</v>
      </c>
      <c r="AI590">
        <v>30.8294209702659</v>
      </c>
      <c r="AJ590">
        <v>433.47142857142802</v>
      </c>
      <c r="AK590">
        <v>459.35</v>
      </c>
      <c r="AL590">
        <v>-69.170579029734</v>
      </c>
    </row>
    <row r="591" spans="1:38" x14ac:dyDescent="0.25">
      <c r="A591" t="s">
        <v>1472</v>
      </c>
      <c r="B591" t="s">
        <v>1471</v>
      </c>
      <c r="C591" t="s">
        <v>27</v>
      </c>
      <c r="D591">
        <v>5036.8837981650004</v>
      </c>
      <c r="E591">
        <v>293.55</v>
      </c>
      <c r="F591">
        <v>34.046456099595602</v>
      </c>
      <c r="G591">
        <v>2.69729589354364</v>
      </c>
      <c r="H591">
        <v>36.667053750058997</v>
      </c>
      <c r="I591">
        <v>64.780763790664807</v>
      </c>
      <c r="J591">
        <v>70.986624225202505</v>
      </c>
      <c r="K591">
        <v>3.64469773693531</v>
      </c>
      <c r="L591">
        <v>0.14235217619820201</v>
      </c>
      <c r="M591">
        <v>7.0461465380031196</v>
      </c>
      <c r="N591">
        <v>1.457853096352E-3</v>
      </c>
      <c r="O591">
        <v>0.830653050565758</v>
      </c>
      <c r="P591">
        <v>274.26137433595602</v>
      </c>
      <c r="Q591">
        <v>292.73163011761801</v>
      </c>
      <c r="R591">
        <v>260.738386956733</v>
      </c>
      <c r="S591">
        <v>283.85359809241203</v>
      </c>
      <c r="T591">
        <v>66.772204632561198</v>
      </c>
      <c r="U591">
        <v>20.884977509207399</v>
      </c>
      <c r="V591">
        <v>2.5971017477027001</v>
      </c>
      <c r="W591">
        <v>2.7672739773117998</v>
      </c>
      <c r="X591">
        <v>0.60437008073293597</v>
      </c>
      <c r="Y591">
        <v>1.2159379676953299</v>
      </c>
      <c r="Z591">
        <v>1.2577730220940799</v>
      </c>
      <c r="AA591">
        <v>5.1731302408871898</v>
      </c>
      <c r="AB591">
        <v>0.14424679713640001</v>
      </c>
      <c r="AC591">
        <v>1.1055857329283201</v>
      </c>
      <c r="AD591">
        <v>272.5</v>
      </c>
      <c r="AE591">
        <v>291.81</v>
      </c>
      <c r="AF591">
        <v>255.29849999999999</v>
      </c>
      <c r="AG591">
        <v>282.39699999999903</v>
      </c>
      <c r="AH591">
        <v>75.794842461509106</v>
      </c>
      <c r="AI591">
        <v>58.465608465608597</v>
      </c>
      <c r="AJ591">
        <v>276.32142857142799</v>
      </c>
      <c r="AK591">
        <v>295.19</v>
      </c>
      <c r="AL591">
        <v>-41.534391534391403</v>
      </c>
    </row>
    <row r="592" spans="1:38" x14ac:dyDescent="0.25">
      <c r="A592" t="s">
        <v>1478</v>
      </c>
      <c r="B592" t="s">
        <v>1477</v>
      </c>
      <c r="C592" t="s">
        <v>41</v>
      </c>
      <c r="D592">
        <v>5032.96819452</v>
      </c>
      <c r="E592">
        <v>6400</v>
      </c>
      <c r="F592">
        <v>29.854853846326399</v>
      </c>
      <c r="G592">
        <v>2.3652204636651799</v>
      </c>
      <c r="H592">
        <v>30.0772909915705</v>
      </c>
      <c r="I592">
        <v>51.433368571606202</v>
      </c>
      <c r="J592">
        <v>63.176967493187497</v>
      </c>
      <c r="K592">
        <v>4.9060049083400399</v>
      </c>
      <c r="L592">
        <v>8.7040524348236801</v>
      </c>
      <c r="M592">
        <v>32.998288007960603</v>
      </c>
      <c r="N592">
        <v>9.0415385404344004E-2</v>
      </c>
      <c r="O592">
        <v>0.50022150980355995</v>
      </c>
      <c r="P592">
        <v>5794.97263273725</v>
      </c>
      <c r="Q592">
        <v>6280.2776083211702</v>
      </c>
      <c r="R592">
        <v>5270.6809464579701</v>
      </c>
      <c r="S592">
        <v>6142.7216062466496</v>
      </c>
      <c r="T592">
        <v>48.080041563675799</v>
      </c>
      <c r="U592">
        <v>30.761063332176501</v>
      </c>
      <c r="V592">
        <v>1.4058590371347</v>
      </c>
      <c r="W592">
        <v>4.9076189317710996</v>
      </c>
      <c r="X592">
        <v>0.13346897104404001</v>
      </c>
      <c r="Y592">
        <v>0.15301240414676801</v>
      </c>
      <c r="Z592">
        <v>2.1343027288806402</v>
      </c>
      <c r="AA592">
        <v>5.6081818085727004</v>
      </c>
      <c r="AB592">
        <v>-2.4748275348725</v>
      </c>
      <c r="AC592">
        <v>0.98599394578095501</v>
      </c>
      <c r="AD592">
        <v>5753.4775</v>
      </c>
      <c r="AE592">
        <v>6220.0749999999998</v>
      </c>
      <c r="AF592">
        <v>5029.5437499999998</v>
      </c>
      <c r="AG592">
        <v>6234.6329999999998</v>
      </c>
      <c r="AH592">
        <v>67.311393379522698</v>
      </c>
      <c r="AI592">
        <v>73.614318706697404</v>
      </c>
      <c r="AJ592">
        <v>5887.5857142857103</v>
      </c>
      <c r="AK592">
        <v>6311.79</v>
      </c>
      <c r="AL592">
        <v>-26.3856812933025</v>
      </c>
    </row>
    <row r="593" spans="1:38" x14ac:dyDescent="0.25">
      <c r="A593" t="s">
        <v>1451</v>
      </c>
      <c r="B593" t="s">
        <v>1450</v>
      </c>
      <c r="C593" t="s">
        <v>423</v>
      </c>
      <c r="D593">
        <v>4968.9655194300003</v>
      </c>
      <c r="E593">
        <v>4502.8500000000004</v>
      </c>
      <c r="F593">
        <v>39.433579128423098</v>
      </c>
      <c r="G593">
        <v>3.1240852422254601</v>
      </c>
      <c r="H593">
        <v>37.997800387004602</v>
      </c>
      <c r="I593">
        <v>43.034116606036697</v>
      </c>
      <c r="J593">
        <v>47.248777723255898</v>
      </c>
      <c r="K593">
        <v>5.0362555433039198</v>
      </c>
      <c r="L593">
        <v>-13.9923502631302</v>
      </c>
      <c r="M593">
        <v>24.0720544600611</v>
      </c>
      <c r="N593">
        <v>6.5336777167158994E-2</v>
      </c>
      <c r="O593">
        <v>1.45635121292614</v>
      </c>
      <c r="P593">
        <v>4311.47432710252</v>
      </c>
      <c r="Q593">
        <v>4488.1134573033896</v>
      </c>
      <c r="R593">
        <v>4195.8234609839401</v>
      </c>
      <c r="S593">
        <v>4423.1914370754603</v>
      </c>
      <c r="T593">
        <v>55.168582184851601</v>
      </c>
      <c r="U593">
        <v>8.7848837929679995</v>
      </c>
      <c r="V593">
        <v>-0.98201979961550001</v>
      </c>
      <c r="W593">
        <v>2.3655421351262</v>
      </c>
      <c r="X593">
        <v>-3.8072346868283602</v>
      </c>
      <c r="Y593">
        <v>0.148495286138009</v>
      </c>
      <c r="Z593">
        <v>0.25437957652569798</v>
      </c>
      <c r="AA593">
        <v>1.454235923887</v>
      </c>
      <c r="AB593">
        <v>-3.30401401840889</v>
      </c>
      <c r="AC593">
        <v>0.26603209976511299</v>
      </c>
      <c r="AD593">
        <v>4223.1139999999996</v>
      </c>
      <c r="AE593">
        <v>4477.3100000000004</v>
      </c>
      <c r="AF593">
        <v>4191.1372499999998</v>
      </c>
      <c r="AG593">
        <v>4425.7070000000003</v>
      </c>
      <c r="AH593">
        <v>53.103985276421</v>
      </c>
      <c r="AI593">
        <v>58.738585686982397</v>
      </c>
      <c r="AJ593">
        <v>4278.6714285714197</v>
      </c>
      <c r="AK593">
        <v>4501.1000000000004</v>
      </c>
      <c r="AL593">
        <v>-41.261414313017497</v>
      </c>
    </row>
    <row r="594" spans="1:38" x14ac:dyDescent="0.25">
      <c r="A594" t="s">
        <v>1449</v>
      </c>
      <c r="B594" t="s">
        <v>1448</v>
      </c>
      <c r="C594" t="s">
        <v>706</v>
      </c>
      <c r="D594">
        <v>4941.5542208400002</v>
      </c>
      <c r="E594">
        <v>229.15</v>
      </c>
      <c r="F594">
        <v>23.1833047649937</v>
      </c>
      <c r="G594">
        <v>1.83667376594097</v>
      </c>
      <c r="H594">
        <v>26.138388800132098</v>
      </c>
      <c r="I594">
        <v>22.7631578947368</v>
      </c>
      <c r="J594">
        <v>29.611588042222198</v>
      </c>
      <c r="K594">
        <v>-2.2888413022747902</v>
      </c>
      <c r="L594">
        <v>-2.03570077099906</v>
      </c>
      <c r="M594">
        <v>1.32820671038633</v>
      </c>
      <c r="N594">
        <v>-3.3908818705732001E-2</v>
      </c>
      <c r="O594">
        <v>0.65641201675945604</v>
      </c>
      <c r="P594">
        <v>243.32379858403701</v>
      </c>
      <c r="Q594">
        <v>234.78122121857001</v>
      </c>
      <c r="R594">
        <v>253.80186857852499</v>
      </c>
      <c r="S594">
        <v>239.24159146649899</v>
      </c>
      <c r="T594">
        <v>45.569849610436599</v>
      </c>
      <c r="U594">
        <v>-10.198029629997199</v>
      </c>
      <c r="V594">
        <v>-4.3449529159095004</v>
      </c>
      <c r="W594">
        <v>0.63002389745819998</v>
      </c>
      <c r="X594">
        <v>7.6723819984506996</v>
      </c>
      <c r="Y594">
        <v>-13.062818126839799</v>
      </c>
      <c r="Z594">
        <v>-3.72376951567706</v>
      </c>
      <c r="AA594">
        <v>3.5873927922967002</v>
      </c>
      <c r="AB594">
        <v>-11.1488507048406</v>
      </c>
      <c r="AC594">
        <v>2.6104337237902699</v>
      </c>
      <c r="AD594">
        <v>241.11750000000001</v>
      </c>
      <c r="AE594">
        <v>234.215</v>
      </c>
      <c r="AF594">
        <v>255.66074999999901</v>
      </c>
      <c r="AG594">
        <v>239.06299999999999</v>
      </c>
      <c r="AH594">
        <v>8.7921679318187795</v>
      </c>
      <c r="AI594">
        <v>18.079800498753102</v>
      </c>
      <c r="AJ594">
        <v>244.685714285714</v>
      </c>
      <c r="AK594">
        <v>223.83</v>
      </c>
      <c r="AL594">
        <v>-81.920199501246799</v>
      </c>
    </row>
    <row r="595" spans="1:38" x14ac:dyDescent="0.25">
      <c r="A595" t="s">
        <v>103</v>
      </c>
      <c r="B595" t="s">
        <v>104</v>
      </c>
      <c r="C595" t="s">
        <v>102</v>
      </c>
      <c r="D595">
        <v>4905.9404664499998</v>
      </c>
      <c r="E595">
        <v>521.35</v>
      </c>
      <c r="F595">
        <v>27.016645417901302</v>
      </c>
      <c r="G595">
        <v>2.1403662845219098</v>
      </c>
      <c r="H595">
        <v>30.038732183770101</v>
      </c>
      <c r="I595">
        <v>36.507042253521099</v>
      </c>
      <c r="J595">
        <v>42.6997086996764</v>
      </c>
      <c r="K595">
        <v>2.91521416270791</v>
      </c>
      <c r="L595">
        <v>-1.5676734957524601</v>
      </c>
      <c r="M595">
        <v>36.678963100888097</v>
      </c>
      <c r="N595">
        <v>0.12527854756062701</v>
      </c>
      <c r="O595">
        <v>1.4280191785690799</v>
      </c>
      <c r="P595">
        <v>506.747286669787</v>
      </c>
      <c r="Q595">
        <v>519.97716296459896</v>
      </c>
      <c r="R595">
        <v>507.99083280388197</v>
      </c>
      <c r="S595">
        <v>511.24118665250597</v>
      </c>
      <c r="T595">
        <v>79.366657199659102</v>
      </c>
      <c r="U595">
        <v>-3.0629601435312002</v>
      </c>
      <c r="V595">
        <v>-1.5527146131639999</v>
      </c>
      <c r="W595">
        <v>-1.88300516153699</v>
      </c>
      <c r="X595">
        <v>1.0068804787736401</v>
      </c>
      <c r="Y595">
        <v>0.68569143692744405</v>
      </c>
      <c r="Z595">
        <v>0.57219694370931296</v>
      </c>
      <c r="AA595">
        <v>1.4984139941710899</v>
      </c>
      <c r="AB595">
        <v>-4.4257575867057</v>
      </c>
      <c r="AC595">
        <v>0.92103537910247502</v>
      </c>
      <c r="AD595">
        <v>498.93221560055201</v>
      </c>
      <c r="AE595">
        <v>521.52499999999998</v>
      </c>
      <c r="AF595">
        <v>510.80085699493702</v>
      </c>
      <c r="AG595">
        <v>508.47599999999898</v>
      </c>
      <c r="AH595">
        <v>27.577032960115201</v>
      </c>
      <c r="AI595">
        <v>42.366412213740396</v>
      </c>
      <c r="AJ595">
        <v>496.92142857142801</v>
      </c>
      <c r="AK595">
        <v>520.07000000000005</v>
      </c>
      <c r="AL595">
        <v>-57.633587786259497</v>
      </c>
    </row>
    <row r="596" spans="1:38" x14ac:dyDescent="0.25">
      <c r="A596" t="s">
        <v>1458</v>
      </c>
      <c r="B596" t="s">
        <v>1457</v>
      </c>
      <c r="C596" t="s">
        <v>1076</v>
      </c>
      <c r="D596">
        <v>4903.4706404250001</v>
      </c>
      <c r="E596">
        <v>1058.45</v>
      </c>
      <c r="F596">
        <v>28.723830990722401</v>
      </c>
      <c r="G596">
        <v>2.2756163270407801</v>
      </c>
      <c r="H596">
        <v>20.7455830299239</v>
      </c>
      <c r="I596">
        <v>32.657200811358997</v>
      </c>
      <c r="J596">
        <v>40.982760836788799</v>
      </c>
      <c r="K596">
        <v>-8.9832668527317292</v>
      </c>
      <c r="L596">
        <v>-1.03725908968059</v>
      </c>
      <c r="M596">
        <v>23.048206253820101</v>
      </c>
      <c r="N596">
        <v>7.5561847812724001E-2</v>
      </c>
      <c r="O596">
        <v>1.21140730625292</v>
      </c>
      <c r="P596">
        <v>1111.23749666101</v>
      </c>
      <c r="Q596">
        <v>1058.80550035941</v>
      </c>
      <c r="R596">
        <v>1155.8154719874699</v>
      </c>
      <c r="S596">
        <v>1080.75475505805</v>
      </c>
      <c r="T596">
        <v>55.475562766173098</v>
      </c>
      <c r="U596">
        <v>-14.319910376699699</v>
      </c>
      <c r="V596">
        <v>-1.2858453988648999</v>
      </c>
      <c r="W596">
        <v>1.3509615384614999</v>
      </c>
      <c r="X596">
        <v>-3.12133674919047</v>
      </c>
      <c r="Y596">
        <v>-0.228340550010104</v>
      </c>
      <c r="Z596">
        <v>-0.685999117466085</v>
      </c>
      <c r="AA596">
        <v>1.1063978168044999</v>
      </c>
      <c r="AB596">
        <v>-3.5675011218710999</v>
      </c>
      <c r="AC596">
        <v>0.70398603775009705</v>
      </c>
      <c r="AD596">
        <v>1085.8620000000001</v>
      </c>
      <c r="AE596">
        <v>1062.01</v>
      </c>
      <c r="AF596">
        <v>1191.5092500000001</v>
      </c>
      <c r="AG596">
        <v>1091.6289999999999</v>
      </c>
      <c r="AH596">
        <v>23.0865337516049</v>
      </c>
      <c r="AI596">
        <v>35.7212003872217</v>
      </c>
      <c r="AJ596">
        <v>1097.87142857142</v>
      </c>
      <c r="AK596">
        <v>1060.5999999999999</v>
      </c>
      <c r="AL596">
        <v>-64.278799612778201</v>
      </c>
    </row>
    <row r="597" spans="1:38" x14ac:dyDescent="0.25">
      <c r="A597" t="s">
        <v>1462</v>
      </c>
      <c r="B597" t="s">
        <v>1461</v>
      </c>
      <c r="C597" t="s">
        <v>457</v>
      </c>
      <c r="D597">
        <v>4902.3200376599998</v>
      </c>
      <c r="E597">
        <v>927.6</v>
      </c>
      <c r="F597">
        <v>23.359909903081</v>
      </c>
      <c r="G597">
        <v>1.85066512857642</v>
      </c>
      <c r="H597">
        <v>55.466807050655397</v>
      </c>
      <c r="I597">
        <v>50.111731843575399</v>
      </c>
      <c r="J597">
        <v>56.691384489878601</v>
      </c>
      <c r="K597">
        <v>17.998876351971099</v>
      </c>
      <c r="L597">
        <v>-2.9482174537037502</v>
      </c>
      <c r="P597">
        <v>825.80730653024705</v>
      </c>
      <c r="Q597">
        <v>919.06373681537696</v>
      </c>
      <c r="R597">
        <v>789.38436592295602</v>
      </c>
      <c r="S597">
        <v>867.84749680125503</v>
      </c>
      <c r="T597">
        <v>33.801575173386603</v>
      </c>
      <c r="U597">
        <v>20.687169876020299</v>
      </c>
      <c r="V597">
        <v>0.85462584063809999</v>
      </c>
      <c r="W597">
        <v>-2.0858806838757999</v>
      </c>
      <c r="X597">
        <v>4.5062618069173297</v>
      </c>
      <c r="Y597">
        <v>8.2946137347467405E-2</v>
      </c>
      <c r="Z597">
        <v>2.3215429052404399</v>
      </c>
      <c r="AA597">
        <v>4.2430355464831999</v>
      </c>
      <c r="AB597">
        <v>-2.3204387724648998</v>
      </c>
      <c r="AC597">
        <v>0.62660720485639099</v>
      </c>
      <c r="AD597">
        <v>799.12949999999898</v>
      </c>
      <c r="AE597">
        <v>920.30499999999995</v>
      </c>
      <c r="AF597">
        <v>772.61524999999904</v>
      </c>
      <c r="AG597">
        <v>862.51400000000001</v>
      </c>
      <c r="AH597">
        <v>61.554820663952</v>
      </c>
      <c r="AI597">
        <v>72.383073496659193</v>
      </c>
      <c r="AJ597">
        <v>863.18571428571397</v>
      </c>
      <c r="AK597">
        <v>927.27</v>
      </c>
      <c r="AL597">
        <v>-27.6169265033407</v>
      </c>
    </row>
    <row r="598" spans="1:38" x14ac:dyDescent="0.25">
      <c r="A598" t="s">
        <v>1492</v>
      </c>
      <c r="B598" t="s">
        <v>1491</v>
      </c>
      <c r="C598" t="s">
        <v>38</v>
      </c>
      <c r="D598">
        <v>4896.6487210900004</v>
      </c>
      <c r="E598">
        <v>178.1</v>
      </c>
      <c r="F598">
        <v>47.759889703928899</v>
      </c>
      <c r="G598">
        <v>3.7837287381001299</v>
      </c>
      <c r="H598">
        <v>58.733676849997799</v>
      </c>
      <c r="I598">
        <v>62.614379084967403</v>
      </c>
      <c r="J598">
        <v>75.744761484684503</v>
      </c>
      <c r="K598">
        <v>7.4304738245307096</v>
      </c>
      <c r="L598">
        <v>-0.53385765120127004</v>
      </c>
      <c r="M598">
        <v>86.782112668709004</v>
      </c>
      <c r="N598">
        <v>0.19667463358371001</v>
      </c>
      <c r="O598">
        <v>1.41274854055949</v>
      </c>
      <c r="P598">
        <v>132.713829672678</v>
      </c>
      <c r="Q598">
        <v>169.93613202612701</v>
      </c>
      <c r="R598">
        <v>117.38520390343101</v>
      </c>
      <c r="S598">
        <v>148.62467463175801</v>
      </c>
      <c r="T598">
        <v>86.290322580645096</v>
      </c>
      <c r="U598">
        <v>62.434093044896599</v>
      </c>
      <c r="V598">
        <v>7.8482249152904</v>
      </c>
      <c r="W598">
        <v>2.90211338164359</v>
      </c>
      <c r="X598">
        <v>21.555596660016</v>
      </c>
      <c r="Y598">
        <v>1.7007137867645401</v>
      </c>
      <c r="Z598">
        <v>8.5944234280262997</v>
      </c>
      <c r="AA598">
        <v>16.567807045038698</v>
      </c>
      <c r="AB598">
        <v>0.34235013499229999</v>
      </c>
      <c r="AC598">
        <v>0.61261408502750603</v>
      </c>
      <c r="AD598">
        <v>123.265999999999</v>
      </c>
      <c r="AE598">
        <v>169.45</v>
      </c>
      <c r="AF598">
        <v>114.06625</v>
      </c>
      <c r="AG598">
        <v>144.732</v>
      </c>
      <c r="AH598">
        <v>85.645080611664596</v>
      </c>
      <c r="AI598">
        <v>91.645569620253099</v>
      </c>
      <c r="AJ598">
        <v>158.85</v>
      </c>
      <c r="AK598">
        <v>176.8</v>
      </c>
      <c r="AL598">
        <v>-8.3544303797468604</v>
      </c>
    </row>
    <row r="599" spans="1:38" x14ac:dyDescent="0.25">
      <c r="A599" t="s">
        <v>1484</v>
      </c>
      <c r="B599" t="s">
        <v>1483</v>
      </c>
      <c r="C599" t="s">
        <v>74</v>
      </c>
      <c r="D599">
        <v>4889.9796328399998</v>
      </c>
      <c r="E599">
        <v>455.2</v>
      </c>
      <c r="F599">
        <v>39.165775118484603</v>
      </c>
      <c r="G599">
        <v>3.1028687416249698</v>
      </c>
      <c r="H599">
        <v>27.7675584497347</v>
      </c>
      <c r="I599">
        <v>56.489576328177499</v>
      </c>
      <c r="J599">
        <v>69.282358556896398</v>
      </c>
      <c r="K599">
        <v>9.3704491065989295</v>
      </c>
      <c r="L599">
        <v>-7.3236969930099996E-2</v>
      </c>
      <c r="P599">
        <v>393.65157700493899</v>
      </c>
      <c r="Q599">
        <v>443.58785838344699</v>
      </c>
      <c r="R599">
        <v>368.58939656050302</v>
      </c>
      <c r="S599">
        <v>417.16295020008999</v>
      </c>
      <c r="T599">
        <v>53.746118012422301</v>
      </c>
      <c r="U599">
        <v>33.762725162562603</v>
      </c>
      <c r="V599">
        <v>3.1785483695869998</v>
      </c>
      <c r="W599">
        <v>5.5407801418399898E-2</v>
      </c>
      <c r="X599">
        <v>0.75730461474420097</v>
      </c>
      <c r="Y599">
        <v>3.2748385890587999</v>
      </c>
      <c r="Z599">
        <v>4.4901890103195603</v>
      </c>
      <c r="AA599">
        <v>6.7706905851968902</v>
      </c>
      <c r="AB599">
        <v>-0.17975632355830001</v>
      </c>
      <c r="AC599">
        <v>0.68010617851410604</v>
      </c>
      <c r="AD599">
        <v>384.44349999999901</v>
      </c>
      <c r="AE599">
        <v>441.75999999999902</v>
      </c>
      <c r="AF599">
        <v>349.67649999999901</v>
      </c>
      <c r="AG599">
        <v>413.96300000000002</v>
      </c>
      <c r="AH599">
        <v>81.174696400123906</v>
      </c>
      <c r="AI599">
        <v>82.040816326530503</v>
      </c>
      <c r="AJ599">
        <v>410.582142857142</v>
      </c>
      <c r="AK599">
        <v>456.54</v>
      </c>
      <c r="AL599">
        <v>-17.959183673469401</v>
      </c>
    </row>
    <row r="600" spans="1:38" x14ac:dyDescent="0.25">
      <c r="A600" t="s">
        <v>1482</v>
      </c>
      <c r="B600" t="s">
        <v>1481</v>
      </c>
      <c r="C600" t="s">
        <v>88</v>
      </c>
      <c r="D600">
        <v>4862.23186833</v>
      </c>
      <c r="E600">
        <v>874.75</v>
      </c>
      <c r="F600">
        <v>32.191651824346003</v>
      </c>
      <c r="G600">
        <v>2.5503509093043699</v>
      </c>
      <c r="H600">
        <v>54.233845018807997</v>
      </c>
      <c r="I600">
        <v>57.582668187001097</v>
      </c>
      <c r="J600">
        <v>59.853627215470397</v>
      </c>
      <c r="K600">
        <v>15.2411983168349</v>
      </c>
      <c r="L600">
        <v>-2.0573393826774899</v>
      </c>
      <c r="M600">
        <v>0.88041973966841203</v>
      </c>
      <c r="N600">
        <v>-3.9596199501804999E-2</v>
      </c>
      <c r="P600">
        <v>789.20287886782796</v>
      </c>
      <c r="Q600">
        <v>876.69148731019095</v>
      </c>
      <c r="R600">
        <v>793.59531869354805</v>
      </c>
      <c r="S600">
        <v>829.11456118409603</v>
      </c>
      <c r="T600">
        <v>64.4511613108495</v>
      </c>
      <c r="U600">
        <v>11.066594600315099</v>
      </c>
      <c r="V600">
        <v>1.4118046308573</v>
      </c>
      <c r="W600">
        <v>1.1938242552947</v>
      </c>
      <c r="X600">
        <v>-0.12039332861322601</v>
      </c>
      <c r="Y600">
        <v>-0.37090773185851</v>
      </c>
      <c r="Z600">
        <v>0.85741630747850905</v>
      </c>
      <c r="AA600">
        <v>4.2583897523915999</v>
      </c>
      <c r="AB600">
        <v>-1.2834701175842</v>
      </c>
      <c r="AC600">
        <v>0.50590940876151902</v>
      </c>
      <c r="AD600">
        <v>740.19649999999899</v>
      </c>
      <c r="AE600">
        <v>878.78499999999997</v>
      </c>
      <c r="AF600">
        <v>754.49949999999899</v>
      </c>
      <c r="AG600">
        <v>828.91399999999999</v>
      </c>
      <c r="AH600">
        <v>54.957314900445702</v>
      </c>
      <c r="AI600">
        <v>43.274853801169598</v>
      </c>
      <c r="AJ600">
        <v>824.36071428571404</v>
      </c>
      <c r="AK600">
        <v>875.45</v>
      </c>
      <c r="AL600">
        <v>-56.725146198830302</v>
      </c>
    </row>
    <row r="601" spans="1:38" x14ac:dyDescent="0.25">
      <c r="A601" t="s">
        <v>1490</v>
      </c>
      <c r="B601" t="s">
        <v>1489</v>
      </c>
      <c r="C601" t="s">
        <v>423</v>
      </c>
      <c r="D601">
        <v>4852.4488291999996</v>
      </c>
      <c r="E601">
        <v>1126.4000000000001</v>
      </c>
      <c r="F601">
        <v>43.998119462300998</v>
      </c>
      <c r="G601">
        <v>3.48570631263782</v>
      </c>
      <c r="H601">
        <v>55.741048832908398</v>
      </c>
      <c r="I601">
        <v>73.973959807528999</v>
      </c>
      <c r="J601">
        <v>73.014500141689197</v>
      </c>
      <c r="K601">
        <v>54.133382022169101</v>
      </c>
      <c r="L601">
        <v>10.6170601547266</v>
      </c>
      <c r="P601">
        <v>941.72244998533904</v>
      </c>
      <c r="Q601">
        <v>1107.04926099469</v>
      </c>
      <c r="R601">
        <v>857.15186459968197</v>
      </c>
      <c r="S601">
        <v>993.14457443694903</v>
      </c>
      <c r="T601">
        <v>28.724249077404501</v>
      </c>
      <c r="U601">
        <v>39.395509511462798</v>
      </c>
      <c r="V601">
        <v>11.870288123984301</v>
      </c>
      <c r="W601">
        <v>10.1616845271668</v>
      </c>
      <c r="X601">
        <v>4.3532313994902996</v>
      </c>
      <c r="Y601">
        <v>-4.1901046560937303</v>
      </c>
      <c r="Z601">
        <v>6.2123451199077504</v>
      </c>
      <c r="AA601">
        <v>26.965220631260301</v>
      </c>
      <c r="AB601">
        <v>-1.67499475169E-2</v>
      </c>
      <c r="AC601">
        <v>2.03571370750331</v>
      </c>
      <c r="AD601">
        <v>905.80799999999999</v>
      </c>
      <c r="AE601">
        <v>1104.895</v>
      </c>
      <c r="AF601">
        <v>895.13475000000005</v>
      </c>
      <c r="AG601">
        <v>970.16599999999903</v>
      </c>
      <c r="AH601">
        <v>61.990932698205199</v>
      </c>
      <c r="AI601">
        <v>57.9387716295874</v>
      </c>
      <c r="AJ601">
        <v>989.79642857142801</v>
      </c>
      <c r="AK601">
        <v>1142.73</v>
      </c>
      <c r="AL601">
        <v>-42.061228370412501</v>
      </c>
    </row>
    <row r="602" spans="1:38" x14ac:dyDescent="0.25">
      <c r="A602" t="s">
        <v>1517</v>
      </c>
      <c r="B602" t="s">
        <v>1516</v>
      </c>
      <c r="C602" t="s">
        <v>575</v>
      </c>
      <c r="D602">
        <v>4846.05139315</v>
      </c>
      <c r="E602">
        <v>1554.9</v>
      </c>
      <c r="F602">
        <v>28.613899867311801</v>
      </c>
      <c r="G602">
        <v>2.2669071454777798</v>
      </c>
      <c r="H602">
        <v>23.8755020227714</v>
      </c>
      <c r="I602">
        <v>69.127857747671499</v>
      </c>
      <c r="J602">
        <v>82.566131858684699</v>
      </c>
      <c r="K602">
        <v>12.201510677862</v>
      </c>
      <c r="L602">
        <v>9.9362154950373203</v>
      </c>
      <c r="M602">
        <v>4.47022976134717</v>
      </c>
      <c r="N602">
        <v>6.9163912428480004E-3</v>
      </c>
      <c r="O602">
        <v>1.17410422410152</v>
      </c>
      <c r="P602">
        <v>1474.59837527843</v>
      </c>
      <c r="Q602">
        <v>1525.19014253663</v>
      </c>
      <c r="R602">
        <v>1571.7406062931</v>
      </c>
      <c r="S602">
        <v>1486.5432128055299</v>
      </c>
      <c r="T602">
        <v>75.166626339059803</v>
      </c>
      <c r="U602">
        <v>2.6814284946029998</v>
      </c>
      <c r="V602">
        <v>7.5579212587914002</v>
      </c>
      <c r="W602">
        <v>9.61839330657779</v>
      </c>
      <c r="X602">
        <v>-35.960011123722197</v>
      </c>
      <c r="Y602">
        <v>19.818138023672699</v>
      </c>
      <c r="Z602">
        <v>2.98044029600119</v>
      </c>
      <c r="AA602">
        <v>12.435299489749299</v>
      </c>
      <c r="AB602">
        <v>3.0861056468107999</v>
      </c>
      <c r="AC602">
        <v>2.62644775243673</v>
      </c>
      <c r="AD602">
        <v>1408.2829999999999</v>
      </c>
      <c r="AE602">
        <v>1511.45</v>
      </c>
      <c r="AF602">
        <v>1502.8932500000001</v>
      </c>
      <c r="AG602">
        <v>1497.28699999999</v>
      </c>
      <c r="AH602">
        <v>55.540613847553097</v>
      </c>
      <c r="AI602">
        <v>38.814567075436599</v>
      </c>
      <c r="AJ602">
        <v>1455.13928571428</v>
      </c>
      <c r="AK602">
        <v>1577.38</v>
      </c>
      <c r="AL602">
        <v>-61.185432924563301</v>
      </c>
    </row>
    <row r="603" spans="1:38" x14ac:dyDescent="0.25">
      <c r="A603" t="s">
        <v>1466</v>
      </c>
      <c r="B603" t="s">
        <v>1465</v>
      </c>
      <c r="C603" t="s">
        <v>102</v>
      </c>
      <c r="D603">
        <v>4795.0642137599998</v>
      </c>
      <c r="E603">
        <v>654.79999999999995</v>
      </c>
      <c r="F603">
        <v>35.210876148491202</v>
      </c>
      <c r="G603">
        <v>2.78954588887526</v>
      </c>
      <c r="H603">
        <v>32.097801540121701</v>
      </c>
      <c r="I603">
        <v>35.9249329758713</v>
      </c>
      <c r="J603">
        <v>31.552632788723798</v>
      </c>
      <c r="K603">
        <v>-4.97024853984919</v>
      </c>
      <c r="L603">
        <v>-3.3783969958190698</v>
      </c>
      <c r="M603">
        <v>13.8565633911501</v>
      </c>
      <c r="N603">
        <v>4.5809914161841998E-2</v>
      </c>
      <c r="O603">
        <v>1.6322462509659901</v>
      </c>
      <c r="P603">
        <v>674.40197197596501</v>
      </c>
      <c r="Q603">
        <v>661.20019736610095</v>
      </c>
      <c r="R603">
        <v>695.14008756049805</v>
      </c>
      <c r="S603">
        <v>668.90807397260699</v>
      </c>
      <c r="T603">
        <v>79.316722881079301</v>
      </c>
      <c r="U603">
        <v>-11.857873233546499</v>
      </c>
      <c r="V603">
        <v>-2.7653681200858</v>
      </c>
      <c r="W603">
        <v>-1.6122956377608999</v>
      </c>
      <c r="X603">
        <v>-11.5330571028757</v>
      </c>
      <c r="Y603">
        <v>-0.121473569193362</v>
      </c>
      <c r="Z603">
        <v>-1.83811861005743</v>
      </c>
      <c r="AA603">
        <v>0.27747524140730001</v>
      </c>
      <c r="AB603">
        <v>-5.6289844747754998</v>
      </c>
      <c r="AC603">
        <v>0.50919994200524898</v>
      </c>
      <c r="AD603">
        <v>655.61599999999999</v>
      </c>
      <c r="AE603">
        <v>664.06500000000005</v>
      </c>
      <c r="AF603">
        <v>710.53425000000004</v>
      </c>
      <c r="AG603">
        <v>669.72799999999995</v>
      </c>
      <c r="AH603">
        <v>14.088343307943401</v>
      </c>
      <c r="AI603">
        <v>21.327529923830099</v>
      </c>
      <c r="AJ603">
        <v>683.82500000000005</v>
      </c>
      <c r="AK603">
        <v>657.02</v>
      </c>
      <c r="AL603">
        <v>-78.672470076169802</v>
      </c>
    </row>
    <row r="604" spans="1:38" x14ac:dyDescent="0.25">
      <c r="A604" t="s">
        <v>1416</v>
      </c>
      <c r="B604" t="s">
        <v>1415</v>
      </c>
      <c r="C604" t="s">
        <v>916</v>
      </c>
      <c r="D604">
        <v>4763.7116202799998</v>
      </c>
      <c r="E604">
        <v>23.9</v>
      </c>
      <c r="F604">
        <v>70.997786369206395</v>
      </c>
      <c r="G604">
        <v>5.6247274918761203</v>
      </c>
      <c r="H604">
        <v>28.858657278402902</v>
      </c>
      <c r="I604">
        <v>24.727272727272702</v>
      </c>
      <c r="J604">
        <v>29.0782566619676</v>
      </c>
      <c r="K604">
        <v>-0.58068872745306199</v>
      </c>
      <c r="L604">
        <v>-0.753993378689089</v>
      </c>
      <c r="M604">
        <v>96.081459600652295</v>
      </c>
      <c r="N604">
        <v>0.13689316354337799</v>
      </c>
      <c r="O604">
        <v>1.9874611508797699</v>
      </c>
      <c r="P604">
        <v>24.072511930174802</v>
      </c>
      <c r="Q604">
        <v>25.122366364093601</v>
      </c>
      <c r="R604">
        <v>27.7639199790483</v>
      </c>
      <c r="S604">
        <v>24.911133292198599</v>
      </c>
      <c r="T604">
        <v>94.606741573033702</v>
      </c>
      <c r="U604">
        <v>-18.549912337617499</v>
      </c>
      <c r="V604">
        <v>-13.8293016887266</v>
      </c>
      <c r="W604">
        <v>1.7241379310345</v>
      </c>
      <c r="X604">
        <v>-234.166392572641</v>
      </c>
      <c r="Y604">
        <v>-20.455648912901399</v>
      </c>
      <c r="Z604">
        <v>-8.4335709819847704</v>
      </c>
      <c r="AA604">
        <v>5.1987521123390001</v>
      </c>
      <c r="AB604">
        <v>-27.0282298225247</v>
      </c>
      <c r="AC604">
        <v>0.98858208745963005</v>
      </c>
      <c r="AD604">
        <v>20.474</v>
      </c>
      <c r="AE604">
        <v>25.445</v>
      </c>
      <c r="AF604">
        <v>25.871500000000001</v>
      </c>
      <c r="AG604">
        <v>25.138999999999999</v>
      </c>
      <c r="AH604">
        <v>7.29083285687061</v>
      </c>
      <c r="AI604">
        <v>11.363636363636299</v>
      </c>
      <c r="AJ604">
        <v>28.2392857142857</v>
      </c>
      <c r="AK604">
        <v>23.94</v>
      </c>
      <c r="AL604">
        <v>-88.636363636363598</v>
      </c>
    </row>
    <row r="605" spans="1:38" x14ac:dyDescent="0.25">
      <c r="A605" t="s">
        <v>1502</v>
      </c>
      <c r="B605" t="s">
        <v>1501</v>
      </c>
      <c r="C605" t="s">
        <v>61</v>
      </c>
      <c r="D605">
        <v>4748.4131906000002</v>
      </c>
      <c r="E605">
        <v>699</v>
      </c>
      <c r="F605">
        <v>38.8487358659861</v>
      </c>
      <c r="G605">
        <v>3.0777516289553</v>
      </c>
      <c r="H605">
        <v>29.687540161644598</v>
      </c>
      <c r="I605">
        <v>62.738964198818202</v>
      </c>
      <c r="J605">
        <v>71.5908748943869</v>
      </c>
      <c r="K605">
        <v>21.838935779169802</v>
      </c>
      <c r="L605">
        <v>-0.316678707155781</v>
      </c>
      <c r="M605">
        <v>30.534863472415399</v>
      </c>
      <c r="N605">
        <v>0.10328588779256399</v>
      </c>
      <c r="O605">
        <v>1.1620756507096599</v>
      </c>
      <c r="P605">
        <v>589.862747535464</v>
      </c>
      <c r="Q605">
        <v>689.72656514450796</v>
      </c>
      <c r="R605">
        <v>540.51899811710496</v>
      </c>
      <c r="S605">
        <v>634.04979295282601</v>
      </c>
      <c r="T605">
        <v>66.102093625029397</v>
      </c>
      <c r="U605">
        <v>41.054458940685699</v>
      </c>
      <c r="V605">
        <v>5.3695589967705999</v>
      </c>
      <c r="W605">
        <v>7.8590992087644</v>
      </c>
      <c r="X605">
        <v>1.1603249670303599</v>
      </c>
      <c r="Y605">
        <v>0.72407515578952597</v>
      </c>
      <c r="Z605">
        <v>3.8575731938578799</v>
      </c>
      <c r="AA605">
        <v>14.805924715265601</v>
      </c>
      <c r="AB605">
        <v>-2.6333978935015998</v>
      </c>
      <c r="AC605">
        <v>0.77259817294863498</v>
      </c>
      <c r="AD605">
        <v>572.35649999999998</v>
      </c>
      <c r="AE605">
        <v>690.05499999999995</v>
      </c>
      <c r="AF605">
        <v>517.62450000000001</v>
      </c>
      <c r="AG605">
        <v>624.16399999999896</v>
      </c>
      <c r="AH605">
        <v>80.652744550770805</v>
      </c>
      <c r="AI605">
        <v>68.749999999999901</v>
      </c>
      <c r="AJ605">
        <v>645.93214285714203</v>
      </c>
      <c r="AK605">
        <v>704.28</v>
      </c>
      <c r="AL605">
        <v>-31.25</v>
      </c>
    </row>
    <row r="606" spans="1:38" x14ac:dyDescent="0.25">
      <c r="A606" t="s">
        <v>1474</v>
      </c>
      <c r="B606" t="s">
        <v>1473</v>
      </c>
      <c r="C606" t="s">
        <v>118</v>
      </c>
      <c r="D606">
        <v>4730.4477607199997</v>
      </c>
      <c r="E606">
        <v>1148.2</v>
      </c>
      <c r="F606">
        <v>57.707370629755701</v>
      </c>
      <c r="G606">
        <v>4.5718078078819397</v>
      </c>
      <c r="H606">
        <v>31.0665825732478</v>
      </c>
      <c r="I606">
        <v>31.361568078403899</v>
      </c>
      <c r="J606">
        <v>22.9910430996506</v>
      </c>
      <c r="K606">
        <v>268.07101070738798</v>
      </c>
      <c r="L606">
        <v>-17.496454102236701</v>
      </c>
      <c r="Q606">
        <v>1176.2753772887199</v>
      </c>
      <c r="T606">
        <v>12.336383644156101</v>
      </c>
      <c r="V606">
        <v>25.981106163385899</v>
      </c>
      <c r="W606">
        <v>-2.243272335845</v>
      </c>
      <c r="X606">
        <v>-29.250448702887901</v>
      </c>
      <c r="Y606">
        <v>-6.6965905217123396</v>
      </c>
      <c r="AA606">
        <v>39.974977314047997</v>
      </c>
      <c r="AB606">
        <v>14.5309759282925</v>
      </c>
      <c r="AD606">
        <v>1198.121875</v>
      </c>
      <c r="AE606">
        <v>1172.9000000000001</v>
      </c>
      <c r="AF606">
        <v>1198.121875</v>
      </c>
      <c r="AG606">
        <v>1198.121875</v>
      </c>
      <c r="AH606">
        <v>16.572281497804099</v>
      </c>
      <c r="AI606">
        <v>16.4193626854779</v>
      </c>
      <c r="AJ606">
        <v>1256.9071428571399</v>
      </c>
      <c r="AK606">
        <v>1154.3499999999999</v>
      </c>
      <c r="AL606">
        <v>-83.580637314521994</v>
      </c>
    </row>
    <row r="607" spans="1:38" x14ac:dyDescent="0.25">
      <c r="A607" t="s">
        <v>1476</v>
      </c>
      <c r="B607" t="s">
        <v>1475</v>
      </c>
      <c r="C607" t="s">
        <v>401</v>
      </c>
      <c r="D607">
        <v>4707.0443233799997</v>
      </c>
      <c r="E607">
        <v>177.4</v>
      </c>
      <c r="F607">
        <v>47.049490007760198</v>
      </c>
      <c r="G607">
        <v>3.7274480439319899</v>
      </c>
      <c r="H607">
        <v>59.9367614267316</v>
      </c>
      <c r="I607">
        <v>65.263908701854504</v>
      </c>
      <c r="J607">
        <v>62.820093832035198</v>
      </c>
      <c r="K607">
        <v>16.4358470250518</v>
      </c>
      <c r="L607">
        <v>-1.71224314853227</v>
      </c>
      <c r="M607">
        <v>62.381054605723101</v>
      </c>
      <c r="N607">
        <v>0.177145704133849</v>
      </c>
      <c r="O607">
        <v>1.6194970003542</v>
      </c>
      <c r="P607">
        <v>120.487645726342</v>
      </c>
      <c r="Q607">
        <v>178.03828460022899</v>
      </c>
      <c r="R607">
        <v>104.793377886663</v>
      </c>
      <c r="S607">
        <v>140.878049041515</v>
      </c>
      <c r="T607">
        <v>84.812388326384706</v>
      </c>
      <c r="U607">
        <v>93.935868476027196</v>
      </c>
      <c r="V607">
        <v>7.7685365422048998</v>
      </c>
      <c r="W607">
        <v>6.4685314685315003</v>
      </c>
      <c r="X607">
        <v>-18.470453012849699</v>
      </c>
      <c r="Y607">
        <v>-1.0507671577864901</v>
      </c>
      <c r="Z607">
        <v>6.44849894474339</v>
      </c>
      <c r="AA607">
        <v>36.558216570076297</v>
      </c>
      <c r="AB607">
        <v>-10.995667587142099</v>
      </c>
      <c r="AC607">
        <v>0.86752929284579805</v>
      </c>
      <c r="AD607">
        <v>108.486499999999</v>
      </c>
      <c r="AE607">
        <v>182.56</v>
      </c>
      <c r="AF607">
        <v>98.041249999999906</v>
      </c>
      <c r="AG607">
        <v>129.68299999999999</v>
      </c>
      <c r="AH607">
        <v>60.155038759689901</v>
      </c>
      <c r="AI607">
        <v>50</v>
      </c>
      <c r="AJ607">
        <v>152.539285714285</v>
      </c>
      <c r="AK607">
        <v>179.52</v>
      </c>
      <c r="AL607">
        <v>-50</v>
      </c>
    </row>
    <row r="608" spans="1:38" x14ac:dyDescent="0.25">
      <c r="A608" t="s">
        <v>1523</v>
      </c>
      <c r="B608" t="s">
        <v>1522</v>
      </c>
      <c r="C608" t="s">
        <v>423</v>
      </c>
      <c r="D608">
        <v>4676.1706659900001</v>
      </c>
      <c r="E608">
        <v>1141.1500000000001</v>
      </c>
      <c r="F608">
        <v>19.894425410206399</v>
      </c>
      <c r="G608">
        <v>1.5761156405349701</v>
      </c>
      <c r="H608">
        <v>74.741332476076195</v>
      </c>
      <c r="I608">
        <v>88.046647230320701</v>
      </c>
      <c r="J608">
        <v>91.163632597568593</v>
      </c>
      <c r="K608">
        <v>56.894272666013102</v>
      </c>
      <c r="L608">
        <v>11.820005260424301</v>
      </c>
      <c r="P608">
        <v>887.69756370414996</v>
      </c>
      <c r="Q608">
        <v>1067.78989048791</v>
      </c>
      <c r="R608">
        <v>821.62307348936804</v>
      </c>
      <c r="S608">
        <v>942.90321706423094</v>
      </c>
      <c r="T608">
        <v>13.8168177555486</v>
      </c>
      <c r="U608">
        <v>45.2233218012611</v>
      </c>
      <c r="V608">
        <v>14.0976803088175</v>
      </c>
      <c r="W608">
        <v>6.1462029808374998</v>
      </c>
      <c r="X608">
        <v>4.4476721734598401</v>
      </c>
      <c r="Y608">
        <v>2.9885011657436</v>
      </c>
      <c r="Z608">
        <v>12.7278005089115</v>
      </c>
      <c r="AA608">
        <v>36.098680422791901</v>
      </c>
      <c r="AB608">
        <v>-1.7800435990099901</v>
      </c>
      <c r="AC608">
        <v>1.60259763226165</v>
      </c>
      <c r="AD608">
        <v>873.43449999999905</v>
      </c>
      <c r="AE608">
        <v>1063.54</v>
      </c>
      <c r="AF608">
        <v>803.53250000000003</v>
      </c>
      <c r="AG608">
        <v>915.63</v>
      </c>
      <c r="AH608">
        <v>98.406376992845694</v>
      </c>
      <c r="AI608">
        <v>98.378254910918201</v>
      </c>
      <c r="AJ608">
        <v>1044.13571428571</v>
      </c>
      <c r="AK608">
        <v>1129</v>
      </c>
      <c r="AL608">
        <v>-1.62174508908175</v>
      </c>
    </row>
    <row r="609" spans="1:38" x14ac:dyDescent="0.25">
      <c r="A609" t="s">
        <v>1508</v>
      </c>
      <c r="B609" t="s">
        <v>1507</v>
      </c>
      <c r="C609" t="s">
        <v>373</v>
      </c>
      <c r="D609">
        <v>4664.0970521999998</v>
      </c>
      <c r="E609">
        <v>686.3</v>
      </c>
      <c r="F609">
        <v>24.527629639091401</v>
      </c>
      <c r="G609">
        <v>1.9431765382672599</v>
      </c>
      <c r="H609">
        <v>25.775805838954</v>
      </c>
      <c r="I609">
        <v>72.609970674486902</v>
      </c>
      <c r="J609">
        <v>76.138450659675897</v>
      </c>
      <c r="K609">
        <v>5.4149541264946501</v>
      </c>
      <c r="L609">
        <v>1.8560634677072401</v>
      </c>
      <c r="M609">
        <v>3.7009667976931402</v>
      </c>
      <c r="N609">
        <v>-1.3721690802298001E-2</v>
      </c>
      <c r="O609">
        <v>0.70411820711017203</v>
      </c>
      <c r="P609">
        <v>604.99385479027706</v>
      </c>
      <c r="Q609">
        <v>644.96226228198702</v>
      </c>
      <c r="R609">
        <v>592.99487456221095</v>
      </c>
      <c r="S609">
        <v>621.54284495583101</v>
      </c>
      <c r="T609">
        <v>49.942174248265196</v>
      </c>
      <c r="U609">
        <v>12.440034529511699</v>
      </c>
      <c r="V609">
        <v>5.2020962544748004</v>
      </c>
      <c r="W609">
        <v>3.5915492957746999</v>
      </c>
      <c r="X609">
        <v>6.5350300019553202</v>
      </c>
      <c r="Y609">
        <v>3.5735074457030702</v>
      </c>
      <c r="Z609">
        <v>7.9208735839852702</v>
      </c>
      <c r="AA609">
        <v>8.3418143999167995</v>
      </c>
      <c r="AB609">
        <v>2.2392294638311001</v>
      </c>
      <c r="AC609">
        <v>1.48587421013528</v>
      </c>
      <c r="AD609">
        <v>584.899</v>
      </c>
      <c r="AE609">
        <v>640.64499999999896</v>
      </c>
      <c r="AF609">
        <v>590.79674999999997</v>
      </c>
      <c r="AG609">
        <v>627.04300000000001</v>
      </c>
      <c r="AH609">
        <v>71.893795507943196</v>
      </c>
      <c r="AI609">
        <v>92.558139534883693</v>
      </c>
      <c r="AJ609">
        <v>625.707142857142</v>
      </c>
      <c r="AK609">
        <v>680.72</v>
      </c>
      <c r="AL609">
        <v>-7.4418604651163003</v>
      </c>
    </row>
    <row r="610" spans="1:38" x14ac:dyDescent="0.25">
      <c r="A610" t="s">
        <v>1496</v>
      </c>
      <c r="B610" t="s">
        <v>1495</v>
      </c>
      <c r="C610" t="s">
        <v>430</v>
      </c>
      <c r="D610">
        <v>4652.4499167000004</v>
      </c>
      <c r="E610">
        <v>250.95</v>
      </c>
      <c r="F610">
        <v>19.685497837021501</v>
      </c>
      <c r="G610">
        <v>1.5595635658182601</v>
      </c>
      <c r="H610">
        <v>33.475999407119701</v>
      </c>
      <c r="I610">
        <v>62.272089761570797</v>
      </c>
      <c r="J610">
        <v>51.190490402861997</v>
      </c>
      <c r="K610">
        <v>3.0388877105655201</v>
      </c>
      <c r="L610">
        <v>0.153411663210758</v>
      </c>
      <c r="M610">
        <v>24.362348876516599</v>
      </c>
      <c r="N610">
        <v>8.2124274270674993E-2</v>
      </c>
      <c r="O610">
        <v>1.4205816620537199</v>
      </c>
      <c r="P610">
        <v>232.83575934934899</v>
      </c>
      <c r="Q610">
        <v>249.836471729099</v>
      </c>
      <c r="R610">
        <v>225.461572967054</v>
      </c>
      <c r="S610">
        <v>240.92163280062101</v>
      </c>
      <c r="T610">
        <v>71.875889553088498</v>
      </c>
      <c r="U610">
        <v>11.4844664678355</v>
      </c>
      <c r="V610">
        <v>0.92681691567489999</v>
      </c>
      <c r="W610">
        <v>-1.7744479495268</v>
      </c>
      <c r="X610">
        <v>-0.10096623393717</v>
      </c>
      <c r="Y610">
        <v>0.32623642599932301</v>
      </c>
      <c r="Z610">
        <v>1.3816757532541399</v>
      </c>
      <c r="AA610">
        <v>4.3663853725459996</v>
      </c>
      <c r="AB610">
        <v>-2.2932714336648998</v>
      </c>
      <c r="AC610">
        <v>1.1916619302609499</v>
      </c>
      <c r="AD610">
        <v>226.50699999999901</v>
      </c>
      <c r="AE610">
        <v>250.379999999999</v>
      </c>
      <c r="AF610">
        <v>222.73224999999999</v>
      </c>
      <c r="AG610">
        <v>240.803</v>
      </c>
      <c r="AH610">
        <v>63.569711942455598</v>
      </c>
      <c r="AI610">
        <v>58.244680851063698</v>
      </c>
      <c r="AJ610">
        <v>235.664285714285</v>
      </c>
      <c r="AK610">
        <v>250.19</v>
      </c>
      <c r="AL610">
        <v>-41.755319148936202</v>
      </c>
    </row>
    <row r="611" spans="1:38" x14ac:dyDescent="0.25">
      <c r="A611" t="s">
        <v>1498</v>
      </c>
      <c r="B611" t="s">
        <v>1497</v>
      </c>
      <c r="C611" t="s">
        <v>55</v>
      </c>
      <c r="D611">
        <v>4613.1487112750001</v>
      </c>
      <c r="E611">
        <v>451.75</v>
      </c>
      <c r="F611">
        <v>44.9375268638859</v>
      </c>
      <c r="G611">
        <v>3.5601299095974301</v>
      </c>
      <c r="H611">
        <v>42.197495343599201</v>
      </c>
      <c r="I611">
        <v>33.953900709219901</v>
      </c>
      <c r="J611">
        <v>38.977854610328002</v>
      </c>
      <c r="K611">
        <v>5.1316007242949704</v>
      </c>
      <c r="L611">
        <v>-4.2316041737545804</v>
      </c>
      <c r="P611">
        <v>422.66305621213297</v>
      </c>
      <c r="Q611">
        <v>456.99258449691001</v>
      </c>
      <c r="R611">
        <v>421.01248270493102</v>
      </c>
      <c r="S611">
        <v>437.29189554650299</v>
      </c>
      <c r="T611">
        <v>53.357658566881398</v>
      </c>
      <c r="U611">
        <v>8.9747950405431993</v>
      </c>
      <c r="V611">
        <v>-2.4708815941450002</v>
      </c>
      <c r="W611">
        <v>-2.9433881190246001</v>
      </c>
      <c r="X611">
        <v>-1.0462479401003599</v>
      </c>
      <c r="Y611">
        <v>-0.23354829452419201</v>
      </c>
      <c r="Z611">
        <v>-0.77784998999520505</v>
      </c>
      <c r="AA611">
        <v>0.78118189530740001</v>
      </c>
      <c r="AB611">
        <v>-5.5196270596270001</v>
      </c>
      <c r="AC611">
        <v>0.21235108270752201</v>
      </c>
      <c r="AD611">
        <v>407.215499999999</v>
      </c>
      <c r="AE611">
        <v>457.315</v>
      </c>
      <c r="AF611">
        <v>420.99449999999899</v>
      </c>
      <c r="AG611">
        <v>428.43400000000003</v>
      </c>
      <c r="AH611">
        <v>17.399999999999899</v>
      </c>
      <c r="AI611">
        <v>13.5</v>
      </c>
      <c r="AJ611">
        <v>428.9</v>
      </c>
      <c r="AK611">
        <v>454.18</v>
      </c>
      <c r="AL611">
        <v>-86.5</v>
      </c>
    </row>
    <row r="612" spans="1:38" x14ac:dyDescent="0.25">
      <c r="A612" t="s">
        <v>1488</v>
      </c>
      <c r="B612" t="s">
        <v>1487</v>
      </c>
      <c r="C612" t="s">
        <v>407</v>
      </c>
      <c r="D612">
        <v>4591.7054975999999</v>
      </c>
      <c r="E612">
        <v>4538.55</v>
      </c>
      <c r="F612">
        <v>43.541606597098699</v>
      </c>
      <c r="G612">
        <v>3.4495395447058499</v>
      </c>
      <c r="H612">
        <v>25.140883578275201</v>
      </c>
      <c r="I612">
        <v>65.025841421908495</v>
      </c>
      <c r="J612">
        <v>61.837968981214402</v>
      </c>
      <c r="K612">
        <v>156.14104346177399</v>
      </c>
      <c r="L612">
        <v>21.1715227591184</v>
      </c>
      <c r="M612">
        <v>42.102698627627603</v>
      </c>
      <c r="N612">
        <v>0.133060304909108</v>
      </c>
      <c r="O612">
        <v>0.88520434574666995</v>
      </c>
      <c r="P612">
        <v>3648.2635984968301</v>
      </c>
      <c r="Q612">
        <v>4426.2563969987305</v>
      </c>
      <c r="R612">
        <v>3249.9171425344002</v>
      </c>
      <c r="S612">
        <v>4011.1882508215299</v>
      </c>
      <c r="T612">
        <v>46.050944377057696</v>
      </c>
      <c r="U612">
        <v>49.686083196511497</v>
      </c>
      <c r="V612">
        <v>7.0268855366141896</v>
      </c>
      <c r="W612">
        <v>5.1539584346979996</v>
      </c>
      <c r="X612">
        <v>-6.3812846681117597</v>
      </c>
      <c r="Y612">
        <v>-2.5462669698124598</v>
      </c>
      <c r="Z612">
        <v>5.7331323494649702</v>
      </c>
      <c r="AA612">
        <v>20.949013313330301</v>
      </c>
      <c r="AB612">
        <v>-4.0210077631829</v>
      </c>
      <c r="AC612">
        <v>1.4134104537724801</v>
      </c>
      <c r="AD612">
        <v>3463.27449999999</v>
      </c>
      <c r="AE612">
        <v>4436.41</v>
      </c>
      <c r="AF612">
        <v>3078.8492500000002</v>
      </c>
      <c r="AG612">
        <v>4061.7659999999901</v>
      </c>
      <c r="AH612">
        <v>57.489571482745497</v>
      </c>
      <c r="AI612">
        <v>64.681456200227501</v>
      </c>
      <c r="AJ612">
        <v>4040.24642857142</v>
      </c>
      <c r="AK612">
        <v>4505.7</v>
      </c>
      <c r="AL612">
        <v>-35.318543799772399</v>
      </c>
    </row>
    <row r="613" spans="1:38" x14ac:dyDescent="0.25">
      <c r="A613" t="s">
        <v>1500</v>
      </c>
      <c r="B613" t="s">
        <v>1499</v>
      </c>
      <c r="C613" t="s">
        <v>85</v>
      </c>
      <c r="D613">
        <v>4532.2243673000003</v>
      </c>
      <c r="E613">
        <v>97.8</v>
      </c>
      <c r="F613">
        <v>37.597683423537802</v>
      </c>
      <c r="G613">
        <v>2.9786382702623402</v>
      </c>
      <c r="H613">
        <v>27.651198618410199</v>
      </c>
      <c r="I613">
        <v>37.297297297297298</v>
      </c>
      <c r="J613">
        <v>26.9293069662839</v>
      </c>
      <c r="K613">
        <v>-0.83471499630807999</v>
      </c>
      <c r="L613">
        <v>-0.34284978614898098</v>
      </c>
      <c r="M613">
        <v>21.5649537083045</v>
      </c>
      <c r="N613">
        <v>5.5464281370564E-2</v>
      </c>
      <c r="O613">
        <v>1.33421462199215</v>
      </c>
      <c r="P613">
        <v>98.568460970835304</v>
      </c>
      <c r="Q613">
        <v>98.415020985754595</v>
      </c>
      <c r="R613">
        <v>97.447758258807298</v>
      </c>
      <c r="S613">
        <v>99.317400997240895</v>
      </c>
      <c r="T613">
        <v>76.775080164910605</v>
      </c>
      <c r="U613">
        <v>0.16139252358760001</v>
      </c>
      <c r="V613">
        <v>-2.3411035555666899</v>
      </c>
      <c r="W613">
        <v>-2.3092369477912</v>
      </c>
      <c r="X613">
        <v>-10.297460765172699</v>
      </c>
      <c r="Y613">
        <v>-9.9265467084910797E-2</v>
      </c>
      <c r="Z613">
        <v>-1.50679771516113</v>
      </c>
      <c r="AA613">
        <v>0.34135450766519998</v>
      </c>
      <c r="AB613">
        <v>-4.8838738887207001</v>
      </c>
      <c r="AC613">
        <v>0.59278796099846198</v>
      </c>
      <c r="AD613">
        <v>97.134965188561907</v>
      </c>
      <c r="AE613">
        <v>98.389999999999901</v>
      </c>
      <c r="AF613">
        <v>99.154345420638194</v>
      </c>
      <c r="AG613">
        <v>100.09099999999999</v>
      </c>
      <c r="AH613">
        <v>10.0835137643056</v>
      </c>
      <c r="AI613">
        <v>16.393442622950701</v>
      </c>
      <c r="AJ613">
        <v>97.289285714285697</v>
      </c>
      <c r="AK613">
        <v>97.78</v>
      </c>
      <c r="AL613">
        <v>-83.606557377049199</v>
      </c>
    </row>
    <row r="614" spans="1:38" x14ac:dyDescent="0.25">
      <c r="A614" t="s">
        <v>1514</v>
      </c>
      <c r="B614" t="s">
        <v>1513</v>
      </c>
      <c r="C614" t="s">
        <v>1515</v>
      </c>
      <c r="D614">
        <v>4529.8344858</v>
      </c>
      <c r="E614">
        <v>657.15</v>
      </c>
      <c r="F614">
        <v>42.611926679049397</v>
      </c>
      <c r="G614">
        <v>3.3758865977463</v>
      </c>
      <c r="H614">
        <v>21.5401695885575</v>
      </c>
      <c r="I614">
        <v>69.368456602499194</v>
      </c>
      <c r="J614">
        <v>64.470501452933107</v>
      </c>
      <c r="K614">
        <v>17.795717657566598</v>
      </c>
      <c r="L614">
        <v>3.0040002826967198</v>
      </c>
      <c r="M614">
        <v>87.941388826081194</v>
      </c>
      <c r="N614">
        <v>0.24604372657040999</v>
      </c>
      <c r="O614">
        <v>1.60223719565037</v>
      </c>
      <c r="P614">
        <v>570.240742372466</v>
      </c>
      <c r="Q614">
        <v>655.79062533282399</v>
      </c>
      <c r="R614">
        <v>504.81624968848502</v>
      </c>
      <c r="S614">
        <v>612.42293002257202</v>
      </c>
      <c r="T614">
        <v>83.804755944931102</v>
      </c>
      <c r="U614">
        <v>47.3878617046527</v>
      </c>
      <c r="V614">
        <v>5.4513661890845997</v>
      </c>
      <c r="W614">
        <v>-0.97633136094670003</v>
      </c>
      <c r="X614">
        <v>0.47962043896878598</v>
      </c>
      <c r="Y614">
        <v>0.32643430051972799</v>
      </c>
      <c r="Z614">
        <v>2.4423833892146898</v>
      </c>
      <c r="AA614">
        <v>14.376866901998399</v>
      </c>
      <c r="AB614">
        <v>-2.1819523132648002</v>
      </c>
      <c r="AC614">
        <v>0.91832107656345896</v>
      </c>
      <c r="AD614">
        <v>558.96699999999998</v>
      </c>
      <c r="AE614">
        <v>660.1</v>
      </c>
      <c r="AF614">
        <v>490.65974999999997</v>
      </c>
      <c r="AG614">
        <v>612.66499999999996</v>
      </c>
      <c r="AH614">
        <v>67.210197611499098</v>
      </c>
      <c r="AI614">
        <v>54.450549450549403</v>
      </c>
      <c r="AJ614">
        <v>597.23571428571404</v>
      </c>
      <c r="AK614">
        <v>661.05</v>
      </c>
      <c r="AL614">
        <v>-45.549450549450597</v>
      </c>
    </row>
    <row r="615" spans="1:38" x14ac:dyDescent="0.25">
      <c r="A615" t="s">
        <v>1539</v>
      </c>
      <c r="B615" t="s">
        <v>1538</v>
      </c>
      <c r="C615" t="s">
        <v>61</v>
      </c>
      <c r="D615">
        <v>4510.6924207499997</v>
      </c>
      <c r="E615">
        <v>121.9</v>
      </c>
      <c r="F615">
        <v>30.7725632118273</v>
      </c>
      <c r="G615">
        <v>2.4379250557610801</v>
      </c>
      <c r="H615">
        <v>39.216091794044999</v>
      </c>
      <c r="I615">
        <v>78.7286063569682</v>
      </c>
      <c r="J615">
        <v>73.215845225702395</v>
      </c>
      <c r="K615">
        <v>3.2994715357856399</v>
      </c>
      <c r="L615">
        <v>0.32164082973506097</v>
      </c>
      <c r="M615">
        <v>62.857144393489797</v>
      </c>
      <c r="N615">
        <v>0.22552834365129801</v>
      </c>
      <c r="O615">
        <v>1.54180323594887</v>
      </c>
      <c r="P615">
        <v>99.525321019888295</v>
      </c>
      <c r="Q615">
        <v>118.39680242598</v>
      </c>
      <c r="R615">
        <v>92.409884309976306</v>
      </c>
      <c r="S615">
        <v>108.353678949597</v>
      </c>
      <c r="T615">
        <v>79.299691040164703</v>
      </c>
      <c r="U615">
        <v>39.5586042761215</v>
      </c>
      <c r="V615">
        <v>5.9908839116305996</v>
      </c>
      <c r="W615">
        <v>5.7054862452366999</v>
      </c>
      <c r="X615">
        <v>5.9084342586409297</v>
      </c>
      <c r="Y615">
        <v>1.7905877003038499</v>
      </c>
      <c r="Z615">
        <v>5.4482106458548101</v>
      </c>
      <c r="AA615">
        <v>12.721427699999699</v>
      </c>
      <c r="AB615">
        <v>1.8807633219099999E-2</v>
      </c>
      <c r="AC615">
        <v>1.3069677234034101</v>
      </c>
      <c r="AD615">
        <v>93.686000000000007</v>
      </c>
      <c r="AE615">
        <v>117.77500000000001</v>
      </c>
      <c r="AF615">
        <v>86.432000000000002</v>
      </c>
      <c r="AG615">
        <v>108.39</v>
      </c>
      <c r="AH615">
        <v>79.490364600819206</v>
      </c>
      <c r="AI615">
        <v>84.697508896797203</v>
      </c>
      <c r="AJ615">
        <v>108.510714285714</v>
      </c>
      <c r="AK615">
        <v>122.29</v>
      </c>
      <c r="AL615">
        <v>-15.3024911032027</v>
      </c>
    </row>
    <row r="616" spans="1:38" x14ac:dyDescent="0.25">
      <c r="A616" t="s">
        <v>1555</v>
      </c>
      <c r="B616" t="s">
        <v>1554</v>
      </c>
      <c r="C616" t="s">
        <v>975</v>
      </c>
      <c r="D616">
        <v>4470.0861028500003</v>
      </c>
      <c r="E616">
        <v>624.85</v>
      </c>
      <c r="F616">
        <v>43.951718334542903</v>
      </c>
      <c r="G616">
        <v>3.4820302304343902</v>
      </c>
      <c r="H616">
        <v>42.030474788198397</v>
      </c>
      <c r="I616">
        <v>71.484610742305307</v>
      </c>
      <c r="J616">
        <v>74.226985019070895</v>
      </c>
      <c r="K616">
        <v>22.721293809261699</v>
      </c>
      <c r="L616">
        <v>2.2068235089146802</v>
      </c>
      <c r="M616">
        <v>56.619981149881099</v>
      </c>
      <c r="N616">
        <v>0.18925436827721001</v>
      </c>
      <c r="O616">
        <v>1.8270465002568601</v>
      </c>
      <c r="P616">
        <v>482.31772183598798</v>
      </c>
      <c r="Q616">
        <v>592.76397321428101</v>
      </c>
      <c r="R616">
        <v>438.619563041015</v>
      </c>
      <c r="S616">
        <v>528.95189080325702</v>
      </c>
      <c r="T616">
        <v>69.872476089266698</v>
      </c>
      <c r="U616">
        <v>52.417980736615398</v>
      </c>
      <c r="V616">
        <v>9.4331441011322994</v>
      </c>
      <c r="W616">
        <v>1.2610547002947901</v>
      </c>
      <c r="X616">
        <v>10.1709147788603</v>
      </c>
      <c r="Y616">
        <v>2.3186802252911201</v>
      </c>
      <c r="Z616">
        <v>9.21136835189251</v>
      </c>
      <c r="AA616">
        <v>18.9817836562273</v>
      </c>
      <c r="AB616">
        <v>1.303258411077</v>
      </c>
      <c r="AC616">
        <v>0.69486445438703304</v>
      </c>
      <c r="AD616">
        <v>449.012</v>
      </c>
      <c r="AE616">
        <v>588.89</v>
      </c>
      <c r="AF616">
        <v>420.025499999999</v>
      </c>
      <c r="AG616">
        <v>529.61199999999894</v>
      </c>
      <c r="AH616">
        <v>84.775494672754903</v>
      </c>
      <c r="AI616">
        <v>95.490867579908695</v>
      </c>
      <c r="AJ616">
        <v>542.767857142857</v>
      </c>
      <c r="AK616">
        <v>621.97</v>
      </c>
      <c r="AL616">
        <v>-4.5091324200912499</v>
      </c>
    </row>
    <row r="617" spans="1:38" x14ac:dyDescent="0.25">
      <c r="A617" t="s">
        <v>1510</v>
      </c>
      <c r="B617" t="s">
        <v>1509</v>
      </c>
      <c r="C617" t="s">
        <v>55</v>
      </c>
      <c r="D617">
        <v>4466.9497152000004</v>
      </c>
      <c r="E617">
        <v>325</v>
      </c>
      <c r="F617">
        <v>26.2854212817963</v>
      </c>
      <c r="G617">
        <v>2.0824357952572901</v>
      </c>
      <c r="H617">
        <v>22.867096111534501</v>
      </c>
      <c r="I617">
        <v>33.167082294264397</v>
      </c>
      <c r="J617">
        <v>50.216292409030203</v>
      </c>
      <c r="K617">
        <v>1.56403665272614</v>
      </c>
      <c r="L617">
        <v>-0.85543080152891005</v>
      </c>
      <c r="M617">
        <v>27.607853771393899</v>
      </c>
      <c r="N617">
        <v>6.7950707462171994E-2</v>
      </c>
      <c r="O617">
        <v>0.85697101181908097</v>
      </c>
      <c r="P617">
        <v>303.51487100661899</v>
      </c>
      <c r="Q617">
        <v>321.719345916929</v>
      </c>
      <c r="R617">
        <v>293.21121000980901</v>
      </c>
      <c r="S617">
        <v>313.70248368067899</v>
      </c>
      <c r="T617">
        <v>80.405205560485001</v>
      </c>
      <c r="U617">
        <v>11.041004225784601</v>
      </c>
      <c r="V617">
        <v>-0.19587725025649999</v>
      </c>
      <c r="W617">
        <v>2.5559105431310001</v>
      </c>
      <c r="X617">
        <v>1.4808020967000699</v>
      </c>
      <c r="Y617">
        <v>0.172056738537644</v>
      </c>
      <c r="Z617">
        <v>1.3271482254745699</v>
      </c>
      <c r="AA617">
        <v>1.3934707524993999</v>
      </c>
      <c r="AB617">
        <v>-1.736168000465</v>
      </c>
      <c r="AC617">
        <v>0.61255695751036598</v>
      </c>
      <c r="AD617">
        <v>294.53550000000001</v>
      </c>
      <c r="AE617">
        <v>321.5</v>
      </c>
      <c r="AF617">
        <v>292.59849999999898</v>
      </c>
      <c r="AG617">
        <v>317.52600000000001</v>
      </c>
      <c r="AH617">
        <v>50.345117845117798</v>
      </c>
      <c r="AI617">
        <v>75</v>
      </c>
      <c r="AJ617">
        <v>307.582142857142</v>
      </c>
      <c r="AK617">
        <v>322.97000000000003</v>
      </c>
      <c r="AL617">
        <v>-25</v>
      </c>
    </row>
    <row r="618" spans="1:38" x14ac:dyDescent="0.25">
      <c r="A618" t="s">
        <v>33</v>
      </c>
      <c r="B618" t="s">
        <v>34</v>
      </c>
      <c r="C618" t="s">
        <v>35</v>
      </c>
      <c r="D618">
        <v>4449.3999170859997</v>
      </c>
      <c r="E618">
        <v>216.34</v>
      </c>
      <c r="F618">
        <v>11.3925312693293</v>
      </c>
      <c r="G618">
        <v>0.90256171508536498</v>
      </c>
      <c r="H618">
        <v>28.6112336003922</v>
      </c>
      <c r="I618">
        <v>60.019083969465598</v>
      </c>
      <c r="J618">
        <v>58.987597709054498</v>
      </c>
      <c r="K618">
        <v>2.1165983055439899</v>
      </c>
      <c r="L618">
        <v>-0.19005086364370899</v>
      </c>
      <c r="M618">
        <v>2.2285955999805398</v>
      </c>
      <c r="N618">
        <v>3.7892634135868998E-2</v>
      </c>
      <c r="O618">
        <v>0.97151863957248996</v>
      </c>
      <c r="P618">
        <v>204.58649220441799</v>
      </c>
      <c r="Q618">
        <v>216.47315164192099</v>
      </c>
      <c r="R618">
        <v>199.32417699078101</v>
      </c>
      <c r="S618">
        <v>209.65109287391999</v>
      </c>
      <c r="T618">
        <v>36.336611022181501</v>
      </c>
      <c r="U618">
        <v>7.3167992343721</v>
      </c>
      <c r="V618">
        <v>0.76008181611579995</v>
      </c>
      <c r="W618">
        <v>1.6611464968153</v>
      </c>
      <c r="X618">
        <v>-0.51178434219127</v>
      </c>
      <c r="Y618">
        <v>-32.990742138236598</v>
      </c>
      <c r="Z618">
        <v>0.83213725953239503</v>
      </c>
      <c r="AA618">
        <v>3.2263820753810899</v>
      </c>
      <c r="AB618">
        <v>-1.5911180060238901</v>
      </c>
      <c r="AC618">
        <v>0.96127553237850905</v>
      </c>
      <c r="AD618">
        <v>200.9905</v>
      </c>
      <c r="AE618">
        <v>217.25700000000001</v>
      </c>
      <c r="AF618">
        <v>198.962299999999</v>
      </c>
      <c r="AG618">
        <v>208.81179999999901</v>
      </c>
      <c r="AH618">
        <v>66.239654886344795</v>
      </c>
      <c r="AI618">
        <v>58.742857142857297</v>
      </c>
      <c r="AJ618">
        <v>211.96857142857101</v>
      </c>
      <c r="AK618">
        <v>215.99</v>
      </c>
      <c r="AL618">
        <v>-41.257142857142597</v>
      </c>
    </row>
    <row r="619" spans="1:38" x14ac:dyDescent="0.25">
      <c r="A619" t="s">
        <v>1521</v>
      </c>
      <c r="B619" t="s">
        <v>1520</v>
      </c>
      <c r="C619" t="s">
        <v>115</v>
      </c>
      <c r="D619">
        <v>4439.8460308200001</v>
      </c>
      <c r="E619">
        <v>328.05</v>
      </c>
      <c r="F619">
        <v>39.546021542373403</v>
      </c>
      <c r="G619">
        <v>3.1329933782300099</v>
      </c>
      <c r="H619">
        <v>30.957723273392201</v>
      </c>
      <c r="I619">
        <v>35.7011070110701</v>
      </c>
      <c r="J619">
        <v>44.380260673332202</v>
      </c>
      <c r="K619">
        <v>1.4777382818693401</v>
      </c>
      <c r="L619">
        <v>-2.84803025820346</v>
      </c>
      <c r="M619">
        <v>23.947900192147099</v>
      </c>
      <c r="N619">
        <v>7.8471713596379E-2</v>
      </c>
      <c r="O619">
        <v>1.3069447417226401</v>
      </c>
      <c r="P619">
        <v>315.39031914369099</v>
      </c>
      <c r="Q619">
        <v>334.50561929282702</v>
      </c>
      <c r="R619">
        <v>307.80871964026301</v>
      </c>
      <c r="S619">
        <v>325.84797841756898</v>
      </c>
      <c r="T619">
        <v>89.308176100628899</v>
      </c>
      <c r="U619">
        <v>7.6981281407925897</v>
      </c>
      <c r="V619">
        <v>-2.4817262660304999</v>
      </c>
      <c r="W619">
        <v>3.3714815960408</v>
      </c>
      <c r="X619">
        <v>-3.1214978281150199</v>
      </c>
      <c r="Y619">
        <v>-7.7345893436850999E-2</v>
      </c>
      <c r="Z619">
        <v>-2.2835289418648399</v>
      </c>
      <c r="AA619">
        <v>2.58614074131079</v>
      </c>
      <c r="AB619">
        <v>-7.0724484546845003</v>
      </c>
      <c r="AC619">
        <v>0.50140586967582101</v>
      </c>
      <c r="AD619">
        <v>302.02850000000001</v>
      </c>
      <c r="AE619">
        <v>333.99</v>
      </c>
      <c r="AF619">
        <v>314.48700000000002</v>
      </c>
      <c r="AG619">
        <v>322.77699999999999</v>
      </c>
      <c r="AH619">
        <v>25.335182616735899</v>
      </c>
      <c r="AI619">
        <v>13.1761442441054</v>
      </c>
      <c r="AJ619">
        <v>322.603571428571</v>
      </c>
      <c r="AK619">
        <v>329.58</v>
      </c>
      <c r="AL619">
        <v>-86.823855755894598</v>
      </c>
    </row>
    <row r="620" spans="1:38" x14ac:dyDescent="0.25">
      <c r="A620" t="s">
        <v>1512</v>
      </c>
      <c r="B620" t="s">
        <v>1511</v>
      </c>
      <c r="C620" t="s">
        <v>504</v>
      </c>
      <c r="D620">
        <v>4421.2138121999997</v>
      </c>
      <c r="E620">
        <v>640.79999999999995</v>
      </c>
      <c r="F620">
        <v>38.250741325097799</v>
      </c>
      <c r="G620">
        <v>3.03037611901145</v>
      </c>
      <c r="H620">
        <v>29.5426676700814</v>
      </c>
      <c r="I620">
        <v>35.106382978723403</v>
      </c>
      <c r="J620">
        <v>41.219444700723002</v>
      </c>
      <c r="K620">
        <v>-0.82067869486547795</v>
      </c>
      <c r="L620">
        <v>-2.48014784747512</v>
      </c>
      <c r="M620">
        <v>13.098139664765499</v>
      </c>
      <c r="N620">
        <v>5.4955328699149E-2</v>
      </c>
      <c r="P620">
        <v>630.464609786545</v>
      </c>
      <c r="Q620">
        <v>651.12814125684304</v>
      </c>
      <c r="R620">
        <v>645.28279478819798</v>
      </c>
      <c r="S620">
        <v>644.984118886533</v>
      </c>
      <c r="T620">
        <v>68.048288362231105</v>
      </c>
      <c r="U620">
        <v>1.4131161819600999</v>
      </c>
      <c r="V620">
        <v>-1.9384437185112</v>
      </c>
      <c r="W620">
        <v>-2.871925614877</v>
      </c>
      <c r="X620">
        <v>-6.9134222616172902</v>
      </c>
      <c r="Y620">
        <v>-0.223070519513027</v>
      </c>
      <c r="Z620">
        <v>-2.0709403810719098</v>
      </c>
      <c r="AA620">
        <v>1.5047599210469</v>
      </c>
      <c r="AB620">
        <v>-5.1557134589971003</v>
      </c>
      <c r="AC620">
        <v>0.53976545686285304</v>
      </c>
      <c r="AD620">
        <v>603.17550000000006</v>
      </c>
      <c r="AE620">
        <v>652.66499999999996</v>
      </c>
      <c r="AF620">
        <v>620.10574999999903</v>
      </c>
      <c r="AG620">
        <v>650.70299999999997</v>
      </c>
      <c r="AH620">
        <v>8.2252151331533092</v>
      </c>
      <c r="AI620">
        <v>7.7244258872649896</v>
      </c>
      <c r="AJ620">
        <v>621.457142857142</v>
      </c>
      <c r="AK620">
        <v>641.64</v>
      </c>
      <c r="AL620">
        <v>-92.275574112735001</v>
      </c>
    </row>
    <row r="621" spans="1:38" x14ac:dyDescent="0.25">
      <c r="A621" t="s">
        <v>1547</v>
      </c>
      <c r="B621" t="s">
        <v>1546</v>
      </c>
      <c r="C621" t="s">
        <v>315</v>
      </c>
      <c r="D621">
        <v>4418.9345188249999</v>
      </c>
      <c r="E621">
        <v>3409.1</v>
      </c>
      <c r="F621">
        <v>57.647558182874199</v>
      </c>
      <c r="G621">
        <v>4.5670692275467504</v>
      </c>
      <c r="H621">
        <v>43.303983773406003</v>
      </c>
      <c r="I621">
        <v>63.5602344778084</v>
      </c>
      <c r="J621">
        <v>75.750585156330899</v>
      </c>
      <c r="K621">
        <v>125.21623736966799</v>
      </c>
      <c r="L621">
        <v>30.005618019472799</v>
      </c>
      <c r="M621">
        <v>47.485963097244799</v>
      </c>
      <c r="N621">
        <v>0.11299203223491699</v>
      </c>
      <c r="O621">
        <v>1.28742075463781</v>
      </c>
      <c r="P621">
        <v>2589.6560406294702</v>
      </c>
      <c r="Q621">
        <v>3256.7181276994802</v>
      </c>
      <c r="R621">
        <v>2206.7591642303801</v>
      </c>
      <c r="S621">
        <v>2912.9807286641799</v>
      </c>
      <c r="T621">
        <v>84.054577244910703</v>
      </c>
      <c r="U621">
        <v>83.723375779740806</v>
      </c>
      <c r="V621">
        <v>11.792180308607101</v>
      </c>
      <c r="W621">
        <v>5.4900459418069998</v>
      </c>
      <c r="X621">
        <v>-3.8053177412768</v>
      </c>
      <c r="Y621">
        <v>0.33823832289860301</v>
      </c>
      <c r="Z621">
        <v>8.6499097224906407</v>
      </c>
      <c r="AA621">
        <v>25.479282841742201</v>
      </c>
      <c r="AB621">
        <v>0.7973482580015</v>
      </c>
      <c r="AC621">
        <v>0.52991581404630295</v>
      </c>
      <c r="AD621">
        <v>2474.41499999999</v>
      </c>
      <c r="AE621">
        <v>3238.9</v>
      </c>
      <c r="AF621">
        <v>2044.6269999999899</v>
      </c>
      <c r="AG621">
        <v>2954.6209999999901</v>
      </c>
      <c r="AH621">
        <v>83.577427580068601</v>
      </c>
      <c r="AI621">
        <v>82.942217434792596</v>
      </c>
      <c r="AJ621">
        <v>2930.99999999999</v>
      </c>
      <c r="AK621">
        <v>3420.6</v>
      </c>
      <c r="AL621">
        <v>-17.057782565207301</v>
      </c>
    </row>
    <row r="622" spans="1:38" x14ac:dyDescent="0.25">
      <c r="A622" t="s">
        <v>1519</v>
      </c>
      <c r="B622" t="s">
        <v>1518</v>
      </c>
      <c r="C622" t="s">
        <v>320</v>
      </c>
      <c r="D622">
        <v>4417.3764590999999</v>
      </c>
      <c r="E622">
        <v>2234.1</v>
      </c>
      <c r="F622">
        <v>26.071368209841498</v>
      </c>
      <c r="G622">
        <v>2.0654776581080001</v>
      </c>
      <c r="H622">
        <v>35.786181496370801</v>
      </c>
      <c r="I622">
        <v>60.693416439423501</v>
      </c>
      <c r="J622">
        <v>58.539271572844697</v>
      </c>
      <c r="K622">
        <v>25.6666041335538</v>
      </c>
      <c r="L622">
        <v>-3.8166503228219399</v>
      </c>
      <c r="M622">
        <v>-2.4467256300940701</v>
      </c>
      <c r="N622">
        <v>-3.2305856516310003E-2</v>
      </c>
      <c r="O622">
        <v>1.2880264226732001</v>
      </c>
      <c r="P622">
        <v>2236.7482712025399</v>
      </c>
      <c r="Q622">
        <v>2220.5422712705099</v>
      </c>
      <c r="R622">
        <v>2422.1092828022101</v>
      </c>
      <c r="S622">
        <v>2174.6581773583598</v>
      </c>
      <c r="T622">
        <v>58.262377310586103</v>
      </c>
      <c r="U622">
        <v>-12.837535580317899</v>
      </c>
      <c r="V622">
        <v>0.65361096687789999</v>
      </c>
      <c r="W622">
        <v>-0.69367298547860001</v>
      </c>
      <c r="X622">
        <v>-5.2910728106489197E-2</v>
      </c>
      <c r="Y622">
        <v>-0.456203937002292</v>
      </c>
      <c r="Z622">
        <v>1.48708642398627</v>
      </c>
      <c r="AA622">
        <v>3.1719624140097</v>
      </c>
      <c r="AB622">
        <v>-1.7447277036884901</v>
      </c>
      <c r="AC622">
        <v>0.30007875188165301</v>
      </c>
      <c r="AD622">
        <v>2166.7995000000001</v>
      </c>
      <c r="AE622">
        <v>2224.5099999999902</v>
      </c>
      <c r="AF622">
        <v>2476.87275</v>
      </c>
      <c r="AG622">
        <v>2125.0639999999999</v>
      </c>
      <c r="AH622">
        <v>64.710923021602596</v>
      </c>
      <c r="AI622">
        <v>71.880341880341803</v>
      </c>
      <c r="AJ622">
        <v>2115.3428571428499</v>
      </c>
      <c r="AK622">
        <v>2246.98</v>
      </c>
      <c r="AL622">
        <v>-28.119658119658101</v>
      </c>
    </row>
    <row r="623" spans="1:38" x14ac:dyDescent="0.25">
      <c r="A623" t="s">
        <v>1537</v>
      </c>
      <c r="B623" t="s">
        <v>1536</v>
      </c>
      <c r="C623" t="s">
        <v>336</v>
      </c>
      <c r="D623">
        <v>4386.5887837199998</v>
      </c>
      <c r="E623">
        <v>804.15</v>
      </c>
      <c r="F623">
        <v>45.878891204260903</v>
      </c>
      <c r="G623">
        <v>3.6347085430444599</v>
      </c>
      <c r="H623">
        <v>26.356384074894201</v>
      </c>
      <c r="I623">
        <v>60.7071112896746</v>
      </c>
      <c r="J623">
        <v>62.395219732238701</v>
      </c>
      <c r="K623">
        <v>-3.2677076561519698</v>
      </c>
      <c r="L623">
        <v>1.3879075261701901</v>
      </c>
      <c r="M623">
        <v>61.327795710164501</v>
      </c>
      <c r="N623">
        <v>0.15657651151780699</v>
      </c>
      <c r="O623">
        <v>2.0995423932455801</v>
      </c>
      <c r="P623">
        <v>759.24278688933396</v>
      </c>
      <c r="Q623">
        <v>798.95034206295998</v>
      </c>
      <c r="R623">
        <v>683.81625876369196</v>
      </c>
      <c r="S623">
        <v>796.14433329169799</v>
      </c>
      <c r="T623">
        <v>87.430869783810905</v>
      </c>
      <c r="U623">
        <v>34.212562006006003</v>
      </c>
      <c r="V623">
        <v>2.4319900470941</v>
      </c>
      <c r="W623">
        <v>4.3060976390043999</v>
      </c>
      <c r="X623">
        <v>-4.6897959843250199</v>
      </c>
      <c r="Y623">
        <v>0.37533417441080003</v>
      </c>
      <c r="Z623">
        <v>0.42767383058071001</v>
      </c>
      <c r="AA623">
        <v>7.4650380563423004</v>
      </c>
      <c r="AB623">
        <v>-2.1507112380573998</v>
      </c>
      <c r="AC623">
        <v>0.42986247912168202</v>
      </c>
      <c r="AD623">
        <v>770.55649999999901</v>
      </c>
      <c r="AE623">
        <v>795.95499999999902</v>
      </c>
      <c r="AF623">
        <v>652.02024999999901</v>
      </c>
      <c r="AG623">
        <v>804.30399999999997</v>
      </c>
      <c r="AH623">
        <v>71.931776645380396</v>
      </c>
      <c r="AI623">
        <v>62.065637065636999</v>
      </c>
      <c r="AJ623">
        <v>834.15357142857101</v>
      </c>
      <c r="AK623">
        <v>811.18</v>
      </c>
      <c r="AL623">
        <v>-37.934362934362902</v>
      </c>
    </row>
    <row r="624" spans="1:38" x14ac:dyDescent="0.25">
      <c r="A624" t="s">
        <v>1529</v>
      </c>
      <c r="B624" t="s">
        <v>1528</v>
      </c>
      <c r="C624" t="s">
        <v>1447</v>
      </c>
      <c r="D624">
        <v>4380.7248903999998</v>
      </c>
      <c r="E624">
        <v>664.95</v>
      </c>
      <c r="F624">
        <v>42.835451480697699</v>
      </c>
      <c r="G624">
        <v>3.3935951230573398</v>
      </c>
      <c r="H624">
        <v>49.341444071808098</v>
      </c>
      <c r="I624">
        <v>27.0606531881804</v>
      </c>
      <c r="J624">
        <v>45.034223132080498</v>
      </c>
      <c r="K624">
        <v>-4.9693931861316996</v>
      </c>
      <c r="L624">
        <v>-5.5764078106184796</v>
      </c>
      <c r="M624">
        <v>-13.1098431262986</v>
      </c>
      <c r="N624">
        <v>-3.3925316811197002E-2</v>
      </c>
      <c r="P624">
        <v>630.24228257510697</v>
      </c>
      <c r="Q624">
        <v>663.83403299788699</v>
      </c>
      <c r="R624">
        <v>629.52143842413898</v>
      </c>
      <c r="S624">
        <v>656.38406010191602</v>
      </c>
      <c r="T624">
        <v>69.652114171506994</v>
      </c>
      <c r="U624">
        <v>7.9110890869614998</v>
      </c>
      <c r="V624">
        <v>-3.3604858252313998</v>
      </c>
      <c r="W624">
        <v>3.7780216334848999</v>
      </c>
      <c r="X624">
        <v>0.47114741931446102</v>
      </c>
      <c r="Y624">
        <v>0.26621997178408902</v>
      </c>
      <c r="Z624">
        <v>-0.863469485055123</v>
      </c>
      <c r="AA624">
        <v>5.6772109673560998</v>
      </c>
      <c r="AB624">
        <v>-10.9741312035829</v>
      </c>
      <c r="AC624">
        <v>0.40815497636338699</v>
      </c>
      <c r="AD624">
        <v>600.753999999999</v>
      </c>
      <c r="AE624">
        <v>659.37999999999897</v>
      </c>
      <c r="AF624">
        <v>600.07074999999895</v>
      </c>
      <c r="AG624">
        <v>665.98699999999997</v>
      </c>
      <c r="AH624">
        <v>44.739884393063598</v>
      </c>
      <c r="AI624">
        <v>45.240847784200398</v>
      </c>
      <c r="AJ624">
        <v>696.08571428571395</v>
      </c>
      <c r="AK624">
        <v>671.46</v>
      </c>
      <c r="AL624">
        <v>-54.759152215799503</v>
      </c>
    </row>
    <row r="625" spans="1:38" x14ac:dyDescent="0.25">
      <c r="A625" t="s">
        <v>1504</v>
      </c>
      <c r="B625" t="s">
        <v>1503</v>
      </c>
      <c r="C625" t="s">
        <v>328</v>
      </c>
      <c r="D625">
        <v>4362.3047938749996</v>
      </c>
      <c r="E625">
        <v>778.55</v>
      </c>
      <c r="F625">
        <v>35.408805968761797</v>
      </c>
      <c r="G625">
        <v>2.80522667779096</v>
      </c>
      <c r="H625">
        <v>68.692890170054298</v>
      </c>
      <c r="I625">
        <v>68.206243602865896</v>
      </c>
      <c r="J625">
        <v>59.135076721014201</v>
      </c>
      <c r="K625">
        <v>51.896034723719502</v>
      </c>
      <c r="L625">
        <v>10.2969448298337</v>
      </c>
      <c r="M625">
        <v>8.8072526078593896</v>
      </c>
      <c r="N625">
        <v>1.5003772947655E-2</v>
      </c>
      <c r="P625">
        <v>565.71443427851204</v>
      </c>
      <c r="Q625">
        <v>727.22515384643395</v>
      </c>
      <c r="R625">
        <v>536.819829691623</v>
      </c>
      <c r="S625">
        <v>612.45598679107195</v>
      </c>
      <c r="T625">
        <v>35.284412319296003</v>
      </c>
      <c r="U625">
        <v>42.158254077562098</v>
      </c>
      <c r="V625">
        <v>12.081747451124301</v>
      </c>
      <c r="W625">
        <v>-17.7183087844192</v>
      </c>
      <c r="X625">
        <v>-0.99607160451443899</v>
      </c>
      <c r="Y625">
        <v>71.001938918140894</v>
      </c>
      <c r="Z625">
        <v>14.6967031797545</v>
      </c>
      <c r="AA625">
        <v>46.408351171727702</v>
      </c>
      <c r="AB625">
        <v>-9.2056993040399</v>
      </c>
      <c r="AC625">
        <v>3.9472541966848702</v>
      </c>
      <c r="AD625">
        <v>533.92399999999895</v>
      </c>
      <c r="AE625">
        <v>722.495</v>
      </c>
      <c r="AF625">
        <v>516.14949999999999</v>
      </c>
      <c r="AG625">
        <v>589.68299999999999</v>
      </c>
      <c r="AH625">
        <v>49.721099582481301</v>
      </c>
      <c r="AI625">
        <v>58.051585918438398</v>
      </c>
      <c r="AJ625">
        <v>687.37142857142805</v>
      </c>
      <c r="AK625">
        <v>764.41</v>
      </c>
      <c r="AL625">
        <v>-41.948414081561502</v>
      </c>
    </row>
    <row r="626" spans="1:38" x14ac:dyDescent="0.25">
      <c r="A626" t="s">
        <v>1525</v>
      </c>
      <c r="B626" t="s">
        <v>1524</v>
      </c>
      <c r="C626" t="s">
        <v>457</v>
      </c>
      <c r="D626">
        <v>4343.2792276500004</v>
      </c>
      <c r="E626">
        <v>108.5</v>
      </c>
      <c r="F626">
        <v>27.5363603853875</v>
      </c>
      <c r="G626">
        <v>2.1815401747944501</v>
      </c>
      <c r="H626">
        <v>36.722284101079403</v>
      </c>
      <c r="I626">
        <v>42</v>
      </c>
      <c r="J626">
        <v>51.9303948146108</v>
      </c>
      <c r="K626">
        <v>1.5505571223169301</v>
      </c>
      <c r="L626">
        <v>-0.489539548396831</v>
      </c>
      <c r="M626">
        <v>33.352912868953403</v>
      </c>
      <c r="N626">
        <v>0.12349763808691699</v>
      </c>
      <c r="O626">
        <v>1.25427055675512</v>
      </c>
      <c r="P626">
        <v>104.40667225073901</v>
      </c>
      <c r="Q626">
        <v>108.768640470685</v>
      </c>
      <c r="R626">
        <v>104.932839936612</v>
      </c>
      <c r="S626">
        <v>105.42578041128699</v>
      </c>
      <c r="T626">
        <v>78.207033184744901</v>
      </c>
      <c r="U626">
        <v>1.2603143254055</v>
      </c>
      <c r="V626">
        <v>0.2924043929731</v>
      </c>
      <c r="W626">
        <v>-0.50251256281409995</v>
      </c>
      <c r="X626">
        <v>-3.5412199124693799</v>
      </c>
      <c r="Y626">
        <v>-0.226300260062094</v>
      </c>
      <c r="Z626">
        <v>0.62193244142314497</v>
      </c>
      <c r="AA626">
        <v>6.5253252195601998</v>
      </c>
      <c r="AB626">
        <v>-5.2514439552322001</v>
      </c>
      <c r="AC626">
        <v>0.70103083412220701</v>
      </c>
      <c r="AD626">
        <v>102.6485</v>
      </c>
      <c r="AE626">
        <v>109.259999999999</v>
      </c>
      <c r="AF626">
        <v>104.621499999999</v>
      </c>
      <c r="AG626">
        <v>103.74299999999999</v>
      </c>
      <c r="AH626">
        <v>28.814577492991599</v>
      </c>
      <c r="AI626">
        <v>31.818181818181799</v>
      </c>
      <c r="AJ626">
        <v>101.707142857142</v>
      </c>
      <c r="AK626">
        <v>108.57</v>
      </c>
      <c r="AL626">
        <v>-68.181818181818102</v>
      </c>
    </row>
    <row r="627" spans="1:38" x14ac:dyDescent="0.25">
      <c r="A627" t="s">
        <v>1535</v>
      </c>
      <c r="B627" t="s">
        <v>1534</v>
      </c>
      <c r="C627" t="s">
        <v>888</v>
      </c>
      <c r="D627">
        <v>4334.2652762750004</v>
      </c>
      <c r="E627">
        <v>341.1</v>
      </c>
      <c r="F627">
        <v>35.465221006374598</v>
      </c>
      <c r="G627">
        <v>2.80969610182858</v>
      </c>
      <c r="H627">
        <v>29.620033461994801</v>
      </c>
      <c r="I627">
        <v>56.265356265356303</v>
      </c>
      <c r="J627">
        <v>48.813307060985899</v>
      </c>
      <c r="K627">
        <v>6.4045454228589698</v>
      </c>
      <c r="L627">
        <v>-0.59611520825075803</v>
      </c>
      <c r="M627">
        <v>63.542261915509201</v>
      </c>
      <c r="N627">
        <v>0.20034984796258001</v>
      </c>
      <c r="O627">
        <v>1.4542507148896699</v>
      </c>
      <c r="P627">
        <v>330.34201207817898</v>
      </c>
      <c r="Q627">
        <v>353.12779611205502</v>
      </c>
      <c r="R627">
        <v>339.81109986329199</v>
      </c>
      <c r="S627">
        <v>338.83360886906701</v>
      </c>
      <c r="T627">
        <v>58.7585034013605</v>
      </c>
      <c r="U627">
        <v>1.2916149629022</v>
      </c>
      <c r="V627">
        <v>0.58481196374449995</v>
      </c>
      <c r="W627">
        <v>-3.1643835616437999</v>
      </c>
      <c r="X627">
        <v>-11.7572288876668</v>
      </c>
      <c r="Y627">
        <v>-3.92623123818441</v>
      </c>
      <c r="Z627">
        <v>-2.55154272959021</v>
      </c>
      <c r="AA627">
        <v>5.7119633225396003</v>
      </c>
      <c r="AB627">
        <v>-4.0679999683677002</v>
      </c>
      <c r="AC627">
        <v>0.94405614401942906</v>
      </c>
      <c r="AD627">
        <v>314.85649999999902</v>
      </c>
      <c r="AE627">
        <v>356.37999999999897</v>
      </c>
      <c r="AF627">
        <v>326.05725000000001</v>
      </c>
      <c r="AG627">
        <v>338.137</v>
      </c>
      <c r="AH627">
        <v>44.637784541246603</v>
      </c>
      <c r="AI627">
        <v>25.699067909454101</v>
      </c>
      <c r="AJ627">
        <v>334.81785714285701</v>
      </c>
      <c r="AK627">
        <v>342.91</v>
      </c>
      <c r="AL627">
        <v>-74.3009320905458</v>
      </c>
    </row>
    <row r="628" spans="1:38" x14ac:dyDescent="0.25">
      <c r="A628" t="s">
        <v>1551</v>
      </c>
      <c r="B628" t="s">
        <v>1550</v>
      </c>
      <c r="C628" t="s">
        <v>527</v>
      </c>
      <c r="D628">
        <v>4315.8416050650003</v>
      </c>
      <c r="E628">
        <v>798.25</v>
      </c>
      <c r="F628">
        <v>36.764377677045303</v>
      </c>
      <c r="G628">
        <v>2.9126204691289299</v>
      </c>
      <c r="H628">
        <v>15.804828171976901</v>
      </c>
      <c r="I628">
        <v>65.725227381522203</v>
      </c>
      <c r="J628">
        <v>67.765731334909802</v>
      </c>
      <c r="K628">
        <v>2.8750598764011102</v>
      </c>
      <c r="L628">
        <v>1.1511863344628399</v>
      </c>
      <c r="M628">
        <v>-1.94306113003505</v>
      </c>
      <c r="N628">
        <v>-1.7669920284297001E-2</v>
      </c>
      <c r="O628">
        <v>1.3680616761095601</v>
      </c>
      <c r="P628">
        <v>764.61081985074998</v>
      </c>
      <c r="Q628">
        <v>776.02319515557997</v>
      </c>
      <c r="R628">
        <v>757.40446144467205</v>
      </c>
      <c r="S628">
        <v>765.12941861951799</v>
      </c>
      <c r="T628">
        <v>62.014306616810202</v>
      </c>
      <c r="U628">
        <v>2.5845778694317998</v>
      </c>
      <c r="V628">
        <v>2.9537845670378999</v>
      </c>
      <c r="W628">
        <v>0.21755796891740001</v>
      </c>
      <c r="X628">
        <v>22.539228100405801</v>
      </c>
      <c r="Y628">
        <v>7.9440062171932597</v>
      </c>
      <c r="Z628">
        <v>3.5057660851211199</v>
      </c>
      <c r="AA628">
        <v>5.3216088871986003</v>
      </c>
      <c r="AB628">
        <v>0.69008544921439996</v>
      </c>
      <c r="AC628">
        <v>2.5996215367089501</v>
      </c>
      <c r="AD628">
        <v>756.29549999999995</v>
      </c>
      <c r="AE628">
        <v>773.66499999999905</v>
      </c>
      <c r="AF628">
        <v>790.04499999999996</v>
      </c>
      <c r="AG628">
        <v>763.78499999999894</v>
      </c>
      <c r="AH628">
        <v>70.838799155061096</v>
      </c>
      <c r="AI628">
        <v>66.6666666666666</v>
      </c>
      <c r="AJ628">
        <v>735.54285714285697</v>
      </c>
      <c r="AK628">
        <v>804.46</v>
      </c>
      <c r="AL628">
        <v>-33.3333333333333</v>
      </c>
    </row>
    <row r="629" spans="1:38" x14ac:dyDescent="0.25">
      <c r="A629" t="s">
        <v>1533</v>
      </c>
      <c r="B629" t="s">
        <v>1532</v>
      </c>
      <c r="C629" t="s">
        <v>88</v>
      </c>
      <c r="D629">
        <v>4312.9133694599996</v>
      </c>
      <c r="E629">
        <v>1092.3499999999999</v>
      </c>
      <c r="F629">
        <v>34.974763476222002</v>
      </c>
      <c r="G629">
        <v>2.7708401023034499</v>
      </c>
      <c r="H629">
        <v>23.870324950941701</v>
      </c>
      <c r="I629">
        <v>49.103045473508502</v>
      </c>
      <c r="J629">
        <v>55.923322488262201</v>
      </c>
      <c r="K629">
        <v>-0.16193735650699601</v>
      </c>
      <c r="L629">
        <v>1.4593789183730601</v>
      </c>
      <c r="M629">
        <v>35.489006143653903</v>
      </c>
      <c r="N629">
        <v>5.6194979913382001E-2</v>
      </c>
      <c r="O629">
        <v>0.73784238538051095</v>
      </c>
      <c r="P629">
        <v>1100.03094740696</v>
      </c>
      <c r="Q629">
        <v>1097.2936304256</v>
      </c>
      <c r="R629">
        <v>1145.0644082701599</v>
      </c>
      <c r="S629">
        <v>1097.6217939860301</v>
      </c>
      <c r="T629">
        <v>60.680058354842302</v>
      </c>
      <c r="U629">
        <v>-5.6678088599637997</v>
      </c>
      <c r="V629">
        <v>0.96243970463850004</v>
      </c>
      <c r="W629">
        <v>-0.88868940754040004</v>
      </c>
      <c r="X629">
        <v>0.193649542972858</v>
      </c>
      <c r="Y629">
        <v>-0.182430987843162</v>
      </c>
      <c r="Z629">
        <v>-0.45034531582416298</v>
      </c>
      <c r="AA629">
        <v>3.2429502087239999</v>
      </c>
      <c r="AB629">
        <v>-1.2195007160908999</v>
      </c>
      <c r="AC629">
        <v>0.54301947931468897</v>
      </c>
      <c r="AD629">
        <v>1090.1095</v>
      </c>
      <c r="AE629">
        <v>1101.3399999999999</v>
      </c>
      <c r="AF629">
        <v>1120.3630000000001</v>
      </c>
      <c r="AG629">
        <v>1104.953</v>
      </c>
      <c r="AH629">
        <v>51.8271893951434</v>
      </c>
      <c r="AI629">
        <v>35.824915824915699</v>
      </c>
      <c r="AJ629">
        <v>1066.8</v>
      </c>
      <c r="AK629">
        <v>1099.1300000000001</v>
      </c>
      <c r="AL629">
        <v>-64.175084175084294</v>
      </c>
    </row>
    <row r="630" spans="1:38" x14ac:dyDescent="0.25">
      <c r="A630" t="s">
        <v>1527</v>
      </c>
      <c r="B630" t="s">
        <v>1526</v>
      </c>
      <c r="C630" t="s">
        <v>527</v>
      </c>
      <c r="D630">
        <v>4307.72488832</v>
      </c>
      <c r="E630">
        <v>47.85</v>
      </c>
      <c r="F630">
        <v>40.645519882052398</v>
      </c>
      <c r="G630">
        <v>3.2201000171089298</v>
      </c>
      <c r="H630">
        <v>39.644234166551101</v>
      </c>
      <c r="I630">
        <v>32.520325203252099</v>
      </c>
      <c r="J630">
        <v>38.111119689573101</v>
      </c>
      <c r="K630">
        <v>0.42692843988406498</v>
      </c>
      <c r="L630">
        <v>-0.55487752066553797</v>
      </c>
      <c r="M630">
        <v>-4.3131488952024304</v>
      </c>
      <c r="N630">
        <v>-1.4362021966505999E-2</v>
      </c>
      <c r="O630">
        <v>2.0054978776501402</v>
      </c>
      <c r="P630">
        <v>41.475375870645301</v>
      </c>
      <c r="Q630">
        <v>48.336888013970501</v>
      </c>
      <c r="R630">
        <v>37.943615051973801</v>
      </c>
      <c r="S630">
        <v>45.580097614154496</v>
      </c>
      <c r="T630">
        <v>90.654481132075404</v>
      </c>
      <c r="U630">
        <v>36.254022546749702</v>
      </c>
      <c r="V630">
        <v>-2.4563901744393002</v>
      </c>
      <c r="W630">
        <v>0.41884816753929999</v>
      </c>
      <c r="X630">
        <v>-22.364995748978501</v>
      </c>
      <c r="Y630">
        <v>-5.21928130563847E-2</v>
      </c>
      <c r="Z630">
        <v>-1.1616229901987201</v>
      </c>
      <c r="AA630">
        <v>0.92290799190679995</v>
      </c>
      <c r="AB630">
        <v>-5.6167158661333998</v>
      </c>
      <c r="AC630">
        <v>0.14716074768547899</v>
      </c>
      <c r="AD630">
        <v>38.217263157894699</v>
      </c>
      <c r="AE630">
        <v>48.484999999999999</v>
      </c>
      <c r="AF630">
        <v>36.024157894736803</v>
      </c>
      <c r="AG630">
        <v>45.702947368421</v>
      </c>
      <c r="AH630">
        <v>14.970760233918099</v>
      </c>
      <c r="AI630">
        <v>14.0350877192982</v>
      </c>
      <c r="AJ630">
        <v>46.549999999999898</v>
      </c>
      <c r="AK630">
        <v>47.87</v>
      </c>
      <c r="AL630">
        <v>-85.964912280701697</v>
      </c>
    </row>
    <row r="631" spans="1:38" x14ac:dyDescent="0.25">
      <c r="A631" t="s">
        <v>1549</v>
      </c>
      <c r="B631" t="s">
        <v>1548</v>
      </c>
      <c r="C631" t="s">
        <v>575</v>
      </c>
      <c r="D631">
        <v>4246.899624275</v>
      </c>
      <c r="E631">
        <v>690.8</v>
      </c>
      <c r="F631">
        <v>36.744486055555299</v>
      </c>
      <c r="G631">
        <v>2.9110445756261201</v>
      </c>
      <c r="H631">
        <v>64.169176711273707</v>
      </c>
      <c r="I631">
        <v>89.119844105229006</v>
      </c>
      <c r="J631">
        <v>86.718585530159501</v>
      </c>
      <c r="K631">
        <v>42.276648559952903</v>
      </c>
      <c r="L631">
        <v>2.9259240231315302</v>
      </c>
      <c r="M631">
        <v>51.022049202745002</v>
      </c>
      <c r="N631">
        <v>0.14045909798685099</v>
      </c>
      <c r="O631">
        <v>1.2495501321417399</v>
      </c>
      <c r="P631">
        <v>529.20621719586097</v>
      </c>
      <c r="Q631">
        <v>671.33669328905603</v>
      </c>
      <c r="R631">
        <v>479.44008445261602</v>
      </c>
      <c r="S631">
        <v>576.93906633626398</v>
      </c>
      <c r="T631">
        <v>72.980319669457401</v>
      </c>
      <c r="U631">
        <v>46.6423238068488</v>
      </c>
      <c r="V631">
        <v>10.152965810463099</v>
      </c>
      <c r="W631">
        <v>2.3844896746397</v>
      </c>
      <c r="X631">
        <v>-1.0745871946829599</v>
      </c>
      <c r="Y631">
        <v>-0.17427826196116999</v>
      </c>
      <c r="Z631">
        <v>8.5124655106548506</v>
      </c>
      <c r="AA631">
        <v>33.059824293498799</v>
      </c>
      <c r="AB631">
        <v>-6.0252227256245998</v>
      </c>
      <c r="AC631">
        <v>1.1275591992962599</v>
      </c>
      <c r="AD631">
        <v>496.14399999999898</v>
      </c>
      <c r="AE631">
        <v>675.92499999999995</v>
      </c>
      <c r="AF631">
        <v>488.99824999999998</v>
      </c>
      <c r="AG631">
        <v>558.26800000000003</v>
      </c>
      <c r="AH631">
        <v>89.612754562287193</v>
      </c>
      <c r="AI631">
        <v>85.105566218809898</v>
      </c>
      <c r="AJ631">
        <v>646.49285714285702</v>
      </c>
      <c r="AK631">
        <v>695.64</v>
      </c>
      <c r="AL631">
        <v>-14.894433781189999</v>
      </c>
    </row>
    <row r="632" spans="1:38" x14ac:dyDescent="0.25">
      <c r="A632" t="s">
        <v>1506</v>
      </c>
      <c r="B632" t="s">
        <v>1505</v>
      </c>
      <c r="C632" t="s">
        <v>115</v>
      </c>
      <c r="D632">
        <v>4245.5257380000003</v>
      </c>
      <c r="E632">
        <v>324.35000000000002</v>
      </c>
      <c r="F632">
        <v>37.411556770334997</v>
      </c>
      <c r="G632">
        <v>2.9638925752656502</v>
      </c>
      <c r="H632">
        <v>21.040842591680999</v>
      </c>
      <c r="I632">
        <v>29.815303430079101</v>
      </c>
      <c r="J632">
        <v>27.024302918602999</v>
      </c>
      <c r="K632">
        <v>-0.81058001044124195</v>
      </c>
      <c r="L632">
        <v>-1.51633373429646</v>
      </c>
      <c r="M632">
        <v>53.241169410951997</v>
      </c>
      <c r="N632">
        <v>0.179000458430878</v>
      </c>
      <c r="O632">
        <v>0.62206887326353599</v>
      </c>
      <c r="P632">
        <v>342.77218066169502</v>
      </c>
      <c r="Q632">
        <v>341.00031129483199</v>
      </c>
      <c r="R632">
        <v>338.12622936838699</v>
      </c>
      <c r="S632">
        <v>344.38734186310899</v>
      </c>
      <c r="T632">
        <v>47.2631578947368</v>
      </c>
      <c r="U632">
        <v>-3.6974931387435999</v>
      </c>
      <c r="V632">
        <v>-6.6161317750139998</v>
      </c>
      <c r="W632">
        <v>-5.7739622048893002</v>
      </c>
      <c r="X632">
        <v>-19.063800138625201</v>
      </c>
      <c r="Y632">
        <v>-11.6723962497981</v>
      </c>
      <c r="Z632">
        <v>-5.7291665071222102</v>
      </c>
      <c r="AA632">
        <v>-2.5003778294688002</v>
      </c>
      <c r="AB632">
        <v>-10.3984828205705</v>
      </c>
      <c r="AC632">
        <v>0.98049506381236096</v>
      </c>
      <c r="AD632">
        <v>344.10050000000001</v>
      </c>
      <c r="AE632">
        <v>343.914999999999</v>
      </c>
      <c r="AF632">
        <v>338.71474999999998</v>
      </c>
      <c r="AG632">
        <v>341.75499999999897</v>
      </c>
      <c r="AH632">
        <v>19.999981509429499</v>
      </c>
      <c r="AI632">
        <v>6.8427370948379904</v>
      </c>
      <c r="AJ632">
        <v>323.30357142857099</v>
      </c>
      <c r="AK632">
        <v>324.8</v>
      </c>
      <c r="AL632">
        <v>-93.157262905162</v>
      </c>
    </row>
    <row r="633" spans="1:38" x14ac:dyDescent="0.25">
      <c r="A633" t="s">
        <v>1559</v>
      </c>
      <c r="B633" t="s">
        <v>1558</v>
      </c>
      <c r="C633" t="s">
        <v>504</v>
      </c>
      <c r="D633">
        <v>4221.9643169999999</v>
      </c>
      <c r="E633">
        <v>652.9</v>
      </c>
      <c r="F633">
        <v>33.353084785102801</v>
      </c>
      <c r="G633">
        <v>2.6423642556130602</v>
      </c>
      <c r="H633">
        <v>42.205939611831802</v>
      </c>
      <c r="I633">
        <v>40.598690364826901</v>
      </c>
      <c r="J633">
        <v>45.488662596374702</v>
      </c>
      <c r="K633">
        <v>5.7988119758952097</v>
      </c>
      <c r="L633">
        <v>-6.2757350185913401</v>
      </c>
      <c r="P633">
        <v>620.64324255942597</v>
      </c>
      <c r="Q633">
        <v>655.06497826019495</v>
      </c>
      <c r="R633">
        <v>587.76108320651804</v>
      </c>
      <c r="S633">
        <v>642.14476577821199</v>
      </c>
      <c r="T633">
        <v>93.5597014925373</v>
      </c>
      <c r="U633">
        <v>301.23380932484599</v>
      </c>
      <c r="V633">
        <v>-1.7904813469592999</v>
      </c>
      <c r="W633">
        <v>7.5881227457570004</v>
      </c>
      <c r="X633">
        <v>0.37189898165852298</v>
      </c>
      <c r="Y633">
        <v>0.47608182989679398</v>
      </c>
      <c r="Z633">
        <v>-0.50934315479422798</v>
      </c>
      <c r="AA633">
        <v>2.5345812733694002</v>
      </c>
      <c r="AB633">
        <v>-5.7654367427426996</v>
      </c>
      <c r="AC633">
        <v>1.2721044912895501</v>
      </c>
      <c r="AD633">
        <v>613.64149999999995</v>
      </c>
      <c r="AE633">
        <v>655.05999999999995</v>
      </c>
      <c r="AF633">
        <v>591.71274999999901</v>
      </c>
      <c r="AG633">
        <v>639.18600000000004</v>
      </c>
      <c r="AH633">
        <v>52.2015823873408</v>
      </c>
      <c r="AI633">
        <v>51.547987616099</v>
      </c>
      <c r="AJ633">
        <v>624.12857142857104</v>
      </c>
      <c r="AK633">
        <v>647.84</v>
      </c>
      <c r="AL633">
        <v>-48.4520123839009</v>
      </c>
    </row>
    <row r="634" spans="1:38" x14ac:dyDescent="0.25">
      <c r="A634" t="s">
        <v>1561</v>
      </c>
      <c r="B634" t="s">
        <v>1560</v>
      </c>
      <c r="C634" t="s">
        <v>115</v>
      </c>
      <c r="D634">
        <v>4195.7811929</v>
      </c>
      <c r="E634">
        <v>209.6</v>
      </c>
      <c r="F634">
        <v>47.7860011881547</v>
      </c>
      <c r="G634">
        <v>3.7857973939088501</v>
      </c>
      <c r="H634">
        <v>26.472218813540501</v>
      </c>
      <c r="I634">
        <v>53.400354819633399</v>
      </c>
      <c r="J634">
        <v>52.398948153999903</v>
      </c>
      <c r="K634">
        <v>3.7513996435297101</v>
      </c>
      <c r="L634">
        <v>-1.4242852530507899</v>
      </c>
      <c r="M634">
        <v>30.011221932534099</v>
      </c>
      <c r="N634">
        <v>9.1335221860327998E-2</v>
      </c>
      <c r="O634">
        <v>1.9599008484410501</v>
      </c>
      <c r="P634">
        <v>177.71526581223401</v>
      </c>
      <c r="Q634">
        <v>210.31357579789599</v>
      </c>
      <c r="R634">
        <v>164.03007961131701</v>
      </c>
      <c r="S634">
        <v>195.952066482058</v>
      </c>
      <c r="T634">
        <v>90.573400147868199</v>
      </c>
      <c r="U634">
        <v>42.434148158407403</v>
      </c>
      <c r="V634">
        <v>0.84853677984459996</v>
      </c>
      <c r="W634">
        <v>4.6431217584589</v>
      </c>
      <c r="X634">
        <v>5.7733108387741403</v>
      </c>
      <c r="Y634">
        <v>-0.25353088086095099</v>
      </c>
      <c r="Z634">
        <v>0.52322712938557203</v>
      </c>
      <c r="AA634">
        <v>7.15003525544269</v>
      </c>
      <c r="AB634">
        <v>-4.7529467778044996</v>
      </c>
      <c r="AC634">
        <v>0.80012741974650603</v>
      </c>
      <c r="AD634">
        <v>165.95499999999899</v>
      </c>
      <c r="AE634">
        <v>211.3</v>
      </c>
      <c r="AF634">
        <v>149.48650000000001</v>
      </c>
      <c r="AG634">
        <v>197.82</v>
      </c>
      <c r="AH634">
        <v>42.108362779740801</v>
      </c>
      <c r="AI634">
        <v>33.568904593639502</v>
      </c>
      <c r="AJ634">
        <v>192.17857142857099</v>
      </c>
      <c r="AK634">
        <v>209.43</v>
      </c>
      <c r="AL634">
        <v>-66.431095406360399</v>
      </c>
    </row>
    <row r="635" spans="1:38" x14ac:dyDescent="0.25">
      <c r="A635" t="s">
        <v>1531</v>
      </c>
      <c r="B635" t="s">
        <v>1530</v>
      </c>
      <c r="C635" t="s">
        <v>27</v>
      </c>
      <c r="D635">
        <v>4185.4820360000003</v>
      </c>
      <c r="E635">
        <v>19.8</v>
      </c>
      <c r="F635">
        <v>53.042664899998002</v>
      </c>
      <c r="G635">
        <v>4.2022512357483004</v>
      </c>
      <c r="H635">
        <v>43.726648677349999</v>
      </c>
      <c r="I635">
        <v>36.923076923076898</v>
      </c>
      <c r="J635">
        <v>34.044954360288699</v>
      </c>
      <c r="K635">
        <v>0.43544735438965898</v>
      </c>
      <c r="L635">
        <v>-0.35375210929787299</v>
      </c>
      <c r="M635">
        <v>31.9159296733791</v>
      </c>
      <c r="N635">
        <v>7.8560876839294996E-2</v>
      </c>
      <c r="O635">
        <v>1.5954682817135999</v>
      </c>
      <c r="P635">
        <v>18.390813835261099</v>
      </c>
      <c r="Q635">
        <v>20.656285827445998</v>
      </c>
      <c r="R635">
        <v>16.636548589599901</v>
      </c>
      <c r="S635">
        <v>19.533357958430798</v>
      </c>
      <c r="T635">
        <v>85.545722713864293</v>
      </c>
      <c r="U635">
        <v>30.204942579620301</v>
      </c>
      <c r="V635">
        <v>-5.5043704228678996</v>
      </c>
      <c r="W635">
        <v>1.7811704834605999</v>
      </c>
      <c r="X635">
        <v>-1.3582408001113699</v>
      </c>
      <c r="Y635">
        <v>-2.9482618175431199</v>
      </c>
      <c r="Z635">
        <v>-3.7655011062817598</v>
      </c>
      <c r="AA635">
        <v>5.5243877482755002</v>
      </c>
      <c r="AB635">
        <v>-14.445951867238801</v>
      </c>
      <c r="AC635">
        <v>1.2430147861066401</v>
      </c>
      <c r="AD635">
        <v>17.847999999999999</v>
      </c>
      <c r="AE635">
        <v>21.094999999999999</v>
      </c>
      <c r="AF635">
        <v>17.087499999999999</v>
      </c>
      <c r="AG635">
        <v>19.21</v>
      </c>
      <c r="AH635">
        <v>8.2304526748971405</v>
      </c>
      <c r="AI635">
        <v>3.7037037037037499</v>
      </c>
      <c r="AJ635">
        <v>19.2892857142857</v>
      </c>
      <c r="AK635">
        <v>19.89</v>
      </c>
      <c r="AL635">
        <v>-96.296296296296205</v>
      </c>
    </row>
    <row r="636" spans="1:38" x14ac:dyDescent="0.25">
      <c r="A636" t="s">
        <v>1545</v>
      </c>
      <c r="B636" t="s">
        <v>1544</v>
      </c>
      <c r="C636" t="s">
        <v>533</v>
      </c>
      <c r="D636">
        <v>4152.8831459499997</v>
      </c>
      <c r="E636">
        <v>218.55</v>
      </c>
      <c r="F636">
        <v>27.935328287073698</v>
      </c>
      <c r="G636">
        <v>2.2131480014571099</v>
      </c>
      <c r="H636">
        <v>49.9282175477246</v>
      </c>
      <c r="I636">
        <v>54.270696452036802</v>
      </c>
      <c r="J636">
        <v>51.691977220056003</v>
      </c>
      <c r="K636">
        <v>4.78497742011319</v>
      </c>
      <c r="L636">
        <v>-0.37578114185904399</v>
      </c>
      <c r="M636">
        <v>-19.0706697535032</v>
      </c>
      <c r="N636">
        <v>-0.12167794916149401</v>
      </c>
      <c r="O636">
        <v>0.93265071910483599</v>
      </c>
      <c r="P636">
        <v>204.02472859854001</v>
      </c>
      <c r="Q636">
        <v>215.080867563672</v>
      </c>
      <c r="R636">
        <v>209.881718197292</v>
      </c>
      <c r="S636">
        <v>204.811330582072</v>
      </c>
      <c r="T636">
        <v>49.217485159201203</v>
      </c>
      <c r="U636">
        <v>-0.69621924861149997</v>
      </c>
      <c r="V636">
        <v>1.0182239619674001</v>
      </c>
      <c r="W636">
        <v>0.96926713947989995</v>
      </c>
      <c r="X636">
        <v>-1.38621215712572</v>
      </c>
      <c r="Y636">
        <v>8.0412609014648695E-2</v>
      </c>
      <c r="Z636">
        <v>3.4497844962259898</v>
      </c>
      <c r="AA636">
        <v>7.1530902268833003</v>
      </c>
      <c r="AB636">
        <v>-4.4522012581297004</v>
      </c>
      <c r="AC636">
        <v>2.61302633849657</v>
      </c>
      <c r="AD636">
        <v>198.36150000000001</v>
      </c>
      <c r="AE636">
        <v>216.95</v>
      </c>
      <c r="AF636">
        <v>213.22975</v>
      </c>
      <c r="AG636">
        <v>200.46199999999999</v>
      </c>
      <c r="AH636">
        <v>50.494473531122701</v>
      </c>
      <c r="AI636">
        <v>59.860383944153497</v>
      </c>
      <c r="AJ636">
        <v>200.392857142857</v>
      </c>
      <c r="AK636">
        <v>216.65</v>
      </c>
      <c r="AL636">
        <v>-40.139616055846403</v>
      </c>
    </row>
    <row r="637" spans="1:38" x14ac:dyDescent="0.25">
      <c r="A637" t="s">
        <v>1635</v>
      </c>
      <c r="B637" t="s">
        <v>1634</v>
      </c>
      <c r="C637" t="s">
        <v>553</v>
      </c>
      <c r="D637">
        <v>4146.4474091250004</v>
      </c>
      <c r="E637">
        <v>2744.85</v>
      </c>
      <c r="F637">
        <v>30.7174804528252</v>
      </c>
      <c r="G637">
        <v>2.4335611801428101</v>
      </c>
      <c r="H637">
        <v>54.453060238917402</v>
      </c>
      <c r="I637">
        <v>78.102429415627</v>
      </c>
      <c r="J637">
        <v>86.150937141347896</v>
      </c>
      <c r="K637">
        <v>87.542594012118599</v>
      </c>
      <c r="L637">
        <v>28.9810299205242</v>
      </c>
      <c r="M637">
        <v>14.4049100800686</v>
      </c>
      <c r="N637">
        <v>5.6357879644676E-2</v>
      </c>
      <c r="O637">
        <v>1.1429840751829701</v>
      </c>
      <c r="P637">
        <v>2244.7952705995799</v>
      </c>
      <c r="Q637">
        <v>2617.61528136281</v>
      </c>
      <c r="R637">
        <v>2138.4438762445602</v>
      </c>
      <c r="S637">
        <v>2390.40024297845</v>
      </c>
      <c r="T637">
        <v>60.0407025616068</v>
      </c>
      <c r="U637">
        <v>35.240620399949897</v>
      </c>
      <c r="V637">
        <v>11.6738824423048</v>
      </c>
      <c r="W637">
        <v>1.4272417002791999</v>
      </c>
      <c r="X637">
        <v>8.2331203552635799</v>
      </c>
      <c r="Y637">
        <v>3.5659849280748199</v>
      </c>
      <c r="Z637">
        <v>8.5157149467960291</v>
      </c>
      <c r="AA637">
        <v>22.537025560457</v>
      </c>
      <c r="AB637">
        <v>2.5799706463373</v>
      </c>
      <c r="AC637">
        <v>1.7177482412951901</v>
      </c>
      <c r="AD637">
        <v>2146.4180000000001</v>
      </c>
      <c r="AE637">
        <v>2578.355</v>
      </c>
      <c r="AF637">
        <v>2044.2764999999999</v>
      </c>
      <c r="AG637">
        <v>2394.7600000000002</v>
      </c>
      <c r="AH637">
        <v>93.369608645910901</v>
      </c>
      <c r="AI637">
        <v>89.449895270642699</v>
      </c>
      <c r="AJ637">
        <v>2383.1964285714198</v>
      </c>
      <c r="AK637">
        <v>2743.25</v>
      </c>
      <c r="AL637">
        <v>-10.5501047293572</v>
      </c>
    </row>
    <row r="638" spans="1:38" x14ac:dyDescent="0.25">
      <c r="A638" t="s">
        <v>1541</v>
      </c>
      <c r="B638" t="s">
        <v>1540</v>
      </c>
      <c r="C638" t="s">
        <v>315</v>
      </c>
      <c r="D638">
        <v>4128.1369392899996</v>
      </c>
      <c r="E638">
        <v>1127.6500000000001</v>
      </c>
      <c r="F638">
        <v>30.918124724714001</v>
      </c>
      <c r="G638">
        <v>2.4494570187301101</v>
      </c>
      <c r="H638">
        <v>42.250489861808099</v>
      </c>
      <c r="I638">
        <v>25.788590604026801</v>
      </c>
      <c r="J638">
        <v>34.285447113594202</v>
      </c>
      <c r="K638">
        <v>-26.757783836263801</v>
      </c>
      <c r="L638">
        <v>-8.6917926331488609</v>
      </c>
      <c r="P638">
        <v>1129.5732604131699</v>
      </c>
      <c r="Q638">
        <v>1153.0461456043399</v>
      </c>
      <c r="R638">
        <v>1069.80463828505</v>
      </c>
      <c r="S638">
        <v>1181.4651799749099</v>
      </c>
      <c r="T638">
        <v>42.146596858638702</v>
      </c>
      <c r="U638">
        <v>11.736367068488301</v>
      </c>
      <c r="V638">
        <v>-5.5564123190550001</v>
      </c>
      <c r="W638">
        <v>-3.9017770049620002</v>
      </c>
      <c r="X638">
        <v>-13.7660796256115</v>
      </c>
      <c r="Y638">
        <v>0.11541403853302901</v>
      </c>
      <c r="Z638">
        <v>-4.5055949755772398</v>
      </c>
      <c r="AA638">
        <v>3.7694196159361999</v>
      </c>
      <c r="AB638">
        <v>-13.3442284649299</v>
      </c>
      <c r="AC638">
        <v>0.70884606243500703</v>
      </c>
      <c r="AD638">
        <v>1105.8405</v>
      </c>
      <c r="AE638">
        <v>1150.55</v>
      </c>
      <c r="AF638">
        <v>1017.55</v>
      </c>
      <c r="AG638">
        <v>1222.26899999999</v>
      </c>
      <c r="AH638">
        <v>8.6949177870024901</v>
      </c>
      <c r="AI638">
        <v>10.0411240575737</v>
      </c>
      <c r="AJ638">
        <v>1234.12857142857</v>
      </c>
      <c r="AK638">
        <v>1132.1500000000001</v>
      </c>
      <c r="AL638">
        <v>-89.958875942426204</v>
      </c>
    </row>
    <row r="639" spans="1:38" x14ac:dyDescent="0.25">
      <c r="A639" t="s">
        <v>1563</v>
      </c>
      <c r="B639" t="s">
        <v>1562</v>
      </c>
      <c r="C639" t="s">
        <v>85</v>
      </c>
      <c r="D639">
        <v>4108.9779208800001</v>
      </c>
      <c r="E639">
        <v>780.3</v>
      </c>
      <c r="F639">
        <v>40.266315685564997</v>
      </c>
      <c r="G639">
        <v>3.1900579499108601</v>
      </c>
      <c r="H639">
        <v>55.154837030011201</v>
      </c>
      <c r="I639">
        <v>77.0833333333333</v>
      </c>
      <c r="J639">
        <v>74.053542241564998</v>
      </c>
      <c r="K639">
        <v>48.990215564817198</v>
      </c>
      <c r="L639">
        <v>3.9302444663068798</v>
      </c>
      <c r="P639">
        <v>568.755458730388</v>
      </c>
      <c r="Q639">
        <v>755.55353239294595</v>
      </c>
      <c r="R639">
        <v>484.78923392462002</v>
      </c>
      <c r="S639">
        <v>641.00479490928399</v>
      </c>
      <c r="T639">
        <v>23.5402249134948</v>
      </c>
      <c r="U639">
        <v>91.838650549150401</v>
      </c>
      <c r="V639">
        <v>9.9336057201225998</v>
      </c>
      <c r="W639">
        <v>2.3797444271808001</v>
      </c>
      <c r="X639">
        <v>-16.7471378619307</v>
      </c>
      <c r="Y639">
        <v>7.26779952822654</v>
      </c>
      <c r="Z639">
        <v>9.1276945031637702</v>
      </c>
      <c r="AA639">
        <v>31.216426790027398</v>
      </c>
      <c r="AB639">
        <v>-5.4087470648550999</v>
      </c>
      <c r="AC639">
        <v>1.3862434055547499</v>
      </c>
      <c r="AD639">
        <v>535.76750000000004</v>
      </c>
      <c r="AE639">
        <v>765.64499999999998</v>
      </c>
      <c r="AF639">
        <v>463.08724999999998</v>
      </c>
      <c r="AG639">
        <v>630.48099999999999</v>
      </c>
      <c r="AH639">
        <v>78.3883217709799</v>
      </c>
      <c r="AI639">
        <v>80.575317042994001</v>
      </c>
      <c r="AJ639">
        <v>685.875</v>
      </c>
      <c r="AK639">
        <v>788.9</v>
      </c>
      <c r="AL639">
        <v>-19.424682957005899</v>
      </c>
    </row>
    <row r="640" spans="1:38" x14ac:dyDescent="0.25">
      <c r="A640" t="s">
        <v>1590</v>
      </c>
      <c r="B640" t="s">
        <v>1589</v>
      </c>
      <c r="C640" t="s">
        <v>315</v>
      </c>
      <c r="D640">
        <v>4087.1099792300001</v>
      </c>
      <c r="E640">
        <v>459.95</v>
      </c>
      <c r="F640">
        <v>37.9301920713554</v>
      </c>
      <c r="G640">
        <v>3.0049809300593702</v>
      </c>
      <c r="H640">
        <v>38.774556927029799</v>
      </c>
      <c r="I640">
        <v>57.412587412587399</v>
      </c>
      <c r="J640">
        <v>64.818622728770094</v>
      </c>
      <c r="K640">
        <v>8.9858629364437093</v>
      </c>
      <c r="L640">
        <v>-1.52665317107693</v>
      </c>
      <c r="M640">
        <v>-7.7383141559819499</v>
      </c>
      <c r="N640">
        <v>-4.7459762917728E-2</v>
      </c>
      <c r="O640">
        <v>1.13412043899686</v>
      </c>
      <c r="P640">
        <v>385.42342346343798</v>
      </c>
      <c r="Q640">
        <v>446.02307377625698</v>
      </c>
      <c r="R640">
        <v>367.20446342797999</v>
      </c>
      <c r="S640">
        <v>414.93380884662702</v>
      </c>
      <c r="T640">
        <v>80.736830688021897</v>
      </c>
      <c r="U640">
        <v>32.0447454975792</v>
      </c>
      <c r="V640">
        <v>1.9243874005282</v>
      </c>
      <c r="W640">
        <v>0.76837416481069998</v>
      </c>
      <c r="X640">
        <v>2.1222598529557</v>
      </c>
      <c r="Y640">
        <v>1.7491579801947601</v>
      </c>
      <c r="Z640">
        <v>4.77009605838425</v>
      </c>
      <c r="AA640">
        <v>7.8906345933574</v>
      </c>
      <c r="AB640">
        <v>-3.4165817237728899</v>
      </c>
      <c r="AC640">
        <v>0.477332909303398</v>
      </c>
      <c r="AD640">
        <v>364.15349999999899</v>
      </c>
      <c r="AE640">
        <v>443.79499999999899</v>
      </c>
      <c r="AF640">
        <v>345.38724999999999</v>
      </c>
      <c r="AG640">
        <v>412.721</v>
      </c>
      <c r="AH640">
        <v>72.490375072580605</v>
      </c>
      <c r="AI640">
        <v>94.9409780775716</v>
      </c>
      <c r="AJ640">
        <v>426.68571428571403</v>
      </c>
      <c r="AK640">
        <v>457.82</v>
      </c>
      <c r="AL640">
        <v>-5.0590219224283297</v>
      </c>
    </row>
    <row r="641" spans="1:38" x14ac:dyDescent="0.25">
      <c r="A641" t="s">
        <v>1570</v>
      </c>
      <c r="B641" t="s">
        <v>1569</v>
      </c>
      <c r="C641" t="s">
        <v>344</v>
      </c>
      <c r="D641">
        <v>4077.808002065</v>
      </c>
      <c r="E641">
        <v>5.95</v>
      </c>
      <c r="F641">
        <v>43.303654323079797</v>
      </c>
      <c r="G641">
        <v>3.4306880175544499</v>
      </c>
      <c r="H641">
        <v>25.910131352608001</v>
      </c>
      <c r="I641">
        <v>25</v>
      </c>
      <c r="J641">
        <v>37.287508843511702</v>
      </c>
      <c r="K641">
        <v>-3.6775209048736997E-2</v>
      </c>
      <c r="L641">
        <v>-1.2719978000639001E-2</v>
      </c>
      <c r="M641">
        <v>28.456373388171698</v>
      </c>
      <c r="N641">
        <v>7.2966891436437004E-2</v>
      </c>
      <c r="O641">
        <v>2.0796683306811201</v>
      </c>
      <c r="P641">
        <v>6.1702910852538198</v>
      </c>
      <c r="Q641">
        <v>5.98802935989369</v>
      </c>
      <c r="R641">
        <v>6.4275439203408196</v>
      </c>
      <c r="S641">
        <v>6.0478198906364202</v>
      </c>
      <c r="T641">
        <v>98.449612403100701</v>
      </c>
      <c r="U641">
        <v>-13.7881071055986</v>
      </c>
      <c r="V641">
        <v>-2.0576131687242998</v>
      </c>
      <c r="W641">
        <v>-1.6528925619835</v>
      </c>
      <c r="X641">
        <v>-2.48996794720507</v>
      </c>
      <c r="Y641">
        <v>0.23781695013020299</v>
      </c>
      <c r="Z641">
        <v>-1.2898718381057199</v>
      </c>
      <c r="AA641">
        <v>2.2155609710770001</v>
      </c>
      <c r="AB641">
        <v>-5.9878399120698003</v>
      </c>
      <c r="AC641">
        <v>0.52714627785955404</v>
      </c>
      <c r="AD641">
        <v>5.9690000000000003</v>
      </c>
      <c r="AE641">
        <v>5.9749999999999996</v>
      </c>
      <c r="AF641">
        <v>6.6854999999999896</v>
      </c>
      <c r="AG641">
        <v>6.0459999999999896</v>
      </c>
      <c r="AH641">
        <v>15.7828282828282</v>
      </c>
      <c r="AI641">
        <v>16.6666666666666</v>
      </c>
      <c r="AJ641">
        <v>5.7285714285714198</v>
      </c>
      <c r="AK641">
        <v>5.98</v>
      </c>
      <c r="AL641">
        <v>-83.3333333333333</v>
      </c>
    </row>
    <row r="642" spans="1:38" x14ac:dyDescent="0.25">
      <c r="A642" t="s">
        <v>1543</v>
      </c>
      <c r="B642" t="s">
        <v>1542</v>
      </c>
      <c r="C642" t="s">
        <v>1218</v>
      </c>
      <c r="D642">
        <v>4076.9054637150002</v>
      </c>
      <c r="E642">
        <v>602.75</v>
      </c>
      <c r="F642">
        <v>53.690112706124602</v>
      </c>
      <c r="G642">
        <v>4.2535446303865099</v>
      </c>
      <c r="H642">
        <v>31.4559197729766</v>
      </c>
      <c r="I642">
        <v>60.392082223068101</v>
      </c>
      <c r="J642">
        <v>48.443350598082503</v>
      </c>
      <c r="K642">
        <v>20.030343226989501</v>
      </c>
      <c r="L642">
        <v>1.5938573157709499</v>
      </c>
      <c r="M642">
        <v>76.4517120038455</v>
      </c>
      <c r="N642">
        <v>0.193675436592228</v>
      </c>
      <c r="O642">
        <v>1.5311154670707301</v>
      </c>
      <c r="P642">
        <v>524.10268848968894</v>
      </c>
      <c r="Q642">
        <v>633.61964542894304</v>
      </c>
      <c r="R642">
        <v>447.75095718343903</v>
      </c>
      <c r="S642">
        <v>585.28393641894797</v>
      </c>
      <c r="T642">
        <v>93.322659634582706</v>
      </c>
      <c r="U642">
        <v>61.281818703008902</v>
      </c>
      <c r="V642">
        <v>2.2112105495789001</v>
      </c>
      <c r="W642">
        <v>-9.3309352517985999</v>
      </c>
      <c r="X642">
        <v>13.2647291679439</v>
      </c>
      <c r="Y642">
        <v>-0.97172408763267304</v>
      </c>
      <c r="Z642">
        <v>-3.0563245104394898</v>
      </c>
      <c r="AA642">
        <v>15.221371349384</v>
      </c>
      <c r="AB642">
        <v>-8.1589711249692005</v>
      </c>
      <c r="AC642">
        <v>0.71268882515633802</v>
      </c>
      <c r="AD642">
        <v>501.70749999999902</v>
      </c>
      <c r="AE642">
        <v>642.16499999999996</v>
      </c>
      <c r="AF642">
        <v>411.47474999999997</v>
      </c>
      <c r="AG642">
        <v>598.43899999999996</v>
      </c>
      <c r="AH642">
        <v>41.2830874316939</v>
      </c>
      <c r="AI642">
        <v>23.125</v>
      </c>
      <c r="AJ642">
        <v>590.56785714285695</v>
      </c>
      <c r="AK642">
        <v>608.30999999999995</v>
      </c>
      <c r="AL642">
        <v>-76.875</v>
      </c>
    </row>
    <row r="643" spans="1:38" x14ac:dyDescent="0.25">
      <c r="A643" t="s">
        <v>1574</v>
      </c>
      <c r="B643" t="s">
        <v>1573</v>
      </c>
      <c r="C643" t="s">
        <v>1253</v>
      </c>
      <c r="D643">
        <v>4060.8879999999999</v>
      </c>
      <c r="E643">
        <v>114</v>
      </c>
      <c r="F643">
        <v>46.7894218814466</v>
      </c>
      <c r="G643">
        <v>3.7068444108520802</v>
      </c>
      <c r="H643">
        <v>99.974533844532004</v>
      </c>
      <c r="I643">
        <v>50</v>
      </c>
      <c r="J643">
        <v>99.990560428137201</v>
      </c>
      <c r="K643">
        <v>7.3196839581882001E-2</v>
      </c>
      <c r="L643">
        <v>-3.2423089124189002E-2</v>
      </c>
      <c r="Q643">
        <v>108.350030973985</v>
      </c>
      <c r="T643">
        <v>3.11750599520383</v>
      </c>
      <c r="U643">
        <v>1.4141026451137999</v>
      </c>
      <c r="V643">
        <v>0</v>
      </c>
      <c r="W643">
        <v>0</v>
      </c>
      <c r="Y643">
        <v>727.27272727272702</v>
      </c>
      <c r="Z643">
        <v>7.7677427133563404</v>
      </c>
      <c r="AA643">
        <v>0</v>
      </c>
      <c r="AB643">
        <v>0</v>
      </c>
      <c r="AC643">
        <v>1</v>
      </c>
      <c r="AD643">
        <v>102.794318181818</v>
      </c>
      <c r="AE643">
        <v>106.699</v>
      </c>
      <c r="AF643">
        <v>102.794318181818</v>
      </c>
      <c r="AG643">
        <v>102.794318181818</v>
      </c>
      <c r="AH643">
        <v>100</v>
      </c>
      <c r="AI643">
        <v>100</v>
      </c>
      <c r="AJ643">
        <v>0</v>
      </c>
      <c r="AL643">
        <v>0</v>
      </c>
    </row>
    <row r="644" spans="1:38" x14ac:dyDescent="0.25">
      <c r="A644" t="s">
        <v>1572</v>
      </c>
      <c r="B644" t="s">
        <v>1571</v>
      </c>
      <c r="C644" t="s">
        <v>435</v>
      </c>
      <c r="D644">
        <v>4054.78041699499</v>
      </c>
      <c r="E644">
        <v>491.75</v>
      </c>
      <c r="F644">
        <v>43.214151699139599</v>
      </c>
      <c r="G644">
        <v>3.4235972631067901</v>
      </c>
      <c r="H644">
        <v>40.570479022881102</v>
      </c>
      <c r="I644">
        <v>72.600127145581695</v>
      </c>
      <c r="J644">
        <v>59.870242281167002</v>
      </c>
      <c r="K644">
        <v>8.8226236102286695</v>
      </c>
      <c r="L644">
        <v>-0.43807965590630699</v>
      </c>
      <c r="P644">
        <v>425.79368135500101</v>
      </c>
      <c r="Q644">
        <v>480.62679838072597</v>
      </c>
      <c r="S644">
        <v>453.83509065918997</v>
      </c>
      <c r="T644">
        <v>22.498533724340099</v>
      </c>
      <c r="V644">
        <v>2.39173280775579</v>
      </c>
      <c r="W644">
        <v>1.7931696666649</v>
      </c>
      <c r="X644">
        <v>-6.0254207107440303</v>
      </c>
      <c r="Y644">
        <v>1.76046408113568</v>
      </c>
      <c r="Z644">
        <v>3.89900301091201</v>
      </c>
      <c r="AA644">
        <v>9.8755265837683996</v>
      </c>
      <c r="AB644">
        <v>-4.1376047033398997</v>
      </c>
      <c r="AC644">
        <v>0.42687662599474802</v>
      </c>
      <c r="AD644">
        <v>415.02850000000001</v>
      </c>
      <c r="AE644">
        <v>480.17500000000001</v>
      </c>
      <c r="AF644">
        <v>397.47382550335499</v>
      </c>
      <c r="AG644">
        <v>452.366999999999</v>
      </c>
      <c r="AH644">
        <v>64.683579706467</v>
      </c>
      <c r="AI644">
        <v>60.446009389671303</v>
      </c>
      <c r="AJ644">
        <v>450.142857142857</v>
      </c>
      <c r="AK644">
        <v>492.46</v>
      </c>
      <c r="AL644">
        <v>-39.553990610328597</v>
      </c>
    </row>
    <row r="645" spans="1:38" x14ac:dyDescent="0.25">
      <c r="A645" t="s">
        <v>1608</v>
      </c>
      <c r="B645" t="s">
        <v>1607</v>
      </c>
      <c r="C645" t="s">
        <v>27</v>
      </c>
      <c r="D645">
        <v>4045.2540128300002</v>
      </c>
      <c r="E645">
        <v>128.75</v>
      </c>
      <c r="F645">
        <v>39.208991084799798</v>
      </c>
      <c r="G645">
        <v>3.1062924826491898</v>
      </c>
      <c r="H645">
        <v>31.0377891543347</v>
      </c>
      <c r="I645">
        <v>61.2188365650969</v>
      </c>
      <c r="J645">
        <v>72.538110393184397</v>
      </c>
      <c r="K645">
        <v>1.9301876556241999</v>
      </c>
      <c r="L645">
        <v>-8.8966284091339994E-3</v>
      </c>
      <c r="M645">
        <v>-0.70226138688642903</v>
      </c>
      <c r="N645">
        <v>2.0849127464713998E-2</v>
      </c>
      <c r="O645">
        <v>1.3769887182770499</v>
      </c>
      <c r="P645">
        <v>117.602091986151</v>
      </c>
      <c r="Q645">
        <v>126.336327668622</v>
      </c>
      <c r="R645">
        <v>113.070451074782</v>
      </c>
      <c r="S645">
        <v>121.012449333311</v>
      </c>
      <c r="T645">
        <v>74.890965732087196</v>
      </c>
      <c r="U645">
        <v>15.8010899766434</v>
      </c>
      <c r="V645">
        <v>3.6066621400327001</v>
      </c>
      <c r="W645">
        <v>2.9773719730050998</v>
      </c>
      <c r="X645">
        <v>-0.90825710704055695</v>
      </c>
      <c r="Y645">
        <v>1.37247226207783</v>
      </c>
      <c r="Z645">
        <v>3.2512436452469302</v>
      </c>
      <c r="AA645">
        <v>7.1159261317090996</v>
      </c>
      <c r="AB645">
        <v>0.3200406360129</v>
      </c>
      <c r="AC645">
        <v>0.82475454234165702</v>
      </c>
      <c r="AD645">
        <v>113.914999999999</v>
      </c>
      <c r="AE645">
        <v>125.89</v>
      </c>
      <c r="AF645">
        <v>116.25525</v>
      </c>
      <c r="AG645">
        <v>120.755</v>
      </c>
      <c r="AH645">
        <v>65.590641525343997</v>
      </c>
      <c r="AI645">
        <v>65.425531914893597</v>
      </c>
      <c r="AJ645">
        <v>120.646428571428</v>
      </c>
      <c r="AK645">
        <v>129.87</v>
      </c>
      <c r="AL645">
        <v>-34.574468085106297</v>
      </c>
    </row>
    <row r="646" spans="1:38" x14ac:dyDescent="0.25">
      <c r="A646" t="s">
        <v>1592</v>
      </c>
      <c r="B646" t="s">
        <v>1591</v>
      </c>
      <c r="C646" t="s">
        <v>407</v>
      </c>
      <c r="D646">
        <v>4044.6168163500001</v>
      </c>
      <c r="E646">
        <v>259.05</v>
      </c>
      <c r="F646">
        <v>49.040477884581399</v>
      </c>
      <c r="G646">
        <v>3.8851820356442399</v>
      </c>
      <c r="H646">
        <v>44.088893143317499</v>
      </c>
      <c r="I646">
        <v>77.076023391812896</v>
      </c>
      <c r="J646">
        <v>73.765480177217896</v>
      </c>
      <c r="K646">
        <v>9.2691073660958807</v>
      </c>
      <c r="L646">
        <v>0.16851587417684899</v>
      </c>
      <c r="M646">
        <v>82.471570343103807</v>
      </c>
      <c r="N646">
        <v>0.219001895751335</v>
      </c>
      <c r="O646">
        <v>1.29782201144098</v>
      </c>
      <c r="P646">
        <v>202.641366029831</v>
      </c>
      <c r="Q646">
        <v>252.555572163477</v>
      </c>
      <c r="R646">
        <v>172.06682886844999</v>
      </c>
      <c r="S646">
        <v>227.054048752396</v>
      </c>
      <c r="T646">
        <v>83.573333333333295</v>
      </c>
      <c r="U646">
        <v>70.735854727218197</v>
      </c>
      <c r="V646">
        <v>4.8647445174217996</v>
      </c>
      <c r="W646">
        <v>-3.4116331096197001</v>
      </c>
      <c r="X646">
        <v>-7.8877247078039998</v>
      </c>
      <c r="Y646">
        <v>1.40765573323941</v>
      </c>
      <c r="Z646">
        <v>5.6561022209787604</v>
      </c>
      <c r="AA646">
        <v>11.2501095301505</v>
      </c>
      <c r="AB646">
        <v>-0.82741316980890001</v>
      </c>
      <c r="AC646">
        <v>0.87094121611989295</v>
      </c>
      <c r="AD646">
        <v>195.63650000000001</v>
      </c>
      <c r="AE646">
        <v>251.76</v>
      </c>
      <c r="AF646">
        <v>160.00224999999901</v>
      </c>
      <c r="AG646">
        <v>226.94899999999899</v>
      </c>
      <c r="AH646">
        <v>71.292074374847502</v>
      </c>
      <c r="AI646">
        <v>72.439759036144594</v>
      </c>
      <c r="AJ646">
        <v>231.21428571428501</v>
      </c>
      <c r="AK646">
        <v>257.76</v>
      </c>
      <c r="AL646">
        <v>-27.5602409638553</v>
      </c>
    </row>
    <row r="647" spans="1:38" x14ac:dyDescent="0.25">
      <c r="A647" t="s">
        <v>1582</v>
      </c>
      <c r="B647" t="s">
        <v>1581</v>
      </c>
      <c r="C647" t="s">
        <v>504</v>
      </c>
      <c r="D647">
        <v>4020.0524562750002</v>
      </c>
      <c r="E647">
        <v>441.7</v>
      </c>
      <c r="F647">
        <v>36.760762747805103</v>
      </c>
      <c r="G647">
        <v>2.9123340800326201</v>
      </c>
      <c r="H647">
        <v>20.3156234513906</v>
      </c>
      <c r="I647">
        <v>36.6694011484824</v>
      </c>
      <c r="J647">
        <v>41.803781425256901</v>
      </c>
      <c r="K647">
        <v>-1.8565075161153599</v>
      </c>
      <c r="L647">
        <v>-1.2024933552667401</v>
      </c>
      <c r="P647">
        <v>429.84890363229698</v>
      </c>
      <c r="Q647">
        <v>444.61250807599799</v>
      </c>
      <c r="R647">
        <v>410.37558805004602</v>
      </c>
      <c r="S647">
        <v>442.63084568885199</v>
      </c>
      <c r="T647">
        <v>33.648509763617596</v>
      </c>
      <c r="U647">
        <v>29.8778080873386</v>
      </c>
      <c r="V647">
        <v>-2.0008211911711</v>
      </c>
      <c r="W647">
        <v>-4.7459820947039004</v>
      </c>
      <c r="X647">
        <v>-0.72407684811258999</v>
      </c>
      <c r="Y647">
        <v>1.1797984899113401</v>
      </c>
      <c r="Z647">
        <v>-1.20940195958896</v>
      </c>
      <c r="AA647">
        <v>2.4102499581825998</v>
      </c>
      <c r="AB647">
        <v>-6.0475914971551896</v>
      </c>
      <c r="AC647">
        <v>0.42596975866657699</v>
      </c>
      <c r="AD647">
        <v>417.823499999999</v>
      </c>
      <c r="AE647">
        <v>444.065</v>
      </c>
      <c r="AF647">
        <v>406.55049999999898</v>
      </c>
      <c r="AG647">
        <v>447.99099999999999</v>
      </c>
      <c r="AH647">
        <v>26.864974106353401</v>
      </c>
      <c r="AI647">
        <v>25.287356321838999</v>
      </c>
      <c r="AJ647">
        <v>424.96428571428498</v>
      </c>
      <c r="AK647">
        <v>442.52</v>
      </c>
      <c r="AL647">
        <v>-74.712643678160902</v>
      </c>
    </row>
    <row r="648" spans="1:38" x14ac:dyDescent="0.25">
      <c r="A648" t="s">
        <v>1576</v>
      </c>
      <c r="B648" t="s">
        <v>1575</v>
      </c>
      <c r="C648" t="s">
        <v>336</v>
      </c>
      <c r="D648">
        <v>4015.8768030000001</v>
      </c>
      <c r="E648">
        <v>713.95</v>
      </c>
      <c r="F648">
        <v>51.991807625069903</v>
      </c>
      <c r="G648">
        <v>4.1189981358053096</v>
      </c>
      <c r="H648">
        <v>36.852838473463898</v>
      </c>
      <c r="I648">
        <v>56.291706387035198</v>
      </c>
      <c r="J648">
        <v>57.226347411892803</v>
      </c>
      <c r="K648">
        <v>20.824741784317901</v>
      </c>
      <c r="L648">
        <v>-4.1660601715086703</v>
      </c>
      <c r="M648">
        <v>101.437924057613</v>
      </c>
      <c r="N648">
        <v>0.28037782767070801</v>
      </c>
      <c r="P648">
        <v>575.22865490095705</v>
      </c>
      <c r="Q648">
        <v>697.105264701647</v>
      </c>
      <c r="R648">
        <v>503.02766258853001</v>
      </c>
      <c r="S648">
        <v>634.96370444912702</v>
      </c>
      <c r="T648">
        <v>33.576545502785798</v>
      </c>
      <c r="U648">
        <v>50.915459180902303</v>
      </c>
      <c r="V648">
        <v>2.0131183763356999</v>
      </c>
      <c r="W648">
        <v>-1.1064614511668001</v>
      </c>
      <c r="X648">
        <v>-13.1134978432914</v>
      </c>
      <c r="Y648">
        <v>7.0700985702697394E-2</v>
      </c>
      <c r="Z648">
        <v>4.6652831235500702</v>
      </c>
      <c r="AA648">
        <v>10.507655918462399</v>
      </c>
      <c r="AB648">
        <v>-5.2687160053489004</v>
      </c>
      <c r="AC648">
        <v>0.55123726779475302</v>
      </c>
      <c r="AD648">
        <v>553.17849999999999</v>
      </c>
      <c r="AE648">
        <v>701.19499999999903</v>
      </c>
      <c r="AF648">
        <v>484.86774999999898</v>
      </c>
      <c r="AG648">
        <v>625.24900000000002</v>
      </c>
      <c r="AH648">
        <v>42.848652741125797</v>
      </c>
      <c r="AI648">
        <v>52.534562211981601</v>
      </c>
      <c r="AJ648">
        <v>639.07499999999902</v>
      </c>
      <c r="AK648">
        <v>710.92</v>
      </c>
      <c r="AL648">
        <v>-47.465437788018299</v>
      </c>
    </row>
    <row r="649" spans="1:38" x14ac:dyDescent="0.25">
      <c r="A649" t="s">
        <v>1494</v>
      </c>
      <c r="B649" t="s">
        <v>1493</v>
      </c>
      <c r="C649" t="s">
        <v>533</v>
      </c>
      <c r="D649">
        <v>4012.1054126499998</v>
      </c>
      <c r="E649">
        <v>449.95</v>
      </c>
      <c r="F649">
        <v>42.8995281938072</v>
      </c>
      <c r="G649">
        <v>3.3986715355519799</v>
      </c>
      <c r="H649">
        <v>36.448011257391997</v>
      </c>
      <c r="I649">
        <v>13.7983320697497</v>
      </c>
      <c r="J649">
        <v>13.224644335664401</v>
      </c>
      <c r="K649">
        <v>-19.821037961979201</v>
      </c>
      <c r="L649">
        <v>-13.2080239362796</v>
      </c>
      <c r="M649">
        <v>22.413933625277501</v>
      </c>
      <c r="N649">
        <v>1.6744352318376E-2</v>
      </c>
      <c r="O649">
        <v>1.2898084787014701</v>
      </c>
      <c r="P649">
        <v>504.08362296482102</v>
      </c>
      <c r="Q649">
        <v>481.77224910155701</v>
      </c>
      <c r="R649">
        <v>496.41317841236298</v>
      </c>
      <c r="S649">
        <v>513.31995020628005</v>
      </c>
      <c r="T649">
        <v>81.641858367162797</v>
      </c>
      <c r="U649">
        <v>-7.4053637842743001</v>
      </c>
      <c r="V649">
        <v>-15.598280459682901</v>
      </c>
      <c r="W649">
        <v>-5.7739167284669897</v>
      </c>
      <c r="X649">
        <v>-110.780543549557</v>
      </c>
      <c r="Y649">
        <v>-3.87191653114315</v>
      </c>
      <c r="Z649">
        <v>-11.0401239364534</v>
      </c>
      <c r="AA649">
        <v>-0.73151830123469996</v>
      </c>
      <c r="AB649">
        <v>-26.592082617232901</v>
      </c>
      <c r="AC649">
        <v>1.27502413234331</v>
      </c>
      <c r="AD649">
        <v>495.75449999999898</v>
      </c>
      <c r="AE649">
        <v>493.21499999999997</v>
      </c>
      <c r="AF649">
        <v>474.72824999999898</v>
      </c>
      <c r="AG649">
        <v>522.88499999999897</v>
      </c>
      <c r="AH649">
        <v>6.9791187173952096</v>
      </c>
      <c r="AI649">
        <v>11.1346316680778</v>
      </c>
      <c r="AJ649">
        <v>528.20000000000005</v>
      </c>
      <c r="AK649">
        <v>449.55</v>
      </c>
      <c r="AL649">
        <v>-88.865368331922099</v>
      </c>
    </row>
    <row r="650" spans="1:38" x14ac:dyDescent="0.25">
      <c r="A650" t="s">
        <v>1557</v>
      </c>
      <c r="B650" t="s">
        <v>1556</v>
      </c>
      <c r="C650" t="s">
        <v>706</v>
      </c>
      <c r="D650">
        <v>3993.69214956</v>
      </c>
      <c r="E650">
        <v>105.45</v>
      </c>
      <c r="F650">
        <v>43.636063473954202</v>
      </c>
      <c r="G650">
        <v>3.4570227948072398</v>
      </c>
      <c r="H650">
        <v>53.029588471190202</v>
      </c>
      <c r="I650">
        <v>68.6666666666667</v>
      </c>
      <c r="J650">
        <v>65.361479007427405</v>
      </c>
      <c r="K650">
        <v>6.3174623709875997</v>
      </c>
      <c r="L650">
        <v>0.92852292760475696</v>
      </c>
      <c r="P650">
        <v>83.538070644518697</v>
      </c>
      <c r="Q650">
        <v>101.773093930527</v>
      </c>
      <c r="S650">
        <v>88.124925208281994</v>
      </c>
      <c r="T650">
        <v>38.209393346379599</v>
      </c>
      <c r="V650">
        <v>9.9488917723697998</v>
      </c>
      <c r="W650">
        <v>-11.659574468085101</v>
      </c>
      <c r="X650">
        <v>-12.619163550073599</v>
      </c>
      <c r="Y650">
        <v>-89.264831089577498</v>
      </c>
      <c r="Z650">
        <v>9.5021068514781799</v>
      </c>
      <c r="AA650">
        <v>31.921355484351299</v>
      </c>
      <c r="AB650">
        <v>-5.7492567774359999</v>
      </c>
      <c r="AC650">
        <v>2.55527316289978</v>
      </c>
      <c r="AD650">
        <v>77.916499999999999</v>
      </c>
      <c r="AE650">
        <v>101.95</v>
      </c>
      <c r="AF650">
        <v>80.713076923076898</v>
      </c>
      <c r="AG650">
        <v>84.880999999999901</v>
      </c>
      <c r="AH650">
        <v>56.483739837398304</v>
      </c>
      <c r="AI650">
        <v>59.8333333333333</v>
      </c>
      <c r="AJ650">
        <v>89.317857142857093</v>
      </c>
      <c r="AK650">
        <v>104.75</v>
      </c>
      <c r="AL650">
        <v>-40.1666666666666</v>
      </c>
    </row>
    <row r="651" spans="1:38" x14ac:dyDescent="0.25">
      <c r="A651" t="s">
        <v>1594</v>
      </c>
      <c r="B651" t="s">
        <v>1593</v>
      </c>
      <c r="C651" t="s">
        <v>504</v>
      </c>
      <c r="D651">
        <v>3991.8737515399998</v>
      </c>
      <c r="E651">
        <v>509.3</v>
      </c>
      <c r="F651">
        <v>75.057311435995302</v>
      </c>
      <c r="G651">
        <v>5.9463392408451199</v>
      </c>
      <c r="I651">
        <v>70.599950211600699</v>
      </c>
      <c r="J651">
        <v>62.485673876126</v>
      </c>
      <c r="K651">
        <v>121.50301612701099</v>
      </c>
      <c r="L651">
        <v>-5.9745695304800001E-3</v>
      </c>
      <c r="Q651">
        <v>497.77112970425497</v>
      </c>
      <c r="T651">
        <v>7.6403627242909398</v>
      </c>
      <c r="V651">
        <v>45.1130474893151</v>
      </c>
      <c r="W651">
        <v>0.67</v>
      </c>
      <c r="X651">
        <v>29.913708771854299</v>
      </c>
      <c r="Y651">
        <v>-1.16631526103203</v>
      </c>
      <c r="AA651">
        <v>67.196966065977193</v>
      </c>
      <c r="AB651">
        <v>28.182311291543598</v>
      </c>
      <c r="AD651">
        <v>496.44333333333299</v>
      </c>
      <c r="AE651">
        <v>499.86499999999899</v>
      </c>
      <c r="AF651">
        <v>496.44333333333299</v>
      </c>
      <c r="AG651">
        <v>496.44333333333299</v>
      </c>
      <c r="AH651">
        <v>68.0052239243998</v>
      </c>
      <c r="AI651">
        <v>70.1267828843106</v>
      </c>
      <c r="AJ651">
        <v>555.92499999999995</v>
      </c>
      <c r="AK651">
        <v>516.91999999999996</v>
      </c>
      <c r="AL651">
        <v>-29.8732171156893</v>
      </c>
    </row>
    <row r="652" spans="1:38" x14ac:dyDescent="0.25">
      <c r="A652" t="s">
        <v>1596</v>
      </c>
      <c r="B652" t="s">
        <v>1595</v>
      </c>
      <c r="C652" t="s">
        <v>323</v>
      </c>
      <c r="D652">
        <v>3977.0601858</v>
      </c>
      <c r="E652">
        <v>174.75</v>
      </c>
      <c r="F652">
        <v>28.869277754830001</v>
      </c>
      <c r="G652">
        <v>2.2871391991543799</v>
      </c>
      <c r="H652">
        <v>24.123472191387599</v>
      </c>
      <c r="I652">
        <v>46.857142857142897</v>
      </c>
      <c r="J652">
        <v>51.276716460176999</v>
      </c>
      <c r="K652">
        <v>0.36856993167757002</v>
      </c>
      <c r="L652">
        <v>-0.19098183113188799</v>
      </c>
      <c r="M652">
        <v>-13.277456000803401</v>
      </c>
      <c r="N652">
        <v>-0.113721949823368</v>
      </c>
      <c r="O652">
        <v>1.00326510130564</v>
      </c>
      <c r="P652">
        <v>174.359354776027</v>
      </c>
      <c r="Q652">
        <v>175.236300224134</v>
      </c>
      <c r="R652">
        <v>178.839203090913</v>
      </c>
      <c r="S652">
        <v>174.10964034923501</v>
      </c>
      <c r="T652">
        <v>43.587883185198599</v>
      </c>
      <c r="U652">
        <v>-3.9193250811621998</v>
      </c>
      <c r="V652">
        <v>0</v>
      </c>
      <c r="W652">
        <v>1.2694748990189999</v>
      </c>
      <c r="X652">
        <v>-0.43833530887363198</v>
      </c>
      <c r="Y652">
        <v>0.37069148616438202</v>
      </c>
      <c r="Z652">
        <v>-0.21160658174415001</v>
      </c>
      <c r="AA652">
        <v>2.1545507617470001</v>
      </c>
      <c r="AB652">
        <v>-2.0655443583334998</v>
      </c>
      <c r="AC652">
        <v>1.0903993650170201</v>
      </c>
      <c r="AD652">
        <v>170.9025</v>
      </c>
      <c r="AE652">
        <v>175.14500000000001</v>
      </c>
      <c r="AF652">
        <v>180.22975</v>
      </c>
      <c r="AG652">
        <v>173.89599999999999</v>
      </c>
      <c r="AH652">
        <v>25.763366145531801</v>
      </c>
      <c r="AI652">
        <v>19.108280254777</v>
      </c>
      <c r="AJ652">
        <v>170.25714285714199</v>
      </c>
      <c r="AK652">
        <v>174.84</v>
      </c>
      <c r="AL652">
        <v>-80.8917197452229</v>
      </c>
    </row>
    <row r="653" spans="1:38" x14ac:dyDescent="0.25">
      <c r="A653" t="s">
        <v>1629</v>
      </c>
      <c r="B653" t="s">
        <v>1628</v>
      </c>
      <c r="C653" t="s">
        <v>85</v>
      </c>
      <c r="D653">
        <v>3952.1827427599901</v>
      </c>
      <c r="E653">
        <v>77.95</v>
      </c>
      <c r="F653">
        <v>25.765482456511201</v>
      </c>
      <c r="G653">
        <v>2.0412441700780599</v>
      </c>
      <c r="H653">
        <v>32.991413364727002</v>
      </c>
      <c r="I653">
        <v>77.731092436974805</v>
      </c>
      <c r="J653">
        <v>83.886930529250705</v>
      </c>
      <c r="K653">
        <v>1.74155236659767</v>
      </c>
      <c r="L653">
        <v>0.61952467721727</v>
      </c>
      <c r="P653">
        <v>69.389168152156699</v>
      </c>
      <c r="Q653">
        <v>76.181139873548105</v>
      </c>
      <c r="R653">
        <v>68.531000070519596</v>
      </c>
      <c r="S653">
        <v>71.808933026882897</v>
      </c>
      <c r="T653">
        <v>28.337378640776699</v>
      </c>
      <c r="U653">
        <v>16.791037063067201</v>
      </c>
      <c r="V653">
        <v>7.5787970487232998</v>
      </c>
      <c r="W653">
        <v>-0.93926111458990003</v>
      </c>
      <c r="X653">
        <v>0.110711904553264</v>
      </c>
      <c r="Y653">
        <v>58.467656015686103</v>
      </c>
      <c r="Z653">
        <v>4.6335064934759096</v>
      </c>
      <c r="AA653">
        <v>15.2268662715252</v>
      </c>
      <c r="AB653">
        <v>0.88280096600399904</v>
      </c>
      <c r="AC653">
        <v>1.41987236855122</v>
      </c>
      <c r="AD653">
        <v>67.205999999999904</v>
      </c>
      <c r="AE653">
        <v>75.664999999999907</v>
      </c>
      <c r="AF653">
        <v>67.354749999999996</v>
      </c>
      <c r="AG653">
        <v>71.714999999999904</v>
      </c>
      <c r="AH653">
        <v>84.848650122716094</v>
      </c>
      <c r="AI653">
        <v>78.756476683937805</v>
      </c>
      <c r="AJ653">
        <v>71.153571428571396</v>
      </c>
      <c r="AK653">
        <v>78.180000000000007</v>
      </c>
      <c r="AL653">
        <v>-21.243523316062099</v>
      </c>
    </row>
    <row r="654" spans="1:38" x14ac:dyDescent="0.25">
      <c r="A654" t="s">
        <v>1588</v>
      </c>
      <c r="B654" t="s">
        <v>1587</v>
      </c>
      <c r="C654" t="s">
        <v>91</v>
      </c>
      <c r="D654">
        <v>3944.8949192</v>
      </c>
      <c r="E654">
        <v>14.95</v>
      </c>
      <c r="F654">
        <v>45.132308893988302</v>
      </c>
      <c r="G654">
        <v>3.5755613180351999</v>
      </c>
      <c r="H654">
        <v>43.816609170568903</v>
      </c>
      <c r="I654">
        <v>28.571428571428601</v>
      </c>
      <c r="J654">
        <v>31.607798963900699</v>
      </c>
      <c r="K654">
        <v>-0.13260963604501999</v>
      </c>
      <c r="L654">
        <v>-8.8145037053712003E-2</v>
      </c>
      <c r="M654">
        <v>-18.763934660036298</v>
      </c>
      <c r="N654">
        <v>-6.1932573799932E-2</v>
      </c>
      <c r="O654">
        <v>2.10877521041433</v>
      </c>
      <c r="P654">
        <v>15.1788298510634</v>
      </c>
      <c r="Q654">
        <v>15.0414718509408</v>
      </c>
      <c r="R654">
        <v>15.541784844161</v>
      </c>
      <c r="S654">
        <v>15.167988138157501</v>
      </c>
      <c r="T654">
        <v>88.535564853556394</v>
      </c>
      <c r="U654">
        <v>-5.0843979272483999</v>
      </c>
      <c r="V654">
        <v>-3.6771884152293999</v>
      </c>
      <c r="W654">
        <v>-4.5324016226139001</v>
      </c>
      <c r="X654">
        <v>-0.56413330264232897</v>
      </c>
      <c r="Y654">
        <v>0.12761831114883701</v>
      </c>
      <c r="Z654">
        <v>-1.6289203350538499</v>
      </c>
      <c r="AA654">
        <v>1.5964284439253</v>
      </c>
      <c r="AB654">
        <v>-8.4303407289019994</v>
      </c>
      <c r="AC654">
        <v>0.66262771373285601</v>
      </c>
      <c r="AD654">
        <v>14.780999999999899</v>
      </c>
      <c r="AE654">
        <v>15.065</v>
      </c>
      <c r="AF654">
        <v>15.6685</v>
      </c>
      <c r="AG654">
        <v>15.253</v>
      </c>
      <c r="AH654">
        <v>15.498236331569601</v>
      </c>
      <c r="AI654">
        <v>23.8095238095237</v>
      </c>
      <c r="AJ654">
        <v>14.4</v>
      </c>
      <c r="AK654">
        <v>14.84</v>
      </c>
      <c r="AL654">
        <v>-76.190476190476204</v>
      </c>
    </row>
    <row r="655" spans="1:38" x14ac:dyDescent="0.25">
      <c r="A655" t="s">
        <v>1567</v>
      </c>
      <c r="B655" t="s">
        <v>1566</v>
      </c>
      <c r="C655" t="s">
        <v>1568</v>
      </c>
      <c r="D655">
        <v>3923.1791112800001</v>
      </c>
      <c r="E655">
        <v>220.3</v>
      </c>
      <c r="F655">
        <v>48.557118614396302</v>
      </c>
      <c r="G655">
        <v>3.8468883885532601</v>
      </c>
      <c r="H655">
        <v>76.396142242341696</v>
      </c>
      <c r="I655">
        <v>81.678657074340506</v>
      </c>
      <c r="J655">
        <v>75.187608235700495</v>
      </c>
      <c r="K655">
        <v>21.406023291007099</v>
      </c>
      <c r="L655">
        <v>3.4534839959563501</v>
      </c>
      <c r="M655">
        <v>32.847310101281202</v>
      </c>
      <c r="N655">
        <v>8.4822579822059999E-2</v>
      </c>
      <c r="O655">
        <v>1.14317030507104</v>
      </c>
      <c r="P655">
        <v>143.787037434658</v>
      </c>
      <c r="Q655">
        <v>209.076056636338</v>
      </c>
      <c r="R655">
        <v>128.247336739449</v>
      </c>
      <c r="S655">
        <v>163.45642108236299</v>
      </c>
      <c r="T655">
        <v>85.736601778418603</v>
      </c>
      <c r="U655">
        <v>83.350692306924401</v>
      </c>
      <c r="V655">
        <v>20.8681226778541</v>
      </c>
      <c r="W655">
        <v>2.0134228187919998</v>
      </c>
      <c r="X655">
        <v>-4.9981860692511697</v>
      </c>
      <c r="Y655">
        <v>-2.0299084722503502</v>
      </c>
      <c r="Z655">
        <v>15.660460782338999</v>
      </c>
      <c r="AA655">
        <v>75.402166328533298</v>
      </c>
      <c r="AB655">
        <v>-7.7982082088107001</v>
      </c>
      <c r="AC655">
        <v>3.0061900860408399</v>
      </c>
      <c r="AD655">
        <v>131.102</v>
      </c>
      <c r="AE655">
        <v>210.28</v>
      </c>
      <c r="AF655">
        <v>123.647999999999</v>
      </c>
      <c r="AG655">
        <v>154.221</v>
      </c>
      <c r="AH655">
        <v>79.100868470137002</v>
      </c>
      <c r="AI655">
        <v>77.177582714382197</v>
      </c>
      <c r="AJ655">
        <v>180.335714285714</v>
      </c>
      <c r="AK655">
        <v>219.53</v>
      </c>
      <c r="AL655">
        <v>-22.822417285617799</v>
      </c>
    </row>
    <row r="656" spans="1:38" x14ac:dyDescent="0.25">
      <c r="A656" t="s">
        <v>1565</v>
      </c>
      <c r="B656" t="s">
        <v>1564</v>
      </c>
      <c r="C656" t="s">
        <v>1304</v>
      </c>
      <c r="D656">
        <v>3920.9359299600001</v>
      </c>
      <c r="E656">
        <v>2339.4</v>
      </c>
      <c r="F656">
        <v>29.909878515928401</v>
      </c>
      <c r="G656">
        <v>2.3695797372097398</v>
      </c>
      <c r="H656">
        <v>35.175980944597796</v>
      </c>
      <c r="I656">
        <v>44.745177080334003</v>
      </c>
      <c r="J656">
        <v>30.987175650300301</v>
      </c>
      <c r="K656">
        <v>9.0731406537734092</v>
      </c>
      <c r="L656">
        <v>-15.235602944842</v>
      </c>
      <c r="M656">
        <v>-1.0484096459523899</v>
      </c>
      <c r="N656">
        <v>-1.9526701296748002E-2</v>
      </c>
      <c r="O656">
        <v>0.94690510549928197</v>
      </c>
      <c r="P656">
        <v>2373.0939618729199</v>
      </c>
      <c r="Q656">
        <v>2407.8033272186499</v>
      </c>
      <c r="R656">
        <v>2533.2633031806499</v>
      </c>
      <c r="S656">
        <v>2368.80339252357</v>
      </c>
      <c r="T656">
        <v>61.586895800785797</v>
      </c>
      <c r="U656">
        <v>-10.403332073807</v>
      </c>
      <c r="V656">
        <v>-3.5765181577154999</v>
      </c>
      <c r="W656">
        <v>1.2727272727273</v>
      </c>
      <c r="X656">
        <v>-9.3156153243289699E-2</v>
      </c>
      <c r="Y656">
        <v>-5.6662768918737099</v>
      </c>
      <c r="Z656">
        <v>-2.85614141769328</v>
      </c>
      <c r="AA656">
        <v>-0.3474536610267</v>
      </c>
      <c r="AB656">
        <v>-6.6028864205664997</v>
      </c>
      <c r="AC656">
        <v>0.56569423234264404</v>
      </c>
      <c r="AD656">
        <v>2305.7460000000001</v>
      </c>
      <c r="AE656">
        <v>2428.62</v>
      </c>
      <c r="AF656">
        <v>2441.3424999999902</v>
      </c>
      <c r="AG656">
        <v>2351.6889999999898</v>
      </c>
      <c r="AH656">
        <v>36.069041510868303</v>
      </c>
      <c r="AI656">
        <v>30.137258802466601</v>
      </c>
      <c r="AJ656">
        <v>2332.6821428571402</v>
      </c>
      <c r="AK656">
        <v>2321.1</v>
      </c>
      <c r="AL656">
        <v>-69.862741197533296</v>
      </c>
    </row>
    <row r="657" spans="1:38" x14ac:dyDescent="0.25">
      <c r="A657" t="s">
        <v>1643</v>
      </c>
      <c r="B657" t="s">
        <v>1642</v>
      </c>
      <c r="C657" t="s">
        <v>457</v>
      </c>
      <c r="D657">
        <v>3914.3951320000001</v>
      </c>
      <c r="E657">
        <v>253.4</v>
      </c>
      <c r="F657">
        <v>38.669058740206303</v>
      </c>
      <c r="G657">
        <v>3.0635168912160302</v>
      </c>
      <c r="H657">
        <v>62.113937347166399</v>
      </c>
      <c r="I657">
        <v>71.387559808612394</v>
      </c>
      <c r="J657">
        <v>81.656409911695505</v>
      </c>
      <c r="K657">
        <v>14.8218332039621</v>
      </c>
      <c r="L657">
        <v>2.6432358419012099</v>
      </c>
      <c r="M657">
        <v>42.923396802556901</v>
      </c>
      <c r="N657">
        <v>0.17462821274868701</v>
      </c>
      <c r="O657">
        <v>1.4190493767432399</v>
      </c>
      <c r="P657">
        <v>182.205774044685</v>
      </c>
      <c r="Q657">
        <v>234.85512963103</v>
      </c>
      <c r="R657">
        <v>170.20703523492799</v>
      </c>
      <c r="S657">
        <v>199.04152175084999</v>
      </c>
      <c r="T657">
        <v>76.9367448471926</v>
      </c>
      <c r="U657">
        <v>52.235666899352097</v>
      </c>
      <c r="V657">
        <v>15.322543459215099</v>
      </c>
      <c r="W657">
        <v>5.7505285412261999</v>
      </c>
      <c r="X657">
        <v>17.2396429507411</v>
      </c>
      <c r="Y657">
        <v>5.3547625581654001</v>
      </c>
      <c r="Z657">
        <v>14.660101013890801</v>
      </c>
      <c r="AA657">
        <v>34.982665591842697</v>
      </c>
      <c r="AB657">
        <v>0.66130175234020006</v>
      </c>
      <c r="AC657">
        <v>1.4903988642455399</v>
      </c>
      <c r="AD657">
        <v>171.45399999999901</v>
      </c>
      <c r="AE657">
        <v>232.20500000000001</v>
      </c>
      <c r="AF657">
        <v>164.30324999999999</v>
      </c>
      <c r="AG657">
        <v>189.80499999999901</v>
      </c>
      <c r="AH657">
        <v>89.200492004919994</v>
      </c>
      <c r="AI657">
        <v>92.472324723247198</v>
      </c>
      <c r="AJ657">
        <v>222.11428571428499</v>
      </c>
      <c r="AK657">
        <v>251.5</v>
      </c>
      <c r="AL657">
        <v>-7.5276752767527499</v>
      </c>
    </row>
    <row r="658" spans="1:38" x14ac:dyDescent="0.25">
      <c r="A658" t="s">
        <v>1598</v>
      </c>
      <c r="B658" t="s">
        <v>1597</v>
      </c>
      <c r="C658" t="s">
        <v>88</v>
      </c>
      <c r="D658">
        <v>3912.2305009199899</v>
      </c>
      <c r="E658">
        <v>1567.25</v>
      </c>
      <c r="F658">
        <v>32.359813061145097</v>
      </c>
      <c r="G658">
        <v>2.5636733124392102</v>
      </c>
      <c r="H658">
        <v>20.014192882955399</v>
      </c>
      <c r="I658">
        <v>33.488992661774503</v>
      </c>
      <c r="J658">
        <v>37.193626484085001</v>
      </c>
      <c r="K658">
        <v>-5.3837228423399202</v>
      </c>
      <c r="L658">
        <v>-4.1625280252403201</v>
      </c>
      <c r="M658">
        <v>31.3788573182979</v>
      </c>
      <c r="N658">
        <v>8.0147467361823002E-2</v>
      </c>
      <c r="O658">
        <v>1.1612482093413199</v>
      </c>
      <c r="P658">
        <v>1527.2987311428101</v>
      </c>
      <c r="Q658">
        <v>1581.8540383259401</v>
      </c>
      <c r="R658">
        <v>1470.39374190836</v>
      </c>
      <c r="S658">
        <v>1577.1588715129999</v>
      </c>
      <c r="T658">
        <v>39.830348727615402</v>
      </c>
      <c r="U658">
        <v>9.9062934472110999</v>
      </c>
      <c r="V658">
        <v>-2.0307984393126</v>
      </c>
      <c r="W658">
        <v>-2.9540041448854</v>
      </c>
      <c r="X658">
        <v>-0.73656524447503302</v>
      </c>
      <c r="Y658">
        <v>-0.503166533458688</v>
      </c>
      <c r="Z658">
        <v>-1.4246611281969499</v>
      </c>
      <c r="AA658">
        <v>0.81365163920469996</v>
      </c>
      <c r="AB658">
        <v>-4.7191411588273997</v>
      </c>
      <c r="AC658">
        <v>0.57908047345808</v>
      </c>
      <c r="AD658">
        <v>1521.52</v>
      </c>
      <c r="AE658">
        <v>1580.155</v>
      </c>
      <c r="AF658">
        <v>1417.8434999999899</v>
      </c>
      <c r="AG658">
        <v>1592.73</v>
      </c>
      <c r="AH658">
        <v>13.457039934849099</v>
      </c>
      <c r="AI658">
        <v>12.011331444759101</v>
      </c>
      <c r="AJ658">
        <v>1505.9107142857099</v>
      </c>
      <c r="AK658">
        <v>1567.42</v>
      </c>
      <c r="AL658">
        <v>-87.988668555240906</v>
      </c>
    </row>
    <row r="659" spans="1:38" x14ac:dyDescent="0.25">
      <c r="A659" t="s">
        <v>1625</v>
      </c>
      <c r="B659" t="s">
        <v>1624</v>
      </c>
      <c r="C659" t="s">
        <v>373</v>
      </c>
      <c r="D659">
        <v>3896.2617802499999</v>
      </c>
      <c r="E659">
        <v>459.9</v>
      </c>
      <c r="F659">
        <v>41.543603630871402</v>
      </c>
      <c r="G659">
        <v>3.29124978966269</v>
      </c>
      <c r="H659">
        <v>56.829621063440598</v>
      </c>
      <c r="I659">
        <v>65.775401069518693</v>
      </c>
      <c r="J659">
        <v>69.266458423846203</v>
      </c>
      <c r="K659">
        <v>25.439170564245298</v>
      </c>
      <c r="L659">
        <v>3.9068557402445201</v>
      </c>
      <c r="M659">
        <v>116.371007075062</v>
      </c>
      <c r="N659">
        <v>0.206090890939025</v>
      </c>
      <c r="O659">
        <v>1.6170750127493501</v>
      </c>
      <c r="P659">
        <v>373.90974171606803</v>
      </c>
      <c r="Q659">
        <v>452.19752739734901</v>
      </c>
      <c r="R659">
        <v>350.83029977703899</v>
      </c>
      <c r="S659">
        <v>398.10917955303597</v>
      </c>
      <c r="T659">
        <v>90.284619594964397</v>
      </c>
      <c r="U659">
        <v>32.794897038126798</v>
      </c>
      <c r="V659">
        <v>10.279149629157599</v>
      </c>
      <c r="W659">
        <v>-3.2608695652174</v>
      </c>
      <c r="X659">
        <v>-1.95989832053976</v>
      </c>
      <c r="Y659">
        <v>0.21162773430710599</v>
      </c>
      <c r="Z659">
        <v>6.7434590036372999</v>
      </c>
      <c r="AA659">
        <v>31.871701787731102</v>
      </c>
      <c r="AB659">
        <v>-5.2372213115559996</v>
      </c>
      <c r="AC659">
        <v>4.1058989662076701</v>
      </c>
      <c r="AD659">
        <v>355.14600000000002</v>
      </c>
      <c r="AE659">
        <v>458.01</v>
      </c>
      <c r="AF659">
        <v>353.31475</v>
      </c>
      <c r="AG659">
        <v>387.56099999999998</v>
      </c>
      <c r="AH659">
        <v>75.987364243943105</v>
      </c>
      <c r="AI659">
        <v>71.339285714285694</v>
      </c>
      <c r="AJ659">
        <v>404.97142857142802</v>
      </c>
      <c r="AK659">
        <v>466.85</v>
      </c>
      <c r="AL659">
        <v>-28.660714285714299</v>
      </c>
    </row>
    <row r="660" spans="1:38" x14ac:dyDescent="0.25">
      <c r="A660" t="s">
        <v>1580</v>
      </c>
      <c r="B660" t="s">
        <v>1579</v>
      </c>
      <c r="C660" t="s">
        <v>754</v>
      </c>
      <c r="D660">
        <v>3893.9308637399999</v>
      </c>
      <c r="E660">
        <v>1198.55</v>
      </c>
      <c r="F660">
        <v>30.249869938297302</v>
      </c>
      <c r="G660">
        <v>2.3965152122181599</v>
      </c>
      <c r="H660">
        <v>28.545456520127001</v>
      </c>
      <c r="I660">
        <v>33.885754583921099</v>
      </c>
      <c r="J660">
        <v>27.9249154310812</v>
      </c>
      <c r="K660">
        <v>-18.674660118344299</v>
      </c>
      <c r="L660">
        <v>-4.4271695495989301</v>
      </c>
      <c r="M660">
        <v>77.760949977604497</v>
      </c>
      <c r="N660">
        <v>0.21937597910140699</v>
      </c>
      <c r="P660">
        <v>1227.55744287209</v>
      </c>
      <c r="Q660">
        <v>1212.28219660947</v>
      </c>
      <c r="R660">
        <v>1203.4849762019601</v>
      </c>
      <c r="S660">
        <v>1239.9061296981399</v>
      </c>
      <c r="T660">
        <v>30.1288958841644</v>
      </c>
      <c r="U660">
        <v>-1.5893951608026999</v>
      </c>
      <c r="V660">
        <v>-3.65721075540859</v>
      </c>
      <c r="W660">
        <v>-4.4731476494575997</v>
      </c>
      <c r="X660">
        <v>-6.7940611554915797</v>
      </c>
      <c r="Y660">
        <v>-0.85802524059418805</v>
      </c>
      <c r="Z660">
        <v>-2.55891300693151</v>
      </c>
      <c r="AA660">
        <v>1.4945393023498901</v>
      </c>
      <c r="AB660">
        <v>-8.3112308158674004</v>
      </c>
      <c r="AC660">
        <v>0.71336779222407598</v>
      </c>
      <c r="AD660">
        <v>1200.4259999999999</v>
      </c>
      <c r="AE660">
        <v>1214.0149999999901</v>
      </c>
      <c r="AF660">
        <v>1218.0047843380901</v>
      </c>
      <c r="AG660">
        <v>1266.5029999999999</v>
      </c>
      <c r="AH660">
        <v>25.895596282259699</v>
      </c>
      <c r="AI660">
        <v>31.775180856983798</v>
      </c>
      <c r="AJ660">
        <v>1283.31785714285</v>
      </c>
      <c r="AK660">
        <v>1199.8699999999999</v>
      </c>
      <c r="AL660">
        <v>-68.224819143016106</v>
      </c>
    </row>
    <row r="661" spans="1:38" x14ac:dyDescent="0.25">
      <c r="A661" t="s">
        <v>1578</v>
      </c>
      <c r="B661" t="s">
        <v>1577</v>
      </c>
      <c r="C661" t="s">
        <v>102</v>
      </c>
      <c r="D661">
        <v>3880.7361524399998</v>
      </c>
      <c r="E661">
        <v>1228.45</v>
      </c>
      <c r="F661">
        <v>34.691593076267303</v>
      </c>
      <c r="G661">
        <v>2.74840621506607</v>
      </c>
      <c r="H661">
        <v>28.5069375506583</v>
      </c>
      <c r="I661">
        <v>11.4119117034569</v>
      </c>
      <c r="J661">
        <v>13.7276786643472</v>
      </c>
      <c r="K661">
        <v>-21.828338999473502</v>
      </c>
      <c r="L661">
        <v>-5.9307931981737099</v>
      </c>
      <c r="M661">
        <v>18.3245094296886</v>
      </c>
      <c r="N661">
        <v>6.7037976783744999E-2</v>
      </c>
      <c r="O661">
        <v>1.5259117583259101</v>
      </c>
      <c r="P661">
        <v>1366.77537945673</v>
      </c>
      <c r="Q661">
        <v>1264.4312995258399</v>
      </c>
      <c r="R661">
        <v>1494.2405651429001</v>
      </c>
      <c r="S661">
        <v>1316.4142979778001</v>
      </c>
      <c r="T661">
        <v>60.001425974118497</v>
      </c>
      <c r="U661">
        <v>-22.226204194376798</v>
      </c>
      <c r="V661">
        <v>-4.9893649113166001</v>
      </c>
      <c r="W661">
        <v>-0.86607858861270004</v>
      </c>
      <c r="X661">
        <v>-4.0902443653753098</v>
      </c>
      <c r="Y661">
        <v>-1.0739545009473801</v>
      </c>
      <c r="Z661">
        <v>-4.5327608607049497</v>
      </c>
      <c r="AA661">
        <v>-1.25225735132E-2</v>
      </c>
      <c r="AB661">
        <v>-9.4942571672069995</v>
      </c>
      <c r="AC661">
        <v>0.440004046940209</v>
      </c>
      <c r="AD661">
        <v>1323.9970000000001</v>
      </c>
      <c r="AE661">
        <v>1272.355</v>
      </c>
      <c r="AF661">
        <v>1481.4747499999901</v>
      </c>
      <c r="AG661">
        <v>1329.08</v>
      </c>
      <c r="AH661">
        <v>1.8182978221596999</v>
      </c>
      <c r="AI661">
        <v>2.21907459867812</v>
      </c>
      <c r="AJ661">
        <v>1293.8</v>
      </c>
      <c r="AK661">
        <v>1230.04</v>
      </c>
      <c r="AL661">
        <v>-97.780925401321795</v>
      </c>
    </row>
    <row r="662" spans="1:38" x14ac:dyDescent="0.25">
      <c r="A662" t="s">
        <v>1617</v>
      </c>
      <c r="B662" t="s">
        <v>1616</v>
      </c>
      <c r="C662" t="s">
        <v>336</v>
      </c>
      <c r="D662">
        <v>3875.6192292400001</v>
      </c>
      <c r="E662">
        <v>222.2</v>
      </c>
      <c r="F662">
        <v>49.987936717828703</v>
      </c>
      <c r="G662">
        <v>3.9602434990970998</v>
      </c>
      <c r="H662">
        <v>37.365681692411997</v>
      </c>
      <c r="I662">
        <v>58.642578125</v>
      </c>
      <c r="J662">
        <v>54.971732167862001</v>
      </c>
      <c r="K662">
        <v>13.5327841794301</v>
      </c>
      <c r="L662">
        <v>-0.59099913860298303</v>
      </c>
      <c r="M662">
        <v>53.471609158610299</v>
      </c>
      <c r="N662">
        <v>0.13280197934559199</v>
      </c>
      <c r="O662">
        <v>1.03971304886963</v>
      </c>
      <c r="P662">
        <v>167.756606729878</v>
      </c>
      <c r="Q662">
        <v>216.14317274323199</v>
      </c>
      <c r="R662">
        <v>145.353817660467</v>
      </c>
      <c r="S662">
        <v>185.98619829072601</v>
      </c>
      <c r="T662">
        <v>77.112135176651293</v>
      </c>
      <c r="U662">
        <v>71.431350134482699</v>
      </c>
      <c r="V662">
        <v>5.2451274271101997</v>
      </c>
      <c r="W662">
        <v>-5.8037669732808004</v>
      </c>
      <c r="X662">
        <v>1402.1743836983001</v>
      </c>
      <c r="Y662">
        <v>0.42258166716743301</v>
      </c>
      <c r="Z662">
        <v>8.0932605047596198</v>
      </c>
      <c r="AA662">
        <v>29.564342417734601</v>
      </c>
      <c r="AB662">
        <v>-11.3874415342602</v>
      </c>
      <c r="AC662">
        <v>1.04320164550159</v>
      </c>
      <c r="AD662">
        <v>164.16199999999901</v>
      </c>
      <c r="AE662">
        <v>219.29499999999999</v>
      </c>
      <c r="AF662">
        <v>136.00524999999999</v>
      </c>
      <c r="AG662">
        <v>177.65599999999901</v>
      </c>
      <c r="AH662">
        <v>66.107626579401796</v>
      </c>
      <c r="AI662">
        <v>74.870466321243399</v>
      </c>
      <c r="AJ662">
        <v>187.68928571428501</v>
      </c>
      <c r="AK662">
        <v>219.57</v>
      </c>
      <c r="AL662">
        <v>-25.129533678756498</v>
      </c>
    </row>
    <row r="663" spans="1:38" x14ac:dyDescent="0.25">
      <c r="A663" t="s">
        <v>1600</v>
      </c>
      <c r="B663" t="s">
        <v>1599</v>
      </c>
      <c r="C663" t="s">
        <v>1204</v>
      </c>
      <c r="D663">
        <v>3854.5734643349901</v>
      </c>
      <c r="E663">
        <v>82.85</v>
      </c>
      <c r="F663">
        <v>37.8319473577886</v>
      </c>
      <c r="G663">
        <v>2.9971975924429399</v>
      </c>
      <c r="H663">
        <v>40.356715336518597</v>
      </c>
      <c r="I663">
        <v>68.734491315136495</v>
      </c>
      <c r="J663">
        <v>58.544804689122401</v>
      </c>
      <c r="K663">
        <v>2.7741088449733602</v>
      </c>
      <c r="L663">
        <v>5.4002630596260001E-3</v>
      </c>
      <c r="M663">
        <v>17.225491950591099</v>
      </c>
      <c r="N663">
        <v>8.0014176931249001E-2</v>
      </c>
      <c r="O663">
        <v>1.95212322381823</v>
      </c>
      <c r="P663">
        <v>72.547931984352203</v>
      </c>
      <c r="Q663">
        <v>82.585111504295099</v>
      </c>
      <c r="R663">
        <v>70.673784738605804</v>
      </c>
      <c r="S663">
        <v>76.037677228034198</v>
      </c>
      <c r="T663">
        <v>92.349820297792206</v>
      </c>
      <c r="U663">
        <v>16.7367133800937</v>
      </c>
      <c r="V663">
        <v>3.5633008074321002</v>
      </c>
      <c r="W663">
        <v>-3.7101449275362</v>
      </c>
      <c r="X663">
        <v>-3.7206183594225299</v>
      </c>
      <c r="Y663">
        <v>-1.5320253850246901</v>
      </c>
      <c r="Z663">
        <v>2.8819292703171602</v>
      </c>
      <c r="AA663">
        <v>13.253388875891</v>
      </c>
      <c r="AB663">
        <v>-4.5992917141587002</v>
      </c>
      <c r="AC663">
        <v>1.55936233305018</v>
      </c>
      <c r="AD663">
        <v>68.674999999999997</v>
      </c>
      <c r="AE663">
        <v>83.715000000000003</v>
      </c>
      <c r="AF663">
        <v>70.836500000000001</v>
      </c>
      <c r="AG663">
        <v>74.151999999999902</v>
      </c>
      <c r="AH663">
        <v>65.411529568740306</v>
      </c>
      <c r="AI663">
        <v>62.173913043478102</v>
      </c>
      <c r="AJ663">
        <v>74.396428571428501</v>
      </c>
      <c r="AK663">
        <v>82.95</v>
      </c>
      <c r="AL663">
        <v>-37.826086956521799</v>
      </c>
    </row>
    <row r="664" spans="1:38" x14ac:dyDescent="0.25">
      <c r="A664" t="s">
        <v>1586</v>
      </c>
      <c r="B664" t="s">
        <v>1585</v>
      </c>
      <c r="C664" t="s">
        <v>504</v>
      </c>
      <c r="D664">
        <v>3851.937802685</v>
      </c>
      <c r="E664">
        <v>1688</v>
      </c>
      <c r="F664">
        <v>50.883156757680098</v>
      </c>
      <c r="G664">
        <v>4.0311663972174099</v>
      </c>
      <c r="H664">
        <v>29.771725766637999</v>
      </c>
      <c r="I664">
        <v>53.017852082742998</v>
      </c>
      <c r="J664">
        <v>44.753370790664398</v>
      </c>
      <c r="K664">
        <v>27.329640042131999</v>
      </c>
      <c r="L664">
        <v>1.6052389361188599</v>
      </c>
      <c r="M664">
        <v>58.394923800009202</v>
      </c>
      <c r="N664">
        <v>0.18477497218542999</v>
      </c>
      <c r="O664">
        <v>1.0970795296432301</v>
      </c>
      <c r="P664">
        <v>1496.7173390220601</v>
      </c>
      <c r="Q664">
        <v>1700.75430215185</v>
      </c>
      <c r="R664">
        <v>1309.93333903031</v>
      </c>
      <c r="S664">
        <v>1623.46065990068</v>
      </c>
      <c r="T664">
        <v>75.4435326299335</v>
      </c>
      <c r="U664">
        <v>48.437834583506998</v>
      </c>
      <c r="V664">
        <v>0.89297393851279905</v>
      </c>
      <c r="W664">
        <v>-1.7252489748096</v>
      </c>
      <c r="X664">
        <v>-3.5534207853287501</v>
      </c>
      <c r="Y664">
        <v>7.8890325980215999E-3</v>
      </c>
      <c r="Z664">
        <v>0.384890464719855</v>
      </c>
      <c r="AA664">
        <v>8.8908989402796994</v>
      </c>
      <c r="AB664">
        <v>-6.0104614075861003</v>
      </c>
      <c r="AC664">
        <v>0.54475420075471703</v>
      </c>
      <c r="AD664">
        <v>1501.7014999999999</v>
      </c>
      <c r="AE664">
        <v>1718.3199999999899</v>
      </c>
      <c r="AF664">
        <v>1195.3655000000001</v>
      </c>
      <c r="AG664">
        <v>1649.28799999999</v>
      </c>
      <c r="AH664">
        <v>48.6131871782095</v>
      </c>
      <c r="AI664">
        <v>45.6900847035376</v>
      </c>
      <c r="AJ664">
        <v>1591.81785714285</v>
      </c>
      <c r="AK664">
        <v>1689.14</v>
      </c>
      <c r="AL664">
        <v>-54.3099152964623</v>
      </c>
    </row>
    <row r="665" spans="1:38" x14ac:dyDescent="0.25">
      <c r="A665" t="s">
        <v>1553</v>
      </c>
      <c r="B665" t="s">
        <v>1552</v>
      </c>
      <c r="C665" t="s">
        <v>909</v>
      </c>
      <c r="D665">
        <v>3823.2068462349998</v>
      </c>
      <c r="E665">
        <v>591.75</v>
      </c>
      <c r="F665">
        <v>43.694965385041698</v>
      </c>
      <c r="G665">
        <v>3.46168923886925</v>
      </c>
      <c r="H665">
        <v>48.220307748464897</v>
      </c>
      <c r="I665">
        <v>40.681003584229401</v>
      </c>
      <c r="J665">
        <v>32.970315930753898</v>
      </c>
      <c r="K665">
        <v>23.060220931308699</v>
      </c>
      <c r="L665">
        <v>-14.129871767833301</v>
      </c>
      <c r="Q665">
        <v>611.82091861274705</v>
      </c>
      <c r="S665">
        <v>542.24031664562494</v>
      </c>
      <c r="T665">
        <v>15.989956958393099</v>
      </c>
      <c r="V665">
        <v>-6.0515749658051998</v>
      </c>
      <c r="W665">
        <v>9.4017094017099997E-2</v>
      </c>
      <c r="X665">
        <v>-37.7179372884505</v>
      </c>
      <c r="Y665">
        <v>-7.8861749857210697</v>
      </c>
      <c r="Z665">
        <v>-2.0556229651527098</v>
      </c>
      <c r="AA665">
        <v>6.9116438536754998</v>
      </c>
      <c r="AB665">
        <v>-16.21111937992</v>
      </c>
      <c r="AC665">
        <v>0.79321357546633497</v>
      </c>
      <c r="AD665">
        <v>489.22291666666598</v>
      </c>
      <c r="AE665">
        <v>622.72500000000002</v>
      </c>
      <c r="AF665">
        <v>489.22291666666598</v>
      </c>
      <c r="AG665">
        <v>537.86500000000001</v>
      </c>
      <c r="AH665">
        <v>3.9825027476953698</v>
      </c>
      <c r="AI665">
        <v>6.9913850231941304</v>
      </c>
      <c r="AJ665">
        <v>558.48928571428496</v>
      </c>
      <c r="AK665">
        <v>591.65</v>
      </c>
      <c r="AL665">
        <v>-93.008614976805802</v>
      </c>
    </row>
    <row r="666" spans="1:38" x14ac:dyDescent="0.25">
      <c r="A666" t="s">
        <v>77</v>
      </c>
      <c r="B666" t="s">
        <v>78</v>
      </c>
      <c r="C666" t="s">
        <v>79</v>
      </c>
      <c r="D666">
        <v>3801.427064</v>
      </c>
      <c r="E666">
        <v>291.85000000000002</v>
      </c>
      <c r="F666">
        <v>37.710671000901797</v>
      </c>
      <c r="G666">
        <v>2.9875895962844599</v>
      </c>
      <c r="H666">
        <v>53.493804628196898</v>
      </c>
      <c r="I666">
        <v>77.201646090534993</v>
      </c>
      <c r="J666">
        <v>73.672430114013494</v>
      </c>
      <c r="K666">
        <v>17.606848272112298</v>
      </c>
      <c r="L666">
        <v>-0.387248428560721</v>
      </c>
      <c r="M666">
        <v>106.535099800062</v>
      </c>
      <c r="N666">
        <v>0.235622436089551</v>
      </c>
      <c r="O666">
        <v>1.04995688231259</v>
      </c>
      <c r="P666">
        <v>216.01294507193001</v>
      </c>
      <c r="Q666">
        <v>288.72984663106701</v>
      </c>
      <c r="R666">
        <v>194.492922688465</v>
      </c>
      <c r="S666">
        <v>244.780558195998</v>
      </c>
      <c r="T666">
        <v>65.210303227910003</v>
      </c>
      <c r="U666">
        <v>65.040699817172893</v>
      </c>
      <c r="V666">
        <v>6.4480166864457997</v>
      </c>
      <c r="W666">
        <v>3.1898204636568899</v>
      </c>
      <c r="X666">
        <v>-496.08931356640602</v>
      </c>
      <c r="Y666">
        <v>3.3274607090909298</v>
      </c>
      <c r="Z666">
        <v>5.7870332549638501</v>
      </c>
      <c r="AA666">
        <v>16.612152809129999</v>
      </c>
      <c r="AB666">
        <v>-2.0863247168801</v>
      </c>
      <c r="AC666">
        <v>1.7208692671577801</v>
      </c>
      <c r="AD666">
        <v>196.45699999999999</v>
      </c>
      <c r="AE666">
        <v>289.73500000000001</v>
      </c>
      <c r="AF666">
        <v>183.913399999999</v>
      </c>
      <c r="AG666">
        <v>235.953</v>
      </c>
      <c r="AH666">
        <v>63.4568820257604</v>
      </c>
      <c r="AI666">
        <v>53.339787028073602</v>
      </c>
      <c r="AJ666">
        <v>261.07142857142799</v>
      </c>
      <c r="AK666">
        <v>293.93</v>
      </c>
      <c r="AL666">
        <v>-46.660212971926299</v>
      </c>
    </row>
    <row r="667" spans="1:38" x14ac:dyDescent="0.25">
      <c r="A667" t="s">
        <v>1633</v>
      </c>
      <c r="B667" t="s">
        <v>1632</v>
      </c>
      <c r="C667" t="s">
        <v>336</v>
      </c>
      <c r="D667">
        <v>3787.9218192199901</v>
      </c>
      <c r="E667">
        <v>367.6</v>
      </c>
      <c r="F667">
        <v>25.248251597354201</v>
      </c>
      <c r="G667">
        <v>2.0002670807640599</v>
      </c>
      <c r="H667">
        <v>37.293910388716803</v>
      </c>
      <c r="I667">
        <v>80.872483221476401</v>
      </c>
      <c r="J667">
        <v>74.362774200720196</v>
      </c>
      <c r="K667">
        <v>7.46755034025949</v>
      </c>
      <c r="L667">
        <v>1.3677023192750299</v>
      </c>
      <c r="M667">
        <v>21.895931709220299</v>
      </c>
      <c r="N667">
        <v>7.8891179304032E-2</v>
      </c>
      <c r="O667">
        <v>1.36974875619878</v>
      </c>
      <c r="P667">
        <v>332.64737695586803</v>
      </c>
      <c r="Q667">
        <v>356.696809189097</v>
      </c>
      <c r="R667">
        <v>327.857823696521</v>
      </c>
      <c r="S667">
        <v>339.351399815604</v>
      </c>
      <c r="T667">
        <v>81.057830173649805</v>
      </c>
      <c r="U667">
        <v>12.296236167766001</v>
      </c>
      <c r="V667">
        <v>4.5492954694823897</v>
      </c>
      <c r="W667">
        <v>-0.57692307692309996</v>
      </c>
      <c r="X667">
        <v>0.82411024476865402</v>
      </c>
      <c r="Y667">
        <v>0.37225894458402797</v>
      </c>
      <c r="Z667">
        <v>5.2023974164833398</v>
      </c>
      <c r="AA667">
        <v>10.6250940928446</v>
      </c>
      <c r="AB667">
        <v>-0.89385454164650002</v>
      </c>
      <c r="AC667">
        <v>2.1571576408045798</v>
      </c>
      <c r="AD667">
        <v>326.50049999999999</v>
      </c>
      <c r="AE667">
        <v>356.08499999999998</v>
      </c>
      <c r="AF667">
        <v>325.56549999999999</v>
      </c>
      <c r="AG667">
        <v>335.01299999999998</v>
      </c>
      <c r="AH667">
        <v>89.628819468202806</v>
      </c>
      <c r="AI667">
        <v>93.502377179080895</v>
      </c>
      <c r="AJ667">
        <v>340.585714285714</v>
      </c>
      <c r="AK667">
        <v>365.04</v>
      </c>
      <c r="AL667">
        <v>-6.4976228209190401</v>
      </c>
    </row>
    <row r="668" spans="1:38" x14ac:dyDescent="0.25">
      <c r="A668" t="s">
        <v>1584</v>
      </c>
      <c r="B668" t="s">
        <v>1583</v>
      </c>
      <c r="C668" t="s">
        <v>88</v>
      </c>
      <c r="D668">
        <v>3778.5713685199999</v>
      </c>
      <c r="E668">
        <v>924.25</v>
      </c>
      <c r="F668">
        <v>40.588672617703899</v>
      </c>
      <c r="G668">
        <v>3.2155963503473202</v>
      </c>
      <c r="H668">
        <v>35.122306302796801</v>
      </c>
      <c r="I668">
        <v>16.433021806853599</v>
      </c>
      <c r="J668">
        <v>15.0020447293735</v>
      </c>
      <c r="K668">
        <v>-31.617232263884901</v>
      </c>
      <c r="L668">
        <v>-12.091203564778199</v>
      </c>
      <c r="P668">
        <v>1023.33081875813</v>
      </c>
      <c r="Q668">
        <v>951.46997355935605</v>
      </c>
      <c r="R668">
        <v>1067.04751603204</v>
      </c>
      <c r="S668">
        <v>1003.84093605781</v>
      </c>
      <c r="T668">
        <v>51.972253247898401</v>
      </c>
      <c r="U668">
        <v>-23.134775825540299</v>
      </c>
      <c r="V668">
        <v>-9.3141471027445899</v>
      </c>
      <c r="W668">
        <v>-0.75302848412089995</v>
      </c>
      <c r="X668">
        <v>-2.4389805784116598</v>
      </c>
      <c r="Y668">
        <v>-2.0605236464788299</v>
      </c>
      <c r="Z668">
        <v>-6.0727787373059101</v>
      </c>
      <c r="AA668">
        <v>1.6065290635677001</v>
      </c>
      <c r="AB668">
        <v>-18.115137319586701</v>
      </c>
      <c r="AC668">
        <v>0.67596163137024801</v>
      </c>
      <c r="AD668">
        <v>986.89999999999895</v>
      </c>
      <c r="AE668">
        <v>955.28499999999997</v>
      </c>
      <c r="AF668">
        <v>1103.40275</v>
      </c>
      <c r="AG668">
        <v>1012.2139999999901</v>
      </c>
      <c r="AH668">
        <v>8.2422154601082998</v>
      </c>
      <c r="AI668">
        <v>19.763513513513502</v>
      </c>
      <c r="AJ668">
        <v>1004.28928571428</v>
      </c>
      <c r="AK668">
        <v>913.69</v>
      </c>
      <c r="AL668">
        <v>-80.236486486486399</v>
      </c>
    </row>
    <row r="669" spans="1:38" x14ac:dyDescent="0.25">
      <c r="A669" t="s">
        <v>1619</v>
      </c>
      <c r="B669" t="s">
        <v>1618</v>
      </c>
      <c r="C669" t="s">
        <v>457</v>
      </c>
      <c r="D669">
        <v>3771.1112343250002</v>
      </c>
      <c r="E669">
        <v>153.15</v>
      </c>
      <c r="F669">
        <v>49.033614656248098</v>
      </c>
      <c r="G669">
        <v>3.8846383033525198</v>
      </c>
      <c r="H669">
        <v>35.612001669378998</v>
      </c>
      <c r="I669">
        <v>62.962962962962997</v>
      </c>
      <c r="J669">
        <v>62.148120340747901</v>
      </c>
      <c r="K669">
        <v>4.5455330094280502</v>
      </c>
      <c r="L669">
        <v>-2.1247125674639E-2</v>
      </c>
      <c r="M669">
        <v>19.596662518388001</v>
      </c>
      <c r="N669">
        <v>6.6444921989922995E-2</v>
      </c>
      <c r="O669">
        <v>1.6609414316198401</v>
      </c>
      <c r="P669">
        <v>132.48361362057901</v>
      </c>
      <c r="Q669">
        <v>153.05210812971799</v>
      </c>
      <c r="R669">
        <v>123.390190219535</v>
      </c>
      <c r="S669">
        <v>141.191900681205</v>
      </c>
      <c r="T669">
        <v>74.778917580473902</v>
      </c>
      <c r="U669">
        <v>29.459100156441998</v>
      </c>
      <c r="V669">
        <v>3.3933808127357001</v>
      </c>
      <c r="W669">
        <v>4.3074727087564897</v>
      </c>
      <c r="X669">
        <v>-3.9319735905800899</v>
      </c>
      <c r="Y669">
        <v>7.0803831810118206E-2</v>
      </c>
      <c r="Z669">
        <v>2.2336730252690402</v>
      </c>
      <c r="AA669">
        <v>11.143514927266899</v>
      </c>
      <c r="AB669">
        <v>-3.3463615899203001</v>
      </c>
      <c r="AC669">
        <v>0.43130402736592099</v>
      </c>
      <c r="AD669">
        <v>124.0855</v>
      </c>
      <c r="AE669">
        <v>153.44999999999999</v>
      </c>
      <c r="AF669">
        <v>125.96274999999901</v>
      </c>
      <c r="AG669">
        <v>140.41899999999899</v>
      </c>
      <c r="AH669">
        <v>65.216012945391</v>
      </c>
      <c r="AI669">
        <v>56.701030927835099</v>
      </c>
      <c r="AJ669">
        <v>140.25</v>
      </c>
      <c r="AK669">
        <v>153.66999999999999</v>
      </c>
      <c r="AL669">
        <v>-43.298969072164802</v>
      </c>
    </row>
    <row r="670" spans="1:38" x14ac:dyDescent="0.25">
      <c r="A670" t="s">
        <v>1641</v>
      </c>
      <c r="B670" t="s">
        <v>1640</v>
      </c>
      <c r="C670" t="s">
        <v>504</v>
      </c>
      <c r="D670">
        <v>3770.6799450899998</v>
      </c>
      <c r="E670">
        <v>38.4</v>
      </c>
      <c r="F670">
        <v>61.878785149139603</v>
      </c>
      <c r="G670">
        <v>4.9022838850539197</v>
      </c>
      <c r="H670">
        <v>42.4367556070452</v>
      </c>
      <c r="I670">
        <v>76.435045317220499</v>
      </c>
      <c r="J670">
        <v>71.220420420314696</v>
      </c>
      <c r="K670">
        <v>2.3410350921125902</v>
      </c>
      <c r="L670">
        <v>0.150343588827061</v>
      </c>
      <c r="M670">
        <v>136.81982499185</v>
      </c>
      <c r="N670">
        <v>0.24298981691923899</v>
      </c>
      <c r="O670">
        <v>0.88340420412111997</v>
      </c>
      <c r="P670">
        <v>25.065489521207901</v>
      </c>
      <c r="Q670">
        <v>34.069646621083599</v>
      </c>
      <c r="R670">
        <v>21.5331397707862</v>
      </c>
      <c r="S670">
        <v>28.265032654778299</v>
      </c>
      <c r="T670">
        <v>92.105263157894697</v>
      </c>
      <c r="U670">
        <v>85.669206005163602</v>
      </c>
      <c r="V670">
        <v>14.0014678300579</v>
      </c>
      <c r="W670">
        <v>0.72046109510089995</v>
      </c>
      <c r="X670">
        <v>24.471250445488799</v>
      </c>
      <c r="Y670">
        <v>3.5682952712498999</v>
      </c>
      <c r="Z670">
        <v>20.8314486466959</v>
      </c>
      <c r="AA670">
        <v>50.639572188672702</v>
      </c>
      <c r="AB670">
        <v>-8.3012313084498999</v>
      </c>
      <c r="AC670">
        <v>1.0741519693678701</v>
      </c>
      <c r="AD670">
        <v>23.7454999999999</v>
      </c>
      <c r="AE670">
        <v>34.149999999999899</v>
      </c>
      <c r="AF670">
        <v>20.018750000000001</v>
      </c>
      <c r="AG670">
        <v>27.454000000000001</v>
      </c>
      <c r="AH670">
        <v>84.835039924553996</v>
      </c>
      <c r="AI670">
        <v>95.798319327731093</v>
      </c>
      <c r="AJ670">
        <v>31.65</v>
      </c>
      <c r="AK670">
        <v>37.380000000000003</v>
      </c>
      <c r="AL670">
        <v>-4.2016806722688997</v>
      </c>
    </row>
    <row r="671" spans="1:38" x14ac:dyDescent="0.25">
      <c r="A671" t="s">
        <v>1602</v>
      </c>
      <c r="B671" t="s">
        <v>1601</v>
      </c>
      <c r="C671" t="s">
        <v>336</v>
      </c>
      <c r="D671">
        <v>3770.2544600000001</v>
      </c>
      <c r="E671">
        <v>747.35</v>
      </c>
      <c r="F671">
        <v>48.544952716333</v>
      </c>
      <c r="G671">
        <v>3.8459245576396501</v>
      </c>
      <c r="H671">
        <v>32.092623908504201</v>
      </c>
      <c r="I671">
        <v>28.0643372157515</v>
      </c>
      <c r="J671">
        <v>24.8534907097192</v>
      </c>
      <c r="K671">
        <v>-17.035584708256501</v>
      </c>
      <c r="L671">
        <v>-11.185247195461301</v>
      </c>
      <c r="M671">
        <v>87.621297120548704</v>
      </c>
      <c r="N671">
        <v>0.21839564867439901</v>
      </c>
      <c r="P671">
        <v>805.92174191878098</v>
      </c>
      <c r="Q671">
        <v>773.76491857360304</v>
      </c>
      <c r="R671">
        <v>809.84537284217504</v>
      </c>
      <c r="S671">
        <v>802.06279254894901</v>
      </c>
      <c r="T671">
        <v>46.2192174044417</v>
      </c>
      <c r="U671">
        <v>-17.361000446023599</v>
      </c>
      <c r="V671">
        <v>-8.2714429089785995</v>
      </c>
      <c r="W671">
        <v>1.7260273972603</v>
      </c>
      <c r="X671">
        <v>-8.2133925413234508</v>
      </c>
      <c r="Y671">
        <v>-0.52054329502515095</v>
      </c>
      <c r="Z671">
        <v>-5.9028063348568498</v>
      </c>
      <c r="AA671">
        <v>0.60927098385089995</v>
      </c>
      <c r="AB671">
        <v>-15.7115304406825</v>
      </c>
      <c r="AC671">
        <v>1.5285788985145199</v>
      </c>
      <c r="AD671">
        <v>787.48050000000001</v>
      </c>
      <c r="AE671">
        <v>785.77499999999998</v>
      </c>
      <c r="AF671">
        <v>839.58449999999903</v>
      </c>
      <c r="AG671">
        <v>806.22</v>
      </c>
      <c r="AH671">
        <v>14.0120838154004</v>
      </c>
      <c r="AI671">
        <v>13.382182799845699</v>
      </c>
      <c r="AJ671">
        <v>838.22142857142796</v>
      </c>
      <c r="AK671">
        <v>747.55</v>
      </c>
      <c r="AL671">
        <v>-86.617817200154207</v>
      </c>
    </row>
    <row r="672" spans="1:38" x14ac:dyDescent="0.25">
      <c r="A672" t="s">
        <v>1610</v>
      </c>
      <c r="B672" t="s">
        <v>1609</v>
      </c>
      <c r="C672" t="s">
        <v>91</v>
      </c>
      <c r="D672">
        <v>3760.3557492149998</v>
      </c>
      <c r="E672">
        <v>480.2</v>
      </c>
      <c r="F672">
        <v>40.410292284673503</v>
      </c>
      <c r="G672">
        <v>3.2014643496960802</v>
      </c>
      <c r="H672">
        <v>39.430494462163303</v>
      </c>
      <c r="I672">
        <v>60.787824529990999</v>
      </c>
      <c r="J672">
        <v>55.870143341643697</v>
      </c>
      <c r="K672">
        <v>19.3701921229957</v>
      </c>
      <c r="L672">
        <v>-1.0471123430642399</v>
      </c>
      <c r="P672">
        <v>383.15955148269302</v>
      </c>
      <c r="Q672">
        <v>480.22297475341202</v>
      </c>
      <c r="R672">
        <v>348.6461223773</v>
      </c>
      <c r="S672">
        <v>428.45368190831601</v>
      </c>
      <c r="T672">
        <v>44.529396256261499</v>
      </c>
      <c r="U672">
        <v>47.337644102731701</v>
      </c>
      <c r="V672">
        <v>2.9975461500217002</v>
      </c>
      <c r="W672">
        <v>-5.5239970812769998</v>
      </c>
      <c r="X672">
        <v>-42.024891341437197</v>
      </c>
      <c r="Y672">
        <v>-5.0162332966041901E-3</v>
      </c>
      <c r="Z672">
        <v>2.9025445907801801</v>
      </c>
      <c r="AA672">
        <v>14.110351698599899</v>
      </c>
      <c r="AB672">
        <v>-6.1428694688450998</v>
      </c>
      <c r="AC672">
        <v>0.51031593198747505</v>
      </c>
      <c r="AD672">
        <v>349.98399999999901</v>
      </c>
      <c r="AE672">
        <v>482.71499999999997</v>
      </c>
      <c r="AF672">
        <v>325.52300000000002</v>
      </c>
      <c r="AG672">
        <v>434.86999999999898</v>
      </c>
      <c r="AH672">
        <v>54.741181774400502</v>
      </c>
      <c r="AI672">
        <v>41.690408357075</v>
      </c>
      <c r="AJ672">
        <v>436.61071428571398</v>
      </c>
      <c r="AK672">
        <v>482.72</v>
      </c>
      <c r="AL672">
        <v>-58.3095916429249</v>
      </c>
    </row>
    <row r="673" spans="1:38" x14ac:dyDescent="0.25">
      <c r="A673" t="s">
        <v>1744</v>
      </c>
      <c r="B673" t="s">
        <v>1743</v>
      </c>
      <c r="C673" t="s">
        <v>91</v>
      </c>
      <c r="D673">
        <v>3740.71316311999</v>
      </c>
      <c r="E673">
        <v>321.89999999999998</v>
      </c>
      <c r="F673">
        <v>31.579171596837</v>
      </c>
      <c r="G673">
        <v>2.5018277855553399</v>
      </c>
      <c r="H673">
        <v>38.286332072233698</v>
      </c>
      <c r="I673">
        <v>98.929336188436807</v>
      </c>
      <c r="J673">
        <v>93.463345231741101</v>
      </c>
      <c r="K673">
        <v>19.301710035313501</v>
      </c>
      <c r="L673">
        <v>6.2655656362179499</v>
      </c>
      <c r="M673">
        <v>137.45824487287601</v>
      </c>
      <c r="N673">
        <v>0.237819948260554</v>
      </c>
      <c r="O673">
        <v>-0.65560236669024197</v>
      </c>
      <c r="P673">
        <v>214.06310977704899</v>
      </c>
      <c r="Q673">
        <v>292.08599773611598</v>
      </c>
      <c r="R673">
        <v>173.913318961279</v>
      </c>
      <c r="S673">
        <v>245.249853610473</v>
      </c>
      <c r="T673">
        <v>94.165348101265806</v>
      </c>
      <c r="U673">
        <v>127.89237470191701</v>
      </c>
      <c r="V673">
        <v>23.570235808534701</v>
      </c>
      <c r="W673">
        <v>6.7189063021006996</v>
      </c>
      <c r="X673">
        <v>20.8315879158821</v>
      </c>
      <c r="Y673">
        <v>28.299600014823099</v>
      </c>
      <c r="Z673">
        <v>18.2827430964672</v>
      </c>
      <c r="AA673">
        <v>56.716852394498098</v>
      </c>
      <c r="AB673">
        <v>1.9971799185462999</v>
      </c>
      <c r="AC673">
        <v>1.59649045981754</v>
      </c>
      <c r="AD673">
        <v>210.300275</v>
      </c>
      <c r="AE673">
        <v>287.16999999999899</v>
      </c>
      <c r="AF673">
        <v>155.39076249999999</v>
      </c>
      <c r="AG673">
        <v>241.35299999999901</v>
      </c>
      <c r="AH673">
        <v>84.498996540245898</v>
      </c>
      <c r="AI673">
        <v>78.484565014031801</v>
      </c>
      <c r="AJ673">
        <v>286.40357142857101</v>
      </c>
      <c r="AK673">
        <v>323.39</v>
      </c>
      <c r="AL673">
        <v>-21.515434985968199</v>
      </c>
    </row>
    <row r="674" spans="1:38" x14ac:dyDescent="0.25">
      <c r="A674" t="s">
        <v>1612</v>
      </c>
      <c r="B674" t="s">
        <v>1611</v>
      </c>
      <c r="C674" t="s">
        <v>1613</v>
      </c>
      <c r="D674">
        <v>3732.93619579499</v>
      </c>
      <c r="E674">
        <v>183.95</v>
      </c>
      <c r="F674">
        <v>24.111511336652701</v>
      </c>
      <c r="G674">
        <v>1.91020998852966</v>
      </c>
      <c r="H674">
        <v>38.791308487626203</v>
      </c>
      <c r="I674">
        <v>55.954088952654203</v>
      </c>
      <c r="J674">
        <v>48.940498116211401</v>
      </c>
      <c r="K674">
        <v>4.8224767929347596</v>
      </c>
      <c r="L674">
        <v>-1.1632466922874001</v>
      </c>
      <c r="M674">
        <v>-3.1325535581472601</v>
      </c>
      <c r="N674">
        <v>-3.9553180372384998E-2</v>
      </c>
      <c r="O674">
        <v>0.90819649701704397</v>
      </c>
      <c r="P674">
        <v>166.71803112345</v>
      </c>
      <c r="Q674">
        <v>184.56284954743299</v>
      </c>
      <c r="R674">
        <v>163.221515398668</v>
      </c>
      <c r="S674">
        <v>173.208165705613</v>
      </c>
      <c r="T674">
        <v>66.489068528385005</v>
      </c>
      <c r="U674">
        <v>14.2759966212428</v>
      </c>
      <c r="V674">
        <v>0.2554889128742</v>
      </c>
      <c r="W674">
        <v>0.52054794520549996</v>
      </c>
      <c r="X674">
        <v>-2.08220825072442</v>
      </c>
      <c r="Y674">
        <v>0.51205260344554904</v>
      </c>
      <c r="Z674">
        <v>1.33005691679759</v>
      </c>
      <c r="AA674">
        <v>10.524273114575699</v>
      </c>
      <c r="AB674">
        <v>-8.2673683071961008</v>
      </c>
      <c r="AC674">
        <v>1.0696850325343801</v>
      </c>
      <c r="AD674">
        <v>161.07849999999999</v>
      </c>
      <c r="AE674">
        <v>185.745</v>
      </c>
      <c r="AF674">
        <v>160.58500000000001</v>
      </c>
      <c r="AG674">
        <v>169.839</v>
      </c>
      <c r="AH674">
        <v>24.700172212761601</v>
      </c>
      <c r="AI674">
        <v>12.3778501628663</v>
      </c>
      <c r="AJ674">
        <v>171.75714285714199</v>
      </c>
      <c r="AK674">
        <v>185.14</v>
      </c>
      <c r="AL674">
        <v>-87.622149837133605</v>
      </c>
    </row>
    <row r="675" spans="1:38" x14ac:dyDescent="0.25">
      <c r="A675" t="s">
        <v>1621</v>
      </c>
      <c r="B675" t="s">
        <v>1620</v>
      </c>
      <c r="C675" t="s">
        <v>1253</v>
      </c>
      <c r="D675">
        <v>3730.8735000000001</v>
      </c>
      <c r="E675">
        <v>71.349999999999994</v>
      </c>
      <c r="F675">
        <v>16.009368825164</v>
      </c>
      <c r="G675">
        <v>1.2683259797736599</v>
      </c>
      <c r="H675">
        <v>53.734136796433098</v>
      </c>
      <c r="I675">
        <v>83.792544570502301</v>
      </c>
      <c r="J675">
        <v>80.428401478298795</v>
      </c>
      <c r="K675">
        <v>1.09879333139027</v>
      </c>
      <c r="L675">
        <v>0.31413490784805997</v>
      </c>
      <c r="M675">
        <v>7.8805097854167299</v>
      </c>
      <c r="N675">
        <v>-6.679688381315E-3</v>
      </c>
      <c r="O675">
        <v>1.0190495220195701</v>
      </c>
      <c r="P675">
        <v>69.954562916025395</v>
      </c>
      <c r="Q675">
        <v>71.062415721933903</v>
      </c>
      <c r="R675">
        <v>67.351058951127001</v>
      </c>
      <c r="S675">
        <v>70.933608436987498</v>
      </c>
      <c r="T675">
        <v>74.818092428711907</v>
      </c>
      <c r="U675">
        <v>14.9879231847934</v>
      </c>
      <c r="V675">
        <v>4.6035659936687896</v>
      </c>
      <c r="W675">
        <v>1.5965855200759</v>
      </c>
      <c r="X675">
        <v>-1.4483099674037101</v>
      </c>
      <c r="Y675">
        <v>-2.05615356874396</v>
      </c>
      <c r="Z675">
        <v>0.42520654908726402</v>
      </c>
      <c r="AA675">
        <v>11.1075040795702</v>
      </c>
      <c r="AB675">
        <v>-1.1810337379639999</v>
      </c>
      <c r="AC675">
        <v>1.3163536268098901</v>
      </c>
      <c r="AD675">
        <v>70.528400000000005</v>
      </c>
      <c r="AE675">
        <v>70.997</v>
      </c>
      <c r="AF675">
        <v>67.3933999999999</v>
      </c>
      <c r="AG675">
        <v>71.245999999999995</v>
      </c>
      <c r="AH675">
        <v>60.910256410255698</v>
      </c>
      <c r="AI675">
        <v>81.730769230768203</v>
      </c>
      <c r="AJ675">
        <v>69.937857142857098</v>
      </c>
      <c r="AK675">
        <v>33.96</v>
      </c>
      <c r="AL675">
        <v>-18.2692307692318</v>
      </c>
    </row>
    <row r="676" spans="1:38" x14ac:dyDescent="0.25">
      <c r="A676" t="s">
        <v>1652</v>
      </c>
      <c r="B676" t="s">
        <v>1651</v>
      </c>
      <c r="C676" t="s">
        <v>61</v>
      </c>
      <c r="D676">
        <v>3729.94391021</v>
      </c>
      <c r="E676">
        <v>255.55</v>
      </c>
      <c r="F676">
        <v>36.037925244472298</v>
      </c>
      <c r="G676">
        <v>2.8550680132286099</v>
      </c>
      <c r="H676">
        <v>52.676166844708099</v>
      </c>
      <c r="I676">
        <v>53.324641460234602</v>
      </c>
      <c r="J676">
        <v>68.423930972004101</v>
      </c>
      <c r="K676">
        <v>5.69987201993015</v>
      </c>
      <c r="L676">
        <v>-0.87708093024523004</v>
      </c>
      <c r="M676">
        <v>-16.922610607743302</v>
      </c>
      <c r="N676">
        <v>-4.8332231332043001E-2</v>
      </c>
      <c r="O676">
        <v>1.8531866360081499</v>
      </c>
      <c r="P676">
        <v>219.01227640261001</v>
      </c>
      <c r="Q676">
        <v>249.388508348518</v>
      </c>
      <c r="R676">
        <v>223.142693552156</v>
      </c>
      <c r="S676">
        <v>230.93476823151499</v>
      </c>
      <c r="T676">
        <v>86.539898696338099</v>
      </c>
      <c r="U676">
        <v>17.7428451951595</v>
      </c>
      <c r="V676">
        <v>2.8971331188803</v>
      </c>
      <c r="W676">
        <v>-1.3152804642166001</v>
      </c>
      <c r="X676">
        <v>1.05300975292359</v>
      </c>
      <c r="Y676">
        <v>3.6271422960167699</v>
      </c>
      <c r="Z676">
        <v>4.1931429460724896</v>
      </c>
      <c r="AA676">
        <v>8.3137836691636</v>
      </c>
      <c r="AB676">
        <v>-2.0035587368767001</v>
      </c>
      <c r="AC676">
        <v>0.41745708506575002</v>
      </c>
      <c r="AD676">
        <v>204.3005</v>
      </c>
      <c r="AE676">
        <v>246.80500000000001</v>
      </c>
      <c r="AF676">
        <v>211.85325</v>
      </c>
      <c r="AG676">
        <v>227.14099999999999</v>
      </c>
      <c r="AH676">
        <v>69.589573246255995</v>
      </c>
      <c r="AI676">
        <v>74.096385542168704</v>
      </c>
      <c r="AJ676">
        <v>231.01428571428499</v>
      </c>
      <c r="AK676">
        <v>255.05</v>
      </c>
      <c r="AL676">
        <v>-25.9036144578312</v>
      </c>
    </row>
    <row r="677" spans="1:38" x14ac:dyDescent="0.25">
      <c r="A677" t="s">
        <v>1627</v>
      </c>
      <c r="B677" t="s">
        <v>1626</v>
      </c>
      <c r="C677" t="s">
        <v>35</v>
      </c>
      <c r="D677">
        <v>3724.7253936799998</v>
      </c>
      <c r="E677">
        <v>125.59</v>
      </c>
      <c r="F677">
        <v>19.304329797877799</v>
      </c>
      <c r="G677">
        <v>1.529365915181</v>
      </c>
      <c r="H677">
        <v>45.6890726679189</v>
      </c>
      <c r="I677">
        <v>51.858304297328701</v>
      </c>
      <c r="J677">
        <v>58.331342908403499</v>
      </c>
      <c r="K677">
        <v>0.36121056681258801</v>
      </c>
      <c r="L677">
        <v>0.35311951836501099</v>
      </c>
      <c r="M677">
        <v>9.7929964211891107</v>
      </c>
      <c r="N677">
        <v>8.2626113561340003E-3</v>
      </c>
      <c r="O677">
        <v>0.38302568909284102</v>
      </c>
      <c r="P677">
        <v>112.779618830996</v>
      </c>
      <c r="Q677">
        <v>124.13742755098301</v>
      </c>
      <c r="R677">
        <v>107.11581210222</v>
      </c>
      <c r="S677">
        <v>118.57071339795</v>
      </c>
      <c r="T677">
        <v>36.585365853658502</v>
      </c>
      <c r="U677">
        <v>-9.5580789872366001</v>
      </c>
      <c r="V677">
        <v>1.8710564810165</v>
      </c>
      <c r="W677">
        <v>-4.5633147120292996</v>
      </c>
      <c r="X677">
        <v>-0.16269890306889401</v>
      </c>
      <c r="Y677">
        <v>11.1630495468206</v>
      </c>
      <c r="Z677">
        <v>2.3322679016617198</v>
      </c>
      <c r="AA677">
        <v>6.3966134893391997</v>
      </c>
      <c r="AB677">
        <v>-2.2852205872600999</v>
      </c>
      <c r="AC677">
        <v>0.90307457040169803</v>
      </c>
      <c r="AD677">
        <v>110.72190000000001</v>
      </c>
      <c r="AE677">
        <v>124.471999999999</v>
      </c>
      <c r="AF677">
        <v>102.03315000000001</v>
      </c>
      <c r="AG677">
        <v>118.879599999999</v>
      </c>
      <c r="AH677">
        <v>72.913671274961601</v>
      </c>
      <c r="AI677">
        <v>78.341013824884797</v>
      </c>
      <c r="AJ677">
        <v>119.842857142857</v>
      </c>
      <c r="AK677">
        <v>125.03</v>
      </c>
      <c r="AL677">
        <v>-21.6589861751151</v>
      </c>
    </row>
    <row r="678" spans="1:38" x14ac:dyDescent="0.25">
      <c r="A678" t="s">
        <v>1606</v>
      </c>
      <c r="B678" t="s">
        <v>1605</v>
      </c>
      <c r="C678" t="s">
        <v>533</v>
      </c>
      <c r="D678">
        <v>3699.0403499399999</v>
      </c>
      <c r="E678">
        <v>8943.35</v>
      </c>
      <c r="F678">
        <v>21.273805499704999</v>
      </c>
      <c r="G678">
        <v>1.6853956266855601</v>
      </c>
      <c r="H678">
        <v>53.0476324673131</v>
      </c>
      <c r="I678">
        <v>25.222623345367101</v>
      </c>
      <c r="J678">
        <v>17.9876883557958</v>
      </c>
      <c r="K678">
        <v>-164.68253421551901</v>
      </c>
      <c r="L678">
        <v>-25.895855687460699</v>
      </c>
      <c r="M678">
        <v>-6.2188442535193804</v>
      </c>
      <c r="N678">
        <v>-7.6122508232909003E-2</v>
      </c>
      <c r="O678">
        <v>1.0896115530116901</v>
      </c>
      <c r="P678">
        <v>9579.4309116877994</v>
      </c>
      <c r="Q678">
        <v>9124.5121791249203</v>
      </c>
      <c r="R678">
        <v>9893.7935876915908</v>
      </c>
      <c r="S678">
        <v>9471.5990183634003</v>
      </c>
      <c r="T678">
        <v>57.110476308762301</v>
      </c>
      <c r="U678">
        <v>-12.387142488747401</v>
      </c>
      <c r="V678">
        <v>-4.3753766366575002</v>
      </c>
      <c r="W678">
        <v>-3.348370600785</v>
      </c>
      <c r="X678">
        <v>-1.22234048179535</v>
      </c>
      <c r="Y678">
        <v>-0.80241037133998405</v>
      </c>
      <c r="Z678">
        <v>-3.5866599089369098</v>
      </c>
      <c r="AA678">
        <v>-0.39443359845920001</v>
      </c>
      <c r="AB678">
        <v>-8.0503356705855005</v>
      </c>
      <c r="AC678">
        <v>1.08811069450259</v>
      </c>
      <c r="AD678">
        <v>9522.4859999999899</v>
      </c>
      <c r="AE678">
        <v>9184.7450000000008</v>
      </c>
      <c r="AF678">
        <v>9706.8092500000002</v>
      </c>
      <c r="AG678">
        <v>9630.1979999999894</v>
      </c>
      <c r="AH678">
        <v>12.2468661868549</v>
      </c>
      <c r="AI678">
        <v>16.6059522991272</v>
      </c>
      <c r="AJ678">
        <v>9567.86785714285</v>
      </c>
      <c r="AK678">
        <v>8929.27</v>
      </c>
      <c r="AL678">
        <v>-83.394047700872704</v>
      </c>
    </row>
    <row r="679" spans="1:38" x14ac:dyDescent="0.25">
      <c r="A679" t="s">
        <v>1604</v>
      </c>
      <c r="B679" t="s">
        <v>1603</v>
      </c>
      <c r="C679" t="s">
        <v>85</v>
      </c>
      <c r="D679">
        <v>3669.7904963999999</v>
      </c>
      <c r="E679">
        <v>23.6</v>
      </c>
      <c r="F679">
        <v>54.557071296231001</v>
      </c>
      <c r="G679">
        <v>4.3222285438641901</v>
      </c>
      <c r="H679">
        <v>53.675448217556301</v>
      </c>
      <c r="I679">
        <v>56.687898089172002</v>
      </c>
      <c r="J679">
        <v>42.8921025397443</v>
      </c>
      <c r="K679">
        <v>3.1789804088444402</v>
      </c>
      <c r="P679">
        <v>22.249675858730001</v>
      </c>
      <c r="Q679">
        <v>24.082113247459201</v>
      </c>
      <c r="R679">
        <v>22.3448228951573</v>
      </c>
      <c r="S679">
        <v>23.1063947068609</v>
      </c>
      <c r="T679">
        <v>71.698113207547095</v>
      </c>
      <c r="V679">
        <v>-0.28281135435220001</v>
      </c>
      <c r="W679">
        <v>-9.7938144329897003</v>
      </c>
      <c r="X679">
        <v>-274.182917802004</v>
      </c>
      <c r="Y679">
        <v>-0.57357518562457199</v>
      </c>
      <c r="Z679">
        <v>-1.30414154863377</v>
      </c>
      <c r="AA679">
        <v>10.2454863525967</v>
      </c>
      <c r="AB679">
        <v>-8.9755277144170993</v>
      </c>
      <c r="AC679">
        <v>1.52776336274001</v>
      </c>
      <c r="AD679">
        <v>21.3308</v>
      </c>
      <c r="AE679">
        <v>24.594999999999999</v>
      </c>
      <c r="AF679">
        <v>20.372900000000001</v>
      </c>
      <c r="AG679">
        <v>22.885399999999901</v>
      </c>
      <c r="AH679">
        <v>39.090909090909101</v>
      </c>
      <c r="AI679">
        <v>38.181818181818201</v>
      </c>
      <c r="AJ679">
        <v>20.689285714285699</v>
      </c>
      <c r="AK679">
        <v>23.67</v>
      </c>
      <c r="AL679">
        <v>-61.818181818181699</v>
      </c>
    </row>
    <row r="680" spans="1:38" x14ac:dyDescent="0.25">
      <c r="A680" t="s">
        <v>1639</v>
      </c>
      <c r="B680" t="s">
        <v>1638</v>
      </c>
      <c r="C680" t="s">
        <v>373</v>
      </c>
      <c r="D680">
        <v>3652.25848425</v>
      </c>
      <c r="E680">
        <v>68.599999999999994</v>
      </c>
      <c r="F680">
        <v>54.669158978365402</v>
      </c>
      <c r="G680">
        <v>4.3311085766010304</v>
      </c>
      <c r="H680">
        <v>33.651825613274198</v>
      </c>
      <c r="I680">
        <v>64.615384615384599</v>
      </c>
      <c r="J680">
        <v>64.994688459998798</v>
      </c>
      <c r="K680">
        <v>1.3418796949649701</v>
      </c>
      <c r="L680">
        <v>0.385763992125504</v>
      </c>
      <c r="M680">
        <v>-9.3323957955990497</v>
      </c>
      <c r="N680">
        <v>2.0002489339121E-2</v>
      </c>
      <c r="O680">
        <v>2.4972158540509701</v>
      </c>
      <c r="P680">
        <v>64.016039294089097</v>
      </c>
      <c r="Q680">
        <v>66.444844245169904</v>
      </c>
      <c r="R680">
        <v>68.788574455719299</v>
      </c>
      <c r="S680">
        <v>63.661347088283797</v>
      </c>
      <c r="T680">
        <v>85.459327446928398</v>
      </c>
      <c r="U680">
        <v>-4.1427378538198001</v>
      </c>
      <c r="V680">
        <v>5.5347091932458001</v>
      </c>
      <c r="W680">
        <v>5.5984975168451001</v>
      </c>
      <c r="X680">
        <v>-2.2793479289188099</v>
      </c>
      <c r="Y680">
        <v>3.9997408828919299</v>
      </c>
      <c r="Z680">
        <v>5.5003079067009697</v>
      </c>
      <c r="AA680">
        <v>15.473185431268901</v>
      </c>
      <c r="AB680">
        <v>-2.8285816334842</v>
      </c>
      <c r="AC680">
        <v>1.29325796592399</v>
      </c>
      <c r="AD680">
        <v>61.338999999999999</v>
      </c>
      <c r="AE680">
        <v>66.98</v>
      </c>
      <c r="AF680">
        <v>68.368499999999898</v>
      </c>
      <c r="AG680">
        <v>63.628</v>
      </c>
      <c r="AH680">
        <v>74.1327115038454</v>
      </c>
      <c r="AI680">
        <v>78.350515463917404</v>
      </c>
      <c r="AJ680">
        <v>61.771428571428501</v>
      </c>
      <c r="AK680">
        <v>69.25</v>
      </c>
      <c r="AL680">
        <v>-21.6494845360825</v>
      </c>
    </row>
    <row r="681" spans="1:38" x14ac:dyDescent="0.25">
      <c r="A681" t="s">
        <v>1662</v>
      </c>
      <c r="B681" t="s">
        <v>1661</v>
      </c>
      <c r="C681" t="s">
        <v>373</v>
      </c>
      <c r="D681">
        <v>3622.7452079999998</v>
      </c>
      <c r="E681">
        <v>400</v>
      </c>
      <c r="F681">
        <v>26.426626755016098</v>
      </c>
      <c r="G681">
        <v>2.0936226554094102</v>
      </c>
      <c r="H681">
        <v>40.644364123318098</v>
      </c>
      <c r="I681">
        <v>63.409257898603997</v>
      </c>
      <c r="J681">
        <v>62.013025421120702</v>
      </c>
      <c r="K681">
        <v>-0.94173314460061897</v>
      </c>
      <c r="L681">
        <v>2.3691231925540701</v>
      </c>
      <c r="M681">
        <v>15.2270961126177</v>
      </c>
      <c r="N681">
        <v>5.1475553810809999E-3</v>
      </c>
      <c r="O681">
        <v>0.49892448140870299</v>
      </c>
      <c r="P681">
        <v>390.70149424910898</v>
      </c>
      <c r="Q681">
        <v>394.84619099805701</v>
      </c>
      <c r="R681">
        <v>382.27294242332698</v>
      </c>
      <c r="S681">
        <v>395.610291681268</v>
      </c>
      <c r="T681">
        <v>32.178547634909997</v>
      </c>
      <c r="U681">
        <v>7.3272471842615996</v>
      </c>
      <c r="V681">
        <v>3.2742032857638002</v>
      </c>
      <c r="W681">
        <v>5.2025541714644996</v>
      </c>
      <c r="X681">
        <v>2.53173312443645</v>
      </c>
      <c r="Y681">
        <v>0.60787950317540596</v>
      </c>
      <c r="Z681">
        <v>1.5144943289402799</v>
      </c>
      <c r="AA681">
        <v>7.5355786284713</v>
      </c>
      <c r="AB681">
        <v>-0.66230954206479997</v>
      </c>
      <c r="AC681">
        <v>0.59478237470372197</v>
      </c>
      <c r="AD681">
        <v>390.94749999999999</v>
      </c>
      <c r="AE681">
        <v>394.19499999999903</v>
      </c>
      <c r="AF681">
        <v>374.95674999999898</v>
      </c>
      <c r="AG681">
        <v>402.53</v>
      </c>
      <c r="AH681">
        <v>81.300813008130007</v>
      </c>
      <c r="AI681">
        <v>85.652797704447593</v>
      </c>
      <c r="AJ681">
        <v>370.00357142857098</v>
      </c>
      <c r="AK681">
        <v>397.73</v>
      </c>
      <c r="AL681">
        <v>-14.3472022955523</v>
      </c>
    </row>
    <row r="682" spans="1:38" x14ac:dyDescent="0.25">
      <c r="A682" t="s">
        <v>1697</v>
      </c>
      <c r="B682" t="s">
        <v>1696</v>
      </c>
      <c r="C682" t="s">
        <v>309</v>
      </c>
      <c r="D682">
        <v>3607.75109715599</v>
      </c>
      <c r="E682">
        <v>29.77</v>
      </c>
      <c r="F682">
        <v>80.870194726826398</v>
      </c>
      <c r="G682">
        <v>6.40685901371491</v>
      </c>
      <c r="H682">
        <v>56.285628149956501</v>
      </c>
      <c r="I682">
        <v>85.863509749303603</v>
      </c>
      <c r="J682">
        <v>82.883786943433705</v>
      </c>
      <c r="K682">
        <v>3.49015786091902</v>
      </c>
      <c r="L682">
        <v>0.40759431496818899</v>
      </c>
      <c r="M682">
        <v>127.496438815725</v>
      </c>
      <c r="N682">
        <v>0.17465858363520101</v>
      </c>
      <c r="O682">
        <v>0.15762356397854399</v>
      </c>
      <c r="P682">
        <v>14.0405817019287</v>
      </c>
      <c r="Q682">
        <v>26.005217685324201</v>
      </c>
      <c r="R682">
        <v>11.0249141831275</v>
      </c>
      <c r="S682">
        <v>17.8901139575534</v>
      </c>
      <c r="T682">
        <v>97.947794779477903</v>
      </c>
      <c r="U682">
        <v>234.577578111359</v>
      </c>
      <c r="V682">
        <v>31.372321945570398</v>
      </c>
      <c r="W682">
        <v>15.097402597402599</v>
      </c>
      <c r="X682">
        <v>150.55397155153599</v>
      </c>
      <c r="Y682">
        <v>19.992518902908898</v>
      </c>
      <c r="Z682">
        <v>30.298073607453301</v>
      </c>
      <c r="AA682">
        <v>116.185659660865</v>
      </c>
      <c r="AB682">
        <v>-5.6448282932650002</v>
      </c>
      <c r="AC682">
        <v>2.3144363474028302</v>
      </c>
      <c r="AD682">
        <v>11.9047999999999</v>
      </c>
      <c r="AE682">
        <v>25.863999999999901</v>
      </c>
      <c r="AF682">
        <v>9.23219999999999</v>
      </c>
      <c r="AG682">
        <v>15.982199999999899</v>
      </c>
      <c r="AH682">
        <v>98.668981481481396</v>
      </c>
      <c r="AI682">
        <v>100</v>
      </c>
      <c r="AJ682">
        <v>24.794285714285699</v>
      </c>
      <c r="AK682">
        <v>29.51</v>
      </c>
      <c r="AL682">
        <v>0</v>
      </c>
    </row>
    <row r="683" spans="1:38" x14ac:dyDescent="0.25">
      <c r="A683" t="s">
        <v>1637</v>
      </c>
      <c r="B683" t="s">
        <v>1636</v>
      </c>
      <c r="C683" t="s">
        <v>88</v>
      </c>
      <c r="D683">
        <v>3590.8508693099998</v>
      </c>
      <c r="E683">
        <v>1620.05</v>
      </c>
      <c r="F683">
        <v>27.317149390137502</v>
      </c>
      <c r="G683">
        <v>2.16417340641252</v>
      </c>
      <c r="H683">
        <v>50.5865132876283</v>
      </c>
      <c r="I683">
        <v>22.179853829043498</v>
      </c>
      <c r="J683">
        <v>27.8239941224295</v>
      </c>
      <c r="K683">
        <v>-32.205734244438197</v>
      </c>
      <c r="L683">
        <v>-12.860397619851501</v>
      </c>
      <c r="M683">
        <v>-21.331977331969298</v>
      </c>
      <c r="N683">
        <v>-0.108718775229712</v>
      </c>
      <c r="P683">
        <v>1776.24820532328</v>
      </c>
      <c r="Q683">
        <v>1667.0435384459799</v>
      </c>
      <c r="R683">
        <v>1910.3637200461201</v>
      </c>
      <c r="S683">
        <v>1722.45765088025</v>
      </c>
      <c r="T683">
        <v>43.9305755833145</v>
      </c>
      <c r="U683">
        <v>-21.324141816142099</v>
      </c>
      <c r="V683">
        <v>-5.8974895154451001</v>
      </c>
      <c r="W683">
        <v>-4.4781839622641</v>
      </c>
      <c r="X683">
        <v>-0.85693609459500697</v>
      </c>
      <c r="Y683">
        <v>-14.5568726050187</v>
      </c>
      <c r="Z683">
        <v>-4.72907782144447</v>
      </c>
      <c r="AA683">
        <v>1.8822673274321</v>
      </c>
      <c r="AB683">
        <v>-12.5734072309267</v>
      </c>
      <c r="AC683">
        <v>0.63577893512299</v>
      </c>
      <c r="AD683">
        <v>1717.1444999999901</v>
      </c>
      <c r="AE683">
        <v>1664.615</v>
      </c>
      <c r="AF683">
        <v>1967.33274999999</v>
      </c>
      <c r="AG683">
        <v>1719.5309999999999</v>
      </c>
      <c r="AH683">
        <v>10.688556386810699</v>
      </c>
      <c r="AI683">
        <v>4.4264339152119101</v>
      </c>
      <c r="AJ683">
        <v>1798.9071428571399</v>
      </c>
      <c r="AK683">
        <v>1640.44</v>
      </c>
      <c r="AL683">
        <v>-95.573566084787998</v>
      </c>
    </row>
    <row r="684" spans="1:38" x14ac:dyDescent="0.25">
      <c r="A684" t="s">
        <v>1677</v>
      </c>
      <c r="B684" t="s">
        <v>1676</v>
      </c>
      <c r="C684" t="s">
        <v>530</v>
      </c>
      <c r="D684">
        <v>3537.6800499999999</v>
      </c>
      <c r="E684">
        <v>14330.35</v>
      </c>
      <c r="F684">
        <v>31.670338014525001</v>
      </c>
      <c r="G684">
        <v>2.50905035237226</v>
      </c>
      <c r="H684">
        <v>48.920502096557101</v>
      </c>
      <c r="I684">
        <v>51.760595335329903</v>
      </c>
      <c r="J684">
        <v>63.269825736376298</v>
      </c>
      <c r="K684">
        <v>318.88459459475803</v>
      </c>
      <c r="L684">
        <v>-60.744836196677497</v>
      </c>
      <c r="M684">
        <v>-2.6531480265548901</v>
      </c>
      <c r="N684">
        <v>-3.3223708585682001E-2</v>
      </c>
      <c r="O684">
        <v>1.07028521739079</v>
      </c>
      <c r="P684">
        <v>11672.4133398047</v>
      </c>
      <c r="Q684">
        <v>13712.176151156</v>
      </c>
      <c r="R684">
        <v>11266.545515899101</v>
      </c>
      <c r="S684">
        <v>12587.9151283028</v>
      </c>
      <c r="T684">
        <v>60.730743587732299</v>
      </c>
      <c r="U684">
        <v>24.1641754128031</v>
      </c>
      <c r="V684">
        <v>1.5812913738332</v>
      </c>
      <c r="W684">
        <v>2.8858101275741999</v>
      </c>
      <c r="X684">
        <v>5.5238840144119896</v>
      </c>
      <c r="Y684">
        <v>3.6917957164812099</v>
      </c>
      <c r="Z684">
        <v>6.52506476786838</v>
      </c>
      <c r="AA684">
        <v>4.2936781314179999</v>
      </c>
      <c r="AB684">
        <v>-0.99358837552070001</v>
      </c>
      <c r="AC684">
        <v>0.79090958974431003</v>
      </c>
      <c r="AD684">
        <v>10784.6245</v>
      </c>
      <c r="AE684">
        <v>13586.264999999999</v>
      </c>
      <c r="AF684">
        <v>10844.8542499999</v>
      </c>
      <c r="AG684">
        <v>12620.995999999999</v>
      </c>
      <c r="AH684">
        <v>84.021763755973495</v>
      </c>
      <c r="AI684">
        <v>86.934736709419198</v>
      </c>
      <c r="AJ684">
        <v>12782.742857142801</v>
      </c>
      <c r="AK684">
        <v>14190.73</v>
      </c>
      <c r="AL684">
        <v>-13.065263290580701</v>
      </c>
    </row>
    <row r="685" spans="1:38" x14ac:dyDescent="0.25">
      <c r="A685" t="s">
        <v>1736</v>
      </c>
      <c r="B685" t="s">
        <v>1735</v>
      </c>
      <c r="C685" t="s">
        <v>1447</v>
      </c>
      <c r="D685">
        <v>3533.2866381449999</v>
      </c>
      <c r="E685">
        <v>624.54999999999995</v>
      </c>
      <c r="F685">
        <v>50.2282788874952</v>
      </c>
      <c r="G685">
        <v>3.9792843633030701</v>
      </c>
      <c r="H685">
        <v>31.590076562567301</v>
      </c>
      <c r="I685">
        <v>72.045855379188694</v>
      </c>
      <c r="J685">
        <v>86.024340651539305</v>
      </c>
      <c r="K685">
        <v>11.5028705540415</v>
      </c>
      <c r="L685">
        <v>2.9211666205654701</v>
      </c>
      <c r="M685">
        <v>41.202992156422603</v>
      </c>
      <c r="N685">
        <v>0.14035038036390199</v>
      </c>
      <c r="O685">
        <v>1.06999275737009</v>
      </c>
      <c r="P685">
        <v>499.93259559538302</v>
      </c>
      <c r="Q685">
        <v>579.29109425604395</v>
      </c>
      <c r="R685">
        <v>442.13883064655403</v>
      </c>
      <c r="S685">
        <v>541.87708004956198</v>
      </c>
      <c r="T685">
        <v>74.479354761044902</v>
      </c>
      <c r="U685">
        <v>52.018631197031802</v>
      </c>
      <c r="V685">
        <v>10.024266820517999</v>
      </c>
      <c r="W685">
        <v>7.1544994423950996</v>
      </c>
      <c r="X685">
        <v>3.9330825712774602</v>
      </c>
      <c r="Y685">
        <v>2.2624987850206701</v>
      </c>
      <c r="Z685">
        <v>9.7409006575253496</v>
      </c>
      <c r="AA685">
        <v>16.594697003497899</v>
      </c>
      <c r="AB685">
        <v>4.1548557291524997</v>
      </c>
      <c r="AC685">
        <v>0.58786561446121199</v>
      </c>
      <c r="AD685">
        <v>488.86799999999999</v>
      </c>
      <c r="AE685">
        <v>572.29499999999996</v>
      </c>
      <c r="AF685">
        <v>427.14749999999998</v>
      </c>
      <c r="AG685">
        <v>543.56599999999901</v>
      </c>
      <c r="AH685">
        <v>77.095689996045905</v>
      </c>
      <c r="AI685">
        <v>89.620403321470903</v>
      </c>
      <c r="AJ685">
        <v>545.22857142857094</v>
      </c>
      <c r="AK685">
        <v>625.19000000000005</v>
      </c>
      <c r="AL685">
        <v>-10.379596678528999</v>
      </c>
    </row>
    <row r="686" spans="1:38" x14ac:dyDescent="0.25">
      <c r="A686" t="s">
        <v>1656</v>
      </c>
      <c r="B686" t="s">
        <v>1655</v>
      </c>
      <c r="C686" t="s">
        <v>1277</v>
      </c>
      <c r="D686">
        <v>3529.5107561999998</v>
      </c>
      <c r="E686">
        <v>6670</v>
      </c>
      <c r="F686">
        <v>16.262282542742</v>
      </c>
      <c r="G686">
        <v>1.2883628120903201</v>
      </c>
      <c r="H686">
        <v>23.764220381806201</v>
      </c>
      <c r="I686">
        <v>71.968040370058802</v>
      </c>
      <c r="J686">
        <v>68.9038919763195</v>
      </c>
      <c r="K686">
        <v>75.201017910554597</v>
      </c>
      <c r="L686">
        <v>15.8676989336136</v>
      </c>
      <c r="M686">
        <v>10.9477647640756</v>
      </c>
      <c r="N686">
        <v>-1.3223705048994E-2</v>
      </c>
      <c r="O686">
        <v>0.76517981285592895</v>
      </c>
      <c r="P686">
        <v>6365.7862357780396</v>
      </c>
      <c r="Q686">
        <v>6626.6135937034196</v>
      </c>
      <c r="R686">
        <v>6213.9374450719697</v>
      </c>
      <c r="S686">
        <v>6464.9168332886802</v>
      </c>
      <c r="T686">
        <v>54.503132426009898</v>
      </c>
      <c r="U686">
        <v>8.7345364267539001</v>
      </c>
      <c r="V686">
        <v>2.3258559124463001</v>
      </c>
      <c r="W686">
        <v>-0.67261904761899904</v>
      </c>
      <c r="X686">
        <v>-0.218501835084535</v>
      </c>
      <c r="Y686">
        <v>-0.19432903242980901</v>
      </c>
      <c r="Z686">
        <v>1.69202388224327</v>
      </c>
      <c r="AA686">
        <v>6.0261312485824998</v>
      </c>
      <c r="AB686">
        <v>-1.1248525602632</v>
      </c>
      <c r="AC686">
        <v>1.0684350870135499</v>
      </c>
      <c r="AD686">
        <v>6344.5264999999999</v>
      </c>
      <c r="AE686">
        <v>6638.65</v>
      </c>
      <c r="AF686">
        <v>6236.5352499999899</v>
      </c>
      <c r="AG686">
        <v>6443.6009999999997</v>
      </c>
      <c r="AH686">
        <v>80.863657204785198</v>
      </c>
      <c r="AI686">
        <v>80.017506564961906</v>
      </c>
      <c r="AJ686">
        <v>6346.4035714285701</v>
      </c>
      <c r="AK686">
        <v>6650.41</v>
      </c>
      <c r="AL686">
        <v>-19.982493435037998</v>
      </c>
    </row>
    <row r="687" spans="1:38" x14ac:dyDescent="0.25">
      <c r="A687" t="s">
        <v>1631</v>
      </c>
      <c r="B687" t="s">
        <v>1630</v>
      </c>
      <c r="C687" t="s">
        <v>504</v>
      </c>
      <c r="D687">
        <v>3516.7354024000001</v>
      </c>
      <c r="E687">
        <v>1051.4000000000001</v>
      </c>
      <c r="F687">
        <v>36.063933787531298</v>
      </c>
      <c r="G687">
        <v>2.8571285136279698</v>
      </c>
      <c r="H687">
        <v>49.461491511440002</v>
      </c>
      <c r="I687">
        <v>48.208424507658599</v>
      </c>
      <c r="J687">
        <v>39.006669008573297</v>
      </c>
      <c r="K687">
        <v>47.270659712489497</v>
      </c>
      <c r="L687">
        <v>-17.8388803594496</v>
      </c>
      <c r="M687">
        <v>43.537609704901897</v>
      </c>
      <c r="N687">
        <v>0.14763125492036799</v>
      </c>
      <c r="O687">
        <v>0.96378204259018996</v>
      </c>
      <c r="P687">
        <v>928.20471197830204</v>
      </c>
      <c r="Q687">
        <v>1140.9997355677999</v>
      </c>
      <c r="R687">
        <v>831.16986809775699</v>
      </c>
      <c r="S687">
        <v>1028.65457887917</v>
      </c>
      <c r="T687">
        <v>76.835423676965405</v>
      </c>
      <c r="U687">
        <v>44.446212369521298</v>
      </c>
      <c r="V687">
        <v>-3.8740000729365001</v>
      </c>
      <c r="W687">
        <v>-2.5869565217391002</v>
      </c>
      <c r="X687">
        <v>-5.0002581903973402</v>
      </c>
      <c r="Y687">
        <v>-0.97051750237094303</v>
      </c>
      <c r="Z687">
        <v>-6.4802410381366098</v>
      </c>
      <c r="AA687">
        <v>1.8298900501567901</v>
      </c>
      <c r="AB687">
        <v>-8.9727898734352003</v>
      </c>
      <c r="AC687">
        <v>0.52591490107159899</v>
      </c>
      <c r="AD687">
        <v>885.13449999999898</v>
      </c>
      <c r="AE687">
        <v>1160.415</v>
      </c>
      <c r="AF687">
        <v>791.649</v>
      </c>
      <c r="AG687">
        <v>986.224999999999</v>
      </c>
      <c r="AH687">
        <v>16.2982622943615</v>
      </c>
      <c r="AI687">
        <v>14.430147058823501</v>
      </c>
      <c r="AJ687">
        <v>1211.43571428571</v>
      </c>
      <c r="AK687">
        <v>1052.69</v>
      </c>
      <c r="AL687">
        <v>-85.569852941176407</v>
      </c>
    </row>
    <row r="688" spans="1:38" x14ac:dyDescent="0.25">
      <c r="A688" t="s">
        <v>1664</v>
      </c>
      <c r="B688" t="s">
        <v>1663</v>
      </c>
      <c r="C688" t="s">
        <v>315</v>
      </c>
      <c r="D688">
        <v>3515.9075812000001</v>
      </c>
      <c r="E688">
        <v>244</v>
      </c>
      <c r="F688">
        <v>38.191599216697597</v>
      </c>
      <c r="G688">
        <v>3.0256906455613901</v>
      </c>
      <c r="H688">
        <v>54.387666482497799</v>
      </c>
      <c r="I688">
        <v>46.976336546888703</v>
      </c>
      <c r="J688">
        <v>61.075417318748599</v>
      </c>
      <c r="K688">
        <v>6.6799716029715297</v>
      </c>
      <c r="L688">
        <v>-2.3416967234674999</v>
      </c>
      <c r="M688">
        <v>-10.1465390608065</v>
      </c>
      <c r="N688">
        <v>-3.2932713224325998E-2</v>
      </c>
      <c r="O688">
        <v>2.0463405004398099</v>
      </c>
      <c r="P688">
        <v>206.403571671695</v>
      </c>
      <c r="Q688">
        <v>238.15440299464899</v>
      </c>
      <c r="R688">
        <v>214.023514952878</v>
      </c>
      <c r="S688">
        <v>217.01012215902199</v>
      </c>
      <c r="T688">
        <v>92.0946446707474</v>
      </c>
      <c r="U688">
        <v>13.7130479197969</v>
      </c>
      <c r="V688">
        <v>1.7366105864449</v>
      </c>
      <c r="W688">
        <v>-1.3064757513247001</v>
      </c>
      <c r="X688">
        <v>1.5018410971309799</v>
      </c>
      <c r="Y688">
        <v>1.34482750482366</v>
      </c>
      <c r="Z688">
        <v>4.3543473806408404</v>
      </c>
      <c r="AA688">
        <v>5.9075222845847</v>
      </c>
      <c r="AB688">
        <v>-2.1182264045201</v>
      </c>
      <c r="AC688">
        <v>0.79837761372816696</v>
      </c>
      <c r="AD688">
        <v>190.00149999999999</v>
      </c>
      <c r="AE688">
        <v>237.61500000000001</v>
      </c>
      <c r="AF688">
        <v>207.054499999999</v>
      </c>
      <c r="AG688">
        <v>208.63800000000001</v>
      </c>
      <c r="AH688">
        <v>23.8620504530905</v>
      </c>
      <c r="AI688">
        <v>60.470588235294002</v>
      </c>
      <c r="AJ688">
        <v>222.73571428571401</v>
      </c>
      <c r="AK688">
        <v>244.05</v>
      </c>
      <c r="AL688">
        <v>-39.529411764705898</v>
      </c>
    </row>
    <row r="689" spans="1:38" x14ac:dyDescent="0.25">
      <c r="A689" t="s">
        <v>1654</v>
      </c>
      <c r="B689" t="s">
        <v>1653</v>
      </c>
      <c r="C689" t="s">
        <v>102</v>
      </c>
      <c r="D689">
        <v>3511.2250043499998</v>
      </c>
      <c r="E689">
        <v>214.45</v>
      </c>
      <c r="F689">
        <v>27.873898540914499</v>
      </c>
      <c r="G689">
        <v>2.2082812922298101</v>
      </c>
      <c r="H689">
        <v>19.7454930654403</v>
      </c>
      <c r="I689">
        <v>53.677932405566601</v>
      </c>
      <c r="J689">
        <v>45.571693329909699</v>
      </c>
      <c r="K689">
        <v>-1.7832819056726501</v>
      </c>
      <c r="L689">
        <v>0.33567062787956897</v>
      </c>
      <c r="M689">
        <v>8.3245617430240397</v>
      </c>
      <c r="N689">
        <v>3.9949316565297002E-2</v>
      </c>
      <c r="O689">
        <v>1.265888646464</v>
      </c>
      <c r="P689">
        <v>218.64947254959901</v>
      </c>
      <c r="Q689">
        <v>212.029708193933</v>
      </c>
      <c r="R689">
        <v>224.718305744162</v>
      </c>
      <c r="S689">
        <v>215.590256044531</v>
      </c>
      <c r="T689">
        <v>76.829001965494598</v>
      </c>
      <c r="U689">
        <v>-9.9426402578195994</v>
      </c>
      <c r="V689">
        <v>-0.72208544874140002</v>
      </c>
      <c r="W689">
        <v>-0.2131186360407</v>
      </c>
      <c r="X689">
        <v>0.44101706865581403</v>
      </c>
      <c r="Y689">
        <v>4.2915693961214002E-2</v>
      </c>
      <c r="Z689">
        <v>0.70928559904857003</v>
      </c>
      <c r="AA689">
        <v>3.2277255085268899</v>
      </c>
      <c r="AB689">
        <v>-4.3807718455354001</v>
      </c>
      <c r="AC689">
        <v>0.94051014492893104</v>
      </c>
      <c r="AD689">
        <v>217.042</v>
      </c>
      <c r="AE689">
        <v>211.995</v>
      </c>
      <c r="AF689">
        <v>224.87949999999901</v>
      </c>
      <c r="AG689">
        <v>216.934</v>
      </c>
      <c r="AH689">
        <v>74.321817760259606</v>
      </c>
      <c r="AI689">
        <v>86.842105263157904</v>
      </c>
      <c r="AJ689">
        <v>218.74285714285699</v>
      </c>
      <c r="AK689">
        <v>212.8</v>
      </c>
      <c r="AL689">
        <v>-13.157894736842101</v>
      </c>
    </row>
    <row r="690" spans="1:38" x14ac:dyDescent="0.25">
      <c r="A690" t="s">
        <v>1623</v>
      </c>
      <c r="B690" t="s">
        <v>1622</v>
      </c>
      <c r="C690" t="s">
        <v>315</v>
      </c>
      <c r="D690">
        <v>3509.75584875</v>
      </c>
      <c r="E690">
        <v>283.85000000000002</v>
      </c>
      <c r="F690">
        <v>41.837759715114203</v>
      </c>
      <c r="G690">
        <v>3.3145540065764298</v>
      </c>
      <c r="H690">
        <v>34.833958515629398</v>
      </c>
      <c r="I690">
        <v>37.213865271419202</v>
      </c>
      <c r="J690">
        <v>34.791689147567297</v>
      </c>
      <c r="K690">
        <v>-6.7834282672667401</v>
      </c>
      <c r="L690">
        <v>-2.9048592760753902</v>
      </c>
      <c r="M690">
        <v>17.3075423232996</v>
      </c>
      <c r="N690">
        <v>3.6773108530100997E-2</v>
      </c>
      <c r="O690">
        <v>1.56061305348666</v>
      </c>
      <c r="P690">
        <v>308.00225510403601</v>
      </c>
      <c r="Q690">
        <v>290.370387657805</v>
      </c>
      <c r="R690">
        <v>319.617761338408</v>
      </c>
      <c r="S690">
        <v>302.78188839619003</v>
      </c>
      <c r="T690">
        <v>69.247554022664801</v>
      </c>
      <c r="U690">
        <v>-12.0374433411742</v>
      </c>
      <c r="V690">
        <v>-5.4782125038395</v>
      </c>
      <c r="W690">
        <v>0.40564373897709999</v>
      </c>
      <c r="X690">
        <v>-20.090108826495701</v>
      </c>
      <c r="Y690">
        <v>-0.932489362679497</v>
      </c>
      <c r="Z690">
        <v>-4.5611709600768497</v>
      </c>
      <c r="AA690">
        <v>2.0988987136296</v>
      </c>
      <c r="AB690">
        <v>-12.008374357669901</v>
      </c>
      <c r="AC690">
        <v>0.77987270188445601</v>
      </c>
      <c r="AD690">
        <v>300.654</v>
      </c>
      <c r="AE690">
        <v>293.094999999999</v>
      </c>
      <c r="AF690">
        <v>325.56699999999898</v>
      </c>
      <c r="AG690">
        <v>305.83199999999999</v>
      </c>
      <c r="AH690">
        <v>21.158782544921099</v>
      </c>
      <c r="AI690">
        <v>23.872387238723899</v>
      </c>
      <c r="AJ690">
        <v>306.12857142857098</v>
      </c>
      <c r="AK690">
        <v>284.24</v>
      </c>
      <c r="AL690">
        <v>-76.127612761275998</v>
      </c>
    </row>
    <row r="691" spans="1:38" x14ac:dyDescent="0.25">
      <c r="A691" t="s">
        <v>1671</v>
      </c>
      <c r="B691" t="s">
        <v>1670</v>
      </c>
      <c r="C691" t="s">
        <v>533</v>
      </c>
      <c r="D691">
        <v>3500.2768839999999</v>
      </c>
      <c r="E691">
        <v>70.75</v>
      </c>
      <c r="F691">
        <v>52.6139603023653</v>
      </c>
      <c r="G691">
        <v>4.1682875495615397</v>
      </c>
      <c r="H691">
        <v>23.736291650438801</v>
      </c>
      <c r="I691">
        <v>39.285714285714299</v>
      </c>
      <c r="J691">
        <v>54.415026571772202</v>
      </c>
      <c r="K691">
        <v>-8.0421723508734999E-2</v>
      </c>
      <c r="L691">
        <v>-4.4544700018792002E-2</v>
      </c>
      <c r="M691">
        <v>16.849654244744301</v>
      </c>
      <c r="N691">
        <v>4.6077989610089E-2</v>
      </c>
      <c r="O691">
        <v>1.3288197864412401</v>
      </c>
      <c r="P691">
        <v>70.632192469849798</v>
      </c>
      <c r="Q691">
        <v>71.005363097236398</v>
      </c>
      <c r="R691">
        <v>67.078728101241595</v>
      </c>
      <c r="S691">
        <v>71.3691568661297</v>
      </c>
      <c r="T691">
        <v>81.253561253561202</v>
      </c>
      <c r="U691">
        <v>12.789561709406099</v>
      </c>
      <c r="V691">
        <v>2.45329968808E-2</v>
      </c>
      <c r="W691">
        <v>1.9285714285714</v>
      </c>
      <c r="X691">
        <v>-2.2345936933490802</v>
      </c>
      <c r="Y691">
        <v>0.16084686115435401</v>
      </c>
      <c r="Z691">
        <v>-0.48745391477080702</v>
      </c>
      <c r="AA691">
        <v>2.4916225739014899</v>
      </c>
      <c r="AB691">
        <v>-2.32657705149829</v>
      </c>
      <c r="AC691">
        <v>0.53267408951256101</v>
      </c>
      <c r="AD691">
        <v>72.766999999999996</v>
      </c>
      <c r="AE691">
        <v>70.94</v>
      </c>
      <c r="AF691">
        <v>66.8035</v>
      </c>
      <c r="AG691">
        <v>70.489000000000004</v>
      </c>
      <c r="AH691">
        <v>23.929909042268498</v>
      </c>
      <c r="AI691">
        <v>17.857142857142801</v>
      </c>
      <c r="AJ691">
        <v>73.346428571428504</v>
      </c>
      <c r="AK691">
        <v>70.92</v>
      </c>
      <c r="AL691">
        <v>-82.142857142857096</v>
      </c>
    </row>
    <row r="692" spans="1:38" x14ac:dyDescent="0.25">
      <c r="A692" t="s">
        <v>1666</v>
      </c>
      <c r="B692" t="s">
        <v>1665</v>
      </c>
      <c r="C692" t="s">
        <v>754</v>
      </c>
      <c r="D692">
        <v>3499.3394800000001</v>
      </c>
      <c r="E692">
        <v>351.7</v>
      </c>
      <c r="F692">
        <v>28.0318624134045</v>
      </c>
      <c r="G692">
        <v>2.22079581953771</v>
      </c>
      <c r="H692">
        <v>38.251716276512603</v>
      </c>
      <c r="I692">
        <v>58.210784313725497</v>
      </c>
      <c r="J692">
        <v>53.205278655010197</v>
      </c>
      <c r="K692">
        <v>-2.95620176971221</v>
      </c>
      <c r="L692">
        <v>1.16444610517158</v>
      </c>
      <c r="P692">
        <v>333.474540544381</v>
      </c>
      <c r="Q692">
        <v>350.40383054095099</v>
      </c>
      <c r="R692">
        <v>298.43541639904299</v>
      </c>
      <c r="S692">
        <v>350.91883977621001</v>
      </c>
      <c r="T692">
        <v>18.775862068965498</v>
      </c>
      <c r="U692">
        <v>25.450976013231202</v>
      </c>
      <c r="V692">
        <v>1.2700149752333001</v>
      </c>
      <c r="W692">
        <v>1.7829749052071</v>
      </c>
      <c r="X692">
        <v>-11.2492292386457</v>
      </c>
      <c r="Y692">
        <v>9.4771765953925797</v>
      </c>
      <c r="Z692">
        <v>-0.14996177769629401</v>
      </c>
      <c r="AA692">
        <v>4.7042279738018999</v>
      </c>
      <c r="AB692">
        <v>-1.9460735744624</v>
      </c>
      <c r="AC692">
        <v>1.4115099230094701</v>
      </c>
      <c r="AD692">
        <v>330.866999999999</v>
      </c>
      <c r="AE692">
        <v>350.255</v>
      </c>
      <c r="AF692">
        <v>295.876499999999</v>
      </c>
      <c r="AG692">
        <v>362.67099999999999</v>
      </c>
      <c r="AH692">
        <v>54.6767328241272</v>
      </c>
      <c r="AI692">
        <v>53.543307086614</v>
      </c>
      <c r="AJ692">
        <v>366.142857142857</v>
      </c>
      <c r="AK692">
        <v>353.03</v>
      </c>
      <c r="AL692">
        <v>-46.456692913385901</v>
      </c>
    </row>
    <row r="693" spans="1:38" x14ac:dyDescent="0.25">
      <c r="A693" t="s">
        <v>1658</v>
      </c>
      <c r="B693" t="s">
        <v>1657</v>
      </c>
      <c r="C693" t="s">
        <v>533</v>
      </c>
      <c r="D693">
        <v>3486.741786</v>
      </c>
      <c r="E693">
        <v>750.95</v>
      </c>
      <c r="F693">
        <v>21.7649924080795</v>
      </c>
      <c r="G693">
        <v>1.72430941045927</v>
      </c>
      <c r="H693">
        <v>27.829480740622099</v>
      </c>
      <c r="I693">
        <v>19.638554216867401</v>
      </c>
      <c r="J693">
        <v>23.007181480062101</v>
      </c>
      <c r="K693">
        <v>0.53162261662635002</v>
      </c>
      <c r="L693">
        <v>-3.5294569659402799</v>
      </c>
      <c r="M693">
        <v>-4.5501945196031803</v>
      </c>
      <c r="N693">
        <v>-9.4462154312888E-2</v>
      </c>
      <c r="O693">
        <v>1.1167826471226501</v>
      </c>
      <c r="P693">
        <v>731.68039403066302</v>
      </c>
      <c r="Q693">
        <v>769.94901086276298</v>
      </c>
      <c r="R693">
        <v>715.81834915166098</v>
      </c>
      <c r="S693">
        <v>757.740063845485</v>
      </c>
      <c r="T693">
        <v>68.369511996082906</v>
      </c>
      <c r="U693">
        <v>9.2534689047490009</v>
      </c>
      <c r="V693">
        <v>-2.0480284764947001</v>
      </c>
      <c r="W693">
        <v>1.5733917546306</v>
      </c>
      <c r="X693">
        <v>5.7417929003249102E-2</v>
      </c>
      <c r="Y693">
        <v>-0.118946146289184</v>
      </c>
      <c r="Z693">
        <v>-2.9700843616313799</v>
      </c>
      <c r="AA693">
        <v>0.47562965438940003</v>
      </c>
      <c r="AB693">
        <v>-4.4480187549397998</v>
      </c>
      <c r="AC693">
        <v>0.51464484826194001</v>
      </c>
      <c r="AD693">
        <v>706.00949999999898</v>
      </c>
      <c r="AE693">
        <v>772.099999999999</v>
      </c>
      <c r="AF693">
        <v>701.82849999999996</v>
      </c>
      <c r="AG693">
        <v>765.49199999999996</v>
      </c>
      <c r="AH693">
        <v>24.539801667904399</v>
      </c>
      <c r="AI693">
        <v>9.5852534562212792</v>
      </c>
      <c r="AJ693">
        <v>808.17142857142801</v>
      </c>
      <c r="AK693">
        <v>754.86</v>
      </c>
      <c r="AL693">
        <v>-90.414746543778705</v>
      </c>
    </row>
    <row r="694" spans="1:38" x14ac:dyDescent="0.25">
      <c r="A694" t="s">
        <v>1660</v>
      </c>
      <c r="B694" t="s">
        <v>1659</v>
      </c>
      <c r="C694" t="s">
        <v>1454</v>
      </c>
      <c r="D694">
        <v>3476.8861929599998</v>
      </c>
      <c r="E694">
        <v>372.9</v>
      </c>
      <c r="F694">
        <v>37.669573978879299</v>
      </c>
      <c r="G694">
        <v>2.984333726469</v>
      </c>
      <c r="H694">
        <v>22.167008537279902</v>
      </c>
      <c r="I694">
        <v>59.048428207306699</v>
      </c>
      <c r="J694">
        <v>50.378204409821798</v>
      </c>
      <c r="K694">
        <v>2.9728138232861698</v>
      </c>
      <c r="L694">
        <v>-0.46533571052352701</v>
      </c>
      <c r="M694">
        <v>30.211471734544599</v>
      </c>
      <c r="N694">
        <v>9.6775493359811005E-2</v>
      </c>
      <c r="O694">
        <v>1.7389806090067501</v>
      </c>
      <c r="P694">
        <v>331.38492237787301</v>
      </c>
      <c r="Q694">
        <v>367.66741059176098</v>
      </c>
      <c r="R694">
        <v>308.17689258779097</v>
      </c>
      <c r="S694">
        <v>352.73455732602798</v>
      </c>
      <c r="T694">
        <v>69.722482070470804</v>
      </c>
      <c r="U694">
        <v>20.210693696455898</v>
      </c>
      <c r="V694">
        <v>0.1018239470789</v>
      </c>
      <c r="W694">
        <v>-3.5935237593787002</v>
      </c>
      <c r="X694">
        <v>-3.0901424266921902</v>
      </c>
      <c r="Y694">
        <v>-0.10287156364154899</v>
      </c>
      <c r="Z694">
        <v>2.0341044225751399</v>
      </c>
      <c r="AA694">
        <v>3.3448559264113999</v>
      </c>
      <c r="AB694">
        <v>-2.9438637255857998</v>
      </c>
      <c r="AC694">
        <v>0.83220100756757298</v>
      </c>
      <c r="AD694">
        <v>314.512</v>
      </c>
      <c r="AE694">
        <v>366.72500000000002</v>
      </c>
      <c r="AF694">
        <v>303.49974999999898</v>
      </c>
      <c r="AG694">
        <v>359.05799999999999</v>
      </c>
      <c r="AH694">
        <v>62.884510527596298</v>
      </c>
      <c r="AI694">
        <v>72.255489021955896</v>
      </c>
      <c r="AJ694">
        <v>342.332142857142</v>
      </c>
      <c r="AK694">
        <v>369.12</v>
      </c>
      <c r="AL694">
        <v>-27.744510978044001</v>
      </c>
    </row>
    <row r="695" spans="1:38" x14ac:dyDescent="0.25">
      <c r="A695" t="s">
        <v>1681</v>
      </c>
      <c r="B695" t="s">
        <v>1680</v>
      </c>
      <c r="C695" t="s">
        <v>1055</v>
      </c>
      <c r="D695">
        <v>3468.1048289999999</v>
      </c>
      <c r="E695">
        <v>2780.9</v>
      </c>
      <c r="F695">
        <v>26.5840231839715</v>
      </c>
      <c r="G695">
        <v>2.1060922275798002</v>
      </c>
      <c r="H695">
        <v>24.072092347920702</v>
      </c>
      <c r="I695">
        <v>49.186524239934201</v>
      </c>
      <c r="J695">
        <v>56.675841935141797</v>
      </c>
      <c r="K695">
        <v>-3.6724356023460101</v>
      </c>
      <c r="L695">
        <v>5.4351732657490102</v>
      </c>
      <c r="M695">
        <v>15.906461299398501</v>
      </c>
      <c r="N695">
        <v>4.7970091028555997E-2</v>
      </c>
      <c r="O695">
        <v>0.94741528661457897</v>
      </c>
      <c r="P695">
        <v>2772.5419887880098</v>
      </c>
      <c r="Q695">
        <v>2753.8313984626998</v>
      </c>
      <c r="R695">
        <v>2751.7952326003401</v>
      </c>
      <c r="S695">
        <v>2762.0100420119902</v>
      </c>
      <c r="T695">
        <v>74.673608952440105</v>
      </c>
      <c r="U695">
        <v>-1.1732571410603001</v>
      </c>
      <c r="V695">
        <v>0.90720528598039996</v>
      </c>
      <c r="W695">
        <v>-2.9561922138985</v>
      </c>
      <c r="X695">
        <v>-0.47337759995932599</v>
      </c>
      <c r="Y695">
        <v>0.67982118300192595</v>
      </c>
      <c r="Z695">
        <v>1.0795456909279799</v>
      </c>
      <c r="AA695">
        <v>2.3779558149455</v>
      </c>
      <c r="AB695">
        <v>-0.5218864261424</v>
      </c>
      <c r="AC695">
        <v>1.39130434782608</v>
      </c>
      <c r="AD695">
        <v>2775.6570000000002</v>
      </c>
      <c r="AE695">
        <v>2749.085</v>
      </c>
      <c r="AF695">
        <v>2813.10925</v>
      </c>
      <c r="AG695">
        <v>2766.373</v>
      </c>
      <c r="AH695">
        <v>46.404357007891498</v>
      </c>
      <c r="AI695">
        <v>53.951317105702003</v>
      </c>
      <c r="AJ695">
        <v>2648.0749999999998</v>
      </c>
      <c r="AK695">
        <v>2774.39</v>
      </c>
      <c r="AL695">
        <v>-46.048682894297897</v>
      </c>
    </row>
    <row r="696" spans="1:38" x14ac:dyDescent="0.25">
      <c r="A696" t="s">
        <v>1689</v>
      </c>
      <c r="B696" t="s">
        <v>1688</v>
      </c>
      <c r="C696" t="s">
        <v>88</v>
      </c>
      <c r="D696">
        <v>3457.0412786249999</v>
      </c>
      <c r="E696">
        <v>327.3</v>
      </c>
      <c r="F696">
        <v>32.240116842167602</v>
      </c>
      <c r="G696">
        <v>2.5541905011011901</v>
      </c>
      <c r="H696">
        <v>48.5431112789243</v>
      </c>
      <c r="I696">
        <v>90.705128205128105</v>
      </c>
      <c r="J696">
        <v>81.189736073340001</v>
      </c>
      <c r="K696">
        <v>8.52135560081717</v>
      </c>
      <c r="L696">
        <v>2.0591389597466501</v>
      </c>
      <c r="M696">
        <v>10.971341631889199</v>
      </c>
      <c r="N696">
        <v>8.0781314607499995E-3</v>
      </c>
      <c r="O696">
        <v>0.57932121321126995</v>
      </c>
      <c r="P696">
        <v>279.55473540751098</v>
      </c>
      <c r="Q696">
        <v>306.57626169066401</v>
      </c>
      <c r="R696">
        <v>279.58106471605402</v>
      </c>
      <c r="S696">
        <v>286.04073917908403</v>
      </c>
      <c r="T696">
        <v>78.854531930719304</v>
      </c>
      <c r="U696">
        <v>11.8177004363476</v>
      </c>
      <c r="V696">
        <v>5.8171176259176898</v>
      </c>
      <c r="W696">
        <v>-2.90515075376879</v>
      </c>
      <c r="X696">
        <v>5.0626415713395501</v>
      </c>
      <c r="Y696">
        <v>3.0225932662388901</v>
      </c>
      <c r="Z696">
        <v>10.172486941087501</v>
      </c>
      <c r="AA696">
        <v>14.398831005534401</v>
      </c>
      <c r="AB696">
        <v>-1.5669135528583999</v>
      </c>
      <c r="AC696">
        <v>1.6861313008491701</v>
      </c>
      <c r="AD696">
        <v>270.97149999999999</v>
      </c>
      <c r="AE696">
        <v>305.375</v>
      </c>
      <c r="AF696">
        <v>276.70524999999998</v>
      </c>
      <c r="AG696">
        <v>283.128999999999</v>
      </c>
      <c r="AH696">
        <v>78.039983120736295</v>
      </c>
      <c r="AI696">
        <v>79.562657695542498</v>
      </c>
      <c r="AJ696">
        <v>281.43571428571403</v>
      </c>
      <c r="AK696">
        <v>328.82</v>
      </c>
      <c r="AL696">
        <v>-20.437342304457399</v>
      </c>
    </row>
    <row r="697" spans="1:38" x14ac:dyDescent="0.25">
      <c r="A697" t="s">
        <v>1687</v>
      </c>
      <c r="B697" t="s">
        <v>1686</v>
      </c>
      <c r="C697" t="s">
        <v>457</v>
      </c>
      <c r="D697">
        <v>3449.5676974599901</v>
      </c>
      <c r="E697">
        <v>861.3</v>
      </c>
      <c r="F697">
        <v>33.294207506273501</v>
      </c>
      <c r="G697">
        <v>2.6376997630166801</v>
      </c>
      <c r="H697">
        <v>56.875115622239903</v>
      </c>
      <c r="I697">
        <v>69.531795946890298</v>
      </c>
      <c r="J697">
        <v>65.062109850321804</v>
      </c>
      <c r="K697">
        <v>9.2906404673585694</v>
      </c>
      <c r="L697">
        <v>2.1023751360282699</v>
      </c>
      <c r="M697">
        <v>22.0938031975877</v>
      </c>
      <c r="N697">
        <v>5.350912198024E-2</v>
      </c>
      <c r="O697">
        <v>1.87777341563741</v>
      </c>
      <c r="P697">
        <v>832.17155671655496</v>
      </c>
      <c r="Q697">
        <v>847.101026700852</v>
      </c>
      <c r="R697">
        <v>859.66053547315903</v>
      </c>
      <c r="S697">
        <v>827.94837178140301</v>
      </c>
      <c r="T697">
        <v>84.166749183087404</v>
      </c>
      <c r="U697">
        <v>-4.4336886429706999</v>
      </c>
      <c r="V697">
        <v>2.122580683856</v>
      </c>
      <c r="W697">
        <v>1.61890790857339</v>
      </c>
      <c r="X697">
        <v>-23.657041317909801</v>
      </c>
      <c r="Y697">
        <v>1.36022082521984</v>
      </c>
      <c r="Z697">
        <v>2.8179737806253602</v>
      </c>
      <c r="AA697">
        <v>5.3375112948229999</v>
      </c>
      <c r="AB697">
        <v>-0.90192069950679998</v>
      </c>
      <c r="AC697">
        <v>1.5702372659625801</v>
      </c>
      <c r="AD697">
        <v>816.08249999999998</v>
      </c>
      <c r="AE697">
        <v>844.82999999999902</v>
      </c>
      <c r="AF697">
        <v>864.24374999999895</v>
      </c>
      <c r="AG697">
        <v>821.70399999999995</v>
      </c>
      <c r="AH697">
        <v>49.867452784731903</v>
      </c>
      <c r="AI697">
        <v>53.746978243351997</v>
      </c>
      <c r="AJ697">
        <v>807.46428571428498</v>
      </c>
      <c r="AK697">
        <v>857.81</v>
      </c>
      <c r="AL697">
        <v>-46.253021756647897</v>
      </c>
    </row>
    <row r="698" spans="1:38" x14ac:dyDescent="0.25">
      <c r="A698" t="s">
        <v>1650</v>
      </c>
      <c r="B698" t="s">
        <v>1649</v>
      </c>
      <c r="C698" t="s">
        <v>457</v>
      </c>
      <c r="D698">
        <v>3426.89715351</v>
      </c>
      <c r="E698">
        <v>450.2</v>
      </c>
      <c r="F698">
        <v>40.520941859378098</v>
      </c>
      <c r="G698">
        <v>3.2102304498329102</v>
      </c>
      <c r="H698">
        <v>39.983500138778503</v>
      </c>
      <c r="I698">
        <v>36.482084690553798</v>
      </c>
      <c r="J698">
        <v>28.392671029755299</v>
      </c>
      <c r="K698">
        <v>1.1587436238372699</v>
      </c>
      <c r="L698">
        <v>-2.79502404406426</v>
      </c>
      <c r="M698">
        <v>47.712777377123501</v>
      </c>
      <c r="N698">
        <v>0.144693005804863</v>
      </c>
      <c r="O698">
        <v>0.96931245854972903</v>
      </c>
      <c r="P698">
        <v>418.76075319386501</v>
      </c>
      <c r="Q698">
        <v>455.73761527441701</v>
      </c>
      <c r="R698">
        <v>379.55141357026099</v>
      </c>
      <c r="S698">
        <v>444.29558135814398</v>
      </c>
      <c r="T698">
        <v>66.886467889908204</v>
      </c>
      <c r="U698">
        <v>23.125553334560799</v>
      </c>
      <c r="V698">
        <v>-3.0888135593219999</v>
      </c>
      <c r="W698">
        <v>2.2664835164835</v>
      </c>
      <c r="X698">
        <v>-3.9368027821879799</v>
      </c>
      <c r="Y698">
        <v>-1.1460664814185999</v>
      </c>
      <c r="Z698">
        <v>-1.5046198229539101</v>
      </c>
      <c r="AA698">
        <v>-0.30024208995089902</v>
      </c>
      <c r="AB698">
        <v>-5.7256383686221897</v>
      </c>
      <c r="AC698">
        <v>0.78738491422342705</v>
      </c>
      <c r="AD698">
        <v>409.29599999999903</v>
      </c>
      <c r="AE698">
        <v>457.23</v>
      </c>
      <c r="AF698">
        <v>383.30499999999898</v>
      </c>
      <c r="AG698">
        <v>451.34899999999999</v>
      </c>
      <c r="AH698">
        <v>34.392248702759701</v>
      </c>
      <c r="AI698">
        <v>42.5490196078431</v>
      </c>
      <c r="AJ698">
        <v>434.02142857142798</v>
      </c>
      <c r="AK698">
        <v>450.64</v>
      </c>
      <c r="AL698">
        <v>-57.450980392156801</v>
      </c>
    </row>
    <row r="699" spans="1:38" x14ac:dyDescent="0.25">
      <c r="A699" t="s">
        <v>1668</v>
      </c>
      <c r="B699" t="s">
        <v>1667</v>
      </c>
      <c r="C699" t="s">
        <v>1669</v>
      </c>
      <c r="D699">
        <v>3404.23395906</v>
      </c>
      <c r="E699">
        <v>115.05</v>
      </c>
      <c r="F699">
        <v>57.115164751722098</v>
      </c>
      <c r="G699">
        <v>4.5248908988715097</v>
      </c>
      <c r="H699">
        <v>41.106641641736097</v>
      </c>
      <c r="I699">
        <v>34.911242603550299</v>
      </c>
      <c r="J699">
        <v>34.585230647577397</v>
      </c>
      <c r="K699">
        <v>1.78512039502596</v>
      </c>
      <c r="L699">
        <v>-1.7185254355808901</v>
      </c>
      <c r="M699">
        <v>51.9469801899034</v>
      </c>
      <c r="N699">
        <v>0.10691458980977001</v>
      </c>
      <c r="O699">
        <v>1.6582487607046199</v>
      </c>
      <c r="P699">
        <v>99.629497171259104</v>
      </c>
      <c r="Q699">
        <v>116.455174266572</v>
      </c>
      <c r="R699">
        <v>90.287856458921496</v>
      </c>
      <c r="S699">
        <v>109.16917358093799</v>
      </c>
      <c r="T699">
        <v>86.439393939393895</v>
      </c>
      <c r="U699">
        <v>37.003310260360401</v>
      </c>
      <c r="V699">
        <v>-5.4295818597877998</v>
      </c>
      <c r="W699">
        <v>-5.3311120366514002</v>
      </c>
      <c r="X699">
        <v>-6.7415016322058001</v>
      </c>
      <c r="Y699">
        <v>-0.68804564331365203</v>
      </c>
      <c r="Z699">
        <v>-0.96175961613525995</v>
      </c>
      <c r="AA699">
        <v>1.8817630152208999</v>
      </c>
      <c r="AB699">
        <v>-11.7618216444816</v>
      </c>
      <c r="AC699">
        <v>0.478157119856501</v>
      </c>
      <c r="AD699">
        <v>95.536000000000001</v>
      </c>
      <c r="AE699">
        <v>116.235</v>
      </c>
      <c r="AF699">
        <v>85.516499999999894</v>
      </c>
      <c r="AG699">
        <v>108.286</v>
      </c>
      <c r="AH699">
        <v>18.9616581350998</v>
      </c>
      <c r="AI699">
        <v>27.0731707317073</v>
      </c>
      <c r="AJ699">
        <v>110.457142857142</v>
      </c>
      <c r="AK699">
        <v>114.52</v>
      </c>
      <c r="AL699">
        <v>-72.926829268292593</v>
      </c>
    </row>
    <row r="700" spans="1:38" x14ac:dyDescent="0.25">
      <c r="A700" t="s">
        <v>1740</v>
      </c>
      <c r="B700" t="s">
        <v>1739</v>
      </c>
      <c r="C700" t="s">
        <v>488</v>
      </c>
      <c r="D700">
        <v>3398.3229229950002</v>
      </c>
      <c r="E700">
        <v>13.4</v>
      </c>
      <c r="F700">
        <v>48.349625733581597</v>
      </c>
      <c r="G700">
        <v>3.8304499758819399</v>
      </c>
      <c r="H700">
        <v>35.9221684579163</v>
      </c>
      <c r="I700">
        <v>66.153846153846104</v>
      </c>
      <c r="J700">
        <v>78.713999766028294</v>
      </c>
      <c r="K700">
        <v>0.27187095079278301</v>
      </c>
      <c r="L700">
        <v>3.8292128219150998E-2</v>
      </c>
      <c r="M700">
        <v>15.208683205813299</v>
      </c>
      <c r="N700">
        <v>5.6240914967982003E-2</v>
      </c>
      <c r="O700">
        <v>1.3139667814935601</v>
      </c>
      <c r="P700">
        <v>11.9392903576151</v>
      </c>
      <c r="Q700">
        <v>12.9221044074382</v>
      </c>
      <c r="R700">
        <v>11.7950011584159</v>
      </c>
      <c r="S700">
        <v>12.225441446635701</v>
      </c>
      <c r="T700">
        <v>92.203389830508399</v>
      </c>
      <c r="U700">
        <v>17.153303465678</v>
      </c>
      <c r="V700">
        <v>8.4840055632823006</v>
      </c>
      <c r="W700">
        <v>8.3333333333333002</v>
      </c>
      <c r="X700">
        <v>1.2943539337946099</v>
      </c>
      <c r="Y700">
        <v>2.9276250424682502</v>
      </c>
      <c r="Z700">
        <v>5.86912427421262</v>
      </c>
      <c r="AA700">
        <v>16.2719199605312</v>
      </c>
      <c r="AB700">
        <v>1.6738711376552</v>
      </c>
      <c r="AC700">
        <v>1.0675202936600099</v>
      </c>
      <c r="AD700">
        <v>11.456999999999899</v>
      </c>
      <c r="AE700">
        <v>12.845000000000001</v>
      </c>
      <c r="AF700">
        <v>11.94675</v>
      </c>
      <c r="AG700">
        <v>12.084</v>
      </c>
      <c r="AH700">
        <v>64.362519201228807</v>
      </c>
      <c r="AI700">
        <v>74.193548387096698</v>
      </c>
      <c r="AJ700">
        <v>12.0857142857142</v>
      </c>
      <c r="AK700">
        <v>13.45</v>
      </c>
      <c r="AL700">
        <v>-25.806451612903199</v>
      </c>
    </row>
    <row r="701" spans="1:38" x14ac:dyDescent="0.25">
      <c r="A701" t="s">
        <v>1705</v>
      </c>
      <c r="B701" t="s">
        <v>1704</v>
      </c>
      <c r="C701" t="s">
        <v>457</v>
      </c>
      <c r="D701">
        <v>3396.0385818750001</v>
      </c>
      <c r="E701">
        <v>2220.65</v>
      </c>
      <c r="F701">
        <v>35.3519503847686</v>
      </c>
      <c r="G701">
        <v>2.8007223519139601</v>
      </c>
      <c r="H701">
        <v>17.386362751632799</v>
      </c>
      <c r="I701">
        <v>57.389312977099202</v>
      </c>
      <c r="J701">
        <v>63.955725704884301</v>
      </c>
      <c r="K701">
        <v>-8.8029121071576792</v>
      </c>
      <c r="L701">
        <v>4.8594402903706104</v>
      </c>
      <c r="M701">
        <v>36.474154401038099</v>
      </c>
      <c r="N701">
        <v>0.132086370181558</v>
      </c>
      <c r="O701">
        <v>1.6834913306346599</v>
      </c>
      <c r="P701">
        <v>2252.5008173480701</v>
      </c>
      <c r="Q701">
        <v>2207.7823315168298</v>
      </c>
      <c r="R701">
        <v>2179.6356333853601</v>
      </c>
      <c r="S701">
        <v>2238.0296419921701</v>
      </c>
      <c r="T701">
        <v>79.724641753301498</v>
      </c>
      <c r="U701">
        <v>3.9318401372210001</v>
      </c>
      <c r="V701">
        <v>1.8186678507188001</v>
      </c>
      <c r="W701">
        <v>3.7942820193062898</v>
      </c>
      <c r="X701">
        <v>-2.5567152435130001</v>
      </c>
      <c r="Y701">
        <v>0.64817522225435897</v>
      </c>
      <c r="Z701">
        <v>0.46326739630588798</v>
      </c>
      <c r="AA701">
        <v>4.1786713385486003</v>
      </c>
      <c r="AB701">
        <v>-0.4367798695149</v>
      </c>
      <c r="AC701">
        <v>1.0976326718380001</v>
      </c>
      <c r="AD701">
        <v>2310.5619999999899</v>
      </c>
      <c r="AE701">
        <v>2201.5450000000001</v>
      </c>
      <c r="AF701">
        <v>2208.2502500000001</v>
      </c>
      <c r="AG701">
        <v>2213.9580000000001</v>
      </c>
      <c r="AH701">
        <v>68.275164390490701</v>
      </c>
      <c r="AI701">
        <v>67.617602427921099</v>
      </c>
      <c r="AJ701">
        <v>2343.86428571428</v>
      </c>
      <c r="AK701">
        <v>2221.35</v>
      </c>
      <c r="AL701">
        <v>-32.382397572078801</v>
      </c>
    </row>
    <row r="702" spans="1:38" x14ac:dyDescent="0.25">
      <c r="A702" t="s">
        <v>1675</v>
      </c>
      <c r="B702" t="s">
        <v>1674</v>
      </c>
      <c r="C702" t="s">
        <v>553</v>
      </c>
      <c r="D702">
        <v>3388.2786248849902</v>
      </c>
      <c r="E702">
        <v>1021.2</v>
      </c>
      <c r="F702">
        <v>32.5935785005505</v>
      </c>
      <c r="G702">
        <v>2.5821931418721502</v>
      </c>
      <c r="H702">
        <v>37.297212327038302</v>
      </c>
      <c r="I702">
        <v>30.255319148936199</v>
      </c>
      <c r="J702">
        <v>33.524649129993797</v>
      </c>
      <c r="K702">
        <v>4.7565647144365402</v>
      </c>
      <c r="L702">
        <v>-8.1577159525217606</v>
      </c>
      <c r="M702">
        <v>37.8977728280436</v>
      </c>
      <c r="N702">
        <v>0.147010875861709</v>
      </c>
      <c r="O702">
        <v>0.93581637155115105</v>
      </c>
      <c r="P702">
        <v>994.18903788284399</v>
      </c>
      <c r="Q702">
        <v>1037.7323848434301</v>
      </c>
      <c r="R702">
        <v>953.36243325973703</v>
      </c>
      <c r="S702">
        <v>1019.46186882302</v>
      </c>
      <c r="T702">
        <v>60.153047280677697</v>
      </c>
      <c r="U702">
        <v>7.5070013980698</v>
      </c>
      <c r="V702">
        <v>-3.1684801152519002</v>
      </c>
      <c r="W702">
        <v>0.26005888125609999</v>
      </c>
      <c r="X702">
        <v>-0.68919001756262399</v>
      </c>
      <c r="Y702">
        <v>-1.4929469735607599</v>
      </c>
      <c r="Z702">
        <v>-1.7890217478988</v>
      </c>
      <c r="AA702">
        <v>0.98501957143910002</v>
      </c>
      <c r="AB702">
        <v>-6.9938115954840896</v>
      </c>
      <c r="AC702">
        <v>0.63523353567169205</v>
      </c>
      <c r="AD702">
        <v>979.00699999999904</v>
      </c>
      <c r="AE702">
        <v>1041.885</v>
      </c>
      <c r="AF702">
        <v>958.71849999999995</v>
      </c>
      <c r="AG702">
        <v>1009.189</v>
      </c>
      <c r="AH702">
        <v>11.807247402452401</v>
      </c>
      <c r="AI702">
        <v>9.6187683284457997</v>
      </c>
      <c r="AJ702">
        <v>994.35357142857094</v>
      </c>
      <c r="AK702">
        <v>1023.27</v>
      </c>
      <c r="AL702">
        <v>-90.381231671554104</v>
      </c>
    </row>
    <row r="703" spans="1:38" x14ac:dyDescent="0.25">
      <c r="A703" t="s">
        <v>1685</v>
      </c>
      <c r="B703" t="s">
        <v>1684</v>
      </c>
      <c r="C703" t="s">
        <v>306</v>
      </c>
      <c r="D703">
        <v>3347.8246489599901</v>
      </c>
      <c r="E703">
        <v>2483.5500000000002</v>
      </c>
      <c r="F703">
        <v>46.2554772791066</v>
      </c>
      <c r="G703">
        <v>3.6645431922154499</v>
      </c>
      <c r="H703">
        <v>36.469070242981203</v>
      </c>
      <c r="I703">
        <v>46.953376205787798</v>
      </c>
      <c r="J703">
        <v>41.350467804809703</v>
      </c>
      <c r="K703">
        <v>92.1420043480407</v>
      </c>
      <c r="L703">
        <v>-41.542782371177204</v>
      </c>
      <c r="M703">
        <v>22.9919046913007</v>
      </c>
      <c r="N703">
        <v>8.1358652990231997E-2</v>
      </c>
      <c r="O703">
        <v>1.1964336295151199</v>
      </c>
      <c r="P703">
        <v>1972.1975844112301</v>
      </c>
      <c r="Q703">
        <v>2577.45727268779</v>
      </c>
      <c r="R703">
        <v>1699.4731743390701</v>
      </c>
      <c r="S703">
        <v>2282.6339029174701</v>
      </c>
      <c r="T703">
        <v>57.685371082451397</v>
      </c>
      <c r="U703">
        <v>68.122230578633506</v>
      </c>
      <c r="V703">
        <v>-3.2025487049321999</v>
      </c>
      <c r="W703">
        <v>-0.91256532251769995</v>
      </c>
      <c r="X703">
        <v>-13.4428802073119</v>
      </c>
      <c r="Y703">
        <v>-0.120927702546604</v>
      </c>
      <c r="Z703">
        <v>-2.3181003798461899</v>
      </c>
      <c r="AA703">
        <v>2.2931891356788001</v>
      </c>
      <c r="AB703">
        <v>-8.1378739825835993</v>
      </c>
      <c r="AC703">
        <v>0.297813161656656</v>
      </c>
      <c r="AD703">
        <v>1760.6735000000001</v>
      </c>
      <c r="AE703">
        <v>2609.1549999999902</v>
      </c>
      <c r="AF703">
        <v>1590.2382499999901</v>
      </c>
      <c r="AG703">
        <v>2246.7280000000001</v>
      </c>
      <c r="AH703">
        <v>12.1809597606268</v>
      </c>
      <c r="AI703">
        <v>6.0419077002185402</v>
      </c>
      <c r="AJ703">
        <v>2467.3321428571398</v>
      </c>
      <c r="AK703">
        <v>2499.3200000000002</v>
      </c>
      <c r="AL703">
        <v>-93.958092299781399</v>
      </c>
    </row>
    <row r="704" spans="1:38" x14ac:dyDescent="0.25">
      <c r="A704" t="s">
        <v>1709</v>
      </c>
      <c r="B704" t="s">
        <v>1708</v>
      </c>
      <c r="C704" t="s">
        <v>1007</v>
      </c>
      <c r="D704">
        <v>3346.3740689050001</v>
      </c>
      <c r="E704">
        <v>113.5</v>
      </c>
      <c r="F704">
        <v>37.206297110045099</v>
      </c>
      <c r="G704">
        <v>2.9476310872214699</v>
      </c>
      <c r="H704">
        <v>28.945606608961899</v>
      </c>
      <c r="I704">
        <v>58.7443946188341</v>
      </c>
      <c r="J704">
        <v>60.820914286624898</v>
      </c>
      <c r="K704">
        <v>0.96636189347518098</v>
      </c>
      <c r="L704">
        <v>-0.28960662755316902</v>
      </c>
      <c r="M704">
        <v>20.666261720547201</v>
      </c>
      <c r="N704">
        <v>4.8340094932342002E-2</v>
      </c>
      <c r="O704">
        <v>1.19497187007445</v>
      </c>
      <c r="P704">
        <v>102.464137991855</v>
      </c>
      <c r="Q704">
        <v>112.258859808192</v>
      </c>
      <c r="R704">
        <v>96.737066472105795</v>
      </c>
      <c r="S704">
        <v>107.95075480784</v>
      </c>
      <c r="T704">
        <v>74.414976599063905</v>
      </c>
      <c r="U704">
        <v>24.866628523713</v>
      </c>
      <c r="V704">
        <v>0.85420523228580003</v>
      </c>
      <c r="W704">
        <v>1.4775052960396</v>
      </c>
      <c r="X704">
        <v>-647.56270353125603</v>
      </c>
      <c r="Y704">
        <v>2.02996521729112</v>
      </c>
      <c r="Z704">
        <v>1.6454789602992499</v>
      </c>
      <c r="AA704">
        <v>3.388791316446</v>
      </c>
      <c r="AB704">
        <v>-1.5590832351316</v>
      </c>
      <c r="AC704">
        <v>0.73365703067957799</v>
      </c>
      <c r="AD704">
        <v>99.844499999999996</v>
      </c>
      <c r="AE704">
        <v>111.77500000000001</v>
      </c>
      <c r="AF704">
        <v>92.747249999999994</v>
      </c>
      <c r="AG704">
        <v>107.83499999999999</v>
      </c>
      <c r="AH704">
        <v>54.460093896713602</v>
      </c>
      <c r="AI704">
        <v>60.563380281690101</v>
      </c>
      <c r="AJ704">
        <v>107.06785714285699</v>
      </c>
      <c r="AK704">
        <v>114.41</v>
      </c>
      <c r="AL704">
        <v>-39.4366197183098</v>
      </c>
    </row>
    <row r="705" spans="1:38" x14ac:dyDescent="0.25">
      <c r="A705" t="s">
        <v>1691</v>
      </c>
      <c r="B705" t="s">
        <v>1690</v>
      </c>
      <c r="C705" t="s">
        <v>121</v>
      </c>
      <c r="D705">
        <v>3341.5655089050001</v>
      </c>
      <c r="E705">
        <v>1223.45</v>
      </c>
      <c r="F705">
        <v>43.091570064739201</v>
      </c>
      <c r="G705">
        <v>3.4138858576634501</v>
      </c>
      <c r="H705">
        <v>18.686374140847299</v>
      </c>
      <c r="I705">
        <v>53.839676658807697</v>
      </c>
      <c r="J705">
        <v>51.343716277004603</v>
      </c>
      <c r="K705">
        <v>-1.08436052094612</v>
      </c>
      <c r="L705">
        <v>-0.71899313063385495</v>
      </c>
      <c r="M705">
        <v>63.995277568117999</v>
      </c>
      <c r="N705">
        <v>0.14357473698454501</v>
      </c>
      <c r="O705">
        <v>1.38472326168699</v>
      </c>
      <c r="P705">
        <v>1164.8877223397801</v>
      </c>
      <c r="Q705">
        <v>1231.5823328619199</v>
      </c>
      <c r="R705">
        <v>1071.1471495743599</v>
      </c>
      <c r="S705">
        <v>1222.4083774515</v>
      </c>
      <c r="T705">
        <v>77.366635831020602</v>
      </c>
      <c r="U705">
        <v>27.629144487235099</v>
      </c>
      <c r="V705">
        <v>0.48747408834629902</v>
      </c>
      <c r="W705">
        <v>-0.93274619695759997</v>
      </c>
      <c r="X705">
        <v>-0.9798625843205</v>
      </c>
      <c r="Y705">
        <v>-0.25753543462001799</v>
      </c>
      <c r="Z705">
        <v>-0.84485943785179696</v>
      </c>
      <c r="AA705">
        <v>4.2272562444385002</v>
      </c>
      <c r="AB705">
        <v>-2.9932295418880002</v>
      </c>
      <c r="AC705">
        <v>0.94547610720234598</v>
      </c>
      <c r="AD705">
        <v>1175.9769999999901</v>
      </c>
      <c r="AE705">
        <v>1234.075</v>
      </c>
      <c r="AF705">
        <v>990.10474999999894</v>
      </c>
      <c r="AG705">
        <v>1235.357</v>
      </c>
      <c r="AH705">
        <v>33.843711012816101</v>
      </c>
      <c r="AI705">
        <v>30.894862198026502</v>
      </c>
      <c r="AJ705">
        <v>1294.69642857142</v>
      </c>
      <c r="AK705">
        <v>1226.03</v>
      </c>
      <c r="AL705">
        <v>-69.105137801973399</v>
      </c>
    </row>
    <row r="706" spans="1:38" x14ac:dyDescent="0.25">
      <c r="A706" t="s">
        <v>1693</v>
      </c>
      <c r="B706" t="s">
        <v>1692</v>
      </c>
      <c r="C706" t="s">
        <v>401</v>
      </c>
      <c r="D706">
        <v>3341.2571376400001</v>
      </c>
      <c r="E706">
        <v>1516.65</v>
      </c>
      <c r="F706">
        <v>35.880211792239898</v>
      </c>
      <c r="G706">
        <v>2.8425733252112</v>
      </c>
      <c r="H706">
        <v>31.514094090135298</v>
      </c>
      <c r="I706">
        <v>25.0118203309693</v>
      </c>
      <c r="J706">
        <v>26.823171547951699</v>
      </c>
      <c r="K706">
        <v>-28.535177813301701</v>
      </c>
      <c r="L706">
        <v>-10.7801622678626</v>
      </c>
      <c r="M706">
        <v>110.254954995509</v>
      </c>
      <c r="N706">
        <v>0.27781369721845101</v>
      </c>
      <c r="O706">
        <v>1.8461837178095599</v>
      </c>
      <c r="P706">
        <v>1468.6188805695799</v>
      </c>
      <c r="Q706">
        <v>1502.23820957104</v>
      </c>
      <c r="R706">
        <v>1325.5582638185899</v>
      </c>
      <c r="S706">
        <v>1531.6515623231901</v>
      </c>
      <c r="T706">
        <v>94.132912106510204</v>
      </c>
      <c r="U706">
        <v>19.831883013023099</v>
      </c>
      <c r="V706">
        <v>-4.2704301705825998</v>
      </c>
      <c r="W706">
        <v>1.2438410915481</v>
      </c>
      <c r="X706">
        <v>0.87718305522648998</v>
      </c>
      <c r="Y706">
        <v>0.38016717887610502</v>
      </c>
      <c r="Z706">
        <v>-0.68554751391506297</v>
      </c>
      <c r="AA706">
        <v>1.1710524861500999</v>
      </c>
      <c r="AB706">
        <v>-9.1564484353685902</v>
      </c>
      <c r="AC706">
        <v>0.69069580041751799</v>
      </c>
      <c r="AD706">
        <v>1487.84</v>
      </c>
      <c r="AE706">
        <v>1503.895</v>
      </c>
      <c r="AF706">
        <v>1298.3747499999999</v>
      </c>
      <c r="AG706">
        <v>1571.68299999999</v>
      </c>
      <c r="AH706">
        <v>16.1150825169887</v>
      </c>
      <c r="AI706">
        <v>34.6836113317447</v>
      </c>
      <c r="AJ706">
        <v>1598.1678571428499</v>
      </c>
      <c r="AK706">
        <v>1492.41</v>
      </c>
      <c r="AL706">
        <v>-65.3163886682552</v>
      </c>
    </row>
    <row r="707" spans="1:38" x14ac:dyDescent="0.25">
      <c r="A707" t="s">
        <v>1753</v>
      </c>
      <c r="B707" t="s">
        <v>1752</v>
      </c>
      <c r="C707" t="s">
        <v>88</v>
      </c>
      <c r="D707">
        <v>3323.5600841999999</v>
      </c>
      <c r="E707">
        <v>294.2</v>
      </c>
      <c r="F707">
        <v>50.030968789579703</v>
      </c>
      <c r="G707">
        <v>3.9636526712613098</v>
      </c>
      <c r="H707">
        <v>25.528214616101099</v>
      </c>
      <c r="I707">
        <v>55.487431023911697</v>
      </c>
      <c r="J707">
        <v>63.381642292945003</v>
      </c>
      <c r="K707">
        <v>0.59663793365319895</v>
      </c>
      <c r="L707">
        <v>2.7885708849269801</v>
      </c>
      <c r="M707">
        <v>62.367665855884603</v>
      </c>
      <c r="N707">
        <v>0.19647152856084699</v>
      </c>
      <c r="O707">
        <v>2.1757194871016901</v>
      </c>
      <c r="P707">
        <v>278.84761910663701</v>
      </c>
      <c r="Q707">
        <v>292.24813067725501</v>
      </c>
      <c r="R707">
        <v>267.76047230404498</v>
      </c>
      <c r="S707">
        <v>287.21934465960601</v>
      </c>
      <c r="T707">
        <v>86.449060336300604</v>
      </c>
      <c r="U707">
        <v>6.1054662170237002</v>
      </c>
      <c r="V707">
        <v>4.1634126446954998</v>
      </c>
      <c r="W707">
        <v>-3.7215271094001001</v>
      </c>
      <c r="X707">
        <v>6.4925854864650896</v>
      </c>
      <c r="Y707">
        <v>1.1656552402739</v>
      </c>
      <c r="Z707">
        <v>1.1735366090908901</v>
      </c>
      <c r="AA707">
        <v>13.5579653120827</v>
      </c>
      <c r="AB707">
        <v>-3.7955025705973999</v>
      </c>
      <c r="AC707">
        <v>1.2215220585503599</v>
      </c>
      <c r="AD707">
        <v>267.99299999999999</v>
      </c>
      <c r="AE707">
        <v>288.495</v>
      </c>
      <c r="AF707">
        <v>278.460749999999</v>
      </c>
      <c r="AG707">
        <v>296.61900000000003</v>
      </c>
      <c r="AH707">
        <v>73.012399708242199</v>
      </c>
      <c r="AI707">
        <v>61.706783369802999</v>
      </c>
      <c r="AJ707">
        <v>269.41785714285697</v>
      </c>
      <c r="AK707">
        <v>295.45</v>
      </c>
      <c r="AL707">
        <v>-38.293216630196902</v>
      </c>
    </row>
    <row r="708" spans="1:38" x14ac:dyDescent="0.25">
      <c r="A708" t="s">
        <v>1830</v>
      </c>
      <c r="B708" t="s">
        <v>1829</v>
      </c>
      <c r="C708" t="s">
        <v>1157</v>
      </c>
      <c r="D708">
        <v>3315.2599184999999</v>
      </c>
      <c r="E708">
        <v>104.15</v>
      </c>
      <c r="F708">
        <v>47.4378563030061</v>
      </c>
      <c r="G708">
        <v>3.7582159690955699</v>
      </c>
      <c r="H708">
        <v>67.499154572968493</v>
      </c>
      <c r="I708">
        <v>84.243369734789397</v>
      </c>
      <c r="J708">
        <v>89.1553155109317</v>
      </c>
      <c r="K708">
        <v>6.8198789786274601</v>
      </c>
      <c r="L708">
        <v>1.51337418028868</v>
      </c>
      <c r="M708">
        <v>48.474157914009403</v>
      </c>
      <c r="N708">
        <v>0.113171977788891</v>
      </c>
      <c r="O708">
        <v>1.53169941300938</v>
      </c>
      <c r="P708">
        <v>67.098063078944094</v>
      </c>
      <c r="Q708">
        <v>93.3162116443809</v>
      </c>
      <c r="R708">
        <v>59.3314862348522</v>
      </c>
      <c r="S708">
        <v>76.130980145696796</v>
      </c>
      <c r="T708">
        <v>91.026919242273095</v>
      </c>
      <c r="U708">
        <v>88.073578766310604</v>
      </c>
      <c r="V708">
        <v>22.8420644622678</v>
      </c>
      <c r="W708">
        <v>4.8879837067210001</v>
      </c>
      <c r="X708">
        <v>15.230046646107001</v>
      </c>
      <c r="Y708">
        <v>9.1478243215871995</v>
      </c>
      <c r="Z708">
        <v>20.288179671797099</v>
      </c>
      <c r="AA708">
        <v>49.215751823690503</v>
      </c>
      <c r="AB708">
        <v>4.3910789246692001</v>
      </c>
      <c r="AC708">
        <v>1.6671470209024699</v>
      </c>
      <c r="AD708">
        <v>60.907499999999999</v>
      </c>
      <c r="AE708">
        <v>91.05</v>
      </c>
      <c r="AF708">
        <v>57.023249999999898</v>
      </c>
      <c r="AG708">
        <v>73.072999999999993</v>
      </c>
      <c r="AH708">
        <v>83.807590465478697</v>
      </c>
      <c r="AI708">
        <v>85.714285714285694</v>
      </c>
      <c r="AJ708">
        <v>84.528571428571396</v>
      </c>
      <c r="AK708">
        <v>103.3</v>
      </c>
      <c r="AL708">
        <v>-14.285714285714199</v>
      </c>
    </row>
    <row r="709" spans="1:38" x14ac:dyDescent="0.25">
      <c r="A709" t="s">
        <v>1730</v>
      </c>
      <c r="B709" t="s">
        <v>1729</v>
      </c>
      <c r="C709" t="s">
        <v>61</v>
      </c>
      <c r="D709">
        <v>3315.0107495000002</v>
      </c>
      <c r="E709">
        <v>239.5</v>
      </c>
      <c r="F709">
        <v>43.047419311030403</v>
      </c>
      <c r="G709">
        <v>3.41038805905771</v>
      </c>
      <c r="H709">
        <v>40.411746238990403</v>
      </c>
      <c r="I709">
        <v>59.715302491103202</v>
      </c>
      <c r="J709">
        <v>63.186017617084403</v>
      </c>
      <c r="K709">
        <v>11.7933335908677</v>
      </c>
      <c r="L709">
        <v>-1.8341209474487301</v>
      </c>
      <c r="M709">
        <v>35.303558567594003</v>
      </c>
      <c r="N709">
        <v>0.12892785864049899</v>
      </c>
      <c r="O709">
        <v>1.3478421468775801</v>
      </c>
      <c r="P709">
        <v>179.11855552898501</v>
      </c>
      <c r="Q709">
        <v>232.90041325795801</v>
      </c>
      <c r="R709">
        <v>158.290405057279</v>
      </c>
      <c r="S709">
        <v>201.215543757821</v>
      </c>
      <c r="T709">
        <v>82.474226804123703</v>
      </c>
      <c r="U709">
        <v>65.820502155137106</v>
      </c>
      <c r="V709">
        <v>5.490342898672</v>
      </c>
      <c r="W709">
        <v>-0.29557470546600001</v>
      </c>
      <c r="X709">
        <v>0.22490297065484099</v>
      </c>
      <c r="Y709">
        <v>0.82853856930910896</v>
      </c>
      <c r="Z709">
        <v>6.7267539536288501</v>
      </c>
      <c r="AA709">
        <v>20.0980764831709</v>
      </c>
      <c r="AB709">
        <v>-5.9492143411168996</v>
      </c>
      <c r="AC709">
        <v>0.81329023697134994</v>
      </c>
      <c r="AD709">
        <v>164.36699999999999</v>
      </c>
      <c r="AE709">
        <v>234.11500000000001</v>
      </c>
      <c r="AF709">
        <v>154.459</v>
      </c>
      <c r="AG709">
        <v>193.92499999999899</v>
      </c>
      <c r="AH709">
        <v>67.865400095401498</v>
      </c>
      <c r="AI709">
        <v>79.784366576819394</v>
      </c>
      <c r="AJ709">
        <v>212.61428571428499</v>
      </c>
      <c r="AK709">
        <v>236.91</v>
      </c>
      <c r="AL709">
        <v>-20.215633423180499</v>
      </c>
    </row>
    <row r="710" spans="1:38" x14ac:dyDescent="0.25">
      <c r="A710" t="s">
        <v>1726</v>
      </c>
      <c r="B710" t="s">
        <v>1725</v>
      </c>
      <c r="C710" t="s">
        <v>754</v>
      </c>
      <c r="D710">
        <v>3310.7583509249998</v>
      </c>
      <c r="E710">
        <v>3448.5</v>
      </c>
      <c r="F710">
        <v>38.178105881379999</v>
      </c>
      <c r="G710">
        <v>3.0246216497799798</v>
      </c>
      <c r="H710">
        <v>51.413137756755297</v>
      </c>
      <c r="I710">
        <v>58.158360738679498</v>
      </c>
      <c r="J710">
        <v>65.009411080375003</v>
      </c>
      <c r="K710">
        <v>59.148731105809503</v>
      </c>
      <c r="L710">
        <v>-25.361024793330099</v>
      </c>
      <c r="M710">
        <v>47.990156783582897</v>
      </c>
      <c r="N710">
        <v>0.14349196349523699</v>
      </c>
      <c r="O710">
        <v>1.12366999994907</v>
      </c>
      <c r="P710">
        <v>2819.0137983951599</v>
      </c>
      <c r="Q710">
        <v>3308.5898114287102</v>
      </c>
      <c r="R710">
        <v>2474.39104045974</v>
      </c>
      <c r="S710">
        <v>3080.3508775422501</v>
      </c>
      <c r="T710">
        <v>74.572319617282801</v>
      </c>
      <c r="U710">
        <v>52.302579035516999</v>
      </c>
      <c r="V710">
        <v>1.5333933177737999</v>
      </c>
      <c r="W710">
        <v>1.3831941714405001</v>
      </c>
      <c r="X710">
        <v>2.7709629978643302</v>
      </c>
      <c r="Y710">
        <v>0.89749330691031703</v>
      </c>
      <c r="Z710">
        <v>5.6508675558658297</v>
      </c>
      <c r="AA710">
        <v>4.2088403860068002</v>
      </c>
      <c r="AB710">
        <v>-1.0081141942267999</v>
      </c>
      <c r="AC710">
        <v>0.35025729381317</v>
      </c>
      <c r="AD710">
        <v>2769.087</v>
      </c>
      <c r="AE710">
        <v>3292.9</v>
      </c>
      <c r="AF710">
        <v>2363.6032500000001</v>
      </c>
      <c r="AG710">
        <v>3030.8099999999899</v>
      </c>
      <c r="AH710">
        <v>69.091632599097593</v>
      </c>
      <c r="AI710">
        <v>91.501280409730995</v>
      </c>
      <c r="AJ710">
        <v>3085.13571428571</v>
      </c>
      <c r="AK710">
        <v>3416.72</v>
      </c>
      <c r="AL710">
        <v>-8.4987195902689407</v>
      </c>
    </row>
    <row r="711" spans="1:38" x14ac:dyDescent="0.25">
      <c r="A711" t="s">
        <v>1699</v>
      </c>
      <c r="B711" t="s">
        <v>1698</v>
      </c>
      <c r="C711" t="s">
        <v>457</v>
      </c>
      <c r="D711">
        <v>3302.3791883099998</v>
      </c>
      <c r="E711">
        <v>275.5</v>
      </c>
      <c r="F711">
        <v>45.2156986856156</v>
      </c>
      <c r="G711">
        <v>3.58216778955346</v>
      </c>
      <c r="H711">
        <v>45.5726122556202</v>
      </c>
      <c r="I711">
        <v>71.696202531645596</v>
      </c>
      <c r="J711">
        <v>68.021268447352995</v>
      </c>
      <c r="K711">
        <v>11.228453726708301</v>
      </c>
      <c r="L711">
        <v>4.0952540173742102</v>
      </c>
      <c r="M711">
        <v>51.2893791654257</v>
      </c>
      <c r="N711">
        <v>0.164004318727831</v>
      </c>
      <c r="O711">
        <v>0.88243486569922203</v>
      </c>
      <c r="P711">
        <v>229.06378795655101</v>
      </c>
      <c r="Q711">
        <v>263.755130742164</v>
      </c>
      <c r="R711">
        <v>209.92275004566901</v>
      </c>
      <c r="S711">
        <v>240.67712420138099</v>
      </c>
      <c r="T711">
        <v>82.552301255230105</v>
      </c>
      <c r="U711">
        <v>35.124487080513099</v>
      </c>
      <c r="V711">
        <v>11.7446308344245</v>
      </c>
      <c r="W711">
        <v>-4.7292545710266998</v>
      </c>
      <c r="X711">
        <v>-3.2864199855918201</v>
      </c>
      <c r="Y711">
        <v>0.480278980788512</v>
      </c>
      <c r="Z711">
        <v>9.1982466264648899</v>
      </c>
      <c r="AA711">
        <v>36.740547828368797</v>
      </c>
      <c r="AB711">
        <v>-5.5251884356135896</v>
      </c>
      <c r="AC711">
        <v>1.70864895722429</v>
      </c>
      <c r="AD711">
        <v>226.64099999999999</v>
      </c>
      <c r="AE711">
        <v>266.245</v>
      </c>
      <c r="AF711">
        <v>209.6635</v>
      </c>
      <c r="AG711">
        <v>238.17099999999999</v>
      </c>
      <c r="AH711">
        <v>83.083560399636696</v>
      </c>
      <c r="AI711">
        <v>87.8746594005449</v>
      </c>
      <c r="AJ711">
        <v>233.61071428571401</v>
      </c>
      <c r="AK711">
        <v>272.27999999999997</v>
      </c>
      <c r="AL711">
        <v>-12.125340599455001</v>
      </c>
    </row>
    <row r="712" spans="1:38" x14ac:dyDescent="0.25">
      <c r="A712" t="s">
        <v>1711</v>
      </c>
      <c r="B712" t="s">
        <v>1710</v>
      </c>
      <c r="C712" t="s">
        <v>1568</v>
      </c>
      <c r="D712">
        <v>3301.581376695</v>
      </c>
      <c r="E712">
        <v>143.5</v>
      </c>
      <c r="F712">
        <v>39.536933444533098</v>
      </c>
      <c r="G712">
        <v>3.1322733829120599</v>
      </c>
      <c r="H712">
        <v>41.6545483120725</v>
      </c>
      <c r="I712">
        <v>77.492447129909294</v>
      </c>
      <c r="J712">
        <v>71.5632645242179</v>
      </c>
      <c r="K712">
        <v>6.1106426434726</v>
      </c>
      <c r="L712">
        <v>1.2424345360651099</v>
      </c>
      <c r="M712">
        <v>12.396936044359601</v>
      </c>
      <c r="N712">
        <v>3.5494066536965997E-2</v>
      </c>
      <c r="O712">
        <v>1.0345841671259499</v>
      </c>
      <c r="P712">
        <v>122.79495516329099</v>
      </c>
      <c r="Q712">
        <v>142.66137109137901</v>
      </c>
      <c r="R712">
        <v>118.27428033133501</v>
      </c>
      <c r="S712">
        <v>129.39136000043001</v>
      </c>
      <c r="T712">
        <v>74.506708760852405</v>
      </c>
      <c r="U712">
        <v>20.374310909648599</v>
      </c>
      <c r="V712">
        <v>8.2353813637879991</v>
      </c>
      <c r="W712">
        <v>3.1638322235888001</v>
      </c>
      <c r="X712">
        <v>0.83135726341113203</v>
      </c>
      <c r="Y712">
        <v>0.18616917967044899</v>
      </c>
      <c r="Z712">
        <v>4.3276646185342402</v>
      </c>
      <c r="AA712">
        <v>24.385585002637001</v>
      </c>
      <c r="AB712">
        <v>-4.2028983573509002</v>
      </c>
      <c r="AC712">
        <v>1.60287555733854</v>
      </c>
      <c r="AD712">
        <v>115.9515</v>
      </c>
      <c r="AE712">
        <v>143.19</v>
      </c>
      <c r="AF712">
        <v>118.81125</v>
      </c>
      <c r="AG712">
        <v>128.48400000000001</v>
      </c>
      <c r="AH712">
        <v>77.001970494053197</v>
      </c>
      <c r="AI712">
        <v>64.130434782608603</v>
      </c>
      <c r="AJ712">
        <v>130.76071428571399</v>
      </c>
      <c r="AK712">
        <v>144.07</v>
      </c>
      <c r="AL712">
        <v>-35.869565217391298</v>
      </c>
    </row>
    <row r="713" spans="1:38" x14ac:dyDescent="0.25">
      <c r="A713" t="s">
        <v>2054</v>
      </c>
      <c r="B713" t="s">
        <v>2053</v>
      </c>
      <c r="C713" t="s">
        <v>504</v>
      </c>
      <c r="D713">
        <v>3299.2110935999999</v>
      </c>
      <c r="E713">
        <v>27.1</v>
      </c>
      <c r="F713">
        <v>39.239845530081702</v>
      </c>
      <c r="G713">
        <v>3.1087368947287599</v>
      </c>
      <c r="H713">
        <v>36.150380067262702</v>
      </c>
      <c r="I713">
        <v>31.034482758620602</v>
      </c>
      <c r="J713">
        <v>30.873590158949099</v>
      </c>
      <c r="K713">
        <v>-0.39270924083866299</v>
      </c>
      <c r="L713">
        <v>-9.1404137150928003E-2</v>
      </c>
      <c r="M713">
        <v>7.70876863837419</v>
      </c>
      <c r="N713">
        <v>2.0175437790737001E-2</v>
      </c>
      <c r="O713">
        <v>1.4378699718063599</v>
      </c>
      <c r="P713">
        <v>28.2138197067598</v>
      </c>
      <c r="Q713">
        <v>27.571582962654801</v>
      </c>
      <c r="R713">
        <v>28.3750468122286</v>
      </c>
      <c r="S713">
        <v>28.143530319128701</v>
      </c>
      <c r="T713">
        <v>84.088514225500504</v>
      </c>
      <c r="U713">
        <v>-4.6810642324389997</v>
      </c>
      <c r="V713">
        <v>-2.5084504536558998</v>
      </c>
      <c r="W713">
        <v>1.2939001848428999</v>
      </c>
      <c r="X713">
        <v>-26.2630302261724</v>
      </c>
      <c r="Y713">
        <v>-1.05035142599112</v>
      </c>
      <c r="Z713">
        <v>-3.1261785209433501</v>
      </c>
      <c r="AA713">
        <v>1.2723271896807999</v>
      </c>
      <c r="AB713">
        <v>-6.0170937395916999</v>
      </c>
      <c r="AC713">
        <v>0.52267399957610905</v>
      </c>
      <c r="AD713">
        <v>27.064</v>
      </c>
      <c r="AE713">
        <v>27.57</v>
      </c>
      <c r="AF713">
        <v>29.706499999999899</v>
      </c>
      <c r="AG713">
        <v>28.635999999999999</v>
      </c>
      <c r="AH713">
        <v>14.259259259259199</v>
      </c>
      <c r="AI713">
        <v>5.0000000000000702</v>
      </c>
      <c r="AJ713">
        <v>30.328571428571401</v>
      </c>
      <c r="AK713">
        <v>15.05</v>
      </c>
      <c r="AL713">
        <v>-94.999999999999901</v>
      </c>
    </row>
    <row r="714" spans="1:38" x14ac:dyDescent="0.25">
      <c r="A714" t="s">
        <v>1648</v>
      </c>
      <c r="B714" t="s">
        <v>1647</v>
      </c>
      <c r="C714" t="s">
        <v>575</v>
      </c>
      <c r="D714">
        <v>3296.17565977</v>
      </c>
      <c r="E714">
        <v>129.1</v>
      </c>
      <c r="F714">
        <v>37.087541239914202</v>
      </c>
      <c r="G714">
        <v>2.9382227740654399</v>
      </c>
      <c r="H714">
        <v>42.568669181872203</v>
      </c>
      <c r="I714">
        <v>35.101730699718701</v>
      </c>
      <c r="J714">
        <v>27.0403448287888</v>
      </c>
      <c r="K714">
        <v>1.24440383360539</v>
      </c>
      <c r="L714">
        <v>-1.29580970646195</v>
      </c>
      <c r="M714">
        <v>36.9512555832857</v>
      </c>
      <c r="N714">
        <v>0.12854020330267199</v>
      </c>
      <c r="O714">
        <v>1.61101000429386</v>
      </c>
      <c r="P714">
        <v>118.77611557510301</v>
      </c>
      <c r="Q714">
        <v>133.910694009606</v>
      </c>
      <c r="R714">
        <v>109.66471242057401</v>
      </c>
      <c r="S714">
        <v>129.012632981146</v>
      </c>
      <c r="T714">
        <v>95.839508786788002</v>
      </c>
      <c r="U714">
        <v>26.3015765503945</v>
      </c>
      <c r="V714">
        <v>-6.9737860823680897</v>
      </c>
      <c r="W714">
        <v>-6.0029828486204</v>
      </c>
      <c r="X714">
        <v>-5.27003770857125</v>
      </c>
      <c r="Y714">
        <v>-0.281402205400892</v>
      </c>
      <c r="Z714">
        <v>-4.0944646516240102</v>
      </c>
      <c r="AA714">
        <v>-2.3801383607084001</v>
      </c>
      <c r="AB714">
        <v>-11.154541231947301</v>
      </c>
      <c r="AC714">
        <v>0.74252828881025701</v>
      </c>
      <c r="AD714">
        <v>113.192999999999</v>
      </c>
      <c r="AE714">
        <v>135.89999999999901</v>
      </c>
      <c r="AF714">
        <v>101.69825</v>
      </c>
      <c r="AG714">
        <v>131.38899999999899</v>
      </c>
      <c r="AH714">
        <v>21.541995554219501</v>
      </c>
      <c r="AI714">
        <v>23.482849604221499</v>
      </c>
      <c r="AJ714">
        <v>144.97499999999999</v>
      </c>
      <c r="AK714">
        <v>129.07</v>
      </c>
      <c r="AL714">
        <v>-76.517150395778401</v>
      </c>
    </row>
    <row r="715" spans="1:38" x14ac:dyDescent="0.25">
      <c r="A715" t="s">
        <v>1695</v>
      </c>
      <c r="B715" t="s">
        <v>1694</v>
      </c>
      <c r="C715" t="s">
        <v>66</v>
      </c>
      <c r="D715">
        <v>3294.1130683799902</v>
      </c>
      <c r="E715">
        <v>56.85</v>
      </c>
      <c r="F715">
        <v>37.888461018785598</v>
      </c>
      <c r="G715">
        <v>3.0016748298179698</v>
      </c>
      <c r="H715">
        <v>39.1768065320191</v>
      </c>
      <c r="I715">
        <v>39.5904436860068</v>
      </c>
      <c r="J715">
        <v>40.286657106784801</v>
      </c>
      <c r="K715">
        <v>0.22117068173239601</v>
      </c>
      <c r="L715">
        <v>-0.65302655373835905</v>
      </c>
      <c r="M715">
        <v>39.971633261132702</v>
      </c>
      <c r="N715">
        <v>0.10891966618079001</v>
      </c>
      <c r="O715">
        <v>1.1837422081003499</v>
      </c>
      <c r="P715">
        <v>48.719382103116601</v>
      </c>
      <c r="Q715">
        <v>56.430569391056402</v>
      </c>
      <c r="R715">
        <v>44.055067357293197</v>
      </c>
      <c r="S715">
        <v>53.655381171223702</v>
      </c>
      <c r="T715">
        <v>79.811097992916103</v>
      </c>
      <c r="U715">
        <v>36.147373387857797</v>
      </c>
      <c r="V715">
        <v>-4.3797195253506001</v>
      </c>
      <c r="W715">
        <v>2.3084025854108998</v>
      </c>
      <c r="X715">
        <v>-1.52248068862884</v>
      </c>
      <c r="Y715">
        <v>-0.93852950384593803</v>
      </c>
      <c r="Z715">
        <v>0.43618813685339902</v>
      </c>
      <c r="AA715">
        <v>2.8784169517898999</v>
      </c>
      <c r="AB715">
        <v>-10.681215477966401</v>
      </c>
      <c r="AC715">
        <v>0.67482080564602398</v>
      </c>
      <c r="AD715">
        <v>45.406999999999996</v>
      </c>
      <c r="AE715">
        <v>56.314999999999998</v>
      </c>
      <c r="AF715">
        <v>41.871499999999997</v>
      </c>
      <c r="AG715">
        <v>54.305999999999997</v>
      </c>
      <c r="AH715">
        <v>26.7776945374777</v>
      </c>
      <c r="AI715">
        <v>44.262295081967203</v>
      </c>
      <c r="AJ715">
        <v>54.264285714285698</v>
      </c>
      <c r="AK715">
        <v>56.31</v>
      </c>
      <c r="AL715">
        <v>-55.737704918032698</v>
      </c>
    </row>
    <row r="716" spans="1:38" x14ac:dyDescent="0.25">
      <c r="A716" t="s">
        <v>1719</v>
      </c>
      <c r="B716" t="s">
        <v>1718</v>
      </c>
      <c r="C716" t="s">
        <v>336</v>
      </c>
      <c r="D716">
        <v>3291.3980000000001</v>
      </c>
      <c r="E716">
        <v>729.8</v>
      </c>
      <c r="F716">
        <v>27.8856230241601</v>
      </c>
      <c r="G716">
        <v>2.2092101525029602</v>
      </c>
      <c r="H716">
        <v>35.341919509222102</v>
      </c>
      <c r="I716">
        <v>80.746089049338096</v>
      </c>
      <c r="J716">
        <v>76.799704820877693</v>
      </c>
      <c r="K716">
        <v>13.928608733714199</v>
      </c>
      <c r="L716">
        <v>1.9011965377589</v>
      </c>
      <c r="M716">
        <v>26.6087693131126</v>
      </c>
      <c r="N716">
        <v>7.8124976057233994E-2</v>
      </c>
      <c r="O716">
        <v>1.3181861995533299</v>
      </c>
      <c r="P716">
        <v>672.22993017323699</v>
      </c>
      <c r="Q716">
        <v>715.61442732058003</v>
      </c>
      <c r="R716">
        <v>667.26791064403596</v>
      </c>
      <c r="S716">
        <v>684.97131322202699</v>
      </c>
      <c r="T716">
        <v>85.953135938722497</v>
      </c>
      <c r="U716">
        <v>11.786507071438599</v>
      </c>
      <c r="V716">
        <v>3.9582628514448999</v>
      </c>
      <c r="W716">
        <v>3.9601139601140001</v>
      </c>
      <c r="X716">
        <v>0.495139900792122</v>
      </c>
      <c r="Y716">
        <v>-5.9769296778466197E-3</v>
      </c>
      <c r="Z716">
        <v>3.7402261359233901</v>
      </c>
      <c r="AA716">
        <v>9.0744037011545995</v>
      </c>
      <c r="AB716">
        <v>-0.69943553620239995</v>
      </c>
      <c r="AC716">
        <v>1.63871029157896</v>
      </c>
      <c r="AD716">
        <v>660.35649999999998</v>
      </c>
      <c r="AE716">
        <v>715.65499999999997</v>
      </c>
      <c r="AF716">
        <v>659.49225000000001</v>
      </c>
      <c r="AG716">
        <v>676.32100000000003</v>
      </c>
      <c r="AH716">
        <v>89.500947265594903</v>
      </c>
      <c r="AI716">
        <v>84.188393608073795</v>
      </c>
      <c r="AJ716">
        <v>688.46071428571395</v>
      </c>
      <c r="AK716">
        <v>732.69</v>
      </c>
      <c r="AL716">
        <v>-15.8116063919261</v>
      </c>
    </row>
    <row r="717" spans="1:38" x14ac:dyDescent="0.25">
      <c r="A717" t="s">
        <v>1673</v>
      </c>
      <c r="B717" t="s">
        <v>1672</v>
      </c>
      <c r="C717" t="s">
        <v>312</v>
      </c>
      <c r="D717">
        <v>3272.7452434450001</v>
      </c>
      <c r="E717">
        <v>1421.5</v>
      </c>
      <c r="F717">
        <v>38.274598753839399</v>
      </c>
      <c r="G717">
        <v>3.0322661995645301</v>
      </c>
      <c r="H717">
        <v>38.857158822662797</v>
      </c>
      <c r="I717">
        <v>29.487900956668501</v>
      </c>
      <c r="J717">
        <v>29.4424017669741</v>
      </c>
      <c r="K717">
        <v>27.103148960899901</v>
      </c>
      <c r="L717">
        <v>-12.848789516920201</v>
      </c>
      <c r="P717">
        <v>1280.94481393315</v>
      </c>
      <c r="Q717">
        <v>1457.7222777980301</v>
      </c>
      <c r="R717">
        <v>1164.5625345168601</v>
      </c>
      <c r="S717">
        <v>1379.9707431685499</v>
      </c>
      <c r="T717">
        <v>21.682993995756298</v>
      </c>
      <c r="U717">
        <v>28.440230780974101</v>
      </c>
      <c r="V717">
        <v>-5.2692761292633996</v>
      </c>
      <c r="W717">
        <v>-4.3510364601802998</v>
      </c>
      <c r="X717">
        <v>-35.363895641237903</v>
      </c>
      <c r="Y717">
        <v>-4.6629008081694003</v>
      </c>
      <c r="Z717">
        <v>-1.79717807409921</v>
      </c>
      <c r="AA717">
        <v>-1.7631101679954</v>
      </c>
      <c r="AB717">
        <v>-8.5337902224583004</v>
      </c>
      <c r="AC717">
        <v>0.60797433205198104</v>
      </c>
      <c r="AD717">
        <v>1240.9414999999899</v>
      </c>
      <c r="AE717">
        <v>1469.8150000000001</v>
      </c>
      <c r="AF717">
        <v>1111.9559999999899</v>
      </c>
      <c r="AG717">
        <v>1369.2429999999999</v>
      </c>
      <c r="AH717">
        <v>21.330334700408699</v>
      </c>
      <c r="AI717">
        <v>23.659408514787099</v>
      </c>
      <c r="AJ717">
        <v>1364.5178571428501</v>
      </c>
      <c r="AK717">
        <v>1418.86</v>
      </c>
      <c r="AL717">
        <v>-76.340591485212798</v>
      </c>
    </row>
    <row r="718" spans="1:38" x14ac:dyDescent="0.25">
      <c r="A718" t="s">
        <v>1703</v>
      </c>
      <c r="B718" t="s">
        <v>1702</v>
      </c>
      <c r="C718" t="s">
        <v>435</v>
      </c>
      <c r="D718">
        <v>3266.4176199399999</v>
      </c>
      <c r="E718">
        <v>166.6</v>
      </c>
      <c r="F718">
        <v>42.199610893933603</v>
      </c>
      <c r="G718">
        <v>3.3432212985802798</v>
      </c>
      <c r="H718">
        <v>33.160370351531</v>
      </c>
      <c r="I718">
        <v>75.578703703703695</v>
      </c>
      <c r="J718">
        <v>69.148633707973801</v>
      </c>
      <c r="K718">
        <v>6.2332817623761798</v>
      </c>
      <c r="L718">
        <v>0.95011936595164803</v>
      </c>
      <c r="M718">
        <v>79.625361755978105</v>
      </c>
      <c r="N718">
        <v>0.18384352030881801</v>
      </c>
      <c r="O718">
        <v>0.781599629885397</v>
      </c>
      <c r="P718">
        <v>140.32878672599301</v>
      </c>
      <c r="Q718">
        <v>166.27371297726799</v>
      </c>
      <c r="R718">
        <v>124.247875301196</v>
      </c>
      <c r="S718">
        <v>152.04916674021001</v>
      </c>
      <c r="T718">
        <v>83.963691376701902</v>
      </c>
      <c r="U718">
        <v>51.145462889624902</v>
      </c>
      <c r="V718">
        <v>7.4984247006932003</v>
      </c>
      <c r="W718">
        <v>-1.671469740634</v>
      </c>
      <c r="X718">
        <v>-22.282163108709099</v>
      </c>
      <c r="Y718">
        <v>-1.12259231901444</v>
      </c>
      <c r="Z718">
        <v>3.3368322110958601</v>
      </c>
      <c r="AA718">
        <v>22.8511408195887</v>
      </c>
      <c r="AB718">
        <v>-4.4433027895375998</v>
      </c>
      <c r="AC718">
        <v>1.19933199984177</v>
      </c>
      <c r="AD718">
        <v>135.31800000000001</v>
      </c>
      <c r="AE718">
        <v>168.54499999999999</v>
      </c>
      <c r="AF718">
        <v>120.84</v>
      </c>
      <c r="AG718">
        <v>153.303</v>
      </c>
      <c r="AH718">
        <v>71.5619661506489</v>
      </c>
      <c r="AI718">
        <v>65.185185185185105</v>
      </c>
      <c r="AJ718">
        <v>151.78571428571399</v>
      </c>
      <c r="AK718">
        <v>167.44</v>
      </c>
      <c r="AL718">
        <v>-34.814814814814802</v>
      </c>
    </row>
    <row r="719" spans="1:38" x14ac:dyDescent="0.25">
      <c r="A719" t="s">
        <v>1728</v>
      </c>
      <c r="B719" t="s">
        <v>1727</v>
      </c>
      <c r="C719" t="s">
        <v>71</v>
      </c>
      <c r="D719">
        <v>3262.8727476849999</v>
      </c>
      <c r="E719">
        <v>1415.7</v>
      </c>
      <c r="F719">
        <v>26.018178855801501</v>
      </c>
      <c r="G719">
        <v>2.06126378557417</v>
      </c>
      <c r="H719">
        <v>50.300253014780601</v>
      </c>
      <c r="I719">
        <v>73.082059652767498</v>
      </c>
      <c r="J719">
        <v>69.699149287584007</v>
      </c>
      <c r="K719">
        <v>54.671591611383498</v>
      </c>
      <c r="L719">
        <v>11.5564104994451</v>
      </c>
      <c r="M719">
        <v>16.9867995479851</v>
      </c>
      <c r="N719">
        <v>4.2966348471239001E-2</v>
      </c>
      <c r="P719">
        <v>1205.18712057019</v>
      </c>
      <c r="Q719">
        <v>1380.99235011152</v>
      </c>
      <c r="R719">
        <v>1145.61699620477</v>
      </c>
      <c r="S719">
        <v>1263.9854535346401</v>
      </c>
      <c r="T719">
        <v>34.6708055491683</v>
      </c>
      <c r="U719">
        <v>27.8767407617405</v>
      </c>
      <c r="V719">
        <v>8.2318735235327001</v>
      </c>
      <c r="W719">
        <v>-2.5120606478291001</v>
      </c>
      <c r="X719">
        <v>3.1779174675278199</v>
      </c>
      <c r="Y719">
        <v>5.4261631617058796</v>
      </c>
      <c r="Z719">
        <v>6.3194442753372302</v>
      </c>
      <c r="AA719">
        <v>22.845537480987499</v>
      </c>
      <c r="AB719">
        <v>-3.2745532024145998</v>
      </c>
      <c r="AC719">
        <v>1.8222321671332</v>
      </c>
      <c r="AD719">
        <v>1176.4905000000001</v>
      </c>
      <c r="AE719">
        <v>1380.0550000000001</v>
      </c>
      <c r="AF719">
        <v>1124.24549999999</v>
      </c>
      <c r="AG719">
        <v>1251.48899999999</v>
      </c>
      <c r="AH719">
        <v>78.686525341426204</v>
      </c>
      <c r="AI719">
        <v>81.278175550251902</v>
      </c>
      <c r="AJ719">
        <v>1290.7321428571399</v>
      </c>
      <c r="AK719">
        <v>1415.78</v>
      </c>
      <c r="AL719">
        <v>-18.721824449747999</v>
      </c>
    </row>
    <row r="720" spans="1:38" x14ac:dyDescent="0.25">
      <c r="A720" t="s">
        <v>1713</v>
      </c>
      <c r="B720" t="s">
        <v>1712</v>
      </c>
      <c r="C720" t="s">
        <v>115</v>
      </c>
      <c r="D720">
        <v>3257.5939795499999</v>
      </c>
      <c r="E720">
        <v>179.15</v>
      </c>
      <c r="F720">
        <v>47.126069532087897</v>
      </c>
      <c r="G720">
        <v>3.7335149789426199</v>
      </c>
      <c r="H720">
        <v>33.049179352657198</v>
      </c>
      <c r="I720">
        <v>58.116883116883102</v>
      </c>
      <c r="J720">
        <v>63.0191354030543</v>
      </c>
      <c r="K720">
        <v>2.8671003914266202</v>
      </c>
      <c r="L720">
        <v>0.11688804111765599</v>
      </c>
      <c r="M720">
        <v>8.8177790762614006</v>
      </c>
      <c r="N720">
        <v>4.9068384501038002E-2</v>
      </c>
      <c r="O720">
        <v>1.67201733700724</v>
      </c>
      <c r="P720">
        <v>162.253708841074</v>
      </c>
      <c r="Q720">
        <v>178.087006812716</v>
      </c>
      <c r="R720">
        <v>154.65244678475199</v>
      </c>
      <c r="S720">
        <v>169.972495834005</v>
      </c>
      <c r="T720">
        <v>79.145259224661302</v>
      </c>
      <c r="U720">
        <v>18.0300522422801</v>
      </c>
      <c r="V720">
        <v>3.9904298043236999</v>
      </c>
      <c r="W720">
        <v>3.5157357527644</v>
      </c>
      <c r="X720">
        <v>-1.0023117427144199</v>
      </c>
      <c r="Y720">
        <v>0.113546438886739</v>
      </c>
      <c r="Z720">
        <v>1.8669801176149201</v>
      </c>
      <c r="AA720">
        <v>9.1121916733355004</v>
      </c>
      <c r="AB720">
        <v>-0.67205627444530003</v>
      </c>
      <c r="AC720">
        <v>1.1996996886504601</v>
      </c>
      <c r="AD720">
        <v>156.44</v>
      </c>
      <c r="AE720">
        <v>178.505</v>
      </c>
      <c r="AF720">
        <v>155.60574999999901</v>
      </c>
      <c r="AG720">
        <v>170.92399999999901</v>
      </c>
      <c r="AH720">
        <v>53.616703952274399</v>
      </c>
      <c r="AI720">
        <v>51.901565995525701</v>
      </c>
      <c r="AJ720">
        <v>160.84642857142799</v>
      </c>
      <c r="AK720">
        <v>180.55</v>
      </c>
      <c r="AL720">
        <v>-48.0984340044742</v>
      </c>
    </row>
    <row r="721" spans="1:38" x14ac:dyDescent="0.25">
      <c r="A721" t="s">
        <v>1707</v>
      </c>
      <c r="B721" t="s">
        <v>1706</v>
      </c>
      <c r="C721" t="s">
        <v>91</v>
      </c>
      <c r="D721">
        <v>3241.9187883149998</v>
      </c>
      <c r="E721">
        <v>541.29999999999995</v>
      </c>
      <c r="F721">
        <v>51.339274984119399</v>
      </c>
      <c r="G721">
        <v>4.0673019002943303</v>
      </c>
      <c r="H721">
        <v>38.137325803975301</v>
      </c>
      <c r="I721">
        <v>40.692402802582798</v>
      </c>
      <c r="J721">
        <v>42.079882950521899</v>
      </c>
      <c r="K721">
        <v>1.6038645755841101</v>
      </c>
      <c r="L721">
        <v>-9.5392676598203003</v>
      </c>
      <c r="M721">
        <v>68.242702512045497</v>
      </c>
      <c r="N721">
        <v>0.18668735733672301</v>
      </c>
      <c r="O721">
        <v>1.5023769704186301</v>
      </c>
      <c r="P721">
        <v>475.32841963272699</v>
      </c>
      <c r="Q721">
        <v>561.26808062398504</v>
      </c>
      <c r="R721">
        <v>410.15605951370202</v>
      </c>
      <c r="S721">
        <v>536.07516101667704</v>
      </c>
      <c r="T721">
        <v>81.144674085850497</v>
      </c>
      <c r="U721">
        <v>52.927181134522598</v>
      </c>
      <c r="V721">
        <v>-5.5364941405831001</v>
      </c>
      <c r="W721">
        <v>-6.1875834835832997</v>
      </c>
      <c r="X721">
        <v>-2.72488208450876</v>
      </c>
      <c r="Y721">
        <v>-0.14801502697236901</v>
      </c>
      <c r="Z721">
        <v>-4.5602028624566904</v>
      </c>
      <c r="AA721">
        <v>6.9678608230577002</v>
      </c>
      <c r="AB721">
        <v>-15.4233552873202</v>
      </c>
      <c r="AC721">
        <v>0.71243939655000499</v>
      </c>
      <c r="AD721">
        <v>442.80599999999998</v>
      </c>
      <c r="AE721">
        <v>559.13499999999999</v>
      </c>
      <c r="AF721">
        <v>372.21424999999903</v>
      </c>
      <c r="AG721">
        <v>548.87699999999995</v>
      </c>
      <c r="AH721">
        <v>9.5123900879296404</v>
      </c>
      <c r="AI721">
        <v>5.8581706063720098</v>
      </c>
      <c r="AJ721">
        <v>608.58928571428498</v>
      </c>
      <c r="AK721">
        <v>547.74</v>
      </c>
      <c r="AL721">
        <v>-94.141829393627901</v>
      </c>
    </row>
    <row r="722" spans="1:38" x14ac:dyDescent="0.25">
      <c r="A722" t="s">
        <v>1715</v>
      </c>
      <c r="B722" t="s">
        <v>1714</v>
      </c>
      <c r="C722" t="s">
        <v>575</v>
      </c>
      <c r="D722">
        <v>3239.7718169499999</v>
      </c>
      <c r="E722">
        <v>529.4</v>
      </c>
      <c r="F722">
        <v>36.242166038435101</v>
      </c>
      <c r="G722">
        <v>2.8712487826231898</v>
      </c>
      <c r="H722">
        <v>41.5032473257885</v>
      </c>
      <c r="I722">
        <v>62.476547842401601</v>
      </c>
      <c r="J722">
        <v>59.963318800875598</v>
      </c>
      <c r="K722">
        <v>16.7659204344105</v>
      </c>
      <c r="L722">
        <v>-2.2482419450593998</v>
      </c>
      <c r="M722">
        <v>86.426797567002197</v>
      </c>
      <c r="N722">
        <v>0.213046175325073</v>
      </c>
      <c r="O722">
        <v>1.34772194605236</v>
      </c>
      <c r="P722">
        <v>449.63389101937202</v>
      </c>
      <c r="Q722">
        <v>531.27240813040896</v>
      </c>
      <c r="R722">
        <v>414.76774067404801</v>
      </c>
      <c r="S722">
        <v>486.51762565478401</v>
      </c>
      <c r="T722">
        <v>79.2625045637093</v>
      </c>
      <c r="U722">
        <v>36.980787050450402</v>
      </c>
      <c r="V722">
        <v>2.5584419947304999</v>
      </c>
      <c r="W722">
        <v>-3.8253825382538</v>
      </c>
      <c r="X722">
        <v>-3.4551230512540099</v>
      </c>
      <c r="Y722">
        <v>-0.32247179222596301</v>
      </c>
      <c r="Z722">
        <v>1.7295666450448199</v>
      </c>
      <c r="AA722">
        <v>10.9699045502665</v>
      </c>
      <c r="AB722">
        <v>-4.6676981936980999</v>
      </c>
      <c r="AC722">
        <v>0.60520577642220497</v>
      </c>
      <c r="AD722">
        <v>427.7045</v>
      </c>
      <c r="AE722">
        <v>536.31499999999903</v>
      </c>
      <c r="AF722">
        <v>400.33325000000002</v>
      </c>
      <c r="AG722">
        <v>481.89499999999998</v>
      </c>
      <c r="AH722">
        <v>54.173862982152997</v>
      </c>
      <c r="AI722">
        <v>48.963730569948098</v>
      </c>
      <c r="AJ722">
        <v>490.12857142857098</v>
      </c>
      <c r="AK722">
        <v>531.5</v>
      </c>
      <c r="AL722">
        <v>-51.036269430051902</v>
      </c>
    </row>
    <row r="723" spans="1:38" x14ac:dyDescent="0.25">
      <c r="A723" t="s">
        <v>1717</v>
      </c>
      <c r="B723" t="s">
        <v>1716</v>
      </c>
      <c r="C723" t="s">
        <v>336</v>
      </c>
      <c r="D723">
        <v>3225.5597400000001</v>
      </c>
      <c r="E723">
        <v>1088.95</v>
      </c>
      <c r="F723">
        <v>34.542920102112603</v>
      </c>
      <c r="G723">
        <v>2.7366277497392999</v>
      </c>
      <c r="H723">
        <v>42.9946853446408</v>
      </c>
      <c r="I723">
        <v>48.805386620330097</v>
      </c>
      <c r="J723">
        <v>61.3632299870062</v>
      </c>
      <c r="K723">
        <v>27.565150285871599</v>
      </c>
      <c r="L723">
        <v>-1.3338333640763</v>
      </c>
      <c r="M723">
        <v>22.813815869254402</v>
      </c>
      <c r="N723">
        <v>6.9454345147855007E-2</v>
      </c>
      <c r="O723">
        <v>0.99372722674930802</v>
      </c>
      <c r="P723">
        <v>995.36977841241799</v>
      </c>
      <c r="Q723">
        <v>1092.70972112258</v>
      </c>
      <c r="R723">
        <v>983.32103369327399</v>
      </c>
      <c r="S723">
        <v>1029.1312856915099</v>
      </c>
      <c r="T723">
        <v>69.066800100075</v>
      </c>
      <c r="U723">
        <v>13.8224878719468</v>
      </c>
      <c r="V723">
        <v>3.1129309943697998</v>
      </c>
      <c r="W723">
        <v>2.5925925925926001</v>
      </c>
      <c r="X723">
        <v>-0.97819576072115599</v>
      </c>
      <c r="Y723">
        <v>0.31137141209439001</v>
      </c>
      <c r="Z723">
        <v>1.44794314644736</v>
      </c>
      <c r="AA723">
        <v>11.5580126791643</v>
      </c>
      <c r="AB723">
        <v>-4.1435245963918002</v>
      </c>
      <c r="AC723">
        <v>0.74892533036140696</v>
      </c>
      <c r="AD723">
        <v>953.10699999999895</v>
      </c>
      <c r="AE723">
        <v>1096.395</v>
      </c>
      <c r="AF723">
        <v>968.66575</v>
      </c>
      <c r="AG723">
        <v>1020.155</v>
      </c>
      <c r="AH723">
        <v>54.833461443852102</v>
      </c>
      <c r="AI723">
        <v>33.658969804618202</v>
      </c>
      <c r="AJ723">
        <v>1018.77499999999</v>
      </c>
      <c r="AK723">
        <v>1094.67</v>
      </c>
      <c r="AL723">
        <v>-66.341030195381705</v>
      </c>
    </row>
    <row r="724" spans="1:38" x14ac:dyDescent="0.25">
      <c r="A724" t="s">
        <v>1645</v>
      </c>
      <c r="B724" t="s">
        <v>1644</v>
      </c>
      <c r="C724" t="s">
        <v>1646</v>
      </c>
      <c r="D724">
        <v>3222.1982695000002</v>
      </c>
      <c r="E724">
        <v>17.5</v>
      </c>
      <c r="F724">
        <v>63.851827771676099</v>
      </c>
      <c r="G724">
        <v>5.0585961822277099</v>
      </c>
      <c r="H724">
        <v>40.100615072354302</v>
      </c>
      <c r="I724">
        <v>45.801526717557202</v>
      </c>
      <c r="J724">
        <v>40.512597860608402</v>
      </c>
      <c r="K724">
        <v>0.73450157140157002</v>
      </c>
      <c r="L724">
        <v>-0.21736769782335899</v>
      </c>
      <c r="M724">
        <v>27.379228880646501</v>
      </c>
      <c r="N724">
        <v>6.3120627411406005E-2</v>
      </c>
      <c r="O724">
        <v>1.6800916992916399</v>
      </c>
      <c r="P724">
        <v>16.0021886251123</v>
      </c>
      <c r="Q724">
        <v>18.086677609140001</v>
      </c>
      <c r="R724">
        <v>15.795981362727399</v>
      </c>
      <c r="S724">
        <v>16.5863074325813</v>
      </c>
      <c r="T724">
        <v>96.730132450331098</v>
      </c>
      <c r="U724">
        <v>10.177921603686899</v>
      </c>
      <c r="V724">
        <v>-2.2892238972641001</v>
      </c>
      <c r="W724">
        <v>-6.9148936170213</v>
      </c>
      <c r="X724">
        <v>-15.857816998822599</v>
      </c>
      <c r="Y724">
        <v>-5.3893517514109099</v>
      </c>
      <c r="Z724">
        <v>-1.03774948764939</v>
      </c>
      <c r="AA724">
        <v>15.868765416882599</v>
      </c>
      <c r="AB724">
        <v>-15.527112346559599</v>
      </c>
      <c r="AC724">
        <v>1.3372015005692</v>
      </c>
      <c r="AD724">
        <v>15.281499999999999</v>
      </c>
      <c r="AE724">
        <v>18.509999999999899</v>
      </c>
      <c r="AF724">
        <v>16.267499999999998</v>
      </c>
      <c r="AG724">
        <v>15.851000000000001</v>
      </c>
      <c r="AH724">
        <v>14.4273361449298</v>
      </c>
      <c r="AI724">
        <v>8.3333333333333304</v>
      </c>
      <c r="AJ724">
        <v>16.0678571428571</v>
      </c>
      <c r="AK724">
        <v>17.46</v>
      </c>
      <c r="AL724">
        <v>-91.6666666666666</v>
      </c>
    </row>
    <row r="725" spans="1:38" x14ac:dyDescent="0.25">
      <c r="A725" t="s">
        <v>1723</v>
      </c>
      <c r="B725" t="s">
        <v>1722</v>
      </c>
      <c r="C725" t="s">
        <v>1724</v>
      </c>
      <c r="D725">
        <v>3222.0860746799999</v>
      </c>
      <c r="E725">
        <v>518.1</v>
      </c>
      <c r="F725">
        <v>40.192776097778498</v>
      </c>
      <c r="G725">
        <v>3.18423185078416</v>
      </c>
      <c r="H725">
        <v>39.895197143778098</v>
      </c>
      <c r="I725">
        <v>54.599271402550102</v>
      </c>
      <c r="J725">
        <v>57.681493761481299</v>
      </c>
      <c r="K725">
        <v>11.7761623218737</v>
      </c>
      <c r="L725">
        <v>-0.37924835400319901</v>
      </c>
      <c r="M725">
        <v>47.995541124190403</v>
      </c>
      <c r="N725">
        <v>0.113849520180378</v>
      </c>
      <c r="O725">
        <v>2.0242450524720099</v>
      </c>
      <c r="P725">
        <v>438.52563180785398</v>
      </c>
      <c r="Q725">
        <v>513.96167453683699</v>
      </c>
      <c r="R725">
        <v>390.01691399226502</v>
      </c>
      <c r="S725">
        <v>478.53287855100302</v>
      </c>
      <c r="T725">
        <v>92.064661432570603</v>
      </c>
      <c r="U725">
        <v>49.393860578417502</v>
      </c>
      <c r="V725">
        <v>2.6519917180983001</v>
      </c>
      <c r="W725">
        <v>1.9223808249792</v>
      </c>
      <c r="X725">
        <v>-1.01404390665139</v>
      </c>
      <c r="Y725">
        <v>0.85955272045092102</v>
      </c>
      <c r="Z725">
        <v>2.6097798211595902</v>
      </c>
      <c r="AA725">
        <v>8.9173571441393999</v>
      </c>
      <c r="AB725">
        <v>-2.9317644692322</v>
      </c>
      <c r="AC725">
        <v>0.587168376029234</v>
      </c>
      <c r="AD725">
        <v>424.07850000000002</v>
      </c>
      <c r="AE725">
        <v>515.34</v>
      </c>
      <c r="AF725">
        <v>368.25074999999902</v>
      </c>
      <c r="AG725">
        <v>481.83499999999998</v>
      </c>
      <c r="AH725">
        <v>68.394452125441703</v>
      </c>
      <c r="AI725">
        <v>59.631147540983697</v>
      </c>
      <c r="AJ725">
        <v>479.085714285714</v>
      </c>
      <c r="AK725">
        <v>524.13</v>
      </c>
      <c r="AL725">
        <v>-40.368852459016203</v>
      </c>
    </row>
    <row r="726" spans="1:38" x14ac:dyDescent="0.25">
      <c r="A726" t="s">
        <v>1935</v>
      </c>
      <c r="B726" t="s">
        <v>1934</v>
      </c>
      <c r="C726" t="s">
        <v>312</v>
      </c>
      <c r="D726">
        <v>3218.3395455599998</v>
      </c>
      <c r="E726">
        <v>1315.1</v>
      </c>
      <c r="F726">
        <v>38.4318368162387</v>
      </c>
      <c r="G726">
        <v>3.0447232253054102</v>
      </c>
      <c r="H726">
        <v>55.277222247270402</v>
      </c>
      <c r="I726">
        <v>89.245053608931201</v>
      </c>
      <c r="J726">
        <v>93.252777391614899</v>
      </c>
      <c r="K726">
        <v>90.242835277684506</v>
      </c>
      <c r="L726">
        <v>30.677890897740401</v>
      </c>
      <c r="M726">
        <v>68.742094195975994</v>
      </c>
      <c r="N726">
        <v>0.171455703568579</v>
      </c>
      <c r="O726">
        <v>1.2549036019754201</v>
      </c>
      <c r="P726">
        <v>710.85286961578197</v>
      </c>
      <c r="Q726">
        <v>1045.21442546955</v>
      </c>
      <c r="R726">
        <v>636.47941073760398</v>
      </c>
      <c r="S726">
        <v>810.02286478179894</v>
      </c>
      <c r="T726">
        <v>67.653595239802101</v>
      </c>
      <c r="U726">
        <v>100.899654998649</v>
      </c>
      <c r="V726">
        <v>34.681410543479501</v>
      </c>
      <c r="W726">
        <v>17.055888223552898</v>
      </c>
      <c r="X726">
        <v>19.132042772842901</v>
      </c>
      <c r="Y726">
        <v>21.1688730079306</v>
      </c>
      <c r="Z726">
        <v>40.330472320534398</v>
      </c>
      <c r="AA726">
        <v>84.697695084585902</v>
      </c>
      <c r="AB726">
        <v>5.9815275502174998</v>
      </c>
      <c r="AC726">
        <v>3.5227225957450901</v>
      </c>
      <c r="AD726">
        <v>652.58474999999999</v>
      </c>
      <c r="AE726">
        <v>1000.705</v>
      </c>
      <c r="AF726">
        <v>588.50874999999905</v>
      </c>
      <c r="AG726">
        <v>783.82249999999999</v>
      </c>
      <c r="AH726">
        <v>93.554739504491494</v>
      </c>
      <c r="AI726">
        <v>98.149532710280297</v>
      </c>
      <c r="AJ726">
        <v>952.9</v>
      </c>
      <c r="AK726">
        <v>1270.2</v>
      </c>
      <c r="AL726">
        <v>-1.8504672897196399</v>
      </c>
    </row>
    <row r="727" spans="1:38" x14ac:dyDescent="0.25">
      <c r="A727" t="s">
        <v>1732</v>
      </c>
      <c r="B727" t="s">
        <v>1731</v>
      </c>
      <c r="C727" t="s">
        <v>41</v>
      </c>
      <c r="D727">
        <v>3214.8771615999999</v>
      </c>
      <c r="E727">
        <v>421.2</v>
      </c>
      <c r="F727">
        <v>42.016663361099901</v>
      </c>
      <c r="G727">
        <v>3.3287274661648598</v>
      </c>
      <c r="H727">
        <v>44.126881703780001</v>
      </c>
      <c r="I727">
        <v>53.694915254237301</v>
      </c>
      <c r="J727">
        <v>51.737366942150601</v>
      </c>
      <c r="K727">
        <v>37.902302155580401</v>
      </c>
      <c r="L727">
        <v>-14.0571714769595</v>
      </c>
      <c r="Q727">
        <v>415.10520783362</v>
      </c>
      <c r="T727">
        <v>12.7160760587726</v>
      </c>
      <c r="V727">
        <v>0.19569471624269999</v>
      </c>
      <c r="W727">
        <v>2.3214171516275002</v>
      </c>
      <c r="X727">
        <v>-262.59269304805002</v>
      </c>
      <c r="Y727">
        <v>9.7428829357854703</v>
      </c>
      <c r="Z727">
        <v>0.152770135292179</v>
      </c>
      <c r="AA727">
        <v>4.0433466593167999</v>
      </c>
      <c r="AB727">
        <v>-3.3775242219132</v>
      </c>
      <c r="AD727">
        <v>424.23500000000001</v>
      </c>
      <c r="AE727">
        <v>414.505</v>
      </c>
      <c r="AF727">
        <v>424.23500000000001</v>
      </c>
      <c r="AG727">
        <v>424.23500000000001</v>
      </c>
      <c r="AH727">
        <v>46.142991857159501</v>
      </c>
      <c r="AI727">
        <v>62.479608482871001</v>
      </c>
      <c r="AJ727">
        <v>447.07499999999902</v>
      </c>
      <c r="AK727">
        <v>419.02</v>
      </c>
      <c r="AL727">
        <v>-37.5203915171289</v>
      </c>
    </row>
    <row r="728" spans="1:38" x14ac:dyDescent="0.25">
      <c r="A728" t="s">
        <v>1842</v>
      </c>
      <c r="B728" t="s">
        <v>1841</v>
      </c>
      <c r="C728" t="s">
        <v>407</v>
      </c>
      <c r="D728">
        <v>3209.2324957400001</v>
      </c>
      <c r="E728">
        <v>2641.4</v>
      </c>
      <c r="F728">
        <v>51.114229839880302</v>
      </c>
      <c r="G728">
        <v>4.0494729273861898</v>
      </c>
      <c r="H728">
        <v>38.390949201183602</v>
      </c>
      <c r="I728">
        <v>66.179159049360194</v>
      </c>
      <c r="J728">
        <v>74.937050684939805</v>
      </c>
      <c r="K728">
        <v>164.48311978283601</v>
      </c>
      <c r="L728">
        <v>9.46113438614492</v>
      </c>
      <c r="M728">
        <v>136.99066220452599</v>
      </c>
      <c r="N728">
        <v>0.25889419957319798</v>
      </c>
      <c r="P728">
        <v>1754.3015115947701</v>
      </c>
      <c r="Q728">
        <v>2543.4082637394899</v>
      </c>
      <c r="R728">
        <v>1414.3324059250299</v>
      </c>
      <c r="S728">
        <v>2100.3099641708</v>
      </c>
      <c r="T728">
        <v>52.855708775822897</v>
      </c>
      <c r="U728">
        <v>130.05079287984199</v>
      </c>
      <c r="V728">
        <v>11.456999640164399</v>
      </c>
      <c r="W728">
        <v>9.5213426417017999</v>
      </c>
      <c r="X728">
        <v>14.3338648391628</v>
      </c>
      <c r="Y728">
        <v>5.8155157897729097</v>
      </c>
      <c r="Z728">
        <v>9.4946504281789803</v>
      </c>
      <c r="AA728">
        <v>29.375280192558801</v>
      </c>
      <c r="AB728">
        <v>-2.1017586584329999</v>
      </c>
      <c r="AC728">
        <v>0.785516991768895</v>
      </c>
      <c r="AD728">
        <v>1583.6129999999901</v>
      </c>
      <c r="AE728">
        <v>2515.375</v>
      </c>
      <c r="AF728">
        <v>1288.5317500000001</v>
      </c>
      <c r="AG728">
        <v>2053.462</v>
      </c>
      <c r="AH728">
        <v>84.474921387942999</v>
      </c>
      <c r="AI728">
        <v>79.566074950690293</v>
      </c>
      <c r="AJ728">
        <v>2334.3142857142798</v>
      </c>
      <c r="AK728">
        <v>2690.28</v>
      </c>
      <c r="AL728">
        <v>-20.4339250493096</v>
      </c>
    </row>
    <row r="729" spans="1:38" x14ac:dyDescent="0.25">
      <c r="A729" t="s">
        <v>1755</v>
      </c>
      <c r="B729" t="s">
        <v>1754</v>
      </c>
      <c r="C729" t="s">
        <v>336</v>
      </c>
      <c r="D729">
        <v>3197.9677885799902</v>
      </c>
      <c r="E729">
        <v>381.85</v>
      </c>
      <c r="F729">
        <v>36.979910446834602</v>
      </c>
      <c r="G729">
        <v>2.9296958338357899</v>
      </c>
      <c r="H729">
        <v>30.293369519661201</v>
      </c>
      <c r="I729">
        <v>72.097560975609696</v>
      </c>
      <c r="J729">
        <v>80.186797570594607</v>
      </c>
      <c r="K729">
        <v>8.2295895632659004</v>
      </c>
      <c r="L729">
        <v>1.7395811569475701</v>
      </c>
      <c r="P729">
        <v>334.94380758097202</v>
      </c>
      <c r="Q729">
        <v>367.60886433111398</v>
      </c>
      <c r="R729">
        <v>315.39228224530598</v>
      </c>
      <c r="S729">
        <v>346.98663035710501</v>
      </c>
      <c r="T729">
        <v>36.880222841225603</v>
      </c>
      <c r="U729">
        <v>26.636170086105299</v>
      </c>
      <c r="V729">
        <v>5.6029674252565904</v>
      </c>
      <c r="W729">
        <v>3.6687200547569998</v>
      </c>
      <c r="X729">
        <v>0.98600641426053304</v>
      </c>
      <c r="Y729">
        <v>5.6374501894458202</v>
      </c>
      <c r="Z729">
        <v>6.2474306216095501</v>
      </c>
      <c r="AA729">
        <v>10.8971855847656</v>
      </c>
      <c r="AB729">
        <v>0.791207434204799</v>
      </c>
      <c r="AC729">
        <v>1.1193177555645899</v>
      </c>
      <c r="AD729">
        <v>331.38499999999999</v>
      </c>
      <c r="AE729">
        <v>363.46</v>
      </c>
      <c r="AF729">
        <v>320.96325000000002</v>
      </c>
      <c r="AG729">
        <v>343.43599999999998</v>
      </c>
      <c r="AH729">
        <v>89.1300398652848</v>
      </c>
      <c r="AI729">
        <v>89.500509683995901</v>
      </c>
      <c r="AJ729">
        <v>341.63571428571402</v>
      </c>
      <c r="AK729">
        <v>383.4</v>
      </c>
      <c r="AL729">
        <v>-10.499490316004</v>
      </c>
    </row>
    <row r="730" spans="1:38" x14ac:dyDescent="0.25">
      <c r="A730" t="s">
        <v>1701</v>
      </c>
      <c r="B730" t="s">
        <v>1700</v>
      </c>
      <c r="C730" t="s">
        <v>365</v>
      </c>
      <c r="D730">
        <v>3194.1453150000002</v>
      </c>
      <c r="E730">
        <v>487.1</v>
      </c>
      <c r="F730">
        <v>30.463223710235301</v>
      </c>
      <c r="G730">
        <v>2.4134179480340898</v>
      </c>
      <c r="H730">
        <v>38.216512557672601</v>
      </c>
      <c r="I730">
        <v>25.2803261977574</v>
      </c>
      <c r="J730">
        <v>25.064510892329</v>
      </c>
      <c r="K730">
        <v>-3.7093070289437802</v>
      </c>
      <c r="L730">
        <v>-3.83610042570549</v>
      </c>
      <c r="M730">
        <v>-3.6266437052323801</v>
      </c>
      <c r="N730">
        <v>-3.4339927439773002E-2</v>
      </c>
      <c r="O730">
        <v>0.53870720602285804</v>
      </c>
      <c r="P730">
        <v>449.95566113787999</v>
      </c>
      <c r="Q730">
        <v>475.428180539859</v>
      </c>
      <c r="R730">
        <v>439.81173792046002</v>
      </c>
      <c r="S730">
        <v>470.174389279374</v>
      </c>
      <c r="T730">
        <v>53.209459459459403</v>
      </c>
      <c r="U730">
        <v>9.6471424728448003</v>
      </c>
      <c r="V730">
        <v>-4.2703832608029897</v>
      </c>
      <c r="W730">
        <v>-7.3591121594146003</v>
      </c>
      <c r="X730">
        <v>-0.24459508594079299</v>
      </c>
      <c r="Y730">
        <v>-1.8268043795727801E-2</v>
      </c>
      <c r="Z730">
        <v>1.70177512102094</v>
      </c>
      <c r="AA730">
        <v>-9.8897191454099906E-2</v>
      </c>
      <c r="AB730">
        <v>-8.1074624279235898</v>
      </c>
      <c r="AC730">
        <v>0.70730747368765901</v>
      </c>
      <c r="AD730">
        <v>438.59</v>
      </c>
      <c r="AE730">
        <v>475.76</v>
      </c>
      <c r="AF730">
        <v>412.55624999999998</v>
      </c>
      <c r="AG730">
        <v>477.68599999999901</v>
      </c>
      <c r="AH730">
        <v>28.848223896663001</v>
      </c>
      <c r="AI730">
        <v>61.463939720129197</v>
      </c>
      <c r="AJ730">
        <v>512.61071428571404</v>
      </c>
      <c r="AK730">
        <v>482.07</v>
      </c>
      <c r="AL730">
        <v>-38.536060279870703</v>
      </c>
    </row>
    <row r="731" spans="1:38" x14ac:dyDescent="0.25">
      <c r="A731" t="s">
        <v>1765</v>
      </c>
      <c r="B731" t="s">
        <v>1764</v>
      </c>
      <c r="C731" t="s">
        <v>457</v>
      </c>
      <c r="D731">
        <v>3178.1221725</v>
      </c>
      <c r="E731">
        <v>217.5</v>
      </c>
      <c r="F731">
        <v>36.057977539890402</v>
      </c>
      <c r="G731">
        <v>2.85665663596013</v>
      </c>
      <c r="H731">
        <v>57.519452950710303</v>
      </c>
      <c r="I731">
        <v>74.707602339181307</v>
      </c>
      <c r="J731">
        <v>85.631726729604594</v>
      </c>
      <c r="K731">
        <v>7.8366038237622302</v>
      </c>
      <c r="L731">
        <v>1.1007015319639</v>
      </c>
      <c r="M731">
        <v>21.447664169256502</v>
      </c>
      <c r="N731">
        <v>7.3871042971303993E-2</v>
      </c>
      <c r="O731">
        <v>1.61590694465892</v>
      </c>
      <c r="P731">
        <v>182.19021562658901</v>
      </c>
      <c r="Q731">
        <v>213.17942780438699</v>
      </c>
      <c r="R731">
        <v>171.02810549646799</v>
      </c>
      <c r="S731">
        <v>193.92885306470899</v>
      </c>
      <c r="T731">
        <v>79.752740844413296</v>
      </c>
      <c r="U731">
        <v>32.302500023919201</v>
      </c>
      <c r="V731">
        <v>7.7625570776255897</v>
      </c>
      <c r="W731">
        <v>2.3831559463211001</v>
      </c>
      <c r="X731">
        <v>-2.8532993198491798</v>
      </c>
      <c r="Y731">
        <v>2.09515440516636</v>
      </c>
      <c r="Z731">
        <v>5.2728121275913802</v>
      </c>
      <c r="AA731">
        <v>16.6226145766495</v>
      </c>
      <c r="AB731">
        <v>0.1536782088857</v>
      </c>
      <c r="AC731">
        <v>1.0381057366011699</v>
      </c>
      <c r="AD731">
        <v>171.57599999999999</v>
      </c>
      <c r="AE731">
        <v>211.49499999999901</v>
      </c>
      <c r="AF731">
        <v>171.51274999999899</v>
      </c>
      <c r="AG731">
        <v>192.03799999999899</v>
      </c>
      <c r="AH731">
        <v>81.847979560276997</v>
      </c>
      <c r="AI731">
        <v>69.064748201438803</v>
      </c>
      <c r="AJ731">
        <v>203.95</v>
      </c>
      <c r="AK731">
        <v>219.38</v>
      </c>
      <c r="AL731">
        <v>-30.935251798561101</v>
      </c>
    </row>
    <row r="732" spans="1:38" x14ac:dyDescent="0.25">
      <c r="A732" t="s">
        <v>1738</v>
      </c>
      <c r="B732" t="s">
        <v>1737</v>
      </c>
      <c r="C732" t="s">
        <v>1020</v>
      </c>
      <c r="D732">
        <v>3177.2130699149998</v>
      </c>
      <c r="E732">
        <v>599.4</v>
      </c>
      <c r="F732">
        <v>34.169012015145597</v>
      </c>
      <c r="G732">
        <v>2.7070052614371898</v>
      </c>
      <c r="H732">
        <v>22.670555728821899</v>
      </c>
      <c r="I732">
        <v>50.913043478260903</v>
      </c>
      <c r="J732">
        <v>42.912059097716003</v>
      </c>
      <c r="K732">
        <v>3.6278458895210401</v>
      </c>
      <c r="L732">
        <v>-3.4021601699637798</v>
      </c>
      <c r="P732">
        <v>595.64333380811695</v>
      </c>
      <c r="Q732">
        <v>601.24362114927203</v>
      </c>
      <c r="R732">
        <v>622.610360925338</v>
      </c>
      <c r="S732">
        <v>590.73555016307296</v>
      </c>
      <c r="T732">
        <v>41.4131557800482</v>
      </c>
      <c r="U732">
        <v>-11.118976585956601</v>
      </c>
      <c r="V732">
        <v>-1.3492919005314901</v>
      </c>
      <c r="W732">
        <v>-0.78916763581990002</v>
      </c>
      <c r="X732">
        <v>-0.395745004873015</v>
      </c>
      <c r="Y732">
        <v>0.34614640534547603</v>
      </c>
      <c r="Z732">
        <v>-0.15943063941299401</v>
      </c>
      <c r="AA732">
        <v>3.2873543931586</v>
      </c>
      <c r="AB732">
        <v>-5.5875376768951996</v>
      </c>
      <c r="AC732">
        <v>0.73371719687476</v>
      </c>
      <c r="AD732">
        <v>570.80899999999895</v>
      </c>
      <c r="AE732">
        <v>601.44499999999903</v>
      </c>
      <c r="AF732">
        <v>638.19899999999905</v>
      </c>
      <c r="AG732">
        <v>584.70100000000002</v>
      </c>
      <c r="AH732">
        <v>18.179142977734401</v>
      </c>
      <c r="AI732">
        <v>19.5893926432847</v>
      </c>
      <c r="AJ732">
        <v>579.90714285714296</v>
      </c>
      <c r="AK732">
        <v>600.82000000000005</v>
      </c>
      <c r="AL732">
        <v>-80.410607356715204</v>
      </c>
    </row>
    <row r="733" spans="1:38" x14ac:dyDescent="0.25">
      <c r="A733" t="s">
        <v>1683</v>
      </c>
      <c r="B733" t="s">
        <v>1682</v>
      </c>
      <c r="C733" t="s">
        <v>61</v>
      </c>
      <c r="D733">
        <v>3170.7314633400001</v>
      </c>
      <c r="E733">
        <v>43.55</v>
      </c>
      <c r="F733">
        <v>55.437669028137798</v>
      </c>
      <c r="G733">
        <v>4.3919930044937496</v>
      </c>
      <c r="H733">
        <v>51.879469229786999</v>
      </c>
      <c r="I733">
        <v>64.743589743589695</v>
      </c>
      <c r="J733">
        <v>50.662964147422798</v>
      </c>
      <c r="K733">
        <v>3.5390196132632301</v>
      </c>
      <c r="L733">
        <v>-0.484737656609465</v>
      </c>
      <c r="M733">
        <v>32.7540557978542</v>
      </c>
      <c r="N733">
        <v>9.1748028395583006E-2</v>
      </c>
      <c r="O733">
        <v>2.18161699767407</v>
      </c>
      <c r="P733">
        <v>29.489813958142101</v>
      </c>
      <c r="Q733">
        <v>43.747566183554099</v>
      </c>
      <c r="R733">
        <v>25.1169312015329</v>
      </c>
      <c r="S733">
        <v>35.320474559179203</v>
      </c>
      <c r="T733">
        <v>94.2468619246862</v>
      </c>
      <c r="U733">
        <v>96.753768710750705</v>
      </c>
      <c r="V733">
        <v>3.2993401319736</v>
      </c>
      <c r="W733">
        <v>1.8934911242602901</v>
      </c>
      <c r="X733">
        <v>-97.4821770464943</v>
      </c>
      <c r="Y733">
        <v>-1.19314604958629</v>
      </c>
      <c r="Z733">
        <v>5.3404126009756103</v>
      </c>
      <c r="AA733">
        <v>32.344822809117801</v>
      </c>
      <c r="AB733">
        <v>-15.291486530902199</v>
      </c>
      <c r="AC733">
        <v>0.54199417716432097</v>
      </c>
      <c r="AD733">
        <v>26.054499999999901</v>
      </c>
      <c r="AE733">
        <v>45.41</v>
      </c>
      <c r="AF733">
        <v>21.832873188405699</v>
      </c>
      <c r="AG733">
        <v>33.753999999999998</v>
      </c>
      <c r="AH733">
        <v>51.014967704434099</v>
      </c>
      <c r="AI733">
        <v>42.081447963800798</v>
      </c>
      <c r="AJ733">
        <v>41.017857142857103</v>
      </c>
      <c r="AK733">
        <v>25.74</v>
      </c>
      <c r="AL733">
        <v>-57.918552036199102</v>
      </c>
    </row>
    <row r="734" spans="1:38" x14ac:dyDescent="0.25">
      <c r="A734" t="s">
        <v>1721</v>
      </c>
      <c r="B734" t="s">
        <v>1720</v>
      </c>
      <c r="C734" t="s">
        <v>74</v>
      </c>
      <c r="D734">
        <v>3165.8414215500002</v>
      </c>
      <c r="E734">
        <v>202.5</v>
      </c>
      <c r="F734">
        <v>51.474503855772603</v>
      </c>
      <c r="G734">
        <v>4.07801527025953</v>
      </c>
      <c r="H734">
        <v>42.313737443507399</v>
      </c>
      <c r="I734">
        <v>58.4158415841584</v>
      </c>
      <c r="J734">
        <v>54.9757965749818</v>
      </c>
      <c r="K734">
        <v>12.655447386982001</v>
      </c>
      <c r="L734">
        <v>-1.5383012004610599</v>
      </c>
      <c r="M734">
        <v>42.349111999762698</v>
      </c>
      <c r="N734">
        <v>7.3609782616395003E-2</v>
      </c>
      <c r="O734">
        <v>0.95924768565080198</v>
      </c>
      <c r="P734">
        <v>147.98797080595401</v>
      </c>
      <c r="Q734">
        <v>191.43224765064099</v>
      </c>
      <c r="R734">
        <v>142.40868295028301</v>
      </c>
      <c r="S734">
        <v>162.06978537619699</v>
      </c>
      <c r="T734">
        <v>74.963181148748106</v>
      </c>
      <c r="U734">
        <v>38.677434301979297</v>
      </c>
      <c r="V734">
        <v>4.4424749349138999</v>
      </c>
      <c r="W734">
        <v>1.9189189189189</v>
      </c>
      <c r="X734">
        <v>1.5203178209283299</v>
      </c>
      <c r="Y734">
        <v>0.94913822672555204</v>
      </c>
      <c r="Z734">
        <v>11.7175600418869</v>
      </c>
      <c r="AA734">
        <v>37.567009581989502</v>
      </c>
      <c r="AB734">
        <v>-15.825713481995299</v>
      </c>
      <c r="AC734">
        <v>0.72434209370416802</v>
      </c>
      <c r="AD734">
        <v>135.81849999999901</v>
      </c>
      <c r="AE734">
        <v>195.07499999999999</v>
      </c>
      <c r="AF734">
        <v>136.48874999999899</v>
      </c>
      <c r="AG734">
        <v>154.654</v>
      </c>
      <c r="AH734">
        <v>55.968947988451603</v>
      </c>
      <c r="AI734">
        <v>75.027262813522299</v>
      </c>
      <c r="AJ734">
        <v>166.48571428571401</v>
      </c>
      <c r="AK734">
        <v>198.03</v>
      </c>
      <c r="AL734">
        <v>-24.972737186477602</v>
      </c>
    </row>
    <row r="735" spans="1:38" x14ac:dyDescent="0.25">
      <c r="A735" t="s">
        <v>1734</v>
      </c>
      <c r="B735" t="s">
        <v>1733</v>
      </c>
      <c r="C735" t="s">
        <v>504</v>
      </c>
      <c r="D735">
        <v>3133.1595813449999</v>
      </c>
      <c r="E735">
        <v>134.94999999999999</v>
      </c>
      <c r="F735">
        <v>32.602828374800303</v>
      </c>
      <c r="G735">
        <v>2.5829259537617801</v>
      </c>
      <c r="H735">
        <v>20.6257796193633</v>
      </c>
      <c r="I735">
        <v>49.206349206349202</v>
      </c>
      <c r="J735">
        <v>39.105645151566002</v>
      </c>
      <c r="K735">
        <v>-0.512692773547059</v>
      </c>
      <c r="L735">
        <v>-7.9040918731253004E-2</v>
      </c>
      <c r="M735">
        <v>5.7193961947718597</v>
      </c>
      <c r="N735">
        <v>2.3129219866581001E-2</v>
      </c>
      <c r="O735">
        <v>1.4248758757901301</v>
      </c>
      <c r="P735">
        <v>137.78576302193699</v>
      </c>
      <c r="Q735">
        <v>135.9207964103</v>
      </c>
      <c r="R735">
        <v>140.97371660853699</v>
      </c>
      <c r="S735">
        <v>137.14851027907099</v>
      </c>
      <c r="T735">
        <v>61.7588083643655</v>
      </c>
      <c r="U735">
        <v>-6.5899558437821897</v>
      </c>
      <c r="V735">
        <v>-0.82250128515830001</v>
      </c>
      <c r="W735">
        <v>-1.96149602183629</v>
      </c>
      <c r="X735">
        <v>-2.5359497313095898</v>
      </c>
      <c r="Y735">
        <v>-0.35485626158338801</v>
      </c>
      <c r="Z735">
        <v>-1.0715948219007101</v>
      </c>
      <c r="AA735">
        <v>1.3200331936156999</v>
      </c>
      <c r="AB735">
        <v>-2.8762992460589998</v>
      </c>
      <c r="AC735">
        <v>0.38619274193591602</v>
      </c>
      <c r="AD735">
        <v>135.84450000000001</v>
      </c>
      <c r="AE735">
        <v>136.26</v>
      </c>
      <c r="AF735">
        <v>139.209249999999</v>
      </c>
      <c r="AG735">
        <v>137.97199999999901</v>
      </c>
      <c r="AH735">
        <v>11.710456475583699</v>
      </c>
      <c r="AI735">
        <v>7.0063694267513803</v>
      </c>
      <c r="AJ735">
        <v>142.92857142857099</v>
      </c>
      <c r="AK735">
        <v>135.19999999999999</v>
      </c>
      <c r="AL735">
        <v>-92.993630573248595</v>
      </c>
    </row>
    <row r="736" spans="1:38" x14ac:dyDescent="0.25">
      <c r="A736" t="s">
        <v>1746</v>
      </c>
      <c r="B736" t="s">
        <v>1745</v>
      </c>
      <c r="C736" t="s">
        <v>1747</v>
      </c>
      <c r="D736">
        <v>3119.7521941949999</v>
      </c>
      <c r="E736">
        <v>569.79999999999995</v>
      </c>
      <c r="F736">
        <v>28.0004589449184</v>
      </c>
      <c r="G736">
        <v>2.2183079116525901</v>
      </c>
      <c r="H736">
        <v>38.868247232126002</v>
      </c>
      <c r="I736">
        <v>53.128371089536103</v>
      </c>
      <c r="J736">
        <v>53.543770397806803</v>
      </c>
      <c r="K736">
        <v>11.118518645955501</v>
      </c>
      <c r="L736">
        <v>-1.8564377864046799</v>
      </c>
      <c r="M736">
        <v>-6.1441984772060501</v>
      </c>
      <c r="N736">
        <v>-7.5853756938638994E-2</v>
      </c>
      <c r="O736">
        <v>0.86098098079733698</v>
      </c>
      <c r="P736">
        <v>530.91351536892398</v>
      </c>
      <c r="Q736">
        <v>566.91372902974001</v>
      </c>
      <c r="R736">
        <v>522.81161886546499</v>
      </c>
      <c r="S736">
        <v>542.53999033538696</v>
      </c>
      <c r="T736">
        <v>71.832058162993405</v>
      </c>
      <c r="U736">
        <v>12.249967979564</v>
      </c>
      <c r="V736">
        <v>0.63725969443529995</v>
      </c>
      <c r="W736">
        <v>1.2609551064210001</v>
      </c>
      <c r="X736">
        <v>-0.48915201606111203</v>
      </c>
      <c r="Y736">
        <v>0.18318485579874</v>
      </c>
      <c r="Z736">
        <v>1.9329189692153601</v>
      </c>
      <c r="AA736">
        <v>7.7934389011610001</v>
      </c>
      <c r="AB736">
        <v>-5.6279047932903996</v>
      </c>
      <c r="AC736">
        <v>0.76916236518771797</v>
      </c>
      <c r="AD736">
        <v>525.84450000000004</v>
      </c>
      <c r="AE736">
        <v>569.58999999999901</v>
      </c>
      <c r="AF736">
        <v>516.07674999999904</v>
      </c>
      <c r="AG736">
        <v>533.16</v>
      </c>
      <c r="AH736">
        <v>44.160128930243701</v>
      </c>
      <c r="AI736">
        <v>45.443349753694299</v>
      </c>
      <c r="AJ736">
        <v>531.98214285714198</v>
      </c>
      <c r="AK736">
        <v>569.07000000000005</v>
      </c>
      <c r="AL736">
        <v>-54.556650246305601</v>
      </c>
    </row>
    <row r="737" spans="1:38" x14ac:dyDescent="0.25">
      <c r="A737" t="s">
        <v>1759</v>
      </c>
      <c r="B737" t="s">
        <v>1758</v>
      </c>
      <c r="C737" t="s">
        <v>741</v>
      </c>
      <c r="D737">
        <v>3111.4481070400002</v>
      </c>
      <c r="E737">
        <v>737.75</v>
      </c>
      <c r="F737">
        <v>31.217797845554099</v>
      </c>
      <c r="G737">
        <v>2.4731983172629999</v>
      </c>
      <c r="H737">
        <v>53.448917771733797</v>
      </c>
      <c r="I737">
        <v>56.340640809443499</v>
      </c>
      <c r="J737">
        <v>52.242934119590998</v>
      </c>
      <c r="K737">
        <v>16.638844256210401</v>
      </c>
      <c r="L737">
        <v>-1.67576874223671</v>
      </c>
      <c r="M737">
        <v>49.520758412962699</v>
      </c>
      <c r="N737">
        <v>0.16798485138066299</v>
      </c>
      <c r="O737">
        <v>1.6655729349773001</v>
      </c>
      <c r="P737">
        <v>636.54126531948202</v>
      </c>
      <c r="Q737">
        <v>733.13011234591602</v>
      </c>
      <c r="R737">
        <v>606.07452878455604</v>
      </c>
      <c r="S737">
        <v>683.25307763164199</v>
      </c>
      <c r="T737">
        <v>91.590599097681206</v>
      </c>
      <c r="U737">
        <v>27.496986403222301</v>
      </c>
      <c r="V737">
        <v>1.5009335370140999</v>
      </c>
      <c r="W737">
        <v>-4.4755266312268898</v>
      </c>
      <c r="X737">
        <v>-0.56742095164744</v>
      </c>
      <c r="Y737">
        <v>0.36319770308787502</v>
      </c>
      <c r="Z737">
        <v>2.2307754552813601</v>
      </c>
      <c r="AA737">
        <v>8.2271726467910007</v>
      </c>
      <c r="AB737">
        <v>-4.4381642105263897</v>
      </c>
      <c r="AC737">
        <v>1.2331684418934901</v>
      </c>
      <c r="AD737">
        <v>605.70299999999997</v>
      </c>
      <c r="AE737">
        <v>733.37</v>
      </c>
      <c r="AF737">
        <v>564.95874999999899</v>
      </c>
      <c r="AG737">
        <v>687.78499999999997</v>
      </c>
      <c r="AH737">
        <v>38.987095398069599</v>
      </c>
      <c r="AI737">
        <v>38.909774436090203</v>
      </c>
      <c r="AJ737">
        <v>659.017857142857</v>
      </c>
      <c r="AK737">
        <v>743.36</v>
      </c>
      <c r="AL737">
        <v>-61.090225563909698</v>
      </c>
    </row>
    <row r="738" spans="1:38" x14ac:dyDescent="0.25">
      <c r="A738" t="s">
        <v>1763</v>
      </c>
      <c r="B738" t="s">
        <v>1762</v>
      </c>
      <c r="C738" t="s">
        <v>55</v>
      </c>
      <c r="D738">
        <v>3110.6772348300001</v>
      </c>
      <c r="E738">
        <v>579.6</v>
      </c>
      <c r="F738">
        <v>34.902056076015903</v>
      </c>
      <c r="G738">
        <v>2.7650799323922999</v>
      </c>
      <c r="H738">
        <v>47.115823471196499</v>
      </c>
      <c r="I738">
        <v>71.711568938193395</v>
      </c>
      <c r="J738">
        <v>70.759150052746605</v>
      </c>
      <c r="K738">
        <v>23.6579999838616</v>
      </c>
      <c r="L738">
        <v>1.9548778834027301</v>
      </c>
      <c r="M738">
        <v>-9.7695325709951994</v>
      </c>
      <c r="N738">
        <v>-6.2239082426066003E-2</v>
      </c>
      <c r="O738">
        <v>0.53420334809502601</v>
      </c>
      <c r="P738">
        <v>514.16680343159703</v>
      </c>
      <c r="Q738">
        <v>575.06399202642604</v>
      </c>
      <c r="R738">
        <v>549.45644730777201</v>
      </c>
      <c r="S738">
        <v>524.72277133392697</v>
      </c>
      <c r="T738">
        <v>71.003383744216507</v>
      </c>
      <c r="U738">
        <v>4.5425954598237999</v>
      </c>
      <c r="V738">
        <v>6.4076333942893999</v>
      </c>
      <c r="W738">
        <v>3.81558028616849</v>
      </c>
      <c r="X738">
        <v>-0.89949069999323406</v>
      </c>
      <c r="Y738">
        <v>-0.29192764934242299</v>
      </c>
      <c r="Z738">
        <v>4.1884368781453603</v>
      </c>
      <c r="AA738">
        <v>17.9192828175212</v>
      </c>
      <c r="AB738">
        <v>-3.0563127458213999</v>
      </c>
      <c r="AC738">
        <v>1.20437287804755</v>
      </c>
      <c r="AD738">
        <v>483.80249999999899</v>
      </c>
      <c r="AE738">
        <v>580.30999999999995</v>
      </c>
      <c r="AF738">
        <v>537.4855</v>
      </c>
      <c r="AG738">
        <v>509.89199999999897</v>
      </c>
      <c r="AH738">
        <v>72.185792349726796</v>
      </c>
      <c r="AI738">
        <v>67.322404371584696</v>
      </c>
      <c r="AJ738">
        <v>535.92142857142801</v>
      </c>
      <c r="AK738">
        <v>590.34</v>
      </c>
      <c r="AL738">
        <v>-32.677595628415197</v>
      </c>
    </row>
    <row r="739" spans="1:38" x14ac:dyDescent="0.25">
      <c r="A739" t="s">
        <v>1771</v>
      </c>
      <c r="B739" t="s">
        <v>1770</v>
      </c>
      <c r="C739" t="s">
        <v>61</v>
      </c>
      <c r="D739">
        <v>3110.2142083200001</v>
      </c>
      <c r="E739">
        <v>183.3</v>
      </c>
      <c r="F739">
        <v>43.468072839614599</v>
      </c>
      <c r="G739">
        <v>3.44371390747893</v>
      </c>
      <c r="H739">
        <v>30.4231169796264</v>
      </c>
      <c r="I739">
        <v>78.680203045685303</v>
      </c>
      <c r="J739">
        <v>73.032860914932002</v>
      </c>
      <c r="K739">
        <v>4.9340645688178597</v>
      </c>
      <c r="L739">
        <v>0.27034581717870898</v>
      </c>
      <c r="M739">
        <v>30.272823974526101</v>
      </c>
      <c r="N739">
        <v>0.12555403315390101</v>
      </c>
      <c r="O739">
        <v>1.77852251966315</v>
      </c>
      <c r="P739">
        <v>148.591375846837</v>
      </c>
      <c r="Q739">
        <v>177.800153387932</v>
      </c>
      <c r="R739">
        <v>131.80665009711001</v>
      </c>
      <c r="S739">
        <v>162.97120467407299</v>
      </c>
      <c r="T739">
        <v>87.6765375854214</v>
      </c>
      <c r="U739">
        <v>46.701584425728797</v>
      </c>
      <c r="V739">
        <v>5.6239425937809999</v>
      </c>
      <c r="W739">
        <v>3.6292503160677998</v>
      </c>
      <c r="X739">
        <v>-0.30215890257686101</v>
      </c>
      <c r="Y739">
        <v>1.25765495808949</v>
      </c>
      <c r="Z739">
        <v>5.6041237699781403</v>
      </c>
      <c r="AA739">
        <v>14.604618553207199</v>
      </c>
      <c r="AB739">
        <v>-2.0515207834156999</v>
      </c>
      <c r="AC739">
        <v>0.69519677691099602</v>
      </c>
      <c r="AD739">
        <v>140.4085</v>
      </c>
      <c r="AE739">
        <v>178.45499999999899</v>
      </c>
      <c r="AF739">
        <v>129.30824999999999</v>
      </c>
      <c r="AG739">
        <v>165.366999999999</v>
      </c>
      <c r="AH739">
        <v>83.274779424414504</v>
      </c>
      <c r="AI739">
        <v>91.970802919708106</v>
      </c>
      <c r="AJ739">
        <v>167.50357142857101</v>
      </c>
      <c r="AK739">
        <v>182.46</v>
      </c>
      <c r="AL739">
        <v>-8.0291970802918602</v>
      </c>
    </row>
    <row r="740" spans="1:38" x14ac:dyDescent="0.25">
      <c r="A740" t="s">
        <v>1788</v>
      </c>
      <c r="B740" t="s">
        <v>1787</v>
      </c>
      <c r="C740" t="s">
        <v>373</v>
      </c>
      <c r="D740">
        <v>3109.0034996700001</v>
      </c>
      <c r="E740">
        <v>79.8</v>
      </c>
      <c r="F740">
        <v>57.837980163422998</v>
      </c>
      <c r="G740">
        <v>4.5821552154884104</v>
      </c>
      <c r="H740">
        <v>17.393290470544901</v>
      </c>
      <c r="I740">
        <v>47.183098591549303</v>
      </c>
      <c r="J740">
        <v>56.160613101188098</v>
      </c>
      <c r="K740">
        <v>-0.24493222494456299</v>
      </c>
      <c r="L740">
        <v>0.334675397895836</v>
      </c>
      <c r="M740">
        <v>90.134495511961703</v>
      </c>
      <c r="N740">
        <v>0.15426170837818601</v>
      </c>
      <c r="O740">
        <v>1.40247944073122</v>
      </c>
      <c r="P740">
        <v>78.025589934208497</v>
      </c>
      <c r="Q740">
        <v>76.612475353030604</v>
      </c>
      <c r="R740">
        <v>78.956275015587494</v>
      </c>
      <c r="S740">
        <v>76.949767126966705</v>
      </c>
      <c r="T740">
        <v>96.557971014492693</v>
      </c>
      <c r="U740">
        <v>-7.8108280590970001</v>
      </c>
      <c r="V740">
        <v>1.7341805665873</v>
      </c>
      <c r="W740">
        <v>3.2930107526882</v>
      </c>
      <c r="X740">
        <v>10.617265543599499</v>
      </c>
      <c r="Y740">
        <v>1.77795724023991</v>
      </c>
      <c r="Z740">
        <v>4.6179024905052204</v>
      </c>
      <c r="AA740">
        <v>7.5475115602749003</v>
      </c>
      <c r="AB740">
        <v>-3.4829160223309001</v>
      </c>
      <c r="AC740">
        <v>1.0028185317626199</v>
      </c>
      <c r="AD740">
        <v>76.761999999999901</v>
      </c>
      <c r="AE740">
        <v>75.9849999999999</v>
      </c>
      <c r="AF740">
        <v>83.947000000000003</v>
      </c>
      <c r="AG740">
        <v>77.468000000000004</v>
      </c>
      <c r="AH740">
        <v>65.422322775263893</v>
      </c>
      <c r="AI740">
        <v>80.090497737556504</v>
      </c>
      <c r="AJ740">
        <v>80.392857142857096</v>
      </c>
      <c r="AK740">
        <v>79.87</v>
      </c>
      <c r="AL740">
        <v>-19.9095022624434</v>
      </c>
    </row>
    <row r="741" spans="1:38" x14ac:dyDescent="0.25">
      <c r="A741" t="s">
        <v>1761</v>
      </c>
      <c r="B741" t="s">
        <v>1760</v>
      </c>
      <c r="C741" t="s">
        <v>553</v>
      </c>
      <c r="D741">
        <v>3093.6875399999999</v>
      </c>
      <c r="E741">
        <v>136.1</v>
      </c>
      <c r="F741">
        <v>39.228685972688297</v>
      </c>
      <c r="G741">
        <v>3.1078527901322999</v>
      </c>
      <c r="H741">
        <v>54.9331620693942</v>
      </c>
      <c r="I741">
        <v>71.596244131455407</v>
      </c>
      <c r="J741">
        <v>64.298287652652405</v>
      </c>
      <c r="K741">
        <v>6.1775398013041398</v>
      </c>
      <c r="L741">
        <v>-0.84829198836264896</v>
      </c>
      <c r="M741">
        <v>41.947000216343199</v>
      </c>
      <c r="N741">
        <v>0.104105567613388</v>
      </c>
      <c r="O741">
        <v>1.5913675332755499</v>
      </c>
      <c r="P741">
        <v>107.59205790616301</v>
      </c>
      <c r="Q741">
        <v>135.58872833609601</v>
      </c>
      <c r="R741">
        <v>100.12326312811901</v>
      </c>
      <c r="S741">
        <v>119.164063313038</v>
      </c>
      <c r="T741">
        <v>89.413862268776398</v>
      </c>
      <c r="U741">
        <v>39.1709157202095</v>
      </c>
      <c r="V741">
        <v>3.7778789258079</v>
      </c>
      <c r="W741">
        <v>-2.771855010661</v>
      </c>
      <c r="X741">
        <v>-1.88497960675917</v>
      </c>
      <c r="Y741">
        <v>0.607401275834899</v>
      </c>
      <c r="Z741">
        <v>3.5238143176448502</v>
      </c>
      <c r="AA741">
        <v>14.7099961397589</v>
      </c>
      <c r="AB741">
        <v>-5.2518317846307001</v>
      </c>
      <c r="AC741">
        <v>0.62598834550228699</v>
      </c>
      <c r="AD741">
        <v>98.272000000000006</v>
      </c>
      <c r="AE741">
        <v>136.88</v>
      </c>
      <c r="AF741">
        <v>95.486499999999893</v>
      </c>
      <c r="AG741">
        <v>116.229</v>
      </c>
      <c r="AH741">
        <v>63.9792502000331</v>
      </c>
      <c r="AI741">
        <v>54.228855721393003</v>
      </c>
      <c r="AJ741">
        <v>125.932142857142</v>
      </c>
      <c r="AK741">
        <v>136.63</v>
      </c>
      <c r="AL741">
        <v>-45.771144278606897</v>
      </c>
    </row>
    <row r="742" spans="1:38" x14ac:dyDescent="0.25">
      <c r="A742" t="s">
        <v>1742</v>
      </c>
      <c r="B742" t="s">
        <v>1741</v>
      </c>
      <c r="C742" t="s">
        <v>91</v>
      </c>
      <c r="D742">
        <v>3090.2506659999999</v>
      </c>
      <c r="E742">
        <v>304.64999999999998</v>
      </c>
      <c r="F742">
        <v>54.913863430462399</v>
      </c>
      <c r="G742">
        <v>4.3504950382005196</v>
      </c>
      <c r="H742">
        <v>25.587267459223799</v>
      </c>
      <c r="I742">
        <v>41.818181818181799</v>
      </c>
      <c r="J742">
        <v>40.549344612128699</v>
      </c>
      <c r="K742">
        <v>4.7142882155599199</v>
      </c>
      <c r="L742">
        <v>-3.6549531281148502</v>
      </c>
      <c r="M742">
        <v>89.117546280391807</v>
      </c>
      <c r="N742">
        <v>0.20352044709230799</v>
      </c>
      <c r="O742">
        <v>1.2085798569064199</v>
      </c>
      <c r="P742">
        <v>247.00001773164101</v>
      </c>
      <c r="Q742">
        <v>310.526257931874</v>
      </c>
      <c r="R742">
        <v>199.68109332931601</v>
      </c>
      <c r="S742">
        <v>287.01833891716598</v>
      </c>
      <c r="T742">
        <v>74.889380530973398</v>
      </c>
      <c r="U742">
        <v>90.688764845885004</v>
      </c>
      <c r="V742">
        <v>-2.5933454076669999</v>
      </c>
      <c r="W742">
        <v>-4.3788819875775999</v>
      </c>
      <c r="X742">
        <v>-93.140968922157995</v>
      </c>
      <c r="Y742">
        <v>-0.29601913428684101</v>
      </c>
      <c r="Z742">
        <v>-1.6899937720579901</v>
      </c>
      <c r="AA742">
        <v>1.7182545738655</v>
      </c>
      <c r="AB742">
        <v>-6.5542914252058999</v>
      </c>
      <c r="AC742">
        <v>0.40353202527486298</v>
      </c>
      <c r="AD742">
        <v>230.05950000000001</v>
      </c>
      <c r="AE742">
        <v>312.24</v>
      </c>
      <c r="AF742">
        <v>176.4915</v>
      </c>
      <c r="AG742">
        <v>291.94099999999997</v>
      </c>
      <c r="AH742">
        <v>22.512011989949499</v>
      </c>
      <c r="AI742">
        <v>14.426877470355601</v>
      </c>
      <c r="AJ742">
        <v>290.97142857142802</v>
      </c>
      <c r="AK742">
        <v>305.76</v>
      </c>
      <c r="AL742">
        <v>-85.573122529644294</v>
      </c>
    </row>
    <row r="743" spans="1:38" x14ac:dyDescent="0.25">
      <c r="A743" t="s">
        <v>45</v>
      </c>
      <c r="B743" t="s">
        <v>46</v>
      </c>
      <c r="C743" t="s">
        <v>44</v>
      </c>
      <c r="D743">
        <v>3077.8791127999998</v>
      </c>
      <c r="E743">
        <v>466</v>
      </c>
      <c r="F743">
        <v>42.874967721770403</v>
      </c>
      <c r="G743">
        <v>3.3967257571081202</v>
      </c>
      <c r="H743">
        <v>35.510515590118302</v>
      </c>
      <c r="I743">
        <v>40.128296507483903</v>
      </c>
      <c r="J743">
        <v>29.973027741964</v>
      </c>
      <c r="K743">
        <v>-10.0550631245403</v>
      </c>
      <c r="L743">
        <v>2.5116636062934E-2</v>
      </c>
      <c r="M743">
        <v>18.0655863166667</v>
      </c>
      <c r="N743">
        <v>8.0092793859861997E-2</v>
      </c>
      <c r="O743">
        <v>1.38019474292845</v>
      </c>
      <c r="P743">
        <v>513.31121045680095</v>
      </c>
      <c r="Q743">
        <v>476.21873389172202</v>
      </c>
      <c r="R743">
        <v>505.77371942637899</v>
      </c>
      <c r="S743">
        <v>501.24210599387698</v>
      </c>
      <c r="T743">
        <v>73.453318335208095</v>
      </c>
      <c r="U743">
        <v>-12.917770455727901</v>
      </c>
      <c r="V743">
        <v>-3.0938232709993998</v>
      </c>
      <c r="W743">
        <v>-0.62355520297529998</v>
      </c>
      <c r="X743">
        <v>-8.37445550039239</v>
      </c>
      <c r="Y743">
        <v>-0.68382124797893296</v>
      </c>
      <c r="Z743">
        <v>-3.75532464650792</v>
      </c>
      <c r="AA743">
        <v>0.48471479871849998</v>
      </c>
      <c r="AB743">
        <v>-6.426243054705</v>
      </c>
      <c r="AC743">
        <v>1.0291731646720901</v>
      </c>
      <c r="AD743">
        <v>521.13049999999896</v>
      </c>
      <c r="AE743">
        <v>477.90499999999901</v>
      </c>
      <c r="AF743">
        <v>535.67550000000006</v>
      </c>
      <c r="AG743">
        <v>507.34399999999903</v>
      </c>
      <c r="AH743">
        <v>14.426760978485101</v>
      </c>
      <c r="AI743">
        <v>2.6819923371647101</v>
      </c>
      <c r="AJ743">
        <v>500.63571428571402</v>
      </c>
      <c r="AK743">
        <v>471.8</v>
      </c>
      <c r="AL743">
        <v>-97.318007662835299</v>
      </c>
    </row>
    <row r="744" spans="1:38" x14ac:dyDescent="0.25">
      <c r="A744" t="s">
        <v>1751</v>
      </c>
      <c r="B744" t="s">
        <v>1750</v>
      </c>
      <c r="C744" t="s">
        <v>1747</v>
      </c>
      <c r="D744">
        <v>3073.6129311999998</v>
      </c>
      <c r="E744">
        <v>290.8</v>
      </c>
      <c r="F744">
        <v>60.033133502509301</v>
      </c>
      <c r="G744">
        <v>4.7560640085180204</v>
      </c>
      <c r="H744">
        <v>27.8759134315303</v>
      </c>
      <c r="I744">
        <v>32.695462001093503</v>
      </c>
      <c r="J744">
        <v>44.103915842293901</v>
      </c>
      <c r="K744">
        <v>-2.4018077327963301</v>
      </c>
      <c r="L744">
        <v>0.40377891363795299</v>
      </c>
      <c r="M744">
        <v>135.73492048928799</v>
      </c>
      <c r="N744">
        <v>0.232534612610826</v>
      </c>
      <c r="O744">
        <v>-0.58681950829134899</v>
      </c>
      <c r="P744">
        <v>309.67899323470698</v>
      </c>
      <c r="Q744">
        <v>294.97565334094901</v>
      </c>
      <c r="R744">
        <v>286.06062302324699</v>
      </c>
      <c r="S744">
        <v>305.34215405888801</v>
      </c>
      <c r="T744">
        <v>91.966676584349898</v>
      </c>
      <c r="U744">
        <v>20.8275710943817</v>
      </c>
      <c r="V744">
        <v>-1.2474713418746</v>
      </c>
      <c r="W744">
        <v>-3.9357166284027998</v>
      </c>
      <c r="X744">
        <v>-66.868837244329001</v>
      </c>
      <c r="Y744">
        <v>-0.25459263237824398</v>
      </c>
      <c r="Z744">
        <v>-2.0077522405125201</v>
      </c>
      <c r="AA744">
        <v>7.4855920171661996</v>
      </c>
      <c r="AB744">
        <v>-8.6680707873355001</v>
      </c>
      <c r="AC744">
        <v>0.82863092214414502</v>
      </c>
      <c r="AD744">
        <v>316.46350000000001</v>
      </c>
      <c r="AE744">
        <v>297.16000000000003</v>
      </c>
      <c r="AF744">
        <v>288.36174999999997</v>
      </c>
      <c r="AG744">
        <v>301.88299999999998</v>
      </c>
      <c r="AH744">
        <v>35.779617789889201</v>
      </c>
      <c r="AI744">
        <v>37.619047619047599</v>
      </c>
      <c r="AJ744">
        <v>323.974999999999</v>
      </c>
      <c r="AK744">
        <v>546.96</v>
      </c>
      <c r="AL744">
        <v>-62.380952380952301</v>
      </c>
    </row>
    <row r="745" spans="1:38" x14ac:dyDescent="0.25">
      <c r="A745" t="s">
        <v>94</v>
      </c>
      <c r="B745" t="s">
        <v>95</v>
      </c>
      <c r="C745" t="s">
        <v>96</v>
      </c>
      <c r="D745">
        <v>3069.0497609200002</v>
      </c>
      <c r="E745">
        <v>348.1</v>
      </c>
      <c r="F745">
        <v>47.888776552451802</v>
      </c>
      <c r="G745">
        <v>3.79393966772628</v>
      </c>
      <c r="H745">
        <v>31.111074456351801</v>
      </c>
      <c r="I745">
        <v>35.914118412491803</v>
      </c>
      <c r="J745">
        <v>41.116103863754702</v>
      </c>
      <c r="K745">
        <v>-9.3519855781648893</v>
      </c>
      <c r="L745">
        <v>0.24366796954011799</v>
      </c>
      <c r="P745">
        <v>340.11506018252402</v>
      </c>
      <c r="Q745">
        <v>341.979032707935</v>
      </c>
      <c r="S745">
        <v>355.53659910194301</v>
      </c>
      <c r="T745">
        <v>19.686773522574299</v>
      </c>
      <c r="V745">
        <v>-2.5832062825417998</v>
      </c>
      <c r="W745">
        <v>1.1602134027947999</v>
      </c>
      <c r="X745">
        <v>-8.8255181044658997</v>
      </c>
      <c r="Y745">
        <v>1.60985390620711</v>
      </c>
      <c r="Z745">
        <v>-0.100267453580149</v>
      </c>
      <c r="AA745">
        <v>6.1013317575999997</v>
      </c>
      <c r="AB745">
        <v>-9.9536243686583994</v>
      </c>
      <c r="AC745">
        <v>0.97140197218735802</v>
      </c>
      <c r="AD745">
        <v>347.61950000000002</v>
      </c>
      <c r="AE745">
        <v>338.28</v>
      </c>
      <c r="AF745">
        <v>337.93495934959299</v>
      </c>
      <c r="AG745">
        <v>364.16699999999997</v>
      </c>
      <c r="AH745">
        <v>52.448813022696399</v>
      </c>
      <c r="AI745">
        <v>73.254281949934096</v>
      </c>
      <c r="AJ745">
        <v>371.48928571428502</v>
      </c>
      <c r="AK745">
        <v>346.32</v>
      </c>
      <c r="AL745">
        <v>-26.7457180500658</v>
      </c>
    </row>
    <row r="746" spans="1:38" x14ac:dyDescent="0.25">
      <c r="A746" t="s">
        <v>1810</v>
      </c>
      <c r="B746" t="s">
        <v>1809</v>
      </c>
      <c r="C746" t="s">
        <v>1204</v>
      </c>
      <c r="D746">
        <v>3067.5425909999999</v>
      </c>
      <c r="E746">
        <v>351.8</v>
      </c>
      <c r="F746">
        <v>37.368362275757399</v>
      </c>
      <c r="G746">
        <v>2.9604705353180201</v>
      </c>
      <c r="H746">
        <v>37.135812612193298</v>
      </c>
      <c r="I746">
        <v>79.678530424799007</v>
      </c>
      <c r="J746">
        <v>88.624750502202701</v>
      </c>
      <c r="K746">
        <v>3.3593205622485098</v>
      </c>
      <c r="L746">
        <v>1.65992904569195</v>
      </c>
      <c r="M746">
        <v>8.4971314823421498</v>
      </c>
      <c r="N746">
        <v>1.6209331239617E-2</v>
      </c>
      <c r="O746">
        <v>2.0346028601655002</v>
      </c>
      <c r="P746">
        <v>328.32350539698399</v>
      </c>
      <c r="Q746">
        <v>339.131737142796</v>
      </c>
      <c r="R746">
        <v>332.163092132222</v>
      </c>
      <c r="S746">
        <v>329.90994419377103</v>
      </c>
      <c r="T746">
        <v>84.591722595078295</v>
      </c>
      <c r="U746">
        <v>5.5260665464813998</v>
      </c>
      <c r="V746">
        <v>7.7315822370155001</v>
      </c>
      <c r="W746">
        <v>6.3010848565908901</v>
      </c>
      <c r="X746">
        <v>7.2397298729305097</v>
      </c>
      <c r="Y746">
        <v>0.84575255390184001</v>
      </c>
      <c r="Z746">
        <v>5.1208386586682302</v>
      </c>
      <c r="AA746">
        <v>11.9976924264838</v>
      </c>
      <c r="AB746">
        <v>3.7785479273857998</v>
      </c>
      <c r="AC746">
        <v>1.4809170320006</v>
      </c>
      <c r="AD746">
        <v>320.26049999999998</v>
      </c>
      <c r="AE746">
        <v>336.80500000000001</v>
      </c>
      <c r="AF746">
        <v>333.37549999999999</v>
      </c>
      <c r="AG746">
        <v>329.796999999999</v>
      </c>
      <c r="AH746">
        <v>74.057428944343698</v>
      </c>
      <c r="AI746">
        <v>69.8591549295775</v>
      </c>
      <c r="AJ746">
        <v>325.54642857142801</v>
      </c>
      <c r="AK746">
        <v>352.66</v>
      </c>
      <c r="AL746">
        <v>-30.1408450704225</v>
      </c>
    </row>
    <row r="747" spans="1:38" x14ac:dyDescent="0.25">
      <c r="A747" t="s">
        <v>1757</v>
      </c>
      <c r="B747" t="s">
        <v>1756</v>
      </c>
      <c r="C747" t="s">
        <v>1055</v>
      </c>
      <c r="D747">
        <v>3062.3385290050001</v>
      </c>
      <c r="E747">
        <v>373.85</v>
      </c>
      <c r="F747">
        <v>34.073984757391699</v>
      </c>
      <c r="G747">
        <v>2.6994768234886202</v>
      </c>
      <c r="H747">
        <v>24.291554676088801</v>
      </c>
      <c r="I747">
        <v>50</v>
      </c>
      <c r="J747">
        <v>49.949962536598797</v>
      </c>
      <c r="K747">
        <v>3.5356515151636398</v>
      </c>
      <c r="L747">
        <v>0.24106666131079099</v>
      </c>
      <c r="M747">
        <v>34.637597001253603</v>
      </c>
      <c r="N747">
        <v>8.5826006554913001E-2</v>
      </c>
      <c r="O747">
        <v>1.55025030093664</v>
      </c>
      <c r="P747">
        <v>364.806038404562</v>
      </c>
      <c r="Q747">
        <v>378.48597019976802</v>
      </c>
      <c r="R747">
        <v>361.94121818547598</v>
      </c>
      <c r="S747">
        <v>370.86717114740401</v>
      </c>
      <c r="T747">
        <v>79.637199795605497</v>
      </c>
      <c r="U747">
        <v>7.2983890636468001</v>
      </c>
      <c r="V747">
        <v>0.64708346911229997</v>
      </c>
      <c r="W747">
        <v>-0.25046137621929998</v>
      </c>
      <c r="X747">
        <v>-2.6167373386443602</v>
      </c>
      <c r="Y747">
        <v>-8.5036050449467299E-2</v>
      </c>
      <c r="Z747">
        <v>-0.65632314049312002</v>
      </c>
      <c r="AA747">
        <v>3.7029452216393999</v>
      </c>
      <c r="AB747">
        <v>-2.2338364436692002</v>
      </c>
      <c r="AC747">
        <v>0.89238799426326798</v>
      </c>
      <c r="AD747">
        <v>360.55799999999999</v>
      </c>
      <c r="AE747">
        <v>378.93999999999897</v>
      </c>
      <c r="AF747">
        <v>354.83024999999901</v>
      </c>
      <c r="AG747">
        <v>368.70699999999999</v>
      </c>
      <c r="AH747">
        <v>36.967808930425697</v>
      </c>
      <c r="AI747">
        <v>24.1433021806853</v>
      </c>
      <c r="AJ747">
        <v>361.960714285714</v>
      </c>
      <c r="AK747">
        <v>374.32</v>
      </c>
      <c r="AL747">
        <v>-75.856697819314604</v>
      </c>
    </row>
    <row r="748" spans="1:38" x14ac:dyDescent="0.25">
      <c r="A748" t="s">
        <v>1832</v>
      </c>
      <c r="B748" t="s">
        <v>1831</v>
      </c>
      <c r="C748" t="s">
        <v>315</v>
      </c>
      <c r="D748">
        <v>3049.3506767399999</v>
      </c>
      <c r="E748">
        <v>358.05</v>
      </c>
      <c r="F748">
        <v>48.049688258677897</v>
      </c>
      <c r="G748">
        <v>3.8066877341669398</v>
      </c>
      <c r="H748">
        <v>52.859509886811303</v>
      </c>
      <c r="I748">
        <v>80.732926152137694</v>
      </c>
      <c r="J748">
        <v>86.958058379164399</v>
      </c>
      <c r="K748">
        <v>18.609190445301898</v>
      </c>
      <c r="L748">
        <v>1.9610557377204001</v>
      </c>
      <c r="M748">
        <v>-21.079204937653198</v>
      </c>
      <c r="N748">
        <v>-9.3087410514820002E-2</v>
      </c>
      <c r="O748">
        <v>1.06742064006493</v>
      </c>
      <c r="P748">
        <v>275.93672360667102</v>
      </c>
      <c r="Q748">
        <v>328.77201948876098</v>
      </c>
      <c r="R748">
        <v>292.36780344805999</v>
      </c>
      <c r="S748">
        <v>286.10782880215902</v>
      </c>
      <c r="T748">
        <v>72.929423138897803</v>
      </c>
      <c r="U748">
        <v>18.1038035946858</v>
      </c>
      <c r="V748">
        <v>13.6130268509011</v>
      </c>
      <c r="W748">
        <v>13.775068952526899</v>
      </c>
      <c r="X748">
        <v>53.188804435959597</v>
      </c>
      <c r="Y748">
        <v>6.1344286026636903</v>
      </c>
      <c r="Z748">
        <v>15.147769538026701</v>
      </c>
      <c r="AA748">
        <v>26.605085435095901</v>
      </c>
      <c r="AB748">
        <v>3.0392639623807001</v>
      </c>
      <c r="AC748">
        <v>1.2741198967721401</v>
      </c>
      <c r="AD748">
        <v>261.558999999999</v>
      </c>
      <c r="AE748">
        <v>326.16000000000003</v>
      </c>
      <c r="AF748">
        <v>273.54624999999999</v>
      </c>
      <c r="AG748">
        <v>271.35999999999899</v>
      </c>
      <c r="AH748">
        <v>87.420139932855705</v>
      </c>
      <c r="AI748">
        <v>90.138190954773904</v>
      </c>
      <c r="AJ748">
        <v>311.642857142857</v>
      </c>
      <c r="AK748">
        <v>359.16</v>
      </c>
      <c r="AL748">
        <v>-9.8618090452260905</v>
      </c>
    </row>
    <row r="749" spans="1:38" x14ac:dyDescent="0.25">
      <c r="A749" t="s">
        <v>1749</v>
      </c>
      <c r="B749" t="s">
        <v>1748</v>
      </c>
      <c r="C749" t="s">
        <v>1218</v>
      </c>
      <c r="D749">
        <v>3045.1583646200002</v>
      </c>
      <c r="E749">
        <v>426.25</v>
      </c>
      <c r="F749">
        <v>34.971692727627101</v>
      </c>
      <c r="G749">
        <v>2.7705968253658799</v>
      </c>
      <c r="H749">
        <v>33.655312126794797</v>
      </c>
      <c r="I749">
        <v>35.688622754491</v>
      </c>
      <c r="J749">
        <v>32.823499175261396</v>
      </c>
      <c r="K749">
        <v>2.1712560977051099</v>
      </c>
      <c r="L749">
        <v>-1.46651775626674</v>
      </c>
      <c r="M749">
        <v>5.2479063887723099</v>
      </c>
      <c r="N749">
        <v>1.1253991350471001E-2</v>
      </c>
      <c r="O749">
        <v>1.36620423745065</v>
      </c>
      <c r="P749">
        <v>435.75246173746302</v>
      </c>
      <c r="Q749">
        <v>428.69066133509801</v>
      </c>
      <c r="R749">
        <v>475.88494710765298</v>
      </c>
      <c r="S749">
        <v>424.09516623941403</v>
      </c>
      <c r="T749">
        <v>75.258976164135504</v>
      </c>
      <c r="U749">
        <v>-22.008565186931701</v>
      </c>
      <c r="V749">
        <v>-1.81777966624569</v>
      </c>
      <c r="W749">
        <v>-0.65959952885749995</v>
      </c>
      <c r="X749">
        <v>-0.82509029323236904</v>
      </c>
      <c r="Y749">
        <v>-0.43911569185450799</v>
      </c>
      <c r="Z749">
        <v>-0.39069215745929298</v>
      </c>
      <c r="AA749">
        <v>1.2494170666933</v>
      </c>
      <c r="AB749">
        <v>-4.7046082784053</v>
      </c>
      <c r="AC749">
        <v>0.789141187022951</v>
      </c>
      <c r="AD749">
        <v>404.6875</v>
      </c>
      <c r="AE749">
        <v>431.68</v>
      </c>
      <c r="AF749">
        <v>496.462999999999</v>
      </c>
      <c r="AG749">
        <v>422.12</v>
      </c>
      <c r="AH749">
        <v>18.096711572986202</v>
      </c>
      <c r="AI749">
        <v>30.076335877862601</v>
      </c>
      <c r="AJ749">
        <v>412.57857142857102</v>
      </c>
      <c r="AK749">
        <v>422.99</v>
      </c>
      <c r="AL749">
        <v>-69.923664122137296</v>
      </c>
    </row>
    <row r="750" spans="1:38" x14ac:dyDescent="0.25">
      <c r="A750" t="s">
        <v>30</v>
      </c>
      <c r="B750" t="s">
        <v>31</v>
      </c>
      <c r="C750" t="s">
        <v>32</v>
      </c>
      <c r="D750">
        <v>3035.9167306250001</v>
      </c>
      <c r="E750">
        <v>597</v>
      </c>
      <c r="F750">
        <v>26.762109900300999</v>
      </c>
      <c r="G750">
        <v>2.1202009667462201</v>
      </c>
      <c r="H750">
        <v>59.083036501622203</v>
      </c>
      <c r="I750">
        <v>58.798486281930003</v>
      </c>
      <c r="J750">
        <v>52.052919738099902</v>
      </c>
      <c r="K750">
        <v>125.17841498733</v>
      </c>
      <c r="L750">
        <v>-13.1281915517083</v>
      </c>
      <c r="Q750">
        <v>605.69850871512995</v>
      </c>
      <c r="T750">
        <v>5.2756842522808398</v>
      </c>
      <c r="U750">
        <v>1308.1415550992699</v>
      </c>
      <c r="V750">
        <v>12.6513244079418</v>
      </c>
      <c r="W750">
        <v>-5.0360275689223002</v>
      </c>
      <c r="X750">
        <v>-30.067527456036402</v>
      </c>
      <c r="Y750">
        <v>-58.161654555037103</v>
      </c>
      <c r="AA750">
        <v>19.990613175975199</v>
      </c>
      <c r="AB750">
        <v>6.1581080674872002</v>
      </c>
      <c r="AD750">
        <v>597.91052631578896</v>
      </c>
      <c r="AE750">
        <v>609.35</v>
      </c>
      <c r="AF750">
        <v>597.91052631578896</v>
      </c>
      <c r="AG750">
        <v>597.91052631578896</v>
      </c>
      <c r="AH750">
        <v>52.9745685740236</v>
      </c>
      <c r="AI750">
        <v>43.596730245231598</v>
      </c>
      <c r="AJ750">
        <v>642.84642857142796</v>
      </c>
      <c r="AK750">
        <v>603.04999999999995</v>
      </c>
      <c r="AL750">
        <v>-56.403269754768303</v>
      </c>
    </row>
    <row r="751" spans="1:38" x14ac:dyDescent="0.25">
      <c r="A751" t="s">
        <v>1773</v>
      </c>
      <c r="B751" t="s">
        <v>1772</v>
      </c>
      <c r="C751" t="s">
        <v>373</v>
      </c>
      <c r="D751">
        <v>3016.7249999999999</v>
      </c>
      <c r="E751">
        <v>107.95</v>
      </c>
      <c r="F751">
        <v>32.226405304338698</v>
      </c>
      <c r="G751">
        <v>2.5531042184475199</v>
      </c>
      <c r="H751">
        <v>35.6445490091455</v>
      </c>
      <c r="I751">
        <v>55.329949238578699</v>
      </c>
      <c r="J751">
        <v>61.411506406283003</v>
      </c>
      <c r="K751">
        <v>1.15184733845652</v>
      </c>
      <c r="L751">
        <v>9.4863707695039004E-2</v>
      </c>
      <c r="M751">
        <v>-6.2732856131045498</v>
      </c>
      <c r="N751">
        <v>-4.758227911285E-3</v>
      </c>
      <c r="P751">
        <v>98.916178492354106</v>
      </c>
      <c r="Q751">
        <v>104.453624545387</v>
      </c>
      <c r="R751">
        <v>100.000574920098</v>
      </c>
      <c r="S751">
        <v>100.685862468243</v>
      </c>
      <c r="T751">
        <v>59.033719174635102</v>
      </c>
      <c r="U751">
        <v>6.8024643773169897</v>
      </c>
      <c r="V751">
        <v>1.5177308365502</v>
      </c>
      <c r="W751">
        <v>2.3694390715667</v>
      </c>
      <c r="X751">
        <v>-0.77393900710027597</v>
      </c>
      <c r="Y751">
        <v>0.957250025966632</v>
      </c>
      <c r="Z751">
        <v>4.5521504746999897</v>
      </c>
      <c r="AA751">
        <v>9.4962443015331992</v>
      </c>
      <c r="AB751">
        <v>-5.3770319006817999</v>
      </c>
      <c r="AC751">
        <v>1.0519420301926801</v>
      </c>
      <c r="AD751">
        <v>95.5715</v>
      </c>
      <c r="AE751">
        <v>103.16</v>
      </c>
      <c r="AF751">
        <v>98.446999999999903</v>
      </c>
      <c r="AG751">
        <v>100.042</v>
      </c>
      <c r="AH751">
        <v>70.851273392430002</v>
      </c>
      <c r="AI751">
        <v>83.913043478260903</v>
      </c>
      <c r="AJ751">
        <v>98.546428571428507</v>
      </c>
      <c r="AK751">
        <v>108.34</v>
      </c>
      <c r="AL751">
        <v>-16.086956521739001</v>
      </c>
    </row>
    <row r="752" spans="1:38" x14ac:dyDescent="0.25">
      <c r="A752" t="s">
        <v>1775</v>
      </c>
      <c r="B752" t="s">
        <v>1774</v>
      </c>
      <c r="C752" t="s">
        <v>344</v>
      </c>
      <c r="D752">
        <v>3006.3488000000002</v>
      </c>
      <c r="E752">
        <v>824.4</v>
      </c>
      <c r="F752">
        <v>55.421945655018597</v>
      </c>
      <c r="G752">
        <v>4.3907473362332103</v>
      </c>
      <c r="H752">
        <v>50.720829085085803</v>
      </c>
      <c r="I752">
        <v>43.3333333333333</v>
      </c>
      <c r="J752">
        <v>49.8777009820027</v>
      </c>
      <c r="K752">
        <v>31.693587104317</v>
      </c>
      <c r="L752">
        <v>-12.0158150309493</v>
      </c>
      <c r="M752">
        <v>142.12343949644699</v>
      </c>
      <c r="N752">
        <v>0.295138773419797</v>
      </c>
      <c r="P752">
        <v>639.71012572077404</v>
      </c>
      <c r="Q752">
        <v>833.539530202023</v>
      </c>
      <c r="R752">
        <v>540.50188799483794</v>
      </c>
      <c r="S752">
        <v>735.09499607524299</v>
      </c>
      <c r="T752">
        <v>27.482014388489201</v>
      </c>
      <c r="U752">
        <v>69.741324014969706</v>
      </c>
      <c r="V752">
        <v>-1.5859215821955901</v>
      </c>
      <c r="W752">
        <v>-3.4802784222737899</v>
      </c>
      <c r="X752">
        <v>-52.136467779619501</v>
      </c>
      <c r="Y752">
        <v>-0.258738968176842</v>
      </c>
      <c r="Z752">
        <v>0.79437727320936702</v>
      </c>
      <c r="AA752">
        <v>2.8845984690997</v>
      </c>
      <c r="AB752">
        <v>-5.6841156595740001</v>
      </c>
      <c r="AC752">
        <v>0.25603121151839597</v>
      </c>
      <c r="AD752">
        <v>586.41099999999994</v>
      </c>
      <c r="AE752">
        <v>832.505</v>
      </c>
      <c r="AF752">
        <v>511.39499999999902</v>
      </c>
      <c r="AG752">
        <v>710.50800000000004</v>
      </c>
      <c r="AH752">
        <v>21.538204871538198</v>
      </c>
      <c r="AI752">
        <v>13.3633633633633</v>
      </c>
      <c r="AJ752">
        <v>757.84642857142796</v>
      </c>
      <c r="AK752">
        <v>826.88</v>
      </c>
      <c r="AL752">
        <v>-86.636636636636595</v>
      </c>
    </row>
    <row r="753" spans="1:38" x14ac:dyDescent="0.25">
      <c r="A753" t="s">
        <v>1828</v>
      </c>
      <c r="B753" t="s">
        <v>1827</v>
      </c>
      <c r="D753">
        <v>3006.1824004499999</v>
      </c>
      <c r="E753">
        <v>1450.35</v>
      </c>
      <c r="F753">
        <v>48.906164029362102</v>
      </c>
      <c r="G753">
        <v>3.8745411569263699</v>
      </c>
      <c r="H753">
        <v>38.421916556703302</v>
      </c>
      <c r="I753">
        <v>74.894262229670403</v>
      </c>
      <c r="J753">
        <v>74.576537239262507</v>
      </c>
      <c r="K753">
        <v>85.682726775380601</v>
      </c>
      <c r="L753">
        <v>7.0389540575580396</v>
      </c>
      <c r="M753">
        <v>186.93477195667401</v>
      </c>
      <c r="N753">
        <v>0.36311896285433598</v>
      </c>
      <c r="O753">
        <v>0.61589523988219297</v>
      </c>
      <c r="P753">
        <v>991.12706447588198</v>
      </c>
      <c r="Q753">
        <v>1351.5577117093201</v>
      </c>
      <c r="R753">
        <v>808.10235861076899</v>
      </c>
      <c r="S753">
        <v>1140.3348841540201</v>
      </c>
      <c r="T753">
        <v>87.004991680532399</v>
      </c>
      <c r="U753">
        <v>116.802920628439</v>
      </c>
      <c r="V753">
        <v>15.8370060835984</v>
      </c>
      <c r="W753">
        <v>4.1276135544340002</v>
      </c>
      <c r="X753">
        <v>14.2362987850448</v>
      </c>
      <c r="Y753">
        <v>0.95708759533867704</v>
      </c>
      <c r="Z753">
        <v>13.778143654813601</v>
      </c>
      <c r="AA753">
        <v>40.847196477604797</v>
      </c>
      <c r="AB753">
        <v>-1.6304437024344001</v>
      </c>
      <c r="AC753">
        <v>1.7320822768769599</v>
      </c>
      <c r="AD753">
        <v>962.48099999999999</v>
      </c>
      <c r="AE753">
        <v>1362.345</v>
      </c>
      <c r="AF753">
        <v>734.13374999999996</v>
      </c>
      <c r="AG753">
        <v>1094.1409999999901</v>
      </c>
      <c r="AH753">
        <v>91.254821128957502</v>
      </c>
      <c r="AI753">
        <v>86.365209366708896</v>
      </c>
      <c r="AJ753">
        <v>1199.50714285714</v>
      </c>
      <c r="AK753">
        <v>1453.12</v>
      </c>
      <c r="AL753">
        <v>-13.634790633291001</v>
      </c>
    </row>
    <row r="754" spans="1:38" x14ac:dyDescent="0.25">
      <c r="A754" t="s">
        <v>1779</v>
      </c>
      <c r="B754" t="s">
        <v>1778</v>
      </c>
      <c r="C754" t="s">
        <v>55</v>
      </c>
      <c r="D754">
        <v>3005.3469696099901</v>
      </c>
      <c r="E754">
        <v>2743.55</v>
      </c>
      <c r="F754">
        <v>29.062927237499402</v>
      </c>
      <c r="G754">
        <v>2.3024808826724201</v>
      </c>
      <c r="H754">
        <v>46.652068481354803</v>
      </c>
      <c r="I754">
        <v>67.313790202549697</v>
      </c>
      <c r="J754">
        <v>59.710660837059002</v>
      </c>
      <c r="K754">
        <v>133.49420770947901</v>
      </c>
      <c r="L754">
        <v>2.7138970213454701</v>
      </c>
      <c r="P754">
        <v>2226.4123801207802</v>
      </c>
      <c r="Q754">
        <v>2729.1117468430798</v>
      </c>
      <c r="R754">
        <v>2021.4014182864701</v>
      </c>
      <c r="S754">
        <v>2425.5287435508199</v>
      </c>
      <c r="T754">
        <v>27.855190524679699</v>
      </c>
      <c r="U754">
        <v>49.461756013492703</v>
      </c>
      <c r="V754">
        <v>4.9221597947055002</v>
      </c>
      <c r="W754">
        <v>-3.5926146933904</v>
      </c>
      <c r="X754">
        <v>1.4328780309885301</v>
      </c>
      <c r="Y754">
        <v>2.3804959945006998</v>
      </c>
      <c r="Z754">
        <v>4.4021963799151003</v>
      </c>
      <c r="AA754">
        <v>20.7824431838796</v>
      </c>
      <c r="AB754">
        <v>-7.2562797745500998</v>
      </c>
      <c r="AC754">
        <v>0.46478893980378799</v>
      </c>
      <c r="AD754">
        <v>2151.7505000000001</v>
      </c>
      <c r="AE754">
        <v>2733.42</v>
      </c>
      <c r="AF754">
        <v>1925.2827500000001</v>
      </c>
      <c r="AG754">
        <v>2374.556</v>
      </c>
      <c r="AH754">
        <v>74.092233776658802</v>
      </c>
      <c r="AI754">
        <v>55.6458333333334</v>
      </c>
      <c r="AJ754">
        <v>2597.9214285714202</v>
      </c>
      <c r="AK754">
        <v>2772.62</v>
      </c>
      <c r="AL754">
        <v>-44.354166666666501</v>
      </c>
    </row>
    <row r="755" spans="1:38" x14ac:dyDescent="0.25">
      <c r="A755" t="s">
        <v>1804</v>
      </c>
      <c r="B755" t="s">
        <v>1803</v>
      </c>
      <c r="C755" t="s">
        <v>309</v>
      </c>
      <c r="D755">
        <v>3002.2080000000001</v>
      </c>
      <c r="E755">
        <v>446.1</v>
      </c>
      <c r="F755">
        <v>40.013074622344703</v>
      </c>
      <c r="G755">
        <v>3.1699951839682798</v>
      </c>
      <c r="H755">
        <v>64.749805171059506</v>
      </c>
      <c r="I755">
        <v>78.030954428202904</v>
      </c>
      <c r="J755">
        <v>79.453047306890497</v>
      </c>
      <c r="K755">
        <v>22.866962953183499</v>
      </c>
      <c r="L755">
        <v>2.38403769634759</v>
      </c>
      <c r="M755">
        <v>15.309561393098001</v>
      </c>
      <c r="N755">
        <v>8.3947931540881995E-2</v>
      </c>
      <c r="O755">
        <v>1.3462721817687899</v>
      </c>
      <c r="P755">
        <v>331.356538209012</v>
      </c>
      <c r="Q755">
        <v>413.62057958510297</v>
      </c>
      <c r="R755">
        <v>311.93236544245502</v>
      </c>
      <c r="S755">
        <v>358.34205092731497</v>
      </c>
      <c r="T755">
        <v>64.694879588496605</v>
      </c>
      <c r="U755">
        <v>45.381838264622601</v>
      </c>
      <c r="V755">
        <v>11.437754782063299</v>
      </c>
      <c r="W755">
        <v>-2.7422378521874</v>
      </c>
      <c r="X755">
        <v>0.352566289043382</v>
      </c>
      <c r="Y755">
        <v>2.4913989444854399</v>
      </c>
      <c r="Z755">
        <v>13.7531763346677</v>
      </c>
      <c r="AA755">
        <v>31.5157467111082</v>
      </c>
      <c r="AB755">
        <v>-3.3217356901407999</v>
      </c>
      <c r="AC755">
        <v>1.9734329617728801</v>
      </c>
      <c r="AD755">
        <v>312.41399999999999</v>
      </c>
      <c r="AE755">
        <v>415.15</v>
      </c>
      <c r="AF755">
        <v>301.48725000000002</v>
      </c>
      <c r="AG755">
        <v>347.67200000000003</v>
      </c>
      <c r="AH755">
        <v>82.777869568136197</v>
      </c>
      <c r="AI755">
        <v>92.4959216965742</v>
      </c>
      <c r="AJ755">
        <v>393.16071428571399</v>
      </c>
      <c r="AK755">
        <v>443.83</v>
      </c>
      <c r="AL755">
        <v>-7.5040783034257501</v>
      </c>
    </row>
    <row r="756" spans="1:38" x14ac:dyDescent="0.25">
      <c r="A756" t="s">
        <v>1769</v>
      </c>
      <c r="B756" t="s">
        <v>1768</v>
      </c>
      <c r="C756" t="s">
        <v>384</v>
      </c>
      <c r="D756">
        <v>2997.9985200000001</v>
      </c>
      <c r="E756">
        <v>211.15</v>
      </c>
      <c r="F756">
        <v>22.97138449386</v>
      </c>
      <c r="G756">
        <v>1.8198845977698199</v>
      </c>
      <c r="H756">
        <v>40.438024781814299</v>
      </c>
      <c r="I756">
        <v>76.302521008403403</v>
      </c>
      <c r="J756">
        <v>72.211809272109505</v>
      </c>
      <c r="K756">
        <v>5.8689355688293601</v>
      </c>
      <c r="L756">
        <v>0.70659159141031802</v>
      </c>
      <c r="M756">
        <v>-2.9139440092987501</v>
      </c>
      <c r="N756">
        <v>-4.3708274917538002E-2</v>
      </c>
      <c r="O756">
        <v>1.1249318277329901</v>
      </c>
      <c r="P756">
        <v>183.47434445035901</v>
      </c>
      <c r="Q756">
        <v>207.307017057298</v>
      </c>
      <c r="R756">
        <v>176.43868937954301</v>
      </c>
      <c r="S756">
        <v>192.92112731649499</v>
      </c>
      <c r="T756">
        <v>76.659549689440993</v>
      </c>
      <c r="U756">
        <v>24.607710976504698</v>
      </c>
      <c r="V756">
        <v>4.8836774153308999</v>
      </c>
      <c r="W756">
        <v>1.7671266037279001</v>
      </c>
      <c r="X756">
        <v>-0.59787703691632099</v>
      </c>
      <c r="Y756">
        <v>1.0010913589169099</v>
      </c>
      <c r="Z756">
        <v>4.3710052158653001</v>
      </c>
      <c r="AA756">
        <v>12.8986342175468</v>
      </c>
      <c r="AB756">
        <v>-2.0687101256531002</v>
      </c>
      <c r="AC756">
        <v>0.94541961118902995</v>
      </c>
      <c r="AD756">
        <v>176.67400000000001</v>
      </c>
      <c r="AE756">
        <v>207.92500000000001</v>
      </c>
      <c r="AF756">
        <v>170.88900000000001</v>
      </c>
      <c r="AG756">
        <v>192.57999999999899</v>
      </c>
      <c r="AH756">
        <v>83.3333333333333</v>
      </c>
      <c r="AI756">
        <v>86.651583710407294</v>
      </c>
      <c r="AJ756">
        <v>195.09285714285701</v>
      </c>
      <c r="AK756">
        <v>209.89</v>
      </c>
      <c r="AL756">
        <v>-13.3484162895927</v>
      </c>
    </row>
    <row r="757" spans="1:38" x14ac:dyDescent="0.25">
      <c r="A757" t="s">
        <v>1798</v>
      </c>
      <c r="B757" t="s">
        <v>1797</v>
      </c>
      <c r="C757" t="s">
        <v>312</v>
      </c>
      <c r="D757">
        <v>2986.92497976</v>
      </c>
      <c r="E757">
        <v>413.95</v>
      </c>
      <c r="F757">
        <v>51.671562906720098</v>
      </c>
      <c r="G757">
        <v>4.0936270733603104</v>
      </c>
      <c r="I757">
        <v>34.912536443148703</v>
      </c>
      <c r="J757">
        <v>45.841595093882901</v>
      </c>
      <c r="K757">
        <v>104.341436033764</v>
      </c>
      <c r="L757">
        <v>17.834279815366799</v>
      </c>
      <c r="Q757">
        <v>389.24499999999898</v>
      </c>
      <c r="T757">
        <v>10.1529731063409</v>
      </c>
      <c r="U757">
        <v>2405.50481426952</v>
      </c>
      <c r="V757">
        <v>100.44038514156099</v>
      </c>
      <c r="W757">
        <v>1.3973108357501001</v>
      </c>
      <c r="X757">
        <v>158.74162940826301</v>
      </c>
      <c r="Y757">
        <v>67.014858397679902</v>
      </c>
      <c r="AA757">
        <v>129.115145009137</v>
      </c>
      <c r="AB757">
        <v>78.144787823864903</v>
      </c>
      <c r="AD757">
        <v>386.5</v>
      </c>
      <c r="AE757">
        <v>384.62</v>
      </c>
      <c r="AF757">
        <v>386.5</v>
      </c>
      <c r="AG757">
        <v>386.5</v>
      </c>
      <c r="AH757">
        <v>41.535164621079197</v>
      </c>
      <c r="AI757">
        <v>64.874342489772005</v>
      </c>
      <c r="AJ757">
        <v>428.57499999999999</v>
      </c>
      <c r="AK757">
        <v>407.37</v>
      </c>
      <c r="AL757">
        <v>-35.125657510227903</v>
      </c>
    </row>
    <row r="758" spans="1:38" x14ac:dyDescent="0.25">
      <c r="A758" t="s">
        <v>1806</v>
      </c>
      <c r="B758" t="s">
        <v>1805</v>
      </c>
      <c r="C758" t="s">
        <v>82</v>
      </c>
      <c r="D758">
        <v>2982.08616695</v>
      </c>
      <c r="E758">
        <v>224.85</v>
      </c>
      <c r="F758">
        <v>38.523191157349601</v>
      </c>
      <c r="G758">
        <v>3.05196068016458</v>
      </c>
      <c r="H758">
        <v>47.953007051581302</v>
      </c>
      <c r="I758">
        <v>59.002169197397002</v>
      </c>
      <c r="J758">
        <v>65.961368021239593</v>
      </c>
      <c r="K758">
        <v>6.1167723482801897</v>
      </c>
      <c r="L758">
        <v>0.38880232291588501</v>
      </c>
      <c r="M758">
        <v>31.718052447836399</v>
      </c>
      <c r="N758">
        <v>9.6316158679675995E-2</v>
      </c>
      <c r="O758">
        <v>1.8060734667837699</v>
      </c>
      <c r="P758">
        <v>184.08478364842199</v>
      </c>
      <c r="Q758">
        <v>220.81581731105999</v>
      </c>
      <c r="R758">
        <v>170.24629284492201</v>
      </c>
      <c r="S758">
        <v>202.17494287232299</v>
      </c>
      <c r="T758">
        <v>80.233630494927695</v>
      </c>
      <c r="U758">
        <v>44.8234759175579</v>
      </c>
      <c r="V758">
        <v>4.7813763300962</v>
      </c>
      <c r="W758">
        <v>5.1536969335223999</v>
      </c>
      <c r="X758">
        <v>2.84512265642485</v>
      </c>
      <c r="Y758">
        <v>0.79835175323292595</v>
      </c>
      <c r="Z758">
        <v>4.10674071979708</v>
      </c>
      <c r="AA758">
        <v>11.1543051570495</v>
      </c>
      <c r="AB758">
        <v>-0.90040678608619995</v>
      </c>
      <c r="AC758">
        <v>0.84181808365439104</v>
      </c>
      <c r="AD758">
        <v>172.68699999999899</v>
      </c>
      <c r="AE758">
        <v>219.45</v>
      </c>
      <c r="AF758">
        <v>155.7465</v>
      </c>
      <c r="AG758">
        <v>203.504999999999</v>
      </c>
      <c r="AH758">
        <v>66.322314049586794</v>
      </c>
      <c r="AI758">
        <v>63.429752066115697</v>
      </c>
      <c r="AJ758">
        <v>203.685714285714</v>
      </c>
      <c r="AK758">
        <v>225.18</v>
      </c>
      <c r="AL758">
        <v>-36.570247933884197</v>
      </c>
    </row>
    <row r="759" spans="1:38" x14ac:dyDescent="0.25">
      <c r="A759" t="s">
        <v>1794</v>
      </c>
      <c r="B759" t="s">
        <v>1793</v>
      </c>
      <c r="C759" t="s">
        <v>323</v>
      </c>
      <c r="D759">
        <v>2971.6213637999999</v>
      </c>
      <c r="E759">
        <v>145.1</v>
      </c>
      <c r="F759">
        <v>33.281302581816</v>
      </c>
      <c r="G759">
        <v>2.6366773834878501</v>
      </c>
      <c r="H759">
        <v>34.769006366318798</v>
      </c>
      <c r="I759">
        <v>70.112359550561905</v>
      </c>
      <c r="J759">
        <v>60.0180699772366</v>
      </c>
      <c r="K759">
        <v>3.0027816592333401</v>
      </c>
      <c r="L759">
        <v>0.163571070922677</v>
      </c>
      <c r="M759">
        <v>12.6605461640259</v>
      </c>
      <c r="N759">
        <v>5.6505908098049999E-2</v>
      </c>
      <c r="O759">
        <v>1.20445458258242</v>
      </c>
      <c r="P759">
        <v>132.184029809094</v>
      </c>
      <c r="Q759">
        <v>144.22763907494499</v>
      </c>
      <c r="R759">
        <v>129.47107854320899</v>
      </c>
      <c r="S759">
        <v>136.982325784051</v>
      </c>
      <c r="T759">
        <v>84.071776694727504</v>
      </c>
      <c r="U759">
        <v>14.872891423140899</v>
      </c>
      <c r="V759">
        <v>3.1906946964038001</v>
      </c>
      <c r="W759">
        <v>2.256711508755</v>
      </c>
      <c r="X759">
        <v>-0.203831550350593</v>
      </c>
      <c r="Y759">
        <v>0.210815017430976</v>
      </c>
      <c r="Z759">
        <v>2.2915280015729498</v>
      </c>
      <c r="AA759">
        <v>11.9090772085022</v>
      </c>
      <c r="AB759">
        <v>-4.2674408735254001</v>
      </c>
      <c r="AC759">
        <v>0.75275405023810205</v>
      </c>
      <c r="AD759">
        <v>127.7435</v>
      </c>
      <c r="AE759">
        <v>145.38999999999899</v>
      </c>
      <c r="AF759">
        <v>127.051499999999</v>
      </c>
      <c r="AG759">
        <v>136.62799999999999</v>
      </c>
      <c r="AH759">
        <v>69.095923501689796</v>
      </c>
      <c r="AI759">
        <v>64.312267657992507</v>
      </c>
      <c r="AJ759">
        <v>135.085714285714</v>
      </c>
      <c r="AK759">
        <v>145.06</v>
      </c>
      <c r="AL759">
        <v>-35.687732342007401</v>
      </c>
    </row>
    <row r="760" spans="1:38" x14ac:dyDescent="0.25">
      <c r="A760" t="s">
        <v>1812</v>
      </c>
      <c r="B760" t="s">
        <v>1811</v>
      </c>
      <c r="C760" t="s">
        <v>504</v>
      </c>
      <c r="D760">
        <v>2940.0856488999998</v>
      </c>
      <c r="E760">
        <v>648.54999999999995</v>
      </c>
      <c r="F760">
        <v>28.462128207480699</v>
      </c>
      <c r="G760">
        <v>2.2548831899265398</v>
      </c>
      <c r="H760">
        <v>42.319036840973801</v>
      </c>
      <c r="I760">
        <v>73.439855290925493</v>
      </c>
      <c r="J760">
        <v>71.549864489826305</v>
      </c>
      <c r="K760">
        <v>24.4057868064831</v>
      </c>
      <c r="L760">
        <v>3.8472260987786102</v>
      </c>
      <c r="P760">
        <v>580.51887848552201</v>
      </c>
      <c r="Q760">
        <v>646.34210611781305</v>
      </c>
      <c r="S760">
        <v>598.18379500710898</v>
      </c>
      <c r="T760">
        <v>15.173047985286701</v>
      </c>
      <c r="U760">
        <v>88.461071699816102</v>
      </c>
      <c r="V760">
        <v>7.3413326194010997</v>
      </c>
      <c r="W760">
        <v>4.7202119079299001</v>
      </c>
      <c r="X760">
        <v>-120.265016653063</v>
      </c>
      <c r="Y760">
        <v>2.97024124045977</v>
      </c>
      <c r="Z760">
        <v>3.5787187606757001</v>
      </c>
      <c r="AA760">
        <v>23.128494377563801</v>
      </c>
      <c r="AB760">
        <v>-4.8575442281698002</v>
      </c>
      <c r="AC760">
        <v>1.16684289414746</v>
      </c>
      <c r="AD760">
        <v>565.02199999999903</v>
      </c>
      <c r="AE760">
        <v>649.88</v>
      </c>
      <c r="AF760">
        <v>563.09171974522303</v>
      </c>
      <c r="AG760">
        <v>588.03899999999999</v>
      </c>
      <c r="AH760">
        <v>84.826036252165693</v>
      </c>
      <c r="AI760">
        <v>75.307377049180303</v>
      </c>
      <c r="AJ760">
        <v>611.44285714285695</v>
      </c>
      <c r="AK760">
        <v>653.45000000000005</v>
      </c>
      <c r="AL760">
        <v>-24.692622950819601</v>
      </c>
    </row>
    <row r="761" spans="1:38" x14ac:dyDescent="0.25">
      <c r="A761" t="s">
        <v>1816</v>
      </c>
      <c r="B761" t="s">
        <v>1815</v>
      </c>
      <c r="C761" t="s">
        <v>315</v>
      </c>
      <c r="D761">
        <v>2931.3106734749999</v>
      </c>
      <c r="E761">
        <v>569.45000000000005</v>
      </c>
      <c r="F761">
        <v>33.016140466672503</v>
      </c>
      <c r="G761">
        <v>2.6156701843183399</v>
      </c>
      <c r="H761">
        <v>45.7347528762945</v>
      </c>
      <c r="I761">
        <v>69.046404895461507</v>
      </c>
      <c r="J761">
        <v>65.490753687544498</v>
      </c>
      <c r="K761">
        <v>31.063705924329401</v>
      </c>
      <c r="L761">
        <v>0.205758780362366</v>
      </c>
      <c r="M761">
        <v>135.60139003450399</v>
      </c>
      <c r="N761">
        <v>0.22949517919506099</v>
      </c>
      <c r="O761">
        <v>3.63727706402259</v>
      </c>
      <c r="P761">
        <v>455.19594671725298</v>
      </c>
      <c r="Q761">
        <v>563.89976739098995</v>
      </c>
      <c r="R761">
        <v>422.71329561914303</v>
      </c>
      <c r="S761">
        <v>494.274707439179</v>
      </c>
      <c r="T761">
        <v>89.346888721863905</v>
      </c>
      <c r="U761">
        <v>48.130017121005601</v>
      </c>
      <c r="V761">
        <v>7.4690976370559001</v>
      </c>
      <c r="W761">
        <v>7.5039805955269001</v>
      </c>
      <c r="X761">
        <v>-1.0793563412276499</v>
      </c>
      <c r="Y761">
        <v>-0.381870217279004</v>
      </c>
      <c r="Z761">
        <v>5.4065701653986702</v>
      </c>
      <c r="AA761">
        <v>24.0119049466647</v>
      </c>
      <c r="AB761">
        <v>-5.1796463673844002</v>
      </c>
      <c r="AC761">
        <v>1.0398145895309601</v>
      </c>
      <c r="AD761">
        <v>436.69900000000001</v>
      </c>
      <c r="AE761">
        <v>573.98499999999899</v>
      </c>
      <c r="AF761">
        <v>408.87549999999902</v>
      </c>
      <c r="AG761">
        <v>476.42799999999897</v>
      </c>
      <c r="AH761">
        <v>57.850210926329197</v>
      </c>
      <c r="AI761">
        <v>52.866931121528999</v>
      </c>
      <c r="AJ761">
        <v>530.082142857142</v>
      </c>
      <c r="AK761">
        <v>298.83</v>
      </c>
      <c r="AL761">
        <v>-47.133068878470901</v>
      </c>
    </row>
    <row r="762" spans="1:38" x14ac:dyDescent="0.25">
      <c r="A762" t="s">
        <v>1767</v>
      </c>
      <c r="B762" t="s">
        <v>1766</v>
      </c>
      <c r="C762" t="s">
        <v>315</v>
      </c>
      <c r="D762">
        <v>2928.9990336750002</v>
      </c>
      <c r="E762">
        <v>318.55</v>
      </c>
      <c r="F762">
        <v>33.151354073056801</v>
      </c>
      <c r="G762">
        <v>2.6263823449081198</v>
      </c>
      <c r="H762">
        <v>16.626505107214101</v>
      </c>
      <c r="I762">
        <v>41.146496815286604</v>
      </c>
      <c r="J762">
        <v>30.956357696924901</v>
      </c>
      <c r="K762">
        <v>-1.8043649605861001</v>
      </c>
      <c r="L762">
        <v>-0.66731731718257303</v>
      </c>
      <c r="M762">
        <v>6.4622040021156302</v>
      </c>
      <c r="N762">
        <v>-7.7806293551929999E-3</v>
      </c>
      <c r="O762">
        <v>0.677521625359504</v>
      </c>
      <c r="P762">
        <v>334.87233298317301</v>
      </c>
      <c r="Q762">
        <v>323.26395035287101</v>
      </c>
      <c r="R762">
        <v>345.55173685495703</v>
      </c>
      <c r="S762">
        <v>328.696074838301</v>
      </c>
      <c r="T762">
        <v>65.589353612167301</v>
      </c>
      <c r="U762">
        <v>-9.9263955588477994</v>
      </c>
      <c r="V762">
        <v>-2.5014953758377998</v>
      </c>
      <c r="W762">
        <v>0.58544303797469999</v>
      </c>
      <c r="X762">
        <v>-8.3284312937080003</v>
      </c>
      <c r="Y762">
        <v>-2.39128745690449</v>
      </c>
      <c r="Z762">
        <v>-2.0703394118552998</v>
      </c>
      <c r="AA762">
        <v>0.1345608058146</v>
      </c>
      <c r="AB762">
        <v>-5.0023223957605003</v>
      </c>
      <c r="AC762">
        <v>1.60503592444512</v>
      </c>
      <c r="AD762">
        <v>330.74599999999998</v>
      </c>
      <c r="AE762">
        <v>325.875</v>
      </c>
      <c r="AF762">
        <v>350.73025000000001</v>
      </c>
      <c r="AG762">
        <v>330.11899999999901</v>
      </c>
      <c r="AH762">
        <v>10.874487311336701</v>
      </c>
      <c r="AI762">
        <v>13.1845841784989</v>
      </c>
      <c r="AJ762">
        <v>341.16428571428497</v>
      </c>
      <c r="AK762">
        <v>319.10000000000002</v>
      </c>
      <c r="AL762">
        <v>-86.815415821501006</v>
      </c>
    </row>
    <row r="763" spans="1:38" x14ac:dyDescent="0.25">
      <c r="A763" t="s">
        <v>1818</v>
      </c>
      <c r="B763" t="s">
        <v>1817</v>
      </c>
      <c r="C763" t="s">
        <v>373</v>
      </c>
      <c r="D763">
        <v>2928.4498787699999</v>
      </c>
      <c r="E763">
        <v>420.25</v>
      </c>
      <c r="F763">
        <v>47.252202492553899</v>
      </c>
      <c r="G763">
        <v>3.7435077345853802</v>
      </c>
      <c r="H763">
        <v>39.841296778738702</v>
      </c>
      <c r="I763">
        <v>61.031366294524197</v>
      </c>
      <c r="J763">
        <v>63.629723713312103</v>
      </c>
      <c r="K763">
        <v>11.9090772522738</v>
      </c>
      <c r="L763">
        <v>-1.4240141747795501</v>
      </c>
      <c r="M763">
        <v>18.772747496898599</v>
      </c>
      <c r="N763">
        <v>8.3730785886929004E-2</v>
      </c>
      <c r="O763">
        <v>1.66107536862905</v>
      </c>
      <c r="P763">
        <v>322.90765934677501</v>
      </c>
      <c r="Q763">
        <v>385.70627523771901</v>
      </c>
      <c r="R763">
        <v>306.25195695216303</v>
      </c>
      <c r="S763">
        <v>347.61199118528901</v>
      </c>
      <c r="T763">
        <v>71.145316984085497</v>
      </c>
      <c r="U763">
        <v>27.294808565523201</v>
      </c>
      <c r="V763">
        <v>3.3592424435487001</v>
      </c>
      <c r="W763">
        <v>1.9312169312168901</v>
      </c>
      <c r="X763">
        <v>36.618904300175998</v>
      </c>
      <c r="Y763">
        <v>1.96812358321183</v>
      </c>
      <c r="Z763">
        <v>12.374713719673201</v>
      </c>
      <c r="AA763">
        <v>11.5319511411624</v>
      </c>
      <c r="AB763">
        <v>-3.6975002165520001</v>
      </c>
      <c r="AC763">
        <v>0.59617998359860003</v>
      </c>
      <c r="AD763">
        <v>302.55099999999999</v>
      </c>
      <c r="AE763">
        <v>382.7</v>
      </c>
      <c r="AF763">
        <v>301.28874999999903</v>
      </c>
      <c r="AG763">
        <v>345.15799999999899</v>
      </c>
      <c r="AH763">
        <v>65.358013466682493</v>
      </c>
      <c r="AI763">
        <v>94.732576985413203</v>
      </c>
      <c r="AJ763">
        <v>359.42142857142801</v>
      </c>
      <c r="AK763">
        <v>408.2</v>
      </c>
      <c r="AL763">
        <v>-5.2674230145867096</v>
      </c>
    </row>
    <row r="764" spans="1:38" x14ac:dyDescent="0.25">
      <c r="A764" t="s">
        <v>1792</v>
      </c>
      <c r="B764" t="s">
        <v>1791</v>
      </c>
      <c r="C764" t="s">
        <v>74</v>
      </c>
      <c r="D764">
        <v>2908.5200527400002</v>
      </c>
      <c r="E764">
        <v>1087.05</v>
      </c>
      <c r="F764">
        <v>56.955114486214299</v>
      </c>
      <c r="G764">
        <v>4.51221107919653</v>
      </c>
      <c r="H764">
        <v>27.985561416383099</v>
      </c>
      <c r="I764">
        <v>48.395246561242601</v>
      </c>
      <c r="J764">
        <v>45.107487125769801</v>
      </c>
      <c r="K764">
        <v>15.760706584306501</v>
      </c>
      <c r="L764">
        <v>-13.7793809189046</v>
      </c>
      <c r="M764">
        <v>44.459537392689398</v>
      </c>
      <c r="N764">
        <v>9.2027839854511004E-2</v>
      </c>
      <c r="O764">
        <v>0.97696486031710505</v>
      </c>
      <c r="P764">
        <v>878.60384297837402</v>
      </c>
      <c r="Q764">
        <v>1100.0342217929301</v>
      </c>
      <c r="R764">
        <v>722.64132622782802</v>
      </c>
      <c r="S764">
        <v>1018.8979015147</v>
      </c>
      <c r="T764">
        <v>68.6227861485593</v>
      </c>
      <c r="U764">
        <v>88.261598619721099</v>
      </c>
      <c r="V764">
        <v>-2.2710609529550001</v>
      </c>
      <c r="W764">
        <v>8.0945273631840902</v>
      </c>
      <c r="X764">
        <v>4.7703564430276701</v>
      </c>
      <c r="Y764">
        <v>8.3722405201998099E-2</v>
      </c>
      <c r="Z764">
        <v>-0.95199064726048099</v>
      </c>
      <c r="AA764">
        <v>5.8760047962678001</v>
      </c>
      <c r="AB764">
        <v>-9.2538942358072998</v>
      </c>
      <c r="AC764">
        <v>0.47626072494209498</v>
      </c>
      <c r="AD764">
        <v>831.52599999999995</v>
      </c>
      <c r="AE764">
        <v>1114.2249999999999</v>
      </c>
      <c r="AF764">
        <v>622.78975000000003</v>
      </c>
      <c r="AG764">
        <v>1049.9549999999999</v>
      </c>
      <c r="AH764">
        <v>32.271505376344003</v>
      </c>
      <c r="AI764">
        <v>33.084677419354797</v>
      </c>
      <c r="AJ764">
        <v>963.75714285714298</v>
      </c>
      <c r="AK764">
        <v>1079.71</v>
      </c>
      <c r="AL764">
        <v>-66.915322580645096</v>
      </c>
    </row>
    <row r="765" spans="1:38" x14ac:dyDescent="0.25">
      <c r="A765" t="s">
        <v>1679</v>
      </c>
      <c r="B765" t="s">
        <v>1678</v>
      </c>
      <c r="C765" t="s">
        <v>435</v>
      </c>
      <c r="D765">
        <v>2907.4934978050001</v>
      </c>
      <c r="E765">
        <v>974.95</v>
      </c>
      <c r="F765">
        <v>38.818741026558001</v>
      </c>
      <c r="G765">
        <v>3.0753753182761501</v>
      </c>
      <c r="H765">
        <v>56.937524668765697</v>
      </c>
      <c r="I765">
        <v>14.209195060258899</v>
      </c>
      <c r="J765">
        <v>9.9796063611590693</v>
      </c>
      <c r="K765">
        <v>-30.646697884354399</v>
      </c>
      <c r="L765">
        <v>-32.144508400180598</v>
      </c>
      <c r="M765">
        <v>67.8367139820012</v>
      </c>
      <c r="N765">
        <v>0.15741553754764501</v>
      </c>
      <c r="O765">
        <v>1.2955575152220999</v>
      </c>
      <c r="P765">
        <v>1057.4575650199399</v>
      </c>
      <c r="Q765">
        <v>1105.8639565931001</v>
      </c>
      <c r="R765">
        <v>996.30949563615604</v>
      </c>
      <c r="S765">
        <v>1137.1169335770901</v>
      </c>
      <c r="T765">
        <v>68.944699347983502</v>
      </c>
      <c r="U765">
        <v>10.5548474486576</v>
      </c>
      <c r="V765">
        <v>-16.684549356223201</v>
      </c>
      <c r="W765">
        <v>-15.692155004898501</v>
      </c>
      <c r="X765">
        <v>-40.394972825098399</v>
      </c>
      <c r="Y765">
        <v>-2.49332097877467</v>
      </c>
      <c r="Z765">
        <v>-15.826916782170899</v>
      </c>
      <c r="AA765">
        <v>-4.4008496507596</v>
      </c>
      <c r="AB765">
        <v>-26.170968893847402</v>
      </c>
      <c r="AC765">
        <v>1.0150419195996301</v>
      </c>
      <c r="AD765">
        <v>1007.81699999999</v>
      </c>
      <c r="AE765">
        <v>1133.9449999999999</v>
      </c>
      <c r="AF765">
        <v>913.31275000000005</v>
      </c>
      <c r="AG765">
        <v>1169.3019999999999</v>
      </c>
      <c r="AH765">
        <v>1.63597418674796</v>
      </c>
      <c r="AI765">
        <v>0.86607858861268405</v>
      </c>
      <c r="AJ765">
        <v>1164.0464285714199</v>
      </c>
      <c r="AK765">
        <v>986.96</v>
      </c>
      <c r="AL765">
        <v>-99.133921411387306</v>
      </c>
    </row>
    <row r="766" spans="1:38" x14ac:dyDescent="0.25">
      <c r="A766" t="s">
        <v>1790</v>
      </c>
      <c r="B766" t="s">
        <v>1789</v>
      </c>
      <c r="C766" t="s">
        <v>61</v>
      </c>
      <c r="D766">
        <v>2893.5056306649999</v>
      </c>
      <c r="E766">
        <v>418.85</v>
      </c>
      <c r="F766">
        <v>50.536895497775902</v>
      </c>
      <c r="G766">
        <v>4.0037342007003804</v>
      </c>
      <c r="H766">
        <v>29.116532155896198</v>
      </c>
      <c r="I766">
        <v>65.994500458295207</v>
      </c>
      <c r="J766">
        <v>57.855297143412102</v>
      </c>
      <c r="K766">
        <v>10.7110216567356</v>
      </c>
      <c r="L766">
        <v>-0.33954692326166502</v>
      </c>
      <c r="M766">
        <v>78.035105434848305</v>
      </c>
      <c r="N766">
        <v>0.18483141438060699</v>
      </c>
      <c r="O766">
        <v>1.9203307368118401</v>
      </c>
      <c r="P766">
        <v>364.63722361704703</v>
      </c>
      <c r="Q766">
        <v>414.561659371823</v>
      </c>
      <c r="R766">
        <v>324.10898062170202</v>
      </c>
      <c r="S766">
        <v>389.36847538562199</v>
      </c>
      <c r="T766">
        <v>93.623188405797094</v>
      </c>
      <c r="U766">
        <v>42.506214518287003</v>
      </c>
      <c r="V766">
        <v>3.3668701950411002</v>
      </c>
      <c r="W766">
        <v>6.3048175924749001</v>
      </c>
      <c r="X766">
        <v>2.0442729994030602</v>
      </c>
      <c r="Y766">
        <v>-0.29331578568311101</v>
      </c>
      <c r="Z766">
        <v>3.1462906067561698</v>
      </c>
      <c r="AA766">
        <v>13.806312243794199</v>
      </c>
      <c r="AB766">
        <v>-5.3182752838241001</v>
      </c>
      <c r="AC766">
        <v>1.2505785173029</v>
      </c>
      <c r="AD766">
        <v>359.48599999999999</v>
      </c>
      <c r="AE766">
        <v>422.06499999999897</v>
      </c>
      <c r="AF766">
        <v>320.68774999999903</v>
      </c>
      <c r="AG766">
        <v>388.93799999999999</v>
      </c>
      <c r="AH766">
        <v>46.781865523414403</v>
      </c>
      <c r="AI766">
        <v>51.249053747161199</v>
      </c>
      <c r="AJ766">
        <v>389.59642857142802</v>
      </c>
      <c r="AK766">
        <v>419.68</v>
      </c>
      <c r="AL766">
        <v>-48.750946252838702</v>
      </c>
    </row>
    <row r="767" spans="1:38" x14ac:dyDescent="0.25">
      <c r="A767" t="s">
        <v>1781</v>
      </c>
      <c r="B767" t="s">
        <v>1780</v>
      </c>
      <c r="C767" t="s">
        <v>1782</v>
      </c>
      <c r="D767">
        <v>2886.5581371200001</v>
      </c>
      <c r="E767">
        <v>729.5</v>
      </c>
      <c r="F767">
        <v>42.283239611952702</v>
      </c>
      <c r="G767">
        <v>3.3498466987991802</v>
      </c>
      <c r="H767">
        <v>26.166909511442299</v>
      </c>
      <c r="I767">
        <v>38.055152394775</v>
      </c>
      <c r="J767">
        <v>39.614012519701099</v>
      </c>
      <c r="K767">
        <v>6.5730441795286696</v>
      </c>
      <c r="L767">
        <v>-5.4445961794238702</v>
      </c>
      <c r="P767">
        <v>663.31000784203195</v>
      </c>
      <c r="Q767">
        <v>733.31011259497495</v>
      </c>
      <c r="S767">
        <v>706.10963083542299</v>
      </c>
      <c r="T767">
        <v>24.498301945044702</v>
      </c>
      <c r="U767">
        <v>97.883478409331801</v>
      </c>
      <c r="V767">
        <v>-2.9558230219956001</v>
      </c>
      <c r="W767">
        <v>-1.5616438356164</v>
      </c>
      <c r="X767">
        <v>1.0852156035965601</v>
      </c>
      <c r="Y767">
        <v>0.63975573021111398</v>
      </c>
      <c r="Z767">
        <v>-0.28171451469738401</v>
      </c>
      <c r="AA767">
        <v>1.4366887876521</v>
      </c>
      <c r="AB767">
        <v>-6.9837065458962</v>
      </c>
      <c r="AC767">
        <v>0.50419738932680402</v>
      </c>
      <c r="AD767">
        <v>641.21299999999906</v>
      </c>
      <c r="AE767">
        <v>736.13</v>
      </c>
      <c r="AF767">
        <v>618.34628378378295</v>
      </c>
      <c r="AG767">
        <v>712.12</v>
      </c>
      <c r="AH767">
        <v>21.167205348191199</v>
      </c>
      <c r="AI767">
        <v>28.8488210818307</v>
      </c>
      <c r="AJ767">
        <v>688.28571428571399</v>
      </c>
      <c r="AK767">
        <v>723.01</v>
      </c>
      <c r="AL767">
        <v>-71.151178918169194</v>
      </c>
    </row>
    <row r="768" spans="1:38" x14ac:dyDescent="0.25">
      <c r="A768" t="s">
        <v>1786</v>
      </c>
      <c r="B768" t="s">
        <v>1785</v>
      </c>
      <c r="C768" t="s">
        <v>61</v>
      </c>
      <c r="D768">
        <v>2882.31880482</v>
      </c>
      <c r="E768">
        <v>19.3</v>
      </c>
      <c r="F768">
        <v>63.6091694676267</v>
      </c>
      <c r="G768">
        <v>5.0393718246284296</v>
      </c>
      <c r="H768">
        <v>30.148101425388699</v>
      </c>
      <c r="I768">
        <v>35</v>
      </c>
      <c r="J768">
        <v>34.067907988125697</v>
      </c>
      <c r="K768">
        <v>2.7103280220743001E-2</v>
      </c>
      <c r="L768">
        <v>-0.261994298617511</v>
      </c>
      <c r="M768">
        <v>37.809542978696598</v>
      </c>
      <c r="N768">
        <v>9.0615254862869005E-2</v>
      </c>
      <c r="O768">
        <v>2.0616529810047801</v>
      </c>
      <c r="P768">
        <v>18.153504095954101</v>
      </c>
      <c r="Q768">
        <v>19.689330432873401</v>
      </c>
      <c r="R768">
        <v>17.067055439669002</v>
      </c>
      <c r="S768">
        <v>19.165281296946901</v>
      </c>
      <c r="T768">
        <v>92.481977342945399</v>
      </c>
      <c r="U768">
        <v>16.806671163161401</v>
      </c>
      <c r="V768">
        <v>-6.1229518294935996</v>
      </c>
      <c r="W768">
        <v>-9.0692124105011995</v>
      </c>
      <c r="X768">
        <v>-7.9563982797626904</v>
      </c>
      <c r="Y768">
        <v>2.3383328595992898</v>
      </c>
      <c r="Z768">
        <v>-2.7334665055047802</v>
      </c>
      <c r="AA768">
        <v>-0.13973450241569901</v>
      </c>
      <c r="AB768">
        <v>-11.429719579749801</v>
      </c>
      <c r="AC768">
        <v>0.97792749897459097</v>
      </c>
      <c r="AD768">
        <v>17.202499999999901</v>
      </c>
      <c r="AE768">
        <v>19.864999999999998</v>
      </c>
      <c r="AF768">
        <v>17.1325</v>
      </c>
      <c r="AG768">
        <v>19.321000000000002</v>
      </c>
      <c r="AH768">
        <v>22.404371584699401</v>
      </c>
      <c r="AI768">
        <v>24.590163934426201</v>
      </c>
      <c r="AJ768">
        <v>18.135714285714201</v>
      </c>
      <c r="AK768">
        <v>19.37</v>
      </c>
      <c r="AL768">
        <v>-75.4098360655737</v>
      </c>
    </row>
    <row r="769" spans="1:38" x14ac:dyDescent="0.25">
      <c r="A769" t="s">
        <v>1872</v>
      </c>
      <c r="B769" t="s">
        <v>1871</v>
      </c>
      <c r="C769" t="s">
        <v>1873</v>
      </c>
      <c r="D769">
        <v>2831.3416307299999</v>
      </c>
      <c r="E769">
        <v>44.55</v>
      </c>
      <c r="F769">
        <v>43.720958004832397</v>
      </c>
      <c r="G769">
        <v>3.4637484777638599</v>
      </c>
      <c r="H769">
        <v>26.8590477476689</v>
      </c>
      <c r="I769">
        <v>65.022421524663699</v>
      </c>
      <c r="J769">
        <v>64.871859596549697</v>
      </c>
      <c r="K769">
        <v>1.17814326286997</v>
      </c>
      <c r="L769">
        <v>0.381576136338662</v>
      </c>
      <c r="M769">
        <v>42.613166397260997</v>
      </c>
      <c r="N769">
        <v>0.116456128228726</v>
      </c>
      <c r="O769">
        <v>2.0437055400187201</v>
      </c>
      <c r="P769">
        <v>38.769450960260301</v>
      </c>
      <c r="Q769">
        <v>43.719155660436698</v>
      </c>
      <c r="R769">
        <v>37.180866075240601</v>
      </c>
      <c r="S769">
        <v>40.8832235411355</v>
      </c>
      <c r="T769">
        <v>97.862232779097297</v>
      </c>
      <c r="U769">
        <v>24.180464496055102</v>
      </c>
      <c r="V769">
        <v>6.5236818588025001</v>
      </c>
      <c r="W769">
        <v>8.1172600619195006</v>
      </c>
      <c r="X769">
        <v>8.0591426054614406</v>
      </c>
      <c r="Y769">
        <v>8.1898727130236999</v>
      </c>
      <c r="Z769">
        <v>4.5423043763112902</v>
      </c>
      <c r="AA769">
        <v>17.245288068728598</v>
      </c>
      <c r="AB769">
        <v>-2.4013215599295998</v>
      </c>
      <c r="AC769">
        <v>1.231080887449</v>
      </c>
      <c r="AD769">
        <v>37.701999999999998</v>
      </c>
      <c r="AE769">
        <v>43.339999999999897</v>
      </c>
      <c r="AF769">
        <v>35.295499999999898</v>
      </c>
      <c r="AG769">
        <v>40.934999999999903</v>
      </c>
      <c r="AH769">
        <v>66.6666666666666</v>
      </c>
      <c r="AI769">
        <v>59.722222222222101</v>
      </c>
      <c r="AJ769">
        <v>40.767857142857103</v>
      </c>
      <c r="AK769">
        <v>44.35</v>
      </c>
      <c r="AL769">
        <v>-40.2777777777778</v>
      </c>
    </row>
    <row r="770" spans="1:38" x14ac:dyDescent="0.25">
      <c r="A770" t="s">
        <v>1777</v>
      </c>
      <c r="B770" t="s">
        <v>1776</v>
      </c>
      <c r="C770" t="s">
        <v>66</v>
      </c>
      <c r="D770">
        <v>2823.9649481400002</v>
      </c>
      <c r="E770">
        <v>724.4</v>
      </c>
      <c r="F770">
        <v>30.310027481072801</v>
      </c>
      <c r="G770">
        <v>2.4012811324249199</v>
      </c>
      <c r="H770">
        <v>46.363681358939601</v>
      </c>
      <c r="I770">
        <v>50.899621212121197</v>
      </c>
      <c r="J770">
        <v>38.449756741701897</v>
      </c>
      <c r="K770">
        <v>13.1133614242259</v>
      </c>
      <c r="L770">
        <v>-2.4201360208419702</v>
      </c>
      <c r="M770">
        <v>54.399311207234597</v>
      </c>
      <c r="N770">
        <v>0.17222224956730101</v>
      </c>
      <c r="O770">
        <v>1.5526601678388301</v>
      </c>
      <c r="P770">
        <v>651.28963709117704</v>
      </c>
      <c r="Q770">
        <v>735.42951463879501</v>
      </c>
      <c r="R770">
        <v>599.52586655007701</v>
      </c>
      <c r="S770">
        <v>697.41004283719099</v>
      </c>
      <c r="T770">
        <v>55.180580224985199</v>
      </c>
      <c r="U770">
        <v>29.313155298310601</v>
      </c>
      <c r="V770">
        <v>-0.92093163695260005</v>
      </c>
      <c r="W770">
        <v>-8.6202531645569902</v>
      </c>
      <c r="X770">
        <v>-15.603005030412699</v>
      </c>
      <c r="Y770">
        <v>-2.1907931053868901</v>
      </c>
      <c r="Z770">
        <v>-0.54303889753434198</v>
      </c>
      <c r="AA770">
        <v>4.5321762716127996</v>
      </c>
      <c r="AB770">
        <v>-5.8333056449037004</v>
      </c>
      <c r="AC770">
        <v>1.4191014255287799</v>
      </c>
      <c r="AD770">
        <v>636.67200000000003</v>
      </c>
      <c r="AE770">
        <v>743.43999999999903</v>
      </c>
      <c r="AF770">
        <v>570.27099999999905</v>
      </c>
      <c r="AG770">
        <v>696.72299999999905</v>
      </c>
      <c r="AH770">
        <v>25.634405436225201</v>
      </c>
      <c r="AI770">
        <v>19.062307217766701</v>
      </c>
      <c r="AJ770">
        <v>707.65714285714205</v>
      </c>
      <c r="AK770">
        <v>724.98</v>
      </c>
      <c r="AL770">
        <v>-80.937692782233199</v>
      </c>
    </row>
    <row r="771" spans="1:38" x14ac:dyDescent="0.25">
      <c r="A771" t="s">
        <v>1796</v>
      </c>
      <c r="B771" t="s">
        <v>1795</v>
      </c>
      <c r="C771" t="s">
        <v>336</v>
      </c>
      <c r="D771">
        <v>2811.0399163799998</v>
      </c>
      <c r="E771">
        <v>29.05</v>
      </c>
      <c r="F771">
        <v>46.074651851616998</v>
      </c>
      <c r="G771">
        <v>3.65021748143988</v>
      </c>
      <c r="H771">
        <v>38.427225438449398</v>
      </c>
      <c r="I771">
        <v>71.631205673758899</v>
      </c>
      <c r="J771">
        <v>66.578125134428404</v>
      </c>
      <c r="K771">
        <v>1.5785168926540101</v>
      </c>
      <c r="L771">
        <v>0.43488519874486598</v>
      </c>
      <c r="M771">
        <v>89.499389041755606</v>
      </c>
      <c r="N771">
        <v>0.161006792756728</v>
      </c>
      <c r="O771">
        <v>2.0882776317226601</v>
      </c>
      <c r="P771">
        <v>24.0427911176794</v>
      </c>
      <c r="Q771">
        <v>27.9253899084691</v>
      </c>
      <c r="R771">
        <v>23.869870184341</v>
      </c>
      <c r="S771">
        <v>24.7934484388858</v>
      </c>
      <c r="T771">
        <v>90.155440414507694</v>
      </c>
      <c r="U771">
        <v>19.5628830555234</v>
      </c>
      <c r="V771">
        <v>14.528731084957</v>
      </c>
      <c r="W771">
        <v>3.02491103202849</v>
      </c>
      <c r="X771">
        <v>-59.909806200685402</v>
      </c>
      <c r="Y771">
        <v>-1.9321944403006299</v>
      </c>
      <c r="Z771">
        <v>9.8937379927661997</v>
      </c>
      <c r="AA771">
        <v>50.304502541684201</v>
      </c>
      <c r="AB771">
        <v>-7.4905491992034996</v>
      </c>
      <c r="AC771">
        <v>3.5469428682355102</v>
      </c>
      <c r="AD771">
        <v>23.257499999999901</v>
      </c>
      <c r="AE771">
        <v>28.47</v>
      </c>
      <c r="AF771">
        <v>23.909499999999898</v>
      </c>
      <c r="AG771">
        <v>24.036999999999999</v>
      </c>
      <c r="AH771">
        <v>72.053872053871999</v>
      </c>
      <c r="AI771">
        <v>75.252525252525203</v>
      </c>
      <c r="AJ771">
        <v>23.5571428571428</v>
      </c>
      <c r="AK771">
        <v>28.89</v>
      </c>
      <c r="AL771">
        <v>-24.747474747474701</v>
      </c>
    </row>
    <row r="772" spans="1:38" x14ac:dyDescent="0.25">
      <c r="A772" t="s">
        <v>1802</v>
      </c>
      <c r="B772" t="s">
        <v>1801</v>
      </c>
      <c r="C772" t="s">
        <v>1218</v>
      </c>
      <c r="D772">
        <v>2794.8206632799902</v>
      </c>
      <c r="E772">
        <v>200.45</v>
      </c>
      <c r="F772">
        <v>51.458452483056803</v>
      </c>
      <c r="G772">
        <v>4.0767436165642001</v>
      </c>
      <c r="H772">
        <v>24.464120597424099</v>
      </c>
      <c r="I772">
        <v>18.968386023294499</v>
      </c>
      <c r="J772">
        <v>22.011715236752401</v>
      </c>
      <c r="K772">
        <v>-2.6218657577952902</v>
      </c>
      <c r="L772">
        <v>-1.8770100817017401</v>
      </c>
      <c r="M772">
        <v>45.043565063817503</v>
      </c>
      <c r="N772">
        <v>0.138501250825387</v>
      </c>
      <c r="O772">
        <v>1.28566782955374</v>
      </c>
      <c r="P772">
        <v>185.79854000621799</v>
      </c>
      <c r="Q772">
        <v>196.60574142803901</v>
      </c>
      <c r="R772">
        <v>169.354725774526</v>
      </c>
      <c r="S772">
        <v>196.581642360411</v>
      </c>
      <c r="T772">
        <v>75.951634572324195</v>
      </c>
      <c r="U772">
        <v>18.025057723231701</v>
      </c>
      <c r="V772">
        <v>-5.7074423857332004</v>
      </c>
      <c r="W772">
        <v>-5.4390822587888001</v>
      </c>
      <c r="X772">
        <v>2.3273342434194599E-2</v>
      </c>
      <c r="Y772">
        <v>6.17758201814387E-2</v>
      </c>
      <c r="Z772">
        <v>0.70926703970213201</v>
      </c>
      <c r="AA772">
        <v>0.65651851723819998</v>
      </c>
      <c r="AB772">
        <v>-11.314538834462599</v>
      </c>
      <c r="AC772">
        <v>0.53229561575452</v>
      </c>
      <c r="AD772">
        <v>180.93600000000001</v>
      </c>
      <c r="AE772">
        <v>196.04</v>
      </c>
      <c r="AF772">
        <v>169.569999999999</v>
      </c>
      <c r="AG772">
        <v>201.56399999999999</v>
      </c>
      <c r="AH772">
        <v>14.9210392891264</v>
      </c>
      <c r="AI772">
        <v>41.698113207547102</v>
      </c>
      <c r="AJ772">
        <v>210.13928571428499</v>
      </c>
      <c r="AK772">
        <v>197.04</v>
      </c>
      <c r="AL772">
        <v>-58.301886792452898</v>
      </c>
    </row>
    <row r="773" spans="1:38" x14ac:dyDescent="0.25">
      <c r="A773" t="s">
        <v>1844</v>
      </c>
      <c r="B773" t="s">
        <v>1843</v>
      </c>
      <c r="C773" t="s">
        <v>530</v>
      </c>
      <c r="D773">
        <v>2783.5871569199999</v>
      </c>
      <c r="E773">
        <v>2018.5</v>
      </c>
      <c r="F773">
        <v>35.836900446212702</v>
      </c>
      <c r="G773">
        <v>2.8391420278261998</v>
      </c>
      <c r="H773">
        <v>38.9087081704306</v>
      </c>
      <c r="I773">
        <v>76.020128087831694</v>
      </c>
      <c r="J773">
        <v>75.892663625189499</v>
      </c>
      <c r="K773">
        <v>68.054106545061401</v>
      </c>
      <c r="L773">
        <v>15.314874234009601</v>
      </c>
      <c r="M773">
        <v>12.4303987674565</v>
      </c>
      <c r="N773">
        <v>3.4090171376486997E-2</v>
      </c>
      <c r="O773">
        <v>1.6160657895797299</v>
      </c>
      <c r="P773">
        <v>1731.11507797801</v>
      </c>
      <c r="Q773">
        <v>1915.6119393089</v>
      </c>
      <c r="R773">
        <v>1786.4257588139401</v>
      </c>
      <c r="S773">
        <v>1762.6867875907701</v>
      </c>
      <c r="T773">
        <v>86.437954927976506</v>
      </c>
      <c r="U773">
        <v>7.8669652226139002</v>
      </c>
      <c r="V773">
        <v>9.6569664597134999</v>
      </c>
      <c r="W773">
        <v>-8.8629695864999997E-2</v>
      </c>
      <c r="X773">
        <v>-0.35810503992419301</v>
      </c>
      <c r="Y773">
        <v>1.3298998349303599</v>
      </c>
      <c r="Z773">
        <v>9.2669391378722601</v>
      </c>
      <c r="AA773">
        <v>25.5397640336408</v>
      </c>
      <c r="AB773">
        <v>-2.65832030254639</v>
      </c>
      <c r="AC773">
        <v>3.8088427043012199</v>
      </c>
      <c r="AD773">
        <v>1652.44</v>
      </c>
      <c r="AE773">
        <v>1935.36</v>
      </c>
      <c r="AF773">
        <v>1762.74899999999</v>
      </c>
      <c r="AG773">
        <v>1735.7069999999901</v>
      </c>
      <c r="AH773">
        <v>82.500830100970404</v>
      </c>
      <c r="AI773">
        <v>94.209039548022602</v>
      </c>
      <c r="AJ773">
        <v>1790.62142857142</v>
      </c>
      <c r="AK773">
        <v>2009.77</v>
      </c>
      <c r="AL773">
        <v>-5.7909604519773996</v>
      </c>
    </row>
    <row r="774" spans="1:38" x14ac:dyDescent="0.25">
      <c r="A774" t="s">
        <v>1826</v>
      </c>
      <c r="B774" t="s">
        <v>1825</v>
      </c>
      <c r="C774" t="s">
        <v>1218</v>
      </c>
      <c r="D774">
        <v>2775.1828559400001</v>
      </c>
      <c r="E774">
        <v>625.95000000000005</v>
      </c>
      <c r="F774">
        <v>29.883064731338699</v>
      </c>
      <c r="G774">
        <v>2.3674554423682301</v>
      </c>
      <c r="H774">
        <v>32.9583951131833</v>
      </c>
      <c r="I774">
        <v>27.930763178599499</v>
      </c>
      <c r="J774">
        <v>42.523807441487698</v>
      </c>
      <c r="K774">
        <v>-9.6669367710803709</v>
      </c>
      <c r="L774">
        <v>-1.1441490799099701</v>
      </c>
      <c r="M774">
        <v>3.5425607502996601</v>
      </c>
      <c r="N774">
        <v>2.7164006412499001E-2</v>
      </c>
      <c r="O774">
        <v>0.79420462995166996</v>
      </c>
      <c r="P774">
        <v>661.414003340254</v>
      </c>
      <c r="Q774">
        <v>633.52520878840301</v>
      </c>
      <c r="R774">
        <v>716.53165830084004</v>
      </c>
      <c r="S774">
        <v>649.76185972446501</v>
      </c>
      <c r="T774">
        <v>72.623896809232804</v>
      </c>
      <c r="U774">
        <v>-17.3962591896336</v>
      </c>
      <c r="V774">
        <v>-1.71776810324449</v>
      </c>
      <c r="W774">
        <v>2.7145288064175999</v>
      </c>
      <c r="X774">
        <v>-1.2330096917340301</v>
      </c>
      <c r="Y774">
        <v>-9.1238301515781897E-2</v>
      </c>
      <c r="Z774">
        <v>-2.5444401472296501</v>
      </c>
      <c r="AA774">
        <v>2.2480217341680002</v>
      </c>
      <c r="AB774">
        <v>-5.3874102212253998</v>
      </c>
      <c r="AC774">
        <v>0.17667582902044901</v>
      </c>
      <c r="AD774">
        <v>626.11149999999998</v>
      </c>
      <c r="AE774">
        <v>632.68499999999995</v>
      </c>
      <c r="AF774">
        <v>707.05250000000001</v>
      </c>
      <c r="AG774">
        <v>662.66</v>
      </c>
      <c r="AH774">
        <v>25.913305624364401</v>
      </c>
      <c r="AI774">
        <v>18.956336528221598</v>
      </c>
      <c r="AJ774">
        <v>659.24285714285702</v>
      </c>
      <c r="AK774">
        <v>628.04999999999995</v>
      </c>
      <c r="AL774">
        <v>-81.043663471778302</v>
      </c>
    </row>
    <row r="775" spans="1:38" x14ac:dyDescent="0.25">
      <c r="A775" t="s">
        <v>1875</v>
      </c>
      <c r="B775" t="s">
        <v>1874</v>
      </c>
      <c r="C775" t="s">
        <v>61</v>
      </c>
      <c r="D775">
        <v>2765.12368745</v>
      </c>
      <c r="E775">
        <v>98.2</v>
      </c>
      <c r="F775">
        <v>34.112753943973097</v>
      </c>
      <c r="G775">
        <v>2.7025482729063199</v>
      </c>
      <c r="H775">
        <v>43.544423903724002</v>
      </c>
      <c r="I775">
        <v>80.406654343807801</v>
      </c>
      <c r="J775">
        <v>80.597634522342602</v>
      </c>
      <c r="K775">
        <v>4.1859007812724798</v>
      </c>
      <c r="L775">
        <v>0.763857265476652</v>
      </c>
      <c r="M775">
        <v>5.8064000042432102</v>
      </c>
      <c r="N775">
        <v>3.7853291349216001E-2</v>
      </c>
      <c r="O775">
        <v>2.0762801454537998</v>
      </c>
      <c r="P775">
        <v>84.073864098353596</v>
      </c>
      <c r="Q775">
        <v>95.11588976937</v>
      </c>
      <c r="R775">
        <v>82.907220889341701</v>
      </c>
      <c r="S775">
        <v>86.665237891593506</v>
      </c>
      <c r="T775">
        <v>80.211081794195195</v>
      </c>
      <c r="U775">
        <v>21.680049413218001</v>
      </c>
      <c r="V775">
        <v>10.1050748938073</v>
      </c>
      <c r="W775">
        <v>3.6842105263158</v>
      </c>
      <c r="X775">
        <v>3.0800453878534899</v>
      </c>
      <c r="Y775">
        <v>3.1831710106951201</v>
      </c>
      <c r="Z775">
        <v>7.5438571856868197</v>
      </c>
      <c r="AA775">
        <v>28.5354674191863</v>
      </c>
      <c r="AB775">
        <v>-3.7027560547854899</v>
      </c>
      <c r="AC775">
        <v>1.2440989415110799</v>
      </c>
      <c r="AD775">
        <v>82.477499999999907</v>
      </c>
      <c r="AE775">
        <v>94.954999999999998</v>
      </c>
      <c r="AF775">
        <v>81.189499999999995</v>
      </c>
      <c r="AG775">
        <v>83.795000000000002</v>
      </c>
      <c r="AH775">
        <v>92.798425348729097</v>
      </c>
      <c r="AI775">
        <v>91.034482758620697</v>
      </c>
      <c r="AJ775">
        <v>88.460714285714303</v>
      </c>
      <c r="AK775">
        <v>97.58</v>
      </c>
      <c r="AL775">
        <v>-8.9655172413792901</v>
      </c>
    </row>
    <row r="776" spans="1:38" x14ac:dyDescent="0.25">
      <c r="A776" t="s">
        <v>1824</v>
      </c>
      <c r="B776" t="s">
        <v>1823</v>
      </c>
      <c r="C776" t="s">
        <v>504</v>
      </c>
      <c r="D776">
        <v>2761.1046805999999</v>
      </c>
      <c r="E776">
        <v>2778.5</v>
      </c>
      <c r="F776">
        <v>49.949581358933898</v>
      </c>
      <c r="G776">
        <v>3.9572048347574298</v>
      </c>
      <c r="H776">
        <v>23.5111495731764</v>
      </c>
      <c r="I776">
        <v>54.1860465116279</v>
      </c>
      <c r="J776">
        <v>50.793879506688803</v>
      </c>
      <c r="K776">
        <v>-8.1042154769452299</v>
      </c>
      <c r="L776">
        <v>-3.7876443179910999E-2</v>
      </c>
      <c r="M776">
        <v>66.893430633901403</v>
      </c>
      <c r="N776">
        <v>0.153035177388225</v>
      </c>
      <c r="O776">
        <v>1.25071195362138</v>
      </c>
      <c r="P776">
        <v>2586.5874757542201</v>
      </c>
      <c r="Q776">
        <v>2813.1841598772598</v>
      </c>
      <c r="R776">
        <v>2187.3139863492302</v>
      </c>
      <c r="S776">
        <v>2793.7014193111399</v>
      </c>
      <c r="T776">
        <v>76.909332244231095</v>
      </c>
      <c r="U776">
        <v>54.4951787579636</v>
      </c>
      <c r="V776">
        <v>5.0433105352100001E-2</v>
      </c>
      <c r="W776">
        <v>6.9026548672599997E-2</v>
      </c>
      <c r="X776">
        <v>-38.494917565366997</v>
      </c>
      <c r="Y776">
        <v>-4.36897988759644E-2</v>
      </c>
      <c r="Z776">
        <v>-1.61776324770439</v>
      </c>
      <c r="AA776">
        <v>2.6668047248506999</v>
      </c>
      <c r="AB776">
        <v>-2.4359006355604</v>
      </c>
      <c r="AC776">
        <v>0.47436546785317502</v>
      </c>
      <c r="AD776">
        <v>2700.6125000000002</v>
      </c>
      <c r="AE776">
        <v>2813.04</v>
      </c>
      <c r="AF776">
        <v>1995.7425000000001</v>
      </c>
      <c r="AG776">
        <v>2857.2329999999902</v>
      </c>
      <c r="AH776">
        <v>37.113174182139602</v>
      </c>
      <c r="AI776">
        <v>23.629531388151999</v>
      </c>
      <c r="AJ776">
        <v>2638.9428571428498</v>
      </c>
      <c r="AK776">
        <v>2784.58</v>
      </c>
      <c r="AL776">
        <v>-76.370468611847897</v>
      </c>
    </row>
    <row r="777" spans="1:38" x14ac:dyDescent="0.25">
      <c r="A777" t="s">
        <v>1868</v>
      </c>
      <c r="B777" t="s">
        <v>1867</v>
      </c>
      <c r="C777" t="s">
        <v>365</v>
      </c>
      <c r="D777">
        <v>2751.0654989999998</v>
      </c>
      <c r="E777">
        <v>1163.5</v>
      </c>
      <c r="F777">
        <v>50.430145087315502</v>
      </c>
      <c r="G777">
        <v>3.9952770078892699</v>
      </c>
      <c r="H777">
        <v>33.886680748346301</v>
      </c>
      <c r="I777">
        <v>52.800184374279802</v>
      </c>
      <c r="J777">
        <v>65.386859084745794</v>
      </c>
      <c r="K777">
        <v>18.441929829165499</v>
      </c>
      <c r="L777">
        <v>3.47376384389751</v>
      </c>
      <c r="M777">
        <v>41.698758383885398</v>
      </c>
      <c r="N777">
        <v>9.6336729916841002E-2</v>
      </c>
      <c r="P777">
        <v>1107.8443146161801</v>
      </c>
      <c r="Q777">
        <v>1129.0673599372501</v>
      </c>
      <c r="R777">
        <v>1128.84157681426</v>
      </c>
      <c r="S777">
        <v>1094.0516402865001</v>
      </c>
      <c r="T777">
        <v>56.639433015060497</v>
      </c>
      <c r="U777">
        <v>-4.2380841229952999</v>
      </c>
      <c r="V777">
        <v>3.3900564268893998</v>
      </c>
      <c r="W777">
        <v>-4.1913702239788897</v>
      </c>
      <c r="X777">
        <v>6.4716653121902299</v>
      </c>
      <c r="Y777">
        <v>1.24974125161689</v>
      </c>
      <c r="Z777">
        <v>4.3564930541204001</v>
      </c>
      <c r="AA777">
        <v>8.7256671045395002</v>
      </c>
      <c r="AB777">
        <v>-1.4463709721406</v>
      </c>
      <c r="AC777">
        <v>0.92978120361018701</v>
      </c>
      <c r="AD777">
        <v>1068.9114999999999</v>
      </c>
      <c r="AE777">
        <v>1116.74999999999</v>
      </c>
      <c r="AF777">
        <v>1244.462</v>
      </c>
      <c r="AG777">
        <v>1077.03</v>
      </c>
      <c r="AH777">
        <v>72.572337227288202</v>
      </c>
      <c r="AI777">
        <v>67.065674538984098</v>
      </c>
      <c r="AJ777">
        <v>1037.67857142857</v>
      </c>
      <c r="AK777">
        <v>1158.57</v>
      </c>
      <c r="AL777">
        <v>-32.934325461015803</v>
      </c>
    </row>
    <row r="778" spans="1:38" x14ac:dyDescent="0.25">
      <c r="A778" t="s">
        <v>1834</v>
      </c>
      <c r="B778" t="s">
        <v>1833</v>
      </c>
      <c r="C778" t="s">
        <v>504</v>
      </c>
      <c r="D778">
        <v>2748.48764949</v>
      </c>
      <c r="E778">
        <v>894.3</v>
      </c>
      <c r="F778">
        <v>40.620063936098497</v>
      </c>
      <c r="G778">
        <v>3.2180832956537802</v>
      </c>
      <c r="H778">
        <v>47.916875842640003</v>
      </c>
      <c r="I778">
        <v>40.391508133443601</v>
      </c>
      <c r="J778">
        <v>46.1756962096078</v>
      </c>
      <c r="K778">
        <v>12.238480836594601</v>
      </c>
      <c r="L778">
        <v>-5.2493963356164102</v>
      </c>
      <c r="Q778">
        <v>904.51408605126198</v>
      </c>
      <c r="S778">
        <v>857.17801460205499</v>
      </c>
      <c r="T778">
        <v>9.6056941295036502</v>
      </c>
      <c r="V778">
        <v>-2.008728386884</v>
      </c>
      <c r="W778">
        <v>-5.1954216994567002</v>
      </c>
      <c r="X778">
        <v>-3.4653967636981302</v>
      </c>
      <c r="Y778">
        <v>0.54706612974005697</v>
      </c>
      <c r="Z778">
        <v>-0.64580128192374098</v>
      </c>
      <c r="AA778">
        <v>2.5812992952178</v>
      </c>
      <c r="AB778">
        <v>-6.2055845982821998</v>
      </c>
      <c r="AC778">
        <v>0.50838424121398795</v>
      </c>
      <c r="AD778">
        <v>779.57311827957005</v>
      </c>
      <c r="AE778">
        <v>900.49499999999898</v>
      </c>
      <c r="AF778">
        <v>779.57311827957005</v>
      </c>
      <c r="AG778">
        <v>866.66</v>
      </c>
      <c r="AH778">
        <v>33.365667414997901</v>
      </c>
      <c r="AI778">
        <v>28.487690504103099</v>
      </c>
      <c r="AJ778">
        <v>817.30357142857099</v>
      </c>
      <c r="AK778">
        <v>890.31</v>
      </c>
      <c r="AL778">
        <v>-71.512309495896801</v>
      </c>
    </row>
    <row r="779" spans="1:38" x14ac:dyDescent="0.25">
      <c r="A779" t="s">
        <v>1850</v>
      </c>
      <c r="B779" t="s">
        <v>1849</v>
      </c>
      <c r="C779" t="s">
        <v>336</v>
      </c>
      <c r="D779">
        <v>2743.4531999999999</v>
      </c>
      <c r="E779">
        <v>868.8</v>
      </c>
      <c r="F779">
        <v>25.548952208515399</v>
      </c>
      <c r="G779">
        <v>2.02408978117372</v>
      </c>
      <c r="H779">
        <v>33.536732388714199</v>
      </c>
      <c r="I779">
        <v>81.141868512110804</v>
      </c>
      <c r="J779">
        <v>76.958760062625799</v>
      </c>
      <c r="K779">
        <v>17.9480277736278</v>
      </c>
      <c r="L779">
        <v>2.9345790315850899</v>
      </c>
      <c r="M779">
        <v>10.307552672968599</v>
      </c>
      <c r="N779">
        <v>2.4702012994664999E-2</v>
      </c>
      <c r="O779">
        <v>1.29016598300931</v>
      </c>
      <c r="P779">
        <v>795.03094204092099</v>
      </c>
      <c r="Q779">
        <v>849.30953467512404</v>
      </c>
      <c r="R779">
        <v>786.81426068462702</v>
      </c>
      <c r="S779">
        <v>810.60860293805695</v>
      </c>
      <c r="T779">
        <v>66.191080109913301</v>
      </c>
      <c r="U779">
        <v>12.343888158866299</v>
      </c>
      <c r="V779">
        <v>4.6964579988009998</v>
      </c>
      <c r="W779">
        <v>4.2914590960926997</v>
      </c>
      <c r="X779">
        <v>-0.443435932010044</v>
      </c>
      <c r="Y779">
        <v>1.6514742477911899</v>
      </c>
      <c r="Z779">
        <v>4.2467622990118796</v>
      </c>
      <c r="AA779">
        <v>10.977456330383699</v>
      </c>
      <c r="AB779">
        <v>-0.91165170986629995</v>
      </c>
      <c r="AC779">
        <v>2.16651924753267</v>
      </c>
      <c r="AD779">
        <v>781.10599999999999</v>
      </c>
      <c r="AE779">
        <v>850.38499999999999</v>
      </c>
      <c r="AF779">
        <v>779.20474999999999</v>
      </c>
      <c r="AG779">
        <v>800.33299999999997</v>
      </c>
      <c r="AH779">
        <v>87.333257958059505</v>
      </c>
      <c r="AI779">
        <v>86.874632136550801</v>
      </c>
      <c r="AJ779">
        <v>817.58571428571395</v>
      </c>
      <c r="AK779">
        <v>874.32</v>
      </c>
      <c r="AL779">
        <v>-13.1253678634491</v>
      </c>
    </row>
    <row r="780" spans="1:38" x14ac:dyDescent="0.25">
      <c r="A780" t="s">
        <v>1814</v>
      </c>
      <c r="B780" t="s">
        <v>1813</v>
      </c>
      <c r="C780" t="s">
        <v>457</v>
      </c>
      <c r="D780">
        <v>2734.3564612499999</v>
      </c>
      <c r="E780">
        <v>417.75</v>
      </c>
      <c r="F780">
        <v>35.654904831203602</v>
      </c>
      <c r="G780">
        <v>2.8247236101333</v>
      </c>
      <c r="H780">
        <v>44.103872839644097</v>
      </c>
      <c r="I780">
        <v>22.085889570552101</v>
      </c>
      <c r="J780">
        <v>35.583684185159399</v>
      </c>
      <c r="K780">
        <v>6.0081590430476703</v>
      </c>
      <c r="L780">
        <v>-6.9834137045822402</v>
      </c>
      <c r="M780">
        <v>26.658719518689502</v>
      </c>
      <c r="N780">
        <v>5.2966089866422997E-2</v>
      </c>
      <c r="O780">
        <v>1.16976560802981</v>
      </c>
      <c r="P780">
        <v>370.93521449004197</v>
      </c>
      <c r="Q780">
        <v>427.745486204401</v>
      </c>
      <c r="R780">
        <v>347.96566862294202</v>
      </c>
      <c r="S780">
        <v>402.40411942976999</v>
      </c>
      <c r="T780">
        <v>70.805949498443397</v>
      </c>
      <c r="U780">
        <v>25.466965205105399</v>
      </c>
      <c r="V780">
        <v>-4.4579816848356</v>
      </c>
      <c r="W780">
        <v>-2.2048530097993999</v>
      </c>
      <c r="X780">
        <v>-1.3867684590606999</v>
      </c>
      <c r="Y780">
        <v>-0.91850389915675601</v>
      </c>
      <c r="Z780">
        <v>-2.3909457237340899</v>
      </c>
      <c r="AA780">
        <v>0.78732757309099999</v>
      </c>
      <c r="AB780">
        <v>-9.1843324402939999</v>
      </c>
      <c r="AC780">
        <v>0.48520834339265101</v>
      </c>
      <c r="AD780">
        <v>350.429499999999</v>
      </c>
      <c r="AE780">
        <v>430.27999999999901</v>
      </c>
      <c r="AF780">
        <v>330.55499999999898</v>
      </c>
      <c r="AG780">
        <v>396.51900000000001</v>
      </c>
      <c r="AH780">
        <v>13.2890797408125</v>
      </c>
      <c r="AI780">
        <v>11.887382690302299</v>
      </c>
      <c r="AJ780">
        <v>412.57142857142799</v>
      </c>
      <c r="AK780">
        <v>416.85</v>
      </c>
      <c r="AL780">
        <v>-88.112617309697598</v>
      </c>
    </row>
    <row r="781" spans="1:38" x14ac:dyDescent="0.25">
      <c r="A781" t="s">
        <v>1862</v>
      </c>
      <c r="B781" t="s">
        <v>1861</v>
      </c>
      <c r="C781" t="s">
        <v>575</v>
      </c>
      <c r="D781">
        <v>2727.5511117000001</v>
      </c>
      <c r="E781">
        <v>431.5</v>
      </c>
      <c r="F781">
        <v>43.206737086763503</v>
      </c>
      <c r="G781">
        <v>3.4230098479744901</v>
      </c>
      <c r="H781">
        <v>23.1268773874537</v>
      </c>
      <c r="I781">
        <v>71.802773497688804</v>
      </c>
      <c r="J781">
        <v>82.195370464803901</v>
      </c>
      <c r="K781">
        <v>0.86222334793723099</v>
      </c>
      <c r="L781">
        <v>1.1137990794096899</v>
      </c>
      <c r="M781">
        <v>5.8416000228388398</v>
      </c>
      <c r="N781">
        <v>-6.3578967731859996E-3</v>
      </c>
      <c r="O781">
        <v>1.41007856823544</v>
      </c>
      <c r="P781">
        <v>439.93391392364299</v>
      </c>
      <c r="Q781">
        <v>419.47700164684699</v>
      </c>
      <c r="R781">
        <v>482.14910486678798</v>
      </c>
      <c r="S781">
        <v>421.89791574037901</v>
      </c>
      <c r="T781">
        <v>62.263928234183098</v>
      </c>
      <c r="U781">
        <v>-16.525511273989</v>
      </c>
      <c r="V781">
        <v>3.3155553959331998</v>
      </c>
      <c r="W781">
        <v>4.1767262192177999</v>
      </c>
      <c r="X781">
        <v>0.88206953550343903</v>
      </c>
      <c r="Y781">
        <v>0.48723341744726101</v>
      </c>
      <c r="Z781">
        <v>3.1837760880164501</v>
      </c>
      <c r="AA781">
        <v>5.1629940690328997</v>
      </c>
      <c r="AB781">
        <v>1.5319054500334</v>
      </c>
      <c r="AC781">
        <v>0.51234230238313305</v>
      </c>
      <c r="AD781">
        <v>434.26749999999998</v>
      </c>
      <c r="AE781">
        <v>418.09</v>
      </c>
      <c r="AF781">
        <v>491.42599999999999</v>
      </c>
      <c r="AG781">
        <v>415.73999999999899</v>
      </c>
      <c r="AH781">
        <v>55.481884915936597</v>
      </c>
      <c r="AI781">
        <v>87.804878048780495</v>
      </c>
      <c r="AJ781">
        <v>409.42142857142801</v>
      </c>
      <c r="AK781">
        <v>435.9</v>
      </c>
      <c r="AL781">
        <v>-12.1951219512195</v>
      </c>
    </row>
    <row r="782" spans="1:38" x14ac:dyDescent="0.25">
      <c r="A782" t="s">
        <v>1881</v>
      </c>
      <c r="B782" t="s">
        <v>1880</v>
      </c>
      <c r="C782" t="s">
        <v>52</v>
      </c>
      <c r="D782">
        <v>2719.8696285199999</v>
      </c>
      <c r="E782">
        <v>279.85000000000002</v>
      </c>
      <c r="F782">
        <v>50.798490932060403</v>
      </c>
      <c r="G782">
        <v>4.0244588332025399</v>
      </c>
      <c r="H782">
        <v>35.553670740132098</v>
      </c>
      <c r="I782">
        <v>57.678479712378</v>
      </c>
      <c r="J782">
        <v>57.817892429826799</v>
      </c>
      <c r="K782">
        <v>8.4203032996007305</v>
      </c>
      <c r="L782">
        <v>-1.6219441561019901</v>
      </c>
      <c r="P782">
        <v>232.88988898265899</v>
      </c>
      <c r="Q782">
        <v>276.59270006536502</v>
      </c>
      <c r="S782">
        <v>250.64892664522301</v>
      </c>
      <c r="T782">
        <v>54.579348354676597</v>
      </c>
      <c r="V782">
        <v>3.24475652852359</v>
      </c>
      <c r="W782">
        <v>6.5555134520651999</v>
      </c>
      <c r="X782">
        <v>0.27125599358874902</v>
      </c>
      <c r="Y782">
        <v>83.491734176749006</v>
      </c>
      <c r="Z782">
        <v>3.2302536771553898</v>
      </c>
      <c r="AA782">
        <v>11.114754205380899</v>
      </c>
      <c r="AB782">
        <v>-3.5841520599597998</v>
      </c>
      <c r="AC782">
        <v>1.4276467946417499</v>
      </c>
      <c r="AD782">
        <v>209.23499999999899</v>
      </c>
      <c r="AE782">
        <v>278.08</v>
      </c>
      <c r="AF782">
        <v>212.140168539325</v>
      </c>
      <c r="AG782">
        <v>248.33099999999999</v>
      </c>
      <c r="AH782">
        <v>45.671201096699399</v>
      </c>
      <c r="AI782">
        <v>42.413793103448299</v>
      </c>
      <c r="AJ782">
        <v>254.44285714285701</v>
      </c>
      <c r="AK782">
        <v>280.22000000000003</v>
      </c>
      <c r="AL782">
        <v>-57.586206896551602</v>
      </c>
    </row>
    <row r="783" spans="1:38" x14ac:dyDescent="0.25">
      <c r="A783" t="s">
        <v>1838</v>
      </c>
      <c r="B783" t="s">
        <v>1837</v>
      </c>
      <c r="C783" t="s">
        <v>1646</v>
      </c>
      <c r="D783">
        <v>2717.1104074999998</v>
      </c>
      <c r="E783">
        <v>15.85</v>
      </c>
      <c r="F783">
        <v>29.740770542210001</v>
      </c>
      <c r="G783">
        <v>2.3561823298043501</v>
      </c>
      <c r="H783">
        <v>36.090612349939697</v>
      </c>
      <c r="I783">
        <v>47.169811320754697</v>
      </c>
      <c r="J783">
        <v>52.417683561133003</v>
      </c>
      <c r="K783">
        <v>0.15295380803570799</v>
      </c>
      <c r="L783">
        <v>-3.9271995556279998E-2</v>
      </c>
      <c r="M783">
        <v>-42.7036039509928</v>
      </c>
      <c r="N783">
        <v>-0.189339807063402</v>
      </c>
      <c r="O783">
        <v>0.97219684150664099</v>
      </c>
      <c r="P783">
        <v>14.833515574627199</v>
      </c>
      <c r="Q783">
        <v>15.4185491134033</v>
      </c>
      <c r="R783">
        <v>15.4431030045707</v>
      </c>
      <c r="S783">
        <v>14.9196194157162</v>
      </c>
      <c r="T783">
        <v>84.811664641555197</v>
      </c>
      <c r="U783">
        <v>-2.0921035846408</v>
      </c>
      <c r="V783">
        <v>0.60625921677859995</v>
      </c>
      <c r="W783">
        <v>1.7548232449115999</v>
      </c>
      <c r="X783">
        <v>0.61568851268927005</v>
      </c>
      <c r="Y783">
        <v>1.0144191384263499</v>
      </c>
      <c r="Z783">
        <v>3.7222749836409901</v>
      </c>
      <c r="AA783">
        <v>4.5626063498497</v>
      </c>
      <c r="AB783">
        <v>-3.0616095973448001</v>
      </c>
      <c r="AC783">
        <v>1.47672498277828</v>
      </c>
      <c r="AD783">
        <v>14.236999999999901</v>
      </c>
      <c r="AE783">
        <v>15.4149999999999</v>
      </c>
      <c r="AF783">
        <v>15.313499999999999</v>
      </c>
      <c r="AG783">
        <v>14.775</v>
      </c>
      <c r="AH783">
        <v>44.871794871794798</v>
      </c>
      <c r="AI783">
        <v>73.076923076922995</v>
      </c>
      <c r="AJ783">
        <v>14.5428571428571</v>
      </c>
      <c r="AK783">
        <v>15.62</v>
      </c>
      <c r="AL783">
        <v>-26.923076923076898</v>
      </c>
    </row>
    <row r="784" spans="1:38" x14ac:dyDescent="0.25">
      <c r="A784" t="s">
        <v>1945</v>
      </c>
      <c r="B784" t="s">
        <v>1944</v>
      </c>
      <c r="C784" t="s">
        <v>91</v>
      </c>
      <c r="D784">
        <v>2693.3456722249998</v>
      </c>
      <c r="E784">
        <v>1152.1500000000001</v>
      </c>
      <c r="F784">
        <v>54.564490411741502</v>
      </c>
      <c r="G784">
        <v>4.3228163157527399</v>
      </c>
      <c r="H784">
        <v>30.069494103736499</v>
      </c>
      <c r="I784">
        <v>75.171065493646097</v>
      </c>
      <c r="J784">
        <v>83.451303164405999</v>
      </c>
      <c r="K784">
        <v>43.247523710495898</v>
      </c>
      <c r="L784">
        <v>5.7884539468552898</v>
      </c>
      <c r="M784">
        <v>114.024893115604</v>
      </c>
      <c r="N784">
        <v>0.217081793621621</v>
      </c>
      <c r="O784">
        <v>0.78126272241619599</v>
      </c>
      <c r="P784">
        <v>738.31546600331706</v>
      </c>
      <c r="Q784">
        <v>1049.76614249862</v>
      </c>
      <c r="R784">
        <v>584.93904353103801</v>
      </c>
      <c r="S784">
        <v>894.05695513989394</v>
      </c>
      <c r="T784">
        <v>91.042494649954094</v>
      </c>
      <c r="U784">
        <v>138.97260678959699</v>
      </c>
      <c r="V784">
        <v>14.8609215060366</v>
      </c>
      <c r="W784">
        <v>18.093357001608201</v>
      </c>
      <c r="X784">
        <v>15.886646980785301</v>
      </c>
      <c r="Y784">
        <v>0.59390631010970896</v>
      </c>
      <c r="Z784">
        <v>14.3927978626828</v>
      </c>
      <c r="AA784">
        <v>27.340115996939801</v>
      </c>
      <c r="AB784">
        <v>4.6093205370644998</v>
      </c>
      <c r="AC784">
        <v>0.15894985395973499</v>
      </c>
      <c r="AD784">
        <v>645.62699999999995</v>
      </c>
      <c r="AE784">
        <v>1026.9349999999999</v>
      </c>
      <c r="AF784">
        <v>505.30950000000001</v>
      </c>
      <c r="AG784">
        <v>920.923</v>
      </c>
      <c r="AH784">
        <v>95.038535645471995</v>
      </c>
      <c r="AI784">
        <v>85.115606936416199</v>
      </c>
      <c r="AJ784">
        <v>1010.99999999999</v>
      </c>
      <c r="AK784">
        <v>710.85</v>
      </c>
      <c r="AL784">
        <v>-14.884393063583699</v>
      </c>
    </row>
    <row r="785" spans="1:38" x14ac:dyDescent="0.25">
      <c r="A785" t="s">
        <v>1848</v>
      </c>
      <c r="B785" t="s">
        <v>1847</v>
      </c>
      <c r="C785" t="s">
        <v>315</v>
      </c>
      <c r="D785">
        <v>2674.7144425000001</v>
      </c>
      <c r="E785">
        <v>383.85</v>
      </c>
      <c r="F785">
        <v>47.9122934546617</v>
      </c>
      <c r="G785">
        <v>3.7958027704108601</v>
      </c>
      <c r="H785">
        <v>33.691409003311101</v>
      </c>
      <c r="I785">
        <v>47.763578274760299</v>
      </c>
      <c r="J785">
        <v>49.550740645605899</v>
      </c>
      <c r="K785">
        <v>1.6536201676993301</v>
      </c>
      <c r="L785">
        <v>-0.53996076116599201</v>
      </c>
      <c r="M785">
        <v>14.7529636359797</v>
      </c>
      <c r="N785">
        <v>1.4924845443019001E-2</v>
      </c>
      <c r="O785">
        <v>0.39371058986764601</v>
      </c>
      <c r="P785">
        <v>363.14259182096703</v>
      </c>
      <c r="Q785">
        <v>380.91557295013502</v>
      </c>
      <c r="R785">
        <v>347.59699352141098</v>
      </c>
      <c r="S785">
        <v>374.119815522534</v>
      </c>
      <c r="T785">
        <v>78.519593613933196</v>
      </c>
      <c r="U785">
        <v>9.1971665649141006</v>
      </c>
      <c r="V785">
        <v>-0.26842730476670001</v>
      </c>
      <c r="W785">
        <v>-1.0161542470036999</v>
      </c>
      <c r="X785">
        <v>-18.050149413279701</v>
      </c>
      <c r="Y785">
        <v>2.8041601247890702</v>
      </c>
      <c r="Z785">
        <v>1.1099419330786</v>
      </c>
      <c r="AA785">
        <v>0.96079674436579998</v>
      </c>
      <c r="AB785">
        <v>-1.4680791559246</v>
      </c>
      <c r="AC785">
        <v>2.1580826926305701</v>
      </c>
      <c r="AD785">
        <v>356.71099999999899</v>
      </c>
      <c r="AE785">
        <v>380.69499999999999</v>
      </c>
      <c r="AF785">
        <v>351.65124999999898</v>
      </c>
      <c r="AG785">
        <v>375.375</v>
      </c>
      <c r="AH785">
        <v>30.8337906681523</v>
      </c>
      <c r="AI785">
        <v>42.819843342036698</v>
      </c>
      <c r="AJ785">
        <v>368.10714285714198</v>
      </c>
      <c r="AK785">
        <v>386.91</v>
      </c>
      <c r="AL785">
        <v>-57.180156657963202</v>
      </c>
    </row>
    <row r="786" spans="1:38" x14ac:dyDescent="0.25">
      <c r="A786" t="s">
        <v>1860</v>
      </c>
      <c r="B786" t="s">
        <v>1859</v>
      </c>
      <c r="C786" t="s">
        <v>1782</v>
      </c>
      <c r="D786">
        <v>2668.092345</v>
      </c>
      <c r="E786">
        <v>2189.1</v>
      </c>
      <c r="F786">
        <v>45.559246815703503</v>
      </c>
      <c r="G786">
        <v>3.6093850411173301</v>
      </c>
      <c r="H786">
        <v>52.9233849599268</v>
      </c>
      <c r="I786">
        <v>86.550921557526607</v>
      </c>
      <c r="J786">
        <v>82.8466131893164</v>
      </c>
      <c r="K786">
        <v>178.648948437336</v>
      </c>
      <c r="L786">
        <v>29.751959632825798</v>
      </c>
      <c r="M786">
        <v>185.93785572360599</v>
      </c>
      <c r="N786">
        <v>0.32079712236587099</v>
      </c>
      <c r="O786">
        <v>1.01065060550212</v>
      </c>
      <c r="P786">
        <v>1616.36539642864</v>
      </c>
      <c r="Q786">
        <v>2110.3229347901602</v>
      </c>
      <c r="R786">
        <v>1481.8233342721701</v>
      </c>
      <c r="S786">
        <v>1745.0534307339999</v>
      </c>
      <c r="T786">
        <v>87.7580071174377</v>
      </c>
      <c r="U786">
        <v>51.421975953530698</v>
      </c>
      <c r="V786">
        <v>17.081320328696599</v>
      </c>
      <c r="W786">
        <v>6.5213043184933897</v>
      </c>
      <c r="X786">
        <v>-16.849804089408099</v>
      </c>
      <c r="Y786">
        <v>3.5460681609800799</v>
      </c>
      <c r="Z786">
        <v>11.8958836497094</v>
      </c>
      <c r="AA786">
        <v>53.275070266347598</v>
      </c>
      <c r="AB786">
        <v>-5.2844284303039002</v>
      </c>
      <c r="AC786">
        <v>1.04469566677196</v>
      </c>
      <c r="AD786">
        <v>1560.3520000000001</v>
      </c>
      <c r="AE786">
        <v>2111.9899999999998</v>
      </c>
      <c r="AF786">
        <v>1514.00224999999</v>
      </c>
      <c r="AG786">
        <v>1632.894</v>
      </c>
      <c r="AH786">
        <v>66.574885515374206</v>
      </c>
      <c r="AI786">
        <v>58.517516162982901</v>
      </c>
      <c r="AJ786">
        <v>1861.36428571428</v>
      </c>
      <c r="AK786">
        <v>2196.8200000000002</v>
      </c>
      <c r="AL786">
        <v>-41.482483837017</v>
      </c>
    </row>
    <row r="787" spans="1:38" x14ac:dyDescent="0.25">
      <c r="A787" t="s">
        <v>1836</v>
      </c>
      <c r="B787" t="s">
        <v>1835</v>
      </c>
      <c r="C787" t="s">
        <v>533</v>
      </c>
      <c r="D787">
        <v>2666.70685155</v>
      </c>
      <c r="E787">
        <v>609.79999999999995</v>
      </c>
      <c r="F787">
        <v>31.1959584681601</v>
      </c>
      <c r="G787">
        <v>2.4714681147776001</v>
      </c>
      <c r="H787">
        <v>22.749087718674101</v>
      </c>
      <c r="I787">
        <v>38.088545326774401</v>
      </c>
      <c r="J787">
        <v>28.190107258281699</v>
      </c>
      <c r="K787">
        <v>-1.4003249436716501</v>
      </c>
      <c r="L787">
        <v>-3.62638189683127</v>
      </c>
      <c r="M787">
        <v>115.239774994721</v>
      </c>
      <c r="N787">
        <v>0.225303673829194</v>
      </c>
      <c r="O787">
        <v>0.30987918752342702</v>
      </c>
      <c r="P787">
        <v>605.10587855743699</v>
      </c>
      <c r="Q787">
        <v>618.95287464075398</v>
      </c>
      <c r="R787">
        <v>555.65579024974897</v>
      </c>
      <c r="S787">
        <v>618.74396844319801</v>
      </c>
      <c r="T787">
        <v>33.214285714285701</v>
      </c>
      <c r="U787">
        <v>12.562462781244299</v>
      </c>
      <c r="V787">
        <v>-2.7688473719313</v>
      </c>
      <c r="W787">
        <v>-5.7450299762931003</v>
      </c>
      <c r="X787">
        <v>-0.83834519489951198</v>
      </c>
      <c r="Y787">
        <v>-0.22025885319800101</v>
      </c>
      <c r="Z787">
        <v>-2.05198398018632</v>
      </c>
      <c r="AA787">
        <v>1.7229574863988999</v>
      </c>
      <c r="AB787">
        <v>-6.8807368505172999</v>
      </c>
      <c r="AC787">
        <v>0.960699085446034</v>
      </c>
      <c r="AD787">
        <v>608.08349999999996</v>
      </c>
      <c r="AE787">
        <v>623.38499999999999</v>
      </c>
      <c r="AF787">
        <v>574.74824999999896</v>
      </c>
      <c r="AG787">
        <v>622.17700000000002</v>
      </c>
      <c r="AH787">
        <v>13.9798465846507</v>
      </c>
      <c r="AI787">
        <v>27.807807807807698</v>
      </c>
      <c r="AJ787">
        <v>605.27499999999998</v>
      </c>
      <c r="AK787">
        <v>601.5</v>
      </c>
      <c r="AL787">
        <v>-72.192192192192195</v>
      </c>
    </row>
    <row r="788" spans="1:38" x14ac:dyDescent="0.25">
      <c r="A788" t="s">
        <v>1784</v>
      </c>
      <c r="B788" t="s">
        <v>1783</v>
      </c>
      <c r="C788" t="s">
        <v>85</v>
      </c>
      <c r="D788">
        <v>2660.2950564299999</v>
      </c>
      <c r="E788">
        <v>361.8</v>
      </c>
      <c r="F788">
        <v>29.3562124894009</v>
      </c>
      <c r="G788">
        <v>2.32571610877867</v>
      </c>
      <c r="H788">
        <v>37.750954032101902</v>
      </c>
      <c r="I788">
        <v>43.082311733800402</v>
      </c>
      <c r="J788">
        <v>31.231206360903599</v>
      </c>
      <c r="K788">
        <v>2.5378050790448001</v>
      </c>
      <c r="L788">
        <v>-2.4775777750649302</v>
      </c>
      <c r="M788">
        <v>-3.2493080042495301</v>
      </c>
      <c r="N788">
        <v>-1.6504119855158001E-2</v>
      </c>
      <c r="O788">
        <v>1.2604462910487799</v>
      </c>
      <c r="P788">
        <v>386.51850312115602</v>
      </c>
      <c r="Q788">
        <v>381.33739468356703</v>
      </c>
      <c r="R788">
        <v>414.14252326433001</v>
      </c>
      <c r="S788">
        <v>379.23653793516098</v>
      </c>
      <c r="T788">
        <v>67.772102161100193</v>
      </c>
      <c r="U788">
        <v>-16.200280648504901</v>
      </c>
      <c r="V788">
        <v>-4.3697805399105896</v>
      </c>
      <c r="W788">
        <v>-1.8341307814991901</v>
      </c>
      <c r="X788">
        <v>-7.6614301202378696</v>
      </c>
      <c r="Y788">
        <v>-4.2394906169262203</v>
      </c>
      <c r="Z788">
        <v>-5.4191663641538002</v>
      </c>
      <c r="AA788">
        <v>1.2908019079815001</v>
      </c>
      <c r="AB788">
        <v>-9.4311712364782991</v>
      </c>
      <c r="AC788">
        <v>3.3232981390641099</v>
      </c>
      <c r="AD788">
        <v>371.5795</v>
      </c>
      <c r="AE788">
        <v>388.89</v>
      </c>
      <c r="AF788">
        <v>425.71224999999998</v>
      </c>
      <c r="AG788">
        <v>374.59399999999999</v>
      </c>
      <c r="AH788">
        <v>2.67443330472301</v>
      </c>
      <c r="AI788">
        <v>1.0159651669085401</v>
      </c>
      <c r="AJ788">
        <v>423.35</v>
      </c>
      <c r="AK788">
        <v>365.13</v>
      </c>
      <c r="AL788">
        <v>-98.9840348330914</v>
      </c>
    </row>
    <row r="789" spans="1:38" x14ac:dyDescent="0.25">
      <c r="A789" t="s">
        <v>1840</v>
      </c>
      <c r="B789" t="s">
        <v>1839</v>
      </c>
      <c r="C789" t="s">
        <v>323</v>
      </c>
      <c r="D789">
        <v>2658.59152632</v>
      </c>
      <c r="E789">
        <v>208.85</v>
      </c>
      <c r="F789">
        <v>35.066525313013699</v>
      </c>
      <c r="G789">
        <v>2.7781098405939302</v>
      </c>
      <c r="H789">
        <v>26.1544957750205</v>
      </c>
      <c r="I789">
        <v>43.816254416961101</v>
      </c>
      <c r="J789">
        <v>36.276852760790199</v>
      </c>
      <c r="K789">
        <v>-1.86719026447835</v>
      </c>
      <c r="L789">
        <v>-0.344845847244653</v>
      </c>
      <c r="M789">
        <v>11.2159166474431</v>
      </c>
      <c r="N789">
        <v>4.5403806557934002E-2</v>
      </c>
      <c r="O789">
        <v>1.2576763827832</v>
      </c>
      <c r="P789">
        <v>207.82390538301601</v>
      </c>
      <c r="Q789">
        <v>206.293756879287</v>
      </c>
      <c r="R789">
        <v>209.28733655076101</v>
      </c>
      <c r="S789">
        <v>208.05548904153599</v>
      </c>
      <c r="T789">
        <v>76.148249204183699</v>
      </c>
      <c r="U789">
        <v>-2.4984181159282</v>
      </c>
      <c r="V789">
        <v>-1.7308226540891001</v>
      </c>
      <c r="W789">
        <v>-2.8885175459536998</v>
      </c>
      <c r="X789">
        <v>5.0433079706184296</v>
      </c>
      <c r="Y789">
        <v>1.933394579382</v>
      </c>
      <c r="Z789">
        <v>0.57684637678834205</v>
      </c>
      <c r="AA789">
        <v>1.9700720169496999</v>
      </c>
      <c r="AB789">
        <v>-5.1724858295636</v>
      </c>
      <c r="AC789">
        <v>1.6366332472649401</v>
      </c>
      <c r="AD789">
        <v>203.42699999999999</v>
      </c>
      <c r="AE789">
        <v>206.465</v>
      </c>
      <c r="AF789">
        <v>211.10874999999999</v>
      </c>
      <c r="AG789">
        <v>209.682999999999</v>
      </c>
      <c r="AH789">
        <v>35.011231457434597</v>
      </c>
      <c r="AI789">
        <v>72.265625</v>
      </c>
      <c r="AJ789">
        <v>218.164285714285</v>
      </c>
      <c r="AK789">
        <v>202.76</v>
      </c>
      <c r="AL789">
        <v>-27.734374999999901</v>
      </c>
    </row>
    <row r="790" spans="1:38" x14ac:dyDescent="0.25">
      <c r="A790" t="s">
        <v>1879</v>
      </c>
      <c r="B790" t="s">
        <v>1878</v>
      </c>
      <c r="C790" t="s">
        <v>701</v>
      </c>
      <c r="D790">
        <v>2658.3194212150001</v>
      </c>
      <c r="E790">
        <v>3077.15</v>
      </c>
      <c r="F790">
        <v>29.6268183251088</v>
      </c>
      <c r="G790">
        <v>2.3471545811791099</v>
      </c>
      <c r="H790">
        <v>35.954394124729603</v>
      </c>
      <c r="I790">
        <v>67.572543175243297</v>
      </c>
      <c r="J790">
        <v>66.701437277318405</v>
      </c>
      <c r="K790">
        <v>73.011729811845697</v>
      </c>
      <c r="L790">
        <v>1.9118336142560299</v>
      </c>
      <c r="M790">
        <v>22.6128788873174</v>
      </c>
      <c r="N790">
        <v>5.1148300701059003E-2</v>
      </c>
      <c r="O790">
        <v>1.5617310688966899</v>
      </c>
      <c r="P790">
        <v>2691.7631204484101</v>
      </c>
      <c r="Q790">
        <v>3031.9524029931599</v>
      </c>
      <c r="R790">
        <v>2569.3458457593701</v>
      </c>
      <c r="S790">
        <v>2842.5555978753</v>
      </c>
      <c r="T790">
        <v>79.7103109656301</v>
      </c>
      <c r="U790">
        <v>25.4675855594624</v>
      </c>
      <c r="V790">
        <v>3.7081349791464899</v>
      </c>
      <c r="W790">
        <v>4.2394986449863996</v>
      </c>
      <c r="X790">
        <v>-10.6959073937405</v>
      </c>
      <c r="Y790">
        <v>0.635795250146028</v>
      </c>
      <c r="Z790">
        <v>3.5204101018543499</v>
      </c>
      <c r="AA790">
        <v>10.824634108062099</v>
      </c>
      <c r="AB790">
        <v>-2.5495533437021001</v>
      </c>
      <c r="AC790">
        <v>0.94463865139538605</v>
      </c>
      <c r="AD790">
        <v>2606.3004999999898</v>
      </c>
      <c r="AE790">
        <v>3049.645</v>
      </c>
      <c r="AF790">
        <v>2448.6029999999901</v>
      </c>
      <c r="AG790">
        <v>2843.9839999999999</v>
      </c>
      <c r="AH790">
        <v>66.426249944348001</v>
      </c>
      <c r="AI790">
        <v>71.363697074929902</v>
      </c>
      <c r="AJ790">
        <v>2861.4535714285698</v>
      </c>
      <c r="AK790">
        <v>3051.1</v>
      </c>
      <c r="AL790">
        <v>-28.636302925070002</v>
      </c>
    </row>
    <row r="791" spans="1:38" x14ac:dyDescent="0.25">
      <c r="A791" t="s">
        <v>1800</v>
      </c>
      <c r="B791" t="s">
        <v>1799</v>
      </c>
      <c r="C791" t="s">
        <v>115</v>
      </c>
      <c r="D791">
        <v>2658.0743260999998</v>
      </c>
      <c r="E791">
        <v>46.85</v>
      </c>
      <c r="F791">
        <v>29.0159617366538</v>
      </c>
      <c r="G791">
        <v>2.2987600885845199</v>
      </c>
      <c r="H791">
        <v>57.327886817710997</v>
      </c>
      <c r="I791">
        <v>0</v>
      </c>
      <c r="J791">
        <v>4.9676313593913504</v>
      </c>
      <c r="K791">
        <v>-3.52683350647583</v>
      </c>
      <c r="L791">
        <v>-1.4055634236975001</v>
      </c>
      <c r="M791">
        <v>252.91788177333501</v>
      </c>
      <c r="N791">
        <v>0.25723464052239697</v>
      </c>
      <c r="O791">
        <v>3.42307933100507</v>
      </c>
      <c r="P791">
        <v>56.021768263168497</v>
      </c>
      <c r="Q791">
        <v>51.354874118734401</v>
      </c>
      <c r="R791">
        <v>43.741903662921501</v>
      </c>
      <c r="S791">
        <v>57.478359401446397</v>
      </c>
      <c r="T791">
        <v>48.352272727272698</v>
      </c>
      <c r="U791">
        <v>11.668154017950901</v>
      </c>
      <c r="V791">
        <v>-17.8023300803921</v>
      </c>
      <c r="W791">
        <v>-1.948717948718</v>
      </c>
      <c r="Y791">
        <v>-2.13879238341615</v>
      </c>
      <c r="Z791">
        <v>-15.0952925541533</v>
      </c>
      <c r="AA791">
        <v>6.7359459906439998</v>
      </c>
      <c r="AB791">
        <v>-33.167030668261802</v>
      </c>
      <c r="AC791">
        <v>0.25199590580422299</v>
      </c>
      <c r="AD791">
        <v>60.1235</v>
      </c>
      <c r="AE791">
        <v>51.33</v>
      </c>
      <c r="AF791">
        <v>48.329250000000002</v>
      </c>
      <c r="AG791">
        <v>58.281999999999897</v>
      </c>
      <c r="AH791">
        <v>0</v>
      </c>
      <c r="AI791">
        <v>0</v>
      </c>
      <c r="AJ791">
        <v>49.85</v>
      </c>
      <c r="AK791">
        <v>0</v>
      </c>
      <c r="AL791">
        <v>-100</v>
      </c>
    </row>
    <row r="792" spans="1:38" x14ac:dyDescent="0.25">
      <c r="A792" t="s">
        <v>1858</v>
      </c>
      <c r="B792" t="s">
        <v>1857</v>
      </c>
      <c r="C792" t="s">
        <v>61</v>
      </c>
      <c r="D792">
        <v>2653.74</v>
      </c>
      <c r="E792">
        <v>777.6</v>
      </c>
      <c r="F792">
        <v>32.863658691839397</v>
      </c>
      <c r="G792">
        <v>2.6035899706275401</v>
      </c>
      <c r="H792">
        <v>25.390309773058299</v>
      </c>
      <c r="I792">
        <v>62.921348314606703</v>
      </c>
      <c r="J792">
        <v>57.022306541331602</v>
      </c>
      <c r="K792">
        <v>0.53260336417360998</v>
      </c>
      <c r="L792">
        <v>1.99829678628763</v>
      </c>
      <c r="M792">
        <v>13.601842113538799</v>
      </c>
      <c r="N792">
        <v>2.0890865897239999E-2</v>
      </c>
      <c r="O792">
        <v>1.0348326714337699</v>
      </c>
      <c r="P792">
        <v>716.31813248551703</v>
      </c>
      <c r="Q792">
        <v>740.50914941948997</v>
      </c>
      <c r="R792">
        <v>686.22169307431204</v>
      </c>
      <c r="S792">
        <v>729.923437521957</v>
      </c>
      <c r="T792">
        <v>53.350427350427303</v>
      </c>
      <c r="U792">
        <v>9.5419729354126996</v>
      </c>
      <c r="V792">
        <v>1.6110412323173</v>
      </c>
      <c r="W792">
        <v>-2.0919112763979002</v>
      </c>
      <c r="X792">
        <v>1.7524891908858899</v>
      </c>
      <c r="Y792">
        <v>2.8608408397591401</v>
      </c>
      <c r="Z792">
        <v>5.74207231237098</v>
      </c>
      <c r="AA792">
        <v>4.1777277496337</v>
      </c>
      <c r="AB792">
        <v>-0.83221250917809997</v>
      </c>
      <c r="AC792">
        <v>1.14188473767599</v>
      </c>
      <c r="AD792">
        <v>712.16449999999998</v>
      </c>
      <c r="AE792">
        <v>735.43499999999995</v>
      </c>
      <c r="AF792">
        <v>687.43550000000005</v>
      </c>
      <c r="AG792">
        <v>734.41899999999998</v>
      </c>
      <c r="AH792">
        <v>64.074883360224504</v>
      </c>
      <c r="AI792">
        <v>90.006752194463203</v>
      </c>
      <c r="AJ792">
        <v>690.57857142857097</v>
      </c>
      <c r="AK792">
        <v>770.91</v>
      </c>
      <c r="AL792">
        <v>-9.9932478055367699</v>
      </c>
    </row>
    <row r="793" spans="1:38" x14ac:dyDescent="0.25">
      <c r="A793" t="s">
        <v>1856</v>
      </c>
      <c r="B793" t="s">
        <v>1855</v>
      </c>
      <c r="C793" t="s">
        <v>1433</v>
      </c>
      <c r="D793">
        <v>2644.090741</v>
      </c>
      <c r="E793">
        <v>52.04</v>
      </c>
      <c r="F793">
        <v>11.5870190715988</v>
      </c>
      <c r="G793">
        <v>0.91796981362199703</v>
      </c>
      <c r="H793">
        <v>47.442080241791203</v>
      </c>
      <c r="I793">
        <v>63.461538461538503</v>
      </c>
      <c r="J793">
        <v>53.860821394049402</v>
      </c>
      <c r="K793">
        <v>0.44576111123784301</v>
      </c>
      <c r="L793">
        <v>6.1946916139588998E-2</v>
      </c>
      <c r="M793">
        <v>9.9137351182476596</v>
      </c>
      <c r="N793">
        <v>-2.7484158448541001E-2</v>
      </c>
      <c r="O793">
        <v>-8.4972914200220004E-2</v>
      </c>
      <c r="P793">
        <v>51.598686730897498</v>
      </c>
      <c r="Q793">
        <v>52.116428459554001</v>
      </c>
      <c r="R793">
        <v>50.208706762565903</v>
      </c>
      <c r="S793">
        <v>52.000950873043998</v>
      </c>
      <c r="T793">
        <v>21.592039800995</v>
      </c>
      <c r="U793">
        <v>3.0686416966153001</v>
      </c>
      <c r="V793">
        <v>1.1925080106146999</v>
      </c>
      <c r="W793">
        <v>-0.15210777922640001</v>
      </c>
      <c r="X793">
        <v>1.43402090085491E-2</v>
      </c>
      <c r="Y793">
        <v>0.15335649987555999</v>
      </c>
      <c r="Z793">
        <v>0.104059972904013</v>
      </c>
      <c r="AA793">
        <v>4.9366202787528897</v>
      </c>
      <c r="AB793">
        <v>-2.2936307170823</v>
      </c>
      <c r="AC793">
        <v>0.80609955696569802</v>
      </c>
      <c r="AD793">
        <v>52.130399999999902</v>
      </c>
      <c r="AE793">
        <v>52.202999999999903</v>
      </c>
      <c r="AF793">
        <v>49.901000000000003</v>
      </c>
      <c r="AG793">
        <v>52.068399999999997</v>
      </c>
      <c r="AH793">
        <v>71.428571428571402</v>
      </c>
      <c r="AI793">
        <v>60.317460317460302</v>
      </c>
      <c r="AJ793">
        <v>51.208571428571403</v>
      </c>
      <c r="AK793">
        <v>52.03</v>
      </c>
      <c r="AL793">
        <v>-39.682539682539598</v>
      </c>
    </row>
    <row r="794" spans="1:38" x14ac:dyDescent="0.25">
      <c r="A794" t="s">
        <v>1822</v>
      </c>
      <c r="B794" t="s">
        <v>1821</v>
      </c>
      <c r="C794" t="s">
        <v>61</v>
      </c>
      <c r="D794">
        <v>2641.7788525000001</v>
      </c>
      <c r="E794">
        <v>1620.9</v>
      </c>
      <c r="F794">
        <v>36.8759981130532</v>
      </c>
      <c r="G794">
        <v>2.9214634847661198</v>
      </c>
      <c r="H794">
        <v>28.027267406281499</v>
      </c>
      <c r="I794">
        <v>48.149096964262803</v>
      </c>
      <c r="J794">
        <v>48.830848815134303</v>
      </c>
      <c r="K794">
        <v>1.35758163731975</v>
      </c>
      <c r="L794">
        <v>5.6849893496184301</v>
      </c>
      <c r="P794">
        <v>1427.9972894458699</v>
      </c>
      <c r="Q794">
        <v>1575.31230965745</v>
      </c>
      <c r="R794">
        <v>1302.1195793437601</v>
      </c>
      <c r="S794">
        <v>1531.0166613813899</v>
      </c>
      <c r="T794">
        <v>43.560880266396403</v>
      </c>
      <c r="U794">
        <v>28.511422614646499</v>
      </c>
      <c r="V794">
        <v>0.50372758412249996</v>
      </c>
      <c r="W794">
        <v>-7.1620011911851904</v>
      </c>
      <c r="X794">
        <v>-3.33782697154667</v>
      </c>
      <c r="Y794">
        <v>-6.92196227405661</v>
      </c>
      <c r="Z794">
        <v>3.3443814338231799</v>
      </c>
      <c r="AA794">
        <v>5.9788230518432997</v>
      </c>
      <c r="AB794">
        <v>-4.4334474447507999</v>
      </c>
      <c r="AC794">
        <v>1.1040403335942299</v>
      </c>
      <c r="AD794">
        <v>1368.6475</v>
      </c>
      <c r="AE794">
        <v>1565.7349999999999</v>
      </c>
      <c r="AF794">
        <v>1236.99575</v>
      </c>
      <c r="AG794">
        <v>1598.5319999999999</v>
      </c>
      <c r="AH794">
        <v>50.603808639108202</v>
      </c>
      <c r="AI794">
        <v>65.443567115652598</v>
      </c>
      <c r="AJ794">
        <v>1675.2249999999999</v>
      </c>
      <c r="AK794">
        <v>1595.6</v>
      </c>
      <c r="AL794">
        <v>-34.556432884347302</v>
      </c>
    </row>
    <row r="795" spans="1:38" x14ac:dyDescent="0.25">
      <c r="A795" t="s">
        <v>1846</v>
      </c>
      <c r="B795" t="s">
        <v>1845</v>
      </c>
      <c r="C795" t="s">
        <v>457</v>
      </c>
      <c r="D795">
        <v>2641.5657120649998</v>
      </c>
      <c r="E795">
        <v>3909.1</v>
      </c>
      <c r="F795">
        <v>38.5078553420486</v>
      </c>
      <c r="G795">
        <v>3.0507457157784401</v>
      </c>
      <c r="H795">
        <v>37.638743434103901</v>
      </c>
      <c r="I795">
        <v>60.682510664229198</v>
      </c>
      <c r="J795">
        <v>49.157569734524301</v>
      </c>
      <c r="K795">
        <v>86.863278392753301</v>
      </c>
      <c r="L795">
        <v>-16.2702654562591</v>
      </c>
      <c r="M795">
        <v>59.339788249782501</v>
      </c>
      <c r="N795">
        <v>0.156973705210665</v>
      </c>
      <c r="O795">
        <v>1.8109423741341999</v>
      </c>
      <c r="P795">
        <v>3365.8351638285899</v>
      </c>
      <c r="Q795">
        <v>3910.4829847885499</v>
      </c>
      <c r="R795">
        <v>3006.4365201404498</v>
      </c>
      <c r="S795">
        <v>3655.4289988847199</v>
      </c>
      <c r="T795">
        <v>88.709657188013495</v>
      </c>
      <c r="U795">
        <v>42.965668611641298</v>
      </c>
      <c r="V795">
        <v>0.38357932091300001</v>
      </c>
      <c r="W795">
        <v>-3.3704990037811999</v>
      </c>
      <c r="X795">
        <v>-1.3689276154980501</v>
      </c>
      <c r="Y795">
        <v>-8.5482380624568893E-2</v>
      </c>
      <c r="Z795">
        <v>1.38906471046562</v>
      </c>
      <c r="AA795">
        <v>3.9732412926627001</v>
      </c>
      <c r="AB795">
        <v>-2.9664893955348002</v>
      </c>
      <c r="AC795">
        <v>0.54282046548315499</v>
      </c>
      <c r="AD795">
        <v>3270.05349999999</v>
      </c>
      <c r="AE795">
        <v>3930.0299999999902</v>
      </c>
      <c r="AF795">
        <v>2875.4629999999902</v>
      </c>
      <c r="AG795">
        <v>3653.1329999999998</v>
      </c>
      <c r="AH795">
        <v>44.069444452336</v>
      </c>
      <c r="AI795">
        <v>44.527559055117997</v>
      </c>
      <c r="AJ795">
        <v>3649.12857142857</v>
      </c>
      <c r="AK795">
        <v>3917.65</v>
      </c>
      <c r="AL795">
        <v>-55.472440944881903</v>
      </c>
    </row>
    <row r="796" spans="1:38" x14ac:dyDescent="0.25">
      <c r="A796" t="s">
        <v>1897</v>
      </c>
      <c r="B796" t="s">
        <v>1896</v>
      </c>
      <c r="C796" t="s">
        <v>336</v>
      </c>
      <c r="D796">
        <v>2641.4071565700001</v>
      </c>
      <c r="E796">
        <v>87.55</v>
      </c>
      <c r="F796">
        <v>49.114585629883699</v>
      </c>
      <c r="G796">
        <v>3.8910531464728901</v>
      </c>
      <c r="H796">
        <v>36.959302491756198</v>
      </c>
      <c r="I796">
        <v>73.648648648648603</v>
      </c>
      <c r="J796">
        <v>79.737978050781706</v>
      </c>
      <c r="K796">
        <v>2.19415620575495</v>
      </c>
      <c r="L796">
        <v>0.87641238945336697</v>
      </c>
      <c r="M796">
        <v>116.835427382208</v>
      </c>
      <c r="N796">
        <v>0.199657592306547</v>
      </c>
      <c r="O796">
        <v>1.3483370066376199</v>
      </c>
      <c r="P796">
        <v>74.5826658955705</v>
      </c>
      <c r="Q796">
        <v>83.326144629759099</v>
      </c>
      <c r="R796">
        <v>68.597157243532607</v>
      </c>
      <c r="S796">
        <v>78.089929324111594</v>
      </c>
      <c r="T796">
        <v>90.963855421686702</v>
      </c>
      <c r="U796">
        <v>38.308451448855799</v>
      </c>
      <c r="V796">
        <v>11.0865375501564</v>
      </c>
      <c r="W796">
        <v>10.4982641957822</v>
      </c>
      <c r="X796">
        <v>-38.679841361157898</v>
      </c>
      <c r="Y796">
        <v>10.4141753249658</v>
      </c>
      <c r="Z796">
        <v>8.2252342137353303</v>
      </c>
      <c r="AA796">
        <v>21.842459349880102</v>
      </c>
      <c r="AB796">
        <v>2.0755820578455002</v>
      </c>
      <c r="AC796">
        <v>1.77742078859108</v>
      </c>
      <c r="AD796">
        <v>75.8</v>
      </c>
      <c r="AE796">
        <v>82.674999999999898</v>
      </c>
      <c r="AF796">
        <v>66.155499999999904</v>
      </c>
      <c r="AG796">
        <v>77.346999999999994</v>
      </c>
      <c r="AH796">
        <v>73.580168702119906</v>
      </c>
      <c r="AI796">
        <v>70.460704607045997</v>
      </c>
      <c r="AJ796">
        <v>77.603571428571399</v>
      </c>
      <c r="AK796">
        <v>87.74</v>
      </c>
      <c r="AL796">
        <v>-29.5392953929539</v>
      </c>
    </row>
    <row r="797" spans="1:38" x14ac:dyDescent="0.25">
      <c r="A797" t="s">
        <v>1866</v>
      </c>
      <c r="B797" t="s">
        <v>1865</v>
      </c>
      <c r="C797" t="s">
        <v>88</v>
      </c>
      <c r="D797">
        <v>2630.7810170399998</v>
      </c>
      <c r="E797">
        <v>156.65</v>
      </c>
      <c r="F797">
        <v>40.981420162131201</v>
      </c>
      <c r="G797">
        <v>3.24671137552598</v>
      </c>
      <c r="H797">
        <v>30.578225240839199</v>
      </c>
      <c r="I797">
        <v>34.343434343434403</v>
      </c>
      <c r="J797">
        <v>46.073091352517103</v>
      </c>
      <c r="K797">
        <v>-2.2272778166218101</v>
      </c>
      <c r="L797">
        <v>0.119967064632681</v>
      </c>
      <c r="M797">
        <v>17.6397299813271</v>
      </c>
      <c r="N797">
        <v>4.7081823634145002E-2</v>
      </c>
      <c r="O797">
        <v>1.76562623235896</v>
      </c>
      <c r="P797">
        <v>159.33145700896199</v>
      </c>
      <c r="Q797">
        <v>157.04709116113301</v>
      </c>
      <c r="R797">
        <v>153.75235879814301</v>
      </c>
      <c r="S797">
        <v>161.040017088421</v>
      </c>
      <c r="T797">
        <v>76.777087646652802</v>
      </c>
      <c r="U797">
        <v>6.2368893406285002</v>
      </c>
      <c r="V797">
        <v>-0.7779338203967</v>
      </c>
      <c r="W797">
        <v>-1.0429020566457901</v>
      </c>
      <c r="X797">
        <v>-3.6212210079050702</v>
      </c>
      <c r="Y797">
        <v>-3.0615789815386599E-2</v>
      </c>
      <c r="Z797">
        <v>-1.29723632278927</v>
      </c>
      <c r="AA797">
        <v>2.1099257377860998</v>
      </c>
      <c r="AB797">
        <v>-3.5069379740721001</v>
      </c>
      <c r="AC797">
        <v>0.94508263222503397</v>
      </c>
      <c r="AD797">
        <v>159.33099999999999</v>
      </c>
      <c r="AE797">
        <v>156.83500000000001</v>
      </c>
      <c r="AF797">
        <v>154.35849999999999</v>
      </c>
      <c r="AG797">
        <v>164.183999999999</v>
      </c>
      <c r="AH797">
        <v>16.992142518458099</v>
      </c>
      <c r="AI797">
        <v>20.300751879699199</v>
      </c>
      <c r="AJ797">
        <v>165.00714285714199</v>
      </c>
      <c r="AK797">
        <v>156.43</v>
      </c>
      <c r="AL797">
        <v>-79.699248120300695</v>
      </c>
    </row>
    <row r="798" spans="1:38" x14ac:dyDescent="0.25">
      <c r="A798" t="s">
        <v>1820</v>
      </c>
      <c r="B798" t="s">
        <v>1819</v>
      </c>
      <c r="C798" t="s">
        <v>706</v>
      </c>
      <c r="D798">
        <v>2628.4068018599901</v>
      </c>
      <c r="E798">
        <v>952.9</v>
      </c>
      <c r="F798">
        <v>29.704638570825601</v>
      </c>
      <c r="G798">
        <v>2.3533198110812301</v>
      </c>
      <c r="H798">
        <v>18.497704345468701</v>
      </c>
      <c r="I798">
        <v>26.774001192605901</v>
      </c>
      <c r="J798">
        <v>19.659635868062001</v>
      </c>
      <c r="K798">
        <v>-9.7323330480853691</v>
      </c>
      <c r="L798">
        <v>-3.3979747808824401</v>
      </c>
      <c r="M798">
        <v>-30.814430440629899</v>
      </c>
      <c r="N798">
        <v>-0.18755195807883401</v>
      </c>
      <c r="O798">
        <v>0.68881407845314402</v>
      </c>
      <c r="P798">
        <v>1081.89611639077</v>
      </c>
      <c r="Q798">
        <v>1013.58518727656</v>
      </c>
      <c r="R798">
        <v>1179.3850492265999</v>
      </c>
      <c r="S798">
        <v>1048.88948647233</v>
      </c>
      <c r="T798">
        <v>70.399937873728305</v>
      </c>
      <c r="U798">
        <v>-19.644058049468299</v>
      </c>
      <c r="V798">
        <v>-6.7979231648113903</v>
      </c>
      <c r="W798">
        <v>-7.1198654816237896</v>
      </c>
      <c r="X798">
        <v>-5.5153490579738396</v>
      </c>
      <c r="Y798">
        <v>-23.726295723385999</v>
      </c>
      <c r="Z798">
        <v>-7.3533301853455901</v>
      </c>
      <c r="AA798">
        <v>-3.4657151078759001</v>
      </c>
      <c r="AB798">
        <v>-9.9077621326397001</v>
      </c>
      <c r="AC798">
        <v>1.3372809402644701</v>
      </c>
      <c r="AD798">
        <v>1082.4394999999899</v>
      </c>
      <c r="AE798">
        <v>1021.81</v>
      </c>
      <c r="AF798">
        <v>1124.5974999999901</v>
      </c>
      <c r="AG798">
        <v>1044.519</v>
      </c>
      <c r="AH798">
        <v>20.607595764298001</v>
      </c>
      <c r="AI798">
        <v>1.9215044971382</v>
      </c>
      <c r="AJ798">
        <v>1044.4571428571401</v>
      </c>
      <c r="AK798">
        <v>956.62</v>
      </c>
      <c r="AL798">
        <v>-98.078495502861799</v>
      </c>
    </row>
    <row r="799" spans="1:38" x14ac:dyDescent="0.25">
      <c r="A799" t="s">
        <v>1903</v>
      </c>
      <c r="B799" t="s">
        <v>1902</v>
      </c>
      <c r="C799" t="s">
        <v>497</v>
      </c>
      <c r="D799">
        <v>2608.7513199999999</v>
      </c>
      <c r="E799">
        <v>609.4</v>
      </c>
      <c r="F799">
        <v>43.447257458839097</v>
      </c>
      <c r="G799">
        <v>3.4420648300852599</v>
      </c>
      <c r="H799">
        <v>52.487298000698303</v>
      </c>
      <c r="I799">
        <v>77.876736729604502</v>
      </c>
      <c r="J799">
        <v>78.972553596997699</v>
      </c>
      <c r="K799">
        <v>31.798773653554601</v>
      </c>
      <c r="L799">
        <v>1.1154770080002001</v>
      </c>
      <c r="M799">
        <v>69.872413992904598</v>
      </c>
      <c r="N799">
        <v>0.2052988737227</v>
      </c>
      <c r="O799">
        <v>1.56246502582408</v>
      </c>
      <c r="P799">
        <v>453.16116430252202</v>
      </c>
      <c r="Q799">
        <v>584.69565651029495</v>
      </c>
      <c r="R799">
        <v>390.13688636196503</v>
      </c>
      <c r="S799">
        <v>506.58586338330099</v>
      </c>
      <c r="T799">
        <v>88.619732525864194</v>
      </c>
      <c r="U799">
        <v>75.914190421090595</v>
      </c>
      <c r="V799">
        <v>8.7604842020726998</v>
      </c>
      <c r="W799">
        <v>1.4562289562288999</v>
      </c>
      <c r="X799">
        <v>-0.20663273065682899</v>
      </c>
      <c r="Y799">
        <v>3.2834492080636499</v>
      </c>
      <c r="Z799">
        <v>9.1641041482988896</v>
      </c>
      <c r="AA799">
        <v>24.692445658746198</v>
      </c>
      <c r="AB799">
        <v>-3.5614724046091899</v>
      </c>
      <c r="AC799">
        <v>0.713813995098042</v>
      </c>
      <c r="AD799">
        <v>431.91950000000003</v>
      </c>
      <c r="AE799">
        <v>583.58499999999901</v>
      </c>
      <c r="AF799">
        <v>369.10674999999998</v>
      </c>
      <c r="AG799">
        <v>493.20199999999897</v>
      </c>
      <c r="AH799">
        <v>75.217859845853695</v>
      </c>
      <c r="AI799">
        <v>73.745173745173702</v>
      </c>
      <c r="AJ799">
        <v>537.29999999999995</v>
      </c>
      <c r="AK799">
        <v>607.29</v>
      </c>
      <c r="AL799">
        <v>-26.254826254826199</v>
      </c>
    </row>
    <row r="800" spans="1:38" x14ac:dyDescent="0.25">
      <c r="A800" t="s">
        <v>1852</v>
      </c>
      <c r="B800" t="s">
        <v>1851</v>
      </c>
      <c r="C800" t="s">
        <v>333</v>
      </c>
      <c r="D800">
        <v>2604.5013420999999</v>
      </c>
      <c r="E800">
        <v>4.8499999999999996</v>
      </c>
      <c r="F800">
        <v>50.880477848688699</v>
      </c>
      <c r="G800">
        <v>4.0309541633743198</v>
      </c>
      <c r="H800">
        <v>43.377028018642697</v>
      </c>
      <c r="I800">
        <v>40</v>
      </c>
      <c r="J800">
        <v>48.772031985033699</v>
      </c>
      <c r="K800">
        <v>0.14485590990049399</v>
      </c>
      <c r="L800">
        <v>-3.8793210588399997E-2</v>
      </c>
      <c r="M800">
        <v>34.398334782581998</v>
      </c>
      <c r="N800">
        <v>6.0460015548406E-2</v>
      </c>
      <c r="O800">
        <v>1.5770337318679299</v>
      </c>
      <c r="P800">
        <v>4.10517731419709</v>
      </c>
      <c r="Q800">
        <v>4.88335523733386</v>
      </c>
      <c r="R800">
        <v>4.02260557728256</v>
      </c>
      <c r="S800">
        <v>4.4361448028194204</v>
      </c>
      <c r="T800">
        <v>93.485342019543907</v>
      </c>
      <c r="U800">
        <v>22.579992923216899</v>
      </c>
      <c r="V800">
        <v>-1.7223910840932</v>
      </c>
      <c r="W800">
        <v>-6.7307692307691998</v>
      </c>
      <c r="X800">
        <v>-22.4405863967371</v>
      </c>
      <c r="Y800">
        <v>8.0473998092870307</v>
      </c>
      <c r="Z800">
        <v>0.90423203176044298</v>
      </c>
      <c r="AA800">
        <v>8.1006804316354</v>
      </c>
      <c r="AB800">
        <v>-9.9089350570722008</v>
      </c>
      <c r="AC800">
        <v>0.90160414159052904</v>
      </c>
      <c r="AD800">
        <v>3.762</v>
      </c>
      <c r="AE800">
        <v>4.83</v>
      </c>
      <c r="AF800">
        <v>3.8762500000000002</v>
      </c>
      <c r="AG800">
        <v>4.3090000000000002</v>
      </c>
      <c r="AH800">
        <v>51.515151515151501</v>
      </c>
      <c r="AI800">
        <v>49.999999999999901</v>
      </c>
      <c r="AJ800">
        <v>4.4392857142857096</v>
      </c>
      <c r="AK800">
        <v>4.84</v>
      </c>
      <c r="AL800">
        <v>-50</v>
      </c>
    </row>
    <row r="801" spans="1:38" x14ac:dyDescent="0.25">
      <c r="A801" t="s">
        <v>1854</v>
      </c>
      <c r="B801" t="s">
        <v>1853</v>
      </c>
      <c r="C801" t="s">
        <v>118</v>
      </c>
      <c r="D801">
        <v>2602.0840699199998</v>
      </c>
      <c r="E801">
        <v>667.7</v>
      </c>
      <c r="F801">
        <v>35.316529981129797</v>
      </c>
      <c r="G801">
        <v>2.7979162064225398</v>
      </c>
      <c r="H801">
        <v>50.563087365913297</v>
      </c>
      <c r="I801">
        <v>61.862678450033997</v>
      </c>
      <c r="J801">
        <v>48.349976132225102</v>
      </c>
      <c r="K801">
        <v>22.329272494237198</v>
      </c>
      <c r="L801">
        <v>-3.7605707869025999</v>
      </c>
      <c r="P801">
        <v>587.14337657226099</v>
      </c>
      <c r="Q801">
        <v>672.76728074617495</v>
      </c>
      <c r="R801">
        <v>586.62962650612894</v>
      </c>
      <c r="S801">
        <v>618.04430025873501</v>
      </c>
      <c r="T801">
        <v>62.438454477175902</v>
      </c>
      <c r="U801">
        <v>12.6205962004728</v>
      </c>
      <c r="V801">
        <v>0.99106565100409905</v>
      </c>
      <c r="W801">
        <v>-1.0896152990882999</v>
      </c>
      <c r="X801">
        <v>-3.1782885473626199</v>
      </c>
      <c r="Y801">
        <v>-0.45921786938196002</v>
      </c>
      <c r="Z801">
        <v>1.3749800141730399</v>
      </c>
      <c r="AA801">
        <v>10.620856287427999</v>
      </c>
      <c r="AB801">
        <v>-7.0963986849204002</v>
      </c>
      <c r="AC801">
        <v>0.72735340240225499</v>
      </c>
      <c r="AD801">
        <v>553.01250000000005</v>
      </c>
      <c r="AE801">
        <v>677.55499999999995</v>
      </c>
      <c r="AF801">
        <v>569.76699999999903</v>
      </c>
      <c r="AG801">
        <v>601.07399999999996</v>
      </c>
      <c r="AH801">
        <v>43.791667531477202</v>
      </c>
      <c r="AI801">
        <v>37.386934673366802</v>
      </c>
      <c r="AJ801">
        <v>630.49642857142805</v>
      </c>
      <c r="AK801">
        <v>670.04</v>
      </c>
      <c r="AL801">
        <v>-62.613065326633098</v>
      </c>
    </row>
    <row r="802" spans="1:38" x14ac:dyDescent="0.25">
      <c r="A802" t="s">
        <v>1864</v>
      </c>
      <c r="B802" t="s">
        <v>1863</v>
      </c>
      <c r="C802" t="s">
        <v>648</v>
      </c>
      <c r="D802">
        <v>2595.9881466000002</v>
      </c>
      <c r="E802">
        <v>668.1</v>
      </c>
      <c r="F802">
        <v>32.356366487816899</v>
      </c>
      <c r="G802">
        <v>2.5634002611689799</v>
      </c>
      <c r="H802">
        <v>29.7039848626295</v>
      </c>
      <c r="I802">
        <v>50.046992481202999</v>
      </c>
      <c r="J802">
        <v>44.616148877472597</v>
      </c>
      <c r="K802">
        <v>5.42083152366604</v>
      </c>
      <c r="L802">
        <v>-0.702001225560277</v>
      </c>
      <c r="M802">
        <v>-8.8342928676218193</v>
      </c>
      <c r="N802">
        <v>-1.4892256879408001E-2</v>
      </c>
      <c r="P802">
        <v>689.89668961627206</v>
      </c>
      <c r="Q802">
        <v>671.97659471378995</v>
      </c>
      <c r="R802">
        <v>777.69158460106303</v>
      </c>
      <c r="S802">
        <v>662.66057699295197</v>
      </c>
      <c r="T802">
        <v>68.835920756886694</v>
      </c>
      <c r="U802">
        <v>-23.469616403517801</v>
      </c>
      <c r="V802">
        <v>-0.27962133207559903</v>
      </c>
      <c r="W802">
        <v>-1.3406414339677999</v>
      </c>
      <c r="X802">
        <v>-4.8648077344660301</v>
      </c>
      <c r="Y802">
        <v>0.194299314071124</v>
      </c>
      <c r="Z802">
        <v>-9.9050026594793505E-2</v>
      </c>
      <c r="AA802">
        <v>2.8804358489471</v>
      </c>
      <c r="AB802">
        <v>-3.2513360959329001</v>
      </c>
      <c r="AC802">
        <v>0.45089666755665497</v>
      </c>
      <c r="AD802">
        <v>649.49749999999995</v>
      </c>
      <c r="AE802">
        <v>675.479999999999</v>
      </c>
      <c r="AF802">
        <v>805.458249999999</v>
      </c>
      <c r="AG802">
        <v>656.40099999999995</v>
      </c>
      <c r="AH802">
        <v>46.669340463458099</v>
      </c>
      <c r="AI802">
        <v>40.235294117647101</v>
      </c>
      <c r="AJ802">
        <v>638.66785714285697</v>
      </c>
      <c r="AK802">
        <v>669.96</v>
      </c>
      <c r="AL802">
        <v>-59.7647058823528</v>
      </c>
    </row>
    <row r="803" spans="1:38" x14ac:dyDescent="0.25">
      <c r="A803" t="s">
        <v>1889</v>
      </c>
      <c r="B803" t="s">
        <v>1888</v>
      </c>
      <c r="C803" t="s">
        <v>61</v>
      </c>
      <c r="D803">
        <v>2593.8135456800001</v>
      </c>
      <c r="E803">
        <v>341.55</v>
      </c>
      <c r="F803">
        <v>37.382729155089201</v>
      </c>
      <c r="G803">
        <v>2.9616087367364399</v>
      </c>
      <c r="H803">
        <v>50.679018414893299</v>
      </c>
      <c r="I803">
        <v>87.572254335260098</v>
      </c>
      <c r="J803">
        <v>85.677402068955303</v>
      </c>
      <c r="K803">
        <v>12.2406453288653</v>
      </c>
      <c r="L803">
        <v>1.51658909936244</v>
      </c>
      <c r="M803">
        <v>34.0682830580106</v>
      </c>
      <c r="N803">
        <v>0.10970015142043001</v>
      </c>
      <c r="O803">
        <v>1.28738295717581</v>
      </c>
      <c r="P803">
        <v>290.95105776723898</v>
      </c>
      <c r="Q803">
        <v>334.61195007876699</v>
      </c>
      <c r="R803">
        <v>277.86179205977999</v>
      </c>
      <c r="S803">
        <v>306.03060813792399</v>
      </c>
      <c r="T803">
        <v>83.890968926620999</v>
      </c>
      <c r="U803">
        <v>22.606350636995099</v>
      </c>
      <c r="V803">
        <v>7.1049178279073004</v>
      </c>
      <c r="W803">
        <v>2.0389938979014999</v>
      </c>
      <c r="X803">
        <v>-6.3638558067498501</v>
      </c>
      <c r="Y803">
        <v>2.0666334737666801</v>
      </c>
      <c r="Z803">
        <v>5.3263277307806502</v>
      </c>
      <c r="AA803">
        <v>18.1063955872118</v>
      </c>
      <c r="AB803">
        <v>-2.0216547106500999</v>
      </c>
      <c r="AC803">
        <v>1.8478364269283101</v>
      </c>
      <c r="AD803">
        <v>279.42499999999899</v>
      </c>
      <c r="AE803">
        <v>336.41500000000002</v>
      </c>
      <c r="AF803">
        <v>273.762</v>
      </c>
      <c r="AG803">
        <v>299.59199999999902</v>
      </c>
      <c r="AH803">
        <v>80.424774611402498</v>
      </c>
      <c r="AI803">
        <v>78.703703703703695</v>
      </c>
      <c r="AJ803">
        <v>310.78928571428497</v>
      </c>
      <c r="AK803">
        <v>341.54</v>
      </c>
      <c r="AL803">
        <v>-21.296296296296202</v>
      </c>
    </row>
    <row r="804" spans="1:38" x14ac:dyDescent="0.25">
      <c r="A804" t="s">
        <v>1883</v>
      </c>
      <c r="B804" t="s">
        <v>1882</v>
      </c>
      <c r="C804" t="s">
        <v>1140</v>
      </c>
      <c r="D804">
        <v>2580.8388</v>
      </c>
      <c r="E804">
        <v>1000</v>
      </c>
      <c r="F804">
        <v>0</v>
      </c>
      <c r="G804">
        <v>0</v>
      </c>
      <c r="H804">
        <v>47.1498873739109</v>
      </c>
      <c r="I804">
        <v>50</v>
      </c>
      <c r="J804">
        <v>55.379180563809697</v>
      </c>
      <c r="K804">
        <v>1.0849027898980001E-3</v>
      </c>
      <c r="L804">
        <v>1.6889101650500001E-4</v>
      </c>
      <c r="M804">
        <v>-9.9444150954799992E-4</v>
      </c>
      <c r="N804">
        <v>-0.101916752053546</v>
      </c>
      <c r="O804">
        <v>-1.66082209921E-4</v>
      </c>
      <c r="P804">
        <v>999.99742069302602</v>
      </c>
      <c r="Q804">
        <v>999.99680442876195</v>
      </c>
      <c r="R804">
        <v>999.99705222940702</v>
      </c>
      <c r="S804">
        <v>999.99764748498205</v>
      </c>
      <c r="T804">
        <v>0.103908560466785</v>
      </c>
      <c r="U804">
        <v>4.3200186639999997E-4</v>
      </c>
      <c r="V804">
        <v>2.50000625E-4</v>
      </c>
      <c r="W804">
        <v>1.0000100001E-3</v>
      </c>
      <c r="X804">
        <v>2.21860744183522</v>
      </c>
      <c r="Y804">
        <v>-1.2130474949471299</v>
      </c>
      <c r="Z804">
        <v>2.60485669789645E-4</v>
      </c>
      <c r="AA804">
        <v>1.116032284E-3</v>
      </c>
      <c r="AB804">
        <v>-6.160160341E-4</v>
      </c>
      <c r="AC804">
        <v>0.94437604315600199</v>
      </c>
      <c r="AD804">
        <v>999.9973</v>
      </c>
      <c r="AE804">
        <v>999.99699999999996</v>
      </c>
      <c r="AF804">
        <v>999.99684999999897</v>
      </c>
      <c r="AG804">
        <v>999.99779999999896</v>
      </c>
      <c r="AH804">
        <v>49.994444444444397</v>
      </c>
      <c r="AI804">
        <v>50</v>
      </c>
      <c r="AJ804">
        <v>1000.26571428571</v>
      </c>
      <c r="AK804">
        <v>1000</v>
      </c>
      <c r="AL804">
        <v>-50</v>
      </c>
    </row>
    <row r="805" spans="1:38" x14ac:dyDescent="0.25">
      <c r="A805" t="s">
        <v>1959</v>
      </c>
      <c r="B805" t="s">
        <v>1958</v>
      </c>
      <c r="C805" t="s">
        <v>370</v>
      </c>
      <c r="D805">
        <v>2558.2175361599998</v>
      </c>
      <c r="E805">
        <v>149.19999999999999</v>
      </c>
      <c r="F805">
        <v>25.418473052334999</v>
      </c>
      <c r="G805">
        <v>2.0137527025911801</v>
      </c>
      <c r="H805">
        <v>30.897892351177099</v>
      </c>
      <c r="I805">
        <v>79.443254817987196</v>
      </c>
      <c r="J805">
        <v>85.484926183713199</v>
      </c>
      <c r="K805">
        <v>2.9291165210836998</v>
      </c>
      <c r="L805">
        <v>1.39065688307132</v>
      </c>
      <c r="M805">
        <v>-0.23253822702115401</v>
      </c>
      <c r="N805">
        <v>-2.9544446542185E-2</v>
      </c>
      <c r="O805">
        <v>1.1003300541347401</v>
      </c>
      <c r="P805">
        <v>129.582371158944</v>
      </c>
      <c r="Q805">
        <v>143.01064457978401</v>
      </c>
      <c r="R805">
        <v>125.08747739728</v>
      </c>
      <c r="S805">
        <v>134.891955605254</v>
      </c>
      <c r="T805">
        <v>63.587236232629898</v>
      </c>
      <c r="U805">
        <v>23.1066996048406</v>
      </c>
      <c r="V805">
        <v>8.7940657782302996</v>
      </c>
      <c r="W805">
        <v>11.004196196058199</v>
      </c>
      <c r="X805">
        <v>1.0291176534275099</v>
      </c>
      <c r="Y805">
        <v>8.7237251784569594</v>
      </c>
      <c r="Z805">
        <v>6.78678798750465</v>
      </c>
      <c r="AA805">
        <v>17.0492527015383</v>
      </c>
      <c r="AB805">
        <v>1.6265994710917999</v>
      </c>
      <c r="AC805">
        <v>1.7666215482340499</v>
      </c>
      <c r="AD805">
        <v>125.61</v>
      </c>
      <c r="AE805">
        <v>140.73499999999899</v>
      </c>
      <c r="AF805">
        <v>122.3335</v>
      </c>
      <c r="AG805">
        <v>135.27500000000001</v>
      </c>
      <c r="AH805">
        <v>80.9510277540967</v>
      </c>
      <c r="AI805">
        <v>78.260869565217305</v>
      </c>
      <c r="AJ805">
        <v>136.97499999999999</v>
      </c>
      <c r="AK805">
        <v>150.05000000000001</v>
      </c>
      <c r="AL805">
        <v>-21.739130434782599</v>
      </c>
    </row>
    <row r="806" spans="1:38" x14ac:dyDescent="0.25">
      <c r="A806" t="s">
        <v>1870</v>
      </c>
      <c r="B806" t="s">
        <v>1869</v>
      </c>
      <c r="C806" t="s">
        <v>115</v>
      </c>
      <c r="D806">
        <v>2543.8735919999999</v>
      </c>
      <c r="E806">
        <v>539.4</v>
      </c>
      <c r="F806">
        <v>37.034155312440198</v>
      </c>
      <c r="G806">
        <v>2.93399332820101</v>
      </c>
      <c r="H806">
        <v>26.8897490345488</v>
      </c>
      <c r="I806">
        <v>30.359355638165901</v>
      </c>
      <c r="J806">
        <v>27.882618295885301</v>
      </c>
      <c r="K806">
        <v>2.1141825491550899</v>
      </c>
      <c r="L806">
        <v>-2.1595844507039001</v>
      </c>
      <c r="M806">
        <v>40.5318115191047</v>
      </c>
      <c r="N806">
        <v>0.115757540691171</v>
      </c>
      <c r="O806">
        <v>1.3174569120622199</v>
      </c>
      <c r="P806">
        <v>526.32162538481305</v>
      </c>
      <c r="Q806">
        <v>549.752046759069</v>
      </c>
      <c r="R806">
        <v>511.990906891436</v>
      </c>
      <c r="S806">
        <v>541.09828331935103</v>
      </c>
      <c r="T806">
        <v>87.6429910166095</v>
      </c>
      <c r="U806">
        <v>7.5383650919073997</v>
      </c>
      <c r="V806">
        <v>-1.9550284741384001</v>
      </c>
      <c r="W806">
        <v>-3.9210479730926</v>
      </c>
      <c r="X806">
        <v>-1.97166100311514</v>
      </c>
      <c r="Y806">
        <v>-0.814669008131502</v>
      </c>
      <c r="Z806">
        <v>-1.9946818476350701</v>
      </c>
      <c r="AA806">
        <v>0.92752154960730004</v>
      </c>
      <c r="AB806">
        <v>-4.6774958678759999</v>
      </c>
      <c r="AC806">
        <v>0.59104020925824596</v>
      </c>
      <c r="AD806">
        <v>509.94299999999998</v>
      </c>
      <c r="AE806">
        <v>552.1</v>
      </c>
      <c r="AF806">
        <v>508.23499999999899</v>
      </c>
      <c r="AG806">
        <v>546.101</v>
      </c>
      <c r="AH806">
        <v>6.3720420838672398</v>
      </c>
      <c r="AI806">
        <v>3.5230352303521801</v>
      </c>
      <c r="AJ806">
        <v>522.48571428571404</v>
      </c>
      <c r="AK806">
        <v>541.83000000000004</v>
      </c>
      <c r="AL806">
        <v>-96.476964769647793</v>
      </c>
    </row>
    <row r="807" spans="1:38" x14ac:dyDescent="0.25">
      <c r="A807" t="s">
        <v>1899</v>
      </c>
      <c r="B807" t="s">
        <v>1898</v>
      </c>
      <c r="C807" t="s">
        <v>328</v>
      </c>
      <c r="D807">
        <v>2533.3308000000002</v>
      </c>
      <c r="E807">
        <v>264.60000000000002</v>
      </c>
      <c r="F807">
        <v>37.909168849456798</v>
      </c>
      <c r="G807">
        <v>3.00331538666389</v>
      </c>
      <c r="H807">
        <v>47.316651693261399</v>
      </c>
      <c r="I807">
        <v>77.248420029168699</v>
      </c>
      <c r="J807">
        <v>74.1539593377843</v>
      </c>
      <c r="K807">
        <v>16.325762672413799</v>
      </c>
      <c r="L807">
        <v>4.6651872531366703</v>
      </c>
      <c r="M807">
        <v>16.3106487415887</v>
      </c>
      <c r="N807">
        <v>2.0456664845409998E-2</v>
      </c>
      <c r="O807">
        <v>1.3036792194997</v>
      </c>
      <c r="P807">
        <v>203.19480793572399</v>
      </c>
      <c r="Q807">
        <v>257.98665507389597</v>
      </c>
      <c r="R807">
        <v>187.60419148785499</v>
      </c>
      <c r="S807">
        <v>222.45962830143401</v>
      </c>
      <c r="T807">
        <v>81.551865278914704</v>
      </c>
      <c r="U807">
        <v>56.984192184821197</v>
      </c>
      <c r="V807">
        <v>16.082533405619198</v>
      </c>
      <c r="W807">
        <v>-4.9939098660171002</v>
      </c>
      <c r="X807">
        <v>-0.50837015924142104</v>
      </c>
      <c r="Y807">
        <v>1.1853183711037301</v>
      </c>
      <c r="Z807">
        <v>8.7418469640932308</v>
      </c>
      <c r="AA807">
        <v>44.553615531831703</v>
      </c>
      <c r="AB807">
        <v>-3.0187589921978999</v>
      </c>
      <c r="AC807">
        <v>1.5958147545103201</v>
      </c>
      <c r="AD807">
        <v>190.88900000000001</v>
      </c>
      <c r="AE807">
        <v>257.19</v>
      </c>
      <c r="AF807">
        <v>178.34602773826401</v>
      </c>
      <c r="AG807">
        <v>220.12</v>
      </c>
      <c r="AH807">
        <v>76.817763634985994</v>
      </c>
      <c r="AI807">
        <v>68.446601941747502</v>
      </c>
      <c r="AJ807">
        <v>235.646428571428</v>
      </c>
      <c r="AK807">
        <v>267.85000000000002</v>
      </c>
      <c r="AL807">
        <v>-31.553398058252402</v>
      </c>
    </row>
    <row r="808" spans="1:38" x14ac:dyDescent="0.25">
      <c r="A808" t="s">
        <v>1905</v>
      </c>
      <c r="B808" t="s">
        <v>1904</v>
      </c>
      <c r="C808" t="s">
        <v>88</v>
      </c>
      <c r="D808">
        <v>2528.9026412500002</v>
      </c>
      <c r="E808">
        <v>112.8</v>
      </c>
      <c r="F808">
        <v>41.742082077736498</v>
      </c>
      <c r="G808">
        <v>3.3069740429629499</v>
      </c>
      <c r="H808">
        <v>25.240377475854199</v>
      </c>
      <c r="I808">
        <v>54.1666666666666</v>
      </c>
      <c r="J808">
        <v>62.366706033251603</v>
      </c>
      <c r="K808">
        <v>-0.294889861562595</v>
      </c>
      <c r="L808">
        <v>1.624221140034E-2</v>
      </c>
      <c r="P808">
        <v>106.78420043314399</v>
      </c>
      <c r="Q808">
        <v>109.807292366561</v>
      </c>
      <c r="R808">
        <v>99.058155010518007</v>
      </c>
      <c r="S808">
        <v>109.55703382390401</v>
      </c>
      <c r="T808">
        <v>31.362787803360298</v>
      </c>
      <c r="U808">
        <v>19.437407517650598</v>
      </c>
      <c r="V808">
        <v>1.4967471907557</v>
      </c>
      <c r="W808">
        <v>1.2728329157134</v>
      </c>
      <c r="X808">
        <v>2.6144225744737901</v>
      </c>
      <c r="Y808">
        <v>0.91212894159560298</v>
      </c>
      <c r="Z808">
        <v>2.8396767495296502</v>
      </c>
      <c r="AA808">
        <v>4.3889000314760898</v>
      </c>
      <c r="AB808">
        <v>-1.2394685514717001</v>
      </c>
      <c r="AC808">
        <v>0.55973551089842899</v>
      </c>
      <c r="AD808">
        <v>108.879499999999</v>
      </c>
      <c r="AE808">
        <v>109.289999999999</v>
      </c>
      <c r="AF808">
        <v>100.121749999999</v>
      </c>
      <c r="AG808">
        <v>110.233999999999</v>
      </c>
      <c r="AH808">
        <v>56.733276643990799</v>
      </c>
      <c r="AI808">
        <v>83.124999999999801</v>
      </c>
      <c r="AJ808">
        <v>113.75</v>
      </c>
      <c r="AK808">
        <v>112.83</v>
      </c>
      <c r="AL808">
        <v>-16.875000000000099</v>
      </c>
    </row>
    <row r="809" spans="1:38" x14ac:dyDescent="0.25">
      <c r="A809" t="s">
        <v>1887</v>
      </c>
      <c r="B809" t="s">
        <v>1886</v>
      </c>
      <c r="C809" t="s">
        <v>533</v>
      </c>
      <c r="D809">
        <v>2522.0808252000002</v>
      </c>
      <c r="E809">
        <v>218.9</v>
      </c>
      <c r="F809">
        <v>29.539400421899501</v>
      </c>
      <c r="G809">
        <v>2.3402289866132899</v>
      </c>
      <c r="H809">
        <v>21.120374702181699</v>
      </c>
      <c r="I809">
        <v>44.1666666666667</v>
      </c>
      <c r="J809">
        <v>39.793491187552597</v>
      </c>
      <c r="K809">
        <v>-0.595154965875338</v>
      </c>
      <c r="L809">
        <v>-0.15362157132314899</v>
      </c>
      <c r="M809">
        <v>-30.424682608484801</v>
      </c>
      <c r="N809">
        <v>-0.14890311777922</v>
      </c>
      <c r="P809">
        <v>224.08682625104501</v>
      </c>
      <c r="Q809">
        <v>220.76112658072</v>
      </c>
      <c r="R809">
        <v>234.44676923628501</v>
      </c>
      <c r="S809">
        <v>221.91729962353401</v>
      </c>
      <c r="T809">
        <v>43.2951815741133</v>
      </c>
      <c r="U809">
        <v>-10.6303376948993</v>
      </c>
      <c r="V809">
        <v>-0.96995184155189995</v>
      </c>
      <c r="W809">
        <v>-0.18231540565179999</v>
      </c>
      <c r="X809">
        <v>-1.6252657796273999</v>
      </c>
      <c r="Y809">
        <v>-0.75217016588825003</v>
      </c>
      <c r="Z809">
        <v>-1.1650977030629399</v>
      </c>
      <c r="AA809">
        <v>0.87050775026579996</v>
      </c>
      <c r="AB809">
        <v>-2.7444536959094998</v>
      </c>
      <c r="AC809">
        <v>1.04522435908789</v>
      </c>
      <c r="AD809">
        <v>219.13650000000001</v>
      </c>
      <c r="AE809">
        <v>221.469999999999</v>
      </c>
      <c r="AF809">
        <v>233.99874999999901</v>
      </c>
      <c r="AG809">
        <v>222.93599999999901</v>
      </c>
      <c r="AH809">
        <v>11.1111111111111</v>
      </c>
      <c r="AI809">
        <v>7.50000000000004</v>
      </c>
      <c r="AJ809">
        <v>217.65</v>
      </c>
      <c r="AK809">
        <v>219.45</v>
      </c>
      <c r="AL809">
        <v>-92.499999999999901</v>
      </c>
    </row>
    <row r="810" spans="1:38" x14ac:dyDescent="0.25">
      <c r="A810" t="s">
        <v>1957</v>
      </c>
      <c r="B810" t="s">
        <v>1956</v>
      </c>
      <c r="C810" t="s">
        <v>1447</v>
      </c>
      <c r="D810">
        <v>2514.9674883600001</v>
      </c>
      <c r="E810">
        <v>51.95</v>
      </c>
      <c r="F810">
        <v>61.787801916735802</v>
      </c>
      <c r="G810">
        <v>4.8950758309050197</v>
      </c>
      <c r="H810">
        <v>24.896805712473999</v>
      </c>
      <c r="I810">
        <v>56.0126582278481</v>
      </c>
      <c r="J810">
        <v>63.4498674268849</v>
      </c>
      <c r="K810">
        <v>1.6364687256810599</v>
      </c>
      <c r="L810">
        <v>0.400459808839978</v>
      </c>
      <c r="M810">
        <v>91.389720876027496</v>
      </c>
      <c r="N810">
        <v>0.16350397897743699</v>
      </c>
      <c r="O810">
        <v>1.92695155711193</v>
      </c>
      <c r="P810">
        <v>44.911904682166799</v>
      </c>
      <c r="Q810">
        <v>50.8739001333361</v>
      </c>
      <c r="R810">
        <v>40.336344393516796</v>
      </c>
      <c r="S810">
        <v>47.254643309814497</v>
      </c>
      <c r="T810">
        <v>99.013755515182893</v>
      </c>
      <c r="U810">
        <v>34.46330594266</v>
      </c>
      <c r="V810">
        <v>7.0659419546712998</v>
      </c>
      <c r="W810">
        <v>-9.2173913043477995</v>
      </c>
      <c r="X810">
        <v>-51.153640910891298</v>
      </c>
      <c r="Y810">
        <v>15.9568879271471</v>
      </c>
      <c r="Z810">
        <v>5.1722830777162203</v>
      </c>
      <c r="AA810">
        <v>18.7993931365625</v>
      </c>
      <c r="AB810">
        <v>-2.5580956561504</v>
      </c>
      <c r="AC810">
        <v>1.9699797049891301</v>
      </c>
      <c r="AD810">
        <v>45.711500000000001</v>
      </c>
      <c r="AE810">
        <v>50.519999999999897</v>
      </c>
      <c r="AF810">
        <v>40.517999999999901</v>
      </c>
      <c r="AG810">
        <v>46.332000000000001</v>
      </c>
      <c r="AH810">
        <v>55.698005698005701</v>
      </c>
      <c r="AI810">
        <v>52.564102564102598</v>
      </c>
      <c r="AJ810">
        <v>46.210714285714197</v>
      </c>
      <c r="AK810">
        <v>53.2</v>
      </c>
      <c r="AL810">
        <v>-47.435897435897402</v>
      </c>
    </row>
    <row r="811" spans="1:38" x14ac:dyDescent="0.25">
      <c r="A811" t="s">
        <v>1919</v>
      </c>
      <c r="B811" t="s">
        <v>1918</v>
      </c>
      <c r="C811" t="s">
        <v>336</v>
      </c>
      <c r="D811">
        <v>2510.9332486500002</v>
      </c>
      <c r="E811">
        <v>1237.1500000000001</v>
      </c>
      <c r="F811">
        <v>28.832074478587899</v>
      </c>
      <c r="G811">
        <v>2.28419180739234</v>
      </c>
      <c r="H811">
        <v>92.2645465935109</v>
      </c>
      <c r="I811">
        <v>90.918803418803407</v>
      </c>
      <c r="J811">
        <v>94.943841457549198</v>
      </c>
      <c r="K811">
        <v>32.466535498550698</v>
      </c>
      <c r="L811">
        <v>0.81605141851437701</v>
      </c>
      <c r="P811">
        <v>1004.60690176561</v>
      </c>
      <c r="Q811">
        <v>1210.3006821839799</v>
      </c>
      <c r="R811">
        <v>845.23544962081996</v>
      </c>
      <c r="S811">
        <v>1112.2847247882</v>
      </c>
      <c r="T811">
        <v>14.50406717397</v>
      </c>
      <c r="U811">
        <v>62.073736836216703</v>
      </c>
      <c r="V811">
        <v>4.3337093220606997</v>
      </c>
      <c r="W811">
        <v>2.6637898842371999</v>
      </c>
      <c r="X811">
        <v>-10.9913848088778</v>
      </c>
      <c r="Y811">
        <v>7.1981613830104099</v>
      </c>
      <c r="Z811">
        <v>4.4040896869833803</v>
      </c>
      <c r="AA811">
        <v>9.2870888992492002</v>
      </c>
      <c r="AB811">
        <v>-0.19012073449069999</v>
      </c>
      <c r="AC811">
        <v>0.93854026065983598</v>
      </c>
      <c r="AD811">
        <v>964.39800000000002</v>
      </c>
      <c r="AE811">
        <v>1206.885</v>
      </c>
      <c r="AF811">
        <v>841.64</v>
      </c>
      <c r="AG811">
        <v>1117.9279999999901</v>
      </c>
      <c r="AH811">
        <v>59.958734204112702</v>
      </c>
      <c r="AI811">
        <v>59.168609168609201</v>
      </c>
      <c r="AJ811">
        <v>1174.30357142857</v>
      </c>
      <c r="AK811">
        <v>1232.52</v>
      </c>
      <c r="AL811">
        <v>-40.831390831390699</v>
      </c>
    </row>
    <row r="812" spans="1:38" x14ac:dyDescent="0.25">
      <c r="A812" t="s">
        <v>1947</v>
      </c>
      <c r="B812" t="s">
        <v>1946</v>
      </c>
      <c r="C812" t="s">
        <v>315</v>
      </c>
      <c r="D812">
        <v>2507.4696476899999</v>
      </c>
      <c r="E812">
        <v>258.35000000000002</v>
      </c>
      <c r="F812">
        <v>35.344822398150903</v>
      </c>
      <c r="G812">
        <v>2.8001576444161498</v>
      </c>
      <c r="H812">
        <v>41.929192149454202</v>
      </c>
      <c r="I812">
        <v>62.273276904474002</v>
      </c>
      <c r="J812">
        <v>74.666192475268005</v>
      </c>
      <c r="K812">
        <v>6.0575908017514699</v>
      </c>
      <c r="L812">
        <v>1.56035613033021</v>
      </c>
      <c r="M812">
        <v>27.742805473079201</v>
      </c>
      <c r="N812">
        <v>6.8602536617706003E-2</v>
      </c>
      <c r="O812">
        <v>1.4789137781886901</v>
      </c>
      <c r="P812">
        <v>219.01345456446199</v>
      </c>
      <c r="Q812">
        <v>242.91240209114699</v>
      </c>
      <c r="R812">
        <v>215.78838314270999</v>
      </c>
      <c r="S812">
        <v>226.16850575886801</v>
      </c>
      <c r="T812">
        <v>75.3333333333333</v>
      </c>
      <c r="U812">
        <v>20.771931790590401</v>
      </c>
      <c r="V812">
        <v>9.9503703624982993</v>
      </c>
      <c r="W812">
        <v>4.1046157809153998</v>
      </c>
      <c r="X812">
        <v>0.96672250478822297</v>
      </c>
      <c r="Y812">
        <v>0.88877336900186599</v>
      </c>
      <c r="Z812">
        <v>9.3178706160331899</v>
      </c>
      <c r="AA812">
        <v>19.937136747078199</v>
      </c>
      <c r="AB812">
        <v>1.4988950277740001</v>
      </c>
      <c r="AC812">
        <v>1.9801138112400001</v>
      </c>
      <c r="AD812">
        <v>211.03649999999999</v>
      </c>
      <c r="AE812">
        <v>237.44</v>
      </c>
      <c r="AF812">
        <v>214.15649999999999</v>
      </c>
      <c r="AG812">
        <v>221.703</v>
      </c>
      <c r="AH812">
        <v>86.200529623673802</v>
      </c>
      <c r="AI812">
        <v>84.553571428571402</v>
      </c>
      <c r="AJ812">
        <v>221.54642857142801</v>
      </c>
      <c r="AK812">
        <v>263.22000000000003</v>
      </c>
      <c r="AL812">
        <v>-15.4464285714285</v>
      </c>
    </row>
    <row r="813" spans="1:38" x14ac:dyDescent="0.25">
      <c r="A813" t="s">
        <v>1808</v>
      </c>
      <c r="B813" t="s">
        <v>1807</v>
      </c>
      <c r="C813" t="s">
        <v>88</v>
      </c>
      <c r="D813">
        <v>2506.7038160000002</v>
      </c>
      <c r="E813">
        <v>478.65</v>
      </c>
      <c r="F813">
        <v>35.63787115297</v>
      </c>
      <c r="G813">
        <v>2.8233741342813299</v>
      </c>
      <c r="H813">
        <v>26.672937250853501</v>
      </c>
      <c r="I813">
        <v>30.2777777777778</v>
      </c>
      <c r="J813">
        <v>18.193813605224101</v>
      </c>
      <c r="K813">
        <v>-5.3580890435162001</v>
      </c>
      <c r="L813">
        <v>-7.5515824353996699</v>
      </c>
      <c r="M813">
        <v>45.167213301361798</v>
      </c>
      <c r="N813">
        <v>0.118107641237856</v>
      </c>
      <c r="O813">
        <v>1.01098630617768</v>
      </c>
      <c r="P813">
        <v>514.86167186590797</v>
      </c>
      <c r="Q813">
        <v>520.52630530001102</v>
      </c>
      <c r="R813">
        <v>502.21014373063798</v>
      </c>
      <c r="S813">
        <v>529.17725878060696</v>
      </c>
      <c r="T813">
        <v>73.230948678071499</v>
      </c>
      <c r="U813">
        <v>-4.9081178376242898</v>
      </c>
      <c r="V813">
        <v>-10.8509265234627</v>
      </c>
      <c r="W813">
        <v>-2.5496321676911999</v>
      </c>
      <c r="X813">
        <v>-34.143068328079003</v>
      </c>
      <c r="Y813">
        <v>-1.72113252175606</v>
      </c>
      <c r="Z813">
        <v>-10.0867310807455</v>
      </c>
      <c r="AA813">
        <v>-3.9139165153955999</v>
      </c>
      <c r="AB813">
        <v>-16.8537361261528</v>
      </c>
      <c r="AC813">
        <v>1.04441566105412</v>
      </c>
      <c r="AD813">
        <v>507.35</v>
      </c>
      <c r="AE813">
        <v>532.86</v>
      </c>
      <c r="AF813">
        <v>490.52524999999901</v>
      </c>
      <c r="AG813">
        <v>533.50799999999902</v>
      </c>
      <c r="AH813">
        <v>6.3005450806387699</v>
      </c>
      <c r="AI813">
        <v>3.6622583926754402</v>
      </c>
      <c r="AJ813">
        <v>545.93928571428501</v>
      </c>
      <c r="AK813">
        <v>481.42</v>
      </c>
      <c r="AL813">
        <v>-96.337741607324503</v>
      </c>
    </row>
    <row r="814" spans="1:38" x14ac:dyDescent="0.25">
      <c r="A814" t="s">
        <v>1885</v>
      </c>
      <c r="B814" t="s">
        <v>1884</v>
      </c>
      <c r="C814" t="s">
        <v>435</v>
      </c>
      <c r="D814">
        <v>2487.7889049999999</v>
      </c>
      <c r="E814">
        <v>321.75</v>
      </c>
      <c r="F814">
        <v>49.342388912295903</v>
      </c>
      <c r="G814">
        <v>3.90910063007555</v>
      </c>
      <c r="H814">
        <v>39.919682986552402</v>
      </c>
      <c r="I814">
        <v>65.050167224080298</v>
      </c>
      <c r="J814">
        <v>58.652939035973098</v>
      </c>
      <c r="K814">
        <v>18.223109028965201</v>
      </c>
      <c r="L814">
        <v>-1.3634652278067501</v>
      </c>
      <c r="M814">
        <v>81.466891532643004</v>
      </c>
      <c r="N814">
        <v>0.209147491305094</v>
      </c>
      <c r="O814">
        <v>1.3066478822188099</v>
      </c>
      <c r="P814">
        <v>229.664067600083</v>
      </c>
      <c r="Q814">
        <v>319.03434108679897</v>
      </c>
      <c r="R814">
        <v>183.71373992798399</v>
      </c>
      <c r="S814">
        <v>271.344587718421</v>
      </c>
      <c r="T814">
        <v>85.101506221348998</v>
      </c>
      <c r="U814">
        <v>111.239385747548</v>
      </c>
      <c r="V814">
        <v>4.6201832477744</v>
      </c>
      <c r="W814">
        <v>-6.2590975254730896</v>
      </c>
      <c r="X814">
        <v>-8.7855641287232302</v>
      </c>
      <c r="Y814">
        <v>-0.63044818391641599</v>
      </c>
      <c r="Z814">
        <v>5.1150423712258402</v>
      </c>
      <c r="AA814">
        <v>18.293978557825199</v>
      </c>
      <c r="AB814">
        <v>-6.2200009055351</v>
      </c>
      <c r="AC814">
        <v>0.83974553757114501</v>
      </c>
      <c r="AD814">
        <v>212.14351832666</v>
      </c>
      <c r="AE814">
        <v>321.92500000000001</v>
      </c>
      <c r="AF814">
        <v>166.80315869316999</v>
      </c>
      <c r="AG814">
        <v>268.642</v>
      </c>
      <c r="AH814">
        <v>53.249940732683399</v>
      </c>
      <c r="AI814">
        <v>51.773835920177397</v>
      </c>
      <c r="AJ814">
        <v>296.28571428571399</v>
      </c>
      <c r="AK814">
        <v>325.48</v>
      </c>
      <c r="AL814">
        <v>-48.226164079822503</v>
      </c>
    </row>
    <row r="815" spans="1:38" x14ac:dyDescent="0.25">
      <c r="A815" t="s">
        <v>1909</v>
      </c>
      <c r="B815" t="s">
        <v>1908</v>
      </c>
      <c r="C815" t="s">
        <v>74</v>
      </c>
      <c r="D815">
        <v>2485.4862008499999</v>
      </c>
      <c r="E815">
        <v>1586.35</v>
      </c>
      <c r="F815">
        <v>35.048734285517298</v>
      </c>
      <c r="G815">
        <v>2.7767003645160799</v>
      </c>
      <c r="H815">
        <v>16.317912185170101</v>
      </c>
      <c r="I815">
        <v>60.373665480427</v>
      </c>
      <c r="J815">
        <v>52.368389086776403</v>
      </c>
      <c r="K815">
        <v>15.725670779968601</v>
      </c>
      <c r="L815">
        <v>-2.1276559581166801</v>
      </c>
      <c r="M815">
        <v>58.704964611058699</v>
      </c>
      <c r="N815">
        <v>0.14212296037351599</v>
      </c>
      <c r="O815">
        <v>1.3983554012189101</v>
      </c>
      <c r="P815">
        <v>1474.2731059094001</v>
      </c>
      <c r="Q815">
        <v>1597.49209799102</v>
      </c>
      <c r="R815">
        <v>1403.0858681929799</v>
      </c>
      <c r="S815">
        <v>1544.6400036172299</v>
      </c>
      <c r="T815">
        <v>90.263414634146301</v>
      </c>
      <c r="U815">
        <v>18.890237029197699</v>
      </c>
      <c r="V815">
        <v>0.87648850297780001</v>
      </c>
      <c r="W815">
        <v>-1.5037362772533001</v>
      </c>
      <c r="X815">
        <v>-3.9400056693433698</v>
      </c>
      <c r="Y815">
        <v>-0.28518900438681399</v>
      </c>
      <c r="Z815">
        <v>-0.15815816366562199</v>
      </c>
      <c r="AA815">
        <v>5.6146010331416001</v>
      </c>
      <c r="AB815">
        <v>-3.4547521048998902</v>
      </c>
      <c r="AC815">
        <v>0.86128885058054006</v>
      </c>
      <c r="AD815">
        <v>1437.9825000000001</v>
      </c>
      <c r="AE815">
        <v>1611.14</v>
      </c>
      <c r="AF815">
        <v>1352.68</v>
      </c>
      <c r="AG815">
        <v>1559.0039999999899</v>
      </c>
      <c r="AH815">
        <v>45.345814436309198</v>
      </c>
      <c r="AI815">
        <v>39.289906103286299</v>
      </c>
      <c r="AJ815">
        <v>1491.2357142857099</v>
      </c>
      <c r="AK815">
        <v>1594.52</v>
      </c>
      <c r="AL815">
        <v>-60.710093896713602</v>
      </c>
    </row>
    <row r="816" spans="1:38" x14ac:dyDescent="0.25">
      <c r="A816" t="s">
        <v>1917</v>
      </c>
      <c r="B816" t="s">
        <v>1916</v>
      </c>
      <c r="C816" t="s">
        <v>701</v>
      </c>
      <c r="D816">
        <v>2484.2694445500001</v>
      </c>
      <c r="E816">
        <v>2018.05</v>
      </c>
      <c r="F816">
        <v>27.6389214784998</v>
      </c>
      <c r="G816">
        <v>2.1896654731949599</v>
      </c>
      <c r="H816">
        <v>45.056996690200698</v>
      </c>
      <c r="I816">
        <v>39.084008748231099</v>
      </c>
      <c r="J816">
        <v>46.534349690378903</v>
      </c>
      <c r="K816">
        <v>-4.2494447581561898</v>
      </c>
      <c r="L816">
        <v>-12.3119621049345</v>
      </c>
      <c r="M816">
        <v>7.4839091635568202</v>
      </c>
      <c r="N816">
        <v>-1.6230061046161998E-2</v>
      </c>
      <c r="O816">
        <v>0.69989818687854999</v>
      </c>
      <c r="P816">
        <v>1893.3485752617701</v>
      </c>
      <c r="Q816">
        <v>2043.5938186911601</v>
      </c>
      <c r="R816">
        <v>1776.05668039432</v>
      </c>
      <c r="S816">
        <v>2004.4628509725701</v>
      </c>
      <c r="T816">
        <v>65.106954678086296</v>
      </c>
      <c r="U816">
        <v>20.8795430300558</v>
      </c>
      <c r="V816">
        <v>-2.3010810985097998</v>
      </c>
      <c r="W816">
        <v>-0.71359223300969998</v>
      </c>
      <c r="X816">
        <v>-1.13680708205808</v>
      </c>
      <c r="Y816">
        <v>-0.644789867587795</v>
      </c>
      <c r="Z816">
        <v>-1.9211865865180999</v>
      </c>
      <c r="AA816">
        <v>5.9455589950940997</v>
      </c>
      <c r="AB816">
        <v>-9.3566227917646998</v>
      </c>
      <c r="AC816">
        <v>0.44292849944929302</v>
      </c>
      <c r="AD816">
        <v>1826.7004999999899</v>
      </c>
      <c r="AE816">
        <v>2040.95</v>
      </c>
      <c r="AF816">
        <v>1711.8657499999999</v>
      </c>
      <c r="AG816">
        <v>2029.05799999999</v>
      </c>
      <c r="AH816">
        <v>30.069238328851402</v>
      </c>
      <c r="AI816">
        <v>25.998336106489099</v>
      </c>
      <c r="AJ816">
        <v>2165.63571428571</v>
      </c>
      <c r="AK816">
        <v>2031.43</v>
      </c>
      <c r="AL816">
        <v>-74.001663893510795</v>
      </c>
    </row>
    <row r="817" spans="1:38" x14ac:dyDescent="0.25">
      <c r="A817" t="s">
        <v>1953</v>
      </c>
      <c r="B817" t="s">
        <v>1952</v>
      </c>
      <c r="C817" t="s">
        <v>102</v>
      </c>
      <c r="D817">
        <v>2484.037208015</v>
      </c>
      <c r="E817">
        <v>2230.65</v>
      </c>
      <c r="F817">
        <v>45.438959543582001</v>
      </c>
      <c r="G817">
        <v>3.5998554041944701</v>
      </c>
      <c r="H817">
        <v>32.720117959213802</v>
      </c>
      <c r="I817">
        <v>62.894515780631302</v>
      </c>
      <c r="J817">
        <v>69.301507288853799</v>
      </c>
      <c r="K817">
        <v>10.058915615527701</v>
      </c>
      <c r="L817">
        <v>12.4957723565494</v>
      </c>
      <c r="M817">
        <v>51.1265954560767</v>
      </c>
      <c r="N817">
        <v>0.110815040975889</v>
      </c>
      <c r="O817">
        <v>1.40275586191916</v>
      </c>
      <c r="P817">
        <v>1774.34054529439</v>
      </c>
      <c r="Q817">
        <v>2006.79419822519</v>
      </c>
      <c r="R817">
        <v>1581.17259005818</v>
      </c>
      <c r="S817">
        <v>1909.90410871881</v>
      </c>
      <c r="T817">
        <v>72.105471847739807</v>
      </c>
      <c r="U817">
        <v>44.573022715546799</v>
      </c>
      <c r="V817">
        <v>5.5363967178575004</v>
      </c>
      <c r="W817">
        <v>7.9552631578947004</v>
      </c>
      <c r="X817">
        <v>46.4087387362841</v>
      </c>
      <c r="Y817">
        <v>8.6122088744211194</v>
      </c>
      <c r="Z817">
        <v>13.112951669216301</v>
      </c>
      <c r="AA817">
        <v>13.101097615540199</v>
      </c>
      <c r="AB817">
        <v>-1.0798216706721</v>
      </c>
      <c r="AC817">
        <v>1.3575597052282</v>
      </c>
      <c r="AD817">
        <v>1737.74449999999</v>
      </c>
      <c r="AE817">
        <v>1961.2349999999999</v>
      </c>
      <c r="AF817">
        <v>1501.50675</v>
      </c>
      <c r="AG817">
        <v>1962.739</v>
      </c>
      <c r="AH817">
        <v>77.837716756667305</v>
      </c>
      <c r="AI817">
        <v>95.426221335991997</v>
      </c>
      <c r="AJ817">
        <v>1822.4714285714199</v>
      </c>
      <c r="AK817">
        <v>2189.79</v>
      </c>
      <c r="AL817">
        <v>-4.5737786640079499</v>
      </c>
    </row>
    <row r="818" spans="1:38" x14ac:dyDescent="0.25">
      <c r="A818" t="s">
        <v>1893</v>
      </c>
      <c r="B818" t="s">
        <v>1892</v>
      </c>
      <c r="C818" t="s">
        <v>457</v>
      </c>
      <c r="D818">
        <v>2476.3510102499999</v>
      </c>
      <c r="E818">
        <v>1870.75</v>
      </c>
      <c r="F818">
        <v>43.237119557126299</v>
      </c>
      <c r="G818">
        <v>3.4254168683206099</v>
      </c>
      <c r="H818">
        <v>37.273627657482002</v>
      </c>
      <c r="I818">
        <v>60.819063585199402</v>
      </c>
      <c r="J818">
        <v>54.023664098430203</v>
      </c>
      <c r="K818">
        <v>28.9485123188249</v>
      </c>
      <c r="L818">
        <v>1.3862280781497001</v>
      </c>
      <c r="M818">
        <v>39.510522686480698</v>
      </c>
      <c r="N818">
        <v>0.12898192751611401</v>
      </c>
      <c r="O818">
        <v>1.4753791857645699</v>
      </c>
      <c r="P818">
        <v>1768.86949222815</v>
      </c>
      <c r="Q818">
        <v>1876.1412042811701</v>
      </c>
      <c r="R818">
        <v>1682.1134888193801</v>
      </c>
      <c r="S818">
        <v>1815.01181808153</v>
      </c>
      <c r="T818">
        <v>83.940391730880194</v>
      </c>
      <c r="U818">
        <v>11.684538171154699</v>
      </c>
      <c r="V818">
        <v>2.1331679735786002</v>
      </c>
      <c r="W818">
        <v>2.1025501899076899</v>
      </c>
      <c r="X818">
        <v>-3.3957892241593899</v>
      </c>
      <c r="Y818">
        <v>-0.42834534064166402</v>
      </c>
      <c r="Z818">
        <v>0.90557453646300501</v>
      </c>
      <c r="AA818">
        <v>9.4145268405675004</v>
      </c>
      <c r="AB818">
        <v>-4.2395352603788998</v>
      </c>
      <c r="AC818">
        <v>0.77406503071755695</v>
      </c>
      <c r="AD818">
        <v>1741.11249999999</v>
      </c>
      <c r="AE818">
        <v>1900.0349999999901</v>
      </c>
      <c r="AF818">
        <v>1724.84925</v>
      </c>
      <c r="AG818">
        <v>1818.1979999999901</v>
      </c>
      <c r="AH818">
        <v>46.412392421136801</v>
      </c>
      <c r="AI818">
        <v>46.375321336760898</v>
      </c>
      <c r="AJ818">
        <v>1746.8607142857099</v>
      </c>
      <c r="AK818">
        <v>1872.57</v>
      </c>
      <c r="AL818">
        <v>-53.624678663239003</v>
      </c>
    </row>
    <row r="819" spans="1:38" x14ac:dyDescent="0.25">
      <c r="A819" t="s">
        <v>1911</v>
      </c>
      <c r="B819" t="s">
        <v>1910</v>
      </c>
      <c r="C819" t="s">
        <v>38</v>
      </c>
      <c r="D819">
        <v>2468.8227858999999</v>
      </c>
      <c r="E819">
        <v>342.1</v>
      </c>
      <c r="F819">
        <v>29.462252532350998</v>
      </c>
      <c r="G819">
        <v>2.3341170234455002</v>
      </c>
      <c r="H819">
        <v>18.2751065378263</v>
      </c>
      <c r="I819">
        <v>56.682769726247997</v>
      </c>
      <c r="J819">
        <v>54.115501735437498</v>
      </c>
      <c r="K819">
        <v>1.2967174881441099</v>
      </c>
      <c r="L819">
        <v>-0.56450314428706705</v>
      </c>
      <c r="M819">
        <v>31.311299420053299</v>
      </c>
      <c r="N819">
        <v>6.4412295615640006E-2</v>
      </c>
      <c r="O819">
        <v>1.3755594658976</v>
      </c>
      <c r="P819">
        <v>328.424995767376</v>
      </c>
      <c r="Q819">
        <v>339.18810337831297</v>
      </c>
      <c r="R819">
        <v>326.942620424501</v>
      </c>
      <c r="S819">
        <v>333.17141028335402</v>
      </c>
      <c r="T819">
        <v>92.085936643647898</v>
      </c>
      <c r="U819">
        <v>2.6592571054473</v>
      </c>
      <c r="V819">
        <v>0.15111864656669999</v>
      </c>
      <c r="W819">
        <v>1.4486260454002</v>
      </c>
      <c r="X819">
        <v>-0.59503656030197505</v>
      </c>
      <c r="Y819">
        <v>0.16576405980140901</v>
      </c>
      <c r="Z819">
        <v>1.1260936026882</v>
      </c>
      <c r="AA819">
        <v>2.0161905031666998</v>
      </c>
      <c r="AB819">
        <v>-1.6469826524705999</v>
      </c>
      <c r="AC819">
        <v>0.54698779072961001</v>
      </c>
      <c r="AD819">
        <v>317.83350000000002</v>
      </c>
      <c r="AE819">
        <v>339.27</v>
      </c>
      <c r="AF819">
        <v>328.14999999999901</v>
      </c>
      <c r="AG819">
        <v>334.85599999999999</v>
      </c>
      <c r="AH819">
        <v>40.551584381007103</v>
      </c>
      <c r="AI819">
        <v>50.314465408805098</v>
      </c>
      <c r="AJ819">
        <v>323.88571428571402</v>
      </c>
      <c r="AK819">
        <v>341.13</v>
      </c>
      <c r="AL819">
        <v>-49.685534591194802</v>
      </c>
    </row>
    <row r="820" spans="1:38" x14ac:dyDescent="0.25">
      <c r="A820" t="s">
        <v>1877</v>
      </c>
      <c r="B820" t="s">
        <v>1876</v>
      </c>
      <c r="D820">
        <v>2468.5182</v>
      </c>
      <c r="E820">
        <v>580</v>
      </c>
      <c r="F820">
        <v>44.481037324680401</v>
      </c>
      <c r="G820">
        <v>3.5239649896438601</v>
      </c>
      <c r="H820">
        <v>30.758263633470801</v>
      </c>
      <c r="I820">
        <v>52.0046484601976</v>
      </c>
      <c r="J820">
        <v>41.796745909692902</v>
      </c>
      <c r="K820">
        <v>-0.66080843264933298</v>
      </c>
      <c r="L820">
        <v>-3.5434863414873701</v>
      </c>
      <c r="O820">
        <v>0.101620453128223</v>
      </c>
      <c r="P820">
        <v>546.83734580789098</v>
      </c>
      <c r="Q820">
        <v>589.85174396966897</v>
      </c>
      <c r="R820">
        <v>443.11951941365101</v>
      </c>
      <c r="S820">
        <v>585.68238917664996</v>
      </c>
      <c r="T820">
        <v>87.440476190476105</v>
      </c>
      <c r="U820">
        <v>48.7641428443292</v>
      </c>
      <c r="V820">
        <v>-2.2311672891255001</v>
      </c>
      <c r="W820">
        <v>-0.2577319587629</v>
      </c>
      <c r="X820">
        <v>-955.99817104038095</v>
      </c>
      <c r="Y820">
        <v>-57.457355760678297</v>
      </c>
      <c r="Z820">
        <v>-2.15060771047925</v>
      </c>
      <c r="AA820">
        <v>5.4630075554308002</v>
      </c>
      <c r="AB820">
        <v>-8.8790041941359998</v>
      </c>
      <c r="AC820">
        <v>1.8021457569604999</v>
      </c>
      <c r="AD820">
        <v>559.89949999999897</v>
      </c>
      <c r="AE820">
        <v>601.58000000000004</v>
      </c>
      <c r="AF820">
        <v>434.34750000000003</v>
      </c>
      <c r="AG820">
        <v>605.41499999999996</v>
      </c>
      <c r="AH820">
        <v>25.823252688172001</v>
      </c>
      <c r="AI820">
        <v>25.504032258064399</v>
      </c>
      <c r="AJ820">
        <v>2.1242857142857101</v>
      </c>
      <c r="AK820">
        <v>578.05999999999995</v>
      </c>
      <c r="AL820">
        <v>-74.495967741935502</v>
      </c>
    </row>
    <row r="821" spans="1:38" x14ac:dyDescent="0.25">
      <c r="A821" t="s">
        <v>1915</v>
      </c>
      <c r="B821" t="s">
        <v>1914</v>
      </c>
      <c r="C821" t="s">
        <v>96</v>
      </c>
      <c r="D821">
        <v>2462.2785069749998</v>
      </c>
      <c r="E821">
        <v>155.6</v>
      </c>
      <c r="F821">
        <v>49.378455498622003</v>
      </c>
      <c r="G821">
        <v>3.9119579687338502</v>
      </c>
      <c r="H821">
        <v>34.472174983887903</v>
      </c>
      <c r="I821">
        <v>67.601246105919003</v>
      </c>
      <c r="J821">
        <v>68.003402654941198</v>
      </c>
      <c r="K821">
        <v>5.2618938492384197</v>
      </c>
      <c r="L821">
        <v>0.934449733055433</v>
      </c>
      <c r="M821">
        <v>-15.2078433747532</v>
      </c>
      <c r="N821">
        <v>-4.7182410682115997E-2</v>
      </c>
      <c r="O821">
        <v>1.8401744326503</v>
      </c>
      <c r="P821">
        <v>131.21772362654499</v>
      </c>
      <c r="Q821">
        <v>151.02807515397501</v>
      </c>
      <c r="R821">
        <v>126.472476151913</v>
      </c>
      <c r="S821">
        <v>138.90035195908001</v>
      </c>
      <c r="T821">
        <v>87.5785155749263</v>
      </c>
      <c r="U821">
        <v>37.204710651383898</v>
      </c>
      <c r="V821">
        <v>8.7227414330217901</v>
      </c>
      <c r="W821">
        <v>7.2745901639343904</v>
      </c>
      <c r="X821">
        <v>-6.9249732078355102</v>
      </c>
      <c r="Y821">
        <v>0.106907763887278</v>
      </c>
      <c r="Z821">
        <v>6.3699947142314901</v>
      </c>
      <c r="AA821">
        <v>21.0658920011848</v>
      </c>
      <c r="AB821">
        <v>-1.3364055471662999</v>
      </c>
      <c r="AC821">
        <v>1.69748647921162</v>
      </c>
      <c r="AD821">
        <v>132.587999999999</v>
      </c>
      <c r="AE821">
        <v>150.89499999999899</v>
      </c>
      <c r="AF821">
        <v>115.06774999999899</v>
      </c>
      <c r="AG821">
        <v>135.25800000000001</v>
      </c>
      <c r="AH821">
        <v>74.926703595578502</v>
      </c>
      <c r="AI821">
        <v>76.027397260273901</v>
      </c>
      <c r="AJ821">
        <v>131.01428571428499</v>
      </c>
      <c r="AK821">
        <v>155.47</v>
      </c>
      <c r="AL821">
        <v>-23.972602739726</v>
      </c>
    </row>
    <row r="822" spans="1:38" x14ac:dyDescent="0.25">
      <c r="A822" t="s">
        <v>1901</v>
      </c>
      <c r="B822" t="s">
        <v>1900</v>
      </c>
      <c r="C822" t="s">
        <v>457</v>
      </c>
      <c r="D822">
        <v>2459.8115734500002</v>
      </c>
      <c r="E822">
        <v>372.8</v>
      </c>
      <c r="F822">
        <v>47.3488717055547</v>
      </c>
      <c r="G822">
        <v>3.7511662547701699</v>
      </c>
      <c r="H822">
        <v>33.570528350899103</v>
      </c>
      <c r="I822">
        <v>46.492434662998598</v>
      </c>
      <c r="J822">
        <v>42.0835788806803</v>
      </c>
      <c r="K822">
        <v>5.3371906961616604</v>
      </c>
      <c r="L822">
        <v>-2.0720913865427799</v>
      </c>
      <c r="M822">
        <v>38.002844622222</v>
      </c>
      <c r="N822">
        <v>0.110560798614889</v>
      </c>
      <c r="O822">
        <v>1.7771732039578101</v>
      </c>
      <c r="P822">
        <v>324.32796771838599</v>
      </c>
      <c r="Q822">
        <v>367.50620044950898</v>
      </c>
      <c r="R822">
        <v>292.54848520322997</v>
      </c>
      <c r="S822">
        <v>348.56479336713699</v>
      </c>
      <c r="T822">
        <v>77.077967689065801</v>
      </c>
      <c r="U822">
        <v>29.791477709599398</v>
      </c>
      <c r="V822">
        <v>-1.3078285124391</v>
      </c>
      <c r="W822">
        <v>-3.618640672987</v>
      </c>
      <c r="X822">
        <v>-0.80391416954801198</v>
      </c>
      <c r="Y822">
        <v>2.63499136875264E-2</v>
      </c>
      <c r="Z822">
        <v>2.4096249001164001</v>
      </c>
      <c r="AA822">
        <v>3.1720575437169001</v>
      </c>
      <c r="AB822">
        <v>-5.4148577783686997</v>
      </c>
      <c r="AC822">
        <v>0.378224362884992</v>
      </c>
      <c r="AD822">
        <v>318.072</v>
      </c>
      <c r="AE822">
        <v>368.67</v>
      </c>
      <c r="AF822">
        <v>282.37049999999999</v>
      </c>
      <c r="AG822">
        <v>349.40800000000002</v>
      </c>
      <c r="AH822">
        <v>28.137381567614</v>
      </c>
      <c r="AI822">
        <v>45.219638242894</v>
      </c>
      <c r="AJ822">
        <v>341.17500000000001</v>
      </c>
      <c r="AK822">
        <v>371.19</v>
      </c>
      <c r="AL822">
        <v>-54.780361757105901</v>
      </c>
    </row>
    <row r="823" spans="1:38" x14ac:dyDescent="0.25">
      <c r="A823" t="s">
        <v>1907</v>
      </c>
      <c r="B823" t="s">
        <v>1906</v>
      </c>
      <c r="C823" t="s">
        <v>457</v>
      </c>
      <c r="D823">
        <v>2458.805801</v>
      </c>
      <c r="E823">
        <v>838</v>
      </c>
      <c r="F823">
        <v>34.211537248796098</v>
      </c>
      <c r="G823">
        <v>2.7103742798678199</v>
      </c>
      <c r="H823">
        <v>32.067421697803901</v>
      </c>
      <c r="I823">
        <v>45.895522388059703</v>
      </c>
      <c r="J823">
        <v>54.903490900917703</v>
      </c>
      <c r="K823">
        <v>8.3629543717916004</v>
      </c>
      <c r="L823">
        <v>-0.47023189661008402</v>
      </c>
      <c r="M823">
        <v>51.923159414957603</v>
      </c>
      <c r="N823">
        <v>0.13304211091918799</v>
      </c>
      <c r="O823">
        <v>1.96610702969596</v>
      </c>
      <c r="P823">
        <v>765.27296226759995</v>
      </c>
      <c r="Q823">
        <v>826.70793374593904</v>
      </c>
      <c r="R823">
        <v>746.09475029179805</v>
      </c>
      <c r="S823">
        <v>796.34248783248904</v>
      </c>
      <c r="T823">
        <v>81.942336874051506</v>
      </c>
      <c r="U823">
        <v>10.6613884618844</v>
      </c>
      <c r="V823">
        <v>1.0823264824695</v>
      </c>
      <c r="W823">
        <v>1.8472906403940901</v>
      </c>
      <c r="X823">
        <v>-1.4908061638524199</v>
      </c>
      <c r="Y823">
        <v>0.207637213695682</v>
      </c>
      <c r="Z823">
        <v>2.2123454449507598</v>
      </c>
      <c r="AA823">
        <v>5.0081027514615997</v>
      </c>
      <c r="AB823">
        <v>-2.5604943009975001</v>
      </c>
      <c r="AC823">
        <v>0.444420472060298</v>
      </c>
      <c r="AD823">
        <v>727.33899999999903</v>
      </c>
      <c r="AE823">
        <v>825.5</v>
      </c>
      <c r="AF823">
        <v>736.58474999999896</v>
      </c>
      <c r="AG823">
        <v>806.52499999999998</v>
      </c>
      <c r="AH823">
        <v>53.425770779756498</v>
      </c>
      <c r="AI823">
        <v>68.241469816272897</v>
      </c>
      <c r="AJ823">
        <v>845.87142857142805</v>
      </c>
      <c r="AK823">
        <v>836.44</v>
      </c>
      <c r="AL823">
        <v>-31.758530183727</v>
      </c>
    </row>
    <row r="824" spans="1:38" x14ac:dyDescent="0.25">
      <c r="A824" t="s">
        <v>1963</v>
      </c>
      <c r="B824" t="s">
        <v>1962</v>
      </c>
      <c r="C824" t="s">
        <v>290</v>
      </c>
      <c r="D824">
        <v>2447.1698455000001</v>
      </c>
      <c r="E824">
        <v>55.1</v>
      </c>
      <c r="F824">
        <v>39.229001852870297</v>
      </c>
      <c r="G824">
        <v>3.10787781541879</v>
      </c>
      <c r="H824">
        <v>34.4609571092358</v>
      </c>
      <c r="I824">
        <v>79.329608938547494</v>
      </c>
      <c r="J824">
        <v>82.098361438945005</v>
      </c>
      <c r="K824">
        <v>0.68600365882234404</v>
      </c>
      <c r="L824">
        <v>0.73824109704508001</v>
      </c>
      <c r="M824">
        <v>8.7079482855122308</v>
      </c>
      <c r="N824">
        <v>2.3045000176736E-2</v>
      </c>
      <c r="O824">
        <v>1.64979994290322</v>
      </c>
      <c r="P824">
        <v>54.541083346031499</v>
      </c>
      <c r="Q824">
        <v>52.424727700169498</v>
      </c>
      <c r="R824">
        <v>60.396866369819897</v>
      </c>
      <c r="S824">
        <v>51.521034571608098</v>
      </c>
      <c r="T824">
        <v>68.404255319148902</v>
      </c>
      <c r="U824">
        <v>-18.238635170288699</v>
      </c>
      <c r="V824">
        <v>8.5873680015938998</v>
      </c>
      <c r="W824">
        <v>-6.8376068376067902</v>
      </c>
      <c r="X824">
        <v>0.81045694319284101</v>
      </c>
      <c r="Y824">
        <v>7.0878999987591804</v>
      </c>
      <c r="Z824">
        <v>7.3913923558275503</v>
      </c>
      <c r="AA824">
        <v>17.677696284449901</v>
      </c>
      <c r="AB824">
        <v>0.80074494838309995</v>
      </c>
      <c r="AC824">
        <v>2.1734366241409702</v>
      </c>
      <c r="AD824">
        <v>52.795499999999898</v>
      </c>
      <c r="AE824">
        <v>51.57</v>
      </c>
      <c r="AF824">
        <v>64.826250000000002</v>
      </c>
      <c r="AG824">
        <v>51.126999999999903</v>
      </c>
      <c r="AH824">
        <v>63.239875389408098</v>
      </c>
      <c r="AI824">
        <v>68.224299065420496</v>
      </c>
      <c r="AJ824">
        <v>48.017857142857103</v>
      </c>
      <c r="AK824">
        <v>54.84</v>
      </c>
      <c r="AL824">
        <v>-31.775700934579401</v>
      </c>
    </row>
    <row r="825" spans="1:38" x14ac:dyDescent="0.25">
      <c r="A825" t="s">
        <v>1895</v>
      </c>
      <c r="B825" t="s">
        <v>1894</v>
      </c>
      <c r="C825" t="s">
        <v>902</v>
      </c>
      <c r="D825">
        <v>2444.6552739549902</v>
      </c>
      <c r="E825">
        <v>2062.85</v>
      </c>
      <c r="F825">
        <v>35.892951755501798</v>
      </c>
      <c r="G825">
        <v>2.8435826358569201</v>
      </c>
      <c r="H825">
        <v>33.269828259020898</v>
      </c>
      <c r="I825">
        <v>66.955538809344404</v>
      </c>
      <c r="J825">
        <v>60.380147639556697</v>
      </c>
      <c r="K825">
        <v>49.591491028517297</v>
      </c>
      <c r="L825">
        <v>21.9692652100217</v>
      </c>
      <c r="M825">
        <v>28.458608401351601</v>
      </c>
      <c r="N825">
        <v>9.3718668769385005E-2</v>
      </c>
      <c r="O825">
        <v>1.7254668610339801</v>
      </c>
      <c r="P825">
        <v>1855.64541495806</v>
      </c>
      <c r="Q825">
        <v>2034.4206595086901</v>
      </c>
      <c r="R825">
        <v>1708.0972541219601</v>
      </c>
      <c r="S825">
        <v>1933.1426028098599</v>
      </c>
      <c r="T825">
        <v>79.116314199395703</v>
      </c>
      <c r="U825">
        <v>28.128570686771798</v>
      </c>
      <c r="V825">
        <v>6.0235576496830996</v>
      </c>
      <c r="W825">
        <v>-6.5124289048515003</v>
      </c>
      <c r="X825">
        <v>2.9865346079466701</v>
      </c>
      <c r="Y825">
        <v>1.4785341308514499</v>
      </c>
      <c r="Z825">
        <v>4.0012807297704596</v>
      </c>
      <c r="AA825">
        <v>18.5676656852918</v>
      </c>
      <c r="AB825">
        <v>-4.1202374019218002</v>
      </c>
      <c r="AC825">
        <v>1.15931773689618</v>
      </c>
      <c r="AD825">
        <v>1844.8834999999999</v>
      </c>
      <c r="AE825">
        <v>2018.36</v>
      </c>
      <c r="AF825">
        <v>1706.95974999999</v>
      </c>
      <c r="AG825">
        <v>1950.6179999999999</v>
      </c>
      <c r="AH825">
        <v>66.546532936997707</v>
      </c>
      <c r="AI825">
        <v>58.402084237950397</v>
      </c>
      <c r="AJ825">
        <v>1914.4178571428499</v>
      </c>
      <c r="AK825">
        <v>2025.04</v>
      </c>
      <c r="AL825">
        <v>-41.597915762049503</v>
      </c>
    </row>
    <row r="826" spans="1:38" x14ac:dyDescent="0.25">
      <c r="A826" t="s">
        <v>1941</v>
      </c>
      <c r="B826" t="s">
        <v>1940</v>
      </c>
      <c r="C826" t="s">
        <v>457</v>
      </c>
      <c r="D826">
        <v>2434.1372527499998</v>
      </c>
      <c r="E826">
        <v>340.55</v>
      </c>
      <c r="F826">
        <v>40.280987863362597</v>
      </c>
      <c r="G826">
        <v>3.1912203382900599</v>
      </c>
      <c r="H826">
        <v>45.003216289965501</v>
      </c>
      <c r="I826">
        <v>76.037588097102599</v>
      </c>
      <c r="J826">
        <v>72.570878206310297</v>
      </c>
      <c r="K826">
        <v>10.7254069502678</v>
      </c>
      <c r="L826">
        <v>1.2585805795964899</v>
      </c>
      <c r="M826">
        <v>33.277576183339903</v>
      </c>
      <c r="N826">
        <v>0.13270766317733501</v>
      </c>
      <c r="O826">
        <v>1.46264226818274</v>
      </c>
      <c r="P826">
        <v>279.83969450531998</v>
      </c>
      <c r="Q826">
        <v>332.59146417568599</v>
      </c>
      <c r="R826">
        <v>250.175644453367</v>
      </c>
      <c r="S826">
        <v>304.39022099466399</v>
      </c>
      <c r="T826">
        <v>78.539904376609002</v>
      </c>
      <c r="U826">
        <v>47.8386497620508</v>
      </c>
      <c r="V826">
        <v>6.6367972929574996</v>
      </c>
      <c r="W826">
        <v>-3.5802916813035899</v>
      </c>
      <c r="X826">
        <v>-2.7762083905905599</v>
      </c>
      <c r="Y826">
        <v>1.74626136012489</v>
      </c>
      <c r="Z826">
        <v>5.2837431038735803</v>
      </c>
      <c r="AA826">
        <v>16.467638578107</v>
      </c>
      <c r="AB826">
        <v>-1.6636147981363001</v>
      </c>
      <c r="AC826">
        <v>1.00229591724231</v>
      </c>
      <c r="AD826">
        <v>272.03550000000001</v>
      </c>
      <c r="AE826">
        <v>333.87</v>
      </c>
      <c r="AF826">
        <v>236.82399999999899</v>
      </c>
      <c r="AG826">
        <v>302.83499999999998</v>
      </c>
      <c r="AH826">
        <v>70.981351478547296</v>
      </c>
      <c r="AI826">
        <v>72.848360655737693</v>
      </c>
      <c r="AJ826">
        <v>307.46785714285699</v>
      </c>
      <c r="AK826">
        <v>341.81</v>
      </c>
      <c r="AL826">
        <v>-27.1516393442622</v>
      </c>
    </row>
    <row r="827" spans="1:38" x14ac:dyDescent="0.25">
      <c r="A827" t="s">
        <v>1969</v>
      </c>
      <c r="B827" t="s">
        <v>1968</v>
      </c>
      <c r="C827" t="s">
        <v>504</v>
      </c>
      <c r="D827">
        <v>2428.8803560000001</v>
      </c>
      <c r="E827">
        <v>249.6</v>
      </c>
      <c r="F827">
        <v>43.6939297964513</v>
      </c>
      <c r="G827">
        <v>3.4616071954153198</v>
      </c>
      <c r="H827">
        <v>59.766471094837598</v>
      </c>
      <c r="I827">
        <v>87.171398527865406</v>
      </c>
      <c r="J827">
        <v>90.060593422364903</v>
      </c>
      <c r="K827">
        <v>16.643094015055699</v>
      </c>
      <c r="L827">
        <v>2.50527245606576</v>
      </c>
      <c r="M827">
        <v>27.7886494067303</v>
      </c>
      <c r="N827">
        <v>9.8020186196974002E-2</v>
      </c>
      <c r="O827">
        <v>1.27708835621107</v>
      </c>
      <c r="P827">
        <v>180.478376380763</v>
      </c>
      <c r="Q827">
        <v>238.63021947860599</v>
      </c>
      <c r="R827">
        <v>165.481687098306</v>
      </c>
      <c r="S827">
        <v>200.25009616457299</v>
      </c>
      <c r="T827">
        <v>76.556776556776498</v>
      </c>
      <c r="U827">
        <v>58.112841841730599</v>
      </c>
      <c r="V827">
        <v>14.434449061601001</v>
      </c>
      <c r="W827">
        <v>8.4247689591914003</v>
      </c>
      <c r="X827">
        <v>4.5488960659348203</v>
      </c>
      <c r="Y827">
        <v>1.43137494089115</v>
      </c>
      <c r="Z827">
        <v>11.327480530406699</v>
      </c>
      <c r="AA827">
        <v>40.062858619062503</v>
      </c>
      <c r="AB827">
        <v>-3.2657771501306998</v>
      </c>
      <c r="AC827">
        <v>1.0520577683555701</v>
      </c>
      <c r="AD827">
        <v>166.76249999999899</v>
      </c>
      <c r="AE827">
        <v>237.414999999999</v>
      </c>
      <c r="AF827">
        <v>159.6</v>
      </c>
      <c r="AG827">
        <v>192.938999999999</v>
      </c>
      <c r="AH827">
        <v>86.375487237314701</v>
      </c>
      <c r="AI827">
        <v>84.304932735425893</v>
      </c>
      <c r="AJ827">
        <v>223.21428571428501</v>
      </c>
      <c r="AK827">
        <v>250.87</v>
      </c>
      <c r="AL827">
        <v>-15.695067264574</v>
      </c>
    </row>
    <row r="828" spans="1:38" x14ac:dyDescent="0.25">
      <c r="A828" t="s">
        <v>1925</v>
      </c>
      <c r="B828" t="s">
        <v>1924</v>
      </c>
      <c r="C828" t="s">
        <v>27</v>
      </c>
      <c r="D828">
        <v>2426.1129748099902</v>
      </c>
      <c r="E828">
        <v>342</v>
      </c>
      <c r="F828">
        <v>47.029118004741399</v>
      </c>
      <c r="G828">
        <v>3.7258340926906199</v>
      </c>
      <c r="H828">
        <v>45.922489309711899</v>
      </c>
      <c r="I828">
        <v>60.405027932960898</v>
      </c>
      <c r="J828">
        <v>60.894661684196201</v>
      </c>
      <c r="K828">
        <v>12.9799106314331</v>
      </c>
      <c r="L828">
        <v>-0.78226632816034702</v>
      </c>
      <c r="P828">
        <v>244.82032409947701</v>
      </c>
      <c r="Q828">
        <v>297.81314153877702</v>
      </c>
      <c r="R828">
        <v>244.70037493593699</v>
      </c>
      <c r="S828">
        <v>260.16887953790598</v>
      </c>
      <c r="T828">
        <v>65.9680088251516</v>
      </c>
      <c r="U828">
        <v>25.039027787784899</v>
      </c>
      <c r="V828">
        <v>4.1975661621486999</v>
      </c>
      <c r="W828">
        <v>1.5499825844652999</v>
      </c>
      <c r="X828">
        <v>37.717360399532502</v>
      </c>
      <c r="Y828">
        <v>36.335823589908998</v>
      </c>
      <c r="Z828">
        <v>20.520616622322699</v>
      </c>
      <c r="AA828">
        <v>13.902854089342499</v>
      </c>
      <c r="AB828">
        <v>-3.9836698342729999</v>
      </c>
      <c r="AC828">
        <v>2.7217389774658902</v>
      </c>
      <c r="AD828">
        <v>230.64750000000001</v>
      </c>
      <c r="AE828">
        <v>296.255</v>
      </c>
      <c r="AF828">
        <v>229.57124999999999</v>
      </c>
      <c r="AG828">
        <v>248.809</v>
      </c>
      <c r="AH828">
        <v>72.507205323204502</v>
      </c>
      <c r="AI828">
        <v>90.502117362371393</v>
      </c>
      <c r="AJ828">
        <v>270.23928571428502</v>
      </c>
      <c r="AK828">
        <v>325.18</v>
      </c>
      <c r="AL828">
        <v>-9.4978826376285692</v>
      </c>
    </row>
    <row r="829" spans="1:38" x14ac:dyDescent="0.25">
      <c r="A829" t="s">
        <v>1891</v>
      </c>
      <c r="B829" t="s">
        <v>1890</v>
      </c>
      <c r="C829" t="s">
        <v>533</v>
      </c>
      <c r="D829">
        <v>2419.5889244099999</v>
      </c>
      <c r="E829">
        <v>1256.55</v>
      </c>
      <c r="F829">
        <v>38.9677423626799</v>
      </c>
      <c r="G829">
        <v>3.0871797977461499</v>
      </c>
      <c r="H829">
        <v>28.532066299005201</v>
      </c>
      <c r="I829">
        <v>21.273474178403699</v>
      </c>
      <c r="J829">
        <v>16.5589752768214</v>
      </c>
      <c r="K829">
        <v>-27.868785612958401</v>
      </c>
      <c r="L829">
        <v>-5.3041495105379504</v>
      </c>
      <c r="M829">
        <v>5.4835186952956496</v>
      </c>
      <c r="N829">
        <v>-1.262567563989E-2</v>
      </c>
      <c r="O829">
        <v>0.62904270811471996</v>
      </c>
      <c r="P829">
        <v>1389.95874302986</v>
      </c>
      <c r="Q829">
        <v>1274.59634643761</v>
      </c>
      <c r="R829">
        <v>1490.7467902875801</v>
      </c>
      <c r="S829">
        <v>1335.5791209946699</v>
      </c>
      <c r="T829">
        <v>58.270726242256401</v>
      </c>
      <c r="U829">
        <v>-24.855669423887001</v>
      </c>
      <c r="V829">
        <v>-5.5821737675129999</v>
      </c>
      <c r="W829">
        <v>-5.6636946258652996</v>
      </c>
      <c r="X829">
        <v>15.3435956028507</v>
      </c>
      <c r="Y829">
        <v>-0.112106772234998</v>
      </c>
      <c r="Z829">
        <v>-3.27974234191591</v>
      </c>
      <c r="AA829">
        <v>-0.55893451452989995</v>
      </c>
      <c r="AB829">
        <v>-10.1223210656722</v>
      </c>
      <c r="AC829">
        <v>0.74235657488102702</v>
      </c>
      <c r="AD829">
        <v>1346.8175000000001</v>
      </c>
      <c r="AE829">
        <v>1282.675</v>
      </c>
      <c r="AF829">
        <v>1577.0317499999901</v>
      </c>
      <c r="AG829">
        <v>1360.066</v>
      </c>
      <c r="AH829">
        <v>25.578635049916802</v>
      </c>
      <c r="AI829">
        <v>42.838751206951997</v>
      </c>
      <c r="AJ829">
        <v>1358.38571428571</v>
      </c>
      <c r="AK829">
        <v>1246.93</v>
      </c>
      <c r="AL829">
        <v>-57.161248793047903</v>
      </c>
    </row>
    <row r="830" spans="1:38" x14ac:dyDescent="0.25">
      <c r="A830" t="s">
        <v>1929</v>
      </c>
      <c r="B830" t="s">
        <v>1928</v>
      </c>
      <c r="C830" t="s">
        <v>71</v>
      </c>
      <c r="D830">
        <v>2414.4975764999999</v>
      </c>
      <c r="E830">
        <v>3139.8</v>
      </c>
      <c r="F830">
        <v>42.5539207560522</v>
      </c>
      <c r="G830">
        <v>3.37129113743043</v>
      </c>
      <c r="H830">
        <v>50.777781706580001</v>
      </c>
      <c r="I830">
        <v>56.520921485660601</v>
      </c>
      <c r="J830">
        <v>62.214149331284801</v>
      </c>
      <c r="K830">
        <v>51.278579538799001</v>
      </c>
      <c r="L830">
        <v>3.6374067595293602</v>
      </c>
      <c r="M830">
        <v>13.4471581882118</v>
      </c>
      <c r="N830">
        <v>5.2025016295396999E-2</v>
      </c>
      <c r="O830">
        <v>1.1568240250700501</v>
      </c>
      <c r="P830">
        <v>2959.81553820401</v>
      </c>
      <c r="Q830">
        <v>3122.08469819633</v>
      </c>
      <c r="R830">
        <v>2834.8908683074001</v>
      </c>
      <c r="S830">
        <v>3012.5124801888101</v>
      </c>
      <c r="T830">
        <v>80.382606654539003</v>
      </c>
      <c r="U830">
        <v>11.9055066537518</v>
      </c>
      <c r="V830">
        <v>2.5207529502799</v>
      </c>
      <c r="W830">
        <v>1.3906528833942</v>
      </c>
      <c r="X830">
        <v>-7.9237214038257404</v>
      </c>
      <c r="Y830">
        <v>0.41793890008947399</v>
      </c>
      <c r="Z830">
        <v>1.92743976326223</v>
      </c>
      <c r="AA830">
        <v>7.7288512770993902</v>
      </c>
      <c r="AB830">
        <v>-2.2070014629321002</v>
      </c>
      <c r="AC830">
        <v>1.02806279209619</v>
      </c>
      <c r="AD830">
        <v>2896.5149999999999</v>
      </c>
      <c r="AE830">
        <v>3125.2</v>
      </c>
      <c r="AF830">
        <v>2947.94649999999</v>
      </c>
      <c r="AG830">
        <v>2985.6979999999899</v>
      </c>
      <c r="AH830">
        <v>57.455722719481898</v>
      </c>
      <c r="AI830">
        <v>53.247000571319703</v>
      </c>
      <c r="AJ830">
        <v>2859.1750000000002</v>
      </c>
      <c r="AK830">
        <v>3151.49</v>
      </c>
      <c r="AL830">
        <v>-46.752999428680198</v>
      </c>
    </row>
    <row r="831" spans="1:38" x14ac:dyDescent="0.25">
      <c r="A831" t="s">
        <v>1921</v>
      </c>
      <c r="B831" t="s">
        <v>1920</v>
      </c>
      <c r="C831" t="s">
        <v>102</v>
      </c>
      <c r="D831">
        <v>2409.9025230000002</v>
      </c>
      <c r="E831">
        <v>517.5</v>
      </c>
      <c r="F831">
        <v>22.191423489721998</v>
      </c>
      <c r="G831">
        <v>1.7580929796515901</v>
      </c>
      <c r="H831">
        <v>57.765684472505598</v>
      </c>
      <c r="I831">
        <v>66.328828828828804</v>
      </c>
      <c r="J831">
        <v>67.783480906312306</v>
      </c>
      <c r="K831">
        <v>7.7538526070556504</v>
      </c>
      <c r="L831">
        <v>4.8750053691246999E-2</v>
      </c>
      <c r="M831">
        <v>-10.1058636433555</v>
      </c>
      <c r="N831">
        <v>-0.110069611427575</v>
      </c>
      <c r="O831">
        <v>0.93713728865508505</v>
      </c>
      <c r="P831">
        <v>451.743274255708</v>
      </c>
      <c r="Q831">
        <v>491.03956557172501</v>
      </c>
      <c r="R831">
        <v>445.24159069246201</v>
      </c>
      <c r="S831">
        <v>466.59876519199901</v>
      </c>
      <c r="T831">
        <v>64.257476396446606</v>
      </c>
      <c r="U831">
        <v>12.465337201533799</v>
      </c>
      <c r="V831">
        <v>2.5034146951798002</v>
      </c>
      <c r="W831">
        <v>-0.69696969696970001</v>
      </c>
      <c r="X831">
        <v>2.1947879953143401</v>
      </c>
      <c r="Y831">
        <v>32.0673594483603</v>
      </c>
      <c r="Z831">
        <v>7.2504424573435999</v>
      </c>
      <c r="AA831">
        <v>5.8319579507102999</v>
      </c>
      <c r="AB831">
        <v>-0.62213938236949995</v>
      </c>
      <c r="AC831">
        <v>1.1225436991816999</v>
      </c>
      <c r="AD831">
        <v>438.89049999999997</v>
      </c>
      <c r="AE831">
        <v>488.82499999999999</v>
      </c>
      <c r="AF831">
        <v>434.54399999999902</v>
      </c>
      <c r="AG831">
        <v>466.606999999999</v>
      </c>
      <c r="AH831">
        <v>72.9907735261054</v>
      </c>
      <c r="AI831">
        <v>90.471092077087704</v>
      </c>
      <c r="AJ831">
        <v>472.68928571428501</v>
      </c>
      <c r="AK831">
        <v>512.12</v>
      </c>
      <c r="AL831">
        <v>-9.5289079229122908</v>
      </c>
    </row>
    <row r="832" spans="1:38" x14ac:dyDescent="0.25">
      <c r="A832" t="s">
        <v>1927</v>
      </c>
      <c r="B832" t="s">
        <v>1926</v>
      </c>
      <c r="C832" t="s">
        <v>24</v>
      </c>
      <c r="D832">
        <v>2384.8644818849998</v>
      </c>
      <c r="E832">
        <v>507.05</v>
      </c>
      <c r="F832">
        <v>39.980027467952603</v>
      </c>
      <c r="G832">
        <v>3.1673770567372199</v>
      </c>
      <c r="H832">
        <v>27.4647123331251</v>
      </c>
      <c r="I832">
        <v>54.043795620437997</v>
      </c>
      <c r="J832">
        <v>51.196455017993699</v>
      </c>
      <c r="K832">
        <v>6.47788538830196</v>
      </c>
      <c r="L832">
        <v>-3.2146723694492598</v>
      </c>
      <c r="P832">
        <v>476.88517594686698</v>
      </c>
      <c r="Q832">
        <v>507.978384788656</v>
      </c>
      <c r="R832">
        <v>509.41263715987901</v>
      </c>
      <c r="S832">
        <v>487.34040488175702</v>
      </c>
      <c r="T832">
        <v>77.978225091783699</v>
      </c>
      <c r="U832">
        <v>-0.72690411082850004</v>
      </c>
      <c r="V832">
        <v>-1.37492143306E-2</v>
      </c>
      <c r="W832">
        <v>4.9135220125799899E-2</v>
      </c>
      <c r="X832">
        <v>-1.39147571602967</v>
      </c>
      <c r="Y832">
        <v>-0.57977263569739701</v>
      </c>
      <c r="Z832">
        <v>0.41327132231103703</v>
      </c>
      <c r="AA832">
        <v>6.9748986280829897</v>
      </c>
      <c r="AB832">
        <v>-6.1452598373805998</v>
      </c>
      <c r="AC832">
        <v>0.41733958041718</v>
      </c>
      <c r="AD832">
        <v>448.246499999999</v>
      </c>
      <c r="AE832">
        <v>509.14</v>
      </c>
      <c r="AF832">
        <v>478.39850000000001</v>
      </c>
      <c r="AG832">
        <v>484.25499999999897</v>
      </c>
      <c r="AH832">
        <v>17.110361886598799</v>
      </c>
      <c r="AI832">
        <v>10.063620589936299</v>
      </c>
      <c r="AJ832">
        <v>470.67142857142801</v>
      </c>
      <c r="AK832">
        <v>507.18</v>
      </c>
      <c r="AL832">
        <v>-89.936379410063594</v>
      </c>
    </row>
    <row r="833" spans="1:38" x14ac:dyDescent="0.25">
      <c r="A833" t="s">
        <v>1949</v>
      </c>
      <c r="B833" t="s">
        <v>1948</v>
      </c>
      <c r="C833" t="s">
        <v>373</v>
      </c>
      <c r="D833">
        <v>2382.16859587</v>
      </c>
      <c r="E833">
        <v>103.6</v>
      </c>
      <c r="F833">
        <v>40.277501246432699</v>
      </c>
      <c r="G833">
        <v>3.1909441146061601</v>
      </c>
      <c r="H833">
        <v>34.207233168081501</v>
      </c>
      <c r="I833">
        <v>42.990654205607498</v>
      </c>
      <c r="J833">
        <v>56.591558940060096</v>
      </c>
      <c r="K833">
        <v>2.06256207983132</v>
      </c>
      <c r="L833">
        <v>-0.42099763817317198</v>
      </c>
      <c r="M833">
        <v>14.2286339084429</v>
      </c>
      <c r="N833">
        <v>6.6196444468912E-2</v>
      </c>
      <c r="O833">
        <v>1.6524995280583701</v>
      </c>
      <c r="P833">
        <v>90.159291647361997</v>
      </c>
      <c r="Q833">
        <v>100.48592286710701</v>
      </c>
      <c r="R833">
        <v>90.205807203486302</v>
      </c>
      <c r="S833">
        <v>94.065202346964796</v>
      </c>
      <c r="T833">
        <v>82.236095346197402</v>
      </c>
      <c r="U833">
        <v>10.8306172752328</v>
      </c>
      <c r="V833">
        <v>1.2345679012346</v>
      </c>
      <c r="W833">
        <v>-2.8529980657639999</v>
      </c>
      <c r="X833">
        <v>-2.2630080305411999</v>
      </c>
      <c r="Y833">
        <v>0.81931057647528904</v>
      </c>
      <c r="Z833">
        <v>4.7777528257687703</v>
      </c>
      <c r="AA833">
        <v>8.2033089265646897</v>
      </c>
      <c r="AB833">
        <v>-4.8908547756176999</v>
      </c>
      <c r="AC833">
        <v>0.814488282335182</v>
      </c>
      <c r="AD833">
        <v>84.834999999999994</v>
      </c>
      <c r="AE833">
        <v>99.765000000000001</v>
      </c>
      <c r="AF833">
        <v>88.024000000000001</v>
      </c>
      <c r="AG833">
        <v>93.049999999999898</v>
      </c>
      <c r="AH833">
        <v>55.4517133956385</v>
      </c>
      <c r="AI833">
        <v>73.831775700934401</v>
      </c>
      <c r="AJ833">
        <v>93.178571428571402</v>
      </c>
      <c r="AK833">
        <v>102.97</v>
      </c>
      <c r="AL833">
        <v>-26.1682242990655</v>
      </c>
    </row>
    <row r="834" spans="1:38" x14ac:dyDescent="0.25">
      <c r="A834" t="s">
        <v>1937</v>
      </c>
      <c r="B834" t="s">
        <v>1936</v>
      </c>
      <c r="C834" t="s">
        <v>754</v>
      </c>
      <c r="D834">
        <v>2381.5600887299902</v>
      </c>
      <c r="E834">
        <v>261.95</v>
      </c>
      <c r="F834">
        <v>42.582351591347297</v>
      </c>
      <c r="G834">
        <v>3.3735435414711699</v>
      </c>
      <c r="H834">
        <v>33.917244032944502</v>
      </c>
      <c r="I834">
        <v>71.3226205191594</v>
      </c>
      <c r="J834">
        <v>71.843808779034703</v>
      </c>
      <c r="K834">
        <v>9.4026404564280899</v>
      </c>
      <c r="L834">
        <v>2.4693524458557898</v>
      </c>
      <c r="P834">
        <v>210.31540187391701</v>
      </c>
      <c r="Q834">
        <v>253.448136144752</v>
      </c>
      <c r="R834">
        <v>192.70943042089201</v>
      </c>
      <c r="S834">
        <v>229.38846845579701</v>
      </c>
      <c r="T834">
        <v>39.245030154120997</v>
      </c>
      <c r="U834">
        <v>44.199391066098201</v>
      </c>
      <c r="V834">
        <v>9.2072386647569999</v>
      </c>
      <c r="W834">
        <v>-5.3632904511686998</v>
      </c>
      <c r="X834">
        <v>-3.1152696691183399</v>
      </c>
      <c r="Y834">
        <v>0.81254563013342795</v>
      </c>
      <c r="Z834">
        <v>7.0600413136236302</v>
      </c>
      <c r="AA834">
        <v>25.870346969582901</v>
      </c>
      <c r="AB834">
        <v>-3.5598134076033001</v>
      </c>
      <c r="AC834">
        <v>1.2615394008897101</v>
      </c>
      <c r="AD834">
        <v>200.07249999999999</v>
      </c>
      <c r="AE834">
        <v>253.74</v>
      </c>
      <c r="AF834">
        <v>180.23275000000001</v>
      </c>
      <c r="AG834">
        <v>231.864</v>
      </c>
      <c r="AH834">
        <v>74.051410508737305</v>
      </c>
      <c r="AI834">
        <v>75.652173913043399</v>
      </c>
      <c r="AJ834">
        <v>229.292857142857</v>
      </c>
      <c r="AK834">
        <v>262.02999999999997</v>
      </c>
      <c r="AL834">
        <v>-24.347826086956498</v>
      </c>
    </row>
    <row r="835" spans="1:38" x14ac:dyDescent="0.25">
      <c r="A835" t="s">
        <v>2032</v>
      </c>
      <c r="B835" t="s">
        <v>2031</v>
      </c>
      <c r="C835" t="s">
        <v>504</v>
      </c>
      <c r="D835">
        <v>2355.37</v>
      </c>
      <c r="E835">
        <v>11776.85</v>
      </c>
      <c r="F835">
        <v>35.891030413460399</v>
      </c>
      <c r="G835">
        <v>2.84343041948576</v>
      </c>
      <c r="H835">
        <v>52.168778318058799</v>
      </c>
      <c r="I835">
        <v>68.355738251305397</v>
      </c>
      <c r="J835">
        <v>68.785833728004107</v>
      </c>
      <c r="K835">
        <v>490.78473562804197</v>
      </c>
      <c r="L835">
        <v>153.93677471642201</v>
      </c>
      <c r="M835">
        <v>47.598619930742501</v>
      </c>
      <c r="N835">
        <v>0.12995534792171601</v>
      </c>
      <c r="O835">
        <v>0.85607635735274001</v>
      </c>
      <c r="P835">
        <v>9451.3140747468406</v>
      </c>
      <c r="Q835">
        <v>11104.4515379164</v>
      </c>
      <c r="R835">
        <v>8743.35716057016</v>
      </c>
      <c r="S835">
        <v>10027.3049005512</v>
      </c>
      <c r="T835">
        <v>58.674608180891802</v>
      </c>
      <c r="U835">
        <v>39.651260380239499</v>
      </c>
      <c r="V835">
        <v>11.894646480337901</v>
      </c>
      <c r="W835">
        <v>17.804076831203002</v>
      </c>
      <c r="X835">
        <v>3.3436012505366199</v>
      </c>
      <c r="Y835">
        <v>-0.96498736872873003</v>
      </c>
      <c r="Z835">
        <v>10.7154129449503</v>
      </c>
      <c r="AA835">
        <v>28.3720845713583</v>
      </c>
      <c r="AB835">
        <v>-0.83399132397050002</v>
      </c>
      <c r="AC835">
        <v>2.6978505563360899</v>
      </c>
      <c r="AD835">
        <v>9228.5339999999997</v>
      </c>
      <c r="AE835">
        <v>10898.885</v>
      </c>
      <c r="AF835">
        <v>8576.1682500000006</v>
      </c>
      <c r="AG835">
        <v>9863.2509999999893</v>
      </c>
      <c r="AH835">
        <v>60.921591850579098</v>
      </c>
      <c r="AI835">
        <v>63.195822976963001</v>
      </c>
      <c r="AJ835">
        <v>9569.0642857142793</v>
      </c>
      <c r="AK835">
        <v>11769.77</v>
      </c>
      <c r="AL835">
        <v>-36.804177023036999</v>
      </c>
    </row>
    <row r="836" spans="1:38" x14ac:dyDescent="0.25">
      <c r="A836" t="s">
        <v>2005</v>
      </c>
      <c r="B836" t="s">
        <v>2004</v>
      </c>
      <c r="C836" t="s">
        <v>575</v>
      </c>
      <c r="D836">
        <v>2353.9269760000002</v>
      </c>
      <c r="E836">
        <v>293.35000000000002</v>
      </c>
      <c r="F836">
        <v>35.029047593184899</v>
      </c>
      <c r="G836">
        <v>2.7751407063175799</v>
      </c>
      <c r="H836">
        <v>27.202656816538401</v>
      </c>
      <c r="I836">
        <v>74.696707105719199</v>
      </c>
      <c r="J836">
        <v>82.449131374492893</v>
      </c>
      <c r="K836">
        <v>4.38638736939083</v>
      </c>
      <c r="L836">
        <v>1.8809958333137899</v>
      </c>
      <c r="M836">
        <v>15.318144744039</v>
      </c>
      <c r="N836">
        <v>4.1543827443968E-2</v>
      </c>
      <c r="O836">
        <v>1.6377682281314401</v>
      </c>
      <c r="P836">
        <v>262.482583762616</v>
      </c>
      <c r="Q836">
        <v>279.71921157407098</v>
      </c>
      <c r="R836">
        <v>277.46329970173599</v>
      </c>
      <c r="S836">
        <v>266.59051857537003</v>
      </c>
      <c r="T836">
        <v>80.051309271054393</v>
      </c>
      <c r="U836">
        <v>5.1875216327376998</v>
      </c>
      <c r="V836">
        <v>8.6866721132397</v>
      </c>
      <c r="W836">
        <v>8.3653670144608991</v>
      </c>
      <c r="X836">
        <v>5.3041085890560797</v>
      </c>
      <c r="Y836">
        <v>6.1299087342162304</v>
      </c>
      <c r="Z836">
        <v>6.9021585499463498</v>
      </c>
      <c r="AA836">
        <v>15.0316105488023</v>
      </c>
      <c r="AB836">
        <v>3.0050948308479</v>
      </c>
      <c r="AC836">
        <v>2.1680158981926398</v>
      </c>
      <c r="AD836">
        <v>249.06899999999999</v>
      </c>
      <c r="AE836">
        <v>276.07</v>
      </c>
      <c r="AF836">
        <v>265.41674999999998</v>
      </c>
      <c r="AG836">
        <v>266.80699999999899</v>
      </c>
      <c r="AH836">
        <v>76.080768306760206</v>
      </c>
      <c r="AI836">
        <v>72.760736196319101</v>
      </c>
      <c r="AJ836">
        <v>269.38214285714201</v>
      </c>
      <c r="AK836">
        <v>291.20999999999998</v>
      </c>
      <c r="AL836">
        <v>-27.239263803680799</v>
      </c>
    </row>
    <row r="837" spans="1:38" x14ac:dyDescent="0.25">
      <c r="A837" t="s">
        <v>1923</v>
      </c>
      <c r="B837" t="s">
        <v>1922</v>
      </c>
      <c r="C837" t="s">
        <v>1055</v>
      </c>
      <c r="D837">
        <v>2347.0670932799999</v>
      </c>
      <c r="E837">
        <v>18.25</v>
      </c>
      <c r="F837">
        <v>56.651668951678403</v>
      </c>
      <c r="G837">
        <v>4.48817091502133</v>
      </c>
      <c r="H837">
        <v>49.8091267374814</v>
      </c>
      <c r="I837">
        <v>62.745098039215698</v>
      </c>
      <c r="J837">
        <v>61.434465113180003</v>
      </c>
      <c r="K837">
        <v>0.72586269844042695</v>
      </c>
      <c r="L837">
        <v>9.7282247835153005E-2</v>
      </c>
      <c r="M837">
        <v>50.373040431586801</v>
      </c>
      <c r="N837">
        <v>8.3626600074379998E-2</v>
      </c>
      <c r="O837">
        <v>1.9318665513450901</v>
      </c>
      <c r="P837">
        <v>15.5193152171191</v>
      </c>
      <c r="Q837">
        <v>18.146974705059598</v>
      </c>
      <c r="R837">
        <v>14.665577232902599</v>
      </c>
      <c r="S837">
        <v>16.493449671018201</v>
      </c>
      <c r="T837">
        <v>92.5984251968503</v>
      </c>
      <c r="U837">
        <v>36.409465630745501</v>
      </c>
      <c r="V837">
        <v>5.4139215124605897</v>
      </c>
      <c r="W837">
        <v>-8.5668853110713901</v>
      </c>
      <c r="X837">
        <v>-21.062990685530401</v>
      </c>
      <c r="Y837">
        <v>-1.4887462233397899</v>
      </c>
      <c r="Z837">
        <v>3.8879908585199998</v>
      </c>
      <c r="AA837">
        <v>16.4375930613568</v>
      </c>
      <c r="AB837">
        <v>-3.7029537279331999</v>
      </c>
      <c r="AC837">
        <v>1.67210010290249</v>
      </c>
      <c r="AD837">
        <v>14.8774999999999</v>
      </c>
      <c r="AE837">
        <v>18.145</v>
      </c>
      <c r="AF837">
        <v>14.22325</v>
      </c>
      <c r="AG837">
        <v>16.168999999999901</v>
      </c>
      <c r="AH837">
        <v>53.0701754385965</v>
      </c>
      <c r="AI837">
        <v>48.684210526315802</v>
      </c>
      <c r="AJ837">
        <v>16.6714285714285</v>
      </c>
      <c r="AK837">
        <v>18.23</v>
      </c>
      <c r="AL837">
        <v>-51.315789473684099</v>
      </c>
    </row>
    <row r="838" spans="1:38" x14ac:dyDescent="0.25">
      <c r="A838" t="s">
        <v>1943</v>
      </c>
      <c r="B838" t="s">
        <v>1942</v>
      </c>
      <c r="C838" t="s">
        <v>457</v>
      </c>
      <c r="D838">
        <v>2342.3506910999999</v>
      </c>
      <c r="E838">
        <v>239.4</v>
      </c>
      <c r="F838">
        <v>57.570624711289</v>
      </c>
      <c r="G838">
        <v>4.5609742514242502</v>
      </c>
      <c r="H838">
        <v>34.5018659740605</v>
      </c>
      <c r="I838">
        <v>74.9643874643874</v>
      </c>
      <c r="J838">
        <v>67.861812061929797</v>
      </c>
      <c r="K838">
        <v>17.2401695506123</v>
      </c>
      <c r="L838">
        <v>1.73803535523817</v>
      </c>
      <c r="M838">
        <v>64.855976810321394</v>
      </c>
      <c r="N838">
        <v>0.162612259671434</v>
      </c>
      <c r="O838">
        <v>1.50050555037023</v>
      </c>
      <c r="P838">
        <v>169.52240871447401</v>
      </c>
      <c r="Q838">
        <v>235.04196765143999</v>
      </c>
      <c r="R838">
        <v>146.54206784931699</v>
      </c>
      <c r="S838">
        <v>195.64832649586199</v>
      </c>
      <c r="T838">
        <v>88.219400162118305</v>
      </c>
      <c r="U838">
        <v>91.880931112722493</v>
      </c>
      <c r="V838">
        <v>15.632143485141601</v>
      </c>
      <c r="W838">
        <v>6.7532467532467999</v>
      </c>
      <c r="X838">
        <v>-3.78731443074442</v>
      </c>
      <c r="Y838">
        <v>2.63999096631817E-2</v>
      </c>
      <c r="Z838">
        <v>8.2941865547389408</v>
      </c>
      <c r="AA838">
        <v>61.3338968002058</v>
      </c>
      <c r="AB838">
        <v>-9.8928890100242999</v>
      </c>
      <c r="AC838">
        <v>1.60602867880944</v>
      </c>
      <c r="AD838">
        <v>155.667</v>
      </c>
      <c r="AE838">
        <v>244.39499999999899</v>
      </c>
      <c r="AF838">
        <v>130.27725000000001</v>
      </c>
      <c r="AG838">
        <v>191.166</v>
      </c>
      <c r="AH838">
        <v>73.8097733251184</v>
      </c>
      <c r="AI838">
        <v>70.615296147210998</v>
      </c>
      <c r="AJ838">
        <v>206.78214285714199</v>
      </c>
      <c r="AK838">
        <v>241.36</v>
      </c>
      <c r="AL838">
        <v>-29.384703852788899</v>
      </c>
    </row>
    <row r="839" spans="1:38" x14ac:dyDescent="0.25">
      <c r="A839" t="s">
        <v>1977</v>
      </c>
      <c r="B839" t="s">
        <v>1976</v>
      </c>
      <c r="C839" t="s">
        <v>336</v>
      </c>
      <c r="D839">
        <v>2339.8470400000001</v>
      </c>
      <c r="E839">
        <v>983.8</v>
      </c>
      <c r="F839">
        <v>29.978838280430899</v>
      </c>
      <c r="G839">
        <v>2.3750430044898398</v>
      </c>
      <c r="H839">
        <v>33.190947049261801</v>
      </c>
      <c r="I839">
        <v>72.899353647276101</v>
      </c>
      <c r="J839">
        <v>77.524790473832198</v>
      </c>
      <c r="K839">
        <v>16.793549326201099</v>
      </c>
      <c r="L839">
        <v>3.28863799516136</v>
      </c>
      <c r="M839">
        <v>49.112300496529798</v>
      </c>
      <c r="N839">
        <v>0.14451299533633499</v>
      </c>
      <c r="O839">
        <v>1.4156091901049099</v>
      </c>
      <c r="P839">
        <v>885.98930248640795</v>
      </c>
      <c r="Q839">
        <v>950.10868784670697</v>
      </c>
      <c r="R839">
        <v>866.79723175371805</v>
      </c>
      <c r="S839">
        <v>907.04982735672502</v>
      </c>
      <c r="T839">
        <v>78.8438328038511</v>
      </c>
      <c r="U839">
        <v>12.2594890395128</v>
      </c>
      <c r="V839">
        <v>4.2123060299063004</v>
      </c>
      <c r="W839">
        <v>-1.9721871049305</v>
      </c>
      <c r="X839">
        <v>7.2037589069043504</v>
      </c>
      <c r="Y839">
        <v>2.78122657888122</v>
      </c>
      <c r="Z839">
        <v>5.4493276162649904</v>
      </c>
      <c r="AA839">
        <v>8.4147395453265901</v>
      </c>
      <c r="AB839">
        <v>0.32350935994300001</v>
      </c>
      <c r="AC839">
        <v>1.1518631509735999</v>
      </c>
      <c r="AD839">
        <v>873.10599999999999</v>
      </c>
      <c r="AE839">
        <v>941.7</v>
      </c>
      <c r="AF839">
        <v>855.52724999999896</v>
      </c>
      <c r="AG839">
        <v>894.75099999999998</v>
      </c>
      <c r="AH839">
        <v>80.892613252502102</v>
      </c>
      <c r="AI839">
        <v>88.0416895227645</v>
      </c>
      <c r="AJ839">
        <v>896.67142857142801</v>
      </c>
      <c r="AK839">
        <v>981.57</v>
      </c>
      <c r="AL839">
        <v>-11.958310477235401</v>
      </c>
    </row>
    <row r="840" spans="1:38" x14ac:dyDescent="0.25">
      <c r="A840" t="s">
        <v>2030</v>
      </c>
      <c r="B840" t="s">
        <v>2029</v>
      </c>
      <c r="C840" t="s">
        <v>575</v>
      </c>
      <c r="D840">
        <v>2337.8384664</v>
      </c>
      <c r="E840">
        <v>426.4</v>
      </c>
      <c r="F840">
        <v>36.432112998639099</v>
      </c>
      <c r="G840">
        <v>2.8862971375606401</v>
      </c>
      <c r="H840">
        <v>27.893285246055999</v>
      </c>
      <c r="I840">
        <v>70.766129032257993</v>
      </c>
      <c r="J840">
        <v>79.4701709701651</v>
      </c>
      <c r="K840">
        <v>5.1371518009164596</v>
      </c>
      <c r="L840">
        <v>3.9159219928342299</v>
      </c>
      <c r="M840">
        <v>25.864334662007298</v>
      </c>
      <c r="N840">
        <v>9.3805214916579005E-2</v>
      </c>
      <c r="O840">
        <v>1.3065331483059299</v>
      </c>
      <c r="P840">
        <v>375.35284998636899</v>
      </c>
      <c r="Q840">
        <v>391.12775369163899</v>
      </c>
      <c r="R840">
        <v>391.56976915723197</v>
      </c>
      <c r="S840">
        <v>374.816182280112</v>
      </c>
      <c r="T840">
        <v>94.331301441051707</v>
      </c>
      <c r="U840">
        <v>0.8106427864629</v>
      </c>
      <c r="V840">
        <v>10.147638452802401</v>
      </c>
      <c r="W840">
        <v>7.34375</v>
      </c>
      <c r="X840">
        <v>6.3643214609511896</v>
      </c>
      <c r="Y840">
        <v>3.46152804178563</v>
      </c>
      <c r="Z840">
        <v>11.6081284015296</v>
      </c>
      <c r="AA840">
        <v>17.7614214749401</v>
      </c>
      <c r="AB840">
        <v>3.4585947703249</v>
      </c>
      <c r="AC840">
        <v>1.3107727737251</v>
      </c>
      <c r="AD840">
        <v>364.234499999999</v>
      </c>
      <c r="AE840">
        <v>384.094999999999</v>
      </c>
      <c r="AF840">
        <v>394.02050000000003</v>
      </c>
      <c r="AG840">
        <v>373.41899999999998</v>
      </c>
      <c r="AH840">
        <v>79.208420025257396</v>
      </c>
      <c r="AI840">
        <v>83.414634146341399</v>
      </c>
      <c r="AJ840">
        <v>362.79285714285697</v>
      </c>
      <c r="AK840">
        <v>418.57</v>
      </c>
      <c r="AL840">
        <v>-16.585365853658502</v>
      </c>
    </row>
    <row r="841" spans="1:38" x14ac:dyDescent="0.25">
      <c r="A841" t="s">
        <v>1933</v>
      </c>
      <c r="B841" t="s">
        <v>1932</v>
      </c>
      <c r="C841" t="s">
        <v>530</v>
      </c>
      <c r="D841">
        <v>2331.9646674700002</v>
      </c>
      <c r="E841">
        <v>1066.3</v>
      </c>
      <c r="F841">
        <v>44.833511618373301</v>
      </c>
      <c r="G841">
        <v>3.5518894074504099</v>
      </c>
      <c r="H841">
        <v>47.8181881568349</v>
      </c>
      <c r="I841">
        <v>54.134134134134101</v>
      </c>
      <c r="J841">
        <v>50.057562902796199</v>
      </c>
      <c r="K841">
        <v>32.230631027968002</v>
      </c>
      <c r="L841">
        <v>-4.90023270467817</v>
      </c>
      <c r="M841">
        <v>28.8422928172163</v>
      </c>
      <c r="N841">
        <v>9.7254849437536997E-2</v>
      </c>
      <c r="O841">
        <v>1.3456010958686999</v>
      </c>
      <c r="P841">
        <v>907.39801116506601</v>
      </c>
      <c r="Q841">
        <v>1068.0428867242899</v>
      </c>
      <c r="R841">
        <v>843.132510350698</v>
      </c>
      <c r="S841">
        <v>981.55033640965701</v>
      </c>
      <c r="T841">
        <v>62.449407884874802</v>
      </c>
      <c r="U841">
        <v>35.119134769019297</v>
      </c>
      <c r="V841">
        <v>0.31262036356590001</v>
      </c>
      <c r="W841">
        <v>-0.34741784037559997</v>
      </c>
      <c r="X841">
        <v>-1.2124965166963799</v>
      </c>
      <c r="Y841">
        <v>-8.4732127801217805E-2</v>
      </c>
      <c r="Z841">
        <v>1.83805828998613</v>
      </c>
      <c r="AA841">
        <v>7.8584972407700002</v>
      </c>
      <c r="AB841">
        <v>-6.2464610254929003</v>
      </c>
      <c r="AC841">
        <v>0.59628627508638699</v>
      </c>
      <c r="AD841">
        <v>861.12400000000002</v>
      </c>
      <c r="AE841">
        <v>1075.2349999999999</v>
      </c>
      <c r="AF841">
        <v>806.46224999999902</v>
      </c>
      <c r="AG841">
        <v>975.375</v>
      </c>
      <c r="AH841">
        <v>37.744254857378401</v>
      </c>
      <c r="AI841">
        <v>33.248190719455003</v>
      </c>
      <c r="AJ841">
        <v>976.75714285714196</v>
      </c>
      <c r="AK841">
        <v>1076.45</v>
      </c>
      <c r="AL841">
        <v>-66.751809280544904</v>
      </c>
    </row>
    <row r="842" spans="1:38" x14ac:dyDescent="0.25">
      <c r="A842" t="s">
        <v>1965</v>
      </c>
      <c r="B842" t="s">
        <v>1964</v>
      </c>
      <c r="C842" t="s">
        <v>290</v>
      </c>
      <c r="D842">
        <v>2310.6264291000002</v>
      </c>
      <c r="E842">
        <v>166.75</v>
      </c>
      <c r="F842">
        <v>44.2687875222434</v>
      </c>
      <c r="G842">
        <v>3.5071497146900099</v>
      </c>
      <c r="H842">
        <v>37.513267620427897</v>
      </c>
      <c r="I842">
        <v>74.183350895679695</v>
      </c>
      <c r="J842">
        <v>67.500265092925403</v>
      </c>
      <c r="K842">
        <v>5.11007004338774</v>
      </c>
      <c r="L842">
        <v>2.2026713096311101</v>
      </c>
      <c r="M842">
        <v>-21.919483362069201</v>
      </c>
      <c r="N842">
        <v>-6.0290942653462E-2</v>
      </c>
      <c r="O842">
        <v>0.65671676380283095</v>
      </c>
      <c r="P842">
        <v>148.25734828427801</v>
      </c>
      <c r="Q842">
        <v>164.438113431657</v>
      </c>
      <c r="R842">
        <v>152.02938420757599</v>
      </c>
      <c r="S842">
        <v>152.957772912694</v>
      </c>
      <c r="T842">
        <v>82.761762756792507</v>
      </c>
      <c r="U842">
        <v>13.979773624623901</v>
      </c>
      <c r="V842">
        <v>9.0803970063919</v>
      </c>
      <c r="W842">
        <v>0.11792452830189901</v>
      </c>
      <c r="X842">
        <v>3.5391783801561401</v>
      </c>
      <c r="Y842">
        <v>1.74620998634614</v>
      </c>
      <c r="Z842">
        <v>4.47312033444011</v>
      </c>
      <c r="AA842">
        <v>23.7191966746493</v>
      </c>
      <c r="AB842">
        <v>-2.4607218426627</v>
      </c>
      <c r="AC842">
        <v>0.47020817921090702</v>
      </c>
      <c r="AD842">
        <v>140.3605</v>
      </c>
      <c r="AE842">
        <v>162.36000000000001</v>
      </c>
      <c r="AF842">
        <v>146.83824999999999</v>
      </c>
      <c r="AG842">
        <v>153.219999999999</v>
      </c>
      <c r="AH842">
        <v>79.798093241489497</v>
      </c>
      <c r="AI842">
        <v>67.767295597484207</v>
      </c>
      <c r="AJ842">
        <v>152.30357142857099</v>
      </c>
      <c r="AK842">
        <v>181.28</v>
      </c>
      <c r="AL842">
        <v>-32.232704402515701</v>
      </c>
    </row>
    <row r="843" spans="1:38" x14ac:dyDescent="0.25">
      <c r="A843" t="s">
        <v>1931</v>
      </c>
      <c r="B843" t="s">
        <v>1930</v>
      </c>
      <c r="C843" t="s">
        <v>115</v>
      </c>
      <c r="D843">
        <v>2298.7334369999999</v>
      </c>
      <c r="E843">
        <v>111.8</v>
      </c>
      <c r="F843">
        <v>41.174081903191599</v>
      </c>
      <c r="G843">
        <v>3.26197480621859</v>
      </c>
      <c r="H843">
        <v>41.141726505779602</v>
      </c>
      <c r="I843">
        <v>41.030195381882798</v>
      </c>
      <c r="J843">
        <v>45.907382138147298</v>
      </c>
      <c r="K843">
        <v>3.2301934968483001</v>
      </c>
      <c r="L843">
        <v>-1.1692311648978</v>
      </c>
      <c r="M843">
        <v>6.5636753383319801</v>
      </c>
      <c r="N843">
        <v>3.5216386198020998E-2</v>
      </c>
      <c r="O843">
        <v>1.68454767520329</v>
      </c>
      <c r="P843">
        <v>94.1583880673968</v>
      </c>
      <c r="Q843">
        <v>112.500776350368</v>
      </c>
      <c r="R843">
        <v>89.920560734346097</v>
      </c>
      <c r="S843">
        <v>102.769249554982</v>
      </c>
      <c r="T843">
        <v>88.0834793691253</v>
      </c>
      <c r="U843">
        <v>27.965747030228702</v>
      </c>
      <c r="V843">
        <v>-1.808557565064</v>
      </c>
      <c r="W843">
        <v>1.5288622929285001</v>
      </c>
      <c r="X843">
        <v>-1.94229198222227</v>
      </c>
      <c r="Y843">
        <v>-0.43241130624012097</v>
      </c>
      <c r="Z843">
        <v>0.89351827195078803</v>
      </c>
      <c r="AA843">
        <v>4.2872620683585003</v>
      </c>
      <c r="AB843">
        <v>-7.2311034244563004</v>
      </c>
      <c r="AC843">
        <v>0.62876558600781796</v>
      </c>
      <c r="AD843">
        <v>87.170499999999905</v>
      </c>
      <c r="AE843">
        <v>112.929999999999</v>
      </c>
      <c r="AF843">
        <v>83.565250000000006</v>
      </c>
      <c r="AG843">
        <v>100.298999999999</v>
      </c>
      <c r="AH843">
        <v>29.396997292640801</v>
      </c>
      <c r="AI843">
        <v>28.235294117646902</v>
      </c>
      <c r="AJ843">
        <v>103.835714285714</v>
      </c>
      <c r="AK843">
        <v>112.17</v>
      </c>
      <c r="AL843">
        <v>-71.764705882352999</v>
      </c>
    </row>
    <row r="844" spans="1:38" x14ac:dyDescent="0.25">
      <c r="A844" t="s">
        <v>1975</v>
      </c>
      <c r="B844" t="s">
        <v>1974</v>
      </c>
      <c r="C844" t="s">
        <v>115</v>
      </c>
      <c r="D844">
        <v>2293.446668</v>
      </c>
      <c r="E844">
        <v>517.15</v>
      </c>
      <c r="F844">
        <v>31.433648915167499</v>
      </c>
      <c r="G844">
        <v>2.4902988989500301</v>
      </c>
      <c r="H844">
        <v>28.9165901925847</v>
      </c>
      <c r="I844">
        <v>62.3340321453529</v>
      </c>
      <c r="J844">
        <v>69.484178124208199</v>
      </c>
      <c r="K844">
        <v>3.6396732213003098</v>
      </c>
      <c r="L844">
        <v>0.60916916357156803</v>
      </c>
      <c r="M844">
        <v>17.7702983110884</v>
      </c>
      <c r="N844">
        <v>6.1653590413977E-2</v>
      </c>
      <c r="O844">
        <v>1.2406319479527099</v>
      </c>
      <c r="P844">
        <v>488.36353701901601</v>
      </c>
      <c r="Q844">
        <v>511.63542405500402</v>
      </c>
      <c r="R844">
        <v>472.33207615658699</v>
      </c>
      <c r="S844">
        <v>500.60087283074398</v>
      </c>
      <c r="T844">
        <v>77.616906474820098</v>
      </c>
      <c r="U844">
        <v>12.0049661688334</v>
      </c>
      <c r="V844">
        <v>2.4961082710902001</v>
      </c>
      <c r="W844">
        <v>6.5361065116060999</v>
      </c>
      <c r="X844">
        <v>-0.716942573896036</v>
      </c>
      <c r="Y844">
        <v>1.8035306612858699</v>
      </c>
      <c r="Z844">
        <v>1.74770795983734</v>
      </c>
      <c r="AA844">
        <v>5.5633885084815997</v>
      </c>
      <c r="AB844">
        <v>-0.3979573821822</v>
      </c>
      <c r="AC844">
        <v>0.58792476234881597</v>
      </c>
      <c r="AD844">
        <v>486.93099999999902</v>
      </c>
      <c r="AE844">
        <v>507.45999999999901</v>
      </c>
      <c r="AF844">
        <v>464.8485</v>
      </c>
      <c r="AG844">
        <v>497.84399999999999</v>
      </c>
      <c r="AH844">
        <v>77.561245189236999</v>
      </c>
      <c r="AI844">
        <v>73.764258555132997</v>
      </c>
      <c r="AJ844">
        <v>487.19285714285701</v>
      </c>
      <c r="AK844">
        <v>519.91999999999996</v>
      </c>
      <c r="AL844">
        <v>-26.2357414448669</v>
      </c>
    </row>
    <row r="845" spans="1:38" x14ac:dyDescent="0.25">
      <c r="A845" t="s">
        <v>1987</v>
      </c>
      <c r="B845" t="s">
        <v>1986</v>
      </c>
      <c r="C845" t="s">
        <v>102</v>
      </c>
      <c r="D845">
        <v>2281.2958077200001</v>
      </c>
      <c r="E845">
        <v>388.95</v>
      </c>
      <c r="F845">
        <v>38.900268641218403</v>
      </c>
      <c r="G845">
        <v>3.0818342607161702</v>
      </c>
      <c r="H845">
        <v>54.969918261635499</v>
      </c>
      <c r="I845">
        <v>59.183673469387699</v>
      </c>
      <c r="J845">
        <v>62.3914546395686</v>
      </c>
      <c r="K845">
        <v>-11.294860580271999</v>
      </c>
      <c r="L845">
        <v>2.5968690463711299</v>
      </c>
      <c r="M845">
        <v>-30.6856288321768</v>
      </c>
      <c r="N845">
        <v>-0.108532836368655</v>
      </c>
      <c r="O845">
        <v>1.39382070882895</v>
      </c>
      <c r="P845">
        <v>387.999380927863</v>
      </c>
      <c r="Q845">
        <v>378.56301946209999</v>
      </c>
      <c r="R845">
        <v>380.33059469186799</v>
      </c>
      <c r="S845">
        <v>395.54828891934301</v>
      </c>
      <c r="T845">
        <v>70.051579626047698</v>
      </c>
      <c r="U845">
        <v>6.8982079282928996</v>
      </c>
      <c r="V845">
        <v>2.9172239363322001</v>
      </c>
      <c r="W845">
        <v>6.6117969821673999</v>
      </c>
      <c r="X845">
        <v>0.76188447498067402</v>
      </c>
      <c r="Y845">
        <v>0.768500055669735</v>
      </c>
      <c r="Z845">
        <v>1.02730499568663</v>
      </c>
      <c r="AA845">
        <v>10.2808619108499</v>
      </c>
      <c r="AB845">
        <v>-3.5246001961003</v>
      </c>
      <c r="AC845">
        <v>0.81546672231569906</v>
      </c>
      <c r="AD845">
        <v>382.30200000000002</v>
      </c>
      <c r="AE845">
        <v>375.65499999999997</v>
      </c>
      <c r="AF845">
        <v>363.19574999999998</v>
      </c>
      <c r="AG845">
        <v>416.147999999999</v>
      </c>
      <c r="AH845">
        <v>72.937477021952105</v>
      </c>
      <c r="AI845">
        <v>79.601226993864898</v>
      </c>
      <c r="AJ845">
        <v>357.40714285714199</v>
      </c>
      <c r="AK845">
        <v>389.07</v>
      </c>
      <c r="AL845">
        <v>-20.398773006134999</v>
      </c>
    </row>
    <row r="846" spans="1:38" x14ac:dyDescent="0.25">
      <c r="A846" t="s">
        <v>1913</v>
      </c>
      <c r="B846" t="s">
        <v>1912</v>
      </c>
      <c r="C846" t="s">
        <v>88</v>
      </c>
      <c r="D846">
        <v>2279.1142381499999</v>
      </c>
      <c r="E846">
        <v>89.8</v>
      </c>
      <c r="F846">
        <v>43.923515588902902</v>
      </c>
      <c r="G846">
        <v>3.4797958965648399</v>
      </c>
      <c r="H846">
        <v>43.391673280217098</v>
      </c>
      <c r="I846">
        <v>29.185185185185201</v>
      </c>
      <c r="J846">
        <v>36.530970501286703</v>
      </c>
      <c r="K846">
        <v>-2.5498016269355901</v>
      </c>
      <c r="L846">
        <v>-1.56766488703947</v>
      </c>
      <c r="P846">
        <v>102.410362903932</v>
      </c>
      <c r="Q846">
        <v>94.472721979963694</v>
      </c>
      <c r="R846">
        <v>101.367779161291</v>
      </c>
      <c r="S846">
        <v>101.61654675160599</v>
      </c>
      <c r="T846">
        <v>87.490102929532796</v>
      </c>
      <c r="V846">
        <v>-7.8034351974414999</v>
      </c>
      <c r="W846">
        <v>-3.3525405971712998</v>
      </c>
      <c r="X846">
        <v>2.4048246054718101</v>
      </c>
      <c r="Y846">
        <v>0.115869507333712</v>
      </c>
      <c r="Z846">
        <v>-8.4893682733126408</v>
      </c>
      <c r="AA846">
        <v>3.5693890016344998</v>
      </c>
      <c r="AB846">
        <v>-16.925717551856302</v>
      </c>
      <c r="AC846">
        <v>0.943126901303873</v>
      </c>
      <c r="AD846">
        <v>103.14999090908999</v>
      </c>
      <c r="AE846">
        <v>95.249999999999901</v>
      </c>
      <c r="AF846">
        <v>102.030427272727</v>
      </c>
      <c r="AG846">
        <v>104.40689090909</v>
      </c>
      <c r="AH846">
        <v>19.399500870439301</v>
      </c>
      <c r="AI846">
        <v>21.718377088305399</v>
      </c>
      <c r="AJ846">
        <v>103.97142857142801</v>
      </c>
      <c r="AK846">
        <v>90.29</v>
      </c>
      <c r="AL846">
        <v>-78.281622911694498</v>
      </c>
    </row>
    <row r="847" spans="1:38" x14ac:dyDescent="0.25">
      <c r="A847" t="s">
        <v>1961</v>
      </c>
      <c r="B847" t="s">
        <v>1960</v>
      </c>
      <c r="C847" t="s">
        <v>115</v>
      </c>
      <c r="D847">
        <v>2267.5974751949998</v>
      </c>
      <c r="E847">
        <v>1038.3499999999999</v>
      </c>
      <c r="F847">
        <v>30.834112288464102</v>
      </c>
      <c r="G847">
        <v>2.4428012188242199</v>
      </c>
      <c r="H847">
        <v>26.3229919062811</v>
      </c>
      <c r="I847">
        <v>58.6429112964368</v>
      </c>
      <c r="J847">
        <v>45.190198245085803</v>
      </c>
      <c r="K847">
        <v>-0.75971781869475297</v>
      </c>
      <c r="L847">
        <v>-1.17899538327382</v>
      </c>
      <c r="M847">
        <v>41.018223493289099</v>
      </c>
      <c r="N847">
        <v>0.13559665459176701</v>
      </c>
      <c r="O847">
        <v>1.65548718158818</v>
      </c>
      <c r="P847">
        <v>996.40907744611695</v>
      </c>
      <c r="Q847">
        <v>1044.37782873583</v>
      </c>
      <c r="R847">
        <v>922.85565280206094</v>
      </c>
      <c r="S847">
        <v>1034.8641510933701</v>
      </c>
      <c r="T847">
        <v>67.489177489177493</v>
      </c>
      <c r="U847">
        <v>19.872157867018601</v>
      </c>
      <c r="V847">
        <v>-0.46603492512119998</v>
      </c>
      <c r="W847">
        <v>-2.1991447770310999</v>
      </c>
      <c r="X847">
        <v>-8.1158911566883098</v>
      </c>
      <c r="Y847">
        <v>-0.100615727020143</v>
      </c>
      <c r="Z847">
        <v>-0.79549731030321702</v>
      </c>
      <c r="AA847">
        <v>2.2308582561318899</v>
      </c>
      <c r="AB847">
        <v>-3.0242949472441998</v>
      </c>
      <c r="AC847">
        <v>0.59234934659848504</v>
      </c>
      <c r="AD847">
        <v>985.41349999999898</v>
      </c>
      <c r="AE847">
        <v>1045.075</v>
      </c>
      <c r="AF847">
        <v>928.83124999999995</v>
      </c>
      <c r="AG847">
        <v>1039.62299999999</v>
      </c>
      <c r="AH847">
        <v>53.413535167899902</v>
      </c>
      <c r="AI847">
        <v>29.5884315906561</v>
      </c>
      <c r="AJ847">
        <v>972.01071428571402</v>
      </c>
      <c r="AK847">
        <v>1042.6400000000001</v>
      </c>
      <c r="AL847">
        <v>-70.411568409343801</v>
      </c>
    </row>
    <row r="848" spans="1:38" x14ac:dyDescent="0.25">
      <c r="A848" t="s">
        <v>1983</v>
      </c>
      <c r="B848" t="s">
        <v>1982</v>
      </c>
      <c r="C848" t="s">
        <v>527</v>
      </c>
      <c r="D848">
        <v>2263.2383334000001</v>
      </c>
      <c r="E848">
        <v>121.7</v>
      </c>
      <c r="F848">
        <v>35.731860491978701</v>
      </c>
      <c r="G848">
        <v>2.8308203441718298</v>
      </c>
      <c r="H848">
        <v>34.602246405528597</v>
      </c>
      <c r="I848">
        <v>61.942257217847803</v>
      </c>
      <c r="J848">
        <v>68.255983134762303</v>
      </c>
      <c r="K848">
        <v>1.85452350255964</v>
      </c>
      <c r="L848">
        <v>-0.21045188666109599</v>
      </c>
      <c r="M848">
        <v>19.867949294216899</v>
      </c>
      <c r="N848">
        <v>6.8786671071611002E-2</v>
      </c>
      <c r="O848">
        <v>0.89504826958306405</v>
      </c>
      <c r="P848">
        <v>92.358466649363507</v>
      </c>
      <c r="Q848">
        <v>103.769296142773</v>
      </c>
      <c r="R848">
        <v>89.191154039603603</v>
      </c>
      <c r="S848">
        <v>96.076406301122901</v>
      </c>
      <c r="T848">
        <v>88.569461180926098</v>
      </c>
      <c r="U848">
        <v>15.8860124267245</v>
      </c>
      <c r="V848">
        <v>3.0620238499762999</v>
      </c>
      <c r="W848">
        <v>0.89108910891089999</v>
      </c>
      <c r="X848">
        <v>14.8116930555059</v>
      </c>
      <c r="Y848">
        <v>13.7661310094851</v>
      </c>
      <c r="Z848">
        <v>20.879882382584501</v>
      </c>
      <c r="AA848">
        <v>7.5603960086914004</v>
      </c>
      <c r="AB848">
        <v>-1.0751922402003999</v>
      </c>
      <c r="AC848">
        <v>2.5675162518588301</v>
      </c>
      <c r="AD848">
        <v>88.8569999999999</v>
      </c>
      <c r="AE848">
        <v>101.87</v>
      </c>
      <c r="AF848">
        <v>90.318749999999895</v>
      </c>
      <c r="AG848">
        <v>95.016999999999996</v>
      </c>
      <c r="AH848">
        <v>71.119752952851897</v>
      </c>
      <c r="AI848">
        <v>97.7366255144033</v>
      </c>
      <c r="AJ848">
        <v>96.139285714285705</v>
      </c>
      <c r="AK848">
        <v>116.36</v>
      </c>
      <c r="AL848">
        <v>-2.2633744855966902</v>
      </c>
    </row>
    <row r="849" spans="1:38" x14ac:dyDescent="0.25">
      <c r="A849" t="s">
        <v>1951</v>
      </c>
      <c r="B849" t="s">
        <v>1950</v>
      </c>
      <c r="C849" t="s">
        <v>121</v>
      </c>
      <c r="D849">
        <v>2239.44</v>
      </c>
      <c r="E849">
        <v>3917.4</v>
      </c>
      <c r="F849">
        <v>44.436885481467797</v>
      </c>
      <c r="G849">
        <v>3.5204671047232901</v>
      </c>
      <c r="H849">
        <v>40.664692872616598</v>
      </c>
      <c r="I849">
        <v>52.3433007475561</v>
      </c>
      <c r="J849">
        <v>43.273897244900098</v>
      </c>
      <c r="K849">
        <v>146.97929018868501</v>
      </c>
      <c r="L849">
        <v>-72.133530307973501</v>
      </c>
      <c r="M849">
        <v>18.2821003313658</v>
      </c>
      <c r="N849">
        <v>4.9033308079527001E-2</v>
      </c>
      <c r="O849">
        <v>1.85928368624333</v>
      </c>
      <c r="P849">
        <v>3155.9194743323701</v>
      </c>
      <c r="Q849">
        <v>3842.3720386759301</v>
      </c>
      <c r="R849">
        <v>2975.9975827276899</v>
      </c>
      <c r="S849">
        <v>3431.60333124102</v>
      </c>
      <c r="T849">
        <v>88.693628876710605</v>
      </c>
      <c r="U849">
        <v>29.4711586725175</v>
      </c>
      <c r="V849">
        <v>-3.6248485423593899</v>
      </c>
      <c r="W849">
        <v>-3.7650344572950001</v>
      </c>
      <c r="X849">
        <v>-0.80609577379702002</v>
      </c>
      <c r="Y849">
        <v>0.49309203279396302</v>
      </c>
      <c r="Z849">
        <v>4.2601060232206001</v>
      </c>
      <c r="AA849">
        <v>8.7641882433162994</v>
      </c>
      <c r="AB849">
        <v>-13.4800983415129</v>
      </c>
      <c r="AC849">
        <v>1.55724528865705</v>
      </c>
      <c r="AD849">
        <v>2954.0275000000001</v>
      </c>
      <c r="AE849">
        <v>3862.3449999999998</v>
      </c>
      <c r="AF849">
        <v>2874.70324999999</v>
      </c>
      <c r="AG849">
        <v>3280.8969999999999</v>
      </c>
      <c r="AH849">
        <v>20.7241557676113</v>
      </c>
      <c r="AI849">
        <v>28.147368421052601</v>
      </c>
      <c r="AJ849">
        <v>3510.49642857142</v>
      </c>
      <c r="AK849">
        <v>3901.24</v>
      </c>
      <c r="AL849">
        <v>-71.852631578947296</v>
      </c>
    </row>
    <row r="850" spans="1:38" x14ac:dyDescent="0.25">
      <c r="A850" t="s">
        <v>2016</v>
      </c>
      <c r="B850" t="s">
        <v>2015</v>
      </c>
      <c r="C850" t="s">
        <v>365</v>
      </c>
      <c r="D850">
        <v>2233.3084389999999</v>
      </c>
      <c r="E850">
        <v>373.9</v>
      </c>
      <c r="F850">
        <v>41.386003778388499</v>
      </c>
      <c r="G850">
        <v>3.27876410147001</v>
      </c>
      <c r="H850">
        <v>25.1959125269392</v>
      </c>
      <c r="I850">
        <v>71.170646476412301</v>
      </c>
      <c r="J850">
        <v>72.799100126696999</v>
      </c>
      <c r="K850">
        <v>5.7522319681114604</v>
      </c>
      <c r="L850">
        <v>2.2109468458246102</v>
      </c>
      <c r="M850">
        <v>93.700949136781304</v>
      </c>
      <c r="N850">
        <v>0.205708317849919</v>
      </c>
      <c r="O850">
        <v>1.9126574039994699</v>
      </c>
      <c r="P850">
        <v>327.87989311008403</v>
      </c>
      <c r="Q850">
        <v>359.13263443504798</v>
      </c>
      <c r="R850">
        <v>314.97340783768402</v>
      </c>
      <c r="S850">
        <v>342.37662076305298</v>
      </c>
      <c r="T850">
        <v>88.026042649556501</v>
      </c>
      <c r="U850">
        <v>15.4984814374571</v>
      </c>
      <c r="V850">
        <v>6.1160777635872998</v>
      </c>
      <c r="W850">
        <v>1.190798376184</v>
      </c>
      <c r="X850">
        <v>287.88116655061702</v>
      </c>
      <c r="Y850">
        <v>4.49100236693398</v>
      </c>
      <c r="Z850">
        <v>5.6783432015561504</v>
      </c>
      <c r="AA850">
        <v>13.2696201455361</v>
      </c>
      <c r="AB850">
        <v>-0.1875754851366</v>
      </c>
      <c r="AC850">
        <v>1.0966139427138399</v>
      </c>
      <c r="AD850">
        <v>314.32049999999998</v>
      </c>
      <c r="AE850">
        <v>357.09</v>
      </c>
      <c r="AF850">
        <v>312.88864999999902</v>
      </c>
      <c r="AG850">
        <v>344.49599999999998</v>
      </c>
      <c r="AH850">
        <v>91.933481173064706</v>
      </c>
      <c r="AI850">
        <v>89.743589743589695</v>
      </c>
      <c r="AJ850">
        <v>337.478571428571</v>
      </c>
      <c r="AK850">
        <v>374.3</v>
      </c>
      <c r="AL850">
        <v>-10.2564102564102</v>
      </c>
    </row>
    <row r="851" spans="1:38" x14ac:dyDescent="0.25">
      <c r="A851" t="s">
        <v>1955</v>
      </c>
      <c r="B851" t="s">
        <v>1954</v>
      </c>
      <c r="C851" t="s">
        <v>323</v>
      </c>
      <c r="D851">
        <v>2233.2282700000001</v>
      </c>
      <c r="E851">
        <v>86.8</v>
      </c>
      <c r="F851">
        <v>56.044344749550397</v>
      </c>
      <c r="G851">
        <v>4.4400562721446297</v>
      </c>
      <c r="H851">
        <v>42.960587881216</v>
      </c>
      <c r="I851">
        <v>70.253164556962005</v>
      </c>
      <c r="J851">
        <v>53.850976183298499</v>
      </c>
      <c r="K851">
        <v>5.2839079572587098</v>
      </c>
      <c r="L851">
        <v>0.94208847389891803</v>
      </c>
      <c r="M851">
        <v>34.580555074120298</v>
      </c>
      <c r="N851">
        <v>0.101445966775586</v>
      </c>
      <c r="O851">
        <v>1.5362298672291299</v>
      </c>
      <c r="P851">
        <v>72.320848147193203</v>
      </c>
      <c r="Q851">
        <v>87.044436423913695</v>
      </c>
      <c r="R851">
        <v>67.248319747286004</v>
      </c>
      <c r="S851">
        <v>76.812822880767101</v>
      </c>
      <c r="T851">
        <v>88.884968242766405</v>
      </c>
      <c r="U851">
        <v>34.753873491910099</v>
      </c>
      <c r="V851">
        <v>7.7426390403490002</v>
      </c>
      <c r="W851">
        <v>-11.469534050179201</v>
      </c>
      <c r="X851">
        <v>-86.713470376066098</v>
      </c>
      <c r="Y851">
        <v>1.0599997740740199</v>
      </c>
      <c r="Z851">
        <v>4.9662572466591097</v>
      </c>
      <c r="AA851">
        <v>36.647315686723097</v>
      </c>
      <c r="AB851">
        <v>-11.0687693794438</v>
      </c>
      <c r="AC851">
        <v>2.4876326245651801</v>
      </c>
      <c r="AD851">
        <v>70.194999999999993</v>
      </c>
      <c r="AE851">
        <v>88.234999999999999</v>
      </c>
      <c r="AF851">
        <v>67.111000000000004</v>
      </c>
      <c r="AG851">
        <v>74.480999999999995</v>
      </c>
      <c r="AH851">
        <v>64.897047676996706</v>
      </c>
      <c r="AI851">
        <v>60.473588342440699</v>
      </c>
      <c r="AJ851">
        <v>81.214285714285694</v>
      </c>
      <c r="AK851">
        <v>87.39</v>
      </c>
      <c r="AL851">
        <v>-39.526411657559201</v>
      </c>
    </row>
    <row r="852" spans="1:38" x14ac:dyDescent="0.25">
      <c r="A852" t="s">
        <v>1997</v>
      </c>
      <c r="B852" t="s">
        <v>1996</v>
      </c>
      <c r="C852" t="s">
        <v>315</v>
      </c>
      <c r="D852">
        <v>2227.5447114250001</v>
      </c>
      <c r="E852">
        <v>88.8</v>
      </c>
      <c r="F852">
        <v>45.714559794805702</v>
      </c>
      <c r="G852">
        <v>3.6216895540898602</v>
      </c>
      <c r="H852">
        <v>44.088242390356498</v>
      </c>
      <c r="I852">
        <v>50.381679389313</v>
      </c>
      <c r="J852">
        <v>56.259663171767102</v>
      </c>
      <c r="K852">
        <v>1.4232069068642199</v>
      </c>
      <c r="L852">
        <v>-0.49912070990325103</v>
      </c>
      <c r="M852">
        <v>-23.086111918483699</v>
      </c>
      <c r="N852">
        <v>-6.0799344214346997E-2</v>
      </c>
      <c r="O852">
        <v>0.77511127523527701</v>
      </c>
      <c r="P852">
        <v>82.5866681507961</v>
      </c>
      <c r="Q852">
        <v>88.833906415171498</v>
      </c>
      <c r="R852">
        <v>88.293589622153306</v>
      </c>
      <c r="S852">
        <v>84.6349443585855</v>
      </c>
      <c r="T852">
        <v>80.763288009888697</v>
      </c>
      <c r="U852">
        <v>0.22560543420660001</v>
      </c>
      <c r="V852">
        <v>0.27403389072199902</v>
      </c>
      <c r="W852">
        <v>3.5386783082714999</v>
      </c>
      <c r="X852">
        <v>5.0933513523985496</v>
      </c>
      <c r="Y852">
        <v>0.82409192851066804</v>
      </c>
      <c r="Z852">
        <v>0.82977318175778603</v>
      </c>
      <c r="AA852">
        <v>4.0466708130892997</v>
      </c>
      <c r="AB852">
        <v>-3.2345911464469999</v>
      </c>
      <c r="AC852">
        <v>0.56788541596286302</v>
      </c>
      <c r="AD852">
        <v>78.494</v>
      </c>
      <c r="AE852">
        <v>88.85</v>
      </c>
      <c r="AF852">
        <v>83.208749999999895</v>
      </c>
      <c r="AG852">
        <v>82.903000000000006</v>
      </c>
      <c r="AH852">
        <v>31.6239316239316</v>
      </c>
      <c r="AI852">
        <v>30.128205128205</v>
      </c>
      <c r="AJ852">
        <v>82.460714285714204</v>
      </c>
      <c r="AK852">
        <v>88.86</v>
      </c>
      <c r="AL852">
        <v>-69.871794871794904</v>
      </c>
    </row>
    <row r="853" spans="1:38" x14ac:dyDescent="0.25">
      <c r="A853" t="s">
        <v>1991</v>
      </c>
      <c r="B853" t="s">
        <v>1990</v>
      </c>
      <c r="C853" t="s">
        <v>615</v>
      </c>
      <c r="D853">
        <v>2223.5814590149998</v>
      </c>
      <c r="E853">
        <v>78.650000000000006</v>
      </c>
      <c r="F853">
        <v>42.287514317282302</v>
      </c>
      <c r="G853">
        <v>3.35018535798585</v>
      </c>
      <c r="H853">
        <v>31.740523905592401</v>
      </c>
      <c r="I853">
        <v>55.696202531645497</v>
      </c>
      <c r="J853">
        <v>60.079932171927901</v>
      </c>
      <c r="K853">
        <v>1.3817855769888301</v>
      </c>
      <c r="L853">
        <v>-0.36445140954313399</v>
      </c>
      <c r="M853">
        <v>43.075338408934201</v>
      </c>
      <c r="N853">
        <v>0.118188109276221</v>
      </c>
      <c r="O853">
        <v>1.6771740226808101</v>
      </c>
      <c r="P853">
        <v>70.316096620591196</v>
      </c>
      <c r="Q853">
        <v>77.406477857761402</v>
      </c>
      <c r="R853">
        <v>68.872437918323101</v>
      </c>
      <c r="S853">
        <v>73.0645321616404</v>
      </c>
      <c r="T853">
        <v>65.482233502537994</v>
      </c>
      <c r="U853">
        <v>12.223682432140899</v>
      </c>
      <c r="V853">
        <v>0.75192822796659997</v>
      </c>
      <c r="W853">
        <v>3.03630363036299</v>
      </c>
      <c r="X853">
        <v>-6.2760240371907496</v>
      </c>
      <c r="Y853">
        <v>3.3681146818062802</v>
      </c>
      <c r="Z853">
        <v>2.84335301931986</v>
      </c>
      <c r="AA853">
        <v>4.3677910719720003</v>
      </c>
      <c r="AB853">
        <v>-2.6217782593585999</v>
      </c>
      <c r="AC853">
        <v>0.78999751210144298</v>
      </c>
      <c r="AD853">
        <v>66.509499999999903</v>
      </c>
      <c r="AE853">
        <v>77.3599999999999</v>
      </c>
      <c r="AF853">
        <v>70.447749999999999</v>
      </c>
      <c r="AG853">
        <v>72.492000000000004</v>
      </c>
      <c r="AH853">
        <v>63.030384567620104</v>
      </c>
      <c r="AI853">
        <v>63.265306122449097</v>
      </c>
      <c r="AJ853">
        <v>72.9892857142857</v>
      </c>
      <c r="AK853">
        <v>79.78</v>
      </c>
      <c r="AL853">
        <v>-36.734693877550797</v>
      </c>
    </row>
    <row r="854" spans="1:38" x14ac:dyDescent="0.25">
      <c r="A854" t="s">
        <v>1971</v>
      </c>
      <c r="B854" t="s">
        <v>1970</v>
      </c>
      <c r="C854" t="s">
        <v>423</v>
      </c>
      <c r="D854">
        <v>2218.0484812499999</v>
      </c>
      <c r="E854">
        <v>1997</v>
      </c>
      <c r="F854">
        <v>21.7268133466597</v>
      </c>
      <c r="G854">
        <v>1.7212847131079301</v>
      </c>
      <c r="H854">
        <v>42.234780878142701</v>
      </c>
      <c r="I854">
        <v>76.721014492753696</v>
      </c>
      <c r="J854">
        <v>74.2138418155686</v>
      </c>
      <c r="K854">
        <v>32.238128558993601</v>
      </c>
      <c r="L854">
        <v>8.7109708017329606</v>
      </c>
      <c r="M854">
        <v>7.9828882425343703</v>
      </c>
      <c r="N854">
        <v>1.7569505845946E-2</v>
      </c>
      <c r="O854">
        <v>1.2237909210918001</v>
      </c>
      <c r="P854">
        <v>1856.5375087013699</v>
      </c>
      <c r="Q854">
        <v>1972.0440065402499</v>
      </c>
      <c r="R854">
        <v>1830.9392310747501</v>
      </c>
      <c r="S854">
        <v>1894.9821506027799</v>
      </c>
      <c r="T854">
        <v>70.984342494251607</v>
      </c>
      <c r="U854">
        <v>9.7031047635214005</v>
      </c>
      <c r="V854">
        <v>3.7828344512901899</v>
      </c>
      <c r="W854">
        <v>4.5775353108092904</v>
      </c>
      <c r="X854">
        <v>-0.27383712546209599</v>
      </c>
      <c r="Y854">
        <v>-0.53777601445627199</v>
      </c>
      <c r="Z854">
        <v>2.8029645448033502</v>
      </c>
      <c r="AA854">
        <v>8.7616573113231002</v>
      </c>
      <c r="AB854">
        <v>-0.76010705789489996</v>
      </c>
      <c r="AC854">
        <v>2.2910082906101201</v>
      </c>
      <c r="AD854">
        <v>1813.038</v>
      </c>
      <c r="AE854">
        <v>1962.94</v>
      </c>
      <c r="AF854">
        <v>1838.2227499999999</v>
      </c>
      <c r="AG854">
        <v>1887.00799999999</v>
      </c>
      <c r="AH854">
        <v>71.534920998170193</v>
      </c>
      <c r="AI854">
        <v>68.685376661742893</v>
      </c>
      <c r="AJ854">
        <v>1866.8428571428501</v>
      </c>
      <c r="AK854">
        <v>1994.98</v>
      </c>
      <c r="AL854">
        <v>-31.314623338257</v>
      </c>
    </row>
    <row r="855" spans="1:38" x14ac:dyDescent="0.25">
      <c r="A855" t="s">
        <v>2120</v>
      </c>
      <c r="B855" t="s">
        <v>2119</v>
      </c>
      <c r="C855" t="s">
        <v>336</v>
      </c>
      <c r="D855">
        <v>2213.61207264</v>
      </c>
      <c r="E855">
        <v>149.5</v>
      </c>
      <c r="F855">
        <v>53.880645249797603</v>
      </c>
      <c r="G855">
        <v>4.2686393775793503</v>
      </c>
      <c r="H855">
        <v>53.417622744221902</v>
      </c>
      <c r="I855">
        <v>100</v>
      </c>
      <c r="J855">
        <v>98.447671906990394</v>
      </c>
      <c r="K855">
        <v>14.6934410268631</v>
      </c>
      <c r="L855">
        <v>4.4941375713521898</v>
      </c>
      <c r="M855">
        <v>66.3995296039853</v>
      </c>
      <c r="N855">
        <v>0.15432087635511799</v>
      </c>
      <c r="O855">
        <v>1.1467649923321801</v>
      </c>
      <c r="P855">
        <v>79.194448693072403</v>
      </c>
      <c r="Q855">
        <v>125.71083686093399</v>
      </c>
      <c r="R855">
        <v>67.205516535785605</v>
      </c>
      <c r="S855">
        <v>92.804895756579697</v>
      </c>
      <c r="T855">
        <v>85.588235294117595</v>
      </c>
      <c r="U855">
        <v>150.263620386643</v>
      </c>
      <c r="V855">
        <v>41.871528556128403</v>
      </c>
      <c r="W855">
        <v>17.6859504132231</v>
      </c>
      <c r="Y855">
        <v>4.7585682302940198</v>
      </c>
      <c r="Z855">
        <v>35.546928576526597</v>
      </c>
      <c r="AA855">
        <v>144.316411752909</v>
      </c>
      <c r="AB855">
        <v>-4.2065560510099999E-2</v>
      </c>
      <c r="AC855">
        <v>1.48620505312017</v>
      </c>
      <c r="AD855">
        <v>72.094499999999897</v>
      </c>
      <c r="AE855">
        <v>123.58499999999999</v>
      </c>
      <c r="AF855">
        <v>60.249499999999898</v>
      </c>
      <c r="AG855">
        <v>89.218999999999895</v>
      </c>
      <c r="AH855">
        <v>100</v>
      </c>
      <c r="AI855">
        <v>100</v>
      </c>
      <c r="AJ855">
        <v>125.5</v>
      </c>
      <c r="AK855">
        <v>85.79</v>
      </c>
      <c r="AL855">
        <v>0</v>
      </c>
    </row>
    <row r="856" spans="1:38" x14ac:dyDescent="0.25">
      <c r="A856" t="s">
        <v>1979</v>
      </c>
      <c r="B856" t="s">
        <v>1978</v>
      </c>
      <c r="C856" t="s">
        <v>670</v>
      </c>
      <c r="D856">
        <v>2192.45433645</v>
      </c>
      <c r="E856">
        <v>720.5</v>
      </c>
      <c r="F856">
        <v>30.7810184111684</v>
      </c>
      <c r="G856">
        <v>2.4385949103384599</v>
      </c>
      <c r="H856">
        <v>49.687507144025403</v>
      </c>
      <c r="I856">
        <v>59.438596491228097</v>
      </c>
      <c r="J856">
        <v>57.971395929397701</v>
      </c>
      <c r="K856">
        <v>15.898513837909499</v>
      </c>
      <c r="L856">
        <v>1.3958568707477399</v>
      </c>
      <c r="M856">
        <v>7.2262981082904298</v>
      </c>
      <c r="N856">
        <v>2.2760743576095002E-2</v>
      </c>
      <c r="O856">
        <v>1.3032867046914001</v>
      </c>
      <c r="P856">
        <v>676.73311312584599</v>
      </c>
      <c r="Q856">
        <v>731.50413142728598</v>
      </c>
      <c r="R856">
        <v>638.29183854440998</v>
      </c>
      <c r="S856">
        <v>701.733442535054</v>
      </c>
      <c r="T856">
        <v>84.665691420703894</v>
      </c>
      <c r="U856">
        <v>24.293822852686901</v>
      </c>
      <c r="V856">
        <v>2.4306143124844</v>
      </c>
      <c r="W856">
        <v>0.1629881154499</v>
      </c>
      <c r="X856">
        <v>-0.63691492165724795</v>
      </c>
      <c r="Y856">
        <v>-0.31574125609268899</v>
      </c>
      <c r="Z856">
        <v>-0.17361698059210601</v>
      </c>
      <c r="AA856">
        <v>7.8000281294361002</v>
      </c>
      <c r="AB856">
        <v>-2.4292873209339998</v>
      </c>
      <c r="AC856">
        <v>0.77604620711931305</v>
      </c>
      <c r="AD856">
        <v>675.39949999999999</v>
      </c>
      <c r="AE856">
        <v>734.96</v>
      </c>
      <c r="AF856">
        <v>626.81799999999998</v>
      </c>
      <c r="AG856">
        <v>696.35699999999895</v>
      </c>
      <c r="AH856">
        <v>55.336401490247603</v>
      </c>
      <c r="AI856">
        <v>39.776462853385901</v>
      </c>
      <c r="AJ856">
        <v>691.05714285714203</v>
      </c>
      <c r="AK856">
        <v>726.2</v>
      </c>
      <c r="AL856">
        <v>-60.223537146613999</v>
      </c>
    </row>
    <row r="857" spans="1:38" x14ac:dyDescent="0.25">
      <c r="A857" t="s">
        <v>2020</v>
      </c>
      <c r="B857" t="s">
        <v>2019</v>
      </c>
      <c r="C857" t="s">
        <v>102</v>
      </c>
      <c r="D857">
        <v>2188.41014305</v>
      </c>
      <c r="E857">
        <v>309.55</v>
      </c>
      <c r="F857">
        <v>37.656194078127903</v>
      </c>
      <c r="G857">
        <v>2.9832737174258499</v>
      </c>
      <c r="H857">
        <v>42.376540723621801</v>
      </c>
      <c r="I857">
        <v>59.119496855345901</v>
      </c>
      <c r="J857">
        <v>69.844826378655597</v>
      </c>
      <c r="K857">
        <v>6.4641117649492204</v>
      </c>
      <c r="L857">
        <v>1.9930476630390499</v>
      </c>
      <c r="M857">
        <v>21.2807123399324</v>
      </c>
      <c r="N857">
        <v>6.5111917068802996E-2</v>
      </c>
      <c r="O857">
        <v>1.21454169215265</v>
      </c>
      <c r="P857">
        <v>287.76240660223499</v>
      </c>
      <c r="Q857">
        <v>307.68308650929998</v>
      </c>
      <c r="R857">
        <v>282.48344079764701</v>
      </c>
      <c r="S857">
        <v>293.78795214423599</v>
      </c>
      <c r="T857">
        <v>69.604537093807394</v>
      </c>
      <c r="U857">
        <v>8.9227209287767995</v>
      </c>
      <c r="V857">
        <v>5.7543806923955998</v>
      </c>
      <c r="W857">
        <v>-3.1646537226724001</v>
      </c>
      <c r="X857">
        <v>-1.6121609317477501</v>
      </c>
      <c r="Y857">
        <v>4.2181379323664103</v>
      </c>
      <c r="Z857">
        <v>2.5209128441046702</v>
      </c>
      <c r="AA857">
        <v>13.0398165438805</v>
      </c>
      <c r="AB857">
        <v>-0.64882014209219996</v>
      </c>
      <c r="AC857">
        <v>1.7642155553793899</v>
      </c>
      <c r="AD857">
        <v>279.60149999999999</v>
      </c>
      <c r="AE857">
        <v>305.98999999999899</v>
      </c>
      <c r="AF857">
        <v>287.30099999999902</v>
      </c>
      <c r="AG857">
        <v>292.914999999999</v>
      </c>
      <c r="AH857">
        <v>62.426702751465903</v>
      </c>
      <c r="AI857">
        <v>52.6387009472259</v>
      </c>
      <c r="AJ857">
        <v>290.64642857142798</v>
      </c>
      <c r="AK857">
        <v>312.33</v>
      </c>
      <c r="AL857">
        <v>-47.361299052774001</v>
      </c>
    </row>
    <row r="858" spans="1:38" x14ac:dyDescent="0.25">
      <c r="A858" t="s">
        <v>1939</v>
      </c>
      <c r="B858" t="s">
        <v>1938</v>
      </c>
      <c r="C858" t="s">
        <v>1568</v>
      </c>
      <c r="D858">
        <v>2185.2488908800001</v>
      </c>
      <c r="E858">
        <v>101.05</v>
      </c>
      <c r="F858">
        <v>38.766354037741699</v>
      </c>
      <c r="G858">
        <v>3.0712250123119702</v>
      </c>
      <c r="H858">
        <v>56.497327570598799</v>
      </c>
      <c r="I858">
        <v>66.056910569105696</v>
      </c>
      <c r="J858">
        <v>59.280048085134702</v>
      </c>
      <c r="K858">
        <v>6.6828543836583396</v>
      </c>
      <c r="L858">
        <v>1.0081394745799599</v>
      </c>
      <c r="M858">
        <v>30.4329758058755</v>
      </c>
      <c r="N858">
        <v>6.7042620104630996E-2</v>
      </c>
      <c r="O858">
        <v>0.97663336579546201</v>
      </c>
      <c r="P858">
        <v>79.558738879750194</v>
      </c>
      <c r="Q858">
        <v>98.892712357155006</v>
      </c>
      <c r="R858">
        <v>74.760720959349001</v>
      </c>
      <c r="S858">
        <v>85.086248432690795</v>
      </c>
      <c r="T858">
        <v>83.052056096981204</v>
      </c>
      <c r="U858">
        <v>40.070090850242202</v>
      </c>
      <c r="V858">
        <v>10.1179051275021</v>
      </c>
      <c r="W858">
        <v>1.9289340101523</v>
      </c>
      <c r="X858">
        <v>-1.60260702481437</v>
      </c>
      <c r="Y858">
        <v>0.474758181420048</v>
      </c>
      <c r="Z858">
        <v>8.3559335126400303</v>
      </c>
      <c r="AA858">
        <v>38.510158571251502</v>
      </c>
      <c r="AB858">
        <v>-8.6145711340978899</v>
      </c>
      <c r="AC858">
        <v>2.3858813598876401</v>
      </c>
      <c r="AD858">
        <v>76.725499999999997</v>
      </c>
      <c r="AE858">
        <v>99.41</v>
      </c>
      <c r="AF858">
        <v>74.028999999999996</v>
      </c>
      <c r="AG858">
        <v>81.194999999999993</v>
      </c>
      <c r="AH858">
        <v>54.340961253927603</v>
      </c>
      <c r="AI858">
        <v>56.634304207119698</v>
      </c>
      <c r="AJ858">
        <v>87.367857142857105</v>
      </c>
      <c r="AK858">
        <v>101.09</v>
      </c>
      <c r="AL858">
        <v>-43.365695792880203</v>
      </c>
    </row>
    <row r="859" spans="1:38" x14ac:dyDescent="0.25">
      <c r="A859" t="s">
        <v>1985</v>
      </c>
      <c r="B859" t="s">
        <v>1984</v>
      </c>
      <c r="C859" t="s">
        <v>504</v>
      </c>
      <c r="D859">
        <v>2183.8539016549998</v>
      </c>
      <c r="E859">
        <v>2166.8000000000002</v>
      </c>
      <c r="F859">
        <v>43.610755726620397</v>
      </c>
      <c r="G859">
        <v>3.4550178142372099</v>
      </c>
      <c r="H859">
        <v>31.453367861577</v>
      </c>
      <c r="I859">
        <v>40.325696936240803</v>
      </c>
      <c r="J859">
        <v>47.752280238220401</v>
      </c>
      <c r="K859">
        <v>-15.9044189082865</v>
      </c>
      <c r="L859">
        <v>-7.8913938379597995E-2</v>
      </c>
      <c r="M859">
        <v>18.578866978261001</v>
      </c>
      <c r="N859">
        <v>4.3411595319876997E-2</v>
      </c>
      <c r="O859">
        <v>0.92807371723031395</v>
      </c>
      <c r="P859">
        <v>2175.5999957497302</v>
      </c>
      <c r="Q859">
        <v>2155.2249599329498</v>
      </c>
      <c r="R859">
        <v>2076.30914348448</v>
      </c>
      <c r="S859">
        <v>2186.7000417316699</v>
      </c>
      <c r="T859">
        <v>53.715658309563104</v>
      </c>
      <c r="U859">
        <v>6.3374565757644996</v>
      </c>
      <c r="V859">
        <v>-0.59879410162409996</v>
      </c>
      <c r="W859">
        <v>-0.82680792261629898</v>
      </c>
      <c r="X859">
        <v>-1.80258771324348</v>
      </c>
      <c r="Y859">
        <v>3.1837621905943102E-2</v>
      </c>
      <c r="Z859">
        <v>6.5524865040966704E-2</v>
      </c>
      <c r="AA859">
        <v>1.5012405899576999</v>
      </c>
      <c r="AB859">
        <v>-2.61369189322359</v>
      </c>
      <c r="AC859">
        <v>0.45814775542282499</v>
      </c>
      <c r="AD859">
        <v>2183.7584999999999</v>
      </c>
      <c r="AE859">
        <v>2153.31</v>
      </c>
      <c r="AF859">
        <v>2160.1637499999902</v>
      </c>
      <c r="AG859">
        <v>2192.2649999999999</v>
      </c>
      <c r="AH859">
        <v>49.922842270907502</v>
      </c>
      <c r="AI859">
        <v>66.451265481960505</v>
      </c>
      <c r="AJ859">
        <v>2238.38571428571</v>
      </c>
      <c r="AK859">
        <v>2165.35</v>
      </c>
      <c r="AL859">
        <v>-33.548734518039403</v>
      </c>
    </row>
    <row r="860" spans="1:38" x14ac:dyDescent="0.25">
      <c r="A860" t="s">
        <v>1989</v>
      </c>
      <c r="B860" t="s">
        <v>1988</v>
      </c>
      <c r="C860" t="s">
        <v>35</v>
      </c>
      <c r="D860">
        <v>2180.653534008</v>
      </c>
      <c r="E860">
        <v>215.18</v>
      </c>
      <c r="F860">
        <v>11.684993282255601</v>
      </c>
      <c r="G860">
        <v>0.92573172092021205</v>
      </c>
      <c r="H860">
        <v>35.157824383796097</v>
      </c>
      <c r="I860">
        <v>60.104986876640403</v>
      </c>
      <c r="J860">
        <v>58.290846172297002</v>
      </c>
      <c r="K860">
        <v>2.1152521111624498</v>
      </c>
      <c r="L860">
        <v>-0.19848701464530599</v>
      </c>
      <c r="M860">
        <v>2.2834610783042502</v>
      </c>
      <c r="N860">
        <v>3.2968413234804997E-2</v>
      </c>
      <c r="O860">
        <v>0.98684233368718299</v>
      </c>
      <c r="P860">
        <v>203.41375579881799</v>
      </c>
      <c r="Q860">
        <v>215.23991317486099</v>
      </c>
      <c r="R860">
        <v>198.18073373398201</v>
      </c>
      <c r="S860">
        <v>208.44351015458301</v>
      </c>
      <c r="T860">
        <v>37.3015264247909</v>
      </c>
      <c r="U860">
        <v>7.3911841836722996</v>
      </c>
      <c r="V860">
        <v>0.77966127513079997</v>
      </c>
      <c r="W860">
        <v>4.8066014049492001</v>
      </c>
      <c r="X860">
        <v>9.4555831333852702E-2</v>
      </c>
      <c r="Y860">
        <v>-1.04569058467887</v>
      </c>
      <c r="Z860">
        <v>0.87540794168354796</v>
      </c>
      <c r="AA860">
        <v>3.2738283339358998</v>
      </c>
      <c r="AB860">
        <v>-1.5968734262842901</v>
      </c>
      <c r="AC860">
        <v>0.84089686342265502</v>
      </c>
      <c r="AD860">
        <v>199.84950000000001</v>
      </c>
      <c r="AE860">
        <v>216.01300000000001</v>
      </c>
      <c r="AF860">
        <v>197.82335</v>
      </c>
      <c r="AG860">
        <v>207.61799999999999</v>
      </c>
      <c r="AH860">
        <v>66.088854426926204</v>
      </c>
      <c r="AI860">
        <v>57.260273972602697</v>
      </c>
      <c r="AJ860">
        <v>208.31785714285701</v>
      </c>
      <c r="AK860">
        <v>214.84</v>
      </c>
      <c r="AL860">
        <v>-42.739726027397197</v>
      </c>
    </row>
    <row r="861" spans="1:38" x14ac:dyDescent="0.25">
      <c r="A861" t="s">
        <v>2001</v>
      </c>
      <c r="B861" t="s">
        <v>2000</v>
      </c>
      <c r="C861" t="s">
        <v>373</v>
      </c>
      <c r="D861">
        <v>2177.5409062250001</v>
      </c>
      <c r="E861">
        <v>205.05</v>
      </c>
      <c r="F861">
        <v>36.326520018402199</v>
      </c>
      <c r="G861">
        <v>2.8779316409830602</v>
      </c>
      <c r="H861">
        <v>51.940797466410501</v>
      </c>
      <c r="I861">
        <v>66.9677419354839</v>
      </c>
      <c r="J861">
        <v>73.872333702508101</v>
      </c>
      <c r="K861">
        <v>6.2992499038270502</v>
      </c>
      <c r="L861">
        <v>0.72472953302502197</v>
      </c>
      <c r="M861">
        <v>38.444850078349802</v>
      </c>
      <c r="N861">
        <v>0.101457876548517</v>
      </c>
      <c r="O861">
        <v>1.2999391607384501</v>
      </c>
      <c r="P861">
        <v>182.137051465583</v>
      </c>
      <c r="Q861">
        <v>207.43858023758301</v>
      </c>
      <c r="R861">
        <v>170.44049261359501</v>
      </c>
      <c r="S861">
        <v>193.359449225981</v>
      </c>
      <c r="T861">
        <v>86.870004893165799</v>
      </c>
      <c r="U861">
        <v>31.526073382584801</v>
      </c>
      <c r="V861">
        <v>5.4039659635607</v>
      </c>
      <c r="W861">
        <v>1.5551906516717</v>
      </c>
      <c r="X861">
        <v>-2.0499392024667999</v>
      </c>
      <c r="Y861">
        <v>1.11042448659852</v>
      </c>
      <c r="Z861">
        <v>1.1205273282549799</v>
      </c>
      <c r="AA861">
        <v>13.7995763901722</v>
      </c>
      <c r="AB861">
        <v>-1.8379775098489</v>
      </c>
      <c r="AC861">
        <v>1.3726245319755901</v>
      </c>
      <c r="AD861">
        <v>178.18350000000001</v>
      </c>
      <c r="AE861">
        <v>207.99499999999901</v>
      </c>
      <c r="AF861">
        <v>164.04299999999901</v>
      </c>
      <c r="AG861">
        <v>192.226</v>
      </c>
      <c r="AH861">
        <v>50.350061461172501</v>
      </c>
      <c r="AI861">
        <v>33.766233766233803</v>
      </c>
      <c r="AJ861">
        <v>199.00714285714199</v>
      </c>
      <c r="AK861">
        <v>205.1</v>
      </c>
      <c r="AL861">
        <v>-66.233766233766104</v>
      </c>
    </row>
    <row r="862" spans="1:38" x14ac:dyDescent="0.25">
      <c r="A862" t="s">
        <v>2018</v>
      </c>
      <c r="B862" t="s">
        <v>2017</v>
      </c>
      <c r="C862" t="s">
        <v>457</v>
      </c>
      <c r="D862">
        <v>2163.8559525999999</v>
      </c>
      <c r="E862">
        <v>362.7</v>
      </c>
      <c r="F862">
        <v>27.5539051532336</v>
      </c>
      <c r="G862">
        <v>2.1829301412016999</v>
      </c>
      <c r="H862">
        <v>51.789561937977403</v>
      </c>
      <c r="I862">
        <v>46.375838926174502</v>
      </c>
      <c r="J862">
        <v>63.808541242996</v>
      </c>
      <c r="K862">
        <v>12.366899043326701</v>
      </c>
      <c r="L862">
        <v>-3.1882301921516301</v>
      </c>
      <c r="M862">
        <v>8.6408209639458207</v>
      </c>
      <c r="N862">
        <v>1.7704595107852002E-2</v>
      </c>
      <c r="O862">
        <v>1.3534338418626899</v>
      </c>
      <c r="P862">
        <v>285.00120499871502</v>
      </c>
      <c r="Q862">
        <v>353.94934777469899</v>
      </c>
      <c r="R862">
        <v>261.88151384520501</v>
      </c>
      <c r="S862">
        <v>316.16888943484901</v>
      </c>
      <c r="T862">
        <v>70.201265094882103</v>
      </c>
      <c r="U862">
        <v>47.965038269232899</v>
      </c>
      <c r="V862">
        <v>2.1938271517201899</v>
      </c>
      <c r="W862">
        <v>4.1274438812455001</v>
      </c>
      <c r="X862">
        <v>0.34255422054978801</v>
      </c>
      <c r="Y862">
        <v>2.1860919169371198</v>
      </c>
      <c r="Z862">
        <v>4.9298071909928298</v>
      </c>
      <c r="AA862">
        <v>8.8637412927288004</v>
      </c>
      <c r="AB862">
        <v>-3.7059606658130999</v>
      </c>
      <c r="AC862">
        <v>0.65568104380891501</v>
      </c>
      <c r="AD862">
        <v>263.087999999999</v>
      </c>
      <c r="AE862">
        <v>353.409999999999</v>
      </c>
      <c r="AF862">
        <v>246.18324999999899</v>
      </c>
      <c r="AG862">
        <v>311.27600000000001</v>
      </c>
      <c r="AH862">
        <v>48.142295464379004</v>
      </c>
      <c r="AI862">
        <v>72.413793103448199</v>
      </c>
      <c r="AJ862">
        <v>324.40357142857101</v>
      </c>
      <c r="AK862">
        <v>361.52</v>
      </c>
      <c r="AL862">
        <v>-27.586206896551701</v>
      </c>
    </row>
    <row r="863" spans="1:38" x14ac:dyDescent="0.25">
      <c r="A863" t="s">
        <v>1981</v>
      </c>
      <c r="B863" t="s">
        <v>1980</v>
      </c>
      <c r="C863" t="s">
        <v>323</v>
      </c>
      <c r="D863">
        <v>2155.8560814450002</v>
      </c>
      <c r="E863">
        <v>2896.9</v>
      </c>
      <c r="F863">
        <v>33.436697687075601</v>
      </c>
      <c r="G863">
        <v>2.6489884028217601</v>
      </c>
      <c r="H863">
        <v>38.758746959350397</v>
      </c>
      <c r="I863">
        <v>35.673197914794201</v>
      </c>
      <c r="J863">
        <v>39.211801229618501</v>
      </c>
      <c r="K863">
        <v>-37.628937445390001</v>
      </c>
      <c r="L863">
        <v>-19.8603090229557</v>
      </c>
      <c r="M863">
        <v>17.061749454928499</v>
      </c>
      <c r="N863">
        <v>5.6402670805186003E-2</v>
      </c>
      <c r="O863">
        <v>1.4504349758138</v>
      </c>
      <c r="P863">
        <v>2831.3321465322902</v>
      </c>
      <c r="Q863">
        <v>2894.1546618099801</v>
      </c>
      <c r="R863">
        <v>2873.1792555290499</v>
      </c>
      <c r="S863">
        <v>2909.7896878886199</v>
      </c>
      <c r="T863">
        <v>78.454180444024502</v>
      </c>
      <c r="U863">
        <v>0.81560481678740004</v>
      </c>
      <c r="V863">
        <v>-3.3196630224710999</v>
      </c>
      <c r="W863">
        <v>2.2504647504648001</v>
      </c>
      <c r="X863">
        <v>-16.9310347469394</v>
      </c>
      <c r="Y863">
        <v>-0.46130957741506601</v>
      </c>
      <c r="Z863">
        <v>-1.23787542905499</v>
      </c>
      <c r="AA863">
        <v>2.3223304342905999</v>
      </c>
      <c r="AB863">
        <v>-8.3719785371329003</v>
      </c>
      <c r="AC863">
        <v>0.61864052568995398</v>
      </c>
      <c r="AD863">
        <v>2738.6419999999998</v>
      </c>
      <c r="AE863">
        <v>2892.05</v>
      </c>
      <c r="AF863">
        <v>2687.4834999999998</v>
      </c>
      <c r="AG863">
        <v>2951.7269999999999</v>
      </c>
      <c r="AH863">
        <v>25.276294365155401</v>
      </c>
      <c r="AI863">
        <v>46.829497416627603</v>
      </c>
      <c r="AJ863">
        <v>3049.1999999999898</v>
      </c>
      <c r="AK863">
        <v>2871.25</v>
      </c>
      <c r="AL863">
        <v>-53.170502583372297</v>
      </c>
    </row>
    <row r="864" spans="1:38" x14ac:dyDescent="0.25">
      <c r="A864" t="s">
        <v>1973</v>
      </c>
      <c r="B864" t="s">
        <v>1972</v>
      </c>
      <c r="C864" t="s">
        <v>102</v>
      </c>
      <c r="D864">
        <v>2143.9156329000002</v>
      </c>
      <c r="E864">
        <v>85.6</v>
      </c>
      <c r="F864">
        <v>41.821762799165001</v>
      </c>
      <c r="G864">
        <v>3.3132866671631001</v>
      </c>
      <c r="H864">
        <v>26.146167389286301</v>
      </c>
      <c r="I864">
        <v>32</v>
      </c>
      <c r="J864">
        <v>28.336782277763401</v>
      </c>
      <c r="K864">
        <v>-0.22091836773427101</v>
      </c>
      <c r="L864">
        <v>-1.0582725390018899</v>
      </c>
      <c r="M864">
        <v>29.844442163542499</v>
      </c>
      <c r="N864">
        <v>9.3487999724349E-2</v>
      </c>
      <c r="O864">
        <v>1.60344406039138</v>
      </c>
      <c r="P864">
        <v>84.779763736442902</v>
      </c>
      <c r="Q864">
        <v>88.431102609803702</v>
      </c>
      <c r="R864">
        <v>81.860637420506805</v>
      </c>
      <c r="S864">
        <v>88.708095284942104</v>
      </c>
      <c r="T864">
        <v>88.0679210647085</v>
      </c>
      <c r="U864">
        <v>19.3583380420366</v>
      </c>
      <c r="V864">
        <v>-5.1437867298778004</v>
      </c>
      <c r="W864">
        <v>0.17441860465119999</v>
      </c>
      <c r="X864">
        <v>-1.19219125892702</v>
      </c>
      <c r="Y864">
        <v>-0.38370409400557998</v>
      </c>
      <c r="Z864">
        <v>-4.5771172650978098</v>
      </c>
      <c r="AA864">
        <v>2.4727683499808002</v>
      </c>
      <c r="AB864">
        <v>-11.706435591092101</v>
      </c>
      <c r="AC864">
        <v>0.26120168299569402</v>
      </c>
      <c r="AD864">
        <v>81.536699999999996</v>
      </c>
      <c r="AE864">
        <v>89.27</v>
      </c>
      <c r="AF864">
        <v>77.590350000000001</v>
      </c>
      <c r="AG864">
        <v>92.730733333333305</v>
      </c>
      <c r="AH864">
        <v>1.9728782751216101</v>
      </c>
      <c r="AI864">
        <v>2.7439024390243199</v>
      </c>
      <c r="AJ864">
        <v>91.124999999999901</v>
      </c>
      <c r="AK864">
        <v>85.69</v>
      </c>
      <c r="AL864">
        <v>-97.256097560975604</v>
      </c>
    </row>
    <row r="865" spans="1:38" x14ac:dyDescent="0.25">
      <c r="A865" t="s">
        <v>2007</v>
      </c>
      <c r="B865" t="s">
        <v>2006</v>
      </c>
      <c r="C865" t="s">
        <v>407</v>
      </c>
      <c r="D865">
        <v>2140.8391858</v>
      </c>
      <c r="E865">
        <v>3762.2</v>
      </c>
      <c r="F865">
        <v>40.4398216312158</v>
      </c>
      <c r="G865">
        <v>3.2038037821743002</v>
      </c>
      <c r="H865">
        <v>51.062927632375199</v>
      </c>
      <c r="I865">
        <v>71.830720707997898</v>
      </c>
      <c r="J865">
        <v>68.942204937337905</v>
      </c>
      <c r="K865">
        <v>182.97617408736201</v>
      </c>
      <c r="L865">
        <v>7.3320183736608699</v>
      </c>
      <c r="M865">
        <v>39.963916960626896</v>
      </c>
      <c r="N865">
        <v>0.15861043221214999</v>
      </c>
      <c r="O865">
        <v>1.2695386820391099</v>
      </c>
      <c r="P865">
        <v>3054.6373381346102</v>
      </c>
      <c r="Q865">
        <v>3714.9970916807802</v>
      </c>
      <c r="R865">
        <v>2736.7809835667799</v>
      </c>
      <c r="S865">
        <v>3308.9774133788601</v>
      </c>
      <c r="T865">
        <v>74.184078742876807</v>
      </c>
      <c r="U865">
        <v>50.990922647590097</v>
      </c>
      <c r="V865">
        <v>7.3691296568583997</v>
      </c>
      <c r="W865">
        <v>1.8690628707765</v>
      </c>
      <c r="X865">
        <v>-2.4421941516892902</v>
      </c>
      <c r="Y865">
        <v>0.42790356390078499</v>
      </c>
      <c r="Z865">
        <v>5.3791177464232298</v>
      </c>
      <c r="AA865">
        <v>26.105513632221001</v>
      </c>
      <c r="AB865">
        <v>-6.5198712025590897</v>
      </c>
      <c r="AC865">
        <v>1.3482034368542799</v>
      </c>
      <c r="AD865">
        <v>2957.2955000000002</v>
      </c>
      <c r="AE865">
        <v>3762.2449999999999</v>
      </c>
      <c r="AF865">
        <v>2677.0789999999902</v>
      </c>
      <c r="AG865">
        <v>3244.1279999999902</v>
      </c>
      <c r="AH865">
        <v>68.720439046287694</v>
      </c>
      <c r="AI865">
        <v>66.204943751434797</v>
      </c>
      <c r="AJ865">
        <v>3471.8607142857099</v>
      </c>
      <c r="AK865">
        <v>3786.61</v>
      </c>
      <c r="AL865">
        <v>-33.795056248565103</v>
      </c>
    </row>
    <row r="866" spans="1:38" x14ac:dyDescent="0.25">
      <c r="A866" t="s">
        <v>2036</v>
      </c>
      <c r="B866" t="s">
        <v>2035</v>
      </c>
      <c r="C866" t="s">
        <v>754</v>
      </c>
      <c r="D866">
        <v>2139.3765097800001</v>
      </c>
      <c r="E866">
        <v>38.549999999999997</v>
      </c>
      <c r="F866">
        <v>55.4740913720278</v>
      </c>
      <c r="G866">
        <v>4.3948785276836002</v>
      </c>
      <c r="H866">
        <v>41.605434768937897</v>
      </c>
      <c r="I866">
        <v>67.326732673267301</v>
      </c>
      <c r="J866">
        <v>63.876648412216298</v>
      </c>
      <c r="K866">
        <v>1.12453912755313</v>
      </c>
      <c r="L866">
        <v>0.84238858597673205</v>
      </c>
      <c r="M866">
        <v>-34.375460888394102</v>
      </c>
      <c r="N866">
        <v>-4.4082193309428003E-2</v>
      </c>
      <c r="O866">
        <v>2.0402451412446099</v>
      </c>
      <c r="P866">
        <v>35.154108360373201</v>
      </c>
      <c r="Q866">
        <v>36.349696038207703</v>
      </c>
      <c r="R866">
        <v>41.556767067070801</v>
      </c>
      <c r="S866">
        <v>34.374649239546798</v>
      </c>
      <c r="T866">
        <v>96.933570945738296</v>
      </c>
      <c r="U866">
        <v>-9.2470669527938991</v>
      </c>
      <c r="V866">
        <v>11.3183615608446</v>
      </c>
      <c r="W866">
        <v>11.803446543564901</v>
      </c>
      <c r="X866">
        <v>58.210130553838901</v>
      </c>
      <c r="Y866">
        <v>65.900423965048802</v>
      </c>
      <c r="Z866">
        <v>10.431044567062401</v>
      </c>
      <c r="AA866">
        <v>33.789587985241297</v>
      </c>
      <c r="AB866">
        <v>-4.6898751636167004</v>
      </c>
      <c r="AC866">
        <v>3.0367205174944001</v>
      </c>
      <c r="AD866">
        <v>33.994499999999903</v>
      </c>
      <c r="AE866">
        <v>35.83</v>
      </c>
      <c r="AF866">
        <v>38.088999999999999</v>
      </c>
      <c r="AG866">
        <v>33.945999999999998</v>
      </c>
      <c r="AH866">
        <v>65.447154471544593</v>
      </c>
      <c r="AI866">
        <v>70.325203252032395</v>
      </c>
      <c r="AJ866">
        <v>32.8071428571428</v>
      </c>
      <c r="AK866">
        <v>38.08</v>
      </c>
      <c r="AL866">
        <v>-29.674796747967498</v>
      </c>
    </row>
    <row r="867" spans="1:38" x14ac:dyDescent="0.25">
      <c r="A867" t="s">
        <v>1967</v>
      </c>
      <c r="B867" t="s">
        <v>1966</v>
      </c>
      <c r="C867" t="s">
        <v>71</v>
      </c>
      <c r="D867">
        <v>2138.9193197549998</v>
      </c>
      <c r="E867">
        <v>68.099999999999994</v>
      </c>
      <c r="F867">
        <v>38.225032057222698</v>
      </c>
      <c r="G867">
        <v>3.0283393283844702</v>
      </c>
      <c r="H867">
        <v>41.055166181102301</v>
      </c>
      <c r="I867">
        <v>63.002680965147398</v>
      </c>
      <c r="J867">
        <v>50.429924660471102</v>
      </c>
      <c r="K867">
        <v>1.75546029345202</v>
      </c>
      <c r="L867">
        <v>8.3428299607526998E-2</v>
      </c>
      <c r="M867">
        <v>15.559611693489501</v>
      </c>
      <c r="N867">
        <v>5.6650170310220002E-2</v>
      </c>
      <c r="O867">
        <v>1.9496579901768101</v>
      </c>
      <c r="P867">
        <v>63.470516972003999</v>
      </c>
      <c r="Q867">
        <v>69.132612498018204</v>
      </c>
      <c r="R867">
        <v>61.069686342381097</v>
      </c>
      <c r="S867">
        <v>65.642235885964396</v>
      </c>
      <c r="T867">
        <v>90.938606847697699</v>
      </c>
      <c r="U867">
        <v>17.722895521571299</v>
      </c>
      <c r="V867">
        <v>2.4858588865733999</v>
      </c>
      <c r="W867">
        <v>-1.2903225806451999</v>
      </c>
      <c r="X867">
        <v>-2.9808933756897802</v>
      </c>
      <c r="Y867">
        <v>-1.0671112077262499</v>
      </c>
      <c r="Z867">
        <v>0.31441593783310101</v>
      </c>
      <c r="AA867">
        <v>14.2576351635121</v>
      </c>
      <c r="AB867">
        <v>-7.0868320319483997</v>
      </c>
      <c r="AC867">
        <v>1.6158484760084</v>
      </c>
      <c r="AD867">
        <v>62.701500000000003</v>
      </c>
      <c r="AE867">
        <v>70.11</v>
      </c>
      <c r="AF867">
        <v>60.293999999999997</v>
      </c>
      <c r="AG867">
        <v>64.691999999999993</v>
      </c>
      <c r="AH867">
        <v>58.162768031189003</v>
      </c>
      <c r="AI867">
        <v>48.611111111111001</v>
      </c>
      <c r="AJ867">
        <v>62.5</v>
      </c>
      <c r="AK867">
        <v>68.45</v>
      </c>
      <c r="AL867">
        <v>-51.3888888888889</v>
      </c>
    </row>
    <row r="868" spans="1:38" x14ac:dyDescent="0.25">
      <c r="A868" t="s">
        <v>1995</v>
      </c>
      <c r="B868" t="s">
        <v>1994</v>
      </c>
      <c r="C868" t="s">
        <v>373</v>
      </c>
      <c r="D868">
        <v>2137.9729470749999</v>
      </c>
      <c r="E868">
        <v>71.5</v>
      </c>
      <c r="F868">
        <v>38.177673113809902</v>
      </c>
      <c r="G868">
        <v>3.0245873642089198</v>
      </c>
      <c r="H868">
        <v>48.285245841837899</v>
      </c>
      <c r="I868">
        <v>75</v>
      </c>
      <c r="J868">
        <v>66.924704245566701</v>
      </c>
      <c r="K868">
        <v>3.1801186334182501</v>
      </c>
      <c r="L868">
        <v>0.15082828992039701</v>
      </c>
      <c r="M868">
        <v>44.018853649507498</v>
      </c>
      <c r="N868">
        <v>0.123126515411804</v>
      </c>
      <c r="P868">
        <v>56.794782673609603</v>
      </c>
      <c r="Q868">
        <v>71.276456842371005</v>
      </c>
      <c r="R868">
        <v>50.725342277463298</v>
      </c>
      <c r="S868">
        <v>63.292163814702398</v>
      </c>
      <c r="T868">
        <v>42.772612003381198</v>
      </c>
      <c r="U868">
        <v>56.622234520448401</v>
      </c>
      <c r="V868">
        <v>6.0179257362355996</v>
      </c>
      <c r="W868">
        <v>-4.4472580517528</v>
      </c>
      <c r="X868">
        <v>-12.851445917084</v>
      </c>
      <c r="Y868">
        <v>-0.918661508673286</v>
      </c>
      <c r="Z868">
        <v>3.79526888408023</v>
      </c>
      <c r="AA868">
        <v>19.453872739313098</v>
      </c>
      <c r="AB868">
        <v>-4.7011137983923996</v>
      </c>
      <c r="AC868">
        <v>1.2906208569253901</v>
      </c>
      <c r="AD868">
        <v>53.080500000000001</v>
      </c>
      <c r="AE868">
        <v>72.215000000000003</v>
      </c>
      <c r="AF868">
        <v>47.610249999999901</v>
      </c>
      <c r="AG868">
        <v>62.706000000000003</v>
      </c>
      <c r="AH868">
        <v>68.544174426527306</v>
      </c>
      <c r="AI868">
        <v>64.705882352941103</v>
      </c>
      <c r="AJ868">
        <v>65.417857142857102</v>
      </c>
      <c r="AK868">
        <v>72.930000000000007</v>
      </c>
      <c r="AL868">
        <v>-35.294117647058798</v>
      </c>
    </row>
    <row r="869" spans="1:38" x14ac:dyDescent="0.25">
      <c r="A869" t="s">
        <v>2038</v>
      </c>
      <c r="B869" t="s">
        <v>2037</v>
      </c>
      <c r="C869" t="s">
        <v>457</v>
      </c>
      <c r="D869">
        <v>2137.5245319999999</v>
      </c>
      <c r="E869">
        <v>1003.6</v>
      </c>
      <c r="F869">
        <v>30.8907254020503</v>
      </c>
      <c r="G869">
        <v>2.4472863352295802</v>
      </c>
      <c r="H869">
        <v>66.142087429690903</v>
      </c>
      <c r="I869">
        <v>78.508341511285593</v>
      </c>
      <c r="J869">
        <v>85.061772093062402</v>
      </c>
      <c r="K869">
        <v>41.0769026583135</v>
      </c>
      <c r="L869">
        <v>6.8842565717461897</v>
      </c>
      <c r="M869">
        <v>49.0873097015997</v>
      </c>
      <c r="N869">
        <v>0.15485168699745</v>
      </c>
      <c r="O869">
        <v>1.1764247177513301</v>
      </c>
      <c r="P869">
        <v>830.94784951100905</v>
      </c>
      <c r="Q869">
        <v>956.68931867748995</v>
      </c>
      <c r="R869">
        <v>781.74564013231202</v>
      </c>
      <c r="S869">
        <v>866.72492186293698</v>
      </c>
      <c r="T869">
        <v>76.021846370683505</v>
      </c>
      <c r="U869">
        <v>32.617445946205002</v>
      </c>
      <c r="V869">
        <v>9.5965793716740997</v>
      </c>
      <c r="W869">
        <v>4.4362873623491996</v>
      </c>
      <c r="X869">
        <v>1.42507467891772</v>
      </c>
      <c r="Y869">
        <v>2.6569598871256201</v>
      </c>
      <c r="Z869">
        <v>9.2828808728078602</v>
      </c>
      <c r="AA869">
        <v>21.656651106641899</v>
      </c>
      <c r="AB869">
        <v>-0.28806767202509997</v>
      </c>
      <c r="AC869">
        <v>1.6166022219826699</v>
      </c>
      <c r="AD869">
        <v>828.56449999999995</v>
      </c>
      <c r="AE869">
        <v>946.57</v>
      </c>
      <c r="AF869">
        <v>773.90874999999903</v>
      </c>
      <c r="AG869">
        <v>836.49599999999998</v>
      </c>
      <c r="AH869">
        <v>93.407636899061202</v>
      </c>
      <c r="AI869">
        <v>95.695221696082598</v>
      </c>
      <c r="AJ869">
        <v>921.57142857142799</v>
      </c>
      <c r="AK869">
        <v>1001.07</v>
      </c>
      <c r="AL869">
        <v>-4.30477830391734</v>
      </c>
    </row>
    <row r="870" spans="1:38" x14ac:dyDescent="0.25">
      <c r="A870" t="s">
        <v>2139</v>
      </c>
      <c r="B870" t="s">
        <v>2140</v>
      </c>
      <c r="C870" t="s">
        <v>290</v>
      </c>
      <c r="D870">
        <v>2133.2431240249998</v>
      </c>
      <c r="E870">
        <v>206.05</v>
      </c>
      <c r="F870">
        <v>51.295246828479897</v>
      </c>
      <c r="G870">
        <v>4.0638138143960703</v>
      </c>
      <c r="H870">
        <v>50.004687614303798</v>
      </c>
      <c r="I870">
        <v>77.478042659974903</v>
      </c>
      <c r="J870">
        <v>79.024970254982506</v>
      </c>
      <c r="K870">
        <v>8.6163229544201005</v>
      </c>
      <c r="L870">
        <v>3.4225459096790898</v>
      </c>
      <c r="M870">
        <v>22.956255131584602</v>
      </c>
      <c r="N870">
        <v>8.7433726037434004E-2</v>
      </c>
      <c r="O870">
        <v>2.1053525655971401</v>
      </c>
      <c r="P870">
        <v>166.18087425778799</v>
      </c>
      <c r="Q870">
        <v>196.849106450146</v>
      </c>
      <c r="R870">
        <v>152.56418605077701</v>
      </c>
      <c r="S870">
        <v>177.20374426976801</v>
      </c>
      <c r="T870">
        <v>93.219356708200493</v>
      </c>
      <c r="U870">
        <v>48.244561150622999</v>
      </c>
      <c r="V870">
        <v>17.626154939587799</v>
      </c>
      <c r="W870">
        <v>4.1384317521781</v>
      </c>
      <c r="X870">
        <v>356.84049556000599</v>
      </c>
      <c r="Y870">
        <v>2.5781437511291601</v>
      </c>
      <c r="Z870">
        <v>9.5145667009597101</v>
      </c>
      <c r="AA870">
        <v>36.263860856585801</v>
      </c>
      <c r="AB870">
        <v>3.4734143987790902</v>
      </c>
      <c r="AC870">
        <v>3.0380027688085098</v>
      </c>
      <c r="AD870">
        <v>159.37899999999999</v>
      </c>
      <c r="AE870">
        <v>194.24</v>
      </c>
      <c r="AF870">
        <v>152.436499999999</v>
      </c>
      <c r="AG870">
        <v>176.512</v>
      </c>
      <c r="AH870">
        <v>83.582909962603594</v>
      </c>
      <c r="AI870">
        <v>69.468599033816403</v>
      </c>
      <c r="AJ870">
        <v>177.87857142857101</v>
      </c>
      <c r="AK870">
        <v>207.98</v>
      </c>
      <c r="AL870">
        <v>-30.531400966183501</v>
      </c>
    </row>
    <row r="871" spans="1:38" x14ac:dyDescent="0.25">
      <c r="A871" t="s">
        <v>1993</v>
      </c>
      <c r="B871" t="s">
        <v>1992</v>
      </c>
      <c r="C871" t="s">
        <v>74</v>
      </c>
      <c r="D871">
        <v>2125.7128442549902</v>
      </c>
      <c r="E871">
        <v>791.55</v>
      </c>
      <c r="F871">
        <v>34.328330338033297</v>
      </c>
      <c r="G871">
        <v>2.7196270937017299</v>
      </c>
      <c r="H871">
        <v>32.025454952706497</v>
      </c>
      <c r="I871">
        <v>38.344953016065503</v>
      </c>
      <c r="J871">
        <v>34.603362718677502</v>
      </c>
      <c r="K871">
        <v>-15.4661843965209</v>
      </c>
      <c r="L871">
        <v>-2.2713582407466402</v>
      </c>
      <c r="M871">
        <v>32.913005180527698</v>
      </c>
      <c r="N871">
        <v>7.9104974636932002E-2</v>
      </c>
      <c r="O871">
        <v>0.55215233124473895</v>
      </c>
      <c r="P871">
        <v>796.64618881764102</v>
      </c>
      <c r="Q871">
        <v>796.46325581499502</v>
      </c>
      <c r="R871">
        <v>730.41994892167304</v>
      </c>
      <c r="S871">
        <v>821.87209382159801</v>
      </c>
      <c r="T871">
        <v>67.173282671732807</v>
      </c>
      <c r="U871">
        <v>16.007840936254699</v>
      </c>
      <c r="V871">
        <v>-3.7359515870075</v>
      </c>
      <c r="W871">
        <v>-3.95026219378809</v>
      </c>
      <c r="X871">
        <v>-8.5312168894327502</v>
      </c>
      <c r="Y871">
        <v>0.31324811752628701</v>
      </c>
      <c r="Z871">
        <v>-2.2288948363970702</v>
      </c>
      <c r="AA871">
        <v>0.95144498458799998</v>
      </c>
      <c r="AB871">
        <v>-8.0073707340925999</v>
      </c>
      <c r="AC871">
        <v>1.1061311393377999</v>
      </c>
      <c r="AD871">
        <v>821.10749999999905</v>
      </c>
      <c r="AE871">
        <v>801.43999999999903</v>
      </c>
      <c r="AF871">
        <v>703.04774999999995</v>
      </c>
      <c r="AG871">
        <v>841.51499999999896</v>
      </c>
      <c r="AH871">
        <v>19.196078431372499</v>
      </c>
      <c r="AI871">
        <v>25.352941176470502</v>
      </c>
      <c r="AJ871">
        <v>850.67142857142801</v>
      </c>
      <c r="AK871">
        <v>788.06</v>
      </c>
      <c r="AL871">
        <v>-74.647058823529406</v>
      </c>
    </row>
    <row r="872" spans="1:38" x14ac:dyDescent="0.25">
      <c r="A872" t="s">
        <v>2003</v>
      </c>
      <c r="B872" t="s">
        <v>2002</v>
      </c>
      <c r="C872" t="s">
        <v>74</v>
      </c>
      <c r="D872">
        <v>2113.85708282</v>
      </c>
      <c r="E872">
        <v>1378.1</v>
      </c>
      <c r="F872">
        <v>44.115032339141798</v>
      </c>
      <c r="G872">
        <v>3.4949686165229199</v>
      </c>
      <c r="H872">
        <v>24.140424548951799</v>
      </c>
      <c r="I872">
        <v>63.0984643179765</v>
      </c>
      <c r="J872">
        <v>59.599148931389699</v>
      </c>
      <c r="K872">
        <v>26.438123810996998</v>
      </c>
      <c r="L872">
        <v>9.3298563267408703</v>
      </c>
      <c r="M872">
        <v>2.44312149616262</v>
      </c>
      <c r="N872">
        <v>-3.4184109085509998E-3</v>
      </c>
      <c r="O872">
        <v>0.69266474891663599</v>
      </c>
      <c r="P872">
        <v>1332.34368719186</v>
      </c>
      <c r="Q872">
        <v>1398.9521989070599</v>
      </c>
      <c r="R872">
        <v>1295.57521925982</v>
      </c>
      <c r="S872">
        <v>1351.8301328365901</v>
      </c>
      <c r="T872">
        <v>58.222928811164103</v>
      </c>
      <c r="U872">
        <v>9.626137868531</v>
      </c>
      <c r="V872">
        <v>4.0235488983029999</v>
      </c>
      <c r="W872">
        <v>1.0452713067674999</v>
      </c>
      <c r="X872">
        <v>-3.1486355839968798</v>
      </c>
      <c r="Y872">
        <v>-0.53185627343730302</v>
      </c>
      <c r="Z872">
        <v>2.8280840302352599E-2</v>
      </c>
      <c r="AA872">
        <v>12.3686277989459</v>
      </c>
      <c r="AB872">
        <v>-3.1677199875208899</v>
      </c>
      <c r="AC872">
        <v>1.7804012550550501</v>
      </c>
      <c r="AD872">
        <v>1307.4304999999899</v>
      </c>
      <c r="AE872">
        <v>1408.08</v>
      </c>
      <c r="AF872">
        <v>1344.9237499999899</v>
      </c>
      <c r="AG872">
        <v>1343.93</v>
      </c>
      <c r="AH872">
        <v>66.414396232761405</v>
      </c>
      <c r="AI872">
        <v>49.243188698284499</v>
      </c>
      <c r="AJ872">
        <v>1288.3428571428501</v>
      </c>
      <c r="AK872">
        <v>1387.48</v>
      </c>
      <c r="AL872">
        <v>-50.756811301715501</v>
      </c>
    </row>
    <row r="873" spans="1:38" x14ac:dyDescent="0.25">
      <c r="A873" t="s">
        <v>2013</v>
      </c>
      <c r="B873" t="s">
        <v>2012</v>
      </c>
      <c r="C873" t="s">
        <v>102</v>
      </c>
      <c r="D873">
        <v>2106.993238135</v>
      </c>
      <c r="E873">
        <v>82.75</v>
      </c>
      <c r="F873">
        <v>29.6127209541526</v>
      </c>
      <c r="G873">
        <v>2.3460377312879301</v>
      </c>
      <c r="H873">
        <v>29.104434609949902</v>
      </c>
      <c r="I873">
        <v>39.662447257383903</v>
      </c>
      <c r="J873">
        <v>47.6726658472476</v>
      </c>
      <c r="K873">
        <v>-1.26194316032686</v>
      </c>
      <c r="L873">
        <v>-0.24730056150076901</v>
      </c>
      <c r="P873">
        <v>88.174907727445998</v>
      </c>
      <c r="Q873">
        <v>82.6593529474532</v>
      </c>
      <c r="R873">
        <v>94.945408397907201</v>
      </c>
      <c r="S873">
        <v>85.079421718746801</v>
      </c>
      <c r="T873">
        <v>46.145723336853202</v>
      </c>
      <c r="U873">
        <v>-19.584030562921502</v>
      </c>
      <c r="V873">
        <v>-1.4892541838828</v>
      </c>
      <c r="W873">
        <v>3.1755915317559</v>
      </c>
      <c r="X873">
        <v>-1.6569600317975699</v>
      </c>
      <c r="Y873">
        <v>-6.8711102266578603</v>
      </c>
      <c r="Z873">
        <v>-1.1663448168397199</v>
      </c>
      <c r="AA873">
        <v>4.2924871198131003</v>
      </c>
      <c r="AB873">
        <v>-6.6636138509934897</v>
      </c>
      <c r="AC873">
        <v>0.91603676667741096</v>
      </c>
      <c r="AD873">
        <v>85.697999999999894</v>
      </c>
      <c r="AE873">
        <v>82.674999999999997</v>
      </c>
      <c r="AF873">
        <v>97.115249999999904</v>
      </c>
      <c r="AG873">
        <v>85.010999999999996</v>
      </c>
      <c r="AH873">
        <v>32.216131962508797</v>
      </c>
      <c r="AI873">
        <v>47.115384615384599</v>
      </c>
      <c r="AJ873">
        <v>86.085714285714204</v>
      </c>
      <c r="AK873">
        <v>82.73</v>
      </c>
      <c r="AL873">
        <v>-52.884615384615302</v>
      </c>
    </row>
    <row r="874" spans="1:38" x14ac:dyDescent="0.25">
      <c r="A874" t="s">
        <v>2141</v>
      </c>
      <c r="B874" t="s">
        <v>2142</v>
      </c>
      <c r="C874" t="s">
        <v>315</v>
      </c>
      <c r="D874">
        <v>2103.8203920000001</v>
      </c>
      <c r="E874">
        <v>254.65</v>
      </c>
      <c r="F874">
        <v>36.625924455388201</v>
      </c>
      <c r="G874">
        <v>2.9016516533105898</v>
      </c>
      <c r="H874">
        <v>26.779255437367802</v>
      </c>
      <c r="I874">
        <v>64.695340501792103</v>
      </c>
      <c r="J874">
        <v>77.043052806189706</v>
      </c>
      <c r="K874">
        <v>0.33172293424553301</v>
      </c>
      <c r="L874">
        <v>1.26608692328251</v>
      </c>
      <c r="P874">
        <v>238.94309917357199</v>
      </c>
      <c r="Q874">
        <v>246.444889490831</v>
      </c>
      <c r="R874">
        <v>256.62288407737998</v>
      </c>
      <c r="S874">
        <v>242.20438308971299</v>
      </c>
      <c r="T874">
        <v>69.147816938453403</v>
      </c>
      <c r="U874">
        <v>1.4678287980758999</v>
      </c>
      <c r="V874">
        <v>7.5963695486632998</v>
      </c>
      <c r="W874">
        <v>6.7374438546344999</v>
      </c>
      <c r="X874">
        <v>15.884339946193499</v>
      </c>
      <c r="Y874">
        <v>2.91706350030791</v>
      </c>
      <c r="Z874">
        <v>3.9609492647342401</v>
      </c>
      <c r="AA874">
        <v>12.327438974619399</v>
      </c>
      <c r="AB874">
        <v>3.2477245738477998</v>
      </c>
      <c r="AC874">
        <v>1.0860030148511699</v>
      </c>
      <c r="AD874">
        <v>229.34299999999999</v>
      </c>
      <c r="AE874">
        <v>244.52999999999901</v>
      </c>
      <c r="AF874">
        <v>234.96350000000001</v>
      </c>
      <c r="AG874">
        <v>247.44999999999899</v>
      </c>
      <c r="AH874">
        <v>65.459626845633295</v>
      </c>
      <c r="AI874">
        <v>61.262553802008597</v>
      </c>
      <c r="AJ874">
        <v>234.73571428571401</v>
      </c>
      <c r="AK874">
        <v>256.89999999999998</v>
      </c>
      <c r="AL874">
        <v>-38.737446197991297</v>
      </c>
    </row>
    <row r="875" spans="1:38" x14ac:dyDescent="0.25">
      <c r="A875" t="s">
        <v>2122</v>
      </c>
      <c r="B875" t="s">
        <v>2121</v>
      </c>
      <c r="C875" t="s">
        <v>55</v>
      </c>
      <c r="D875">
        <v>2102.3100251999999</v>
      </c>
      <c r="E875">
        <v>195.95</v>
      </c>
      <c r="F875">
        <v>38.186868369439203</v>
      </c>
      <c r="G875">
        <v>3.0253158489938401</v>
      </c>
      <c r="H875">
        <v>55.383793756644103</v>
      </c>
      <c r="I875">
        <v>67.757009345794401</v>
      </c>
      <c r="J875">
        <v>73.690082025885104</v>
      </c>
      <c r="K875">
        <v>8.0181052277280305</v>
      </c>
      <c r="L875">
        <v>-0.143859354903739</v>
      </c>
      <c r="M875">
        <v>24.193772676123999</v>
      </c>
      <c r="N875">
        <v>7.5666925867667004E-2</v>
      </c>
      <c r="O875">
        <v>1.7465752944458099</v>
      </c>
      <c r="P875">
        <v>157.96553100249699</v>
      </c>
      <c r="Q875">
        <v>189.51418664423599</v>
      </c>
      <c r="R875">
        <v>148.813718934885</v>
      </c>
      <c r="S875">
        <v>169.412734380453</v>
      </c>
      <c r="T875">
        <v>84.0487347703842</v>
      </c>
      <c r="U875">
        <v>37.413394919168702</v>
      </c>
      <c r="V875">
        <v>6.9444444444444002</v>
      </c>
      <c r="W875">
        <v>6.8571428571429003</v>
      </c>
      <c r="X875">
        <v>0.39284910966633402</v>
      </c>
      <c r="Y875">
        <v>1.2058332553200599</v>
      </c>
      <c r="Z875">
        <v>7.0342853797940199</v>
      </c>
      <c r="AA875">
        <v>14.739299160451299</v>
      </c>
      <c r="AB875">
        <v>0.14130931226739901</v>
      </c>
      <c r="AC875">
        <v>1.5069220955796701</v>
      </c>
      <c r="AD875">
        <v>149.774</v>
      </c>
      <c r="AE875">
        <v>189.32499999999999</v>
      </c>
      <c r="AF875">
        <v>147.157749999999</v>
      </c>
      <c r="AG875">
        <v>163.39699999999999</v>
      </c>
      <c r="AH875">
        <v>78.934040892468502</v>
      </c>
      <c r="AI875">
        <v>77.120315581853902</v>
      </c>
      <c r="AJ875">
        <v>174.932142857142</v>
      </c>
      <c r="AK875">
        <v>197.89</v>
      </c>
      <c r="AL875">
        <v>-22.879684418145999</v>
      </c>
    </row>
    <row r="876" spans="1:38" x14ac:dyDescent="0.25">
      <c r="A876" t="s">
        <v>2026</v>
      </c>
      <c r="B876" t="s">
        <v>2025</v>
      </c>
      <c r="C876" t="s">
        <v>102</v>
      </c>
      <c r="D876">
        <v>2100.0922556299902</v>
      </c>
      <c r="E876">
        <v>976.2</v>
      </c>
      <c r="F876">
        <v>33.799522338900204</v>
      </c>
      <c r="G876">
        <v>2.6777328172354098</v>
      </c>
      <c r="H876">
        <v>43.986820765395798</v>
      </c>
      <c r="I876">
        <v>54.476908576814303</v>
      </c>
      <c r="J876">
        <v>62.5030295536964</v>
      </c>
      <c r="K876">
        <v>21.966341545707799</v>
      </c>
      <c r="L876">
        <v>-5.4596306732569202</v>
      </c>
      <c r="P876">
        <v>751.89041213206997</v>
      </c>
      <c r="Q876">
        <v>902.55757779774297</v>
      </c>
      <c r="R876">
        <v>715.42661220730497</v>
      </c>
      <c r="S876">
        <v>818.02950197969199</v>
      </c>
      <c r="T876">
        <v>43.825148893133999</v>
      </c>
      <c r="U876">
        <v>28.571505783619799</v>
      </c>
      <c r="V876">
        <v>2.2836888661327999</v>
      </c>
      <c r="W876">
        <v>-0.71066101359809997</v>
      </c>
      <c r="X876">
        <v>53.383549027875901</v>
      </c>
      <c r="Y876">
        <v>26.856762381614899</v>
      </c>
      <c r="Z876">
        <v>10.7028695945057</v>
      </c>
      <c r="AA876">
        <v>4.7127934056015999</v>
      </c>
      <c r="AB876">
        <v>-3.5271108476900001E-2</v>
      </c>
      <c r="AC876">
        <v>1.4539884407439501</v>
      </c>
      <c r="AD876">
        <v>691.64800000000002</v>
      </c>
      <c r="AE876">
        <v>897.18999999999903</v>
      </c>
      <c r="AF876">
        <v>680.94549999999902</v>
      </c>
      <c r="AG876">
        <v>814.95600000000002</v>
      </c>
      <c r="AH876">
        <v>72.154195499674202</v>
      </c>
      <c r="AI876">
        <v>97.657935285053895</v>
      </c>
      <c r="AJ876">
        <v>829.84285714285704</v>
      </c>
      <c r="AK876">
        <v>949.32</v>
      </c>
      <c r="AL876">
        <v>-2.3420647149460398</v>
      </c>
    </row>
    <row r="877" spans="1:38" x14ac:dyDescent="0.25">
      <c r="A877" t="s">
        <v>2014</v>
      </c>
      <c r="B877" t="s">
        <v>1871</v>
      </c>
      <c r="C877" t="s">
        <v>1873</v>
      </c>
      <c r="D877">
        <v>2091.9342556299998</v>
      </c>
      <c r="E877">
        <v>24.55</v>
      </c>
      <c r="F877">
        <v>44.254416084153597</v>
      </c>
      <c r="G877">
        <v>3.5060111521086301</v>
      </c>
      <c r="H877">
        <v>29.912521605526798</v>
      </c>
      <c r="I877">
        <v>48.684210526315802</v>
      </c>
      <c r="J877">
        <v>49.333103027404697</v>
      </c>
      <c r="K877">
        <v>-0.215143536558035</v>
      </c>
      <c r="L877">
        <v>-5.942720023985E-3</v>
      </c>
      <c r="M877">
        <v>31.213952393122302</v>
      </c>
      <c r="N877">
        <v>7.0291434656782004E-2</v>
      </c>
      <c r="O877">
        <v>1.9343820566429499</v>
      </c>
      <c r="P877">
        <v>20.192278236356699</v>
      </c>
      <c r="Q877">
        <v>23.0306530103875</v>
      </c>
      <c r="R877">
        <v>19.732567286924599</v>
      </c>
      <c r="S877">
        <v>21.0710634096449</v>
      </c>
      <c r="T877">
        <v>96.450027307482202</v>
      </c>
      <c r="U877">
        <v>-11.854725423981099</v>
      </c>
      <c r="V877">
        <v>-0.4988185875558</v>
      </c>
      <c r="W877">
        <v>-1.6095534787124</v>
      </c>
      <c r="X877">
        <v>-9.7375890316505807</v>
      </c>
      <c r="Y877">
        <v>-2.55495547255292</v>
      </c>
      <c r="Z877">
        <v>11.2432281707133</v>
      </c>
      <c r="AA877">
        <v>3.38903456116849</v>
      </c>
      <c r="AB877">
        <v>-4.1048700839628998</v>
      </c>
      <c r="AC877">
        <v>3.0918668811146</v>
      </c>
      <c r="AD877">
        <v>19.567499999999999</v>
      </c>
      <c r="AE877">
        <v>22.375</v>
      </c>
      <c r="AF877">
        <v>19.0162499999999</v>
      </c>
      <c r="AG877">
        <v>21.000999999999902</v>
      </c>
      <c r="AH877">
        <v>68.244575936883606</v>
      </c>
      <c r="AI877">
        <v>51.479289940828401</v>
      </c>
      <c r="AJ877">
        <v>20.6714285714285</v>
      </c>
      <c r="AK877">
        <v>24.94</v>
      </c>
      <c r="AL877">
        <v>-48.520710059171499</v>
      </c>
    </row>
    <row r="878" spans="1:38" x14ac:dyDescent="0.25">
      <c r="A878" t="s">
        <v>2009</v>
      </c>
      <c r="B878" t="s">
        <v>2008</v>
      </c>
      <c r="C878" t="s">
        <v>706</v>
      </c>
      <c r="D878">
        <v>2088.778545575</v>
      </c>
      <c r="E878">
        <v>1182.8499999999999</v>
      </c>
      <c r="F878">
        <v>30.0040417543232</v>
      </c>
      <c r="G878">
        <v>2.3770397241024201</v>
      </c>
      <c r="H878">
        <v>27.885704377993701</v>
      </c>
      <c r="I878">
        <v>55.017883442036599</v>
      </c>
      <c r="J878">
        <v>44.274549358326198</v>
      </c>
      <c r="K878">
        <v>7.13007191432916</v>
      </c>
      <c r="L878">
        <v>-3.0847407401319402</v>
      </c>
      <c r="M878">
        <v>76.750492070111306</v>
      </c>
      <c r="N878">
        <v>0.17050604644546999</v>
      </c>
      <c r="O878">
        <v>1.4488311805362399</v>
      </c>
      <c r="P878">
        <v>1204.58313884324</v>
      </c>
      <c r="Q878">
        <v>1178.91483920153</v>
      </c>
      <c r="R878">
        <v>1268.9597014041201</v>
      </c>
      <c r="S878">
        <v>1167.9372872777701</v>
      </c>
      <c r="T878">
        <v>86.060080422612899</v>
      </c>
      <c r="U878">
        <v>-16.405082971666999</v>
      </c>
      <c r="V878">
        <v>-0.36842150148820002</v>
      </c>
      <c r="W878">
        <v>-4.8074964351191998</v>
      </c>
      <c r="X878">
        <v>-0.48921993358744598</v>
      </c>
      <c r="Y878">
        <v>1.8865486459315298E-2</v>
      </c>
      <c r="Z878">
        <v>0.72553377944744002</v>
      </c>
      <c r="AA878">
        <v>4.4634153315836897</v>
      </c>
      <c r="AB878">
        <v>-4.7730367175357999</v>
      </c>
      <c r="AC878">
        <v>0.91708200812425</v>
      </c>
      <c r="AD878">
        <v>1167.5194999999901</v>
      </c>
      <c r="AE878">
        <v>1184.915</v>
      </c>
      <c r="AF878">
        <v>1357.21999999999</v>
      </c>
      <c r="AG878">
        <v>1153.663</v>
      </c>
      <c r="AH878">
        <v>31.6464265580559</v>
      </c>
      <c r="AI878">
        <v>28.212290502793198</v>
      </c>
      <c r="AJ878">
        <v>1124.5321428571399</v>
      </c>
      <c r="AK878">
        <v>1178.6099999999999</v>
      </c>
      <c r="AL878">
        <v>-71.787709497206706</v>
      </c>
    </row>
    <row r="879" spans="1:38" x14ac:dyDescent="0.25">
      <c r="A879" t="s">
        <v>2028</v>
      </c>
      <c r="B879" t="s">
        <v>2027</v>
      </c>
      <c r="C879" t="s">
        <v>88</v>
      </c>
      <c r="D879">
        <v>2071.1035551499999</v>
      </c>
      <c r="E879">
        <v>6780</v>
      </c>
      <c r="F879">
        <v>23.962870195253199</v>
      </c>
      <c r="G879">
        <v>1.8984340451205799</v>
      </c>
      <c r="H879">
        <v>31.4923425255019</v>
      </c>
      <c r="I879">
        <v>52.963172005079699</v>
      </c>
      <c r="J879">
        <v>52.028244841380399</v>
      </c>
      <c r="K879">
        <v>-70.152630187320895</v>
      </c>
      <c r="L879">
        <v>-1.27701978023569</v>
      </c>
      <c r="M879">
        <v>15.452878120254701</v>
      </c>
      <c r="N879">
        <v>3.3822831320204E-2</v>
      </c>
      <c r="O879">
        <v>1.2989784015068999</v>
      </c>
      <c r="P879">
        <v>7094.4355788986004</v>
      </c>
      <c r="Q879">
        <v>6702.8555115739</v>
      </c>
      <c r="R879">
        <v>7557.0926158742504</v>
      </c>
      <c r="S879">
        <v>6866.3475670509497</v>
      </c>
      <c r="T879">
        <v>54.357031424114098</v>
      </c>
      <c r="U879">
        <v>-15.650156754701699</v>
      </c>
      <c r="V879">
        <v>-0.2155765270685</v>
      </c>
      <c r="W879">
        <v>2.3571972581873002</v>
      </c>
      <c r="X879">
        <v>-0.39738682126945901</v>
      </c>
      <c r="Y879">
        <v>0.804312753315232</v>
      </c>
      <c r="Z879">
        <v>0.50494543914645296</v>
      </c>
      <c r="AA879">
        <v>2.3781360399941001</v>
      </c>
      <c r="AB879">
        <v>-2.6811148270334999</v>
      </c>
      <c r="AC879">
        <v>1.0604645997517099</v>
      </c>
      <c r="AD879">
        <v>7008.8464999999997</v>
      </c>
      <c r="AE879">
        <v>6689.86</v>
      </c>
      <c r="AF879">
        <v>7597.4232499999998</v>
      </c>
      <c r="AG879">
        <v>6862.2279999999901</v>
      </c>
      <c r="AH879">
        <v>39.272318384240798</v>
      </c>
      <c r="AI879">
        <v>64.243146603098893</v>
      </c>
      <c r="AJ879">
        <v>6964.0392857142797</v>
      </c>
      <c r="AK879">
        <v>6784.66</v>
      </c>
      <c r="AL879">
        <v>-35.756853396901001</v>
      </c>
    </row>
    <row r="880" spans="1:38" x14ac:dyDescent="0.25">
      <c r="A880" t="s">
        <v>2143</v>
      </c>
      <c r="B880" t="s">
        <v>2144</v>
      </c>
      <c r="C880" t="s">
        <v>336</v>
      </c>
      <c r="D880">
        <v>2068.9841033749999</v>
      </c>
      <c r="E880">
        <v>88.15</v>
      </c>
      <c r="F880">
        <v>39.390924143133503</v>
      </c>
      <c r="G880">
        <v>3.1207059443530398</v>
      </c>
      <c r="H880">
        <v>50.981979052819199</v>
      </c>
      <c r="I880">
        <v>75.803981623277195</v>
      </c>
      <c r="J880">
        <v>87.544980903181695</v>
      </c>
      <c r="K880">
        <v>5.0266829079905904</v>
      </c>
      <c r="L880">
        <v>1.08533359791672</v>
      </c>
      <c r="M880">
        <v>34.033846894841197</v>
      </c>
      <c r="N880">
        <v>7.6543643535708999E-2</v>
      </c>
      <c r="O880">
        <v>0.88769418703814895</v>
      </c>
      <c r="P880">
        <v>62.814471866530603</v>
      </c>
      <c r="Q880">
        <v>77.693130367528198</v>
      </c>
      <c r="R880">
        <v>62.332131001092399</v>
      </c>
      <c r="S880">
        <v>65.930668761788993</v>
      </c>
      <c r="T880">
        <v>68.760064412238293</v>
      </c>
      <c r="U880">
        <v>38.502141735742697</v>
      </c>
      <c r="V880">
        <v>21.743451409100601</v>
      </c>
      <c r="W880">
        <v>24.041023298546499</v>
      </c>
      <c r="X880">
        <v>49.508222484317798</v>
      </c>
      <c r="Y880">
        <v>31.2267681008281</v>
      </c>
      <c r="Z880">
        <v>21.761536861736001</v>
      </c>
      <c r="AA880">
        <v>48.016332083208901</v>
      </c>
      <c r="AB880">
        <v>3.39147700332299</v>
      </c>
      <c r="AC880">
        <v>2.8158527495904999</v>
      </c>
      <c r="AD880">
        <v>59.9804999999999</v>
      </c>
      <c r="AE880">
        <v>75.644999999999996</v>
      </c>
      <c r="AF880">
        <v>61.143000000000001</v>
      </c>
      <c r="AG880">
        <v>62.488</v>
      </c>
      <c r="AH880">
        <v>86.824524286271895</v>
      </c>
      <c r="AI880">
        <v>87.581699346405202</v>
      </c>
      <c r="AJ880">
        <v>72.453571428571394</v>
      </c>
      <c r="AK880">
        <v>88.57</v>
      </c>
      <c r="AL880">
        <v>-12.4183006535947</v>
      </c>
    </row>
    <row r="881" spans="1:38" x14ac:dyDescent="0.25">
      <c r="A881" t="s">
        <v>2024</v>
      </c>
      <c r="B881" t="s">
        <v>2023</v>
      </c>
      <c r="C881" t="s">
        <v>102</v>
      </c>
      <c r="D881">
        <v>2059.6284000000001</v>
      </c>
      <c r="E881">
        <v>1180.5999999999999</v>
      </c>
      <c r="F881">
        <v>32.492927322995499</v>
      </c>
      <c r="G881">
        <v>2.5742191545912099</v>
      </c>
      <c r="H881">
        <v>37.480993119100901</v>
      </c>
      <c r="I881">
        <v>56.598285364360102</v>
      </c>
      <c r="J881">
        <v>51.7809378473574</v>
      </c>
      <c r="K881">
        <v>38.183738661270802</v>
      </c>
      <c r="L881">
        <v>-6.3022021320110397</v>
      </c>
      <c r="M881">
        <v>18.689441031773299</v>
      </c>
      <c r="N881">
        <v>6.6542170366668998E-2</v>
      </c>
      <c r="O881">
        <v>1.15532278391356</v>
      </c>
      <c r="P881">
        <v>979.23732182121205</v>
      </c>
      <c r="Q881">
        <v>1175.44609265483</v>
      </c>
      <c r="R881">
        <v>926.20832609949798</v>
      </c>
      <c r="S881">
        <v>1067.6233539417999</v>
      </c>
      <c r="T881">
        <v>66.846254927726605</v>
      </c>
      <c r="U881">
        <v>35.313275882187902</v>
      </c>
      <c r="V881">
        <v>1.3716592987855001</v>
      </c>
      <c r="W881">
        <v>-3.3184744923228999</v>
      </c>
      <c r="X881">
        <v>0.36140177747611002</v>
      </c>
      <c r="Y881">
        <v>0.478650385667723</v>
      </c>
      <c r="Z881">
        <v>2.6131510765266599</v>
      </c>
      <c r="AA881">
        <v>9.0262643471300006</v>
      </c>
      <c r="AB881">
        <v>-5.2786169551351998</v>
      </c>
      <c r="AC881">
        <v>0.52105580569120802</v>
      </c>
      <c r="AD881">
        <v>926.75850000000003</v>
      </c>
      <c r="AE881">
        <v>1176.7049999999999</v>
      </c>
      <c r="AF881">
        <v>863.58100000000002</v>
      </c>
      <c r="AG881">
        <v>1053.3029999999901</v>
      </c>
      <c r="AH881">
        <v>57.3769683951164</v>
      </c>
      <c r="AI881">
        <v>51.086407276402099</v>
      </c>
      <c r="AJ881">
        <v>1073.5285714285701</v>
      </c>
      <c r="AK881">
        <v>1184.0899999999999</v>
      </c>
      <c r="AL881">
        <v>-48.913592723597802</v>
      </c>
    </row>
    <row r="882" spans="1:38" x14ac:dyDescent="0.25">
      <c r="A882" t="s">
        <v>1999</v>
      </c>
      <c r="B882" t="s">
        <v>1998</v>
      </c>
      <c r="C882" t="s">
        <v>888</v>
      </c>
      <c r="D882">
        <v>2049.2134341750002</v>
      </c>
      <c r="E882">
        <v>169.9</v>
      </c>
      <c r="F882">
        <v>29.8043118585191</v>
      </c>
      <c r="G882">
        <v>2.3612163260314301</v>
      </c>
      <c r="H882">
        <v>32.627355988711599</v>
      </c>
      <c r="I882">
        <v>20.197044334975399</v>
      </c>
      <c r="J882">
        <v>20.641044177077401</v>
      </c>
      <c r="K882">
        <v>-0.456269754318328</v>
      </c>
      <c r="L882">
        <v>-1.8007031066966599</v>
      </c>
      <c r="M882">
        <v>9.7076184693373904</v>
      </c>
      <c r="N882">
        <v>3.4920194850972003E-2</v>
      </c>
      <c r="O882">
        <v>1.65781682545844</v>
      </c>
      <c r="P882">
        <v>163.78877371975301</v>
      </c>
      <c r="Q882">
        <v>172.167814391463</v>
      </c>
      <c r="R882">
        <v>162.74957375239501</v>
      </c>
      <c r="S882">
        <v>169.88889037338299</v>
      </c>
      <c r="T882">
        <v>80.267386553541499</v>
      </c>
      <c r="U882">
        <v>2.5112321214611</v>
      </c>
      <c r="V882">
        <v>-5.6662692329529003</v>
      </c>
      <c r="W882">
        <v>-8.2044198895028</v>
      </c>
      <c r="X882">
        <v>-4.8934809120690499</v>
      </c>
      <c r="Y882">
        <v>-1.6930656261230299</v>
      </c>
      <c r="Z882">
        <v>-2.1483411399166301</v>
      </c>
      <c r="AA882">
        <v>-1.4672332415781999</v>
      </c>
      <c r="AB882">
        <v>-9.5220443686839005</v>
      </c>
      <c r="AC882">
        <v>0.90963093824186703</v>
      </c>
      <c r="AD882">
        <v>158.12599999999901</v>
      </c>
      <c r="AE882">
        <v>173</v>
      </c>
      <c r="AF882">
        <v>156.042</v>
      </c>
      <c r="AG882">
        <v>171.33999999999901</v>
      </c>
      <c r="AH882">
        <v>14.8208723404859</v>
      </c>
      <c r="AI882">
        <v>27.019498607242301</v>
      </c>
      <c r="AJ882">
        <v>184.82499999999999</v>
      </c>
      <c r="AK882">
        <v>168.97</v>
      </c>
      <c r="AL882">
        <v>-72.980501392757603</v>
      </c>
    </row>
    <row r="883" spans="1:38" x14ac:dyDescent="0.25">
      <c r="A883" t="s">
        <v>2022</v>
      </c>
      <c r="B883" t="s">
        <v>2021</v>
      </c>
      <c r="C883" t="s">
        <v>457</v>
      </c>
      <c r="D883">
        <v>2046.9842233500001</v>
      </c>
      <c r="E883">
        <v>368.25</v>
      </c>
      <c r="F883">
        <v>27.598990436971199</v>
      </c>
      <c r="G883">
        <v>2.1865019769995002</v>
      </c>
      <c r="H883">
        <v>30.9510388075749</v>
      </c>
      <c r="I883">
        <v>36.706948640483397</v>
      </c>
      <c r="J883">
        <v>42.0510440282575</v>
      </c>
      <c r="K883">
        <v>2.6767361962898799</v>
      </c>
      <c r="L883">
        <v>-2.1694640318413998</v>
      </c>
      <c r="M883">
        <v>-2.1444316681525701</v>
      </c>
      <c r="N883">
        <v>-4.6971604844621997E-2</v>
      </c>
      <c r="O883">
        <v>0.74610110829665399</v>
      </c>
      <c r="P883">
        <v>345.27824905825599</v>
      </c>
      <c r="Q883">
        <v>372.218817992715</v>
      </c>
      <c r="R883">
        <v>328.20292551939201</v>
      </c>
      <c r="S883">
        <v>360.97604989412702</v>
      </c>
      <c r="T883">
        <v>68.421449581416397</v>
      </c>
      <c r="U883">
        <v>15.280935205816901</v>
      </c>
      <c r="V883">
        <v>-1.7771934624907</v>
      </c>
      <c r="W883">
        <v>-3.1583103039873999</v>
      </c>
      <c r="X883">
        <v>-3.4350400580298199</v>
      </c>
      <c r="Y883">
        <v>9.7712089364196994E-2</v>
      </c>
      <c r="Z883">
        <v>-0.974181689631759</v>
      </c>
      <c r="AA883">
        <v>1.12453083904849</v>
      </c>
      <c r="AB883">
        <v>-4.517035479394</v>
      </c>
      <c r="AC883">
        <v>0.75137760283091204</v>
      </c>
      <c r="AD883">
        <v>337.00749999999999</v>
      </c>
      <c r="AE883">
        <v>373.77499999999998</v>
      </c>
      <c r="AF883">
        <v>324.49149999999997</v>
      </c>
      <c r="AG883">
        <v>359.95899999999898</v>
      </c>
      <c r="AH883">
        <v>14.051588549858399</v>
      </c>
      <c r="AI883">
        <v>11.2456747404844</v>
      </c>
      <c r="AJ883">
        <v>353.31071428571403</v>
      </c>
      <c r="AK883">
        <v>368.83</v>
      </c>
      <c r="AL883">
        <v>-88.754325259515497</v>
      </c>
    </row>
    <row r="884" spans="1:38" x14ac:dyDescent="0.25">
      <c r="A884" t="s">
        <v>2034</v>
      </c>
      <c r="B884" t="s">
        <v>2033</v>
      </c>
      <c r="C884" t="s">
        <v>530</v>
      </c>
      <c r="D884">
        <v>2031.4838311149999</v>
      </c>
      <c r="E884">
        <v>845.35</v>
      </c>
      <c r="F884">
        <v>29.2103621835852</v>
      </c>
      <c r="G884">
        <v>2.3141612664832598</v>
      </c>
      <c r="H884">
        <v>26.609753916257102</v>
      </c>
      <c r="I884">
        <v>40.322580645161302</v>
      </c>
      <c r="J884">
        <v>51.3489953045558</v>
      </c>
      <c r="K884">
        <v>2.3617035783515798</v>
      </c>
      <c r="L884">
        <v>-3.3472117910896602</v>
      </c>
      <c r="M884">
        <v>5.2548894239197201</v>
      </c>
      <c r="N884">
        <v>-3.1177756120886E-2</v>
      </c>
      <c r="O884">
        <v>1.2028261622930501</v>
      </c>
      <c r="P884">
        <v>826.43185055378399</v>
      </c>
      <c r="Q884">
        <v>837.47494825186095</v>
      </c>
      <c r="R884">
        <v>828.34453285312998</v>
      </c>
      <c r="S884">
        <v>828.28518692867794</v>
      </c>
      <c r="T884">
        <v>56.0830313824233</v>
      </c>
      <c r="U884">
        <v>2.9281742031864</v>
      </c>
      <c r="V884">
        <v>-0.98811018388600003</v>
      </c>
      <c r="W884">
        <v>-1.1734874395565</v>
      </c>
      <c r="X884">
        <v>3.4459403270997</v>
      </c>
      <c r="Y884">
        <v>-2.1310655548575701</v>
      </c>
      <c r="Z884">
        <v>1.0513610579400301</v>
      </c>
      <c r="AA884">
        <v>2.4873922478800998</v>
      </c>
      <c r="AB884">
        <v>-4.2356249377062998</v>
      </c>
      <c r="AC884">
        <v>1.01542027836799</v>
      </c>
      <c r="AD884">
        <v>825.21349999999995</v>
      </c>
      <c r="AE884">
        <v>833.70499999999902</v>
      </c>
      <c r="AF884">
        <v>825.28075000000001</v>
      </c>
      <c r="AG884">
        <v>817.66899999999998</v>
      </c>
      <c r="AH884">
        <v>62.896513480919999</v>
      </c>
      <c r="AI884">
        <v>70.970394736842096</v>
      </c>
      <c r="AJ884">
        <v>796.13571428571402</v>
      </c>
      <c r="AK884">
        <v>839.09</v>
      </c>
      <c r="AL884">
        <v>-29.029605263157801</v>
      </c>
    </row>
    <row r="885" spans="1:38" x14ac:dyDescent="0.25">
      <c r="A885" t="s">
        <v>2145</v>
      </c>
      <c r="B885" t="s">
        <v>2146</v>
      </c>
      <c r="C885" t="s">
        <v>336</v>
      </c>
      <c r="D885">
        <v>2025.1053154450001</v>
      </c>
      <c r="E885">
        <v>157.19999999999999</v>
      </c>
      <c r="F885">
        <v>40.606782887061101</v>
      </c>
      <c r="G885">
        <v>3.21703111803724</v>
      </c>
      <c r="H885">
        <v>38.263623102901803</v>
      </c>
      <c r="I885">
        <v>80.6709265175719</v>
      </c>
      <c r="J885">
        <v>80.718934378592493</v>
      </c>
      <c r="K885">
        <v>2.7947366207006898</v>
      </c>
      <c r="L885">
        <v>2.0862648758928</v>
      </c>
      <c r="M885">
        <v>60.949248637298503</v>
      </c>
      <c r="N885">
        <v>0.147261303253819</v>
      </c>
      <c r="O885">
        <v>1.6405913129490399</v>
      </c>
      <c r="P885">
        <v>127.882740531146</v>
      </c>
      <c r="Q885">
        <v>136.42508809897001</v>
      </c>
      <c r="R885">
        <v>125.634535040568</v>
      </c>
      <c r="S885">
        <v>128.66588456919899</v>
      </c>
      <c r="T885">
        <v>88.463334890238201</v>
      </c>
      <c r="U885">
        <v>15.575618533661601</v>
      </c>
      <c r="V885">
        <v>11.2147122423473</v>
      </c>
      <c r="W885">
        <v>4.7458893871449996</v>
      </c>
      <c r="X885">
        <v>24.535888658698202</v>
      </c>
      <c r="Y885">
        <v>26.558844160487499</v>
      </c>
      <c r="Z885">
        <v>19.8230063501118</v>
      </c>
      <c r="AA885">
        <v>23.253044939454501</v>
      </c>
      <c r="AB885">
        <v>1.3187400808176</v>
      </c>
      <c r="AC885">
        <v>2.3719530233744401</v>
      </c>
      <c r="AD885">
        <v>130.24350000000001</v>
      </c>
      <c r="AE885">
        <v>132.80000000000001</v>
      </c>
      <c r="AF885">
        <v>123.99675000000001</v>
      </c>
      <c r="AG885">
        <v>126.641999999999</v>
      </c>
      <c r="AH885">
        <v>86.526160269073898</v>
      </c>
      <c r="AI885">
        <v>92.838874680306802</v>
      </c>
      <c r="AJ885">
        <v>124.703571428571</v>
      </c>
      <c r="AK885">
        <v>152.99</v>
      </c>
      <c r="AL885">
        <v>-7.1611253196931202</v>
      </c>
    </row>
    <row r="886" spans="1:38" x14ac:dyDescent="0.25">
      <c r="A886" t="s">
        <v>2011</v>
      </c>
      <c r="B886" t="s">
        <v>2010</v>
      </c>
      <c r="C886" t="s">
        <v>328</v>
      </c>
      <c r="D886">
        <v>2021.7928224</v>
      </c>
      <c r="E886">
        <v>2857.5</v>
      </c>
      <c r="F886">
        <v>48.393175732298197</v>
      </c>
      <c r="G886">
        <v>3.8339001802837802</v>
      </c>
      <c r="H886">
        <v>33.510484956053098</v>
      </c>
      <c r="I886">
        <v>51.465484801605598</v>
      </c>
      <c r="J886">
        <v>39.216307869484297</v>
      </c>
      <c r="K886">
        <v>66.428909053894102</v>
      </c>
      <c r="L886">
        <v>-26.954519608043</v>
      </c>
      <c r="M886">
        <v>53.649976128081597</v>
      </c>
      <c r="N886">
        <v>0.13285596793934101</v>
      </c>
      <c r="O886">
        <v>0.75099256339183496</v>
      </c>
      <c r="P886">
        <v>2584.8901585871799</v>
      </c>
      <c r="Q886">
        <v>2896.02788679168</v>
      </c>
      <c r="R886">
        <v>2442.1745359298998</v>
      </c>
      <c r="S886">
        <v>2715.57757321709</v>
      </c>
      <c r="T886">
        <v>64.073277792707998</v>
      </c>
      <c r="U886">
        <v>13.500013073806899</v>
      </c>
      <c r="V886">
        <v>-3.0771656066593001</v>
      </c>
      <c r="W886">
        <v>-1.7019045954919001</v>
      </c>
      <c r="X886">
        <v>-3.4273950835037299</v>
      </c>
      <c r="Y886">
        <v>-2.8685581452640201E-2</v>
      </c>
      <c r="Z886">
        <v>-0.219269166399049</v>
      </c>
      <c r="AA886">
        <v>5.1334084021272997</v>
      </c>
      <c r="AB886">
        <v>-10.098200936464901</v>
      </c>
      <c r="AC886">
        <v>0.53354695411158304</v>
      </c>
      <c r="AD886">
        <v>2429.1179999999999</v>
      </c>
      <c r="AE886">
        <v>2919.6950000000002</v>
      </c>
      <c r="AF886">
        <v>2489.4167499999999</v>
      </c>
      <c r="AG886">
        <v>2691.7819999999901</v>
      </c>
      <c r="AH886">
        <v>22.278250654961901</v>
      </c>
      <c r="AI886">
        <v>16.433362496354501</v>
      </c>
      <c r="AJ886">
        <v>2645.12142857142</v>
      </c>
      <c r="AK886">
        <v>2868.9</v>
      </c>
      <c r="AL886">
        <v>-83.566637503645396</v>
      </c>
    </row>
    <row r="887" spans="1:38" x14ac:dyDescent="0.25">
      <c r="A887" t="s">
        <v>2147</v>
      </c>
      <c r="B887" t="s">
        <v>2148</v>
      </c>
      <c r="C887" t="s">
        <v>290</v>
      </c>
      <c r="D887">
        <v>2020.41918579</v>
      </c>
      <c r="E887">
        <v>323.35000000000002</v>
      </c>
      <c r="F887">
        <v>51.983703507410198</v>
      </c>
      <c r="G887">
        <v>4.1183560953174503</v>
      </c>
      <c r="H887">
        <v>35.770966956937002</v>
      </c>
      <c r="I887">
        <v>55.607476635513997</v>
      </c>
      <c r="J887">
        <v>64.8433979325319</v>
      </c>
      <c r="K887">
        <v>6.8151550530037603</v>
      </c>
      <c r="L887">
        <v>-1.4249906804302701</v>
      </c>
      <c r="M887">
        <v>11.7765122610458</v>
      </c>
      <c r="N887">
        <v>5.5545968131218003E-2</v>
      </c>
      <c r="O887">
        <v>2.1696332766301398</v>
      </c>
      <c r="P887">
        <v>262.71038794210199</v>
      </c>
      <c r="Q887">
        <v>315.074009128076</v>
      </c>
      <c r="R887">
        <v>242.29674098977</v>
      </c>
      <c r="S887">
        <v>288.87515401087001</v>
      </c>
      <c r="T887">
        <v>89.791054702654705</v>
      </c>
      <c r="U887">
        <v>40.558001556387701</v>
      </c>
      <c r="V887">
        <v>3.1064427558904</v>
      </c>
      <c r="W887">
        <v>8.2885414326479001</v>
      </c>
      <c r="X887">
        <v>-6.15549417464287</v>
      </c>
      <c r="Y887">
        <v>2.0899548502932301</v>
      </c>
      <c r="Z887">
        <v>4.1842099504396399</v>
      </c>
      <c r="AA887">
        <v>7.8276952278670002</v>
      </c>
      <c r="AB887">
        <v>-1.2187113898079001</v>
      </c>
      <c r="AC887">
        <v>0.52933350713053096</v>
      </c>
      <c r="AD887">
        <v>239.95549999999901</v>
      </c>
      <c r="AE887">
        <v>312.51</v>
      </c>
      <c r="AF887">
        <v>233.983249999999</v>
      </c>
      <c r="AG887">
        <v>290.339</v>
      </c>
      <c r="AH887">
        <v>72.288720691219893</v>
      </c>
      <c r="AI887">
        <v>66.257668711656393</v>
      </c>
      <c r="AJ887">
        <v>288.34285714285699</v>
      </c>
      <c r="AK887">
        <v>328.44</v>
      </c>
      <c r="AL887">
        <v>-33.7423312883435</v>
      </c>
    </row>
    <row r="888" spans="1:38" x14ac:dyDescent="0.25">
      <c r="A888" t="s">
        <v>2149</v>
      </c>
      <c r="B888" t="s">
        <v>2150</v>
      </c>
      <c r="C888" t="s">
        <v>315</v>
      </c>
      <c r="D888">
        <v>2010.60171324</v>
      </c>
      <c r="E888">
        <v>82.7</v>
      </c>
      <c r="F888">
        <v>33.053026318391296</v>
      </c>
      <c r="G888">
        <v>2.6185924284450102</v>
      </c>
      <c r="H888">
        <v>29.5912964053426</v>
      </c>
      <c r="I888">
        <v>66.386554621848703</v>
      </c>
      <c r="J888">
        <v>63.182589694236597</v>
      </c>
      <c r="K888">
        <v>1.6407382976263101</v>
      </c>
      <c r="L888">
        <v>-5.4046065885432003E-2</v>
      </c>
      <c r="M888">
        <v>-10.3430050663721</v>
      </c>
      <c r="N888">
        <v>-5.5127328553891998E-2</v>
      </c>
      <c r="O888">
        <v>1.4184950291837599</v>
      </c>
      <c r="P888">
        <v>70.315859887113206</v>
      </c>
      <c r="Q888">
        <v>77.879271802430097</v>
      </c>
      <c r="R888">
        <v>70.391246456264795</v>
      </c>
      <c r="S888">
        <v>72.912282600593599</v>
      </c>
      <c r="T888">
        <v>58.496129745669002</v>
      </c>
      <c r="U888">
        <v>13.316005487794399</v>
      </c>
      <c r="V888">
        <v>3.8702616655058999</v>
      </c>
      <c r="W888">
        <v>3.5029742233971999</v>
      </c>
      <c r="X888">
        <v>2.9078532343007901</v>
      </c>
      <c r="Y888">
        <v>2.6464355271129998</v>
      </c>
      <c r="Z888">
        <v>8.5541648107052293</v>
      </c>
      <c r="AA888">
        <v>10.811721227937101</v>
      </c>
      <c r="AB888">
        <v>-2.2528104778602001</v>
      </c>
      <c r="AC888">
        <v>1.68389486851274</v>
      </c>
      <c r="AD888">
        <v>67.146999999999906</v>
      </c>
      <c r="AE888">
        <v>77.66</v>
      </c>
      <c r="AF888">
        <v>68.7157499999999</v>
      </c>
      <c r="AG888">
        <v>72.302999999999997</v>
      </c>
      <c r="AH888">
        <v>71.459756492092495</v>
      </c>
      <c r="AI888">
        <v>88.392857142857096</v>
      </c>
      <c r="AJ888">
        <v>72.492857142857105</v>
      </c>
      <c r="AK888">
        <v>82.18</v>
      </c>
      <c r="AL888">
        <v>-11.607142857142801</v>
      </c>
    </row>
    <row r="889" spans="1:38" x14ac:dyDescent="0.25">
      <c r="A889" t="s">
        <v>2124</v>
      </c>
      <c r="B889" t="s">
        <v>2123</v>
      </c>
      <c r="C889" t="s">
        <v>407</v>
      </c>
      <c r="D889">
        <v>2005.32898</v>
      </c>
      <c r="E889">
        <v>70.099999999999994</v>
      </c>
      <c r="F889">
        <v>47.920678403848903</v>
      </c>
      <c r="G889">
        <v>3.79646705949117</v>
      </c>
      <c r="H889">
        <v>46.120181699767102</v>
      </c>
      <c r="I889">
        <v>79.501385041551202</v>
      </c>
      <c r="J889">
        <v>80.776640619715394</v>
      </c>
      <c r="K889">
        <v>3.14140409966988</v>
      </c>
      <c r="L889">
        <v>0.97158338031736602</v>
      </c>
      <c r="P889">
        <v>53.112091757052603</v>
      </c>
      <c r="Q889">
        <v>64.539037364635206</v>
      </c>
      <c r="S889">
        <v>56.540804516457101</v>
      </c>
      <c r="T889">
        <v>37.8812199036918</v>
      </c>
      <c r="V889">
        <v>14.510855897392799</v>
      </c>
      <c r="W889">
        <v>14.875638291430899</v>
      </c>
      <c r="X889">
        <v>23.158261555269299</v>
      </c>
      <c r="Y889">
        <v>89.879711750150705</v>
      </c>
      <c r="Z889">
        <v>14.3885475988994</v>
      </c>
      <c r="AA889">
        <v>32.306073178749898</v>
      </c>
      <c r="AB889">
        <v>0.93505281454169997</v>
      </c>
      <c r="AC889">
        <v>2.1152995471366798</v>
      </c>
      <c r="AD889">
        <v>49.408499999999897</v>
      </c>
      <c r="AE889">
        <v>62.98</v>
      </c>
      <c r="AF889">
        <v>49.272941176470503</v>
      </c>
      <c r="AG889">
        <v>55.491999999999997</v>
      </c>
      <c r="AH889">
        <v>79.799897449876894</v>
      </c>
      <c r="AI889">
        <v>85.220125786163393</v>
      </c>
      <c r="AJ889">
        <v>57.024999999999999</v>
      </c>
      <c r="AK889">
        <v>68.8</v>
      </c>
      <c r="AL889">
        <v>-14.7798742138365</v>
      </c>
    </row>
    <row r="890" spans="1:38" x14ac:dyDescent="0.25">
      <c r="A890" t="s">
        <v>2151</v>
      </c>
      <c r="B890" t="s">
        <v>2152</v>
      </c>
      <c r="C890" t="s">
        <v>457</v>
      </c>
      <c r="D890">
        <v>2003.96227175999</v>
      </c>
      <c r="E890">
        <v>646.54999999999995</v>
      </c>
      <c r="F890">
        <v>35.844045814030501</v>
      </c>
      <c r="G890">
        <v>2.8397081123319201</v>
      </c>
      <c r="H890">
        <v>48.879828460996499</v>
      </c>
      <c r="I890">
        <v>70.579915134370495</v>
      </c>
      <c r="J890">
        <v>75.720785414944601</v>
      </c>
      <c r="K890">
        <v>18.177930482527099</v>
      </c>
      <c r="L890">
        <v>1.7718775311178601</v>
      </c>
      <c r="P890">
        <v>518.99360950426706</v>
      </c>
      <c r="Q890">
        <v>610.80675950281602</v>
      </c>
      <c r="R890">
        <v>486.64347750441999</v>
      </c>
      <c r="S890">
        <v>556.90615733038896</v>
      </c>
      <c r="T890">
        <v>33.870498009901901</v>
      </c>
      <c r="U890">
        <v>37.277998311798598</v>
      </c>
      <c r="V890">
        <v>9.3626932034723005</v>
      </c>
      <c r="W890">
        <v>2.606277314263</v>
      </c>
      <c r="X890">
        <v>7.9345030875219704</v>
      </c>
      <c r="Y890">
        <v>13.5897738005209</v>
      </c>
      <c r="Z890">
        <v>8.9650184831763902</v>
      </c>
      <c r="AA890">
        <v>16.028681910546201</v>
      </c>
      <c r="AB890">
        <v>3.4210294441595899</v>
      </c>
      <c r="AC890">
        <v>1.14532259829264</v>
      </c>
      <c r="AD890">
        <v>489.24950000000001</v>
      </c>
      <c r="AE890">
        <v>603.23</v>
      </c>
      <c r="AF890">
        <v>473.18124999999998</v>
      </c>
      <c r="AG890">
        <v>552.85599999999897</v>
      </c>
      <c r="AH890">
        <v>73.923871616170999</v>
      </c>
      <c r="AI890">
        <v>90.482315112539993</v>
      </c>
      <c r="AJ890">
        <v>566.16071428571399</v>
      </c>
      <c r="AK890">
        <v>644.1</v>
      </c>
      <c r="AL890">
        <v>-9.5176848874599198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0"/>
  <sheetViews>
    <sheetView workbookViewId="0">
      <selection sqref="A1:XFD104857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  <c r="AA1" t="s">
        <v>233</v>
      </c>
      <c r="AB1" t="s">
        <v>234</v>
      </c>
    </row>
    <row r="2" spans="1:28" x14ac:dyDescent="0.25">
      <c r="A2" t="s">
        <v>273</v>
      </c>
      <c r="B2" t="s">
        <v>272</v>
      </c>
      <c r="C2" t="s">
        <v>274</v>
      </c>
      <c r="D2">
        <v>1693230.1679784299</v>
      </c>
      <c r="E2">
        <v>2527.85</v>
      </c>
      <c r="F2">
        <v>40303</v>
      </c>
      <c r="G2">
        <v>0</v>
      </c>
      <c r="H2">
        <v>154338</v>
      </c>
      <c r="J2">
        <v>89.506032737473703</v>
      </c>
      <c r="K2">
        <v>19571</v>
      </c>
      <c r="L2">
        <v>66702</v>
      </c>
      <c r="M2">
        <v>735673</v>
      </c>
      <c r="N2">
        <v>114035</v>
      </c>
      <c r="O2">
        <v>94464</v>
      </c>
      <c r="Q2">
        <v>0</v>
      </c>
      <c r="T2">
        <v>27762</v>
      </c>
      <c r="U2">
        <v>890011</v>
      </c>
      <c r="V2">
        <v>41982</v>
      </c>
      <c r="W2">
        <v>21.479995279121901</v>
      </c>
      <c r="X2">
        <v>16011</v>
      </c>
      <c r="Y2">
        <v>169466</v>
      </c>
      <c r="Z2">
        <v>30207</v>
      </c>
      <c r="AA2">
        <v>24370</v>
      </c>
      <c r="AB2">
        <v>211448</v>
      </c>
    </row>
    <row r="3" spans="1:28" x14ac:dyDescent="0.25">
      <c r="A3" t="s">
        <v>25</v>
      </c>
      <c r="B3" t="s">
        <v>26</v>
      </c>
      <c r="C3" t="s">
        <v>27</v>
      </c>
      <c r="D3">
        <v>1262383.50233151</v>
      </c>
      <c r="E3">
        <v>1643.5</v>
      </c>
      <c r="F3">
        <v>2345.4699999999998</v>
      </c>
      <c r="G3">
        <v>19</v>
      </c>
      <c r="H3">
        <v>63843.859999999899</v>
      </c>
      <c r="I3">
        <v>20016.849999999999</v>
      </c>
      <c r="J3">
        <v>82.689324576348596</v>
      </c>
      <c r="L3">
        <v>45997.109999999899</v>
      </c>
      <c r="M3">
        <v>112036.28</v>
      </c>
      <c r="N3">
        <v>61498.389999999898</v>
      </c>
      <c r="O3">
        <v>61498.389999999898</v>
      </c>
      <c r="Q3">
        <v>0.229775730994838</v>
      </c>
      <c r="S3">
        <v>8769.11</v>
      </c>
      <c r="T3">
        <v>15501.279999999901</v>
      </c>
      <c r="U3">
        <v>204666.09999999899</v>
      </c>
      <c r="V3">
        <v>16596.72</v>
      </c>
      <c r="W3">
        <v>22.15</v>
      </c>
      <c r="X3">
        <v>12370.38</v>
      </c>
      <c r="Y3">
        <v>44424.57</v>
      </c>
      <c r="Z3">
        <v>16596.72</v>
      </c>
      <c r="AA3">
        <v>16596.72</v>
      </c>
      <c r="AB3">
        <v>61021.29</v>
      </c>
    </row>
    <row r="4" spans="1:28" x14ac:dyDescent="0.25">
      <c r="A4" t="s">
        <v>276</v>
      </c>
      <c r="B4" t="s">
        <v>275</v>
      </c>
      <c r="C4" t="s">
        <v>91</v>
      </c>
      <c r="D4">
        <v>1242943.1608943699</v>
      </c>
      <c r="E4">
        <v>3396.9</v>
      </c>
      <c r="F4">
        <v>5022</v>
      </c>
      <c r="G4">
        <v>115</v>
      </c>
      <c r="H4">
        <v>62708</v>
      </c>
      <c r="I4">
        <v>127522</v>
      </c>
      <c r="J4">
        <v>115.18559239424999</v>
      </c>
      <c r="K4">
        <v>779</v>
      </c>
      <c r="L4">
        <v>42147</v>
      </c>
      <c r="M4">
        <v>9727</v>
      </c>
      <c r="N4">
        <v>57686</v>
      </c>
      <c r="O4">
        <v>56907</v>
      </c>
      <c r="P4">
        <v>0</v>
      </c>
      <c r="Q4">
        <v>0.99838875339881805</v>
      </c>
      <c r="R4">
        <v>37</v>
      </c>
      <c r="S4">
        <v>28913</v>
      </c>
      <c r="T4">
        <v>14760</v>
      </c>
      <c r="U4">
        <v>228907</v>
      </c>
      <c r="V4">
        <v>16395</v>
      </c>
      <c r="W4">
        <v>30.26</v>
      </c>
      <c r="X4">
        <v>11074</v>
      </c>
      <c r="Y4">
        <v>44383</v>
      </c>
      <c r="Z4">
        <v>15152</v>
      </c>
      <c r="AA4">
        <v>14989</v>
      </c>
      <c r="AB4">
        <v>60778</v>
      </c>
    </row>
    <row r="5" spans="1:28" x14ac:dyDescent="0.25">
      <c r="A5" t="s">
        <v>28</v>
      </c>
      <c r="B5" t="s">
        <v>29</v>
      </c>
      <c r="C5" t="s">
        <v>27</v>
      </c>
      <c r="D5">
        <v>692927.01991157501</v>
      </c>
      <c r="E5">
        <v>996.2</v>
      </c>
      <c r="F5">
        <v>0</v>
      </c>
      <c r="G5">
        <v>8</v>
      </c>
      <c r="H5">
        <v>47254.75</v>
      </c>
      <c r="J5">
        <v>48.86</v>
      </c>
      <c r="L5">
        <v>34036.639999999999</v>
      </c>
      <c r="M5">
        <v>139922.34</v>
      </c>
      <c r="N5">
        <v>47254.75</v>
      </c>
      <c r="O5">
        <v>47254.75</v>
      </c>
      <c r="Q5">
        <v>0.163733115022513</v>
      </c>
      <c r="T5">
        <v>13218.11</v>
      </c>
      <c r="U5">
        <v>187177.09</v>
      </c>
      <c r="V5">
        <v>14565.67</v>
      </c>
      <c r="W5">
        <v>15.22</v>
      </c>
      <c r="X5">
        <v>10636.12</v>
      </c>
      <c r="Y5">
        <v>37769.369999999901</v>
      </c>
      <c r="Z5">
        <v>14565.67</v>
      </c>
      <c r="AA5">
        <v>14565.67</v>
      </c>
      <c r="AB5">
        <v>52335.040000000001</v>
      </c>
    </row>
    <row r="6" spans="1:28" x14ac:dyDescent="0.25">
      <c r="A6" t="s">
        <v>278</v>
      </c>
      <c r="B6" t="s">
        <v>277</v>
      </c>
      <c r="C6" t="s">
        <v>279</v>
      </c>
      <c r="D6">
        <v>603809.71046506998</v>
      </c>
      <c r="E6">
        <v>2584.6</v>
      </c>
      <c r="F6">
        <v>1137</v>
      </c>
      <c r="G6">
        <v>39</v>
      </c>
      <c r="H6">
        <v>14595</v>
      </c>
      <c r="I6">
        <v>2854</v>
      </c>
      <c r="J6">
        <v>43.0713212279557</v>
      </c>
      <c r="K6">
        <v>114</v>
      </c>
      <c r="L6">
        <v>10120</v>
      </c>
      <c r="M6">
        <v>6222</v>
      </c>
      <c r="N6">
        <v>13458</v>
      </c>
      <c r="O6">
        <v>13344</v>
      </c>
      <c r="P6">
        <v>384</v>
      </c>
      <c r="Q6">
        <v>0.90547489345849796</v>
      </c>
      <c r="R6">
        <v>28427</v>
      </c>
      <c r="S6">
        <v>8785</v>
      </c>
      <c r="T6">
        <v>3224</v>
      </c>
      <c r="U6">
        <v>61267</v>
      </c>
      <c r="V6">
        <v>3809</v>
      </c>
      <c r="W6">
        <v>10.87</v>
      </c>
      <c r="X6">
        <v>2554</v>
      </c>
      <c r="Y6">
        <v>11870</v>
      </c>
      <c r="Z6">
        <v>3523</v>
      </c>
      <c r="AA6">
        <v>3473</v>
      </c>
      <c r="AB6">
        <v>15679</v>
      </c>
    </row>
    <row r="7" spans="1:28" x14ac:dyDescent="0.25">
      <c r="A7" t="s">
        <v>281</v>
      </c>
      <c r="B7" t="s">
        <v>280</v>
      </c>
      <c r="C7" t="s">
        <v>282</v>
      </c>
      <c r="D7">
        <v>579534.70597640495</v>
      </c>
      <c r="E7">
        <v>468.45</v>
      </c>
      <c r="F7">
        <v>1809.01</v>
      </c>
      <c r="G7">
        <v>15.5</v>
      </c>
      <c r="H7">
        <v>27801.9</v>
      </c>
      <c r="I7">
        <v>5736.22</v>
      </c>
      <c r="J7">
        <v>15.507614076208601</v>
      </c>
      <c r="K7">
        <v>77.77</v>
      </c>
      <c r="L7">
        <v>19191.66</v>
      </c>
      <c r="M7">
        <v>3300.35</v>
      </c>
      <c r="N7">
        <v>25992.89</v>
      </c>
      <c r="O7">
        <v>25915.119999999999</v>
      </c>
      <c r="P7">
        <v>1232.3399999999999</v>
      </c>
      <c r="Q7">
        <v>0.99950901046600404</v>
      </c>
      <c r="R7">
        <v>29364.36</v>
      </c>
      <c r="S7">
        <v>5604.08</v>
      </c>
      <c r="T7">
        <v>6723.46</v>
      </c>
      <c r="U7">
        <v>73039.25</v>
      </c>
      <c r="V7">
        <v>7306.52</v>
      </c>
      <c r="W7">
        <v>4.17</v>
      </c>
      <c r="X7">
        <v>5175.4799999999996</v>
      </c>
      <c r="Y7">
        <v>11010.89</v>
      </c>
      <c r="Z7">
        <v>6845.12</v>
      </c>
      <c r="AA7">
        <v>6832.97</v>
      </c>
      <c r="AB7">
        <v>18317.41</v>
      </c>
    </row>
    <row r="8" spans="1:28" x14ac:dyDescent="0.25">
      <c r="A8" t="s">
        <v>89</v>
      </c>
      <c r="B8" t="s">
        <v>90</v>
      </c>
      <c r="C8" t="s">
        <v>91</v>
      </c>
      <c r="D8">
        <v>559994.90409252001</v>
      </c>
      <c r="E8">
        <v>1340.5</v>
      </c>
      <c r="F8">
        <v>4225</v>
      </c>
      <c r="G8">
        <v>34</v>
      </c>
      <c r="H8">
        <v>37831</v>
      </c>
      <c r="I8">
        <v>78359</v>
      </c>
      <c r="J8">
        <v>57.855301773425701</v>
      </c>
      <c r="K8">
        <v>284</v>
      </c>
      <c r="L8">
        <v>24095</v>
      </c>
      <c r="M8">
        <v>27787</v>
      </c>
      <c r="N8">
        <v>33606</v>
      </c>
      <c r="O8">
        <v>33322</v>
      </c>
      <c r="P8">
        <v>176</v>
      </c>
      <c r="Q8">
        <v>0.58767302144843303</v>
      </c>
      <c r="R8">
        <v>0</v>
      </c>
      <c r="S8">
        <v>5315</v>
      </c>
      <c r="T8">
        <v>9227</v>
      </c>
      <c r="U8">
        <v>149468</v>
      </c>
      <c r="V8">
        <v>9625</v>
      </c>
      <c r="W8">
        <v>14.37</v>
      </c>
      <c r="X8">
        <v>5945</v>
      </c>
      <c r="Y8">
        <v>28869</v>
      </c>
      <c r="Z8">
        <v>8452</v>
      </c>
      <c r="AA8">
        <v>8362</v>
      </c>
      <c r="AB8">
        <v>38494</v>
      </c>
    </row>
    <row r="9" spans="1:28" x14ac:dyDescent="0.25">
      <c r="A9" t="s">
        <v>284</v>
      </c>
      <c r="B9" t="s">
        <v>283</v>
      </c>
      <c r="C9" t="s">
        <v>17</v>
      </c>
      <c r="D9">
        <v>550246.94879077002</v>
      </c>
      <c r="E9">
        <v>616.04999999999995</v>
      </c>
      <c r="F9">
        <v>3695.6</v>
      </c>
      <c r="G9">
        <v>11.3</v>
      </c>
      <c r="H9">
        <v>79094.159999999902</v>
      </c>
      <c r="I9">
        <v>61920.91</v>
      </c>
      <c r="J9">
        <v>62.353604734500401</v>
      </c>
      <c r="L9">
        <v>55648.169999999896</v>
      </c>
      <c r="M9">
        <v>313803.26</v>
      </c>
      <c r="N9">
        <v>75398.559999999896</v>
      </c>
      <c r="O9">
        <v>75398.559999999896</v>
      </c>
      <c r="Q9">
        <v>0.18122448650907999</v>
      </c>
      <c r="S9">
        <v>18559.810000000001</v>
      </c>
      <c r="T9">
        <v>19750.389999999901</v>
      </c>
      <c r="U9">
        <v>473378.14</v>
      </c>
      <c r="V9">
        <v>23435.57</v>
      </c>
      <c r="W9">
        <v>20.27</v>
      </c>
      <c r="X9">
        <v>17668.330000000002</v>
      </c>
      <c r="Y9">
        <v>113416.82</v>
      </c>
      <c r="Z9">
        <v>23435.57</v>
      </c>
      <c r="AA9">
        <v>23435.57</v>
      </c>
      <c r="AB9">
        <v>136852.39000000001</v>
      </c>
    </row>
    <row r="10" spans="1:28" x14ac:dyDescent="0.25">
      <c r="A10" t="s">
        <v>286</v>
      </c>
      <c r="B10" t="s">
        <v>285</v>
      </c>
      <c r="C10" t="s">
        <v>287</v>
      </c>
      <c r="D10">
        <v>519759.65170083998</v>
      </c>
      <c r="E10">
        <v>895.1</v>
      </c>
      <c r="F10">
        <v>36431.800000000003</v>
      </c>
      <c r="G10">
        <v>4</v>
      </c>
      <c r="H10">
        <v>72292.399999999994</v>
      </c>
      <c r="J10">
        <v>14.8</v>
      </c>
      <c r="K10">
        <v>19299.900000000001</v>
      </c>
      <c r="L10">
        <v>8345.8999999999905</v>
      </c>
      <c r="M10">
        <v>68541.100000000006</v>
      </c>
      <c r="N10">
        <v>35860.599999999897</v>
      </c>
      <c r="O10">
        <v>16560.699999999899</v>
      </c>
      <c r="Q10">
        <v>0.27027027027027001</v>
      </c>
      <c r="T10">
        <v>8214.7999999999993</v>
      </c>
      <c r="U10">
        <v>140833.5</v>
      </c>
      <c r="V10">
        <v>19583</v>
      </c>
      <c r="W10">
        <v>5.3</v>
      </c>
      <c r="X10">
        <v>3005.6</v>
      </c>
      <c r="Y10">
        <v>17311.900000000001</v>
      </c>
      <c r="Z10">
        <v>10177.1</v>
      </c>
      <c r="AA10">
        <v>5014</v>
      </c>
      <c r="AB10">
        <v>36894.9</v>
      </c>
    </row>
    <row r="11" spans="1:28" x14ac:dyDescent="0.25">
      <c r="A11" t="s">
        <v>289</v>
      </c>
      <c r="B11" t="s">
        <v>288</v>
      </c>
      <c r="C11" t="s">
        <v>290</v>
      </c>
      <c r="D11">
        <v>440784.33997471997</v>
      </c>
      <c r="E11">
        <v>7381.6</v>
      </c>
      <c r="F11">
        <v>485.38</v>
      </c>
      <c r="G11">
        <v>30</v>
      </c>
      <c r="H11">
        <v>16013.24</v>
      </c>
      <c r="I11">
        <v>5059.13</v>
      </c>
      <c r="J11">
        <v>190.57189015907699</v>
      </c>
      <c r="L11">
        <v>11507.69</v>
      </c>
      <c r="M11">
        <v>16343.57</v>
      </c>
      <c r="N11">
        <v>15527.86</v>
      </c>
      <c r="O11">
        <v>15527.86</v>
      </c>
      <c r="Q11">
        <v>0.15742090806234699</v>
      </c>
      <c r="S11">
        <v>3991.42</v>
      </c>
      <c r="T11">
        <v>4020.1699999999901</v>
      </c>
      <c r="U11">
        <v>41407.360000000001</v>
      </c>
      <c r="V11">
        <v>4707.2999999999902</v>
      </c>
      <c r="W11">
        <v>56.83</v>
      </c>
      <c r="X11">
        <v>3436.8899999999899</v>
      </c>
      <c r="Y11">
        <v>7796.07</v>
      </c>
      <c r="Z11">
        <v>4551.20999999999</v>
      </c>
      <c r="AA11">
        <v>4551.20999999999</v>
      </c>
      <c r="AB11">
        <v>12503.37</v>
      </c>
    </row>
    <row r="12" spans="1:28" x14ac:dyDescent="0.25">
      <c r="A12" t="s">
        <v>292</v>
      </c>
      <c r="B12" t="s">
        <v>291</v>
      </c>
      <c r="C12" t="s">
        <v>293</v>
      </c>
      <c r="D12">
        <v>398632.980105525</v>
      </c>
      <c r="E12">
        <v>626.75</v>
      </c>
      <c r="F12">
        <v>0</v>
      </c>
      <c r="G12">
        <v>0</v>
      </c>
      <c r="H12">
        <v>41462.89</v>
      </c>
      <c r="J12">
        <v>56.91</v>
      </c>
      <c r="L12">
        <v>35996.639999999999</v>
      </c>
      <c r="M12">
        <v>751085</v>
      </c>
      <c r="N12">
        <v>41462.89</v>
      </c>
      <c r="O12">
        <v>41462.89</v>
      </c>
      <c r="Q12">
        <v>0</v>
      </c>
      <c r="T12">
        <v>5466.25</v>
      </c>
      <c r="U12">
        <v>792547.89</v>
      </c>
      <c r="V12">
        <v>14181.629999999899</v>
      </c>
      <c r="W12">
        <v>20.86</v>
      </c>
      <c r="X12">
        <v>13190.799999999899</v>
      </c>
      <c r="Y12">
        <v>187452.73</v>
      </c>
      <c r="Z12">
        <v>14181.629999999899</v>
      </c>
      <c r="AA12">
        <v>14181.629999999899</v>
      </c>
      <c r="AB12">
        <v>201634.36</v>
      </c>
    </row>
    <row r="13" spans="1:28" x14ac:dyDescent="0.25">
      <c r="A13" t="s">
        <v>297</v>
      </c>
      <c r="B13" t="s">
        <v>296</v>
      </c>
      <c r="C13" t="s">
        <v>61</v>
      </c>
      <c r="D13">
        <v>373930.67169633898</v>
      </c>
      <c r="E13">
        <v>2649.55</v>
      </c>
      <c r="F13">
        <v>3502.25</v>
      </c>
      <c r="G13">
        <v>24</v>
      </c>
      <c r="H13">
        <v>30056.720000000001</v>
      </c>
      <c r="I13">
        <v>37214.11</v>
      </c>
      <c r="J13">
        <v>74.511139318797703</v>
      </c>
      <c r="K13">
        <v>9445.44</v>
      </c>
      <c r="L13">
        <v>10470.719999999999</v>
      </c>
      <c r="M13">
        <v>48534.969999999899</v>
      </c>
      <c r="N13">
        <v>26554.47</v>
      </c>
      <c r="O13">
        <v>17109.03</v>
      </c>
      <c r="P13">
        <v>2823.61</v>
      </c>
      <c r="Q13">
        <v>0.322099490350233</v>
      </c>
      <c r="R13">
        <v>63285.32</v>
      </c>
      <c r="S13">
        <v>4491.13</v>
      </c>
      <c r="T13">
        <v>6638.3099999999904</v>
      </c>
      <c r="U13">
        <v>186405.86</v>
      </c>
      <c r="V13">
        <v>7461.9199999999901</v>
      </c>
      <c r="W13">
        <v>17.739999999999998</v>
      </c>
      <c r="X13">
        <v>2492.99999999999</v>
      </c>
      <c r="Y13">
        <v>41566.01</v>
      </c>
      <c r="Z13">
        <v>6631.4499999999898</v>
      </c>
      <c r="AA13">
        <v>4332.3699999999899</v>
      </c>
      <c r="AB13">
        <v>49027.93</v>
      </c>
    </row>
    <row r="14" spans="1:28" x14ac:dyDescent="0.25">
      <c r="A14" t="s">
        <v>295</v>
      </c>
      <c r="B14" t="s">
        <v>294</v>
      </c>
      <c r="C14" t="s">
        <v>27</v>
      </c>
      <c r="D14">
        <v>372872.86217837501</v>
      </c>
      <c r="E14">
        <v>1876.85</v>
      </c>
      <c r="F14">
        <v>599.26</v>
      </c>
      <c r="G14">
        <v>1.5</v>
      </c>
      <c r="H14">
        <v>20245.45</v>
      </c>
      <c r="I14">
        <v>8479.0300000000007</v>
      </c>
      <c r="J14">
        <v>75.165950167743205</v>
      </c>
      <c r="L14">
        <v>14925.02</v>
      </c>
      <c r="M14">
        <v>34948.959999999999</v>
      </c>
      <c r="N14">
        <v>19646.189999999999</v>
      </c>
      <c r="O14">
        <v>19646.189999999999</v>
      </c>
      <c r="Q14">
        <v>1.9955844323826601E-2</v>
      </c>
      <c r="S14">
        <v>4468.59</v>
      </c>
      <c r="T14">
        <v>4721.17</v>
      </c>
      <c r="U14">
        <v>68142.03</v>
      </c>
      <c r="V14">
        <v>5586.43</v>
      </c>
      <c r="W14">
        <v>20.89</v>
      </c>
      <c r="X14">
        <v>4109.33</v>
      </c>
      <c r="Y14">
        <v>15137.48</v>
      </c>
      <c r="Z14">
        <v>5586.43</v>
      </c>
      <c r="AA14">
        <v>5586.43</v>
      </c>
      <c r="AB14">
        <v>20723.91</v>
      </c>
    </row>
    <row r="15" spans="1:28" x14ac:dyDescent="0.25">
      <c r="A15" t="s">
        <v>299</v>
      </c>
      <c r="B15" t="s">
        <v>298</v>
      </c>
      <c r="C15" t="s">
        <v>58</v>
      </c>
      <c r="D15">
        <v>323071.59373913897</v>
      </c>
      <c r="E15">
        <v>3390.7</v>
      </c>
      <c r="F15">
        <v>858.02</v>
      </c>
      <c r="G15">
        <v>25.65</v>
      </c>
      <c r="H15">
        <v>6691.2999999999902</v>
      </c>
      <c r="I15">
        <v>2028.07</v>
      </c>
      <c r="J15">
        <v>42.811295468059797</v>
      </c>
      <c r="K15">
        <v>144.44999999999999</v>
      </c>
      <c r="L15">
        <v>4106.4499999999898</v>
      </c>
      <c r="M15">
        <v>3616.5499999999902</v>
      </c>
      <c r="N15">
        <v>5833.2799999999897</v>
      </c>
      <c r="O15">
        <v>5688.8299999999899</v>
      </c>
      <c r="P15">
        <v>138.29</v>
      </c>
      <c r="Q15">
        <v>0.59914094445323796</v>
      </c>
      <c r="R15">
        <v>18985.53</v>
      </c>
      <c r="S15">
        <v>3509.18</v>
      </c>
      <c r="T15">
        <v>1582.38</v>
      </c>
      <c r="U15">
        <v>34968.92</v>
      </c>
      <c r="V15">
        <v>2349.0299999999902</v>
      </c>
      <c r="W15">
        <v>16.170000000000002</v>
      </c>
      <c r="X15">
        <v>1550.3699999999899</v>
      </c>
      <c r="Y15">
        <v>7061.02</v>
      </c>
      <c r="Z15">
        <v>2150.70999999999</v>
      </c>
      <c r="AA15">
        <v>2104.95999999999</v>
      </c>
      <c r="AB15">
        <v>9410.0499999999993</v>
      </c>
    </row>
    <row r="16" spans="1:28" x14ac:dyDescent="0.25">
      <c r="A16" t="s">
        <v>301</v>
      </c>
      <c r="B16" t="s">
        <v>300</v>
      </c>
      <c r="C16" t="s">
        <v>91</v>
      </c>
      <c r="D16">
        <v>302519.39531697001</v>
      </c>
      <c r="E16">
        <v>1103.55</v>
      </c>
      <c r="F16">
        <v>4145</v>
      </c>
      <c r="G16">
        <v>48</v>
      </c>
      <c r="H16">
        <v>23986</v>
      </c>
      <c r="J16">
        <v>54.85</v>
      </c>
      <c r="K16">
        <v>353</v>
      </c>
      <c r="L16">
        <v>14851</v>
      </c>
      <c r="M16">
        <v>78828</v>
      </c>
      <c r="N16">
        <v>19841</v>
      </c>
      <c r="O16">
        <v>19488</v>
      </c>
      <c r="Q16">
        <v>0.87511394712853197</v>
      </c>
      <c r="T16">
        <v>4637</v>
      </c>
      <c r="U16">
        <v>102814</v>
      </c>
      <c r="V16">
        <v>5709</v>
      </c>
      <c r="W16">
        <v>13.05</v>
      </c>
      <c r="X16">
        <v>3534</v>
      </c>
      <c r="Y16">
        <v>20931</v>
      </c>
      <c r="Z16">
        <v>4782</v>
      </c>
      <c r="AA16">
        <v>4696</v>
      </c>
      <c r="AB16">
        <v>26640</v>
      </c>
    </row>
    <row r="17" spans="1:28" x14ac:dyDescent="0.25">
      <c r="A17" t="s">
        <v>303</v>
      </c>
      <c r="B17" t="s">
        <v>302</v>
      </c>
      <c r="C17" t="s">
        <v>27</v>
      </c>
      <c r="D17">
        <v>295662.60260375001</v>
      </c>
      <c r="E17">
        <v>949.95</v>
      </c>
      <c r="F17">
        <v>13145.65</v>
      </c>
      <c r="G17">
        <v>1</v>
      </c>
      <c r="H17">
        <v>31766.83</v>
      </c>
      <c r="I17">
        <v>9664.9599999999991</v>
      </c>
      <c r="J17">
        <v>35.2014130333216</v>
      </c>
      <c r="L17">
        <v>10818.45</v>
      </c>
      <c r="M17">
        <v>59094.78</v>
      </c>
      <c r="N17">
        <v>18621.18</v>
      </c>
      <c r="O17">
        <v>18621.18</v>
      </c>
      <c r="Q17">
        <v>2.84079505289574E-2</v>
      </c>
      <c r="S17">
        <v>5628.18</v>
      </c>
      <c r="T17">
        <v>7802.73</v>
      </c>
      <c r="U17">
        <v>106154.75</v>
      </c>
      <c r="V17">
        <v>8191.6199999999899</v>
      </c>
      <c r="W17">
        <v>19.79</v>
      </c>
      <c r="X17">
        <v>6077.20999999999</v>
      </c>
      <c r="Y17">
        <v>23702.58</v>
      </c>
      <c r="Z17">
        <v>8191.6199999999899</v>
      </c>
      <c r="AA17">
        <v>8191.6199999999899</v>
      </c>
      <c r="AB17">
        <v>31894.2</v>
      </c>
    </row>
    <row r="18" spans="1:28" x14ac:dyDescent="0.25">
      <c r="A18" t="s">
        <v>305</v>
      </c>
      <c r="B18" t="s">
        <v>304</v>
      </c>
      <c r="C18" t="s">
        <v>306</v>
      </c>
      <c r="D18">
        <v>294636.80732159998</v>
      </c>
      <c r="E18">
        <v>9670.2999999999993</v>
      </c>
      <c r="F18">
        <v>2825.7</v>
      </c>
      <c r="G18">
        <v>90</v>
      </c>
      <c r="H18">
        <v>13335.799999999899</v>
      </c>
      <c r="J18">
        <v>271.82</v>
      </c>
      <c r="K18">
        <v>187</v>
      </c>
      <c r="L18">
        <v>8210.99999999998</v>
      </c>
      <c r="M18">
        <v>106553.60000000001</v>
      </c>
      <c r="N18">
        <v>10510.0999999999</v>
      </c>
      <c r="O18">
        <v>10323.0999999999</v>
      </c>
      <c r="Q18">
        <v>0.33110146420425202</v>
      </c>
      <c r="T18">
        <v>2112.1</v>
      </c>
      <c r="U18">
        <v>119889.4</v>
      </c>
      <c r="V18">
        <v>4142.5999999999904</v>
      </c>
      <c r="W18">
        <v>88.41</v>
      </c>
      <c r="X18">
        <v>2670.7999999999902</v>
      </c>
      <c r="Y18">
        <v>28708</v>
      </c>
      <c r="Z18">
        <v>3402.8999999999901</v>
      </c>
      <c r="AA18">
        <v>3303.6999999999898</v>
      </c>
      <c r="AB18">
        <v>32850.6</v>
      </c>
    </row>
    <row r="19" spans="1:28" x14ac:dyDescent="0.25">
      <c r="A19" t="s">
        <v>308</v>
      </c>
      <c r="B19" t="s">
        <v>307</v>
      </c>
      <c r="C19" t="s">
        <v>309</v>
      </c>
      <c r="D19">
        <v>276837.87222363998</v>
      </c>
      <c r="E19">
        <v>2463.1999999999998</v>
      </c>
      <c r="F19">
        <v>2436.14</v>
      </c>
      <c r="G19">
        <v>1.2</v>
      </c>
      <c r="H19">
        <v>9656.0199999999895</v>
      </c>
      <c r="I19">
        <v>1877.33</v>
      </c>
      <c r="J19">
        <v>22.081682559527</v>
      </c>
      <c r="K19">
        <v>3969.98</v>
      </c>
      <c r="L19">
        <v>2472.9399999999901</v>
      </c>
      <c r="M19">
        <v>15256.88</v>
      </c>
      <c r="N19">
        <v>7219.8799999999901</v>
      </c>
      <c r="O19">
        <v>3249.8999999999901</v>
      </c>
      <c r="P19">
        <v>18.43</v>
      </c>
      <c r="Q19">
        <v>5.4343684941810098E-2</v>
      </c>
      <c r="R19">
        <v>103239.89</v>
      </c>
      <c r="S19">
        <v>8138.33</v>
      </c>
      <c r="T19">
        <v>776.96</v>
      </c>
      <c r="U19">
        <v>138186.88</v>
      </c>
      <c r="V19">
        <v>3588.1</v>
      </c>
      <c r="W19">
        <v>6.34</v>
      </c>
      <c r="X19">
        <v>722.48000000000195</v>
      </c>
      <c r="Y19">
        <v>28128.3</v>
      </c>
      <c r="Z19">
        <v>2692.67</v>
      </c>
      <c r="AA19">
        <v>1167.57</v>
      </c>
      <c r="AB19">
        <v>31716.400000000001</v>
      </c>
    </row>
    <row r="20" spans="1:28" x14ac:dyDescent="0.25">
      <c r="A20" t="s">
        <v>314</v>
      </c>
      <c r="B20" t="s">
        <v>313</v>
      </c>
      <c r="C20" t="s">
        <v>315</v>
      </c>
      <c r="D20">
        <v>272312.52242015</v>
      </c>
      <c r="E20">
        <v>1138.55</v>
      </c>
      <c r="F20">
        <v>2529.4299999999998</v>
      </c>
      <c r="G20">
        <v>11.5</v>
      </c>
      <c r="H20">
        <v>12109.859999999901</v>
      </c>
      <c r="J20">
        <v>35.299999999999997</v>
      </c>
      <c r="K20">
        <v>172</v>
      </c>
      <c r="L20">
        <v>8473.5799999999908</v>
      </c>
      <c r="M20">
        <v>32410.34</v>
      </c>
      <c r="N20">
        <v>9580.4299999999894</v>
      </c>
      <c r="O20">
        <v>9408.4299999999894</v>
      </c>
      <c r="Q20">
        <v>0.325779036827195</v>
      </c>
      <c r="T20">
        <v>934.85</v>
      </c>
      <c r="U20">
        <v>44520.2</v>
      </c>
      <c r="V20">
        <v>3003.96</v>
      </c>
      <c r="W20">
        <v>8.3000000000000007</v>
      </c>
      <c r="X20">
        <v>1984.47</v>
      </c>
      <c r="Y20">
        <v>8299.99</v>
      </c>
      <c r="Z20">
        <v>2332.4299999999998</v>
      </c>
      <c r="AA20">
        <v>2239.69</v>
      </c>
      <c r="AB20">
        <v>11303.95</v>
      </c>
    </row>
    <row r="21" spans="1:28" x14ac:dyDescent="0.25">
      <c r="A21" t="s">
        <v>311</v>
      </c>
      <c r="B21" t="s">
        <v>310</v>
      </c>
      <c r="C21" t="s">
        <v>312</v>
      </c>
      <c r="D21">
        <v>266522.28309360001</v>
      </c>
      <c r="E21">
        <v>2987</v>
      </c>
      <c r="F21">
        <v>441</v>
      </c>
      <c r="G21">
        <v>10</v>
      </c>
      <c r="H21">
        <v>5188</v>
      </c>
      <c r="I21">
        <v>1647</v>
      </c>
      <c r="J21">
        <v>36.562327608625303</v>
      </c>
      <c r="K21">
        <v>300</v>
      </c>
      <c r="L21">
        <v>3250</v>
      </c>
      <c r="M21">
        <v>-1323</v>
      </c>
      <c r="N21">
        <v>4747</v>
      </c>
      <c r="O21">
        <v>4447</v>
      </c>
      <c r="P21">
        <v>59</v>
      </c>
      <c r="Q21">
        <v>0.27350556307692298</v>
      </c>
      <c r="R21">
        <v>32589</v>
      </c>
      <c r="S21">
        <v>2724</v>
      </c>
      <c r="T21">
        <v>1197</v>
      </c>
      <c r="U21">
        <v>40884</v>
      </c>
      <c r="V21">
        <v>1203</v>
      </c>
      <c r="W21">
        <v>8.2200000000000006</v>
      </c>
      <c r="X21">
        <v>730</v>
      </c>
      <c r="Y21">
        <v>9271</v>
      </c>
      <c r="Z21">
        <v>1084</v>
      </c>
      <c r="AA21">
        <v>988</v>
      </c>
      <c r="AB21">
        <v>10474</v>
      </c>
    </row>
    <row r="22" spans="1:28" x14ac:dyDescent="0.25">
      <c r="A22" t="s">
        <v>317</v>
      </c>
      <c r="B22" t="s">
        <v>316</v>
      </c>
      <c r="C22" t="s">
        <v>293</v>
      </c>
      <c r="D22">
        <v>256838.49027784501</v>
      </c>
      <c r="E22">
        <v>1584.85</v>
      </c>
      <c r="F22">
        <v>677.8</v>
      </c>
      <c r="G22">
        <v>0.8</v>
      </c>
      <c r="H22">
        <v>17488.93</v>
      </c>
      <c r="I22">
        <v>8767.15</v>
      </c>
      <c r="J22">
        <v>13.4398967960652</v>
      </c>
      <c r="L22">
        <v>6417.28</v>
      </c>
      <c r="M22">
        <v>16267.38</v>
      </c>
      <c r="N22">
        <v>16811.13</v>
      </c>
      <c r="O22">
        <v>16811.13</v>
      </c>
      <c r="Q22">
        <v>5.9524266602569001E-2</v>
      </c>
      <c r="S22">
        <v>39549.74</v>
      </c>
      <c r="T22">
        <v>10393.85</v>
      </c>
      <c r="U22">
        <v>82073.2</v>
      </c>
      <c r="V22">
        <v>5327.6699999999901</v>
      </c>
      <c r="W22">
        <v>12.2</v>
      </c>
      <c r="X22">
        <v>1942.6299999999901</v>
      </c>
      <c r="Y22">
        <v>17955.11</v>
      </c>
      <c r="Z22">
        <v>5125.3699999999899</v>
      </c>
      <c r="AA22">
        <v>5125.3699999999899</v>
      </c>
      <c r="AB22">
        <v>23282.78</v>
      </c>
    </row>
    <row r="23" spans="1:28" x14ac:dyDescent="0.25">
      <c r="A23" t="s">
        <v>319</v>
      </c>
      <c r="B23" t="s">
        <v>318</v>
      </c>
      <c r="C23" t="s">
        <v>320</v>
      </c>
      <c r="D23">
        <v>240338.49766977999</v>
      </c>
      <c r="E23">
        <v>3713.9</v>
      </c>
      <c r="F23">
        <v>638.87</v>
      </c>
      <c r="H23">
        <v>3766.3699999999899</v>
      </c>
      <c r="I23">
        <v>746.97</v>
      </c>
      <c r="J23">
        <v>36.704306081163601</v>
      </c>
      <c r="K23">
        <v>67.41</v>
      </c>
      <c r="L23">
        <v>2378.5099999999902</v>
      </c>
      <c r="M23">
        <v>1042.94</v>
      </c>
      <c r="N23">
        <v>3127.49999999999</v>
      </c>
      <c r="O23">
        <v>3060.0899999999901</v>
      </c>
      <c r="P23">
        <v>314.62</v>
      </c>
      <c r="Q23">
        <v>0</v>
      </c>
      <c r="R23">
        <v>36884.769999999997</v>
      </c>
      <c r="S23">
        <v>213.23</v>
      </c>
      <c r="T23">
        <v>681.58</v>
      </c>
      <c r="U23">
        <v>42968.8999999999</v>
      </c>
      <c r="V23">
        <v>1074.01</v>
      </c>
      <c r="W23">
        <v>10.14</v>
      </c>
      <c r="X23">
        <v>658.75</v>
      </c>
      <c r="Y23">
        <v>10830.17</v>
      </c>
      <c r="Z23">
        <v>911.83</v>
      </c>
      <c r="AA23">
        <v>897.26</v>
      </c>
      <c r="AB23">
        <v>11904.18</v>
      </c>
    </row>
    <row r="24" spans="1:28" x14ac:dyDescent="0.25">
      <c r="A24" t="s">
        <v>322</v>
      </c>
      <c r="B24" t="s">
        <v>321</v>
      </c>
      <c r="C24" t="s">
        <v>323</v>
      </c>
      <c r="D24">
        <v>238925.1473637</v>
      </c>
      <c r="E24">
        <v>8306.75</v>
      </c>
      <c r="F24">
        <v>2887.99</v>
      </c>
      <c r="H24">
        <v>11126.96</v>
      </c>
      <c r="I24">
        <v>2738.97</v>
      </c>
      <c r="J24">
        <v>175.41861676506099</v>
      </c>
      <c r="K24">
        <v>822.72</v>
      </c>
      <c r="L24">
        <v>5063.95999999999</v>
      </c>
      <c r="M24">
        <v>5284.73</v>
      </c>
      <c r="N24">
        <v>8238.9699999999993</v>
      </c>
      <c r="O24">
        <v>7416.24999999999</v>
      </c>
      <c r="P24">
        <v>18491.32</v>
      </c>
      <c r="Q24">
        <v>0</v>
      </c>
      <c r="R24">
        <v>10233.17</v>
      </c>
      <c r="S24">
        <v>15871.94</v>
      </c>
      <c r="T24">
        <v>2352.29</v>
      </c>
      <c r="U24">
        <v>63747.09</v>
      </c>
      <c r="V24">
        <v>3226.6099999999901</v>
      </c>
      <c r="W24">
        <v>58.57</v>
      </c>
      <c r="X24">
        <v>1688.44999999999</v>
      </c>
      <c r="Y24">
        <v>14687.92</v>
      </c>
      <c r="Z24">
        <v>2477.53999999999</v>
      </c>
      <c r="AA24">
        <v>2266.78999999999</v>
      </c>
      <c r="AB24">
        <v>17914.53</v>
      </c>
    </row>
    <row r="25" spans="1:28" x14ac:dyDescent="0.25">
      <c r="A25" t="s">
        <v>325</v>
      </c>
      <c r="B25" t="s">
        <v>324</v>
      </c>
      <c r="C25" t="s">
        <v>306</v>
      </c>
      <c r="D25">
        <v>235149.76933662</v>
      </c>
      <c r="E25">
        <v>643.70000000000005</v>
      </c>
      <c r="F25">
        <v>24860.36</v>
      </c>
      <c r="G25">
        <v>2</v>
      </c>
      <c r="H25">
        <v>38143.389999999898</v>
      </c>
      <c r="I25">
        <v>33654.699999999997</v>
      </c>
      <c r="J25">
        <v>7.2692139964374896</v>
      </c>
      <c r="K25">
        <v>10225.48</v>
      </c>
      <c r="L25">
        <v>2414.2899999999499</v>
      </c>
      <c r="M25">
        <v>12133.1</v>
      </c>
      <c r="N25">
        <v>13283.029999999901</v>
      </c>
      <c r="O25">
        <v>3057.5499999999502</v>
      </c>
      <c r="P25">
        <v>2513.33</v>
      </c>
      <c r="Q25">
        <v>0.27513290996525303</v>
      </c>
      <c r="R25">
        <v>231251.26</v>
      </c>
      <c r="S25">
        <v>34839.19</v>
      </c>
      <c r="T25">
        <v>643.25999999999897</v>
      </c>
      <c r="U25">
        <v>352534.97</v>
      </c>
      <c r="V25">
        <v>13901.279999999901</v>
      </c>
      <c r="W25">
        <v>8.35</v>
      </c>
      <c r="X25">
        <v>3202.7999999999902</v>
      </c>
      <c r="Y25">
        <v>89704.81</v>
      </c>
      <c r="Z25">
        <v>7268.0999999999904</v>
      </c>
      <c r="AA25">
        <v>4652.70999999999</v>
      </c>
      <c r="AB25">
        <v>103606.09</v>
      </c>
    </row>
    <row r="26" spans="1:28" x14ac:dyDescent="0.25">
      <c r="A26" t="s">
        <v>327</v>
      </c>
      <c r="B26" t="s">
        <v>326</v>
      </c>
      <c r="C26" t="s">
        <v>328</v>
      </c>
      <c r="D26">
        <v>215250.97844147999</v>
      </c>
      <c r="E26">
        <v>22480.9</v>
      </c>
      <c r="F26">
        <v>403.01</v>
      </c>
      <c r="G26">
        <v>220</v>
      </c>
      <c r="H26">
        <v>3813.5499999999902</v>
      </c>
      <c r="I26">
        <v>1635.46</v>
      </c>
      <c r="J26">
        <v>247.93883188089299</v>
      </c>
      <c r="K26">
        <v>154.57</v>
      </c>
      <c r="L26">
        <v>2390.51999999999</v>
      </c>
      <c r="M26">
        <v>1650.19</v>
      </c>
      <c r="N26">
        <v>3410.53999999999</v>
      </c>
      <c r="O26">
        <v>3255.9699999999898</v>
      </c>
      <c r="P26">
        <v>572.61</v>
      </c>
      <c r="Q26">
        <v>0.88731562672556596</v>
      </c>
      <c r="R26">
        <v>6660.42</v>
      </c>
      <c r="S26">
        <v>3192.15</v>
      </c>
      <c r="T26">
        <v>865.45</v>
      </c>
      <c r="U26">
        <v>17524.38</v>
      </c>
      <c r="V26">
        <v>1079.46999999999</v>
      </c>
      <c r="W26">
        <v>72.430000000000007</v>
      </c>
      <c r="X26">
        <v>698.33999999999901</v>
      </c>
      <c r="Y26">
        <v>3603.01</v>
      </c>
      <c r="Z26">
        <v>972.10999999999899</v>
      </c>
      <c r="AA26">
        <v>939.32999999999902</v>
      </c>
      <c r="AB26">
        <v>4682.4799999999996</v>
      </c>
    </row>
    <row r="27" spans="1:28" x14ac:dyDescent="0.25">
      <c r="A27" t="s">
        <v>330</v>
      </c>
      <c r="B27" t="s">
        <v>329</v>
      </c>
      <c r="C27" t="s">
        <v>82</v>
      </c>
      <c r="D27">
        <v>215122.77442259999</v>
      </c>
      <c r="E27">
        <v>171.8</v>
      </c>
      <c r="F27">
        <v>24557.05</v>
      </c>
      <c r="G27">
        <v>11.25</v>
      </c>
      <c r="H27">
        <v>75497.17</v>
      </c>
      <c r="J27">
        <v>28.17</v>
      </c>
      <c r="K27">
        <v>7889.36</v>
      </c>
      <c r="L27">
        <v>35440.480000000003</v>
      </c>
      <c r="M27">
        <v>617440.18999999994</v>
      </c>
      <c r="N27">
        <v>50940.12</v>
      </c>
      <c r="O27">
        <v>43050.76</v>
      </c>
      <c r="Q27">
        <v>0.399361022364217</v>
      </c>
      <c r="T27">
        <v>7610.28</v>
      </c>
      <c r="U27">
        <v>692937.36</v>
      </c>
      <c r="V27">
        <v>14691.0799999999</v>
      </c>
      <c r="W27">
        <v>2.95</v>
      </c>
      <c r="X27">
        <v>3715.47999999998</v>
      </c>
      <c r="Y27">
        <v>152037.72</v>
      </c>
      <c r="Z27">
        <v>7971.8899999999803</v>
      </c>
      <c r="AA27">
        <v>5903.7799999999797</v>
      </c>
      <c r="AB27">
        <v>166728.79999999999</v>
      </c>
    </row>
    <row r="28" spans="1:28" x14ac:dyDescent="0.25">
      <c r="A28" t="s">
        <v>92</v>
      </c>
      <c r="B28" t="s">
        <v>93</v>
      </c>
      <c r="C28" t="s">
        <v>91</v>
      </c>
      <c r="D28">
        <v>208424.18511982501</v>
      </c>
      <c r="E28">
        <v>399.95</v>
      </c>
      <c r="F28">
        <v>3340.2</v>
      </c>
      <c r="G28">
        <v>1</v>
      </c>
      <c r="H28">
        <v>19113.599999999999</v>
      </c>
      <c r="I28">
        <v>53764.4</v>
      </c>
      <c r="J28">
        <v>20.692821448826201</v>
      </c>
      <c r="K28">
        <v>1007.7</v>
      </c>
      <c r="L28">
        <v>11350</v>
      </c>
      <c r="M28">
        <v>13626.7</v>
      </c>
      <c r="N28">
        <v>15773.4</v>
      </c>
      <c r="O28">
        <v>14765.7</v>
      </c>
      <c r="P28">
        <v>0</v>
      </c>
      <c r="Q28">
        <v>4.8325937691629899E-2</v>
      </c>
      <c r="R28">
        <v>649.4</v>
      </c>
      <c r="S28">
        <v>5599.2</v>
      </c>
      <c r="T28">
        <v>3415.7</v>
      </c>
      <c r="U28">
        <v>92753.3</v>
      </c>
      <c r="V28">
        <v>4844.0999999999904</v>
      </c>
      <c r="W28">
        <v>5.23</v>
      </c>
      <c r="X28">
        <v>2870.0999999999899</v>
      </c>
      <c r="Y28">
        <v>18635.2</v>
      </c>
      <c r="Z28">
        <v>4106.0999999999904</v>
      </c>
      <c r="AA28">
        <v>3797.49999999999</v>
      </c>
      <c r="AB28">
        <v>23479.3</v>
      </c>
    </row>
    <row r="29" spans="1:28" x14ac:dyDescent="0.25">
      <c r="A29" t="s">
        <v>332</v>
      </c>
      <c r="B29" t="s">
        <v>331</v>
      </c>
      <c r="C29" t="s">
        <v>333</v>
      </c>
      <c r="D29">
        <v>195824.17257612999</v>
      </c>
      <c r="E29">
        <v>210</v>
      </c>
      <c r="F29">
        <v>14792.27</v>
      </c>
      <c r="G29">
        <v>7.25</v>
      </c>
      <c r="H29">
        <v>49865.8</v>
      </c>
      <c r="J29">
        <v>17.440000000000001</v>
      </c>
      <c r="K29">
        <v>11156.06</v>
      </c>
      <c r="L29">
        <v>16912.55</v>
      </c>
      <c r="M29">
        <v>128891.14</v>
      </c>
      <c r="N29">
        <v>35073.53</v>
      </c>
      <c r="O29">
        <v>23917.47</v>
      </c>
      <c r="Q29">
        <v>0.41571100917431097</v>
      </c>
      <c r="T29">
        <v>7004.92</v>
      </c>
      <c r="U29">
        <v>178756.94</v>
      </c>
      <c r="V29">
        <v>13026.28</v>
      </c>
      <c r="W29">
        <v>5.01</v>
      </c>
      <c r="X29">
        <v>4860.67</v>
      </c>
      <c r="Y29">
        <v>32310.52</v>
      </c>
      <c r="Z29">
        <v>9177.82</v>
      </c>
      <c r="AA29">
        <v>6318.28</v>
      </c>
      <c r="AB29">
        <v>45336.800000000003</v>
      </c>
    </row>
    <row r="30" spans="1:28" x14ac:dyDescent="0.25">
      <c r="A30" t="s">
        <v>335</v>
      </c>
      <c r="B30" t="s">
        <v>334</v>
      </c>
      <c r="C30" t="s">
        <v>336</v>
      </c>
      <c r="D30">
        <v>190886.714285625</v>
      </c>
      <c r="E30">
        <v>804.15</v>
      </c>
      <c r="F30">
        <v>7474</v>
      </c>
      <c r="G30">
        <v>3.4</v>
      </c>
      <c r="H30">
        <v>20031</v>
      </c>
      <c r="I30">
        <v>3915</v>
      </c>
      <c r="J30">
        <v>13.728536733533</v>
      </c>
      <c r="K30">
        <v>6902</v>
      </c>
      <c r="L30">
        <v>4144</v>
      </c>
      <c r="M30">
        <v>29195</v>
      </c>
      <c r="N30">
        <v>12557</v>
      </c>
      <c r="O30">
        <v>5655</v>
      </c>
      <c r="P30">
        <v>17452</v>
      </c>
      <c r="Q30">
        <v>0.24765931475386099</v>
      </c>
      <c r="R30">
        <v>95970</v>
      </c>
      <c r="S30">
        <v>1018</v>
      </c>
      <c r="T30">
        <v>1511</v>
      </c>
      <c r="U30">
        <v>167581</v>
      </c>
      <c r="V30">
        <v>7343</v>
      </c>
      <c r="W30">
        <v>9.7200000000000006</v>
      </c>
      <c r="X30">
        <v>2338</v>
      </c>
      <c r="Y30">
        <v>35201</v>
      </c>
      <c r="Z30">
        <v>5443</v>
      </c>
      <c r="AA30">
        <v>3480</v>
      </c>
      <c r="AB30">
        <v>42544</v>
      </c>
    </row>
    <row r="31" spans="1:28" x14ac:dyDescent="0.25">
      <c r="A31" t="s">
        <v>343</v>
      </c>
      <c r="B31" t="s">
        <v>342</v>
      </c>
      <c r="C31" t="s">
        <v>344</v>
      </c>
      <c r="D31">
        <v>177284.91493776001</v>
      </c>
      <c r="E31">
        <v>1092.5999999999999</v>
      </c>
      <c r="F31">
        <v>1300</v>
      </c>
      <c r="G31">
        <v>0</v>
      </c>
      <c r="H31">
        <v>5637</v>
      </c>
      <c r="I31">
        <v>40</v>
      </c>
      <c r="J31">
        <v>6.1879639971980298</v>
      </c>
      <c r="K31">
        <v>2911</v>
      </c>
      <c r="L31">
        <v>974</v>
      </c>
      <c r="M31">
        <v>2871</v>
      </c>
      <c r="N31">
        <v>4337</v>
      </c>
      <c r="O31">
        <v>1426</v>
      </c>
      <c r="P31">
        <v>8</v>
      </c>
      <c r="Q31">
        <v>0</v>
      </c>
      <c r="S31">
        <v>136</v>
      </c>
      <c r="T31">
        <v>452</v>
      </c>
      <c r="U31">
        <v>8692</v>
      </c>
      <c r="V31">
        <v>2529</v>
      </c>
      <c r="W31">
        <v>3.02</v>
      </c>
      <c r="X31">
        <v>507</v>
      </c>
      <c r="Y31">
        <v>459</v>
      </c>
      <c r="Z31">
        <v>2137</v>
      </c>
      <c r="AA31">
        <v>799</v>
      </c>
      <c r="AB31">
        <v>2988</v>
      </c>
    </row>
    <row r="32" spans="1:28" x14ac:dyDescent="0.25">
      <c r="A32" t="s">
        <v>340</v>
      </c>
      <c r="B32" t="s">
        <v>339</v>
      </c>
      <c r="C32" t="s">
        <v>341</v>
      </c>
      <c r="D32">
        <v>174874.60330048</v>
      </c>
      <c r="E32">
        <v>258.2</v>
      </c>
      <c r="F32">
        <v>13333.38</v>
      </c>
      <c r="G32">
        <v>14.75</v>
      </c>
      <c r="H32">
        <v>40668.94</v>
      </c>
      <c r="J32">
        <v>22.1</v>
      </c>
      <c r="K32">
        <v>9633.94</v>
      </c>
      <c r="L32">
        <v>15417.12</v>
      </c>
      <c r="M32">
        <v>6185.27</v>
      </c>
      <c r="N32">
        <v>27335.56</v>
      </c>
      <c r="O32">
        <v>17701.62</v>
      </c>
      <c r="Q32">
        <v>0.66742081447963797</v>
      </c>
      <c r="T32">
        <v>2284.5</v>
      </c>
      <c r="U32">
        <v>46854.21</v>
      </c>
      <c r="V32">
        <v>11124.41</v>
      </c>
      <c r="W32">
        <v>6.19</v>
      </c>
      <c r="X32">
        <v>4320.43</v>
      </c>
      <c r="Y32">
        <v>1433.03</v>
      </c>
      <c r="Z32">
        <v>7810.42</v>
      </c>
      <c r="AA32">
        <v>5335.3</v>
      </c>
      <c r="AB32">
        <v>12557.44</v>
      </c>
    </row>
    <row r="33" spans="1:28" x14ac:dyDescent="0.25">
      <c r="A33" t="s">
        <v>338</v>
      </c>
      <c r="B33" t="s">
        <v>337</v>
      </c>
      <c r="C33" t="s">
        <v>306</v>
      </c>
      <c r="D33">
        <v>173265.92947559999</v>
      </c>
      <c r="E33">
        <v>1467.8</v>
      </c>
      <c r="F33">
        <v>4356.8100000000004</v>
      </c>
      <c r="G33">
        <v>16.25</v>
      </c>
      <c r="H33">
        <v>24246.7399999999</v>
      </c>
      <c r="I33">
        <v>9677.9500000000007</v>
      </c>
      <c r="J33">
        <v>89.0077201759199</v>
      </c>
      <c r="K33">
        <v>5829.7</v>
      </c>
      <c r="L33">
        <v>10281.4999999999</v>
      </c>
      <c r="M33">
        <v>8515</v>
      </c>
      <c r="N33">
        <v>19889.929999999898</v>
      </c>
      <c r="O33">
        <v>14060.2299999999</v>
      </c>
      <c r="P33">
        <v>830.48</v>
      </c>
      <c r="Q33">
        <v>0.18256843302898401</v>
      </c>
      <c r="R33">
        <v>76019.87</v>
      </c>
      <c r="S33">
        <v>7681.87</v>
      </c>
      <c r="T33">
        <v>3778.73</v>
      </c>
      <c r="U33">
        <v>126971.91</v>
      </c>
      <c r="V33">
        <v>6319.47</v>
      </c>
      <c r="W33">
        <v>23.68</v>
      </c>
      <c r="X33">
        <v>2636.67</v>
      </c>
      <c r="Y33">
        <v>26797.919999999998</v>
      </c>
      <c r="Z33">
        <v>5125.07</v>
      </c>
      <c r="AA33">
        <v>3491.51</v>
      </c>
      <c r="AB33">
        <v>33117.39</v>
      </c>
    </row>
    <row r="34" spans="1:28" x14ac:dyDescent="0.25">
      <c r="A34" t="s">
        <v>346</v>
      </c>
      <c r="B34" t="s">
        <v>345</v>
      </c>
      <c r="C34" t="s">
        <v>347</v>
      </c>
      <c r="D34">
        <v>161740.40350687501</v>
      </c>
      <c r="E34">
        <v>755.7</v>
      </c>
      <c r="F34">
        <v>3423.24</v>
      </c>
      <c r="G34">
        <v>5</v>
      </c>
      <c r="H34">
        <v>11275.01</v>
      </c>
      <c r="I34">
        <v>1178.17</v>
      </c>
      <c r="J34">
        <v>24.857413074545502</v>
      </c>
      <c r="K34">
        <v>2362.64</v>
      </c>
      <c r="L34">
        <v>5310.18</v>
      </c>
      <c r="M34">
        <v>8151.5499999999902</v>
      </c>
      <c r="N34">
        <v>7851.77</v>
      </c>
      <c r="O34">
        <v>5489.13</v>
      </c>
      <c r="P34">
        <v>1025.43</v>
      </c>
      <c r="Q34">
        <v>0.201147238652926</v>
      </c>
      <c r="R34">
        <v>0</v>
      </c>
      <c r="S34">
        <v>823.01</v>
      </c>
      <c r="T34">
        <v>178.95</v>
      </c>
      <c r="U34">
        <v>22453.17</v>
      </c>
      <c r="V34">
        <v>2386.92</v>
      </c>
      <c r="W34">
        <v>5.36</v>
      </c>
      <c r="X34">
        <v>1158.8800000000001</v>
      </c>
      <c r="Y34">
        <v>3799.55</v>
      </c>
      <c r="Z34">
        <v>1542.03</v>
      </c>
      <c r="AA34">
        <v>919.47</v>
      </c>
      <c r="AB34">
        <v>6186.47</v>
      </c>
    </row>
    <row r="35" spans="1:28" x14ac:dyDescent="0.25">
      <c r="A35" t="s">
        <v>348</v>
      </c>
      <c r="B35" t="s">
        <v>324</v>
      </c>
      <c r="C35" t="s">
        <v>306</v>
      </c>
      <c r="D35">
        <v>151860.11489632499</v>
      </c>
      <c r="E35">
        <v>419.3</v>
      </c>
      <c r="F35">
        <v>23548.71</v>
      </c>
      <c r="G35">
        <v>0</v>
      </c>
      <c r="H35">
        <v>21172.6</v>
      </c>
      <c r="J35">
        <v>-36.99</v>
      </c>
      <c r="K35">
        <v>8097.17</v>
      </c>
      <c r="L35">
        <v>-13451.389999999899</v>
      </c>
      <c r="M35">
        <v>231265.34</v>
      </c>
      <c r="N35">
        <v>-2376.1099999999901</v>
      </c>
      <c r="O35">
        <v>-10473.279999999901</v>
      </c>
      <c r="Q35">
        <v>0</v>
      </c>
      <c r="T35">
        <v>2978.11</v>
      </c>
      <c r="U35">
        <v>252437.94</v>
      </c>
      <c r="V35">
        <v>88.760000000001995</v>
      </c>
      <c r="W35">
        <v>4.37</v>
      </c>
      <c r="X35">
        <v>-1645.6899999999901</v>
      </c>
      <c r="Y35">
        <v>20218.14</v>
      </c>
      <c r="Z35">
        <v>-875.39999999999702</v>
      </c>
      <c r="AA35">
        <v>-1690.27999999999</v>
      </c>
      <c r="AB35">
        <v>20306.900000000001</v>
      </c>
    </row>
    <row r="36" spans="1:28" x14ac:dyDescent="0.25">
      <c r="A36" t="s">
        <v>352</v>
      </c>
      <c r="B36" t="s">
        <v>351</v>
      </c>
      <c r="C36" t="s">
        <v>336</v>
      </c>
      <c r="D36">
        <v>146414.01326000001</v>
      </c>
      <c r="E36">
        <v>119.8</v>
      </c>
      <c r="F36">
        <v>9335.2000000000007</v>
      </c>
      <c r="G36">
        <v>3.6</v>
      </c>
      <c r="H36">
        <v>33869.019999999902</v>
      </c>
      <c r="I36">
        <v>22419.32</v>
      </c>
      <c r="J36">
        <v>1.30397677383737</v>
      </c>
      <c r="K36">
        <v>6298.7</v>
      </c>
      <c r="L36">
        <v>8760.3999999999705</v>
      </c>
      <c r="M36">
        <v>37082.83</v>
      </c>
      <c r="N36">
        <v>24533.819999999901</v>
      </c>
      <c r="O36">
        <v>18235.119999999901</v>
      </c>
      <c r="P36">
        <v>9526.91</v>
      </c>
      <c r="Q36">
        <v>2.76078536997696</v>
      </c>
      <c r="R36">
        <v>116597.19</v>
      </c>
      <c r="S36">
        <v>25519.919999999998</v>
      </c>
      <c r="T36">
        <v>9474.7199999999993</v>
      </c>
      <c r="U36">
        <v>245015.19</v>
      </c>
      <c r="V36">
        <v>6092.84</v>
      </c>
      <c r="W36">
        <v>0.52</v>
      </c>
      <c r="X36">
        <v>633.950000000003</v>
      </c>
      <c r="Y36">
        <v>54587.06</v>
      </c>
      <c r="Z36">
        <v>3680.52</v>
      </c>
      <c r="AA36">
        <v>1855.37</v>
      </c>
      <c r="AB36">
        <v>60679.9</v>
      </c>
    </row>
    <row r="37" spans="1:28" x14ac:dyDescent="0.25">
      <c r="A37" t="s">
        <v>350</v>
      </c>
      <c r="B37" t="s">
        <v>349</v>
      </c>
      <c r="C37" t="s">
        <v>91</v>
      </c>
      <c r="D37">
        <v>143870.33300583001</v>
      </c>
      <c r="E37">
        <v>4844.05</v>
      </c>
      <c r="F37">
        <v>722.7</v>
      </c>
      <c r="G37">
        <v>60</v>
      </c>
      <c r="H37">
        <v>6664.5999999999904</v>
      </c>
      <c r="I37">
        <v>20879.900000000001</v>
      </c>
      <c r="J37">
        <v>149.07875455767399</v>
      </c>
      <c r="K37">
        <v>150.4</v>
      </c>
      <c r="L37">
        <v>4408.2999999999902</v>
      </c>
      <c r="M37">
        <v>4795.49999999999</v>
      </c>
      <c r="N37">
        <v>5941.8999999999896</v>
      </c>
      <c r="O37">
        <v>5791.49999999999</v>
      </c>
      <c r="P37">
        <v>50.8</v>
      </c>
      <c r="Q37">
        <v>0.40247183562824601</v>
      </c>
      <c r="R37">
        <v>0</v>
      </c>
      <c r="S37">
        <v>1349.1</v>
      </c>
      <c r="T37">
        <v>1383.19999999999</v>
      </c>
      <c r="U37">
        <v>33739.9</v>
      </c>
      <c r="V37">
        <v>1767.1</v>
      </c>
      <c r="W37">
        <v>38.92</v>
      </c>
      <c r="X37">
        <v>1151.5</v>
      </c>
      <c r="Y37">
        <v>7066.6</v>
      </c>
      <c r="Z37">
        <v>1582.4</v>
      </c>
      <c r="AA37">
        <v>1536.4</v>
      </c>
      <c r="AB37">
        <v>8833.7000000000007</v>
      </c>
    </row>
    <row r="38" spans="1:28" x14ac:dyDescent="0.25">
      <c r="A38" t="s">
        <v>359</v>
      </c>
      <c r="B38" t="s">
        <v>358</v>
      </c>
      <c r="C38" t="s">
        <v>293</v>
      </c>
      <c r="D38">
        <v>142369.75425939</v>
      </c>
      <c r="E38">
        <v>659.3</v>
      </c>
      <c r="F38">
        <v>75.930000000000007</v>
      </c>
      <c r="G38">
        <v>1.9</v>
      </c>
      <c r="H38">
        <v>1517.26</v>
      </c>
      <c r="I38">
        <v>3079.95</v>
      </c>
      <c r="J38">
        <v>6.4208122387547899</v>
      </c>
      <c r="L38">
        <v>1368.28</v>
      </c>
      <c r="M38">
        <v>1808.75</v>
      </c>
      <c r="N38">
        <v>1441.33</v>
      </c>
      <c r="O38">
        <v>1441.33</v>
      </c>
      <c r="Q38">
        <v>0.29591271779167799</v>
      </c>
      <c r="S38">
        <v>65238.4399999999</v>
      </c>
      <c r="T38">
        <v>73.05</v>
      </c>
      <c r="U38">
        <v>71644.399999999994</v>
      </c>
      <c r="V38">
        <v>439.86999999999898</v>
      </c>
      <c r="W38">
        <v>1.94</v>
      </c>
      <c r="X38">
        <v>416.719999999999</v>
      </c>
      <c r="Y38">
        <v>23045.37</v>
      </c>
      <c r="Z38">
        <v>439.86999999999898</v>
      </c>
      <c r="AA38">
        <v>439.86999999999898</v>
      </c>
      <c r="AB38">
        <v>23485.24</v>
      </c>
    </row>
    <row r="39" spans="1:28" x14ac:dyDescent="0.25">
      <c r="A39" t="s">
        <v>354</v>
      </c>
      <c r="B39" t="s">
        <v>353</v>
      </c>
      <c r="C39" t="s">
        <v>355</v>
      </c>
      <c r="D39">
        <v>141157.29232993501</v>
      </c>
      <c r="E39">
        <v>227.1</v>
      </c>
      <c r="F39">
        <v>4675.2700000000004</v>
      </c>
      <c r="G39">
        <v>24.25</v>
      </c>
      <c r="H39">
        <v>43360.39</v>
      </c>
      <c r="J39">
        <v>45.7</v>
      </c>
      <c r="K39">
        <v>684.31</v>
      </c>
      <c r="L39">
        <v>28165.19</v>
      </c>
      <c r="M39">
        <v>101442.18</v>
      </c>
      <c r="N39">
        <v>38685.120000000003</v>
      </c>
      <c r="O39">
        <v>38000.81</v>
      </c>
      <c r="Q39">
        <v>0.53063457330415698</v>
      </c>
      <c r="T39">
        <v>9835.6200000000008</v>
      </c>
      <c r="U39">
        <v>144802.57</v>
      </c>
      <c r="V39">
        <v>9179.8199999999906</v>
      </c>
      <c r="W39">
        <v>8.98</v>
      </c>
      <c r="X39">
        <v>5533.2299999999896</v>
      </c>
      <c r="Y39">
        <v>31254.2</v>
      </c>
      <c r="Z39">
        <v>7837.3399999999901</v>
      </c>
      <c r="AA39">
        <v>7642.2699999999904</v>
      </c>
      <c r="AB39">
        <v>40434.019999999997</v>
      </c>
    </row>
    <row r="40" spans="1:28" x14ac:dyDescent="0.25">
      <c r="A40" t="s">
        <v>357</v>
      </c>
      <c r="B40" t="s">
        <v>356</v>
      </c>
      <c r="C40" t="s">
        <v>274</v>
      </c>
      <c r="D40">
        <v>139235.41045637999</v>
      </c>
      <c r="E40">
        <v>95.25</v>
      </c>
      <c r="F40">
        <v>13181.05</v>
      </c>
      <c r="G40">
        <v>3</v>
      </c>
      <c r="H40">
        <v>35760.099999999897</v>
      </c>
      <c r="J40">
        <v>7.11</v>
      </c>
      <c r="K40">
        <v>7541.36</v>
      </c>
      <c r="L40">
        <v>9792.1199999999699</v>
      </c>
      <c r="M40">
        <v>811056.92</v>
      </c>
      <c r="N40">
        <v>22579.049999999901</v>
      </c>
      <c r="O40">
        <v>15037.6899999999</v>
      </c>
      <c r="Q40">
        <v>0.42194092827004198</v>
      </c>
      <c r="T40">
        <v>5245.57</v>
      </c>
      <c r="U40">
        <v>846817.02</v>
      </c>
      <c r="V40">
        <v>19004.119999999901</v>
      </c>
      <c r="W40">
        <v>7.47</v>
      </c>
      <c r="X40">
        <v>10289.8199999999</v>
      </c>
      <c r="Y40">
        <v>186172.92</v>
      </c>
      <c r="Z40">
        <v>15715.969999999899</v>
      </c>
      <c r="AA40">
        <v>13758.609999999901</v>
      </c>
      <c r="AB40">
        <v>205177.04</v>
      </c>
    </row>
    <row r="41" spans="1:28" x14ac:dyDescent="0.25">
      <c r="A41" t="s">
        <v>361</v>
      </c>
      <c r="B41" t="s">
        <v>360</v>
      </c>
      <c r="C41" t="s">
        <v>362</v>
      </c>
      <c r="D41">
        <v>137262.61436579999</v>
      </c>
      <c r="E41">
        <v>4892.5</v>
      </c>
      <c r="F41">
        <v>285.85000000000002</v>
      </c>
      <c r="G41">
        <v>140</v>
      </c>
      <c r="H41">
        <v>8167.3399999999901</v>
      </c>
      <c r="I41">
        <v>1484.47</v>
      </c>
      <c r="J41">
        <v>211.77535792473199</v>
      </c>
      <c r="K41">
        <v>39.51</v>
      </c>
      <c r="L41">
        <v>6060.20999999999</v>
      </c>
      <c r="M41">
        <v>1319.95999999999</v>
      </c>
      <c r="N41">
        <v>7881.4899999999898</v>
      </c>
      <c r="O41">
        <v>7841.9799999999896</v>
      </c>
      <c r="P41">
        <v>122.6</v>
      </c>
      <c r="Q41">
        <v>0.66107785802802199</v>
      </c>
      <c r="R41">
        <v>26221.58</v>
      </c>
      <c r="S41">
        <v>856.24</v>
      </c>
      <c r="T41">
        <v>1781.77</v>
      </c>
      <c r="U41">
        <v>38172.1899999999</v>
      </c>
      <c r="V41">
        <v>2283.37</v>
      </c>
      <c r="W41">
        <v>58.1</v>
      </c>
      <c r="X41">
        <v>1644.14</v>
      </c>
      <c r="Y41">
        <v>8379.64</v>
      </c>
      <c r="Z41">
        <v>2196.14</v>
      </c>
      <c r="AA41">
        <v>2184.0500000000002</v>
      </c>
      <c r="AB41">
        <v>10663.01</v>
      </c>
    </row>
    <row r="42" spans="1:28" x14ac:dyDescent="0.25">
      <c r="A42" t="s">
        <v>119</v>
      </c>
      <c r="B42" t="s">
        <v>120</v>
      </c>
      <c r="C42" t="s">
        <v>121</v>
      </c>
      <c r="D42">
        <v>135379.22076</v>
      </c>
      <c r="E42">
        <v>320.14999999999998</v>
      </c>
      <c r="F42">
        <v>3264</v>
      </c>
      <c r="G42">
        <v>75.5</v>
      </c>
      <c r="H42">
        <v>18885</v>
      </c>
      <c r="J42">
        <v>24.88</v>
      </c>
      <c r="K42">
        <v>333</v>
      </c>
      <c r="L42">
        <v>10511</v>
      </c>
      <c r="M42">
        <v>16592</v>
      </c>
      <c r="N42">
        <v>15621</v>
      </c>
      <c r="O42">
        <v>15288</v>
      </c>
      <c r="Q42">
        <v>3.03456591639871</v>
      </c>
      <c r="T42">
        <v>4777</v>
      </c>
      <c r="U42">
        <v>35477</v>
      </c>
      <c r="V42">
        <v>3629</v>
      </c>
      <c r="W42">
        <v>4.6500000000000004</v>
      </c>
      <c r="X42">
        <v>1964</v>
      </c>
      <c r="Y42">
        <v>3935</v>
      </c>
      <c r="Z42">
        <v>2828</v>
      </c>
      <c r="AA42">
        <v>2610</v>
      </c>
      <c r="AB42">
        <v>7564</v>
      </c>
    </row>
    <row r="43" spans="1:28" x14ac:dyDescent="0.25">
      <c r="A43" t="s">
        <v>369</v>
      </c>
      <c r="B43" t="s">
        <v>368</v>
      </c>
      <c r="C43" t="s">
        <v>370</v>
      </c>
      <c r="D43">
        <v>133616.31967600001</v>
      </c>
      <c r="E43">
        <v>3857.7</v>
      </c>
      <c r="F43">
        <v>317.10000000000002</v>
      </c>
      <c r="G43">
        <v>10</v>
      </c>
      <c r="H43">
        <v>2346.1999999999898</v>
      </c>
      <c r="I43">
        <v>1805.7</v>
      </c>
      <c r="J43">
        <v>43.325252589184998</v>
      </c>
      <c r="K43">
        <v>36.299999999999997</v>
      </c>
      <c r="L43">
        <v>1542.8999999999901</v>
      </c>
      <c r="M43">
        <v>3323.8999999999901</v>
      </c>
      <c r="N43">
        <v>2029.0999999999899</v>
      </c>
      <c r="O43">
        <v>1992.79999999999</v>
      </c>
      <c r="P43">
        <v>51.8</v>
      </c>
      <c r="Q43">
        <v>0.230812272344287</v>
      </c>
      <c r="R43">
        <v>8119.7</v>
      </c>
      <c r="S43">
        <v>977.1</v>
      </c>
      <c r="T43">
        <v>449.9</v>
      </c>
      <c r="U43">
        <v>16624.3999999999</v>
      </c>
      <c r="V43">
        <v>737.79999999999905</v>
      </c>
      <c r="W43">
        <v>13.26</v>
      </c>
      <c r="X43">
        <v>471.79999999999899</v>
      </c>
      <c r="Y43">
        <v>4236.6000000000004</v>
      </c>
      <c r="Z43">
        <v>659.29999999999905</v>
      </c>
      <c r="AA43">
        <v>649.39999999999895</v>
      </c>
      <c r="AB43">
        <v>4974.3999999999996</v>
      </c>
    </row>
    <row r="44" spans="1:28" x14ac:dyDescent="0.25">
      <c r="A44" t="s">
        <v>364</v>
      </c>
      <c r="B44" t="s">
        <v>363</v>
      </c>
      <c r="C44" t="s">
        <v>365</v>
      </c>
      <c r="D44">
        <v>132338.199303375</v>
      </c>
      <c r="E44">
        <v>2615.85</v>
      </c>
      <c r="F44">
        <v>269.74</v>
      </c>
      <c r="G44">
        <v>11</v>
      </c>
      <c r="H44">
        <v>2040.6199999999899</v>
      </c>
      <c r="I44">
        <v>1245.6300000000001</v>
      </c>
      <c r="J44">
        <v>25.0497544784686</v>
      </c>
      <c r="K44">
        <v>47.64</v>
      </c>
      <c r="L44">
        <v>1273.24999999999</v>
      </c>
      <c r="M44">
        <v>508.06</v>
      </c>
      <c r="N44">
        <v>1770.8799999999901</v>
      </c>
      <c r="O44">
        <v>1723.23999999999</v>
      </c>
      <c r="P44">
        <v>97.04</v>
      </c>
      <c r="Q44">
        <v>0.43912606047516201</v>
      </c>
      <c r="R44">
        <v>6821.12</v>
      </c>
      <c r="S44">
        <v>1142.8800000000001</v>
      </c>
      <c r="T44">
        <v>449.99</v>
      </c>
      <c r="U44">
        <v>11855.35</v>
      </c>
      <c r="V44">
        <v>480.52</v>
      </c>
      <c r="W44">
        <v>5.57</v>
      </c>
      <c r="X44">
        <v>283.02999999999997</v>
      </c>
      <c r="Y44">
        <v>2231.5500000000002</v>
      </c>
      <c r="Z44">
        <v>404.36</v>
      </c>
      <c r="AA44">
        <v>392.52</v>
      </c>
      <c r="AB44">
        <v>2712.07</v>
      </c>
    </row>
    <row r="45" spans="1:28" x14ac:dyDescent="0.25">
      <c r="A45" t="s">
        <v>367</v>
      </c>
      <c r="B45" t="s">
        <v>366</v>
      </c>
      <c r="C45" t="s">
        <v>293</v>
      </c>
      <c r="D45">
        <v>129775.19587425</v>
      </c>
      <c r="E45">
        <v>1289.75</v>
      </c>
      <c r="F45">
        <v>0</v>
      </c>
      <c r="G45">
        <v>2.5</v>
      </c>
      <c r="H45">
        <v>1905.8299999999799</v>
      </c>
      <c r="J45">
        <v>17.190000000000001</v>
      </c>
      <c r="L45">
        <v>1720.5699999999799</v>
      </c>
      <c r="M45">
        <v>80487.899999999994</v>
      </c>
      <c r="N45">
        <v>1905.8299999999799</v>
      </c>
      <c r="O45">
        <v>1905.8299999999799</v>
      </c>
      <c r="Q45">
        <v>0.14543339150668899</v>
      </c>
      <c r="T45">
        <v>185.26</v>
      </c>
      <c r="U45">
        <v>82393.73</v>
      </c>
      <c r="V45">
        <v>432.63999999999902</v>
      </c>
      <c r="W45">
        <v>3.81</v>
      </c>
      <c r="X45">
        <v>381.039999999999</v>
      </c>
      <c r="Y45">
        <v>27471.360000000001</v>
      </c>
      <c r="Z45">
        <v>432.63999999999902</v>
      </c>
      <c r="AA45">
        <v>432.63999999999902</v>
      </c>
      <c r="AB45">
        <v>27904</v>
      </c>
    </row>
    <row r="46" spans="1:28" x14ac:dyDescent="0.25">
      <c r="A46" t="s">
        <v>116</v>
      </c>
      <c r="B46" t="s">
        <v>117</v>
      </c>
      <c r="C46" t="s">
        <v>118</v>
      </c>
      <c r="D46">
        <v>128837.83181249999</v>
      </c>
      <c r="E46">
        <v>3929</v>
      </c>
      <c r="F46">
        <v>1784.67</v>
      </c>
      <c r="G46">
        <v>40</v>
      </c>
      <c r="H46">
        <v>8352.14</v>
      </c>
      <c r="J46">
        <v>174.28</v>
      </c>
      <c r="K46">
        <v>57.97</v>
      </c>
      <c r="L46">
        <v>5827.73</v>
      </c>
      <c r="M46">
        <v>20248.310000000001</v>
      </c>
      <c r="N46">
        <v>6567.4699999999903</v>
      </c>
      <c r="O46">
        <v>6509.49999999999</v>
      </c>
      <c r="Q46">
        <v>0.22951572182694499</v>
      </c>
      <c r="T46">
        <v>681.77</v>
      </c>
      <c r="U46">
        <v>28600.45</v>
      </c>
      <c r="V46">
        <v>3954.5699999999902</v>
      </c>
      <c r="W46">
        <v>84.67</v>
      </c>
      <c r="X46">
        <v>2831.1899999999901</v>
      </c>
      <c r="Y46">
        <v>9262.33</v>
      </c>
      <c r="Z46">
        <v>2898.96</v>
      </c>
      <c r="AA46">
        <v>2843.66</v>
      </c>
      <c r="AB46">
        <v>13216.9</v>
      </c>
    </row>
    <row r="47" spans="1:28" x14ac:dyDescent="0.25">
      <c r="A47" t="s">
        <v>372</v>
      </c>
      <c r="B47" t="s">
        <v>371</v>
      </c>
      <c r="C47" t="s">
        <v>373</v>
      </c>
      <c r="D47">
        <v>126438.92194248</v>
      </c>
      <c r="E47">
        <v>515.6</v>
      </c>
      <c r="F47">
        <v>148.63</v>
      </c>
      <c r="G47">
        <v>4</v>
      </c>
      <c r="H47">
        <v>2043.19</v>
      </c>
      <c r="I47">
        <v>547.88</v>
      </c>
      <c r="J47">
        <v>8.2245399440614992</v>
      </c>
      <c r="K47">
        <v>392.14</v>
      </c>
      <c r="L47">
        <v>2035.83</v>
      </c>
      <c r="M47">
        <v>2888.1399999999899</v>
      </c>
      <c r="N47">
        <v>1894.56</v>
      </c>
      <c r="O47">
        <v>1502.42</v>
      </c>
      <c r="P47">
        <v>23.69</v>
      </c>
      <c r="Q47">
        <v>0.48634939184509401</v>
      </c>
      <c r="R47">
        <v>0</v>
      </c>
      <c r="S47">
        <v>509.24</v>
      </c>
      <c r="T47">
        <v>-533.41</v>
      </c>
      <c r="U47">
        <v>6012.14</v>
      </c>
      <c r="V47">
        <v>494.65</v>
      </c>
      <c r="W47">
        <v>2.13</v>
      </c>
      <c r="X47">
        <v>527</v>
      </c>
      <c r="Y47">
        <v>1027.06</v>
      </c>
      <c r="Z47">
        <v>458.29</v>
      </c>
      <c r="AA47">
        <v>373.44</v>
      </c>
      <c r="AB47">
        <v>1521.71</v>
      </c>
    </row>
    <row r="48" spans="1:28" x14ac:dyDescent="0.25">
      <c r="A48" t="s">
        <v>377</v>
      </c>
      <c r="B48" t="s">
        <v>376</v>
      </c>
      <c r="C48" t="s">
        <v>323</v>
      </c>
      <c r="D48">
        <v>119635.64306775</v>
      </c>
      <c r="E48">
        <v>1823.8</v>
      </c>
      <c r="F48">
        <v>1097.29</v>
      </c>
      <c r="H48">
        <v>4110.1999999999898</v>
      </c>
      <c r="I48">
        <v>2023.49</v>
      </c>
      <c r="J48">
        <v>32.257698212120303</v>
      </c>
      <c r="K48">
        <v>367.67</v>
      </c>
      <c r="L48">
        <v>2123.72999999999</v>
      </c>
      <c r="M48">
        <v>2205.66</v>
      </c>
      <c r="N48">
        <v>3012.9099999999899</v>
      </c>
      <c r="O48">
        <v>2645.2399999999898</v>
      </c>
      <c r="P48">
        <v>4745.01</v>
      </c>
      <c r="Q48">
        <v>0</v>
      </c>
      <c r="R48">
        <v>13161.29</v>
      </c>
      <c r="S48">
        <v>1612.4</v>
      </c>
      <c r="T48">
        <v>521.51</v>
      </c>
      <c r="U48">
        <v>27858.05</v>
      </c>
      <c r="V48">
        <v>6438.22</v>
      </c>
      <c r="W48">
        <v>20.85</v>
      </c>
      <c r="X48">
        <v>1368.92</v>
      </c>
      <c r="Y48">
        <v>27331.51</v>
      </c>
      <c r="Z48">
        <v>5230.88</v>
      </c>
      <c r="AA48">
        <v>3415.03</v>
      </c>
      <c r="AB48">
        <v>33769.730000000003</v>
      </c>
    </row>
    <row r="49" spans="1:28" x14ac:dyDescent="0.25">
      <c r="A49" t="s">
        <v>375</v>
      </c>
      <c r="B49" t="s">
        <v>374</v>
      </c>
      <c r="C49" t="s">
        <v>328</v>
      </c>
      <c r="D49">
        <v>117384.75537263999</v>
      </c>
      <c r="E49">
        <v>4903.3500000000004</v>
      </c>
      <c r="F49">
        <v>225.91</v>
      </c>
      <c r="G49">
        <v>72</v>
      </c>
      <c r="H49">
        <v>3427.7799999999902</v>
      </c>
      <c r="J49">
        <v>96.39</v>
      </c>
      <c r="K49">
        <v>169.1</v>
      </c>
      <c r="L49">
        <v>2321.76999999999</v>
      </c>
      <c r="M49">
        <v>13469.64</v>
      </c>
      <c r="N49">
        <v>3201.8699999999899</v>
      </c>
      <c r="O49">
        <v>3032.76999999999</v>
      </c>
      <c r="Q49">
        <v>0.74696545284780502</v>
      </c>
      <c r="T49">
        <v>711</v>
      </c>
      <c r="U49">
        <v>16897.419999999998</v>
      </c>
      <c r="V49">
        <v>861.29</v>
      </c>
      <c r="W49">
        <v>23.19</v>
      </c>
      <c r="X49">
        <v>558.65999999999894</v>
      </c>
      <c r="Y49">
        <v>3222.29</v>
      </c>
      <c r="Z49">
        <v>795.95999999999901</v>
      </c>
      <c r="AA49">
        <v>761.099999999999</v>
      </c>
      <c r="AB49">
        <v>4083.58</v>
      </c>
    </row>
    <row r="50" spans="1:28" x14ac:dyDescent="0.25">
      <c r="A50" t="s">
        <v>381</v>
      </c>
      <c r="B50" t="s">
        <v>380</v>
      </c>
      <c r="C50" t="s">
        <v>27</v>
      </c>
      <c r="D50">
        <v>109853.80214868</v>
      </c>
      <c r="E50">
        <v>1401.95</v>
      </c>
      <c r="F50">
        <v>0</v>
      </c>
      <c r="G50">
        <v>14</v>
      </c>
      <c r="H50">
        <v>9932.19</v>
      </c>
      <c r="J50">
        <v>96.01</v>
      </c>
      <c r="L50">
        <v>7443.13</v>
      </c>
      <c r="M50">
        <v>34608.5</v>
      </c>
      <c r="N50">
        <v>9932.19</v>
      </c>
      <c r="O50">
        <v>9932.19</v>
      </c>
      <c r="Q50">
        <v>0.145818143943339</v>
      </c>
      <c r="T50">
        <v>2489.06</v>
      </c>
      <c r="U50">
        <v>44540.69</v>
      </c>
      <c r="V50">
        <v>2839.8899999999899</v>
      </c>
      <c r="W50">
        <v>27.38</v>
      </c>
      <c r="X50">
        <v>2124.4399999999901</v>
      </c>
      <c r="Y50">
        <v>10099.58</v>
      </c>
      <c r="Z50">
        <v>2839.8899999999899</v>
      </c>
      <c r="AA50">
        <v>2839.8899999999899</v>
      </c>
      <c r="AB50">
        <v>12939.47</v>
      </c>
    </row>
    <row r="51" spans="1:28" x14ac:dyDescent="0.25">
      <c r="A51" t="s">
        <v>379</v>
      </c>
      <c r="B51" t="s">
        <v>378</v>
      </c>
      <c r="C51" t="s">
        <v>91</v>
      </c>
      <c r="D51">
        <v>107212.38447346</v>
      </c>
      <c r="E51">
        <v>1099.9000000000001</v>
      </c>
      <c r="F51">
        <v>1956.7</v>
      </c>
      <c r="G51">
        <v>50</v>
      </c>
      <c r="H51">
        <v>8727.7999999999902</v>
      </c>
      <c r="I51">
        <v>27691.8</v>
      </c>
      <c r="J51">
        <v>54.978928548681999</v>
      </c>
      <c r="K51">
        <v>325.60000000000002</v>
      </c>
      <c r="L51">
        <v>4831.2999999999902</v>
      </c>
      <c r="M51">
        <v>14639.699999999901</v>
      </c>
      <c r="N51">
        <v>6771.0999999999904</v>
      </c>
      <c r="O51">
        <v>6445.49999999999</v>
      </c>
      <c r="P51">
        <v>175.3</v>
      </c>
      <c r="Q51">
        <v>0.90943933102891605</v>
      </c>
      <c r="R51">
        <v>0</v>
      </c>
      <c r="S51">
        <v>3020.6</v>
      </c>
      <c r="T51">
        <v>1614.2</v>
      </c>
      <c r="U51">
        <v>54255.199999999997</v>
      </c>
      <c r="V51">
        <v>1537.5</v>
      </c>
      <c r="W51">
        <v>7.84</v>
      </c>
      <c r="X51">
        <v>692.5</v>
      </c>
      <c r="Y51">
        <v>11821</v>
      </c>
      <c r="Z51">
        <v>1090.9000000000001</v>
      </c>
      <c r="AA51">
        <v>971.2</v>
      </c>
      <c r="AB51">
        <v>13358.5</v>
      </c>
    </row>
    <row r="52" spans="1:28" x14ac:dyDescent="0.25">
      <c r="A52" t="s">
        <v>383</v>
      </c>
      <c r="B52" t="s">
        <v>382</v>
      </c>
      <c r="C52" t="s">
        <v>384</v>
      </c>
      <c r="D52">
        <v>105333.308153384</v>
      </c>
      <c r="E52">
        <v>1035.95</v>
      </c>
      <c r="F52">
        <v>236.29</v>
      </c>
      <c r="G52">
        <v>0</v>
      </c>
      <c r="H52">
        <v>2557.49999999999</v>
      </c>
      <c r="I52">
        <v>1111.48</v>
      </c>
      <c r="J52">
        <v>16.6477254858771</v>
      </c>
      <c r="K52">
        <v>188.48</v>
      </c>
      <c r="L52">
        <v>1702.45999999999</v>
      </c>
      <c r="M52">
        <v>1026.48</v>
      </c>
      <c r="N52">
        <v>2321.20999999999</v>
      </c>
      <c r="O52">
        <v>2132.72999999999</v>
      </c>
      <c r="P52">
        <v>154.63</v>
      </c>
      <c r="Q52">
        <v>0</v>
      </c>
      <c r="R52">
        <v>6489.85</v>
      </c>
      <c r="S52">
        <v>2144.44</v>
      </c>
      <c r="T52">
        <v>430.27</v>
      </c>
      <c r="U52">
        <v>13484.38</v>
      </c>
      <c r="V52">
        <v>676.61</v>
      </c>
      <c r="W52">
        <v>4.42</v>
      </c>
      <c r="X52">
        <v>452.14</v>
      </c>
      <c r="Y52">
        <v>2581.46</v>
      </c>
      <c r="Z52">
        <v>608.02</v>
      </c>
      <c r="AA52">
        <v>555.51</v>
      </c>
      <c r="AB52">
        <v>3258.07</v>
      </c>
    </row>
    <row r="53" spans="1:28" x14ac:dyDescent="0.25">
      <c r="A53" t="s">
        <v>386</v>
      </c>
      <c r="B53" t="s">
        <v>385</v>
      </c>
      <c r="C53" t="s">
        <v>387</v>
      </c>
      <c r="D53">
        <v>104002.37058618</v>
      </c>
      <c r="E53">
        <v>804.25</v>
      </c>
      <c r="F53">
        <v>617.19000000000005</v>
      </c>
      <c r="G53">
        <v>1.75</v>
      </c>
      <c r="H53">
        <v>2844.92</v>
      </c>
      <c r="I53">
        <v>1216.6400000000001</v>
      </c>
      <c r="J53">
        <v>11.5267366886261</v>
      </c>
      <c r="K53">
        <v>204.09</v>
      </c>
      <c r="L53">
        <v>1497.43</v>
      </c>
      <c r="M53">
        <v>269.60999999999899</v>
      </c>
      <c r="N53">
        <v>2227.73</v>
      </c>
      <c r="O53">
        <v>2023.64</v>
      </c>
      <c r="P53">
        <v>479.22</v>
      </c>
      <c r="Q53">
        <v>0.15182094006942801</v>
      </c>
      <c r="R53">
        <v>6605.66</v>
      </c>
      <c r="S53">
        <v>1795.94</v>
      </c>
      <c r="T53">
        <v>526.20999999999901</v>
      </c>
      <c r="U53">
        <v>13211.99</v>
      </c>
      <c r="V53">
        <v>808.15</v>
      </c>
      <c r="W53">
        <v>3.3050165250826198</v>
      </c>
      <c r="X53">
        <v>429.08</v>
      </c>
      <c r="Y53">
        <v>3094.96</v>
      </c>
      <c r="Z53">
        <v>635.95000000000005</v>
      </c>
      <c r="AA53">
        <v>573.38</v>
      </c>
      <c r="AB53">
        <v>3903.11</v>
      </c>
    </row>
    <row r="54" spans="1:28" x14ac:dyDescent="0.25">
      <c r="A54" t="s">
        <v>15</v>
      </c>
      <c r="B54" t="s">
        <v>16</v>
      </c>
      <c r="C54" t="s">
        <v>17</v>
      </c>
      <c r="D54">
        <v>103039.391416575</v>
      </c>
      <c r="E54">
        <v>201.1</v>
      </c>
      <c r="F54">
        <v>2031.86</v>
      </c>
      <c r="G54">
        <v>5.5</v>
      </c>
      <c r="H54">
        <v>22596.400000000001</v>
      </c>
      <c r="I54">
        <v>14342.73</v>
      </c>
      <c r="J54">
        <v>28.746604981583499</v>
      </c>
      <c r="L54">
        <v>14905.2</v>
      </c>
      <c r="M54">
        <v>68317.179999999993</v>
      </c>
      <c r="N54">
        <v>20564.54</v>
      </c>
      <c r="O54">
        <v>20564.54</v>
      </c>
      <c r="Q54">
        <v>0.19132694116482801</v>
      </c>
      <c r="S54">
        <v>5521.67</v>
      </c>
      <c r="T54">
        <v>5659.34</v>
      </c>
      <c r="U54">
        <v>110777.98</v>
      </c>
      <c r="V54">
        <v>7095.89</v>
      </c>
      <c r="W54">
        <v>10.16</v>
      </c>
      <c r="X54">
        <v>5050.2</v>
      </c>
      <c r="Y54">
        <v>25432.17</v>
      </c>
      <c r="Z54">
        <v>7095.89</v>
      </c>
      <c r="AA54">
        <v>7095.89</v>
      </c>
      <c r="AB54">
        <v>32528.06</v>
      </c>
    </row>
    <row r="55" spans="1:28" x14ac:dyDescent="0.25">
      <c r="A55" t="s">
        <v>97</v>
      </c>
      <c r="B55" t="s">
        <v>98</v>
      </c>
      <c r="C55" t="s">
        <v>99</v>
      </c>
      <c r="D55">
        <v>102941.414955445</v>
      </c>
      <c r="E55">
        <v>278.8</v>
      </c>
      <c r="F55">
        <v>10555</v>
      </c>
      <c r="G55">
        <v>101.5</v>
      </c>
      <c r="H55">
        <v>37056</v>
      </c>
      <c r="I55">
        <v>3098</v>
      </c>
      <c r="J55">
        <v>28.4247311827957</v>
      </c>
      <c r="K55">
        <v>6225</v>
      </c>
      <c r="L55">
        <v>10574</v>
      </c>
      <c r="M55">
        <v>25762</v>
      </c>
      <c r="N55">
        <v>26501</v>
      </c>
      <c r="O55">
        <v>20276</v>
      </c>
      <c r="P55">
        <v>30950</v>
      </c>
      <c r="Q55">
        <v>3.57083412142992</v>
      </c>
      <c r="R55">
        <v>44527</v>
      </c>
      <c r="S55">
        <v>9519</v>
      </c>
      <c r="T55">
        <v>9702</v>
      </c>
      <c r="U55">
        <v>150912</v>
      </c>
      <c r="V55">
        <v>8746</v>
      </c>
      <c r="W55">
        <v>7.11</v>
      </c>
      <c r="X55">
        <v>2640</v>
      </c>
      <c r="Y55">
        <v>27313</v>
      </c>
      <c r="Z55">
        <v>6196</v>
      </c>
      <c r="AA55">
        <v>4086</v>
      </c>
      <c r="AB55">
        <v>36059</v>
      </c>
    </row>
    <row r="56" spans="1:28" x14ac:dyDescent="0.25">
      <c r="A56" t="s">
        <v>392</v>
      </c>
      <c r="B56" t="s">
        <v>391</v>
      </c>
      <c r="C56" t="s">
        <v>384</v>
      </c>
      <c r="D56">
        <v>101679.34942198</v>
      </c>
      <c r="E56">
        <v>581.70000000000005</v>
      </c>
      <c r="F56">
        <v>310.95999999999998</v>
      </c>
      <c r="G56">
        <v>5.2</v>
      </c>
      <c r="H56">
        <v>2607.88</v>
      </c>
      <c r="I56">
        <v>1137</v>
      </c>
      <c r="J56">
        <v>9.6566096649599995</v>
      </c>
      <c r="K56">
        <v>78.239999999999995</v>
      </c>
      <c r="L56">
        <v>1707.15</v>
      </c>
      <c r="M56">
        <v>1889.3999999999901</v>
      </c>
      <c r="N56">
        <v>2296.92</v>
      </c>
      <c r="O56">
        <v>2218.6799999999998</v>
      </c>
      <c r="P56">
        <v>150.59</v>
      </c>
      <c r="Q56">
        <v>0.538491269753683</v>
      </c>
      <c r="R56">
        <v>4762.03</v>
      </c>
      <c r="S56">
        <v>1428.38</v>
      </c>
      <c r="T56">
        <v>511.53</v>
      </c>
      <c r="U56">
        <v>11975.279999999901</v>
      </c>
      <c r="V56">
        <v>530.36999999999898</v>
      </c>
      <c r="W56">
        <v>1.7</v>
      </c>
      <c r="X56">
        <v>300.82999999999902</v>
      </c>
      <c r="Y56">
        <v>2268.15</v>
      </c>
      <c r="Z56">
        <v>428.36999999999898</v>
      </c>
      <c r="AA56">
        <v>396.24999999999898</v>
      </c>
      <c r="AB56">
        <v>2798.52</v>
      </c>
    </row>
    <row r="57" spans="1:28" x14ac:dyDescent="0.25">
      <c r="A57" t="s">
        <v>47</v>
      </c>
      <c r="B57" t="s">
        <v>48</v>
      </c>
      <c r="C57" t="s">
        <v>49</v>
      </c>
      <c r="D57">
        <v>101068.79010882</v>
      </c>
      <c r="E57">
        <v>451.5</v>
      </c>
      <c r="F57">
        <v>7086</v>
      </c>
      <c r="G57">
        <v>3</v>
      </c>
      <c r="H57">
        <v>23973</v>
      </c>
      <c r="J57">
        <v>45.42</v>
      </c>
      <c r="K57">
        <v>3646</v>
      </c>
      <c r="L57">
        <v>10097</v>
      </c>
      <c r="M57">
        <v>200536</v>
      </c>
      <c r="N57">
        <v>16887</v>
      </c>
      <c r="O57">
        <v>13241</v>
      </c>
      <c r="Q57">
        <v>6.6050198150594402E-2</v>
      </c>
      <c r="T57">
        <v>3144</v>
      </c>
      <c r="U57">
        <v>224509</v>
      </c>
      <c r="V57">
        <v>5681</v>
      </c>
      <c r="W57">
        <v>10.85</v>
      </c>
      <c r="X57">
        <v>2411</v>
      </c>
      <c r="Y57">
        <v>50530</v>
      </c>
      <c r="Z57">
        <v>3825</v>
      </c>
      <c r="AA57">
        <v>2839</v>
      </c>
      <c r="AB57">
        <v>56211</v>
      </c>
    </row>
    <row r="58" spans="1:28" x14ac:dyDescent="0.25">
      <c r="A58" t="s">
        <v>394</v>
      </c>
      <c r="B58" t="s">
        <v>393</v>
      </c>
      <c r="C58" t="s">
        <v>96</v>
      </c>
      <c r="D58">
        <v>99335.687950199994</v>
      </c>
      <c r="E58">
        <v>3739.05</v>
      </c>
      <c r="F58">
        <v>343.18</v>
      </c>
      <c r="G58">
        <v>30</v>
      </c>
      <c r="H58">
        <v>2712.48</v>
      </c>
      <c r="J58">
        <v>68.69</v>
      </c>
      <c r="K58">
        <v>0.67</v>
      </c>
      <c r="L58">
        <v>1823.38</v>
      </c>
      <c r="M58">
        <v>5399.69</v>
      </c>
      <c r="N58">
        <v>2369.3000000000002</v>
      </c>
      <c r="O58">
        <v>2368.63</v>
      </c>
      <c r="Q58">
        <v>0.436744795457854</v>
      </c>
      <c r="T58">
        <v>545.25</v>
      </c>
      <c r="U58">
        <v>8112.17</v>
      </c>
      <c r="V58">
        <v>553.74</v>
      </c>
      <c r="W58">
        <v>12.09</v>
      </c>
      <c r="X58">
        <v>320.97000000000003</v>
      </c>
      <c r="Y58">
        <v>1463.18</v>
      </c>
      <c r="Z58">
        <v>466.72</v>
      </c>
      <c r="AA58">
        <v>466.48</v>
      </c>
      <c r="AB58">
        <v>2016.92</v>
      </c>
    </row>
    <row r="59" spans="1:28" x14ac:dyDescent="0.25">
      <c r="A59" t="s">
        <v>389</v>
      </c>
      <c r="B59" t="s">
        <v>388</v>
      </c>
      <c r="C59" t="s">
        <v>390</v>
      </c>
      <c r="D59">
        <v>98308.727038515004</v>
      </c>
      <c r="E59">
        <v>2617</v>
      </c>
      <c r="F59">
        <v>5102.97</v>
      </c>
      <c r="G59">
        <v>0</v>
      </c>
      <c r="H59">
        <v>7930.32</v>
      </c>
      <c r="J59">
        <v>-7.93</v>
      </c>
      <c r="K59">
        <v>3131.73</v>
      </c>
      <c r="L59">
        <v>-305.77999999999997</v>
      </c>
      <c r="M59">
        <v>47951.1</v>
      </c>
      <c r="N59">
        <v>2827.3499999999899</v>
      </c>
      <c r="O59">
        <v>-304.38</v>
      </c>
      <c r="Q59">
        <v>0</v>
      </c>
      <c r="T59">
        <v>1.4</v>
      </c>
      <c r="U59">
        <v>55881.42</v>
      </c>
      <c r="V59">
        <v>3191.21</v>
      </c>
      <c r="W59">
        <v>23.84</v>
      </c>
      <c r="X59">
        <v>919.19</v>
      </c>
      <c r="Y59">
        <v>11408.91</v>
      </c>
      <c r="Z59">
        <v>1838.05</v>
      </c>
      <c r="AA59">
        <v>919.82</v>
      </c>
      <c r="AB59">
        <v>14600.12</v>
      </c>
    </row>
    <row r="60" spans="1:28" x14ac:dyDescent="0.25">
      <c r="A60" t="s">
        <v>398</v>
      </c>
      <c r="B60" t="s">
        <v>397</v>
      </c>
      <c r="C60" t="s">
        <v>333</v>
      </c>
      <c r="D60">
        <v>97580.5552073</v>
      </c>
      <c r="E60">
        <v>258.55</v>
      </c>
      <c r="F60">
        <v>3303.68</v>
      </c>
      <c r="G60">
        <v>0</v>
      </c>
      <c r="H60">
        <v>14311.88</v>
      </c>
      <c r="I60">
        <v>569.99</v>
      </c>
      <c r="J60">
        <v>27.8112777103463</v>
      </c>
      <c r="K60">
        <v>3333.5</v>
      </c>
      <c r="L60">
        <v>10726.64</v>
      </c>
      <c r="M60">
        <v>2233.6799999999998</v>
      </c>
      <c r="N60">
        <v>11008.2</v>
      </c>
      <c r="O60">
        <v>7674.7</v>
      </c>
      <c r="P60">
        <v>25480.85</v>
      </c>
      <c r="Q60">
        <v>0</v>
      </c>
      <c r="S60">
        <v>444.12</v>
      </c>
      <c r="T60">
        <v>-3051.94</v>
      </c>
      <c r="U60">
        <v>43040.52</v>
      </c>
      <c r="V60">
        <v>2460.67</v>
      </c>
      <c r="W60">
        <v>12.81</v>
      </c>
      <c r="X60">
        <v>5242.4799999999996</v>
      </c>
      <c r="Y60">
        <v>8334.65</v>
      </c>
      <c r="Z60">
        <v>1643.72</v>
      </c>
      <c r="AA60">
        <v>897.72</v>
      </c>
      <c r="AB60">
        <v>10795.32</v>
      </c>
    </row>
    <row r="61" spans="1:28" x14ac:dyDescent="0.25">
      <c r="A61" t="s">
        <v>414</v>
      </c>
      <c r="B61" t="s">
        <v>413</v>
      </c>
      <c r="C61" t="s">
        <v>315</v>
      </c>
      <c r="D61">
        <v>94566.834092325007</v>
      </c>
      <c r="E61">
        <v>1177.8</v>
      </c>
      <c r="F61">
        <v>1172.1099999999999</v>
      </c>
      <c r="G61">
        <v>8.5</v>
      </c>
      <c r="H61">
        <v>5320</v>
      </c>
      <c r="I61">
        <v>3830.08</v>
      </c>
      <c r="J61">
        <v>34.720835260634402</v>
      </c>
      <c r="K61">
        <v>109.54</v>
      </c>
      <c r="L61">
        <v>2801.91</v>
      </c>
      <c r="M61">
        <v>1873.6799999999901</v>
      </c>
      <c r="N61">
        <v>4147.8900000000003</v>
      </c>
      <c r="O61">
        <v>4038.35</v>
      </c>
      <c r="P61">
        <v>353.61</v>
      </c>
      <c r="Q61">
        <v>0.24480977880267299</v>
      </c>
      <c r="R61">
        <v>8348.2800000000007</v>
      </c>
      <c r="S61">
        <v>3502.92</v>
      </c>
      <c r="T61">
        <v>1236.4399999999901</v>
      </c>
      <c r="U61">
        <v>23228.57</v>
      </c>
      <c r="V61">
        <v>1630.2</v>
      </c>
      <c r="W61">
        <v>12.34</v>
      </c>
      <c r="X61">
        <v>995.7</v>
      </c>
      <c r="Y61">
        <v>4834.9799999999996</v>
      </c>
      <c r="Z61">
        <v>1390.99</v>
      </c>
      <c r="AA61">
        <v>1374.6</v>
      </c>
      <c r="AB61">
        <v>6465.18</v>
      </c>
    </row>
    <row r="62" spans="1:28" x14ac:dyDescent="0.25">
      <c r="A62" t="s">
        <v>396</v>
      </c>
      <c r="B62" t="s">
        <v>395</v>
      </c>
      <c r="C62" t="s">
        <v>290</v>
      </c>
      <c r="D62">
        <v>93409.631626814997</v>
      </c>
      <c r="E62">
        <v>1137.5999999999999</v>
      </c>
      <c r="F62">
        <v>121.09</v>
      </c>
      <c r="G62">
        <v>2</v>
      </c>
      <c r="H62">
        <v>3735.68</v>
      </c>
      <c r="I62">
        <v>1360.37</v>
      </c>
      <c r="J62">
        <v>32.410796422138198</v>
      </c>
      <c r="L62">
        <v>2664.85</v>
      </c>
      <c r="M62">
        <v>7490.85</v>
      </c>
      <c r="N62">
        <v>3614.59</v>
      </c>
      <c r="O62">
        <v>3614.59</v>
      </c>
      <c r="Q62">
        <v>6.17078325984576E-2</v>
      </c>
      <c r="S62">
        <v>518.69000000000005</v>
      </c>
      <c r="T62">
        <v>949.74</v>
      </c>
      <c r="U62">
        <v>13105.59</v>
      </c>
      <c r="V62">
        <v>1198.07</v>
      </c>
      <c r="W62">
        <v>10.4</v>
      </c>
      <c r="X62">
        <v>855.2</v>
      </c>
      <c r="Y62">
        <v>2636.5099999999902</v>
      </c>
      <c r="Z62">
        <v>1162.57</v>
      </c>
      <c r="AA62">
        <v>1162.57</v>
      </c>
      <c r="AB62">
        <v>3834.58</v>
      </c>
    </row>
    <row r="63" spans="1:28" x14ac:dyDescent="0.25">
      <c r="A63" t="s">
        <v>406</v>
      </c>
      <c r="B63" t="s">
        <v>405</v>
      </c>
      <c r="C63" t="s">
        <v>407</v>
      </c>
      <c r="D63">
        <v>93241.804083750001</v>
      </c>
      <c r="E63">
        <v>4516.2</v>
      </c>
      <c r="F63">
        <v>104.7</v>
      </c>
      <c r="G63">
        <v>5.5</v>
      </c>
      <c r="H63">
        <v>1473.50999999999</v>
      </c>
      <c r="I63">
        <v>635.29</v>
      </c>
      <c r="J63">
        <v>47.956103669805302</v>
      </c>
      <c r="K63">
        <v>15.4</v>
      </c>
      <c r="L63">
        <v>1016.22999999999</v>
      </c>
      <c r="M63">
        <v>432.69</v>
      </c>
      <c r="N63">
        <v>1368.8099999999899</v>
      </c>
      <c r="O63">
        <v>1353.4099999999901</v>
      </c>
      <c r="P63">
        <v>22.57</v>
      </c>
      <c r="Q63">
        <v>0.114688216496265</v>
      </c>
      <c r="R63">
        <v>5402.71</v>
      </c>
      <c r="S63">
        <v>1119.49</v>
      </c>
      <c r="T63">
        <v>337.18</v>
      </c>
      <c r="U63">
        <v>9086.26</v>
      </c>
      <c r="V63">
        <v>357.28</v>
      </c>
      <c r="W63">
        <v>11.58</v>
      </c>
      <c r="X63">
        <v>244.89</v>
      </c>
      <c r="Y63">
        <v>2126.1799999999998</v>
      </c>
      <c r="Z63">
        <v>329.8</v>
      </c>
      <c r="AA63">
        <v>327.57</v>
      </c>
      <c r="AB63">
        <v>2483.46</v>
      </c>
    </row>
    <row r="64" spans="1:28" x14ac:dyDescent="0.25">
      <c r="A64" t="s">
        <v>400</v>
      </c>
      <c r="B64" t="s">
        <v>399</v>
      </c>
      <c r="C64" t="s">
        <v>401</v>
      </c>
      <c r="D64">
        <v>93016.935599025004</v>
      </c>
      <c r="E64">
        <v>130.15</v>
      </c>
      <c r="F64">
        <v>428.82</v>
      </c>
      <c r="G64">
        <v>1.2</v>
      </c>
      <c r="H64">
        <v>4366.68</v>
      </c>
      <c r="J64">
        <v>4.09</v>
      </c>
      <c r="K64">
        <v>14.95</v>
      </c>
      <c r="L64">
        <v>2984.42</v>
      </c>
      <c r="M64">
        <v>13648.56</v>
      </c>
      <c r="N64">
        <v>3937.86</v>
      </c>
      <c r="O64">
        <v>3922.91</v>
      </c>
      <c r="Q64">
        <v>0.29339853300733498</v>
      </c>
      <c r="T64">
        <v>938.49</v>
      </c>
      <c r="U64">
        <v>18015.240000000002</v>
      </c>
      <c r="V64">
        <v>812.74</v>
      </c>
      <c r="W64">
        <v>0.74</v>
      </c>
      <c r="X64">
        <v>538.48</v>
      </c>
      <c r="Y64">
        <v>2860.43</v>
      </c>
      <c r="Z64">
        <v>703.8</v>
      </c>
      <c r="AA64">
        <v>702.73</v>
      </c>
      <c r="AB64">
        <v>3673.17</v>
      </c>
    </row>
    <row r="65" spans="1:28" x14ac:dyDescent="0.25">
      <c r="A65" t="s">
        <v>409</v>
      </c>
      <c r="B65" t="s">
        <v>408</v>
      </c>
      <c r="C65" t="s">
        <v>315</v>
      </c>
      <c r="D65">
        <v>91533.147202699998</v>
      </c>
      <c r="E65">
        <v>5583</v>
      </c>
      <c r="F65">
        <v>1250.2</v>
      </c>
      <c r="G65">
        <v>40</v>
      </c>
      <c r="H65">
        <v>7441.49999999999</v>
      </c>
      <c r="I65">
        <v>4646.6000000000004</v>
      </c>
      <c r="J65">
        <v>270.74617005941502</v>
      </c>
      <c r="K65">
        <v>142.80000000000001</v>
      </c>
      <c r="L65">
        <v>4507.2999999999902</v>
      </c>
      <c r="M65">
        <v>2477.6</v>
      </c>
      <c r="N65">
        <v>6191.2999999999902</v>
      </c>
      <c r="O65">
        <v>6048.49999999999</v>
      </c>
      <c r="P65">
        <v>477.4</v>
      </c>
      <c r="Q65">
        <v>0.147739855345772</v>
      </c>
      <c r="R65">
        <v>7586.8</v>
      </c>
      <c r="S65">
        <v>3132.3</v>
      </c>
      <c r="T65">
        <v>1541.19999999999</v>
      </c>
      <c r="U65">
        <v>25762.2</v>
      </c>
      <c r="V65">
        <v>2240.3999999999901</v>
      </c>
      <c r="W65">
        <v>84.55</v>
      </c>
      <c r="X65">
        <v>1404.99999999999</v>
      </c>
      <c r="Y65">
        <v>4695.8</v>
      </c>
      <c r="Z65">
        <v>1887.0999999999899</v>
      </c>
      <c r="AA65">
        <v>1849.99999999999</v>
      </c>
      <c r="AB65">
        <v>6936.2</v>
      </c>
    </row>
    <row r="66" spans="1:28" x14ac:dyDescent="0.25">
      <c r="A66" t="s">
        <v>403</v>
      </c>
      <c r="B66" t="s">
        <v>402</v>
      </c>
      <c r="C66" t="s">
        <v>404</v>
      </c>
      <c r="D66">
        <v>91070.798903400006</v>
      </c>
      <c r="E66">
        <v>3355.2</v>
      </c>
      <c r="F66">
        <v>526.21</v>
      </c>
      <c r="G66">
        <v>37</v>
      </c>
      <c r="H66">
        <v>4353.8599999999897</v>
      </c>
      <c r="J66">
        <v>106.56</v>
      </c>
      <c r="K66">
        <v>28.02</v>
      </c>
      <c r="L66">
        <v>2913.9399999999901</v>
      </c>
      <c r="M66">
        <v>10998.6</v>
      </c>
      <c r="N66">
        <v>3827.6499999999901</v>
      </c>
      <c r="O66">
        <v>3799.6299999999901</v>
      </c>
      <c r="Q66">
        <v>0.34722222222222199</v>
      </c>
      <c r="T66">
        <v>885.69</v>
      </c>
      <c r="U66">
        <v>15352.46</v>
      </c>
      <c r="V66">
        <v>1312.54</v>
      </c>
      <c r="W66">
        <v>33.11</v>
      </c>
      <c r="X66">
        <v>905.57999999999902</v>
      </c>
      <c r="Y66">
        <v>2870.67</v>
      </c>
      <c r="Z66">
        <v>1164.51</v>
      </c>
      <c r="AA66">
        <v>1156.3499999999999</v>
      </c>
      <c r="AB66">
        <v>4183.21</v>
      </c>
    </row>
    <row r="67" spans="1:28" x14ac:dyDescent="0.25">
      <c r="A67" t="s">
        <v>411</v>
      </c>
      <c r="B67" t="s">
        <v>410</v>
      </c>
      <c r="C67" t="s">
        <v>412</v>
      </c>
      <c r="D67">
        <v>89797.160981499997</v>
      </c>
      <c r="E67">
        <v>814.8</v>
      </c>
      <c r="F67">
        <v>1607.74</v>
      </c>
      <c r="G67">
        <v>0</v>
      </c>
      <c r="H67">
        <v>6100.9299999999903</v>
      </c>
      <c r="I67">
        <v>986.65</v>
      </c>
      <c r="J67">
        <v>11.342287106592201</v>
      </c>
      <c r="K67">
        <v>2781.47</v>
      </c>
      <c r="L67">
        <v>1256.3299999999899</v>
      </c>
      <c r="M67">
        <v>2182.8000000000002</v>
      </c>
      <c r="N67">
        <v>4493.1899999999896</v>
      </c>
      <c r="O67">
        <v>1711.71999999999</v>
      </c>
      <c r="P67">
        <v>5224.16</v>
      </c>
      <c r="Q67">
        <v>0</v>
      </c>
      <c r="S67">
        <v>381.5</v>
      </c>
      <c r="T67">
        <v>455.39</v>
      </c>
      <c r="U67">
        <v>14876.039999999901</v>
      </c>
      <c r="V67">
        <v>1705.6599999999901</v>
      </c>
      <c r="W67">
        <v>3.49</v>
      </c>
      <c r="X67">
        <v>389.44999999999902</v>
      </c>
      <c r="Y67">
        <v>2154.46</v>
      </c>
      <c r="Z67">
        <v>1290.1099999999999</v>
      </c>
      <c r="AA67">
        <v>659.61999999999898</v>
      </c>
      <c r="AB67">
        <v>3860.12</v>
      </c>
    </row>
    <row r="68" spans="1:28" x14ac:dyDescent="0.25">
      <c r="A68" t="s">
        <v>420</v>
      </c>
      <c r="B68" t="s">
        <v>419</v>
      </c>
      <c r="C68" t="s">
        <v>323</v>
      </c>
      <c r="D68">
        <v>89304.394174275003</v>
      </c>
      <c r="E68">
        <v>454.8</v>
      </c>
      <c r="F68">
        <v>1644.67</v>
      </c>
      <c r="G68">
        <v>2.5</v>
      </c>
      <c r="H68">
        <v>5569.06</v>
      </c>
      <c r="I68">
        <v>1856.53</v>
      </c>
      <c r="J68">
        <v>13.0103805164684</v>
      </c>
      <c r="K68">
        <v>194.9</v>
      </c>
      <c r="L68">
        <v>2583.4</v>
      </c>
      <c r="M68">
        <v>4083.8099999999899</v>
      </c>
      <c r="N68">
        <v>3924.39</v>
      </c>
      <c r="O68">
        <v>3729.49</v>
      </c>
      <c r="P68">
        <v>11761.9</v>
      </c>
      <c r="Q68">
        <v>0.19215425689014401</v>
      </c>
      <c r="R68">
        <v>5230.7700000000004</v>
      </c>
      <c r="S68">
        <v>11200.69</v>
      </c>
      <c r="T68">
        <v>1146.0899999999999</v>
      </c>
      <c r="U68">
        <v>39702.76</v>
      </c>
      <c r="V68">
        <v>1380.6499999999901</v>
      </c>
      <c r="W68">
        <v>3.25</v>
      </c>
      <c r="X68">
        <v>644.93999999999903</v>
      </c>
      <c r="Y68">
        <v>6874.08</v>
      </c>
      <c r="Z68">
        <v>1028.3199999999899</v>
      </c>
      <c r="AA68">
        <v>988.88999999999896</v>
      </c>
      <c r="AB68">
        <v>8254.73</v>
      </c>
    </row>
    <row r="69" spans="1:28" x14ac:dyDescent="0.25">
      <c r="A69" t="s">
        <v>418</v>
      </c>
      <c r="B69" t="s">
        <v>417</v>
      </c>
      <c r="C69" t="s">
        <v>323</v>
      </c>
      <c r="D69">
        <v>86123.121842339999</v>
      </c>
      <c r="E69">
        <v>24048.05</v>
      </c>
      <c r="F69">
        <v>1660.67</v>
      </c>
      <c r="G69">
        <v>100</v>
      </c>
      <c r="H69">
        <v>3418.58</v>
      </c>
      <c r="I69">
        <v>977.77</v>
      </c>
      <c r="J69">
        <v>352.18227737407301</v>
      </c>
      <c r="K69">
        <v>262.87</v>
      </c>
      <c r="L69">
        <v>1270.7</v>
      </c>
      <c r="M69">
        <v>1697.8899999999901</v>
      </c>
      <c r="N69">
        <v>1757.91</v>
      </c>
      <c r="O69">
        <v>1495.04</v>
      </c>
      <c r="P69">
        <v>6080.66</v>
      </c>
      <c r="Q69">
        <v>0.28394387345557398</v>
      </c>
      <c r="R69">
        <v>1507.76</v>
      </c>
      <c r="S69">
        <v>4628.75</v>
      </c>
      <c r="T69">
        <v>224.33999999999901</v>
      </c>
      <c r="U69">
        <v>18311.41</v>
      </c>
      <c r="V69">
        <v>1113.98999999999</v>
      </c>
      <c r="W69">
        <v>158.62</v>
      </c>
      <c r="X69">
        <v>572.29999999999905</v>
      </c>
      <c r="Y69">
        <v>4119.91</v>
      </c>
      <c r="Z69">
        <v>774.53999999999905</v>
      </c>
      <c r="AA69">
        <v>700.229999999999</v>
      </c>
      <c r="AB69">
        <v>5233.8999999999996</v>
      </c>
    </row>
    <row r="70" spans="1:28" x14ac:dyDescent="0.25">
      <c r="A70" t="s">
        <v>422</v>
      </c>
      <c r="B70" t="s">
        <v>421</v>
      </c>
      <c r="C70" t="s">
        <v>423</v>
      </c>
      <c r="D70">
        <v>84032.164725499999</v>
      </c>
      <c r="E70">
        <v>7536.7</v>
      </c>
      <c r="F70">
        <v>33.86</v>
      </c>
      <c r="G70">
        <v>123</v>
      </c>
      <c r="H70">
        <v>5045.37</v>
      </c>
      <c r="I70">
        <v>49.78</v>
      </c>
      <c r="J70">
        <v>435.83134362461902</v>
      </c>
      <c r="L70">
        <v>4850.5200000000004</v>
      </c>
      <c r="M70">
        <v>32.01</v>
      </c>
      <c r="N70">
        <v>5011.51</v>
      </c>
      <c r="O70">
        <v>5011.51</v>
      </c>
      <c r="Q70">
        <v>0.282219261646174</v>
      </c>
      <c r="S70">
        <v>67.2</v>
      </c>
      <c r="T70">
        <v>160.99</v>
      </c>
      <c r="U70">
        <v>5194.3599999999997</v>
      </c>
      <c r="V70">
        <v>1442.48</v>
      </c>
      <c r="W70">
        <v>127.2</v>
      </c>
      <c r="X70">
        <v>1415.5</v>
      </c>
      <c r="Y70">
        <v>36.419999999999902</v>
      </c>
      <c r="Z70">
        <v>1434.02</v>
      </c>
      <c r="AA70">
        <v>1434.02</v>
      </c>
      <c r="AB70">
        <v>1478.9</v>
      </c>
    </row>
    <row r="71" spans="1:28" x14ac:dyDescent="0.25">
      <c r="A71" t="s">
        <v>425</v>
      </c>
      <c r="B71" t="s">
        <v>424</v>
      </c>
      <c r="C71" t="s">
        <v>41</v>
      </c>
      <c r="D71">
        <v>82364.851112549994</v>
      </c>
      <c r="E71">
        <v>1325.1</v>
      </c>
      <c r="F71">
        <v>296.17</v>
      </c>
      <c r="G71">
        <v>7.5</v>
      </c>
      <c r="H71">
        <v>1798.29</v>
      </c>
      <c r="I71">
        <v>1268.32</v>
      </c>
      <c r="J71">
        <v>17.109180169977499</v>
      </c>
      <c r="K71">
        <v>55.06</v>
      </c>
      <c r="L71">
        <v>1071.73</v>
      </c>
      <c r="M71">
        <v>425.11999999999802</v>
      </c>
      <c r="N71">
        <v>1502.12</v>
      </c>
      <c r="O71">
        <v>1447.06</v>
      </c>
      <c r="P71">
        <v>119.27</v>
      </c>
      <c r="Q71">
        <v>0.43836115614473697</v>
      </c>
      <c r="R71">
        <v>11972.25</v>
      </c>
      <c r="S71">
        <v>1617.71</v>
      </c>
      <c r="T71">
        <v>375.33</v>
      </c>
      <c r="U71">
        <v>17200.96</v>
      </c>
      <c r="V71">
        <v>466.81</v>
      </c>
      <c r="W71">
        <v>4.58</v>
      </c>
      <c r="X71">
        <v>287.07</v>
      </c>
      <c r="Y71">
        <v>4431.83</v>
      </c>
      <c r="Z71">
        <v>390.52</v>
      </c>
      <c r="AA71">
        <v>382.05</v>
      </c>
      <c r="AB71">
        <v>4898.6400000000003</v>
      </c>
    </row>
    <row r="72" spans="1:28" x14ac:dyDescent="0.25">
      <c r="A72" t="s">
        <v>427</v>
      </c>
      <c r="B72" t="s">
        <v>426</v>
      </c>
      <c r="C72" t="s">
        <v>293</v>
      </c>
      <c r="D72">
        <v>82361.636874179996</v>
      </c>
      <c r="E72">
        <v>580.45000000000005</v>
      </c>
      <c r="F72">
        <v>83.76</v>
      </c>
      <c r="G72">
        <v>0.6</v>
      </c>
      <c r="H72">
        <v>1168.3099999999899</v>
      </c>
      <c r="I72">
        <v>1453.8</v>
      </c>
      <c r="J72">
        <v>5.6574037026862296</v>
      </c>
      <c r="L72">
        <v>813.49999999999</v>
      </c>
      <c r="M72">
        <v>3296.0299999999902</v>
      </c>
      <c r="N72">
        <v>1084.54999999999</v>
      </c>
      <c r="O72">
        <v>1084.54999999999</v>
      </c>
      <c r="Q72">
        <v>0.106055715931162</v>
      </c>
      <c r="S72">
        <v>45453.81</v>
      </c>
      <c r="T72">
        <v>271.05</v>
      </c>
      <c r="U72">
        <v>51371.95</v>
      </c>
      <c r="V72">
        <v>216.269999999996</v>
      </c>
      <c r="W72">
        <v>1.43</v>
      </c>
      <c r="X72">
        <v>206.18999999999599</v>
      </c>
      <c r="Y72">
        <v>23663.279999999999</v>
      </c>
      <c r="Z72">
        <v>216.269999999996</v>
      </c>
      <c r="AA72">
        <v>216.269999999996</v>
      </c>
      <c r="AB72">
        <v>23879.55</v>
      </c>
    </row>
    <row r="73" spans="1:28" x14ac:dyDescent="0.25">
      <c r="A73" t="s">
        <v>416</v>
      </c>
      <c r="B73" t="s">
        <v>415</v>
      </c>
      <c r="C73" t="s">
        <v>274</v>
      </c>
      <c r="D73">
        <v>82009.619063299993</v>
      </c>
      <c r="E73">
        <v>373.45</v>
      </c>
      <c r="F73">
        <v>6368.82</v>
      </c>
      <c r="G73">
        <v>4</v>
      </c>
      <c r="H73">
        <v>12935.33</v>
      </c>
      <c r="J73">
        <v>10.01</v>
      </c>
      <c r="K73">
        <v>3745.38</v>
      </c>
      <c r="L73">
        <v>2131.0500000000102</v>
      </c>
      <c r="M73">
        <v>463941.99</v>
      </c>
      <c r="N73">
        <v>6566.5100000000102</v>
      </c>
      <c r="O73">
        <v>2821.1300000000101</v>
      </c>
      <c r="Q73">
        <v>0.399600399600399</v>
      </c>
      <c r="T73">
        <v>690.07999999999902</v>
      </c>
      <c r="U73">
        <v>476877.32</v>
      </c>
      <c r="V73">
        <v>16585.559999999899</v>
      </c>
      <c r="W73">
        <v>49.99</v>
      </c>
      <c r="X73">
        <v>10644.3</v>
      </c>
      <c r="Y73">
        <v>97437.55</v>
      </c>
      <c r="Z73">
        <v>14971.5999999999</v>
      </c>
      <c r="AA73">
        <v>14102.5099999999</v>
      </c>
      <c r="AB73">
        <v>114023.11</v>
      </c>
    </row>
    <row r="74" spans="1:28" x14ac:dyDescent="0.25">
      <c r="A74" t="s">
        <v>12</v>
      </c>
      <c r="B74" t="s">
        <v>13</v>
      </c>
      <c r="C74" t="s">
        <v>14</v>
      </c>
      <c r="D74">
        <v>81188.459001019903</v>
      </c>
      <c r="E74">
        <v>857.2</v>
      </c>
      <c r="F74">
        <v>163.81</v>
      </c>
      <c r="G74">
        <v>2.5</v>
      </c>
      <c r="H74">
        <v>3194.3799999999901</v>
      </c>
      <c r="I74">
        <v>561.89</v>
      </c>
      <c r="J74">
        <v>23.9086805043803</v>
      </c>
      <c r="L74">
        <v>2258.4699999999898</v>
      </c>
      <c r="M74">
        <v>10529.4</v>
      </c>
      <c r="N74">
        <v>3030.5699999999902</v>
      </c>
      <c r="O74">
        <v>3030.5699999999902</v>
      </c>
      <c r="Q74">
        <v>0.10456453251537499</v>
      </c>
      <c r="T74">
        <v>772.099999999999</v>
      </c>
      <c r="U74">
        <v>14285.67</v>
      </c>
      <c r="V74">
        <v>844.73</v>
      </c>
      <c r="W74">
        <v>6.31</v>
      </c>
      <c r="X74">
        <v>596.47</v>
      </c>
      <c r="Y74">
        <v>3071.84</v>
      </c>
      <c r="Z74">
        <v>799.67</v>
      </c>
      <c r="AA74">
        <v>799.67</v>
      </c>
      <c r="AB74">
        <v>3916.57</v>
      </c>
    </row>
    <row r="75" spans="1:28" x14ac:dyDescent="0.25">
      <c r="A75" t="s">
        <v>429</v>
      </c>
      <c r="B75" t="s">
        <v>428</v>
      </c>
      <c r="C75" t="s">
        <v>430</v>
      </c>
      <c r="D75">
        <v>78970.635308249999</v>
      </c>
      <c r="E75">
        <v>859.35</v>
      </c>
      <c r="F75">
        <v>304.08</v>
      </c>
      <c r="G75">
        <v>8.4499999999999993</v>
      </c>
      <c r="H75">
        <v>2184.8000000000002</v>
      </c>
      <c r="I75">
        <v>1120.3599999999999</v>
      </c>
      <c r="J75">
        <v>13.0097679740893</v>
      </c>
      <c r="K75">
        <v>87.16</v>
      </c>
      <c r="L75">
        <v>1203.77</v>
      </c>
      <c r="M75">
        <v>1847.87</v>
      </c>
      <c r="N75">
        <v>1880.72</v>
      </c>
      <c r="O75">
        <v>1793.56</v>
      </c>
      <c r="P75">
        <v>149.43</v>
      </c>
      <c r="Q75">
        <v>0.649511967994301</v>
      </c>
      <c r="R75">
        <v>7107.06</v>
      </c>
      <c r="S75">
        <v>1785.26</v>
      </c>
      <c r="T75">
        <v>589.79</v>
      </c>
      <c r="U75">
        <v>14194.78</v>
      </c>
      <c r="V75">
        <v>597.61999999999898</v>
      </c>
      <c r="W75">
        <v>3.41</v>
      </c>
      <c r="X75">
        <v>316.58999999999901</v>
      </c>
      <c r="Y75">
        <v>3201.34</v>
      </c>
      <c r="Z75">
        <v>515.66999999999905</v>
      </c>
      <c r="AA75">
        <v>489.43999999999897</v>
      </c>
      <c r="AB75">
        <v>3798.96</v>
      </c>
    </row>
    <row r="76" spans="1:28" x14ac:dyDescent="0.25">
      <c r="A76" t="s">
        <v>439</v>
      </c>
      <c r="B76" t="s">
        <v>438</v>
      </c>
      <c r="C76" t="s">
        <v>440</v>
      </c>
      <c r="D76">
        <v>76665.661837380001</v>
      </c>
      <c r="E76">
        <v>117.5</v>
      </c>
      <c r="F76">
        <v>2701.57</v>
      </c>
      <c r="G76">
        <v>4</v>
      </c>
      <c r="H76">
        <v>10324.51</v>
      </c>
      <c r="J76">
        <v>8.52</v>
      </c>
      <c r="K76">
        <v>366.58</v>
      </c>
      <c r="L76">
        <v>5616.00000000001</v>
      </c>
      <c r="M76">
        <v>138387.04999999999</v>
      </c>
      <c r="N76">
        <v>7622.9400000000096</v>
      </c>
      <c r="O76">
        <v>7256.3600000000097</v>
      </c>
      <c r="Q76">
        <v>0.46948356807511699</v>
      </c>
      <c r="T76">
        <v>1640.36</v>
      </c>
      <c r="U76">
        <v>148711.56</v>
      </c>
      <c r="V76">
        <v>1426.6899999999901</v>
      </c>
      <c r="W76">
        <v>0.96</v>
      </c>
      <c r="X76">
        <v>634.17999999999802</v>
      </c>
      <c r="Y76">
        <v>32708.3</v>
      </c>
      <c r="Z76">
        <v>795.82999999999799</v>
      </c>
      <c r="AA76">
        <v>688.89999999999804</v>
      </c>
      <c r="AB76">
        <v>34134.99</v>
      </c>
    </row>
    <row r="77" spans="1:28" x14ac:dyDescent="0.25">
      <c r="A77" t="s">
        <v>437</v>
      </c>
      <c r="B77" t="s">
        <v>436</v>
      </c>
      <c r="C77" t="s">
        <v>55</v>
      </c>
      <c r="D77">
        <v>74990.887858350005</v>
      </c>
      <c r="E77">
        <v>5346.95</v>
      </c>
      <c r="F77">
        <v>615.24</v>
      </c>
      <c r="G77">
        <v>15</v>
      </c>
      <c r="H77">
        <v>2096.8000000000002</v>
      </c>
      <c r="J77">
        <v>56.97</v>
      </c>
      <c r="K77">
        <v>380.79</v>
      </c>
      <c r="L77">
        <v>819.07000000000096</v>
      </c>
      <c r="M77">
        <v>14605.99</v>
      </c>
      <c r="N77">
        <v>1481.56</v>
      </c>
      <c r="O77">
        <v>1100.77</v>
      </c>
      <c r="Q77">
        <v>0.263296471827277</v>
      </c>
      <c r="T77">
        <v>281.7</v>
      </c>
      <c r="U77">
        <v>16702.79</v>
      </c>
      <c r="V77">
        <v>508.06999999999903</v>
      </c>
      <c r="W77">
        <v>10.050000000000001</v>
      </c>
      <c r="X77">
        <v>144.51999999999899</v>
      </c>
      <c r="Y77">
        <v>3814.05</v>
      </c>
      <c r="Z77">
        <v>349.00999999999902</v>
      </c>
      <c r="AA77">
        <v>253.599999999999</v>
      </c>
      <c r="AB77">
        <v>4322.12</v>
      </c>
    </row>
    <row r="78" spans="1:28" x14ac:dyDescent="0.25">
      <c r="A78" t="s">
        <v>432</v>
      </c>
      <c r="B78" t="s">
        <v>431</v>
      </c>
      <c r="C78" t="s">
        <v>315</v>
      </c>
      <c r="D78">
        <v>74160.937897199998</v>
      </c>
      <c r="E78">
        <v>1814.85</v>
      </c>
      <c r="F78">
        <v>325.92</v>
      </c>
      <c r="G78">
        <v>0</v>
      </c>
      <c r="H78">
        <v>2041.62</v>
      </c>
      <c r="J78">
        <v>32</v>
      </c>
      <c r="K78">
        <v>44.47</v>
      </c>
      <c r="L78">
        <v>1281.8399999999899</v>
      </c>
      <c r="M78">
        <v>6848.8</v>
      </c>
      <c r="N78">
        <v>1715.69999999999</v>
      </c>
      <c r="O78">
        <v>1671.22999999999</v>
      </c>
      <c r="Q78">
        <v>0</v>
      </c>
      <c r="T78">
        <v>389.39</v>
      </c>
      <c r="U78">
        <v>8890.42</v>
      </c>
      <c r="V78">
        <v>466.95999999999901</v>
      </c>
      <c r="W78">
        <v>7.13</v>
      </c>
      <c r="X78">
        <v>285.42999999999898</v>
      </c>
      <c r="Y78">
        <v>1635.99</v>
      </c>
      <c r="Z78">
        <v>382.43999999999897</v>
      </c>
      <c r="AA78">
        <v>377.27999999999901</v>
      </c>
      <c r="AB78">
        <v>2102.9499999999998</v>
      </c>
    </row>
    <row r="79" spans="1:28" x14ac:dyDescent="0.25">
      <c r="A79" t="s">
        <v>434</v>
      </c>
      <c r="B79" t="s">
        <v>433</v>
      </c>
      <c r="C79" t="s">
        <v>435</v>
      </c>
      <c r="D79">
        <v>72513.243289834994</v>
      </c>
      <c r="E79">
        <v>1011.85</v>
      </c>
      <c r="F79">
        <v>282.5</v>
      </c>
      <c r="G79">
        <v>0</v>
      </c>
      <c r="H79">
        <v>1665</v>
      </c>
      <c r="I79">
        <v>610</v>
      </c>
      <c r="J79">
        <v>15.6300983859603</v>
      </c>
      <c r="K79">
        <v>103.9</v>
      </c>
      <c r="L79">
        <v>1136.3</v>
      </c>
      <c r="M79">
        <v>2383.5</v>
      </c>
      <c r="N79">
        <v>1382.5</v>
      </c>
      <c r="O79">
        <v>1278.5999999999999</v>
      </c>
      <c r="P79">
        <v>16.7</v>
      </c>
      <c r="Q79">
        <v>0</v>
      </c>
      <c r="R79">
        <v>4361</v>
      </c>
      <c r="S79">
        <v>2040.1</v>
      </c>
      <c r="T79">
        <v>142.30000000000001</v>
      </c>
      <c r="U79">
        <v>11076.3</v>
      </c>
      <c r="V79">
        <v>717.599999999999</v>
      </c>
      <c r="W79">
        <v>6.71</v>
      </c>
      <c r="X79">
        <v>476.7</v>
      </c>
      <c r="Y79">
        <v>1971.9</v>
      </c>
      <c r="Z79">
        <v>643.29999999999995</v>
      </c>
      <c r="AA79">
        <v>639</v>
      </c>
      <c r="AB79">
        <v>2689.5</v>
      </c>
    </row>
    <row r="80" spans="1:28" x14ac:dyDescent="0.25">
      <c r="A80" t="s">
        <v>442</v>
      </c>
      <c r="B80" t="s">
        <v>441</v>
      </c>
      <c r="C80" t="s">
        <v>440</v>
      </c>
      <c r="D80">
        <v>71977.070881934997</v>
      </c>
      <c r="E80">
        <v>657.85</v>
      </c>
      <c r="F80">
        <v>113.1</v>
      </c>
      <c r="G80">
        <v>0.25</v>
      </c>
      <c r="H80">
        <v>924.07</v>
      </c>
      <c r="I80">
        <v>55.68</v>
      </c>
      <c r="J80">
        <v>4.9689488071369103</v>
      </c>
      <c r="K80">
        <v>78.430000000000007</v>
      </c>
      <c r="L80">
        <v>546.49</v>
      </c>
      <c r="M80">
        <v>124.769999999999</v>
      </c>
      <c r="N80">
        <v>810.97</v>
      </c>
      <c r="O80">
        <v>732.54</v>
      </c>
      <c r="P80">
        <v>83.29</v>
      </c>
      <c r="Q80">
        <v>5.0312452332155998E-2</v>
      </c>
      <c r="R80">
        <v>3083.32</v>
      </c>
      <c r="S80">
        <v>161.26</v>
      </c>
      <c r="T80">
        <v>186.05</v>
      </c>
      <c r="U80">
        <v>4432.3900000000003</v>
      </c>
      <c r="V80">
        <v>204.659999999999</v>
      </c>
      <c r="W80">
        <v>0.89</v>
      </c>
      <c r="X80">
        <v>97.909999999999897</v>
      </c>
      <c r="Y80">
        <v>919.61</v>
      </c>
      <c r="Z80">
        <v>173.79999999999899</v>
      </c>
      <c r="AA80">
        <v>141.689999999999</v>
      </c>
      <c r="AB80">
        <v>1124.27</v>
      </c>
    </row>
    <row r="81" spans="1:28" x14ac:dyDescent="0.25">
      <c r="A81" t="s">
        <v>444</v>
      </c>
      <c r="B81" t="s">
        <v>443</v>
      </c>
      <c r="C81" t="s">
        <v>384</v>
      </c>
      <c r="D81">
        <v>71571.709941269903</v>
      </c>
      <c r="E81">
        <v>574.35</v>
      </c>
      <c r="F81">
        <v>155</v>
      </c>
      <c r="G81">
        <v>4.5</v>
      </c>
      <c r="H81">
        <v>1954</v>
      </c>
      <c r="I81">
        <v>653</v>
      </c>
      <c r="J81">
        <v>10.0850639669736</v>
      </c>
      <c r="K81">
        <v>56</v>
      </c>
      <c r="L81">
        <v>1302</v>
      </c>
      <c r="M81">
        <v>1232</v>
      </c>
      <c r="N81">
        <v>1799</v>
      </c>
      <c r="O81">
        <v>1743</v>
      </c>
      <c r="P81">
        <v>35</v>
      </c>
      <c r="Q81">
        <v>0.44620440829493002</v>
      </c>
      <c r="R81">
        <v>4579</v>
      </c>
      <c r="S81">
        <v>2715</v>
      </c>
      <c r="T81">
        <v>441</v>
      </c>
      <c r="U81">
        <v>11168</v>
      </c>
      <c r="V81">
        <v>461</v>
      </c>
      <c r="W81">
        <v>2.34</v>
      </c>
      <c r="X81">
        <v>302</v>
      </c>
      <c r="Y81">
        <v>1847</v>
      </c>
      <c r="Z81">
        <v>418</v>
      </c>
      <c r="AA81">
        <v>401</v>
      </c>
      <c r="AB81">
        <v>2308</v>
      </c>
    </row>
    <row r="82" spans="1:28" x14ac:dyDescent="0.25">
      <c r="A82" t="s">
        <v>22</v>
      </c>
      <c r="B82" t="s">
        <v>23</v>
      </c>
      <c r="C82" t="s">
        <v>24</v>
      </c>
      <c r="D82">
        <v>71353.693340819998</v>
      </c>
      <c r="E82">
        <v>84.95</v>
      </c>
      <c r="F82">
        <v>436.9</v>
      </c>
      <c r="G82">
        <v>0</v>
      </c>
      <c r="H82">
        <v>-529</v>
      </c>
      <c r="J82">
        <v>-1.2</v>
      </c>
      <c r="K82">
        <v>48.7</v>
      </c>
      <c r="L82">
        <v>-971.3</v>
      </c>
      <c r="M82">
        <v>8289.9</v>
      </c>
      <c r="N82">
        <v>-965.9</v>
      </c>
      <c r="O82">
        <v>-1014.6</v>
      </c>
      <c r="Q82">
        <v>0</v>
      </c>
      <c r="T82">
        <v>-43.3</v>
      </c>
      <c r="U82">
        <v>7760.9</v>
      </c>
      <c r="V82">
        <v>-54.800000000000097</v>
      </c>
      <c r="W82">
        <v>-0.23</v>
      </c>
      <c r="X82">
        <v>-188.2</v>
      </c>
      <c r="Y82">
        <v>2281.4</v>
      </c>
      <c r="Z82">
        <v>-188.6</v>
      </c>
      <c r="AA82">
        <v>-204.4</v>
      </c>
      <c r="AB82">
        <v>2226.6</v>
      </c>
    </row>
    <row r="83" spans="1:28" x14ac:dyDescent="0.25">
      <c r="A83" t="s">
        <v>446</v>
      </c>
      <c r="B83" t="s">
        <v>445</v>
      </c>
      <c r="C83" t="s">
        <v>341</v>
      </c>
      <c r="D83">
        <v>70585.05059323</v>
      </c>
      <c r="E83">
        <v>220.9</v>
      </c>
      <c r="F83">
        <v>3439.2</v>
      </c>
      <c r="G83">
        <v>2</v>
      </c>
      <c r="H83">
        <v>13267.8499999999</v>
      </c>
      <c r="I83">
        <v>3801.4</v>
      </c>
      <c r="J83">
        <v>10.4361855133626</v>
      </c>
      <c r="K83">
        <v>4371.6499999999996</v>
      </c>
      <c r="L83">
        <v>3336.4399999999901</v>
      </c>
      <c r="M83">
        <v>5884.9199999999901</v>
      </c>
      <c r="N83">
        <v>9828.6499999999905</v>
      </c>
      <c r="O83">
        <v>5456.99999999999</v>
      </c>
      <c r="P83">
        <v>36708.559999999998</v>
      </c>
      <c r="Q83">
        <v>0.19164090149980201</v>
      </c>
      <c r="S83">
        <v>1460.6</v>
      </c>
      <c r="T83">
        <v>2120.56</v>
      </c>
      <c r="U83">
        <v>61123.3299999999</v>
      </c>
      <c r="V83">
        <v>3279.93</v>
      </c>
      <c r="W83">
        <v>2.4300000000000002</v>
      </c>
      <c r="X83">
        <v>777.73</v>
      </c>
      <c r="Y83">
        <v>10526.05</v>
      </c>
      <c r="Z83">
        <v>2353.63</v>
      </c>
      <c r="AA83">
        <v>1158.07</v>
      </c>
      <c r="AB83">
        <v>13805.98</v>
      </c>
    </row>
    <row r="84" spans="1:28" x14ac:dyDescent="0.25">
      <c r="A84" t="s">
        <v>450</v>
      </c>
      <c r="B84" t="s">
        <v>449</v>
      </c>
      <c r="C84" t="s">
        <v>41</v>
      </c>
      <c r="D84">
        <v>70473.959329799996</v>
      </c>
      <c r="E84">
        <v>4745.75</v>
      </c>
      <c r="F84">
        <v>209.16</v>
      </c>
      <c r="G84">
        <v>20</v>
      </c>
      <c r="H84">
        <v>1976.18</v>
      </c>
      <c r="I84">
        <v>456.77</v>
      </c>
      <c r="J84">
        <v>84.8880143766591</v>
      </c>
      <c r="K84">
        <v>59.76</v>
      </c>
      <c r="L84">
        <v>1269.96</v>
      </c>
      <c r="M84">
        <v>620.24</v>
      </c>
      <c r="N84">
        <v>1767.02</v>
      </c>
      <c r="O84">
        <v>1707.26</v>
      </c>
      <c r="P84">
        <v>183.75</v>
      </c>
      <c r="Q84">
        <v>0.235604521402248</v>
      </c>
      <c r="R84">
        <v>10341.07</v>
      </c>
      <c r="S84">
        <v>663.1</v>
      </c>
      <c r="T84">
        <v>437.3</v>
      </c>
      <c r="U84">
        <v>14241.11</v>
      </c>
      <c r="V84">
        <v>612.55999999999995</v>
      </c>
      <c r="W84">
        <v>26.66</v>
      </c>
      <c r="X84">
        <v>399.28</v>
      </c>
      <c r="Y84">
        <v>3340.82</v>
      </c>
      <c r="Z84">
        <v>555.41999999999996</v>
      </c>
      <c r="AA84">
        <v>530.5</v>
      </c>
      <c r="AB84">
        <v>3953.38</v>
      </c>
    </row>
    <row r="85" spans="1:28" x14ac:dyDescent="0.25">
      <c r="A85" t="s">
        <v>454</v>
      </c>
      <c r="B85" t="s">
        <v>453</v>
      </c>
      <c r="C85" t="s">
        <v>373</v>
      </c>
      <c r="D85">
        <v>70118.107212679999</v>
      </c>
      <c r="E85">
        <v>746.9</v>
      </c>
      <c r="F85">
        <v>92.8</v>
      </c>
      <c r="G85">
        <v>1</v>
      </c>
      <c r="H85">
        <v>1027.29999999999</v>
      </c>
      <c r="I85">
        <v>423.9</v>
      </c>
      <c r="J85">
        <v>5.0524489461920199</v>
      </c>
      <c r="K85">
        <v>482</v>
      </c>
      <c r="L85">
        <v>486.69999999999902</v>
      </c>
      <c r="M85">
        <v>7396.6999999999898</v>
      </c>
      <c r="N85">
        <v>934.49999999999898</v>
      </c>
      <c r="O85">
        <v>452.49999999999898</v>
      </c>
      <c r="P85">
        <v>15.7</v>
      </c>
      <c r="Q85">
        <v>0.197923820834189</v>
      </c>
      <c r="R85">
        <v>0</v>
      </c>
      <c r="S85">
        <v>747.6</v>
      </c>
      <c r="T85">
        <v>-34.200000000000003</v>
      </c>
      <c r="U85">
        <v>9611.1999999999898</v>
      </c>
      <c r="V85">
        <v>785.01</v>
      </c>
      <c r="W85">
        <v>7.7249999999999996</v>
      </c>
      <c r="X85">
        <v>744.36</v>
      </c>
      <c r="Y85">
        <v>2486.6999999999998</v>
      </c>
      <c r="Z85">
        <v>755.4</v>
      </c>
      <c r="AA85">
        <v>638.21</v>
      </c>
      <c r="AB85">
        <v>3271.71</v>
      </c>
    </row>
    <row r="86" spans="1:28" x14ac:dyDescent="0.25">
      <c r="A86" t="s">
        <v>18</v>
      </c>
      <c r="B86" t="s">
        <v>19</v>
      </c>
      <c r="C86" t="s">
        <v>17</v>
      </c>
      <c r="D86">
        <v>68708.639999999999</v>
      </c>
      <c r="E86">
        <v>61.95</v>
      </c>
      <c r="F86">
        <v>904.87</v>
      </c>
      <c r="G86">
        <v>0.65</v>
      </c>
      <c r="H86">
        <v>6055.7300000000096</v>
      </c>
      <c r="I86">
        <v>14942.59</v>
      </c>
      <c r="J86">
        <v>3.04100015331211</v>
      </c>
      <c r="L86">
        <v>3348.4500000000098</v>
      </c>
      <c r="M86">
        <v>73918.269999999902</v>
      </c>
      <c r="N86">
        <v>5150.8600000000097</v>
      </c>
      <c r="O86">
        <v>5150.8600000000097</v>
      </c>
      <c r="Q86">
        <v>0.21374546768504701</v>
      </c>
      <c r="S86">
        <v>4457.7299999999996</v>
      </c>
      <c r="T86">
        <v>1802.4099999999901</v>
      </c>
      <c r="U86">
        <v>99374.319999999905</v>
      </c>
      <c r="V86">
        <v>1979.19</v>
      </c>
      <c r="W86">
        <v>1.22</v>
      </c>
      <c r="X86">
        <v>1189.9000000000001</v>
      </c>
      <c r="Y86">
        <v>27053.919999999998</v>
      </c>
      <c r="Z86">
        <v>1979.19</v>
      </c>
      <c r="AA86">
        <v>1979.19</v>
      </c>
      <c r="AB86">
        <v>29033.11</v>
      </c>
    </row>
    <row r="87" spans="1:28" x14ac:dyDescent="0.25">
      <c r="A87" t="s">
        <v>456</v>
      </c>
      <c r="B87" t="s">
        <v>455</v>
      </c>
      <c r="C87" t="s">
        <v>457</v>
      </c>
      <c r="D87">
        <v>68001.388407809995</v>
      </c>
      <c r="E87">
        <v>97.5</v>
      </c>
      <c r="F87">
        <v>3135.84</v>
      </c>
      <c r="G87">
        <v>0.65</v>
      </c>
      <c r="H87">
        <v>6321.5600000000104</v>
      </c>
      <c r="J87">
        <v>2.21</v>
      </c>
      <c r="K87">
        <v>780.94</v>
      </c>
      <c r="L87">
        <v>1495.5900000000099</v>
      </c>
      <c r="M87">
        <v>72636.149999999994</v>
      </c>
      <c r="N87">
        <v>3185.7200000000098</v>
      </c>
      <c r="O87">
        <v>2404.7800000000102</v>
      </c>
      <c r="Q87">
        <v>0.29411764705882298</v>
      </c>
      <c r="T87">
        <v>909.18999999999903</v>
      </c>
      <c r="U87">
        <v>78957.710000000006</v>
      </c>
      <c r="V87">
        <v>2071.09</v>
      </c>
      <c r="W87">
        <v>0.97</v>
      </c>
      <c r="X87">
        <v>653.96</v>
      </c>
      <c r="Y87">
        <v>20480.849999999999</v>
      </c>
      <c r="Z87">
        <v>1231.3900000000001</v>
      </c>
      <c r="AA87">
        <v>952.95</v>
      </c>
      <c r="AB87">
        <v>22551.94</v>
      </c>
    </row>
    <row r="88" spans="1:28" x14ac:dyDescent="0.25">
      <c r="A88" t="s">
        <v>452</v>
      </c>
      <c r="B88" t="s">
        <v>451</v>
      </c>
      <c r="C88" t="s">
        <v>290</v>
      </c>
      <c r="D88">
        <v>67941.968997470001</v>
      </c>
      <c r="E88">
        <v>1817.85</v>
      </c>
      <c r="F88">
        <v>600.69000000000005</v>
      </c>
      <c r="G88">
        <v>35</v>
      </c>
      <c r="H88">
        <v>8814.4099999999908</v>
      </c>
      <c r="I88">
        <v>2636.42</v>
      </c>
      <c r="J88">
        <v>186.404157319044</v>
      </c>
      <c r="L88">
        <v>6011.03999999999</v>
      </c>
      <c r="M88">
        <v>17348.43</v>
      </c>
      <c r="N88">
        <v>8213.7199999999903</v>
      </c>
      <c r="O88">
        <v>8213.7199999999903</v>
      </c>
      <c r="Q88">
        <v>0.18776405260154599</v>
      </c>
      <c r="S88">
        <v>1709.13</v>
      </c>
      <c r="T88">
        <v>2202.6799999999998</v>
      </c>
      <c r="U88">
        <v>30508.39</v>
      </c>
      <c r="V88">
        <v>2435.84</v>
      </c>
      <c r="W88">
        <v>45.53</v>
      </c>
      <c r="X88">
        <v>1705.23999999999</v>
      </c>
      <c r="Y88">
        <v>5856.69</v>
      </c>
      <c r="Z88">
        <v>2300.56</v>
      </c>
      <c r="AA88">
        <v>2300.56</v>
      </c>
      <c r="AB88">
        <v>8292.5300000000007</v>
      </c>
    </row>
    <row r="89" spans="1:28" x14ac:dyDescent="0.25">
      <c r="A89" t="s">
        <v>459</v>
      </c>
      <c r="B89" t="s">
        <v>458</v>
      </c>
      <c r="C89" t="s">
        <v>315</v>
      </c>
      <c r="D89">
        <v>67418.331648000007</v>
      </c>
      <c r="E89">
        <v>1990.3</v>
      </c>
      <c r="F89">
        <v>706.59</v>
      </c>
      <c r="G89">
        <v>22</v>
      </c>
      <c r="H89">
        <v>2887.19</v>
      </c>
      <c r="I89">
        <v>1677.69</v>
      </c>
      <c r="J89">
        <v>36.7926363552128</v>
      </c>
      <c r="K89">
        <v>333.44</v>
      </c>
      <c r="L89">
        <v>1245.23</v>
      </c>
      <c r="M89">
        <v>873.42999999999904</v>
      </c>
      <c r="N89">
        <v>2180.6</v>
      </c>
      <c r="O89">
        <v>1847.16</v>
      </c>
      <c r="P89">
        <v>155.28</v>
      </c>
      <c r="Q89">
        <v>0.59794573532600304</v>
      </c>
      <c r="R89">
        <v>2569</v>
      </c>
      <c r="S89">
        <v>1502.7</v>
      </c>
      <c r="T89">
        <v>601.92999999999995</v>
      </c>
      <c r="U89">
        <v>9665.28999999999</v>
      </c>
      <c r="V89">
        <v>736</v>
      </c>
      <c r="W89">
        <v>8.48</v>
      </c>
      <c r="X89">
        <v>287</v>
      </c>
      <c r="Y89">
        <v>1764</v>
      </c>
      <c r="Z89">
        <v>540</v>
      </c>
      <c r="AA89">
        <v>433</v>
      </c>
      <c r="AB89">
        <v>2500</v>
      </c>
    </row>
    <row r="90" spans="1:28" x14ac:dyDescent="0.25">
      <c r="A90" t="s">
        <v>487</v>
      </c>
      <c r="B90" t="s">
        <v>486</v>
      </c>
      <c r="C90" t="s">
        <v>488</v>
      </c>
      <c r="D90">
        <v>66886.462471680003</v>
      </c>
      <c r="E90">
        <v>255.85</v>
      </c>
      <c r="F90">
        <v>51.8</v>
      </c>
      <c r="G90">
        <v>13.25</v>
      </c>
      <c r="H90">
        <v>26547.87</v>
      </c>
      <c r="J90">
        <v>60.19</v>
      </c>
      <c r="L90">
        <v>15889.33</v>
      </c>
      <c r="M90">
        <v>51077.3299999999</v>
      </c>
      <c r="N90">
        <v>26496.07</v>
      </c>
      <c r="O90">
        <v>26496.07</v>
      </c>
      <c r="Q90">
        <v>0.22013623525502499</v>
      </c>
      <c r="T90">
        <v>10606.74</v>
      </c>
      <c r="U90">
        <v>77625.2</v>
      </c>
      <c r="V90">
        <v>7776.06</v>
      </c>
      <c r="W90">
        <v>17.71</v>
      </c>
      <c r="X90">
        <v>4676.71</v>
      </c>
      <c r="Y90">
        <v>12298.05</v>
      </c>
      <c r="Z90">
        <v>7761.82</v>
      </c>
      <c r="AA90">
        <v>7761.82</v>
      </c>
      <c r="AB90">
        <v>20074.11</v>
      </c>
    </row>
    <row r="91" spans="1:28" x14ac:dyDescent="0.25">
      <c r="A91" t="s">
        <v>448</v>
      </c>
      <c r="B91" t="s">
        <v>447</v>
      </c>
      <c r="C91" t="s">
        <v>293</v>
      </c>
      <c r="D91">
        <v>66690.380542810002</v>
      </c>
      <c r="E91">
        <v>1373.75</v>
      </c>
      <c r="F91">
        <v>142.35</v>
      </c>
      <c r="G91">
        <v>10</v>
      </c>
      <c r="H91">
        <v>2254.88</v>
      </c>
      <c r="I91">
        <v>1093.8</v>
      </c>
      <c r="J91">
        <v>35.214274819575301</v>
      </c>
      <c r="L91">
        <v>1729.05</v>
      </c>
      <c r="M91">
        <v>15521.89</v>
      </c>
      <c r="N91">
        <v>2112.5300000000002</v>
      </c>
      <c r="O91">
        <v>2112.5300000000002</v>
      </c>
      <c r="Q91">
        <v>0.28397574708654999</v>
      </c>
      <c r="T91">
        <v>383.48</v>
      </c>
      <c r="U91">
        <v>18870.57</v>
      </c>
      <c r="V91">
        <v>520.01</v>
      </c>
      <c r="W91">
        <v>7.95</v>
      </c>
      <c r="X91">
        <v>390.36</v>
      </c>
      <c r="Y91">
        <v>4203.6099999999997</v>
      </c>
      <c r="Z91">
        <v>520.01</v>
      </c>
      <c r="AA91">
        <v>520.01</v>
      </c>
      <c r="AB91">
        <v>4723.62</v>
      </c>
    </row>
    <row r="92" spans="1:28" x14ac:dyDescent="0.25">
      <c r="A92" t="s">
        <v>465</v>
      </c>
      <c r="B92" t="s">
        <v>464</v>
      </c>
      <c r="C92" t="s">
        <v>336</v>
      </c>
      <c r="D92">
        <v>66311.725666600003</v>
      </c>
      <c r="E92">
        <v>665.3</v>
      </c>
      <c r="F92">
        <v>2690.95</v>
      </c>
      <c r="G92">
        <v>2</v>
      </c>
      <c r="H92">
        <v>9403.2099999999991</v>
      </c>
      <c r="J92">
        <v>39.07</v>
      </c>
      <c r="K92">
        <v>1445.89</v>
      </c>
      <c r="L92">
        <v>3173.9399999999901</v>
      </c>
      <c r="M92">
        <v>44145.9</v>
      </c>
      <c r="N92">
        <v>6712.2599999999902</v>
      </c>
      <c r="O92">
        <v>5266.3699999999899</v>
      </c>
      <c r="Q92">
        <v>5.1190171487074401E-2</v>
      </c>
      <c r="T92">
        <v>2092.4299999999998</v>
      </c>
      <c r="U92">
        <v>53549.11</v>
      </c>
      <c r="V92">
        <v>2049.54</v>
      </c>
      <c r="W92">
        <v>4.5999999999999996</v>
      </c>
      <c r="X92">
        <v>462.56</v>
      </c>
      <c r="Y92">
        <v>11658.15</v>
      </c>
      <c r="Z92">
        <v>1176.6600000000001</v>
      </c>
      <c r="AA92">
        <v>805.49</v>
      </c>
      <c r="AB92">
        <v>13707.69</v>
      </c>
    </row>
    <row r="93" spans="1:28" x14ac:dyDescent="0.25">
      <c r="A93" t="s">
        <v>472</v>
      </c>
      <c r="B93" t="s">
        <v>471</v>
      </c>
      <c r="C93" t="s">
        <v>315</v>
      </c>
      <c r="D93">
        <v>65742.65882805</v>
      </c>
      <c r="E93">
        <v>649.5</v>
      </c>
      <c r="F93">
        <v>722.7</v>
      </c>
      <c r="G93">
        <v>6</v>
      </c>
      <c r="H93">
        <v>3437.7</v>
      </c>
      <c r="I93">
        <v>2765.6</v>
      </c>
      <c r="J93">
        <v>19.256888821785601</v>
      </c>
      <c r="K93">
        <v>129.9</v>
      </c>
      <c r="L93">
        <v>1960.3</v>
      </c>
      <c r="M93">
        <v>2089.1999999999998</v>
      </c>
      <c r="N93">
        <v>2715</v>
      </c>
      <c r="O93">
        <v>2585.1</v>
      </c>
      <c r="P93">
        <v>361.6</v>
      </c>
      <c r="Q93">
        <v>0.311576810539203</v>
      </c>
      <c r="R93">
        <v>6072</v>
      </c>
      <c r="S93">
        <v>2697.9</v>
      </c>
      <c r="T93">
        <v>624.79999999999995</v>
      </c>
      <c r="U93">
        <v>17424</v>
      </c>
      <c r="V93">
        <v>689.89999999999895</v>
      </c>
      <c r="W93">
        <v>2.93</v>
      </c>
      <c r="X93">
        <v>296.599999999999</v>
      </c>
      <c r="Y93">
        <v>4358.5</v>
      </c>
      <c r="Z93">
        <v>511.29999999999899</v>
      </c>
      <c r="AA93">
        <v>483.599999999999</v>
      </c>
      <c r="AB93">
        <v>5048.3999999999996</v>
      </c>
    </row>
    <row r="94" spans="1:28" x14ac:dyDescent="0.25">
      <c r="A94" t="s">
        <v>56</v>
      </c>
      <c r="B94" t="s">
        <v>57</v>
      </c>
      <c r="C94" t="s">
        <v>58</v>
      </c>
      <c r="D94">
        <v>65478.732601424999</v>
      </c>
      <c r="E94">
        <v>679.65</v>
      </c>
      <c r="F94">
        <v>264.02999999999997</v>
      </c>
      <c r="G94">
        <v>3.2</v>
      </c>
      <c r="H94">
        <v>1525.6</v>
      </c>
      <c r="I94">
        <v>609.19000000000005</v>
      </c>
      <c r="J94">
        <v>8.84737815702203</v>
      </c>
      <c r="K94">
        <v>99.23</v>
      </c>
      <c r="L94">
        <v>859.41999999999905</v>
      </c>
      <c r="M94">
        <v>1728.79999999999</v>
      </c>
      <c r="N94">
        <v>1261.57</v>
      </c>
      <c r="O94">
        <v>1162.3399999999999</v>
      </c>
      <c r="P94">
        <v>83.27</v>
      </c>
      <c r="Q94">
        <v>0.36168907253729199</v>
      </c>
      <c r="R94">
        <v>6065.6</v>
      </c>
      <c r="S94">
        <v>606.95000000000005</v>
      </c>
      <c r="T94">
        <v>302.92</v>
      </c>
      <c r="U94">
        <v>10619.41</v>
      </c>
      <c r="V94">
        <v>361.63999999999902</v>
      </c>
      <c r="W94">
        <v>1.91</v>
      </c>
      <c r="X94">
        <v>185.689999999999</v>
      </c>
      <c r="Y94">
        <v>2097.06</v>
      </c>
      <c r="Z94">
        <v>287.229999999999</v>
      </c>
      <c r="AA94">
        <v>257.92999999999898</v>
      </c>
      <c r="AB94">
        <v>2458.6999999999998</v>
      </c>
    </row>
    <row r="95" spans="1:28" x14ac:dyDescent="0.25">
      <c r="A95" t="s">
        <v>463</v>
      </c>
      <c r="B95" t="s">
        <v>462</v>
      </c>
      <c r="C95" t="s">
        <v>362</v>
      </c>
      <c r="D95">
        <v>64412.310916119997</v>
      </c>
      <c r="E95">
        <v>1357.85</v>
      </c>
      <c r="F95">
        <v>858.86</v>
      </c>
      <c r="G95">
        <v>5</v>
      </c>
      <c r="H95">
        <v>4162.78</v>
      </c>
      <c r="I95">
        <v>2890.25</v>
      </c>
      <c r="J95">
        <v>27.966870934748201</v>
      </c>
      <c r="K95">
        <v>1367.89</v>
      </c>
      <c r="L95">
        <v>1328.67</v>
      </c>
      <c r="M95">
        <v>2587.5300000000002</v>
      </c>
      <c r="N95">
        <v>3303.92</v>
      </c>
      <c r="O95">
        <v>1936.03</v>
      </c>
      <c r="P95">
        <v>133.47</v>
      </c>
      <c r="Q95">
        <v>0.17878296115664499</v>
      </c>
      <c r="R95">
        <v>20984.21</v>
      </c>
      <c r="S95">
        <v>1353.75</v>
      </c>
      <c r="T95">
        <v>607.36</v>
      </c>
      <c r="U95">
        <v>32111.99</v>
      </c>
      <c r="V95">
        <v>1290.4399999999901</v>
      </c>
      <c r="W95">
        <v>9.14</v>
      </c>
      <c r="X95">
        <v>434.29999999999899</v>
      </c>
      <c r="Y95">
        <v>7851.61</v>
      </c>
      <c r="Z95">
        <v>1063.5799999999899</v>
      </c>
      <c r="AA95">
        <v>626.52999999999895</v>
      </c>
      <c r="AB95">
        <v>9142.0499999999993</v>
      </c>
    </row>
    <row r="96" spans="1:28" x14ac:dyDescent="0.25">
      <c r="A96" t="s">
        <v>461</v>
      </c>
      <c r="B96" t="s">
        <v>460</v>
      </c>
      <c r="C96" t="s">
        <v>365</v>
      </c>
      <c r="D96">
        <v>64091.493537374998</v>
      </c>
      <c r="E96">
        <v>2170.1</v>
      </c>
      <c r="F96">
        <v>575.32000000000005</v>
      </c>
      <c r="G96">
        <v>7.2</v>
      </c>
      <c r="H96">
        <v>3604.1299999999901</v>
      </c>
      <c r="I96">
        <v>813.8</v>
      </c>
      <c r="J96">
        <v>72.697644430439794</v>
      </c>
      <c r="K96">
        <v>204.82</v>
      </c>
      <c r="L96">
        <v>2162.3399999999901</v>
      </c>
      <c r="M96">
        <v>816.47</v>
      </c>
      <c r="N96">
        <v>3028.8099999999899</v>
      </c>
      <c r="O96">
        <v>2823.9899999999898</v>
      </c>
      <c r="P96">
        <v>1472.25</v>
      </c>
      <c r="Q96">
        <v>9.9040347956380601E-2</v>
      </c>
      <c r="R96">
        <v>7402.43</v>
      </c>
      <c r="S96">
        <v>836.1</v>
      </c>
      <c r="T96">
        <v>661.65</v>
      </c>
      <c r="U96">
        <v>14945.18</v>
      </c>
      <c r="V96">
        <v>708.00999999999897</v>
      </c>
      <c r="W96">
        <v>12.12</v>
      </c>
      <c r="X96">
        <v>359.289999999999</v>
      </c>
      <c r="Y96">
        <v>2642.13</v>
      </c>
      <c r="Z96">
        <v>551.39999999999895</v>
      </c>
      <c r="AA96">
        <v>485.76999999999902</v>
      </c>
      <c r="AB96">
        <v>3350.14</v>
      </c>
    </row>
    <row r="97" spans="1:28" x14ac:dyDescent="0.25">
      <c r="A97" t="s">
        <v>478</v>
      </c>
      <c r="B97" t="s">
        <v>477</v>
      </c>
      <c r="C97" t="s">
        <v>17</v>
      </c>
      <c r="D97">
        <v>62946.918961859999</v>
      </c>
      <c r="E97">
        <v>90.05</v>
      </c>
      <c r="F97">
        <v>744.57</v>
      </c>
      <c r="G97">
        <v>3</v>
      </c>
      <c r="H97">
        <v>12891.11</v>
      </c>
      <c r="I97">
        <v>12524</v>
      </c>
      <c r="J97">
        <v>12.4535105976364</v>
      </c>
      <c r="L97">
        <v>8511.6600000000108</v>
      </c>
      <c r="M97">
        <v>68007.019999999902</v>
      </c>
      <c r="N97">
        <v>12146.54</v>
      </c>
      <c r="O97">
        <v>12146.54</v>
      </c>
      <c r="Q97">
        <v>0.24089592862026801</v>
      </c>
      <c r="S97">
        <v>3656.4</v>
      </c>
      <c r="T97">
        <v>3634.8799999999901</v>
      </c>
      <c r="U97">
        <v>97078.53</v>
      </c>
      <c r="V97">
        <v>5180.4199999999901</v>
      </c>
      <c r="W97">
        <v>4.79</v>
      </c>
      <c r="X97">
        <v>3240.4399999999901</v>
      </c>
      <c r="Y97">
        <v>22641.87</v>
      </c>
      <c r="Z97">
        <v>5180.4199999999901</v>
      </c>
      <c r="AA97">
        <v>5180.4199999999901</v>
      </c>
      <c r="AB97">
        <v>27822.29</v>
      </c>
    </row>
    <row r="98" spans="1:28" x14ac:dyDescent="0.25">
      <c r="A98" t="s">
        <v>474</v>
      </c>
      <c r="B98" t="s">
        <v>473</v>
      </c>
      <c r="C98" t="s">
        <v>362</v>
      </c>
      <c r="D98">
        <v>62689.327651530002</v>
      </c>
      <c r="E98">
        <v>3172.5</v>
      </c>
      <c r="F98">
        <v>697.39</v>
      </c>
      <c r="G98">
        <v>100</v>
      </c>
      <c r="H98">
        <v>4665.8899999999903</v>
      </c>
      <c r="I98">
        <v>2250.0500000000002</v>
      </c>
      <c r="J98">
        <v>140.63162289438799</v>
      </c>
      <c r="K98">
        <v>104.88</v>
      </c>
      <c r="L98">
        <v>2809.95999999999</v>
      </c>
      <c r="M98">
        <v>1585.24</v>
      </c>
      <c r="N98">
        <v>3968.49999999999</v>
      </c>
      <c r="O98">
        <v>3863.6199999999899</v>
      </c>
      <c r="P98">
        <v>114.56</v>
      </c>
      <c r="Q98">
        <v>0.71107762210138203</v>
      </c>
      <c r="R98">
        <v>24107.72</v>
      </c>
      <c r="S98">
        <v>2007.04</v>
      </c>
      <c r="T98">
        <v>1053.6600000000001</v>
      </c>
      <c r="U98">
        <v>34730.5</v>
      </c>
      <c r="V98">
        <v>1327.02999999999</v>
      </c>
      <c r="W98">
        <v>40.29</v>
      </c>
      <c r="X98">
        <v>805.11999999999898</v>
      </c>
      <c r="Y98">
        <v>7344.79</v>
      </c>
      <c r="Z98">
        <v>1147.27999999999</v>
      </c>
      <c r="AA98">
        <v>1128.1699999999901</v>
      </c>
      <c r="AB98">
        <v>8671.82</v>
      </c>
    </row>
    <row r="99" spans="1:28" x14ac:dyDescent="0.25">
      <c r="A99" t="s">
        <v>480</v>
      </c>
      <c r="B99" t="s">
        <v>479</v>
      </c>
      <c r="C99" t="s">
        <v>17</v>
      </c>
      <c r="D99">
        <v>62551.211088960001</v>
      </c>
      <c r="E99">
        <v>343.25</v>
      </c>
      <c r="F99">
        <v>1020.96</v>
      </c>
      <c r="G99">
        <v>12</v>
      </c>
      <c r="H99">
        <v>15447.61</v>
      </c>
      <c r="I99">
        <v>14292.75</v>
      </c>
      <c r="J99">
        <v>62.039316017094897</v>
      </c>
      <c r="L99">
        <v>11254.74</v>
      </c>
      <c r="M99">
        <v>77604.399999999994</v>
      </c>
      <c r="N99">
        <v>14426.65</v>
      </c>
      <c r="O99">
        <v>14426.65</v>
      </c>
      <c r="Q99">
        <v>0.19342573017235401</v>
      </c>
      <c r="S99">
        <v>3865.01</v>
      </c>
      <c r="T99">
        <v>3171.91</v>
      </c>
      <c r="U99">
        <v>111209.769999999</v>
      </c>
      <c r="V99">
        <v>4932.8900000000003</v>
      </c>
      <c r="W99">
        <v>20.61</v>
      </c>
      <c r="X99">
        <v>3557.61</v>
      </c>
      <c r="Y99">
        <v>27326.519999999899</v>
      </c>
      <c r="Z99">
        <v>4932.8900000000003</v>
      </c>
      <c r="AA99">
        <v>4932.8900000000003</v>
      </c>
      <c r="AB99">
        <v>32259.41</v>
      </c>
    </row>
    <row r="100" spans="1:28" x14ac:dyDescent="0.25">
      <c r="A100" t="s">
        <v>476</v>
      </c>
      <c r="B100" t="s">
        <v>475</v>
      </c>
      <c r="C100" t="s">
        <v>17</v>
      </c>
      <c r="D100">
        <v>62148.884571499999</v>
      </c>
      <c r="E100">
        <v>58.05</v>
      </c>
      <c r="F100">
        <v>499.21</v>
      </c>
      <c r="G100">
        <v>1</v>
      </c>
      <c r="H100">
        <v>4227.1899999999996</v>
      </c>
      <c r="I100">
        <v>3691.39</v>
      </c>
      <c r="J100">
        <v>3.4467367753569</v>
      </c>
      <c r="L100">
        <v>3706.07</v>
      </c>
      <c r="M100">
        <v>14794.36</v>
      </c>
      <c r="N100">
        <v>3727.98</v>
      </c>
      <c r="O100">
        <v>3727.98</v>
      </c>
      <c r="Q100">
        <v>0.29012949499064999</v>
      </c>
      <c r="S100">
        <v>2495.1</v>
      </c>
      <c r="T100">
        <v>21.91</v>
      </c>
      <c r="U100">
        <v>25208.04</v>
      </c>
      <c r="V100">
        <v>1843.42</v>
      </c>
      <c r="W100">
        <v>1.1399999999999999</v>
      </c>
      <c r="X100">
        <v>1229.26</v>
      </c>
      <c r="Y100">
        <v>5927.49</v>
      </c>
      <c r="Z100">
        <v>1843.42</v>
      </c>
      <c r="AA100">
        <v>1843.42</v>
      </c>
      <c r="AB100">
        <v>7770.91</v>
      </c>
    </row>
    <row r="101" spans="1:28" x14ac:dyDescent="0.25">
      <c r="A101" t="s">
        <v>482</v>
      </c>
      <c r="B101" t="s">
        <v>481</v>
      </c>
      <c r="C101" t="s">
        <v>483</v>
      </c>
      <c r="D101">
        <v>60754.584522204997</v>
      </c>
      <c r="E101">
        <v>1730.65</v>
      </c>
      <c r="F101">
        <v>493.69</v>
      </c>
      <c r="G101">
        <v>2.2000000000000002</v>
      </c>
      <c r="H101">
        <v>1454.81</v>
      </c>
      <c r="I101">
        <v>655.23</v>
      </c>
      <c r="J101">
        <v>12.5093019806963</v>
      </c>
      <c r="K101">
        <v>408.99</v>
      </c>
      <c r="L101">
        <v>444.68999999999897</v>
      </c>
      <c r="M101">
        <v>-135.33000000000001</v>
      </c>
      <c r="N101">
        <v>961.11999999999898</v>
      </c>
      <c r="O101">
        <v>552.12999999999897</v>
      </c>
      <c r="P101">
        <v>144.28</v>
      </c>
      <c r="Q101">
        <v>0.175869125503159</v>
      </c>
      <c r="R101">
        <v>5211.05</v>
      </c>
      <c r="S101">
        <v>1256.3699999999999</v>
      </c>
      <c r="T101">
        <v>107.44</v>
      </c>
      <c r="U101">
        <v>8586.41</v>
      </c>
      <c r="V101">
        <v>291.98999999999899</v>
      </c>
      <c r="W101">
        <v>1.52</v>
      </c>
      <c r="X101">
        <v>54.159999999999698</v>
      </c>
      <c r="Y101">
        <v>1982.73</v>
      </c>
      <c r="Z101">
        <v>155.41999999999899</v>
      </c>
      <c r="AA101">
        <v>63.8299999999997</v>
      </c>
      <c r="AB101">
        <v>2274.7199999999998</v>
      </c>
    </row>
    <row r="102" spans="1:28" x14ac:dyDescent="0.25">
      <c r="A102" t="s">
        <v>467</v>
      </c>
      <c r="B102" t="s">
        <v>466</v>
      </c>
      <c r="C102" t="s">
        <v>407</v>
      </c>
      <c r="D102">
        <v>60600.573457919898</v>
      </c>
      <c r="E102">
        <v>403.75</v>
      </c>
      <c r="F102">
        <v>94.5</v>
      </c>
      <c r="G102">
        <v>1.5</v>
      </c>
      <c r="H102">
        <v>1291.45</v>
      </c>
      <c r="I102">
        <v>421.7</v>
      </c>
      <c r="J102">
        <v>6.4846806989908599</v>
      </c>
      <c r="K102">
        <v>28.17</v>
      </c>
      <c r="L102">
        <v>962.67</v>
      </c>
      <c r="M102">
        <v>381.82</v>
      </c>
      <c r="N102">
        <v>1196.95</v>
      </c>
      <c r="O102">
        <v>1168.78</v>
      </c>
      <c r="P102">
        <v>38.03</v>
      </c>
      <c r="Q102">
        <v>0.23131439613263099</v>
      </c>
      <c r="R102">
        <v>4853.6099999999997</v>
      </c>
      <c r="S102">
        <v>276.39999999999998</v>
      </c>
      <c r="T102">
        <v>206.11</v>
      </c>
      <c r="U102">
        <v>7263.01</v>
      </c>
      <c r="V102">
        <v>294.87</v>
      </c>
      <c r="W102">
        <v>1.33</v>
      </c>
      <c r="X102">
        <v>203.71</v>
      </c>
      <c r="Y102">
        <v>1608.61</v>
      </c>
      <c r="Z102">
        <v>270.61</v>
      </c>
      <c r="AA102">
        <v>269.89</v>
      </c>
      <c r="AB102">
        <v>1903.48</v>
      </c>
    </row>
    <row r="103" spans="1:28" x14ac:dyDescent="0.25">
      <c r="A103" t="s">
        <v>469</v>
      </c>
      <c r="B103" t="s">
        <v>468</v>
      </c>
      <c r="C103" t="s">
        <v>470</v>
      </c>
      <c r="D103">
        <v>60353.091178280003</v>
      </c>
      <c r="E103">
        <v>3098.45</v>
      </c>
      <c r="F103">
        <v>395.86</v>
      </c>
      <c r="G103">
        <v>3.5</v>
      </c>
      <c r="H103">
        <v>2201.28999999999</v>
      </c>
      <c r="I103">
        <v>1204.83</v>
      </c>
      <c r="J103">
        <v>49.519877867827198</v>
      </c>
      <c r="K103">
        <v>57.78</v>
      </c>
      <c r="L103">
        <v>955.57999999999902</v>
      </c>
      <c r="M103">
        <v>1150.0599999999899</v>
      </c>
      <c r="N103">
        <v>1805.4299999999901</v>
      </c>
      <c r="O103">
        <v>1747.6499999999901</v>
      </c>
      <c r="P103">
        <v>273.47000000000003</v>
      </c>
      <c r="Q103">
        <v>7.0678688048096502E-2</v>
      </c>
      <c r="R103">
        <v>9858.16</v>
      </c>
      <c r="S103">
        <v>640.73</v>
      </c>
      <c r="T103">
        <v>792.07</v>
      </c>
      <c r="U103">
        <v>15328.539999999901</v>
      </c>
      <c r="V103">
        <v>677.59</v>
      </c>
      <c r="W103">
        <v>24.77</v>
      </c>
      <c r="X103">
        <v>311.83999999999997</v>
      </c>
      <c r="Y103">
        <v>3312.02</v>
      </c>
      <c r="Z103">
        <v>553.17999999999995</v>
      </c>
      <c r="AA103">
        <v>541.75</v>
      </c>
      <c r="AB103">
        <v>3989.61</v>
      </c>
    </row>
    <row r="104" spans="1:28" x14ac:dyDescent="0.25">
      <c r="A104" t="s">
        <v>485</v>
      </c>
      <c r="B104" t="s">
        <v>484</v>
      </c>
      <c r="C104" t="s">
        <v>24</v>
      </c>
      <c r="D104">
        <v>58968.29245175</v>
      </c>
      <c r="E104">
        <v>4579.2</v>
      </c>
      <c r="F104">
        <v>73.02</v>
      </c>
      <c r="G104">
        <v>19</v>
      </c>
      <c r="H104">
        <v>220.96</v>
      </c>
      <c r="J104">
        <v>-8.34</v>
      </c>
      <c r="K104">
        <v>7.34</v>
      </c>
      <c r="L104">
        <v>-107.41999999999901</v>
      </c>
      <c r="M104">
        <v>2517.58</v>
      </c>
      <c r="N104">
        <v>147.94</v>
      </c>
      <c r="O104">
        <v>140.6</v>
      </c>
      <c r="T104">
        <v>248.01999999999899</v>
      </c>
      <c r="U104">
        <v>2738.54</v>
      </c>
      <c r="V104">
        <v>-425.27</v>
      </c>
      <c r="W104">
        <v>-21.15</v>
      </c>
      <c r="X104">
        <v>-272.82</v>
      </c>
      <c r="Y104">
        <v>594.96</v>
      </c>
      <c r="Z104">
        <v>-445.47</v>
      </c>
      <c r="AA104">
        <v>-446.96</v>
      </c>
      <c r="AB104">
        <v>169.69</v>
      </c>
    </row>
    <row r="105" spans="1:28" x14ac:dyDescent="0.25">
      <c r="A105" t="s">
        <v>53</v>
      </c>
      <c r="B105" t="s">
        <v>54</v>
      </c>
      <c r="C105" t="s">
        <v>55</v>
      </c>
      <c r="D105">
        <v>58571.602063735001</v>
      </c>
      <c r="E105">
        <v>606.04999999999995</v>
      </c>
      <c r="F105">
        <v>232.19</v>
      </c>
      <c r="G105">
        <v>1</v>
      </c>
      <c r="H105">
        <v>1379.77</v>
      </c>
      <c r="J105">
        <v>1.38</v>
      </c>
      <c r="K105">
        <v>83.86</v>
      </c>
      <c r="L105">
        <v>1103.51</v>
      </c>
      <c r="M105">
        <v>3322.07</v>
      </c>
      <c r="N105">
        <v>1147.58</v>
      </c>
      <c r="O105">
        <v>1063.72</v>
      </c>
      <c r="Q105">
        <v>0.72463768115941996</v>
      </c>
      <c r="T105">
        <v>-39.7899999999999</v>
      </c>
      <c r="U105">
        <v>4701.84</v>
      </c>
      <c r="V105">
        <v>380.56</v>
      </c>
      <c r="W105">
        <v>2.58</v>
      </c>
      <c r="X105">
        <v>250.92</v>
      </c>
      <c r="Y105">
        <v>874.17</v>
      </c>
      <c r="Z105">
        <v>320.20999999999998</v>
      </c>
      <c r="AA105">
        <v>300.68</v>
      </c>
      <c r="AB105">
        <v>1254.73</v>
      </c>
    </row>
    <row r="106" spans="1:28" x14ac:dyDescent="0.25">
      <c r="A106" t="s">
        <v>490</v>
      </c>
      <c r="B106" t="s">
        <v>489</v>
      </c>
      <c r="C106" t="s">
        <v>457</v>
      </c>
      <c r="D106">
        <v>55702.425844999998</v>
      </c>
      <c r="E106">
        <v>18952.849999999999</v>
      </c>
      <c r="F106">
        <v>385.6</v>
      </c>
      <c r="G106">
        <v>480</v>
      </c>
      <c r="H106">
        <v>2279.9</v>
      </c>
      <c r="I106">
        <v>1145.9000000000001</v>
      </c>
      <c r="J106">
        <v>483.32454047720103</v>
      </c>
      <c r="K106">
        <v>12.1</v>
      </c>
      <c r="L106">
        <v>1425.5</v>
      </c>
      <c r="M106">
        <v>729.99999999999898</v>
      </c>
      <c r="N106">
        <v>1894.3</v>
      </c>
      <c r="O106">
        <v>1882.2</v>
      </c>
      <c r="P106">
        <v>106.5</v>
      </c>
      <c r="Q106">
        <v>0.99312151525780301</v>
      </c>
      <c r="R106">
        <v>9602.5</v>
      </c>
      <c r="S106">
        <v>1537.7</v>
      </c>
      <c r="T106">
        <v>456.7</v>
      </c>
      <c r="U106">
        <v>15402.5</v>
      </c>
      <c r="V106">
        <v>658.19999999999902</v>
      </c>
      <c r="W106">
        <v>134.99</v>
      </c>
      <c r="X106">
        <v>398.099999999999</v>
      </c>
      <c r="Y106">
        <v>3541</v>
      </c>
      <c r="Z106">
        <v>537.599999999999</v>
      </c>
      <c r="AA106">
        <v>532.99999999999898</v>
      </c>
      <c r="AB106">
        <v>4199.2</v>
      </c>
    </row>
    <row r="107" spans="1:28" x14ac:dyDescent="0.25">
      <c r="A107" t="s">
        <v>494</v>
      </c>
      <c r="B107" t="s">
        <v>493</v>
      </c>
      <c r="C107" t="s">
        <v>27</v>
      </c>
      <c r="D107">
        <v>54754.248213535</v>
      </c>
      <c r="E107">
        <v>83.95</v>
      </c>
      <c r="F107">
        <v>0</v>
      </c>
      <c r="G107">
        <v>0</v>
      </c>
      <c r="H107">
        <v>3331.4</v>
      </c>
      <c r="J107">
        <v>3.98</v>
      </c>
      <c r="L107">
        <v>2484.9299999999998</v>
      </c>
      <c r="M107">
        <v>23863.69</v>
      </c>
      <c r="N107">
        <v>3331.4</v>
      </c>
      <c r="O107">
        <v>3331.4</v>
      </c>
      <c r="Q107">
        <v>0</v>
      </c>
      <c r="T107">
        <v>846.47</v>
      </c>
      <c r="U107">
        <v>27195.09</v>
      </c>
      <c r="V107">
        <v>1094.3899999999901</v>
      </c>
      <c r="W107">
        <v>1.3</v>
      </c>
      <c r="X107">
        <v>816.11999999999898</v>
      </c>
      <c r="Y107">
        <v>6727.84</v>
      </c>
      <c r="Z107">
        <v>1094.3899999999901</v>
      </c>
      <c r="AA107">
        <v>1094.3899999999901</v>
      </c>
      <c r="AB107">
        <v>7822.23</v>
      </c>
    </row>
    <row r="108" spans="1:28" x14ac:dyDescent="0.25">
      <c r="A108" t="s">
        <v>105</v>
      </c>
      <c r="B108" t="s">
        <v>106</v>
      </c>
      <c r="C108" t="s">
        <v>107</v>
      </c>
      <c r="D108">
        <v>54678.311165289997</v>
      </c>
      <c r="E108">
        <v>391.65</v>
      </c>
      <c r="F108">
        <v>416.06</v>
      </c>
      <c r="G108">
        <v>1</v>
      </c>
      <c r="H108">
        <v>1946.74999999999</v>
      </c>
      <c r="I108">
        <v>1582.25</v>
      </c>
      <c r="J108">
        <v>7.0583616779817904</v>
      </c>
      <c r="K108">
        <v>236.05</v>
      </c>
      <c r="L108">
        <v>1002.58999999999</v>
      </c>
      <c r="M108">
        <v>1166.3699999999999</v>
      </c>
      <c r="N108">
        <v>1530.6899999999901</v>
      </c>
      <c r="O108">
        <v>1294.6399999999901</v>
      </c>
      <c r="P108">
        <v>303.08999999999997</v>
      </c>
      <c r="Q108">
        <v>0.14167593637478901</v>
      </c>
      <c r="R108">
        <v>472.89</v>
      </c>
      <c r="S108">
        <v>489.48</v>
      </c>
      <c r="T108">
        <v>292.05</v>
      </c>
      <c r="U108">
        <v>5960.83</v>
      </c>
      <c r="V108">
        <v>459.5</v>
      </c>
      <c r="W108">
        <v>1.57</v>
      </c>
      <c r="X108">
        <v>222.44</v>
      </c>
      <c r="Y108">
        <v>1056.2</v>
      </c>
      <c r="Z108">
        <v>350.45</v>
      </c>
      <c r="AA108">
        <v>293.94</v>
      </c>
      <c r="AB108">
        <v>1515.7</v>
      </c>
    </row>
    <row r="109" spans="1:28" x14ac:dyDescent="0.25">
      <c r="A109" t="s">
        <v>518</v>
      </c>
      <c r="B109" t="s">
        <v>517</v>
      </c>
      <c r="C109" t="s">
        <v>384</v>
      </c>
      <c r="D109">
        <v>54448.804070459999</v>
      </c>
      <c r="E109">
        <v>2049.3000000000002</v>
      </c>
      <c r="F109">
        <v>174.8</v>
      </c>
      <c r="G109">
        <v>39</v>
      </c>
      <c r="H109">
        <v>1589.3999999999901</v>
      </c>
      <c r="I109">
        <v>376.97</v>
      </c>
      <c r="J109">
        <v>38.500562864287097</v>
      </c>
      <c r="K109">
        <v>4.91</v>
      </c>
      <c r="L109">
        <v>1047.1599999999901</v>
      </c>
      <c r="M109">
        <v>384.82999999999902</v>
      </c>
      <c r="N109">
        <v>1414.5999999999899</v>
      </c>
      <c r="O109">
        <v>1409.6899999999901</v>
      </c>
      <c r="P109">
        <v>47.44</v>
      </c>
      <c r="Q109">
        <v>1.0129722034837001</v>
      </c>
      <c r="R109">
        <v>1790.26</v>
      </c>
      <c r="S109">
        <v>1090.8800000000001</v>
      </c>
      <c r="T109">
        <v>362.53</v>
      </c>
      <c r="U109">
        <v>5279.78</v>
      </c>
      <c r="V109">
        <v>413.59</v>
      </c>
      <c r="W109">
        <v>10.06</v>
      </c>
      <c r="X109">
        <v>273.68</v>
      </c>
      <c r="Y109">
        <v>925.05</v>
      </c>
      <c r="Z109">
        <v>369.83</v>
      </c>
      <c r="AA109">
        <v>368.76</v>
      </c>
      <c r="AB109">
        <v>1338.64</v>
      </c>
    </row>
    <row r="110" spans="1:28" x14ac:dyDescent="0.25">
      <c r="A110" t="s">
        <v>492</v>
      </c>
      <c r="B110" t="s">
        <v>491</v>
      </c>
      <c r="C110" t="s">
        <v>365</v>
      </c>
      <c r="D110">
        <v>53958.568374499999</v>
      </c>
      <c r="E110">
        <v>3586.95</v>
      </c>
      <c r="F110">
        <v>226.5</v>
      </c>
      <c r="G110">
        <v>10</v>
      </c>
      <c r="H110">
        <v>1707.9</v>
      </c>
      <c r="J110">
        <v>81.06</v>
      </c>
      <c r="K110">
        <v>37.1</v>
      </c>
      <c r="L110">
        <v>1229.5</v>
      </c>
      <c r="M110">
        <v>4949.8999999999996</v>
      </c>
      <c r="N110">
        <v>1481.4</v>
      </c>
      <c r="O110">
        <v>1444.3</v>
      </c>
      <c r="Q110">
        <v>0.12336540833950101</v>
      </c>
      <c r="T110">
        <v>214.8</v>
      </c>
      <c r="U110">
        <v>6657.8</v>
      </c>
      <c r="V110">
        <v>393.5</v>
      </c>
      <c r="W110">
        <v>18.489999999999998</v>
      </c>
      <c r="X110">
        <v>280.60000000000002</v>
      </c>
      <c r="Y110">
        <v>1222.8</v>
      </c>
      <c r="Z110">
        <v>335.8</v>
      </c>
      <c r="AA110">
        <v>332.5</v>
      </c>
      <c r="AB110">
        <v>1616.3</v>
      </c>
    </row>
    <row r="111" spans="1:28" x14ac:dyDescent="0.25">
      <c r="A111" t="s">
        <v>510</v>
      </c>
      <c r="B111" t="s">
        <v>509</v>
      </c>
      <c r="C111" t="s">
        <v>290</v>
      </c>
      <c r="D111">
        <v>53468.977792290003</v>
      </c>
      <c r="E111">
        <v>1330.05</v>
      </c>
      <c r="F111">
        <v>78.16</v>
      </c>
      <c r="G111">
        <v>22</v>
      </c>
      <c r="H111">
        <v>5000.9399999999996</v>
      </c>
      <c r="J111">
        <v>89.99</v>
      </c>
      <c r="L111">
        <v>3612.29</v>
      </c>
      <c r="M111">
        <v>6974.07</v>
      </c>
      <c r="N111">
        <v>4922.78</v>
      </c>
      <c r="O111">
        <v>4922.78</v>
      </c>
      <c r="Q111">
        <v>0.24447160795643899</v>
      </c>
      <c r="T111">
        <v>1310.49</v>
      </c>
      <c r="U111">
        <v>11975.01</v>
      </c>
      <c r="V111">
        <v>1378.02</v>
      </c>
      <c r="W111">
        <v>24.25</v>
      </c>
      <c r="X111">
        <v>973.48999999999899</v>
      </c>
      <c r="Y111">
        <v>1920.34</v>
      </c>
      <c r="Z111">
        <v>1354.87</v>
      </c>
      <c r="AA111">
        <v>1354.87</v>
      </c>
      <c r="AB111">
        <v>3298.36</v>
      </c>
    </row>
    <row r="112" spans="1:28" x14ac:dyDescent="0.25">
      <c r="A112" t="s">
        <v>499</v>
      </c>
      <c r="B112" t="s">
        <v>498</v>
      </c>
      <c r="C112" t="s">
        <v>404</v>
      </c>
      <c r="D112">
        <v>53408.155150439998</v>
      </c>
      <c r="E112">
        <v>179.3</v>
      </c>
      <c r="F112">
        <v>900.22</v>
      </c>
      <c r="G112">
        <v>2.6</v>
      </c>
      <c r="H112">
        <v>5262.3099999999904</v>
      </c>
      <c r="I112">
        <v>3292.4</v>
      </c>
      <c r="J112">
        <v>4.2264603718010196</v>
      </c>
      <c r="K112">
        <v>2093.5</v>
      </c>
      <c r="L112">
        <v>1240.8099999999899</v>
      </c>
      <c r="M112">
        <v>1123.1499999999901</v>
      </c>
      <c r="N112">
        <v>4362.0899999999901</v>
      </c>
      <c r="O112">
        <v>2268.5899999999901</v>
      </c>
      <c r="P112">
        <v>279.44</v>
      </c>
      <c r="Q112">
        <v>0.61517198110911397</v>
      </c>
      <c r="R112">
        <v>29448.39</v>
      </c>
      <c r="S112">
        <v>3097.3</v>
      </c>
      <c r="T112">
        <v>1027.78</v>
      </c>
      <c r="U112">
        <v>42502.99</v>
      </c>
      <c r="V112">
        <v>1561.46999999999</v>
      </c>
      <c r="W112">
        <v>1.85</v>
      </c>
      <c r="X112">
        <v>543.88999999999896</v>
      </c>
      <c r="Y112">
        <v>8182.68</v>
      </c>
      <c r="Z112">
        <v>1334.5799999999899</v>
      </c>
      <c r="AA112">
        <v>679.35999999999899</v>
      </c>
      <c r="AB112">
        <v>9744.15</v>
      </c>
    </row>
    <row r="113" spans="1:28" x14ac:dyDescent="0.25">
      <c r="A113" t="s">
        <v>503</v>
      </c>
      <c r="B113" t="s">
        <v>502</v>
      </c>
      <c r="C113" t="s">
        <v>504</v>
      </c>
      <c r="D113">
        <v>53300.016000000003</v>
      </c>
      <c r="E113">
        <v>1955.05</v>
      </c>
      <c r="F113">
        <v>142.04</v>
      </c>
      <c r="G113">
        <v>25</v>
      </c>
      <c r="H113">
        <v>1749.5699999999899</v>
      </c>
      <c r="I113">
        <v>648.88</v>
      </c>
      <c r="J113">
        <v>44.3055555555555</v>
      </c>
      <c r="K113">
        <v>16.239999999999998</v>
      </c>
      <c r="L113">
        <v>1228.1499999999901</v>
      </c>
      <c r="M113">
        <v>184.85</v>
      </c>
      <c r="N113">
        <v>1607.52999999999</v>
      </c>
      <c r="O113">
        <v>1591.28999999999</v>
      </c>
      <c r="P113">
        <v>26.76</v>
      </c>
      <c r="Q113">
        <v>0.56426332288401304</v>
      </c>
      <c r="R113">
        <v>5349.21</v>
      </c>
      <c r="S113">
        <v>328.95</v>
      </c>
      <c r="T113">
        <v>363.14</v>
      </c>
      <c r="U113">
        <v>8288.2199999999993</v>
      </c>
      <c r="V113">
        <v>488.66999999999899</v>
      </c>
      <c r="W113">
        <v>12.59</v>
      </c>
      <c r="X113">
        <v>348.909999999999</v>
      </c>
      <c r="Y113">
        <v>1603.74</v>
      </c>
      <c r="Z113">
        <v>451.05999999999898</v>
      </c>
      <c r="AA113">
        <v>444.39999999999901</v>
      </c>
      <c r="AB113">
        <v>2092.41</v>
      </c>
    </row>
    <row r="114" spans="1:28" x14ac:dyDescent="0.25">
      <c r="A114" t="s">
        <v>506</v>
      </c>
      <c r="B114" t="s">
        <v>505</v>
      </c>
      <c r="C114" t="s">
        <v>328</v>
      </c>
      <c r="D114">
        <v>52961.903153749998</v>
      </c>
      <c r="E114">
        <v>406.7</v>
      </c>
      <c r="F114">
        <v>358.46</v>
      </c>
      <c r="G114">
        <v>0</v>
      </c>
      <c r="H114">
        <v>1922.29999999999</v>
      </c>
      <c r="I114">
        <v>393.82</v>
      </c>
      <c r="J114">
        <v>4.4789534717315203</v>
      </c>
      <c r="K114">
        <v>774.92</v>
      </c>
      <c r="L114">
        <v>582.11999999999296</v>
      </c>
      <c r="M114">
        <v>2351.77</v>
      </c>
      <c r="N114">
        <v>1563.8399999999899</v>
      </c>
      <c r="O114">
        <v>788.91999999999302</v>
      </c>
      <c r="P114">
        <v>638.91999999999996</v>
      </c>
      <c r="Q114">
        <v>0</v>
      </c>
      <c r="R114">
        <v>50944.5</v>
      </c>
      <c r="S114">
        <v>2194.85</v>
      </c>
      <c r="T114">
        <v>206.8</v>
      </c>
      <c r="U114">
        <v>58446.159999999902</v>
      </c>
      <c r="V114">
        <v>431.14999999999901</v>
      </c>
      <c r="W114">
        <v>0.72</v>
      </c>
      <c r="X114">
        <v>93.609999999999602</v>
      </c>
      <c r="Y114">
        <v>13513.87</v>
      </c>
      <c r="Z114">
        <v>339.32999999999902</v>
      </c>
      <c r="AA114">
        <v>129.23999999999899</v>
      </c>
      <c r="AB114">
        <v>13945.02</v>
      </c>
    </row>
    <row r="115" spans="1:28" x14ac:dyDescent="0.25">
      <c r="A115" t="s">
        <v>501</v>
      </c>
      <c r="B115" t="s">
        <v>500</v>
      </c>
      <c r="C115" t="s">
        <v>423</v>
      </c>
      <c r="D115">
        <v>52228.510324199997</v>
      </c>
      <c r="E115">
        <v>2538.25</v>
      </c>
      <c r="F115">
        <v>53.34</v>
      </c>
      <c r="G115">
        <v>48</v>
      </c>
      <c r="H115">
        <v>1923.3999999999901</v>
      </c>
      <c r="I115">
        <v>312.67</v>
      </c>
      <c r="J115">
        <v>66.714745667239598</v>
      </c>
      <c r="L115">
        <v>1423.3699999999899</v>
      </c>
      <c r="M115">
        <v>55.39</v>
      </c>
      <c r="N115">
        <v>1870.0599999999899</v>
      </c>
      <c r="O115">
        <v>1870.0599999999899</v>
      </c>
      <c r="Q115">
        <v>0.71948112100156603</v>
      </c>
      <c r="S115">
        <v>191.16</v>
      </c>
      <c r="T115">
        <v>446.69</v>
      </c>
      <c r="U115">
        <v>2482.62</v>
      </c>
      <c r="V115">
        <v>584.16999999999996</v>
      </c>
      <c r="W115">
        <v>22.37</v>
      </c>
      <c r="X115">
        <v>477.41</v>
      </c>
      <c r="Y115">
        <v>148.44999999999999</v>
      </c>
      <c r="Z115">
        <v>571.26</v>
      </c>
      <c r="AA115">
        <v>571.26</v>
      </c>
      <c r="AB115">
        <v>732.62</v>
      </c>
    </row>
    <row r="116" spans="1:28" x14ac:dyDescent="0.25">
      <c r="A116" t="s">
        <v>514</v>
      </c>
      <c r="B116" t="s">
        <v>513</v>
      </c>
      <c r="C116" t="s">
        <v>384</v>
      </c>
      <c r="D116">
        <v>51224.826748480002</v>
      </c>
      <c r="E116">
        <v>15970.55</v>
      </c>
      <c r="F116">
        <v>52.88</v>
      </c>
      <c r="G116">
        <v>160</v>
      </c>
      <c r="H116">
        <v>854.21</v>
      </c>
      <c r="I116">
        <v>214.34</v>
      </c>
      <c r="J116">
        <v>177.368128683219</v>
      </c>
      <c r="K116">
        <v>11.19</v>
      </c>
      <c r="L116">
        <v>575.75</v>
      </c>
      <c r="M116">
        <v>348.00999999999902</v>
      </c>
      <c r="N116">
        <v>801.33</v>
      </c>
      <c r="O116">
        <v>790.14</v>
      </c>
      <c r="P116">
        <v>12.17</v>
      </c>
      <c r="Q116">
        <v>0.90207863829787105</v>
      </c>
      <c r="R116">
        <v>1565.79</v>
      </c>
      <c r="S116">
        <v>930.72</v>
      </c>
      <c r="T116">
        <v>214.39</v>
      </c>
      <c r="U116">
        <v>3925.24</v>
      </c>
      <c r="V116">
        <v>163.70999999999901</v>
      </c>
      <c r="W116">
        <v>50.84</v>
      </c>
      <c r="X116">
        <v>165.01999999999899</v>
      </c>
      <c r="Y116">
        <v>733.82</v>
      </c>
      <c r="Z116">
        <v>149.129999999999</v>
      </c>
      <c r="AA116">
        <v>145.55999999999901</v>
      </c>
      <c r="AB116">
        <v>897.53</v>
      </c>
    </row>
    <row r="117" spans="1:28" x14ac:dyDescent="0.25">
      <c r="A117" t="s">
        <v>67</v>
      </c>
      <c r="B117" t="s">
        <v>68</v>
      </c>
      <c r="C117" t="s">
        <v>66</v>
      </c>
      <c r="D117">
        <v>51057.811736825002</v>
      </c>
      <c r="E117">
        <v>1909.25</v>
      </c>
      <c r="F117">
        <v>178.1</v>
      </c>
      <c r="G117">
        <v>3.5</v>
      </c>
      <c r="H117">
        <v>846.29999999999905</v>
      </c>
      <c r="I117">
        <v>319.3</v>
      </c>
      <c r="J117">
        <v>14.5930025324413</v>
      </c>
      <c r="K117">
        <v>40</v>
      </c>
      <c r="L117">
        <v>456.599999999999</v>
      </c>
      <c r="M117">
        <v>162.6</v>
      </c>
      <c r="N117">
        <v>668.19999999999902</v>
      </c>
      <c r="O117">
        <v>628.19999999999902</v>
      </c>
      <c r="P117">
        <v>101.9</v>
      </c>
      <c r="Q117">
        <v>0.23984097804541801</v>
      </c>
      <c r="R117">
        <v>3422.6</v>
      </c>
      <c r="S117">
        <v>345.5</v>
      </c>
      <c r="T117">
        <v>171.6</v>
      </c>
      <c r="U117">
        <v>5198.2</v>
      </c>
      <c r="V117">
        <v>319.39999999999998</v>
      </c>
      <c r="W117">
        <v>7.66</v>
      </c>
      <c r="X117">
        <v>205.7</v>
      </c>
      <c r="Y117">
        <v>1200.5999999999999</v>
      </c>
      <c r="Z117">
        <v>274.89999999999998</v>
      </c>
      <c r="AA117">
        <v>271.60000000000002</v>
      </c>
      <c r="AB117">
        <v>1520</v>
      </c>
    </row>
    <row r="118" spans="1:28" x14ac:dyDescent="0.25">
      <c r="A118" t="s">
        <v>522</v>
      </c>
      <c r="B118" t="s">
        <v>521</v>
      </c>
      <c r="C118" t="s">
        <v>315</v>
      </c>
      <c r="D118">
        <v>50373.276581669998</v>
      </c>
      <c r="E118">
        <v>24059.95</v>
      </c>
      <c r="F118">
        <v>69.97</v>
      </c>
      <c r="G118">
        <v>325</v>
      </c>
      <c r="H118">
        <v>1359.77999999999</v>
      </c>
      <c r="I118">
        <v>563.59</v>
      </c>
      <c r="J118">
        <v>446.795852400233</v>
      </c>
      <c r="K118">
        <v>15.99</v>
      </c>
      <c r="L118">
        <v>949.40999999999894</v>
      </c>
      <c r="M118">
        <v>215.99999999999901</v>
      </c>
      <c r="N118">
        <v>1289.8099999999899</v>
      </c>
      <c r="O118">
        <v>1273.8199999999899</v>
      </c>
      <c r="P118">
        <v>17.149999999999999</v>
      </c>
      <c r="Q118">
        <v>0.72740155991615896</v>
      </c>
      <c r="R118">
        <v>2908.97</v>
      </c>
      <c r="S118">
        <v>437.39</v>
      </c>
      <c r="T118">
        <v>324.41000000000003</v>
      </c>
      <c r="U118">
        <v>5502.8799999999901</v>
      </c>
      <c r="V118">
        <v>329.76</v>
      </c>
      <c r="W118">
        <v>108.9</v>
      </c>
      <c r="X118">
        <v>231.42</v>
      </c>
      <c r="Y118">
        <v>1062.96</v>
      </c>
      <c r="Z118">
        <v>312.42</v>
      </c>
      <c r="AA118">
        <v>308.41000000000003</v>
      </c>
      <c r="AB118">
        <v>1392.72</v>
      </c>
    </row>
    <row r="119" spans="1:28" x14ac:dyDescent="0.25">
      <c r="A119" t="s">
        <v>516</v>
      </c>
      <c r="B119" t="s">
        <v>515</v>
      </c>
      <c r="C119" t="s">
        <v>17</v>
      </c>
      <c r="D119">
        <v>49902.368355840001</v>
      </c>
      <c r="E119">
        <v>26.2</v>
      </c>
      <c r="F119">
        <v>260.42</v>
      </c>
      <c r="G119">
        <v>0</v>
      </c>
      <c r="H119">
        <v>2613.86</v>
      </c>
      <c r="I119">
        <v>4102.37</v>
      </c>
      <c r="J119">
        <v>1.11308015691603</v>
      </c>
      <c r="L119">
        <v>2103.9899999999998</v>
      </c>
      <c r="M119">
        <v>15794.39</v>
      </c>
      <c r="N119">
        <v>2353.44</v>
      </c>
      <c r="O119">
        <v>2353.44</v>
      </c>
      <c r="Q119">
        <v>0</v>
      </c>
      <c r="S119">
        <v>1012.8</v>
      </c>
      <c r="T119">
        <v>249.45</v>
      </c>
      <c r="U119">
        <v>23523.42</v>
      </c>
      <c r="V119">
        <v>891.35</v>
      </c>
      <c r="W119">
        <v>0.35</v>
      </c>
      <c r="X119">
        <v>655.63</v>
      </c>
      <c r="Y119">
        <v>5739.2199999999903</v>
      </c>
      <c r="Z119">
        <v>891.35</v>
      </c>
      <c r="AA119">
        <v>891.35</v>
      </c>
      <c r="AB119">
        <v>6630.57</v>
      </c>
    </row>
    <row r="120" spans="1:28" x14ac:dyDescent="0.25">
      <c r="A120" t="s">
        <v>526</v>
      </c>
      <c r="B120" t="s">
        <v>525</v>
      </c>
      <c r="C120" t="s">
        <v>527</v>
      </c>
      <c r="D120">
        <v>49742.661114720002</v>
      </c>
      <c r="E120">
        <v>193.95</v>
      </c>
      <c r="F120">
        <v>144.83000000000001</v>
      </c>
      <c r="G120">
        <v>0</v>
      </c>
      <c r="H120">
        <v>5780.06</v>
      </c>
      <c r="J120">
        <v>19.84</v>
      </c>
      <c r="L120">
        <v>4795.7700000000004</v>
      </c>
      <c r="M120">
        <v>24693.84</v>
      </c>
      <c r="N120">
        <v>5635.23</v>
      </c>
      <c r="O120">
        <v>5635.23</v>
      </c>
      <c r="Q120">
        <v>0</v>
      </c>
      <c r="T120">
        <v>839.45999999999901</v>
      </c>
      <c r="U120">
        <v>30473.9</v>
      </c>
      <c r="V120">
        <v>872.35999999999899</v>
      </c>
      <c r="W120">
        <v>2.52</v>
      </c>
      <c r="X120">
        <v>608.64999999999895</v>
      </c>
      <c r="Y120">
        <v>7243.25</v>
      </c>
      <c r="Z120">
        <v>832.14999999999895</v>
      </c>
      <c r="AA120">
        <v>832.14999999999895</v>
      </c>
      <c r="AB120">
        <v>8115.61</v>
      </c>
    </row>
    <row r="121" spans="1:28" x14ac:dyDescent="0.25">
      <c r="A121" t="s">
        <v>520</v>
      </c>
      <c r="B121" t="s">
        <v>519</v>
      </c>
      <c r="C121" t="s">
        <v>24</v>
      </c>
      <c r="D121">
        <v>49560</v>
      </c>
      <c r="E121">
        <v>630.65</v>
      </c>
      <c r="F121">
        <v>53.73</v>
      </c>
      <c r="G121">
        <v>5.5</v>
      </c>
      <c r="H121">
        <v>1423.85</v>
      </c>
      <c r="J121">
        <v>12.57</v>
      </c>
      <c r="K121">
        <v>16.11</v>
      </c>
      <c r="L121">
        <v>1005.88</v>
      </c>
      <c r="M121">
        <v>2265.25</v>
      </c>
      <c r="N121">
        <v>1370.12</v>
      </c>
      <c r="O121">
        <v>1354.01</v>
      </c>
      <c r="Q121">
        <v>0.43754972155926802</v>
      </c>
      <c r="T121">
        <v>348.13</v>
      </c>
      <c r="U121">
        <v>3689.1</v>
      </c>
      <c r="V121">
        <v>389.72</v>
      </c>
      <c r="W121">
        <v>3.48</v>
      </c>
      <c r="X121">
        <v>278.79000000000002</v>
      </c>
      <c r="Y121">
        <v>640.41</v>
      </c>
      <c r="Z121">
        <v>378.5</v>
      </c>
      <c r="AA121">
        <v>374.6</v>
      </c>
      <c r="AB121">
        <v>1030.1300000000001</v>
      </c>
    </row>
    <row r="122" spans="1:28" x14ac:dyDescent="0.25">
      <c r="A122" t="s">
        <v>567</v>
      </c>
      <c r="B122" t="s">
        <v>566</v>
      </c>
      <c r="C122" t="s">
        <v>488</v>
      </c>
      <c r="D122">
        <v>49557.275679999999</v>
      </c>
      <c r="E122">
        <v>194.25</v>
      </c>
      <c r="F122">
        <v>24.26</v>
      </c>
      <c r="G122">
        <v>8.25</v>
      </c>
      <c r="H122">
        <v>13921.93</v>
      </c>
      <c r="J122">
        <v>42.28</v>
      </c>
      <c r="L122">
        <v>11166.98</v>
      </c>
      <c r="M122">
        <v>25598.23</v>
      </c>
      <c r="N122">
        <v>13897.67</v>
      </c>
      <c r="O122">
        <v>13897.67</v>
      </c>
      <c r="Q122">
        <v>0.195127719962157</v>
      </c>
      <c r="T122">
        <v>2730.69</v>
      </c>
      <c r="U122">
        <v>39520.160000000003</v>
      </c>
      <c r="V122">
        <v>3726.99</v>
      </c>
      <c r="W122">
        <v>11.27</v>
      </c>
      <c r="X122">
        <v>2968.05</v>
      </c>
      <c r="Y122">
        <v>7364.78</v>
      </c>
      <c r="Z122">
        <v>3721.16</v>
      </c>
      <c r="AA122">
        <v>3721.16</v>
      </c>
      <c r="AB122">
        <v>11091.77</v>
      </c>
    </row>
    <row r="123" spans="1:28" x14ac:dyDescent="0.25">
      <c r="A123" t="s">
        <v>496</v>
      </c>
      <c r="B123" t="s">
        <v>495</v>
      </c>
      <c r="C123" t="s">
        <v>497</v>
      </c>
      <c r="D123">
        <v>49441.423036499997</v>
      </c>
      <c r="E123">
        <v>762.9</v>
      </c>
      <c r="F123">
        <v>485.3</v>
      </c>
      <c r="G123">
        <v>0</v>
      </c>
      <c r="H123">
        <v>-1234.29999999999</v>
      </c>
      <c r="J123">
        <v>-27</v>
      </c>
      <c r="K123">
        <v>23.3</v>
      </c>
      <c r="L123">
        <v>-1775.8999999999901</v>
      </c>
      <c r="M123">
        <v>9634.2999999999993</v>
      </c>
      <c r="N123">
        <v>-1719.5999999999899</v>
      </c>
      <c r="O123">
        <v>-1742.8999999999901</v>
      </c>
      <c r="Q123">
        <v>0</v>
      </c>
      <c r="T123">
        <v>33</v>
      </c>
      <c r="U123">
        <v>8400</v>
      </c>
      <c r="V123">
        <v>-188.2</v>
      </c>
      <c r="W123">
        <v>-6</v>
      </c>
      <c r="X123">
        <v>-357</v>
      </c>
      <c r="Y123">
        <v>2652.4</v>
      </c>
      <c r="Z123">
        <v>-347.3</v>
      </c>
      <c r="AA123">
        <v>-354</v>
      </c>
      <c r="AB123">
        <v>2464.1999999999998</v>
      </c>
    </row>
    <row r="124" spans="1:28" x14ac:dyDescent="0.25">
      <c r="A124" t="s">
        <v>537</v>
      </c>
      <c r="B124" t="s">
        <v>536</v>
      </c>
      <c r="C124" t="s">
        <v>344</v>
      </c>
      <c r="D124">
        <v>49421.571240600002</v>
      </c>
      <c r="E124">
        <v>50.25</v>
      </c>
      <c r="F124">
        <v>1214.67</v>
      </c>
      <c r="G124">
        <v>1.85</v>
      </c>
      <c r="H124">
        <v>6899.91</v>
      </c>
      <c r="J124">
        <v>3.87</v>
      </c>
      <c r="K124">
        <v>474.26</v>
      </c>
      <c r="L124">
        <v>3889.97999999999</v>
      </c>
      <c r="M124">
        <v>4384.99</v>
      </c>
      <c r="N124">
        <v>5685.24</v>
      </c>
      <c r="O124">
        <v>5210.9799999999996</v>
      </c>
      <c r="Q124">
        <v>0.47803617571059398</v>
      </c>
      <c r="T124">
        <v>1321</v>
      </c>
      <c r="U124">
        <v>11284.9</v>
      </c>
      <c r="V124">
        <v>1287.28999999999</v>
      </c>
      <c r="W124">
        <v>0.64</v>
      </c>
      <c r="X124">
        <v>643.39999999999895</v>
      </c>
      <c r="Y124">
        <v>1140.6600000000001</v>
      </c>
      <c r="Z124">
        <v>982.99999999999898</v>
      </c>
      <c r="AA124">
        <v>872.16999999999905</v>
      </c>
      <c r="AB124">
        <v>2427.9499999999998</v>
      </c>
    </row>
    <row r="125" spans="1:28" x14ac:dyDescent="0.25">
      <c r="A125" t="s">
        <v>548</v>
      </c>
      <c r="B125" t="s">
        <v>547</v>
      </c>
      <c r="C125" t="s">
        <v>287</v>
      </c>
      <c r="D125">
        <v>49233.75</v>
      </c>
      <c r="E125">
        <v>1771.85</v>
      </c>
      <c r="F125">
        <v>2261.81</v>
      </c>
      <c r="G125">
        <v>21</v>
      </c>
      <c r="H125">
        <v>4757.7299999999896</v>
      </c>
      <c r="I125">
        <v>3597.46</v>
      </c>
      <c r="J125">
        <v>63.016140350877002</v>
      </c>
      <c r="K125">
        <v>432.46</v>
      </c>
      <c r="L125">
        <v>1795.95999999999</v>
      </c>
      <c r="M125">
        <v>8522.9699999999993</v>
      </c>
      <c r="N125">
        <v>2495.9199999999901</v>
      </c>
      <c r="O125">
        <v>2063.45999999999</v>
      </c>
      <c r="P125">
        <v>316.58</v>
      </c>
      <c r="Q125">
        <v>0.33324795652464401</v>
      </c>
      <c r="R125">
        <v>0</v>
      </c>
      <c r="S125">
        <v>1083.02</v>
      </c>
      <c r="T125">
        <v>267.5</v>
      </c>
      <c r="U125">
        <v>18277.759999999998</v>
      </c>
      <c r="V125">
        <v>1214.6399999999901</v>
      </c>
      <c r="W125">
        <v>13.39</v>
      </c>
      <c r="X125">
        <v>381.68999999999897</v>
      </c>
      <c r="Y125">
        <v>3747.32</v>
      </c>
      <c r="Z125">
        <v>634.89999999999895</v>
      </c>
      <c r="AA125">
        <v>503.86999999999898</v>
      </c>
      <c r="AB125">
        <v>4961.96</v>
      </c>
    </row>
    <row r="126" spans="1:28" x14ac:dyDescent="0.25">
      <c r="A126" t="s">
        <v>539</v>
      </c>
      <c r="B126" t="s">
        <v>538</v>
      </c>
      <c r="C126" t="s">
        <v>315</v>
      </c>
      <c r="D126">
        <v>48958.100474995001</v>
      </c>
      <c r="E126">
        <v>837</v>
      </c>
      <c r="F126">
        <v>1244.58</v>
      </c>
      <c r="G126">
        <v>3</v>
      </c>
      <c r="H126">
        <v>3997.56</v>
      </c>
      <c r="J126">
        <v>32.9</v>
      </c>
      <c r="K126">
        <v>140.47999999999999</v>
      </c>
      <c r="L126">
        <v>1927.5</v>
      </c>
      <c r="M126">
        <v>21148.41</v>
      </c>
      <c r="N126">
        <v>2752.98</v>
      </c>
      <c r="O126">
        <v>2612.5</v>
      </c>
      <c r="Q126">
        <v>9.1185410334346503E-2</v>
      </c>
      <c r="T126">
        <v>685</v>
      </c>
      <c r="U126">
        <v>25145.97</v>
      </c>
      <c r="V126">
        <v>1131.22999999999</v>
      </c>
      <c r="W126">
        <v>8.64</v>
      </c>
      <c r="X126">
        <v>506.26999999999902</v>
      </c>
      <c r="Y126">
        <v>5476.64</v>
      </c>
      <c r="Z126">
        <v>785.65999999999894</v>
      </c>
      <c r="AA126">
        <v>730.05999999999904</v>
      </c>
      <c r="AB126">
        <v>6607.87</v>
      </c>
    </row>
    <row r="127" spans="1:28" x14ac:dyDescent="0.25">
      <c r="A127" t="s">
        <v>508</v>
      </c>
      <c r="B127" t="s">
        <v>507</v>
      </c>
      <c r="C127" t="s">
        <v>27</v>
      </c>
      <c r="D127">
        <v>48741.214708380001</v>
      </c>
      <c r="E127">
        <v>16.95</v>
      </c>
      <c r="F127">
        <v>433.42</v>
      </c>
      <c r="G127">
        <v>0</v>
      </c>
      <c r="H127">
        <v>1414.75</v>
      </c>
      <c r="I127">
        <v>3475.07</v>
      </c>
      <c r="J127">
        <v>0.27348958005977703</v>
      </c>
      <c r="L127">
        <v>735.82000000000301</v>
      </c>
      <c r="M127">
        <v>20973.07</v>
      </c>
      <c r="N127">
        <v>981.330000000003</v>
      </c>
      <c r="O127">
        <v>981.330000000003</v>
      </c>
      <c r="Q127">
        <v>0</v>
      </c>
      <c r="S127">
        <v>963.87</v>
      </c>
      <c r="T127">
        <v>245.51</v>
      </c>
      <c r="U127">
        <v>26826.76</v>
      </c>
      <c r="V127">
        <v>462.27</v>
      </c>
      <c r="W127">
        <v>0.12</v>
      </c>
      <c r="X127">
        <v>346.68</v>
      </c>
      <c r="Y127">
        <v>7174.95</v>
      </c>
      <c r="Z127">
        <v>462.27</v>
      </c>
      <c r="AA127">
        <v>462.27</v>
      </c>
      <c r="AB127">
        <v>7637.22</v>
      </c>
    </row>
    <row r="128" spans="1:28" x14ac:dyDescent="0.25">
      <c r="A128" t="s">
        <v>512</v>
      </c>
      <c r="B128" t="s">
        <v>511</v>
      </c>
      <c r="C128" t="s">
        <v>290</v>
      </c>
      <c r="D128">
        <v>48638.758957400001</v>
      </c>
      <c r="E128">
        <v>725.2</v>
      </c>
      <c r="F128">
        <v>185.42</v>
      </c>
      <c r="G128">
        <v>1</v>
      </c>
      <c r="H128">
        <v>2050.0599999999899</v>
      </c>
      <c r="I128">
        <v>1793.03</v>
      </c>
      <c r="J128">
        <v>22.0266457069953</v>
      </c>
      <c r="L128">
        <v>1427.9199999999901</v>
      </c>
      <c r="M128">
        <v>4499.7700000000004</v>
      </c>
      <c r="N128">
        <v>1864.6399999999901</v>
      </c>
      <c r="O128">
        <v>1864.6399999999901</v>
      </c>
      <c r="Q128">
        <v>4.5399558938854397E-2</v>
      </c>
      <c r="S128">
        <v>897.01</v>
      </c>
      <c r="T128">
        <v>436.72</v>
      </c>
      <c r="U128">
        <v>9239.8699999999899</v>
      </c>
      <c r="V128">
        <v>513.05999999999995</v>
      </c>
      <c r="W128">
        <v>5.8</v>
      </c>
      <c r="X128">
        <v>386.9</v>
      </c>
      <c r="Y128">
        <v>2260.4</v>
      </c>
      <c r="Z128">
        <v>513.05999999999995</v>
      </c>
      <c r="AA128">
        <v>513.05999999999995</v>
      </c>
      <c r="AB128">
        <v>2773.46</v>
      </c>
    </row>
    <row r="129" spans="1:28" x14ac:dyDescent="0.25">
      <c r="A129" t="s">
        <v>524</v>
      </c>
      <c r="B129" t="s">
        <v>523</v>
      </c>
      <c r="C129" t="s">
        <v>457</v>
      </c>
      <c r="D129">
        <v>48214.993084900001</v>
      </c>
      <c r="E129">
        <v>3075.2</v>
      </c>
      <c r="F129">
        <v>206.46</v>
      </c>
      <c r="G129">
        <v>24</v>
      </c>
      <c r="H129">
        <v>1388.51</v>
      </c>
      <c r="I129">
        <v>430.59</v>
      </c>
      <c r="J129">
        <v>18.750039586402501</v>
      </c>
      <c r="K129">
        <v>5.01</v>
      </c>
      <c r="L129">
        <v>879.21</v>
      </c>
      <c r="M129">
        <v>556.229999999999</v>
      </c>
      <c r="N129">
        <v>1182.05</v>
      </c>
      <c r="O129">
        <v>1177.04</v>
      </c>
      <c r="P129">
        <v>87.46</v>
      </c>
      <c r="Q129">
        <v>1.27999729757395</v>
      </c>
      <c r="R129">
        <v>4308.28</v>
      </c>
      <c r="S129">
        <v>189.01</v>
      </c>
      <c r="T129">
        <v>297.83</v>
      </c>
      <c r="U129">
        <v>6960.08</v>
      </c>
      <c r="V129">
        <v>372.81</v>
      </c>
      <c r="W129">
        <v>15.2</v>
      </c>
      <c r="X129">
        <v>237.28</v>
      </c>
      <c r="Y129">
        <v>1487.12</v>
      </c>
      <c r="Z129">
        <v>318.88</v>
      </c>
      <c r="AA129">
        <v>318.04000000000002</v>
      </c>
      <c r="AB129">
        <v>1859.93</v>
      </c>
    </row>
    <row r="130" spans="1:28" x14ac:dyDescent="0.25">
      <c r="A130" t="s">
        <v>555</v>
      </c>
      <c r="B130" t="s">
        <v>554</v>
      </c>
      <c r="C130" t="s">
        <v>315</v>
      </c>
      <c r="D130">
        <v>48164.966775000001</v>
      </c>
      <c r="E130">
        <v>3995.7</v>
      </c>
      <c r="F130">
        <v>310.42</v>
      </c>
      <c r="G130">
        <v>50</v>
      </c>
      <c r="H130">
        <v>1722.54999999999</v>
      </c>
      <c r="I130">
        <v>2131.35</v>
      </c>
      <c r="J130">
        <v>82.312549659181101</v>
      </c>
      <c r="K130">
        <v>107.36</v>
      </c>
      <c r="L130">
        <v>984.16999999999905</v>
      </c>
      <c r="M130">
        <v>1189.32</v>
      </c>
      <c r="N130">
        <v>1412.1299999999901</v>
      </c>
      <c r="O130">
        <v>1304.76999999999</v>
      </c>
      <c r="P130">
        <v>163.94</v>
      </c>
      <c r="Q130">
        <v>0.60744078766879706</v>
      </c>
      <c r="R130">
        <v>4444.47</v>
      </c>
      <c r="S130">
        <v>2163.71</v>
      </c>
      <c r="T130">
        <v>320.599999999999</v>
      </c>
      <c r="U130">
        <v>11815.34</v>
      </c>
      <c r="V130">
        <v>318.94</v>
      </c>
      <c r="W130">
        <v>5.94</v>
      </c>
      <c r="X130">
        <v>70.98</v>
      </c>
      <c r="Y130">
        <v>2652.33</v>
      </c>
      <c r="Z130">
        <v>240.62</v>
      </c>
      <c r="AA130">
        <v>211.66</v>
      </c>
      <c r="AB130">
        <v>2971.27</v>
      </c>
    </row>
    <row r="131" spans="1:28" x14ac:dyDescent="0.25">
      <c r="A131" t="s">
        <v>69</v>
      </c>
      <c r="B131" t="s">
        <v>70</v>
      </c>
      <c r="C131" t="s">
        <v>71</v>
      </c>
      <c r="D131">
        <v>47808.307672950003</v>
      </c>
      <c r="E131">
        <v>2464.4</v>
      </c>
      <c r="F131">
        <v>570.80999999999995</v>
      </c>
      <c r="G131">
        <v>16</v>
      </c>
      <c r="H131">
        <v>2053.92</v>
      </c>
      <c r="I131">
        <v>459.43</v>
      </c>
      <c r="J131">
        <v>54.6976707037796</v>
      </c>
      <c r="K131">
        <v>48.32</v>
      </c>
      <c r="L131">
        <v>1057.4000000000001</v>
      </c>
      <c r="M131">
        <v>600.9</v>
      </c>
      <c r="N131">
        <v>1483.11</v>
      </c>
      <c r="O131">
        <v>1434.79</v>
      </c>
      <c r="P131">
        <v>348.56</v>
      </c>
      <c r="Q131">
        <v>0.292517026669188</v>
      </c>
      <c r="R131">
        <v>4910.4399999999996</v>
      </c>
      <c r="S131">
        <v>1732.81</v>
      </c>
      <c r="T131">
        <v>377.39</v>
      </c>
      <c r="U131">
        <v>10106.06</v>
      </c>
      <c r="V131">
        <v>536.77</v>
      </c>
      <c r="W131">
        <v>13.44</v>
      </c>
      <c r="X131">
        <v>259.79999999999899</v>
      </c>
      <c r="Y131">
        <v>1837.25</v>
      </c>
      <c r="Z131">
        <v>381.12</v>
      </c>
      <c r="AA131">
        <v>355.02</v>
      </c>
      <c r="AB131">
        <v>2374.02</v>
      </c>
    </row>
    <row r="132" spans="1:28" x14ac:dyDescent="0.25">
      <c r="A132" t="s">
        <v>529</v>
      </c>
      <c r="B132" t="s">
        <v>528</v>
      </c>
      <c r="C132" t="s">
        <v>530</v>
      </c>
      <c r="D132">
        <v>47680.152062895002</v>
      </c>
      <c r="E132">
        <v>1318</v>
      </c>
      <c r="F132">
        <v>159.63</v>
      </c>
      <c r="G132">
        <v>6</v>
      </c>
      <c r="H132">
        <v>1577.44</v>
      </c>
      <c r="J132">
        <v>24.54</v>
      </c>
      <c r="K132">
        <v>238.85</v>
      </c>
      <c r="L132">
        <v>886.44000000000199</v>
      </c>
      <c r="M132">
        <v>30244.01</v>
      </c>
      <c r="N132">
        <v>1417.81</v>
      </c>
      <c r="O132">
        <v>1178.96</v>
      </c>
      <c r="Q132">
        <v>0.24449877750611199</v>
      </c>
      <c r="T132">
        <v>292.52</v>
      </c>
      <c r="U132">
        <v>31821.45</v>
      </c>
      <c r="V132">
        <v>416.34</v>
      </c>
      <c r="W132">
        <v>7.3</v>
      </c>
      <c r="X132">
        <v>263.70999999999998</v>
      </c>
      <c r="Y132">
        <v>7546.61</v>
      </c>
      <c r="Z132">
        <v>373.01</v>
      </c>
      <c r="AA132">
        <v>349.39</v>
      </c>
      <c r="AB132">
        <v>7962.95</v>
      </c>
    </row>
    <row r="133" spans="1:28" x14ac:dyDescent="0.25">
      <c r="A133" t="s">
        <v>535</v>
      </c>
      <c r="B133" t="s">
        <v>534</v>
      </c>
      <c r="C133" t="s">
        <v>333</v>
      </c>
      <c r="D133">
        <v>47477.118727720001</v>
      </c>
      <c r="E133">
        <v>292.10000000000002</v>
      </c>
      <c r="F133">
        <v>1169.23</v>
      </c>
      <c r="G133">
        <v>2</v>
      </c>
      <c r="H133">
        <v>3956.37</v>
      </c>
      <c r="I133">
        <v>307.60000000000002</v>
      </c>
      <c r="J133">
        <v>9.0101626715923402</v>
      </c>
      <c r="K133">
        <v>844.3</v>
      </c>
      <c r="L133">
        <v>1477.75999999999</v>
      </c>
      <c r="M133">
        <v>863.17</v>
      </c>
      <c r="N133">
        <v>2787.14</v>
      </c>
      <c r="O133">
        <v>1942.84</v>
      </c>
      <c r="P133">
        <v>5644.05</v>
      </c>
      <c r="Q133">
        <v>0.221971575086617</v>
      </c>
      <c r="S133">
        <v>235.15</v>
      </c>
      <c r="T133">
        <v>465.08</v>
      </c>
      <c r="U133">
        <v>11006.34</v>
      </c>
      <c r="V133">
        <v>1309.57</v>
      </c>
      <c r="W133">
        <v>1.77</v>
      </c>
      <c r="X133">
        <v>289.88</v>
      </c>
      <c r="Y133">
        <v>1705.77</v>
      </c>
      <c r="Z133">
        <v>911.63</v>
      </c>
      <c r="AA133">
        <v>425.96</v>
      </c>
      <c r="AB133">
        <v>3015.34</v>
      </c>
    </row>
    <row r="134" spans="1:28" x14ac:dyDescent="0.25">
      <c r="A134" t="s">
        <v>550</v>
      </c>
      <c r="B134" t="s">
        <v>549</v>
      </c>
      <c r="C134" t="s">
        <v>373</v>
      </c>
      <c r="D134">
        <v>47460.957174089999</v>
      </c>
      <c r="E134">
        <v>1751.95</v>
      </c>
      <c r="F134">
        <v>24.14</v>
      </c>
      <c r="G134">
        <v>0</v>
      </c>
      <c r="H134">
        <v>993.64000000000101</v>
      </c>
      <c r="I134">
        <v>218.41</v>
      </c>
      <c r="J134">
        <v>20.553245905774499</v>
      </c>
      <c r="K134">
        <v>174.23</v>
      </c>
      <c r="L134">
        <v>571.39000000000101</v>
      </c>
      <c r="M134">
        <v>1538.19999999999</v>
      </c>
      <c r="N134">
        <v>969.50000000000102</v>
      </c>
      <c r="O134">
        <v>795.270000000001</v>
      </c>
      <c r="P134">
        <v>0</v>
      </c>
      <c r="Q134">
        <v>0</v>
      </c>
      <c r="R134">
        <v>0</v>
      </c>
      <c r="S134">
        <v>288.75</v>
      </c>
      <c r="T134">
        <v>223.88</v>
      </c>
      <c r="U134">
        <v>3039</v>
      </c>
      <c r="V134">
        <v>629.83999999999901</v>
      </c>
      <c r="W134">
        <v>14.82</v>
      </c>
      <c r="X134">
        <v>412.13999999999902</v>
      </c>
      <c r="Y134">
        <v>1300.26</v>
      </c>
      <c r="Z134">
        <v>623.25999999999897</v>
      </c>
      <c r="AA134">
        <v>569.729999999999</v>
      </c>
      <c r="AB134">
        <v>1930.1</v>
      </c>
    </row>
    <row r="135" spans="1:28" x14ac:dyDescent="0.25">
      <c r="A135" t="s">
        <v>543</v>
      </c>
      <c r="B135" t="s">
        <v>542</v>
      </c>
      <c r="C135" t="s">
        <v>544</v>
      </c>
      <c r="D135">
        <v>47419.187041600002</v>
      </c>
      <c r="E135">
        <v>174</v>
      </c>
      <c r="F135">
        <v>5323.9</v>
      </c>
      <c r="G135">
        <v>0</v>
      </c>
      <c r="H135">
        <v>9537.0999999999894</v>
      </c>
      <c r="J135">
        <v>7.57</v>
      </c>
      <c r="K135">
        <v>1453.9</v>
      </c>
      <c r="L135">
        <v>2039.99999999999</v>
      </c>
      <c r="M135">
        <v>19206</v>
      </c>
      <c r="N135">
        <v>4213.1999999999898</v>
      </c>
      <c r="O135">
        <v>2759.2999999999902</v>
      </c>
      <c r="Q135">
        <v>0</v>
      </c>
      <c r="T135">
        <v>719.3</v>
      </c>
      <c r="U135">
        <v>28743.1</v>
      </c>
      <c r="V135">
        <v>3535.99999999999</v>
      </c>
      <c r="W135">
        <v>5</v>
      </c>
      <c r="X135">
        <v>1347.8999999999901</v>
      </c>
      <c r="Y135">
        <v>3596.4</v>
      </c>
      <c r="Z135">
        <v>2161.8999999999901</v>
      </c>
      <c r="AA135">
        <v>1810.29999999999</v>
      </c>
      <c r="AB135">
        <v>7132.4</v>
      </c>
    </row>
    <row r="136" spans="1:28" x14ac:dyDescent="0.25">
      <c r="A136" t="s">
        <v>532</v>
      </c>
      <c r="B136" t="s">
        <v>531</v>
      </c>
      <c r="C136" t="s">
        <v>533</v>
      </c>
      <c r="D136">
        <v>47044.333899675003</v>
      </c>
      <c r="E136">
        <v>625.15</v>
      </c>
      <c r="F136">
        <v>2547</v>
      </c>
      <c r="G136">
        <v>10</v>
      </c>
      <c r="H136">
        <v>10660</v>
      </c>
      <c r="J136">
        <v>45.79</v>
      </c>
      <c r="K136">
        <v>2963</v>
      </c>
      <c r="L136">
        <v>3570</v>
      </c>
      <c r="M136">
        <v>43550</v>
      </c>
      <c r="N136">
        <v>8113</v>
      </c>
      <c r="O136">
        <v>5150</v>
      </c>
      <c r="Q136">
        <v>0.21838829438742</v>
      </c>
      <c r="T136">
        <v>1580</v>
      </c>
      <c r="U136">
        <v>54210</v>
      </c>
      <c r="V136">
        <v>3024</v>
      </c>
      <c r="W136">
        <v>10.68</v>
      </c>
      <c r="X136">
        <v>792</v>
      </c>
      <c r="Y136">
        <v>13876</v>
      </c>
      <c r="Z136">
        <v>2297</v>
      </c>
      <c r="AA136">
        <v>1391</v>
      </c>
      <c r="AB136">
        <v>16900</v>
      </c>
    </row>
    <row r="137" spans="1:28" x14ac:dyDescent="0.25">
      <c r="A137" t="s">
        <v>552</v>
      </c>
      <c r="B137" t="s">
        <v>551</v>
      </c>
      <c r="C137" t="s">
        <v>553</v>
      </c>
      <c r="D137">
        <v>46320.3481455</v>
      </c>
      <c r="E137">
        <v>3359.8</v>
      </c>
      <c r="F137">
        <v>263.39</v>
      </c>
      <c r="G137">
        <v>26</v>
      </c>
      <c r="H137">
        <v>1382.7</v>
      </c>
      <c r="I137">
        <v>329.39</v>
      </c>
      <c r="J137">
        <v>68.121807614404801</v>
      </c>
      <c r="K137">
        <v>8.02</v>
      </c>
      <c r="L137">
        <v>865.33</v>
      </c>
      <c r="M137">
        <v>581.11</v>
      </c>
      <c r="N137">
        <v>1119.31</v>
      </c>
      <c r="O137">
        <v>1111.29</v>
      </c>
      <c r="P137">
        <v>266.64999999999998</v>
      </c>
      <c r="Q137">
        <v>0.38166926143783197</v>
      </c>
      <c r="R137">
        <v>6403.98</v>
      </c>
      <c r="S137">
        <v>420.78</v>
      </c>
      <c r="T137">
        <v>245.96</v>
      </c>
      <c r="U137">
        <v>9384.61</v>
      </c>
      <c r="V137">
        <v>540.79999999999995</v>
      </c>
      <c r="W137">
        <v>28.3</v>
      </c>
      <c r="X137">
        <v>359.43</v>
      </c>
      <c r="Y137">
        <v>2118.02</v>
      </c>
      <c r="Z137">
        <v>468.7</v>
      </c>
      <c r="AA137">
        <v>464.66</v>
      </c>
      <c r="AB137">
        <v>2658.82</v>
      </c>
    </row>
    <row r="138" spans="1:28" x14ac:dyDescent="0.25">
      <c r="A138" t="s">
        <v>541</v>
      </c>
      <c r="B138" t="s">
        <v>540</v>
      </c>
      <c r="C138" t="s">
        <v>488</v>
      </c>
      <c r="D138">
        <v>45543.743410000003</v>
      </c>
      <c r="E138">
        <v>35.049999999999997</v>
      </c>
      <c r="F138">
        <v>14.06</v>
      </c>
      <c r="G138">
        <v>1.5</v>
      </c>
      <c r="H138">
        <v>6351.07</v>
      </c>
      <c r="J138">
        <v>4.8499999999999996</v>
      </c>
      <c r="L138">
        <v>6337.01</v>
      </c>
      <c r="M138">
        <v>17581.559999999899</v>
      </c>
      <c r="N138">
        <v>6337.01</v>
      </c>
      <c r="O138">
        <v>6337.01</v>
      </c>
      <c r="Q138">
        <v>0.30927835051546299</v>
      </c>
      <c r="T138">
        <v>0</v>
      </c>
      <c r="U138">
        <v>23932.63</v>
      </c>
      <c r="V138">
        <v>1331.01999999999</v>
      </c>
      <c r="W138">
        <v>1.02</v>
      </c>
      <c r="X138">
        <v>1327.69999999999</v>
      </c>
      <c r="Y138">
        <v>4941.72</v>
      </c>
      <c r="Z138">
        <v>1327.69999999999</v>
      </c>
      <c r="AA138">
        <v>1327.69999999999</v>
      </c>
      <c r="AB138">
        <v>6272.74</v>
      </c>
    </row>
    <row r="139" spans="1:28" x14ac:dyDescent="0.25">
      <c r="A139" t="s">
        <v>546</v>
      </c>
      <c r="B139" t="s">
        <v>545</v>
      </c>
      <c r="C139" t="s">
        <v>74</v>
      </c>
      <c r="D139">
        <v>45032.405146199999</v>
      </c>
      <c r="E139">
        <v>7223.05</v>
      </c>
      <c r="F139">
        <v>81.39</v>
      </c>
      <c r="G139">
        <v>60.6</v>
      </c>
      <c r="H139">
        <v>1036.1699999999901</v>
      </c>
      <c r="I139">
        <v>1597.77</v>
      </c>
      <c r="J139">
        <v>121.262551295481</v>
      </c>
      <c r="K139">
        <v>17.29</v>
      </c>
      <c r="L139">
        <v>755.17999999999904</v>
      </c>
      <c r="M139">
        <v>85.6099999999999</v>
      </c>
      <c r="N139">
        <v>954.77999999999895</v>
      </c>
      <c r="O139">
        <v>937.48999999999899</v>
      </c>
      <c r="P139">
        <v>10.25</v>
      </c>
      <c r="Q139">
        <v>0.49974208321194902</v>
      </c>
      <c r="R139">
        <v>186.12</v>
      </c>
      <c r="S139">
        <v>302.61</v>
      </c>
      <c r="T139">
        <v>182.31</v>
      </c>
      <c r="U139">
        <v>3218.5299999999902</v>
      </c>
      <c r="V139">
        <v>273.67</v>
      </c>
      <c r="W139">
        <v>30.32</v>
      </c>
      <c r="X139">
        <v>188.85</v>
      </c>
      <c r="Y139">
        <v>598.80999999999995</v>
      </c>
      <c r="Z139">
        <v>252.26</v>
      </c>
      <c r="AA139">
        <v>248.34</v>
      </c>
      <c r="AB139">
        <v>872.48</v>
      </c>
    </row>
    <row r="140" spans="1:28" x14ac:dyDescent="0.25">
      <c r="A140" t="s">
        <v>565</v>
      </c>
      <c r="B140" t="s">
        <v>564</v>
      </c>
      <c r="C140" t="s">
        <v>315</v>
      </c>
      <c r="D140">
        <v>44585.770501289997</v>
      </c>
      <c r="E140">
        <v>974</v>
      </c>
      <c r="F140">
        <v>880.69</v>
      </c>
      <c r="G140">
        <v>4</v>
      </c>
      <c r="H140">
        <v>1871.48</v>
      </c>
      <c r="I140">
        <v>3087.15</v>
      </c>
      <c r="J140">
        <v>9.4579580531357799</v>
      </c>
      <c r="K140">
        <v>274.3</v>
      </c>
      <c r="L140">
        <v>430.08</v>
      </c>
      <c r="M140">
        <v>1972.69</v>
      </c>
      <c r="N140">
        <v>990.79</v>
      </c>
      <c r="O140">
        <v>716.49</v>
      </c>
      <c r="P140">
        <v>479.68</v>
      </c>
      <c r="Q140">
        <v>0.42292426943824302</v>
      </c>
      <c r="R140">
        <v>6626.03</v>
      </c>
      <c r="S140">
        <v>2755.54</v>
      </c>
      <c r="T140">
        <v>286.41000000000003</v>
      </c>
      <c r="U140">
        <v>16792.57</v>
      </c>
      <c r="V140">
        <v>615.04</v>
      </c>
      <c r="W140">
        <v>5.19</v>
      </c>
      <c r="X140">
        <v>235.96</v>
      </c>
      <c r="Y140">
        <v>3852.31</v>
      </c>
      <c r="Z140">
        <v>351.05</v>
      </c>
      <c r="AA140">
        <v>258.5</v>
      </c>
      <c r="AB140">
        <v>4467.3500000000004</v>
      </c>
    </row>
    <row r="141" spans="1:28" x14ac:dyDescent="0.25">
      <c r="A141" t="s">
        <v>559</v>
      </c>
      <c r="B141" t="s">
        <v>558</v>
      </c>
      <c r="C141" t="s">
        <v>71</v>
      </c>
      <c r="D141">
        <v>43430.640280045001</v>
      </c>
      <c r="E141">
        <v>102534.15</v>
      </c>
      <c r="F141">
        <v>1253.05</v>
      </c>
      <c r="G141">
        <v>175</v>
      </c>
      <c r="H141">
        <v>2649.22999999999</v>
      </c>
      <c r="I141">
        <v>1595.38</v>
      </c>
      <c r="J141">
        <v>1813.07256086389</v>
      </c>
      <c r="K141">
        <v>326.44</v>
      </c>
      <c r="L141">
        <v>768.94999999999902</v>
      </c>
      <c r="M141">
        <v>852.63999999999805</v>
      </c>
      <c r="N141">
        <v>1396.1799999999901</v>
      </c>
      <c r="O141">
        <v>1069.73999999999</v>
      </c>
      <c r="P141">
        <v>1136.03</v>
      </c>
      <c r="Q141">
        <v>9.6521233500227593E-2</v>
      </c>
      <c r="R141">
        <v>15786.49</v>
      </c>
      <c r="S141">
        <v>1241.4000000000001</v>
      </c>
      <c r="T141">
        <v>300.789999999999</v>
      </c>
      <c r="U141">
        <v>23261.17</v>
      </c>
      <c r="V141">
        <v>923.35</v>
      </c>
      <c r="W141">
        <v>803.26</v>
      </c>
      <c r="X141">
        <v>340.66</v>
      </c>
      <c r="Y141">
        <v>4988.16</v>
      </c>
      <c r="Z141">
        <v>593.71</v>
      </c>
      <c r="AA141">
        <v>501.25</v>
      </c>
      <c r="AB141">
        <v>5911.51</v>
      </c>
    </row>
    <row r="142" spans="1:28" x14ac:dyDescent="0.25">
      <c r="A142" t="s">
        <v>557</v>
      </c>
      <c r="B142" t="s">
        <v>556</v>
      </c>
      <c r="C142" t="s">
        <v>91</v>
      </c>
      <c r="D142">
        <v>42899.912350679901</v>
      </c>
      <c r="E142">
        <v>2250.35</v>
      </c>
      <c r="F142">
        <v>325.24</v>
      </c>
      <c r="G142">
        <v>50</v>
      </c>
      <c r="H142">
        <v>2595.5599999999899</v>
      </c>
      <c r="I142">
        <v>8075.78</v>
      </c>
      <c r="J142">
        <v>87.072976265322893</v>
      </c>
      <c r="K142">
        <v>97.26</v>
      </c>
      <c r="L142">
        <v>1637.9199999999901</v>
      </c>
      <c r="M142">
        <v>2749.51</v>
      </c>
      <c r="N142">
        <v>2270.3199999999902</v>
      </c>
      <c r="O142">
        <v>2173.0599999999899</v>
      </c>
      <c r="P142">
        <v>26.5</v>
      </c>
      <c r="Q142">
        <v>0.57423097434551096</v>
      </c>
      <c r="R142">
        <v>0</v>
      </c>
      <c r="S142">
        <v>512.75</v>
      </c>
      <c r="T142">
        <v>535.14</v>
      </c>
      <c r="U142">
        <v>13960.1</v>
      </c>
      <c r="V142">
        <v>637.22</v>
      </c>
      <c r="W142">
        <v>21.01</v>
      </c>
      <c r="X142">
        <v>396.05</v>
      </c>
      <c r="Y142">
        <v>2665.14</v>
      </c>
      <c r="Z142">
        <v>549.86</v>
      </c>
      <c r="AA142">
        <v>525.76</v>
      </c>
      <c r="AB142">
        <v>3302.36</v>
      </c>
    </row>
    <row r="143" spans="1:28" x14ac:dyDescent="0.25">
      <c r="A143" t="s">
        <v>579</v>
      </c>
      <c r="B143" t="s">
        <v>578</v>
      </c>
      <c r="C143" t="s">
        <v>336</v>
      </c>
      <c r="D143">
        <v>41795.891494639996</v>
      </c>
      <c r="E143">
        <v>902.85</v>
      </c>
      <c r="F143">
        <v>735.59</v>
      </c>
      <c r="G143">
        <v>7</v>
      </c>
      <c r="H143">
        <v>1861.15</v>
      </c>
      <c r="I143">
        <v>1563.1</v>
      </c>
      <c r="J143">
        <v>11.3440039969644</v>
      </c>
      <c r="K143">
        <v>298.62</v>
      </c>
      <c r="L143">
        <v>528.36000000000297</v>
      </c>
      <c r="M143">
        <v>1764.0999999999899</v>
      </c>
      <c r="N143">
        <v>1125.56</v>
      </c>
      <c r="O143">
        <v>826.94000000000301</v>
      </c>
      <c r="P143">
        <v>827.88</v>
      </c>
      <c r="Q143">
        <v>0.61706607313195105</v>
      </c>
      <c r="R143">
        <v>6231.4</v>
      </c>
      <c r="S143">
        <v>835.49</v>
      </c>
      <c r="T143">
        <v>298.58</v>
      </c>
      <c r="U143">
        <v>13083.12</v>
      </c>
      <c r="V143">
        <v>455.19999999999902</v>
      </c>
      <c r="W143">
        <v>2.91</v>
      </c>
      <c r="X143">
        <v>135.49999999999901</v>
      </c>
      <c r="Y143">
        <v>3231.65</v>
      </c>
      <c r="Z143">
        <v>274.05999999999898</v>
      </c>
      <c r="AA143">
        <v>176.76999999999899</v>
      </c>
      <c r="AB143">
        <v>3686.85</v>
      </c>
    </row>
    <row r="144" spans="1:28" x14ac:dyDescent="0.25">
      <c r="A144" t="s">
        <v>64</v>
      </c>
      <c r="B144" t="s">
        <v>65</v>
      </c>
      <c r="C144" t="s">
        <v>66</v>
      </c>
      <c r="D144">
        <v>41753.540701769998</v>
      </c>
      <c r="E144">
        <v>1538.65</v>
      </c>
      <c r="F144">
        <v>138.33000000000001</v>
      </c>
      <c r="G144">
        <v>5</v>
      </c>
      <c r="H144">
        <v>1068.72999999999</v>
      </c>
      <c r="J144">
        <v>23.15</v>
      </c>
      <c r="K144">
        <v>67.09</v>
      </c>
      <c r="L144">
        <v>641.85999999999899</v>
      </c>
      <c r="M144">
        <v>15144.4</v>
      </c>
      <c r="N144">
        <v>930.39999999999895</v>
      </c>
      <c r="O144">
        <v>863.30999999999904</v>
      </c>
      <c r="Q144">
        <v>0.21598272138228899</v>
      </c>
      <c r="T144">
        <v>221.45</v>
      </c>
      <c r="U144">
        <v>16213.13</v>
      </c>
      <c r="V144">
        <v>340.86</v>
      </c>
      <c r="W144">
        <v>7.28</v>
      </c>
      <c r="X144">
        <v>201.82</v>
      </c>
      <c r="Y144">
        <v>4108.1899999999996</v>
      </c>
      <c r="Z144">
        <v>294.05</v>
      </c>
      <c r="AA144">
        <v>269.16000000000003</v>
      </c>
      <c r="AB144">
        <v>4449.05</v>
      </c>
    </row>
    <row r="145" spans="1:28" x14ac:dyDescent="0.25">
      <c r="A145" t="s">
        <v>563</v>
      </c>
      <c r="B145" t="s">
        <v>562</v>
      </c>
      <c r="C145" t="s">
        <v>74</v>
      </c>
      <c r="D145">
        <v>41622.00941531</v>
      </c>
      <c r="E145">
        <v>4016.1</v>
      </c>
      <c r="F145">
        <v>231.5</v>
      </c>
      <c r="G145">
        <v>45</v>
      </c>
      <c r="H145">
        <v>1918.7</v>
      </c>
      <c r="I145">
        <v>4563.8999999999996</v>
      </c>
      <c r="J145">
        <v>110.8477190656</v>
      </c>
      <c r="K145">
        <v>43.5</v>
      </c>
      <c r="L145">
        <v>1169.8</v>
      </c>
      <c r="M145">
        <v>1204.69999999999</v>
      </c>
      <c r="N145">
        <v>1687.2</v>
      </c>
      <c r="O145">
        <v>1643.7</v>
      </c>
      <c r="P145">
        <v>25.8</v>
      </c>
      <c r="Q145">
        <v>0.40596234527269498</v>
      </c>
      <c r="R145">
        <v>0</v>
      </c>
      <c r="S145">
        <v>508.5</v>
      </c>
      <c r="T145">
        <v>473.9</v>
      </c>
      <c r="U145">
        <v>8221.6</v>
      </c>
      <c r="V145">
        <v>500.5</v>
      </c>
      <c r="W145">
        <v>29.45</v>
      </c>
      <c r="X145">
        <v>311.10000000000002</v>
      </c>
      <c r="Y145">
        <v>1848.6</v>
      </c>
      <c r="Z145">
        <v>443.1</v>
      </c>
      <c r="AA145">
        <v>431.1</v>
      </c>
      <c r="AB145">
        <v>2349.1</v>
      </c>
    </row>
    <row r="146" spans="1:28" x14ac:dyDescent="0.25">
      <c r="A146" t="s">
        <v>574</v>
      </c>
      <c r="B146" t="s">
        <v>573</v>
      </c>
      <c r="C146" t="s">
        <v>575</v>
      </c>
      <c r="D146">
        <v>41543.663331030002</v>
      </c>
      <c r="E146">
        <v>37311.699999999997</v>
      </c>
      <c r="F146">
        <v>78.09</v>
      </c>
      <c r="G146">
        <v>250</v>
      </c>
      <c r="H146">
        <v>878.75</v>
      </c>
      <c r="I146">
        <v>881.22</v>
      </c>
      <c r="J146">
        <v>512.153893795106</v>
      </c>
      <c r="K146">
        <v>42.56</v>
      </c>
      <c r="L146">
        <v>571.25</v>
      </c>
      <c r="M146">
        <v>-414.99999999999898</v>
      </c>
      <c r="N146">
        <v>800.66</v>
      </c>
      <c r="O146">
        <v>758.1</v>
      </c>
      <c r="P146">
        <v>21.81</v>
      </c>
      <c r="Q146">
        <v>0.48813452954048098</v>
      </c>
      <c r="R146">
        <v>2913.71</v>
      </c>
      <c r="S146">
        <v>522.88</v>
      </c>
      <c r="T146">
        <v>186.85</v>
      </c>
      <c r="U146">
        <v>4803.37</v>
      </c>
      <c r="V146">
        <v>141.44</v>
      </c>
      <c r="W146">
        <v>70.239999999999995</v>
      </c>
      <c r="X146">
        <v>78.34</v>
      </c>
      <c r="Y146">
        <v>834.77</v>
      </c>
      <c r="Z146">
        <v>120.15</v>
      </c>
      <c r="AA146">
        <v>106.52</v>
      </c>
      <c r="AB146">
        <v>976.21</v>
      </c>
    </row>
    <row r="147" spans="1:28" x14ac:dyDescent="0.25">
      <c r="A147" t="s">
        <v>569</v>
      </c>
      <c r="B147" t="s">
        <v>568</v>
      </c>
      <c r="C147" t="s">
        <v>570</v>
      </c>
      <c r="D147">
        <v>41466.11088321</v>
      </c>
      <c r="E147">
        <v>144.25</v>
      </c>
      <c r="F147">
        <v>173.26</v>
      </c>
      <c r="G147">
        <v>0</v>
      </c>
      <c r="H147">
        <v>286.25</v>
      </c>
      <c r="J147">
        <v>7.0000000000000007E-2</v>
      </c>
      <c r="K147">
        <v>74.61</v>
      </c>
      <c r="L147">
        <v>19.25</v>
      </c>
      <c r="M147">
        <v>4887.76</v>
      </c>
      <c r="N147">
        <v>112.99</v>
      </c>
      <c r="O147">
        <v>38.380000000000003</v>
      </c>
      <c r="Q147">
        <v>0</v>
      </c>
      <c r="T147">
        <v>19.1299999999999</v>
      </c>
      <c r="U147">
        <v>5174.01</v>
      </c>
      <c r="V147">
        <v>80.430000000000007</v>
      </c>
      <c r="W147">
        <v>0.01</v>
      </c>
      <c r="X147">
        <v>2.4100000000000499</v>
      </c>
      <c r="Y147">
        <v>1231.03</v>
      </c>
      <c r="Z147">
        <v>27.39</v>
      </c>
      <c r="AA147">
        <v>8.6300000000000594</v>
      </c>
      <c r="AB147">
        <v>1311.46</v>
      </c>
    </row>
    <row r="148" spans="1:28" x14ac:dyDescent="0.25">
      <c r="A148" t="s">
        <v>587</v>
      </c>
      <c r="B148" t="s">
        <v>586</v>
      </c>
      <c r="C148" t="s">
        <v>287</v>
      </c>
      <c r="D148">
        <v>41377.735824249998</v>
      </c>
      <c r="E148">
        <v>8.35</v>
      </c>
      <c r="F148">
        <v>23049.7</v>
      </c>
      <c r="G148">
        <v>0</v>
      </c>
      <c r="H148">
        <v>17106.3999999999</v>
      </c>
      <c r="I148">
        <v>1866.3</v>
      </c>
      <c r="J148">
        <v>-7.25287884045773</v>
      </c>
      <c r="K148">
        <v>23354.3</v>
      </c>
      <c r="L148">
        <v>-29301.1</v>
      </c>
      <c r="M148">
        <v>16549.3</v>
      </c>
      <c r="N148">
        <v>-5943.3000000000102</v>
      </c>
      <c r="O148">
        <v>-29297.599999999999</v>
      </c>
      <c r="P148">
        <v>5825.8</v>
      </c>
      <c r="Q148">
        <v>0</v>
      </c>
      <c r="R148">
        <v>7.8</v>
      </c>
      <c r="S148">
        <v>1133.4000000000001</v>
      </c>
      <c r="T148">
        <v>3.5</v>
      </c>
      <c r="U148">
        <v>42489</v>
      </c>
      <c r="V148">
        <v>4281.7</v>
      </c>
      <c r="W148">
        <v>-1.53</v>
      </c>
      <c r="X148">
        <v>-6418.9</v>
      </c>
      <c r="Y148">
        <v>6344</v>
      </c>
      <c r="Z148">
        <v>-1421.99999999999</v>
      </c>
      <c r="AA148">
        <v>-6423.5999999999904</v>
      </c>
      <c r="AB148">
        <v>10625.7</v>
      </c>
    </row>
    <row r="149" spans="1:28" x14ac:dyDescent="0.25">
      <c r="A149" t="s">
        <v>561</v>
      </c>
      <c r="B149" t="s">
        <v>560</v>
      </c>
      <c r="C149" t="s">
        <v>274</v>
      </c>
      <c r="D149">
        <v>41237.200389149999</v>
      </c>
      <c r="E149">
        <v>279.39999999999998</v>
      </c>
      <c r="F149">
        <v>4560.1499999999996</v>
      </c>
      <c r="G149">
        <v>0</v>
      </c>
      <c r="H149">
        <v>-3249.6600000000299</v>
      </c>
      <c r="J149">
        <v>-49.21</v>
      </c>
      <c r="K149">
        <v>2174.11</v>
      </c>
      <c r="L149">
        <v>-6980.2300000000296</v>
      </c>
      <c r="M149">
        <v>447916.33</v>
      </c>
      <c r="N149">
        <v>-7809.8100000000304</v>
      </c>
      <c r="O149">
        <v>-9983.9200000000292</v>
      </c>
      <c r="Q149">
        <v>0</v>
      </c>
      <c r="T149">
        <v>-3003.69</v>
      </c>
      <c r="U149">
        <v>444666.67</v>
      </c>
      <c r="V149">
        <v>6487.8199999999897</v>
      </c>
      <c r="W149">
        <v>25.43</v>
      </c>
      <c r="X149">
        <v>3608.3199999999902</v>
      </c>
      <c r="Y149">
        <v>102926.71</v>
      </c>
      <c r="Z149">
        <v>5249.9899999999898</v>
      </c>
      <c r="AA149">
        <v>4712.8699999999899</v>
      </c>
      <c r="AB149">
        <v>109414.53</v>
      </c>
    </row>
    <row r="150" spans="1:28" x14ac:dyDescent="0.25">
      <c r="A150" t="s">
        <v>83</v>
      </c>
      <c r="B150" t="s">
        <v>84</v>
      </c>
      <c r="C150" t="s">
        <v>85</v>
      </c>
      <c r="D150">
        <v>41130.414961740003</v>
      </c>
      <c r="E150">
        <v>689.75</v>
      </c>
      <c r="F150">
        <v>573.01</v>
      </c>
      <c r="G150">
        <v>9</v>
      </c>
      <c r="H150">
        <v>2178.9499999999998</v>
      </c>
      <c r="J150">
        <v>19.260000000000002</v>
      </c>
      <c r="K150">
        <v>63.89</v>
      </c>
      <c r="L150">
        <v>1173.8699999999999</v>
      </c>
      <c r="M150">
        <v>6303.57</v>
      </c>
      <c r="N150">
        <v>1605.94</v>
      </c>
      <c r="O150">
        <v>1542.05</v>
      </c>
      <c r="Q150">
        <v>0.467289719626168</v>
      </c>
      <c r="T150">
        <v>368.18</v>
      </c>
      <c r="U150">
        <v>8482.52</v>
      </c>
      <c r="V150">
        <v>544.849999999999</v>
      </c>
      <c r="W150">
        <v>4.59</v>
      </c>
      <c r="X150">
        <v>279.11999999999898</v>
      </c>
      <c r="Y150">
        <v>1733.25</v>
      </c>
      <c r="Z150">
        <v>387.30999999999898</v>
      </c>
      <c r="AA150">
        <v>370.60999999999899</v>
      </c>
      <c r="AB150">
        <v>2278.1</v>
      </c>
    </row>
    <row r="151" spans="1:28" x14ac:dyDescent="0.25">
      <c r="A151" t="s">
        <v>577</v>
      </c>
      <c r="B151" t="s">
        <v>576</v>
      </c>
      <c r="C151" t="s">
        <v>435</v>
      </c>
      <c r="D151">
        <v>41017.170764369999</v>
      </c>
      <c r="E151">
        <v>1570.4</v>
      </c>
      <c r="F151">
        <v>210.59</v>
      </c>
      <c r="G151">
        <v>7.5</v>
      </c>
      <c r="H151">
        <v>632.53999999999905</v>
      </c>
      <c r="I151">
        <v>595.51</v>
      </c>
      <c r="J151">
        <v>11.496750390439599</v>
      </c>
      <c r="K151">
        <v>4.6399999999999997</v>
      </c>
      <c r="L151">
        <v>303.979999999999</v>
      </c>
      <c r="M151">
        <v>3062.3799999999901</v>
      </c>
      <c r="N151">
        <v>421.94999999999902</v>
      </c>
      <c r="O151">
        <v>417.30999999999898</v>
      </c>
      <c r="P151">
        <v>227.76</v>
      </c>
      <c r="Q151">
        <v>0.652358253010068</v>
      </c>
      <c r="R151">
        <v>1677.89</v>
      </c>
      <c r="S151">
        <v>1353.27</v>
      </c>
      <c r="T151">
        <v>113.33</v>
      </c>
      <c r="U151">
        <v>7549.3499999999904</v>
      </c>
      <c r="V151">
        <v>65.42</v>
      </c>
      <c r="W151">
        <v>0.37</v>
      </c>
      <c r="X151">
        <v>9.8100000000000698</v>
      </c>
      <c r="Y151">
        <v>1712.25</v>
      </c>
      <c r="Z151">
        <v>14.7</v>
      </c>
      <c r="AA151">
        <v>13.48</v>
      </c>
      <c r="AB151">
        <v>1777.67</v>
      </c>
    </row>
    <row r="152" spans="1:28" x14ac:dyDescent="0.25">
      <c r="A152" t="s">
        <v>572</v>
      </c>
      <c r="B152" t="s">
        <v>571</v>
      </c>
      <c r="C152" t="s">
        <v>17</v>
      </c>
      <c r="D152">
        <v>40912.741416149998</v>
      </c>
      <c r="E152">
        <v>344.55</v>
      </c>
      <c r="F152">
        <v>532.39</v>
      </c>
      <c r="G152">
        <v>8.6</v>
      </c>
      <c r="H152">
        <v>6495.58</v>
      </c>
      <c r="I152">
        <v>7578.88</v>
      </c>
      <c r="J152">
        <v>44.741656795391897</v>
      </c>
      <c r="L152">
        <v>5572.31</v>
      </c>
      <c r="M152">
        <v>36710.800000000003</v>
      </c>
      <c r="N152">
        <v>5963.19</v>
      </c>
      <c r="O152">
        <v>5963.19</v>
      </c>
      <c r="Q152">
        <v>0.192214607503889</v>
      </c>
      <c r="S152">
        <v>2004.3999999999901</v>
      </c>
      <c r="T152">
        <v>390.88</v>
      </c>
      <c r="U152">
        <v>52789.66</v>
      </c>
      <c r="V152">
        <v>2414.5100000000002</v>
      </c>
      <c r="W152">
        <v>14.85</v>
      </c>
      <c r="X152">
        <v>1723.87</v>
      </c>
      <c r="Y152">
        <v>12506.92</v>
      </c>
      <c r="Z152">
        <v>2414.5100000000002</v>
      </c>
      <c r="AA152">
        <v>2414.5100000000002</v>
      </c>
      <c r="AB152">
        <v>14921.43</v>
      </c>
    </row>
    <row r="153" spans="1:28" x14ac:dyDescent="0.25">
      <c r="A153" t="s">
        <v>585</v>
      </c>
      <c r="B153" t="s">
        <v>584</v>
      </c>
      <c r="C153" t="s">
        <v>373</v>
      </c>
      <c r="D153">
        <v>40505.289201799998</v>
      </c>
      <c r="E153">
        <v>1119.5</v>
      </c>
      <c r="F153">
        <v>39.75</v>
      </c>
      <c r="G153">
        <v>4</v>
      </c>
      <c r="H153">
        <v>2432.6799999999998</v>
      </c>
      <c r="I153">
        <v>199.29</v>
      </c>
      <c r="J153">
        <v>52.379765749350902</v>
      </c>
      <c r="K153">
        <v>169.05</v>
      </c>
      <c r="L153">
        <v>1904.54</v>
      </c>
      <c r="M153">
        <v>1815.03999999999</v>
      </c>
      <c r="N153">
        <v>2392.9299999999998</v>
      </c>
      <c r="O153">
        <v>2223.88</v>
      </c>
      <c r="P153">
        <v>1.06</v>
      </c>
      <c r="Q153">
        <v>7.6365366335178E-2</v>
      </c>
      <c r="R153">
        <v>0</v>
      </c>
      <c r="S153">
        <v>65.540000000000006</v>
      </c>
      <c r="T153">
        <v>319.33999999999997</v>
      </c>
      <c r="U153">
        <v>4513.6099999999997</v>
      </c>
      <c r="V153">
        <v>462.47</v>
      </c>
      <c r="W153">
        <v>13.21</v>
      </c>
      <c r="X153">
        <v>480.29</v>
      </c>
      <c r="Y153">
        <v>592.73</v>
      </c>
      <c r="Z153">
        <v>452.73</v>
      </c>
      <c r="AA153">
        <v>390.68</v>
      </c>
      <c r="AB153">
        <v>1055.2</v>
      </c>
    </row>
    <row r="154" spans="1:28" x14ac:dyDescent="0.25">
      <c r="A154" t="s">
        <v>581</v>
      </c>
      <c r="B154" t="s">
        <v>580</v>
      </c>
      <c r="C154" t="s">
        <v>102</v>
      </c>
      <c r="D154">
        <v>40170.574717459996</v>
      </c>
      <c r="E154">
        <v>4727.25</v>
      </c>
      <c r="F154">
        <v>252.87</v>
      </c>
      <c r="G154">
        <v>12</v>
      </c>
      <c r="H154">
        <v>876.8</v>
      </c>
      <c r="I154">
        <v>63.87</v>
      </c>
      <c r="J154">
        <v>63.087135758675899</v>
      </c>
      <c r="K154">
        <v>5.66</v>
      </c>
      <c r="L154">
        <v>538.04</v>
      </c>
      <c r="M154">
        <v>96.100000000000094</v>
      </c>
      <c r="N154">
        <v>623.92999999999995</v>
      </c>
      <c r="O154">
        <v>618.27</v>
      </c>
      <c r="P154">
        <v>513.91999999999996</v>
      </c>
      <c r="Q154">
        <v>0.19021310534532701</v>
      </c>
      <c r="R154">
        <v>1265.3399999999999</v>
      </c>
      <c r="S154">
        <v>432.09</v>
      </c>
      <c r="T154">
        <v>80.23</v>
      </c>
      <c r="U154">
        <v>3248.12</v>
      </c>
      <c r="V154">
        <v>207.95</v>
      </c>
      <c r="W154">
        <v>11.64</v>
      </c>
      <c r="X154">
        <v>99.24</v>
      </c>
      <c r="Y154">
        <v>444.5</v>
      </c>
      <c r="Z154">
        <v>142.16</v>
      </c>
      <c r="AA154">
        <v>140.99</v>
      </c>
      <c r="AB154">
        <v>652.45000000000005</v>
      </c>
    </row>
    <row r="155" spans="1:28" x14ac:dyDescent="0.25">
      <c r="A155" t="s">
        <v>583</v>
      </c>
      <c r="B155" t="s">
        <v>582</v>
      </c>
      <c r="C155" t="s">
        <v>290</v>
      </c>
      <c r="D155">
        <v>38484.974398819999</v>
      </c>
      <c r="E155">
        <v>299.60000000000002</v>
      </c>
      <c r="F155">
        <v>225.96</v>
      </c>
      <c r="G155">
        <v>6</v>
      </c>
      <c r="H155">
        <v>3029.7199999999898</v>
      </c>
      <c r="I155">
        <v>2115.33</v>
      </c>
      <c r="J155">
        <v>16.804009224483099</v>
      </c>
      <c r="L155">
        <v>2072.3999999999901</v>
      </c>
      <c r="M155">
        <v>6654.48</v>
      </c>
      <c r="N155">
        <v>2803.7599999999902</v>
      </c>
      <c r="O155">
        <v>2803.7599999999902</v>
      </c>
      <c r="Q155">
        <v>0.35705764736537299</v>
      </c>
      <c r="S155">
        <v>1076.19</v>
      </c>
      <c r="T155">
        <v>731.35999999999899</v>
      </c>
      <c r="U155">
        <v>12875.72</v>
      </c>
      <c r="V155">
        <v>998.86999999999898</v>
      </c>
      <c r="W155">
        <v>5.52</v>
      </c>
      <c r="X155">
        <v>681.32999999999902</v>
      </c>
      <c r="Y155">
        <v>2549.9</v>
      </c>
      <c r="Z155">
        <v>933.88999999999896</v>
      </c>
      <c r="AA155">
        <v>933.88999999999896</v>
      </c>
      <c r="AB155">
        <v>3548.77</v>
      </c>
    </row>
    <row r="156" spans="1:28" x14ac:dyDescent="0.25">
      <c r="A156" t="s">
        <v>591</v>
      </c>
      <c r="B156" t="s">
        <v>590</v>
      </c>
      <c r="C156" t="s">
        <v>592</v>
      </c>
      <c r="D156">
        <v>38364.463349999998</v>
      </c>
      <c r="E156">
        <v>1961.5</v>
      </c>
      <c r="F156">
        <v>75.58</v>
      </c>
      <c r="G156">
        <v>15.96</v>
      </c>
      <c r="H156">
        <v>1484.63</v>
      </c>
      <c r="J156">
        <v>55.48</v>
      </c>
      <c r="K156">
        <v>6.37</v>
      </c>
      <c r="L156">
        <v>1119.03</v>
      </c>
      <c r="M156">
        <v>7028.38</v>
      </c>
      <c r="N156">
        <v>1409.05</v>
      </c>
      <c r="O156">
        <v>1402.68</v>
      </c>
      <c r="Q156">
        <v>0.28767123287671198</v>
      </c>
      <c r="T156">
        <v>283.64999999999998</v>
      </c>
      <c r="U156">
        <v>8513.01</v>
      </c>
      <c r="V156">
        <v>421.85999999999899</v>
      </c>
      <c r="W156">
        <v>16.170000000000002</v>
      </c>
      <c r="X156">
        <v>326.18999999999897</v>
      </c>
      <c r="Y156">
        <v>1867.97</v>
      </c>
      <c r="Z156">
        <v>401.48999999999899</v>
      </c>
      <c r="AA156">
        <v>399.52999999999901</v>
      </c>
      <c r="AB156">
        <v>2289.83</v>
      </c>
    </row>
    <row r="157" spans="1:28" x14ac:dyDescent="0.25">
      <c r="A157" t="s">
        <v>596</v>
      </c>
      <c r="B157" t="s">
        <v>595</v>
      </c>
      <c r="C157" t="s">
        <v>336</v>
      </c>
      <c r="D157">
        <v>38207.358923250002</v>
      </c>
      <c r="E157">
        <v>92.7</v>
      </c>
      <c r="F157">
        <v>4963.54</v>
      </c>
      <c r="G157">
        <v>1.5</v>
      </c>
      <c r="H157">
        <v>9893.4500000000098</v>
      </c>
      <c r="J157">
        <v>5.27</v>
      </c>
      <c r="K157">
        <v>2037.47</v>
      </c>
      <c r="L157">
        <v>2176.5300000000102</v>
      </c>
      <c r="M157">
        <v>96408.29</v>
      </c>
      <c r="N157">
        <v>4929.9100000000099</v>
      </c>
      <c r="O157">
        <v>2892.4400000000101</v>
      </c>
      <c r="Q157">
        <v>0.28462998102466702</v>
      </c>
      <c r="T157">
        <v>715.91</v>
      </c>
      <c r="U157">
        <v>106301.74</v>
      </c>
      <c r="V157">
        <v>3443.51</v>
      </c>
      <c r="W157">
        <v>2.81</v>
      </c>
      <c r="X157">
        <v>1159.21</v>
      </c>
      <c r="Y157">
        <v>26246.92</v>
      </c>
      <c r="Z157">
        <v>2078.84</v>
      </c>
      <c r="AA157">
        <v>1561.84</v>
      </c>
      <c r="AB157">
        <v>29690.43</v>
      </c>
    </row>
    <row r="158" spans="1:28" x14ac:dyDescent="0.25">
      <c r="A158" t="s">
        <v>589</v>
      </c>
      <c r="B158" t="s">
        <v>588</v>
      </c>
      <c r="C158" t="s">
        <v>401</v>
      </c>
      <c r="D158">
        <v>37165.739799035</v>
      </c>
      <c r="E158">
        <v>42000.2</v>
      </c>
      <c r="F158">
        <v>51.89</v>
      </c>
      <c r="H158">
        <v>649.64999999999895</v>
      </c>
      <c r="I158">
        <v>625.9</v>
      </c>
      <c r="J158">
        <v>495.40107513151202</v>
      </c>
      <c r="K158">
        <v>6.5</v>
      </c>
      <c r="L158">
        <v>438.00999999999902</v>
      </c>
      <c r="M158">
        <v>192.12</v>
      </c>
      <c r="N158">
        <v>597.75999999999897</v>
      </c>
      <c r="O158">
        <v>591.25999999999897</v>
      </c>
      <c r="P158">
        <v>11.95</v>
      </c>
      <c r="Q158">
        <v>0</v>
      </c>
      <c r="R158">
        <v>1850.18</v>
      </c>
      <c r="S158">
        <v>246.04</v>
      </c>
      <c r="T158">
        <v>153.25</v>
      </c>
      <c r="U158">
        <v>3575.84</v>
      </c>
      <c r="V158">
        <v>165.52999999999901</v>
      </c>
      <c r="W158">
        <v>126.71</v>
      </c>
      <c r="X158">
        <v>112.02999999999901</v>
      </c>
      <c r="Y158">
        <v>710.88</v>
      </c>
      <c r="Z158">
        <v>152.02999999999901</v>
      </c>
      <c r="AA158">
        <v>151.539999999999</v>
      </c>
      <c r="AB158">
        <v>876.41</v>
      </c>
    </row>
    <row r="159" spans="1:28" x14ac:dyDescent="0.25">
      <c r="A159" t="s">
        <v>594</v>
      </c>
      <c r="B159" t="s">
        <v>593</v>
      </c>
      <c r="C159" t="s">
        <v>293</v>
      </c>
      <c r="D159">
        <v>36737.606557959902</v>
      </c>
      <c r="E159">
        <v>622.4</v>
      </c>
      <c r="F159">
        <v>0</v>
      </c>
      <c r="G159">
        <v>0</v>
      </c>
      <c r="H159">
        <v>826.400000000001</v>
      </c>
      <c r="J159">
        <v>10.7</v>
      </c>
      <c r="L159">
        <v>618.59000000000106</v>
      </c>
      <c r="M159">
        <v>11275.449999999901</v>
      </c>
      <c r="N159">
        <v>826.400000000001</v>
      </c>
      <c r="O159">
        <v>826.400000000001</v>
      </c>
      <c r="Q159">
        <v>0</v>
      </c>
      <c r="T159">
        <v>207.81</v>
      </c>
      <c r="U159">
        <v>12101.85</v>
      </c>
      <c r="V159">
        <v>136.04999999999899</v>
      </c>
      <c r="W159">
        <v>1.75</v>
      </c>
      <c r="X159">
        <v>101.789999999999</v>
      </c>
      <c r="Y159">
        <v>2995.99</v>
      </c>
      <c r="Z159">
        <v>136.04999999999899</v>
      </c>
      <c r="AA159">
        <v>136.04999999999899</v>
      </c>
      <c r="AB159">
        <v>3132.04</v>
      </c>
    </row>
    <row r="160" spans="1:28" x14ac:dyDescent="0.25">
      <c r="A160" t="s">
        <v>621</v>
      </c>
      <c r="B160" t="s">
        <v>620</v>
      </c>
      <c r="C160" t="s">
        <v>323</v>
      </c>
      <c r="D160">
        <v>36440.118385150003</v>
      </c>
      <c r="E160">
        <v>1948.9</v>
      </c>
      <c r="F160">
        <v>841.32</v>
      </c>
      <c r="G160">
        <v>9.25</v>
      </c>
      <c r="H160">
        <v>2121.1999999999998</v>
      </c>
      <c r="I160">
        <v>1036.2</v>
      </c>
      <c r="J160">
        <v>46.984706917714703</v>
      </c>
      <c r="K160">
        <v>77.28</v>
      </c>
      <c r="L160">
        <v>885.07000000000198</v>
      </c>
      <c r="M160">
        <v>1812.3399999999899</v>
      </c>
      <c r="N160">
        <v>1279.8800000000001</v>
      </c>
      <c r="O160">
        <v>1202.5999999999999</v>
      </c>
      <c r="P160">
        <v>5742.72</v>
      </c>
      <c r="Q160">
        <v>0.19687256996621599</v>
      </c>
      <c r="R160">
        <v>5646.91</v>
      </c>
      <c r="S160">
        <v>6208.85</v>
      </c>
      <c r="T160">
        <v>317.52999999999997</v>
      </c>
      <c r="U160">
        <v>22568.22</v>
      </c>
      <c r="V160">
        <v>850.71</v>
      </c>
      <c r="W160">
        <v>24.82</v>
      </c>
      <c r="X160">
        <v>466.1</v>
      </c>
      <c r="Y160">
        <v>4430.2299999999996</v>
      </c>
      <c r="Z160">
        <v>650.66</v>
      </c>
      <c r="AA160">
        <v>625.54999999999995</v>
      </c>
      <c r="AB160">
        <v>5280.94</v>
      </c>
    </row>
    <row r="161" spans="1:28" x14ac:dyDescent="0.25">
      <c r="A161" t="s">
        <v>598</v>
      </c>
      <c r="B161" t="s">
        <v>597</v>
      </c>
      <c r="C161" t="s">
        <v>323</v>
      </c>
      <c r="D161">
        <v>36400.249489955</v>
      </c>
      <c r="E161">
        <v>1957.15</v>
      </c>
      <c r="F161">
        <v>1305</v>
      </c>
      <c r="G161">
        <v>9</v>
      </c>
      <c r="H161">
        <v>2860</v>
      </c>
      <c r="I161">
        <v>106</v>
      </c>
      <c r="J161">
        <v>55.238689767525798</v>
      </c>
      <c r="K161">
        <v>234</v>
      </c>
      <c r="L161">
        <v>1035</v>
      </c>
      <c r="M161">
        <v>3750</v>
      </c>
      <c r="N161">
        <v>1555</v>
      </c>
      <c r="O161">
        <v>1321</v>
      </c>
      <c r="P161">
        <v>3679</v>
      </c>
      <c r="Q161">
        <v>0.16292928086956501</v>
      </c>
      <c r="R161">
        <v>1958</v>
      </c>
      <c r="S161">
        <v>1325</v>
      </c>
      <c r="T161">
        <v>286</v>
      </c>
      <c r="U161">
        <v>13678</v>
      </c>
      <c r="V161">
        <v>667</v>
      </c>
      <c r="W161">
        <v>6.93</v>
      </c>
      <c r="X161">
        <v>130</v>
      </c>
      <c r="Y161">
        <v>3014</v>
      </c>
      <c r="Z161">
        <v>268</v>
      </c>
      <c r="AA161">
        <v>185</v>
      </c>
      <c r="AB161">
        <v>3681</v>
      </c>
    </row>
    <row r="162" spans="1:28" x14ac:dyDescent="0.25">
      <c r="A162" t="s">
        <v>625</v>
      </c>
      <c r="B162" t="s">
        <v>624</v>
      </c>
      <c r="C162" t="s">
        <v>407</v>
      </c>
      <c r="D162">
        <v>36039.355724250003</v>
      </c>
      <c r="E162">
        <v>103.1</v>
      </c>
      <c r="F162">
        <v>260.33999999999997</v>
      </c>
      <c r="G162">
        <v>0.4</v>
      </c>
      <c r="H162">
        <v>1261.20999999999</v>
      </c>
      <c r="J162">
        <v>1.37</v>
      </c>
      <c r="K162">
        <v>521.42999999999995</v>
      </c>
      <c r="L162">
        <v>477.38999999999902</v>
      </c>
      <c r="M162">
        <v>22648.38</v>
      </c>
      <c r="N162">
        <v>1000.86999999999</v>
      </c>
      <c r="O162">
        <v>479.43999999999897</v>
      </c>
      <c r="Q162">
        <v>0.29197080291970801</v>
      </c>
      <c r="T162">
        <v>2.0499999999999901</v>
      </c>
      <c r="U162">
        <v>23909.59</v>
      </c>
      <c r="V162">
        <v>1110.6599999999901</v>
      </c>
      <c r="W162">
        <v>1.75</v>
      </c>
      <c r="X162">
        <v>611</v>
      </c>
      <c r="Y162">
        <v>7240.84</v>
      </c>
      <c r="Z162">
        <v>1038.0899999999999</v>
      </c>
      <c r="AA162">
        <v>877.03</v>
      </c>
      <c r="AB162">
        <v>8351.5</v>
      </c>
    </row>
    <row r="163" spans="1:28" x14ac:dyDescent="0.25">
      <c r="A163" t="s">
        <v>600</v>
      </c>
      <c r="B163" t="s">
        <v>599</v>
      </c>
      <c r="C163" t="s">
        <v>74</v>
      </c>
      <c r="D163">
        <v>35437.9431307349</v>
      </c>
      <c r="E163">
        <v>4696.8</v>
      </c>
      <c r="F163">
        <v>271.89999999999998</v>
      </c>
      <c r="G163">
        <v>50</v>
      </c>
      <c r="H163">
        <v>1560.09</v>
      </c>
      <c r="I163">
        <v>4969.57</v>
      </c>
      <c r="J163">
        <v>120.514195996336</v>
      </c>
      <c r="K163">
        <v>47.34</v>
      </c>
      <c r="L163">
        <v>921.09</v>
      </c>
      <c r="M163">
        <v>1575.34</v>
      </c>
      <c r="N163">
        <v>1288.19</v>
      </c>
      <c r="O163">
        <v>1240.8499999999999</v>
      </c>
      <c r="P163">
        <v>12.03</v>
      </c>
      <c r="Q163">
        <v>0.414888881651087</v>
      </c>
      <c r="R163">
        <v>0</v>
      </c>
      <c r="S163">
        <v>304.18</v>
      </c>
      <c r="T163">
        <v>319.76</v>
      </c>
      <c r="U163">
        <v>8421.2099999999991</v>
      </c>
      <c r="V163">
        <v>395.97</v>
      </c>
      <c r="W163">
        <v>30.5</v>
      </c>
      <c r="X163">
        <v>228.76</v>
      </c>
      <c r="Y163">
        <v>1946.85</v>
      </c>
      <c r="Z163">
        <v>319.64</v>
      </c>
      <c r="AA163">
        <v>307.04000000000002</v>
      </c>
      <c r="AB163">
        <v>2342.8200000000002</v>
      </c>
    </row>
    <row r="164" spans="1:28" x14ac:dyDescent="0.25">
      <c r="A164" t="s">
        <v>610</v>
      </c>
      <c r="B164" t="s">
        <v>609</v>
      </c>
      <c r="C164" t="s">
        <v>293</v>
      </c>
      <c r="D164">
        <v>35210.807999999997</v>
      </c>
      <c r="E164">
        <v>197.7</v>
      </c>
      <c r="F164">
        <v>0</v>
      </c>
      <c r="G164">
        <v>9.4499999999999993</v>
      </c>
      <c r="H164">
        <v>8031.18</v>
      </c>
      <c r="J164">
        <v>39.369999999999997</v>
      </c>
      <c r="L164">
        <v>6907.31</v>
      </c>
      <c r="M164">
        <v>39719.29</v>
      </c>
      <c r="N164">
        <v>8031.18</v>
      </c>
      <c r="O164">
        <v>8031.18</v>
      </c>
      <c r="Q164">
        <v>0.24003048006096001</v>
      </c>
      <c r="T164">
        <v>1123.8699999999999</v>
      </c>
      <c r="U164">
        <v>47750.47</v>
      </c>
      <c r="V164">
        <v>3025</v>
      </c>
      <c r="W164">
        <v>15.56</v>
      </c>
      <c r="X164">
        <v>2729.18</v>
      </c>
      <c r="Y164">
        <v>7422.65</v>
      </c>
      <c r="Z164">
        <v>3025</v>
      </c>
      <c r="AA164">
        <v>3025</v>
      </c>
      <c r="AB164">
        <v>10447.65</v>
      </c>
    </row>
    <row r="165" spans="1:28" x14ac:dyDescent="0.25">
      <c r="A165" t="s">
        <v>20</v>
      </c>
      <c r="B165" t="s">
        <v>21</v>
      </c>
      <c r="C165" t="s">
        <v>17</v>
      </c>
      <c r="D165">
        <v>34971.177664800001</v>
      </c>
      <c r="E165">
        <v>28.75</v>
      </c>
      <c r="F165">
        <v>217.52</v>
      </c>
      <c r="G165">
        <v>0</v>
      </c>
      <c r="H165">
        <v>3086.59</v>
      </c>
      <c r="I165">
        <v>3872.74</v>
      </c>
      <c r="J165">
        <v>1.55767523822425</v>
      </c>
      <c r="L165">
        <v>1862.35</v>
      </c>
      <c r="M165">
        <v>12485.41</v>
      </c>
      <c r="N165">
        <v>2869.07</v>
      </c>
      <c r="O165">
        <v>2869.07</v>
      </c>
      <c r="Q165">
        <v>0</v>
      </c>
      <c r="S165">
        <v>678.18999999999903</v>
      </c>
      <c r="T165">
        <v>1006.72</v>
      </c>
      <c r="U165">
        <v>20122.93</v>
      </c>
      <c r="V165">
        <v>906.50999999999897</v>
      </c>
      <c r="W165">
        <v>0.47</v>
      </c>
      <c r="X165">
        <v>581.229999999999</v>
      </c>
      <c r="Y165">
        <v>5040.43</v>
      </c>
      <c r="Z165">
        <v>906.50999999999897</v>
      </c>
      <c r="AA165">
        <v>906.50999999999897</v>
      </c>
      <c r="AB165">
        <v>5946.94</v>
      </c>
    </row>
    <row r="166" spans="1:28" x14ac:dyDescent="0.25">
      <c r="A166" t="s">
        <v>602</v>
      </c>
      <c r="B166" t="s">
        <v>601</v>
      </c>
      <c r="C166" t="s">
        <v>27</v>
      </c>
      <c r="D166">
        <v>34883.163576904997</v>
      </c>
      <c r="E166">
        <v>217.1</v>
      </c>
      <c r="F166">
        <v>142.65</v>
      </c>
      <c r="G166">
        <v>1.5</v>
      </c>
      <c r="H166">
        <v>3035.62</v>
      </c>
      <c r="I166">
        <v>2715.07</v>
      </c>
      <c r="J166">
        <v>13.6244623862015</v>
      </c>
      <c r="L166">
        <v>2194.63</v>
      </c>
      <c r="M166">
        <v>11930.85</v>
      </c>
      <c r="N166">
        <v>2892.97</v>
      </c>
      <c r="O166">
        <v>2892.97</v>
      </c>
      <c r="Q166">
        <v>0.110096087278949</v>
      </c>
      <c r="S166">
        <v>691.71</v>
      </c>
      <c r="T166">
        <v>698.34</v>
      </c>
      <c r="U166">
        <v>18373.25</v>
      </c>
      <c r="V166">
        <v>960.21</v>
      </c>
      <c r="W166">
        <v>4.4800000000000004</v>
      </c>
      <c r="X166">
        <v>721.05</v>
      </c>
      <c r="Y166">
        <v>3947.8199999999902</v>
      </c>
      <c r="Z166">
        <v>960.21</v>
      </c>
      <c r="AA166">
        <v>960.21</v>
      </c>
      <c r="AB166">
        <v>4908.03</v>
      </c>
    </row>
    <row r="167" spans="1:28" x14ac:dyDescent="0.25">
      <c r="A167" t="s">
        <v>604</v>
      </c>
      <c r="B167" t="s">
        <v>603</v>
      </c>
      <c r="C167" t="s">
        <v>17</v>
      </c>
      <c r="D167">
        <v>34777.722443250001</v>
      </c>
      <c r="E167">
        <v>84</v>
      </c>
      <c r="F167">
        <v>426.51</v>
      </c>
      <c r="G167">
        <v>2</v>
      </c>
      <c r="H167">
        <v>6482.47</v>
      </c>
      <c r="I167">
        <v>8452.9</v>
      </c>
      <c r="J167">
        <v>9.3510590490521395</v>
      </c>
      <c r="L167">
        <v>3837.96</v>
      </c>
      <c r="M167">
        <v>37832.519999999997</v>
      </c>
      <c r="N167">
        <v>6055.96</v>
      </c>
      <c r="O167">
        <v>6055.96</v>
      </c>
      <c r="Q167">
        <v>0.21387951776464501</v>
      </c>
      <c r="S167">
        <v>2332.2199999999998</v>
      </c>
      <c r="T167">
        <v>2218</v>
      </c>
      <c r="U167">
        <v>55100.11</v>
      </c>
      <c r="V167">
        <v>2178.1799999999998</v>
      </c>
      <c r="W167">
        <v>3.44</v>
      </c>
      <c r="X167">
        <v>1387.03</v>
      </c>
      <c r="Y167">
        <v>14537.77</v>
      </c>
      <c r="Z167">
        <v>2178.1799999999998</v>
      </c>
      <c r="AA167">
        <v>2178.1799999999998</v>
      </c>
      <c r="AB167">
        <v>16715.95</v>
      </c>
    </row>
    <row r="168" spans="1:28" x14ac:dyDescent="0.25">
      <c r="A168" t="s">
        <v>608</v>
      </c>
      <c r="B168" t="s">
        <v>607</v>
      </c>
      <c r="C168" t="s">
        <v>102</v>
      </c>
      <c r="D168">
        <v>34753.158073024999</v>
      </c>
      <c r="E168">
        <v>3814.95</v>
      </c>
      <c r="F168">
        <v>128.21</v>
      </c>
      <c r="G168">
        <v>8</v>
      </c>
      <c r="H168">
        <v>1320.17</v>
      </c>
      <c r="I168">
        <v>330.6</v>
      </c>
      <c r="J168">
        <v>83.676598494718505</v>
      </c>
      <c r="K168">
        <v>90.38</v>
      </c>
      <c r="L168">
        <v>757.18999999999903</v>
      </c>
      <c r="M168">
        <v>318.68</v>
      </c>
      <c r="N168">
        <v>1191.96</v>
      </c>
      <c r="O168">
        <v>1101.58</v>
      </c>
      <c r="P168">
        <v>61.64</v>
      </c>
      <c r="Q168">
        <v>9.5606180747236494E-2</v>
      </c>
      <c r="R168">
        <v>4379.76</v>
      </c>
      <c r="S168">
        <v>543.20000000000005</v>
      </c>
      <c r="T168">
        <v>344.39</v>
      </c>
      <c r="U168">
        <v>6954.05</v>
      </c>
      <c r="V168">
        <v>368.57</v>
      </c>
      <c r="W168">
        <v>22.78</v>
      </c>
      <c r="X168">
        <v>206.1</v>
      </c>
      <c r="Y168">
        <v>1571.31</v>
      </c>
      <c r="Z168">
        <v>333.26</v>
      </c>
      <c r="AA168">
        <v>302.02</v>
      </c>
      <c r="AB168">
        <v>1939.88</v>
      </c>
    </row>
    <row r="169" spans="1:28" x14ac:dyDescent="0.25">
      <c r="A169" t="s">
        <v>617</v>
      </c>
      <c r="B169" t="s">
        <v>616</v>
      </c>
      <c r="C169" t="s">
        <v>457</v>
      </c>
      <c r="D169">
        <v>34630.258753210001</v>
      </c>
      <c r="E169">
        <v>565.1</v>
      </c>
      <c r="F169">
        <v>178</v>
      </c>
      <c r="G169">
        <v>2.81</v>
      </c>
      <c r="H169">
        <v>704.04</v>
      </c>
      <c r="I169">
        <v>180.35</v>
      </c>
      <c r="J169">
        <v>6.7586669936313601</v>
      </c>
      <c r="K169">
        <v>16.93</v>
      </c>
      <c r="L169">
        <v>395.3</v>
      </c>
      <c r="M169">
        <v>432.83</v>
      </c>
      <c r="N169">
        <v>526.04</v>
      </c>
      <c r="O169">
        <v>509.11</v>
      </c>
      <c r="P169">
        <v>65.25</v>
      </c>
      <c r="Q169">
        <v>0.415762457692891</v>
      </c>
      <c r="R169">
        <v>1179.55</v>
      </c>
      <c r="S169">
        <v>125.17</v>
      </c>
      <c r="T169">
        <v>113.81</v>
      </c>
      <c r="U169">
        <v>2687.19</v>
      </c>
      <c r="V169">
        <v>205.89999999999901</v>
      </c>
      <c r="W169">
        <v>1.91</v>
      </c>
      <c r="X169">
        <v>112.019999999999</v>
      </c>
      <c r="Y169">
        <v>531.63</v>
      </c>
      <c r="Z169">
        <v>154.83999999999901</v>
      </c>
      <c r="AA169">
        <v>149.49999999999901</v>
      </c>
      <c r="AB169">
        <v>737.53</v>
      </c>
    </row>
    <row r="170" spans="1:28" x14ac:dyDescent="0.25">
      <c r="A170" t="s">
        <v>614</v>
      </c>
      <c r="B170" t="s">
        <v>613</v>
      </c>
      <c r="C170" t="s">
        <v>615</v>
      </c>
      <c r="D170">
        <v>33750.001980000001</v>
      </c>
      <c r="E170">
        <v>229.2</v>
      </c>
      <c r="F170">
        <v>764.34</v>
      </c>
      <c r="G170">
        <v>3</v>
      </c>
      <c r="H170">
        <v>5515.05</v>
      </c>
      <c r="J170">
        <v>22.17</v>
      </c>
      <c r="K170">
        <v>330.51</v>
      </c>
      <c r="L170">
        <v>3325.82</v>
      </c>
      <c r="M170">
        <v>55045.39</v>
      </c>
      <c r="N170">
        <v>4750.71</v>
      </c>
      <c r="O170">
        <v>4420.2</v>
      </c>
      <c r="Q170">
        <v>0.13531799729364</v>
      </c>
      <c r="T170">
        <v>1094.3800000000001</v>
      </c>
      <c r="U170">
        <v>60560.44</v>
      </c>
      <c r="V170">
        <v>1101.4099999999901</v>
      </c>
      <c r="W170">
        <v>4.13</v>
      </c>
      <c r="X170">
        <v>618.79999999999995</v>
      </c>
      <c r="Y170">
        <v>12931.4</v>
      </c>
      <c r="Z170">
        <v>912.83999999999901</v>
      </c>
      <c r="AA170">
        <v>822.62999999999897</v>
      </c>
      <c r="AB170">
        <v>14032.81</v>
      </c>
    </row>
    <row r="171" spans="1:28" x14ac:dyDescent="0.25">
      <c r="A171" t="s">
        <v>623</v>
      </c>
      <c r="B171" t="s">
        <v>622</v>
      </c>
      <c r="C171" t="s">
        <v>504</v>
      </c>
      <c r="D171">
        <v>32989.96421305</v>
      </c>
      <c r="E171">
        <v>3513.95</v>
      </c>
      <c r="F171">
        <v>93.04</v>
      </c>
      <c r="G171">
        <v>16</v>
      </c>
      <c r="H171">
        <v>1475.18</v>
      </c>
      <c r="J171">
        <v>111.95</v>
      </c>
      <c r="K171">
        <v>20.100000000000001</v>
      </c>
      <c r="L171">
        <v>1055.93</v>
      </c>
      <c r="M171">
        <v>3668.13</v>
      </c>
      <c r="N171">
        <v>1382.14</v>
      </c>
      <c r="O171">
        <v>1362.04</v>
      </c>
      <c r="Q171">
        <v>0.14292094685127199</v>
      </c>
      <c r="T171">
        <v>306.11</v>
      </c>
      <c r="U171">
        <v>5143.3100000000004</v>
      </c>
      <c r="V171">
        <v>379.54999999999899</v>
      </c>
      <c r="W171">
        <v>28.43</v>
      </c>
      <c r="X171">
        <v>268.18999999999897</v>
      </c>
      <c r="Y171">
        <v>957.82</v>
      </c>
      <c r="Z171">
        <v>356.29999999999899</v>
      </c>
      <c r="AA171">
        <v>346.409999999999</v>
      </c>
      <c r="AB171">
        <v>1337.37</v>
      </c>
    </row>
    <row r="172" spans="1:28" x14ac:dyDescent="0.25">
      <c r="A172" t="s">
        <v>110</v>
      </c>
      <c r="B172" t="s">
        <v>111</v>
      </c>
      <c r="C172" t="s">
        <v>112</v>
      </c>
      <c r="D172">
        <v>32881.397637000002</v>
      </c>
      <c r="E172">
        <v>112.55</v>
      </c>
      <c r="F172">
        <v>336.18</v>
      </c>
      <c r="G172">
        <v>6.6</v>
      </c>
      <c r="H172">
        <v>8057.3399999999901</v>
      </c>
      <c r="J172">
        <v>19.11</v>
      </c>
      <c r="K172">
        <v>75.23</v>
      </c>
      <c r="L172">
        <v>5601.45999999999</v>
      </c>
      <c r="M172">
        <v>11615.03</v>
      </c>
      <c r="N172">
        <v>7721.1599999999899</v>
      </c>
      <c r="O172">
        <v>7645.9299999999903</v>
      </c>
      <c r="Q172">
        <v>0.34536891679748799</v>
      </c>
      <c r="T172">
        <v>2044.47</v>
      </c>
      <c r="U172">
        <v>19672.37</v>
      </c>
      <c r="V172">
        <v>3390.58</v>
      </c>
      <c r="W172">
        <v>7.75</v>
      </c>
      <c r="X172">
        <v>2271.5300000000002</v>
      </c>
      <c r="Y172">
        <v>3689.21</v>
      </c>
      <c r="Z172">
        <v>3297.19</v>
      </c>
      <c r="AA172">
        <v>3285.42</v>
      </c>
      <c r="AB172">
        <v>7079.79</v>
      </c>
    </row>
    <row r="173" spans="1:28" x14ac:dyDescent="0.25">
      <c r="A173" t="s">
        <v>627</v>
      </c>
      <c r="B173" t="s">
        <v>626</v>
      </c>
      <c r="C173" t="s">
        <v>457</v>
      </c>
      <c r="D173">
        <v>32793.575268300003</v>
      </c>
      <c r="E173">
        <v>585.79999999999995</v>
      </c>
      <c r="F173">
        <v>429.93</v>
      </c>
      <c r="G173">
        <v>1.5</v>
      </c>
      <c r="H173">
        <v>1390.79999999999</v>
      </c>
      <c r="J173">
        <v>11.42</v>
      </c>
      <c r="K173">
        <v>69.52</v>
      </c>
      <c r="L173">
        <v>653.54999999999905</v>
      </c>
      <c r="M173">
        <v>9994.51</v>
      </c>
      <c r="N173">
        <v>960.86999999999898</v>
      </c>
      <c r="O173">
        <v>891.349999999999</v>
      </c>
      <c r="Q173">
        <v>0.13134851138353701</v>
      </c>
      <c r="T173">
        <v>237.8</v>
      </c>
      <c r="U173">
        <v>11385.31</v>
      </c>
      <c r="V173">
        <v>362.82</v>
      </c>
      <c r="W173">
        <v>3.19</v>
      </c>
      <c r="X173">
        <v>182.65</v>
      </c>
      <c r="Y173">
        <v>2569.69</v>
      </c>
      <c r="Z173">
        <v>254.54</v>
      </c>
      <c r="AA173">
        <v>233.57</v>
      </c>
      <c r="AB173">
        <v>2932.51</v>
      </c>
    </row>
    <row r="174" spans="1:28" x14ac:dyDescent="0.25">
      <c r="A174" t="s">
        <v>619</v>
      </c>
      <c r="B174" t="s">
        <v>618</v>
      </c>
      <c r="C174" t="s">
        <v>74</v>
      </c>
      <c r="D174">
        <v>32778.572090549998</v>
      </c>
      <c r="E174">
        <v>3818.85</v>
      </c>
      <c r="F174">
        <v>80.66</v>
      </c>
      <c r="G174">
        <v>225</v>
      </c>
      <c r="H174">
        <v>2663.22</v>
      </c>
      <c r="I174">
        <v>2774.17</v>
      </c>
      <c r="J174">
        <v>209.23214526217899</v>
      </c>
      <c r="K174">
        <v>12.66</v>
      </c>
      <c r="L174">
        <v>1806.13</v>
      </c>
      <c r="M174">
        <v>108.329999999999</v>
      </c>
      <c r="N174">
        <v>2582.56</v>
      </c>
      <c r="O174">
        <v>2569.9</v>
      </c>
      <c r="P174">
        <v>14.47</v>
      </c>
      <c r="Q174">
        <v>1.07536057482019</v>
      </c>
      <c r="R174">
        <v>0</v>
      </c>
      <c r="S174">
        <v>329.96</v>
      </c>
      <c r="T174">
        <v>763.77</v>
      </c>
      <c r="U174">
        <v>5890.15</v>
      </c>
      <c r="V174">
        <v>722.07</v>
      </c>
      <c r="W174">
        <v>57.94</v>
      </c>
      <c r="X174">
        <v>500.99</v>
      </c>
      <c r="Y174">
        <v>840.93</v>
      </c>
      <c r="Z174">
        <v>703.59</v>
      </c>
      <c r="AA174">
        <v>706.75</v>
      </c>
      <c r="AB174">
        <v>1563</v>
      </c>
    </row>
    <row r="175" spans="1:28" x14ac:dyDescent="0.25">
      <c r="A175" t="s">
        <v>633</v>
      </c>
      <c r="B175" t="s">
        <v>632</v>
      </c>
      <c r="C175" t="s">
        <v>527</v>
      </c>
      <c r="D175">
        <v>32503.379898989999</v>
      </c>
      <c r="E175">
        <v>132.44999999999999</v>
      </c>
      <c r="F175">
        <v>111.24</v>
      </c>
      <c r="G175">
        <v>2</v>
      </c>
      <c r="H175">
        <v>1820.09</v>
      </c>
      <c r="I175">
        <v>1405.93</v>
      </c>
      <c r="J175">
        <v>6.55367840461758</v>
      </c>
      <c r="L175">
        <v>1623.25</v>
      </c>
      <c r="M175">
        <v>10086.27</v>
      </c>
      <c r="N175">
        <v>1708.85</v>
      </c>
      <c r="O175">
        <v>1708.85</v>
      </c>
      <c r="Q175">
        <v>0.30517213029416201</v>
      </c>
      <c r="S175">
        <v>2254.7799999999902</v>
      </c>
      <c r="T175">
        <v>85.6</v>
      </c>
      <c r="U175">
        <v>15567.07</v>
      </c>
      <c r="V175">
        <v>743.17</v>
      </c>
      <c r="W175">
        <v>2.14</v>
      </c>
      <c r="X175">
        <v>530.92999999999995</v>
      </c>
      <c r="Y175">
        <v>2633.6099999999901</v>
      </c>
      <c r="Z175">
        <v>713.58</v>
      </c>
      <c r="AA175">
        <v>713.58</v>
      </c>
      <c r="AB175">
        <v>3376.78</v>
      </c>
    </row>
    <row r="176" spans="1:28" x14ac:dyDescent="0.25">
      <c r="A176" t="s">
        <v>629</v>
      </c>
      <c r="B176" t="s">
        <v>628</v>
      </c>
      <c r="C176" t="s">
        <v>440</v>
      </c>
      <c r="D176">
        <v>32412.849035625</v>
      </c>
      <c r="E176">
        <v>481.3</v>
      </c>
      <c r="F176">
        <v>428.26</v>
      </c>
      <c r="G176">
        <v>6.65</v>
      </c>
      <c r="H176">
        <v>2496.1799999999998</v>
      </c>
      <c r="J176">
        <v>22.16</v>
      </c>
      <c r="K176">
        <v>40.35</v>
      </c>
      <c r="L176">
        <v>1528.38</v>
      </c>
      <c r="M176">
        <v>14367.41</v>
      </c>
      <c r="N176">
        <v>2067.92</v>
      </c>
      <c r="O176">
        <v>2027.57</v>
      </c>
      <c r="Q176">
        <v>0.300090252707581</v>
      </c>
      <c r="T176">
        <v>499.19</v>
      </c>
      <c r="U176">
        <v>16863.59</v>
      </c>
      <c r="V176">
        <v>593.4</v>
      </c>
      <c r="W176">
        <v>5.36</v>
      </c>
      <c r="X176">
        <v>370.5</v>
      </c>
      <c r="Y176">
        <v>3368.25</v>
      </c>
      <c r="Z176">
        <v>483.98</v>
      </c>
      <c r="AA176">
        <v>477.93</v>
      </c>
      <c r="AB176">
        <v>3961.65</v>
      </c>
    </row>
    <row r="177" spans="1:28" x14ac:dyDescent="0.25">
      <c r="A177" t="s">
        <v>645</v>
      </c>
      <c r="B177" t="s">
        <v>644</v>
      </c>
      <c r="C177" t="s">
        <v>96</v>
      </c>
      <c r="D177">
        <v>32250.786857020001</v>
      </c>
      <c r="E177">
        <v>824.9</v>
      </c>
      <c r="F177">
        <v>366.5</v>
      </c>
      <c r="G177">
        <v>1.25</v>
      </c>
      <c r="H177">
        <v>1005.3</v>
      </c>
      <c r="I177">
        <v>841.7</v>
      </c>
      <c r="J177">
        <v>11.577712653836601</v>
      </c>
      <c r="K177">
        <v>45.2</v>
      </c>
      <c r="L177">
        <v>464.4</v>
      </c>
      <c r="M177">
        <v>248.69999999999899</v>
      </c>
      <c r="N177">
        <v>638.79999999999995</v>
      </c>
      <c r="O177">
        <v>593.6</v>
      </c>
      <c r="P177">
        <v>69.2</v>
      </c>
      <c r="Q177">
        <v>0.107966058354866</v>
      </c>
      <c r="R177">
        <v>902.2</v>
      </c>
      <c r="S177">
        <v>196.7</v>
      </c>
      <c r="T177">
        <v>129.19999999999999</v>
      </c>
      <c r="U177">
        <v>3263.8</v>
      </c>
      <c r="V177">
        <v>235.5</v>
      </c>
      <c r="W177">
        <v>2.33</v>
      </c>
      <c r="X177">
        <v>93.4</v>
      </c>
      <c r="Y177">
        <v>596.20000000000005</v>
      </c>
      <c r="Z177">
        <v>133.4</v>
      </c>
      <c r="AA177">
        <v>122.9</v>
      </c>
      <c r="AB177">
        <v>831.7</v>
      </c>
    </row>
    <row r="178" spans="1:28" x14ac:dyDescent="0.25">
      <c r="A178" t="s">
        <v>631</v>
      </c>
      <c r="B178" t="s">
        <v>630</v>
      </c>
      <c r="C178" t="s">
        <v>373</v>
      </c>
      <c r="D178">
        <v>32216.064643341</v>
      </c>
      <c r="E178">
        <v>309.93</v>
      </c>
      <c r="F178">
        <v>1128.42</v>
      </c>
      <c r="G178">
        <v>21.71</v>
      </c>
      <c r="H178">
        <v>2766.25</v>
      </c>
      <c r="I178">
        <v>59.01</v>
      </c>
      <c r="J178">
        <v>5.3375883532018102</v>
      </c>
      <c r="K178">
        <v>976.06</v>
      </c>
      <c r="L178">
        <v>505.94999999999902</v>
      </c>
      <c r="M178">
        <v>418.10999999999899</v>
      </c>
      <c r="N178">
        <v>1637.83</v>
      </c>
      <c r="O178">
        <v>661.77</v>
      </c>
      <c r="P178">
        <v>88.87</v>
      </c>
      <c r="Q178">
        <v>4.0673799782587201</v>
      </c>
      <c r="R178">
        <v>0</v>
      </c>
      <c r="S178">
        <v>309.18</v>
      </c>
      <c r="T178">
        <v>155.82</v>
      </c>
      <c r="U178">
        <v>3641.42</v>
      </c>
      <c r="V178">
        <v>751.98</v>
      </c>
      <c r="W178">
        <v>2.4700000000000002</v>
      </c>
      <c r="X178">
        <v>234.04</v>
      </c>
      <c r="Y178">
        <v>234.01</v>
      </c>
      <c r="Z178">
        <v>523.17999999999995</v>
      </c>
      <c r="AA178">
        <v>267.72000000000003</v>
      </c>
      <c r="AB178">
        <v>985.99</v>
      </c>
    </row>
    <row r="179" spans="1:28" x14ac:dyDescent="0.25">
      <c r="A179" t="s">
        <v>606</v>
      </c>
      <c r="B179" t="s">
        <v>605</v>
      </c>
      <c r="C179" t="s">
        <v>440</v>
      </c>
      <c r="D179">
        <v>32203.536803999999</v>
      </c>
      <c r="E179">
        <v>461.85</v>
      </c>
      <c r="F179">
        <v>363.36</v>
      </c>
      <c r="G179">
        <v>13</v>
      </c>
      <c r="H179">
        <v>2496.3199999999902</v>
      </c>
      <c r="J179">
        <v>23.42</v>
      </c>
      <c r="K179">
        <v>10.59</v>
      </c>
      <c r="L179">
        <v>1639.6499999999901</v>
      </c>
      <c r="M179">
        <v>12106.07</v>
      </c>
      <c r="N179">
        <v>2132.95999999999</v>
      </c>
      <c r="O179">
        <v>2122.3699999999899</v>
      </c>
      <c r="Q179">
        <v>0.55508112724167302</v>
      </c>
      <c r="T179">
        <v>482.72</v>
      </c>
      <c r="U179">
        <v>14602.39</v>
      </c>
      <c r="V179">
        <v>771.62999999999897</v>
      </c>
      <c r="W179">
        <v>7.46</v>
      </c>
      <c r="X179">
        <v>521.98999999999899</v>
      </c>
      <c r="Y179">
        <v>2764.61</v>
      </c>
      <c r="Z179">
        <v>672.69999999999902</v>
      </c>
      <c r="AA179">
        <v>670.32999999999902</v>
      </c>
      <c r="AB179">
        <v>3536.24</v>
      </c>
    </row>
    <row r="180" spans="1:28" x14ac:dyDescent="0.25">
      <c r="A180" t="s">
        <v>612</v>
      </c>
      <c r="B180" t="s">
        <v>611</v>
      </c>
      <c r="C180" t="s">
        <v>24</v>
      </c>
      <c r="D180">
        <v>31553.79711159</v>
      </c>
      <c r="E180">
        <v>716.05</v>
      </c>
      <c r="F180">
        <v>63.82</v>
      </c>
      <c r="G180">
        <v>0</v>
      </c>
      <c r="H180">
        <v>-402.77</v>
      </c>
      <c r="J180">
        <v>-10.97</v>
      </c>
      <c r="K180">
        <v>21.36</v>
      </c>
      <c r="L180">
        <v>-487.21</v>
      </c>
      <c r="M180">
        <v>3219.61</v>
      </c>
      <c r="N180">
        <v>-466.59</v>
      </c>
      <c r="O180">
        <v>-487.95</v>
      </c>
      <c r="Q180">
        <v>0</v>
      </c>
      <c r="T180">
        <v>-0.74</v>
      </c>
      <c r="U180">
        <v>2816.84</v>
      </c>
      <c r="V180">
        <v>14.29</v>
      </c>
      <c r="W180">
        <v>-0.2</v>
      </c>
      <c r="X180">
        <v>-8.9499999999999194</v>
      </c>
      <c r="Y180">
        <v>937.15</v>
      </c>
      <c r="Z180">
        <v>-3.1999999999999198</v>
      </c>
      <c r="AA180">
        <v>-9.3699999999999193</v>
      </c>
      <c r="AB180">
        <v>951.44</v>
      </c>
    </row>
    <row r="181" spans="1:28" x14ac:dyDescent="0.25">
      <c r="A181" t="s">
        <v>674</v>
      </c>
      <c r="B181" t="s">
        <v>673</v>
      </c>
      <c r="C181" t="s">
        <v>27</v>
      </c>
      <c r="D181">
        <v>31448.314398279999</v>
      </c>
      <c r="E181">
        <v>135.44999999999999</v>
      </c>
      <c r="F181">
        <v>182.18</v>
      </c>
      <c r="G181">
        <v>1</v>
      </c>
      <c r="H181">
        <v>4445.1199999999899</v>
      </c>
      <c r="I181">
        <v>2440.2399999999998</v>
      </c>
      <c r="J181">
        <v>15.003134761629299</v>
      </c>
      <c r="L181">
        <v>3164.7199999999898</v>
      </c>
      <c r="M181">
        <v>12300.77</v>
      </c>
      <c r="N181">
        <v>4262.9399999999896</v>
      </c>
      <c r="O181">
        <v>4262.9399999999896</v>
      </c>
      <c r="Q181">
        <v>6.6652737303774107E-2</v>
      </c>
      <c r="S181">
        <v>1061.8900000000001</v>
      </c>
      <c r="T181">
        <v>1098.22</v>
      </c>
      <c r="U181">
        <v>20248.019999999899</v>
      </c>
      <c r="V181">
        <v>1202.4399999999901</v>
      </c>
      <c r="W181">
        <v>4.16</v>
      </c>
      <c r="X181">
        <v>877.95999999999901</v>
      </c>
      <c r="Y181">
        <v>4888.6400000000003</v>
      </c>
      <c r="Z181">
        <v>1202.4399999999901</v>
      </c>
      <c r="AA181">
        <v>1202.4399999999901</v>
      </c>
      <c r="AB181">
        <v>6091.08</v>
      </c>
    </row>
    <row r="182" spans="1:28" x14ac:dyDescent="0.25">
      <c r="A182" t="s">
        <v>650</v>
      </c>
      <c r="B182" t="s">
        <v>649</v>
      </c>
      <c r="C182" t="s">
        <v>336</v>
      </c>
      <c r="D182">
        <v>31381.09214868</v>
      </c>
      <c r="E182">
        <v>393.8</v>
      </c>
      <c r="F182">
        <v>723.75</v>
      </c>
      <c r="G182">
        <v>2.5</v>
      </c>
      <c r="H182">
        <v>3822.34</v>
      </c>
      <c r="J182">
        <v>25.68</v>
      </c>
      <c r="K182">
        <v>324.62</v>
      </c>
      <c r="L182">
        <v>2114.5</v>
      </c>
      <c r="M182">
        <v>32110.94</v>
      </c>
      <c r="N182">
        <v>3098.59</v>
      </c>
      <c r="O182">
        <v>2773.97</v>
      </c>
      <c r="Q182">
        <v>9.7352024922118294E-2</v>
      </c>
      <c r="T182">
        <v>659.47</v>
      </c>
      <c r="U182">
        <v>35933.279999999999</v>
      </c>
      <c r="V182">
        <v>1268.17</v>
      </c>
      <c r="W182">
        <v>9.06</v>
      </c>
      <c r="X182">
        <v>745.81</v>
      </c>
      <c r="Y182">
        <v>8991.59</v>
      </c>
      <c r="Z182">
        <v>1080.1600000000001</v>
      </c>
      <c r="AA182">
        <v>980.61</v>
      </c>
      <c r="AB182">
        <v>10259.76</v>
      </c>
    </row>
    <row r="183" spans="1:28" x14ac:dyDescent="0.25">
      <c r="A183" t="s">
        <v>635</v>
      </c>
      <c r="B183" t="s">
        <v>634</v>
      </c>
      <c r="C183" t="s">
        <v>636</v>
      </c>
      <c r="D183">
        <v>31238.88399025</v>
      </c>
      <c r="E183">
        <v>27791.75</v>
      </c>
      <c r="F183">
        <v>57.68</v>
      </c>
      <c r="G183">
        <v>950</v>
      </c>
      <c r="H183">
        <v>672.38</v>
      </c>
      <c r="J183">
        <v>400.37</v>
      </c>
      <c r="K183">
        <v>7.27</v>
      </c>
      <c r="L183">
        <v>451.01</v>
      </c>
      <c r="M183">
        <v>3355.08</v>
      </c>
      <c r="N183">
        <v>614.70000000000005</v>
      </c>
      <c r="O183">
        <v>607.42999999999995</v>
      </c>
      <c r="Q183">
        <v>2.37280515523141</v>
      </c>
      <c r="T183">
        <v>156.41999999999999</v>
      </c>
      <c r="U183">
        <v>4027.46</v>
      </c>
      <c r="V183">
        <v>204.2</v>
      </c>
      <c r="W183">
        <v>120.48</v>
      </c>
      <c r="X183">
        <v>135.72</v>
      </c>
      <c r="Y183">
        <v>851.7</v>
      </c>
      <c r="Z183">
        <v>190.09</v>
      </c>
      <c r="AA183">
        <v>184.31</v>
      </c>
      <c r="AB183">
        <v>1055.9000000000001</v>
      </c>
    </row>
    <row r="184" spans="1:28" x14ac:dyDescent="0.25">
      <c r="A184" t="s">
        <v>647</v>
      </c>
      <c r="B184" t="s">
        <v>646</v>
      </c>
      <c r="C184" t="s">
        <v>648</v>
      </c>
      <c r="D184">
        <v>31009.19308388</v>
      </c>
      <c r="E184">
        <v>477.7</v>
      </c>
      <c r="F184">
        <v>485.89</v>
      </c>
      <c r="G184">
        <v>1.2</v>
      </c>
      <c r="H184">
        <v>1175.8399999999899</v>
      </c>
      <c r="J184">
        <v>5.35</v>
      </c>
      <c r="K184">
        <v>201.23</v>
      </c>
      <c r="L184">
        <v>353.18999999999897</v>
      </c>
      <c r="M184">
        <v>4032.82</v>
      </c>
      <c r="N184">
        <v>689.94999999999902</v>
      </c>
      <c r="O184">
        <v>488.719999999999</v>
      </c>
      <c r="Q184">
        <v>0.22429906542056</v>
      </c>
      <c r="T184">
        <v>135.53</v>
      </c>
      <c r="U184">
        <v>5208.66</v>
      </c>
      <c r="V184">
        <v>244.35</v>
      </c>
      <c r="W184">
        <v>0.44</v>
      </c>
      <c r="X184">
        <v>28.920000000000101</v>
      </c>
      <c r="Y184">
        <v>1099.53</v>
      </c>
      <c r="Z184">
        <v>108.63</v>
      </c>
      <c r="AA184">
        <v>54.3200000000001</v>
      </c>
      <c r="AB184">
        <v>1343.88</v>
      </c>
    </row>
    <row r="185" spans="1:28" x14ac:dyDescent="0.25">
      <c r="A185" t="s">
        <v>641</v>
      </c>
      <c r="B185" t="s">
        <v>640</v>
      </c>
      <c r="C185" t="s">
        <v>533</v>
      </c>
      <c r="D185">
        <v>30959.15859603</v>
      </c>
      <c r="E185">
        <v>476.95</v>
      </c>
      <c r="F185">
        <v>30.11</v>
      </c>
      <c r="G185">
        <v>1</v>
      </c>
      <c r="H185">
        <v>890.43999999999903</v>
      </c>
      <c r="J185">
        <v>9.4700000000000006</v>
      </c>
      <c r="K185">
        <v>247.34</v>
      </c>
      <c r="L185">
        <v>612.98999999999899</v>
      </c>
      <c r="M185">
        <v>5443.29</v>
      </c>
      <c r="N185">
        <v>860.32999999999902</v>
      </c>
      <c r="O185">
        <v>612.98999999999899</v>
      </c>
      <c r="Q185">
        <v>0.10559662090813</v>
      </c>
      <c r="T185">
        <v>0</v>
      </c>
      <c r="U185">
        <v>6333.73</v>
      </c>
      <c r="V185">
        <v>236.039999999999</v>
      </c>
      <c r="W185">
        <v>2.56</v>
      </c>
      <c r="X185">
        <v>165.599999999999</v>
      </c>
      <c r="Y185">
        <v>1064.69</v>
      </c>
      <c r="Z185">
        <v>226.88999999999899</v>
      </c>
      <c r="AA185">
        <v>165.599999999999</v>
      </c>
      <c r="AB185">
        <v>1300.73</v>
      </c>
    </row>
    <row r="186" spans="1:28" x14ac:dyDescent="0.25">
      <c r="A186" t="s">
        <v>638</v>
      </c>
      <c r="B186" t="s">
        <v>637</v>
      </c>
      <c r="C186" t="s">
        <v>639</v>
      </c>
      <c r="D186">
        <v>30595.394979500001</v>
      </c>
      <c r="E186">
        <v>256.75</v>
      </c>
      <c r="F186">
        <v>1113.0999999999999</v>
      </c>
      <c r="G186">
        <v>1.5</v>
      </c>
      <c r="H186">
        <v>2429.1999999999998</v>
      </c>
      <c r="I186">
        <v>2181</v>
      </c>
      <c r="J186">
        <v>3.8539063801432598</v>
      </c>
      <c r="K186">
        <v>419</v>
      </c>
      <c r="L186">
        <v>462.7</v>
      </c>
      <c r="M186">
        <v>1369.3</v>
      </c>
      <c r="N186">
        <v>1316.1</v>
      </c>
      <c r="O186">
        <v>897.1</v>
      </c>
      <c r="P186">
        <v>414.8</v>
      </c>
      <c r="Q186">
        <v>0.38921547438945198</v>
      </c>
      <c r="R186">
        <v>3817.2</v>
      </c>
      <c r="S186">
        <v>1338.6</v>
      </c>
      <c r="T186">
        <v>434.4</v>
      </c>
      <c r="U186">
        <v>11550.1</v>
      </c>
      <c r="V186">
        <v>1109.0999999999999</v>
      </c>
      <c r="W186">
        <v>2.62</v>
      </c>
      <c r="X186">
        <v>313.2</v>
      </c>
      <c r="Y186">
        <v>2819.7</v>
      </c>
      <c r="Z186">
        <v>745.4</v>
      </c>
      <c r="AA186">
        <v>496.6</v>
      </c>
      <c r="AB186">
        <v>3928.8</v>
      </c>
    </row>
    <row r="187" spans="1:28" x14ac:dyDescent="0.25">
      <c r="A187" t="s">
        <v>659</v>
      </c>
      <c r="B187" t="s">
        <v>658</v>
      </c>
      <c r="C187" t="s">
        <v>341</v>
      </c>
      <c r="D187">
        <v>30377.383832719999</v>
      </c>
      <c r="E187">
        <v>671.8</v>
      </c>
      <c r="F187">
        <v>1280.96</v>
      </c>
      <c r="G187">
        <v>26</v>
      </c>
      <c r="H187">
        <v>5140.5199999999904</v>
      </c>
      <c r="I187">
        <v>825.01</v>
      </c>
      <c r="J187">
        <v>44.0565138482553</v>
      </c>
      <c r="K187">
        <v>818.2</v>
      </c>
      <c r="L187">
        <v>2117.4299999999898</v>
      </c>
      <c r="M187">
        <v>2308.19</v>
      </c>
      <c r="N187">
        <v>3859.5599999999899</v>
      </c>
      <c r="O187">
        <v>3041.3599999999901</v>
      </c>
      <c r="P187">
        <v>17519.52</v>
      </c>
      <c r="Q187">
        <v>0.59015109750971795</v>
      </c>
      <c r="S187">
        <v>313.98</v>
      </c>
      <c r="T187">
        <v>923.93</v>
      </c>
      <c r="U187">
        <v>26107.219999999899</v>
      </c>
      <c r="V187">
        <v>1186.25</v>
      </c>
      <c r="W187">
        <v>9.34</v>
      </c>
      <c r="X187">
        <v>449.07</v>
      </c>
      <c r="Y187">
        <v>4947.45</v>
      </c>
      <c r="Z187">
        <v>857.43</v>
      </c>
      <c r="AA187">
        <v>668.24</v>
      </c>
      <c r="AB187">
        <v>6133.7</v>
      </c>
    </row>
    <row r="188" spans="1:28" x14ac:dyDescent="0.25">
      <c r="A188" t="s">
        <v>661</v>
      </c>
      <c r="B188" t="s">
        <v>660</v>
      </c>
      <c r="C188" t="s">
        <v>373</v>
      </c>
      <c r="D188">
        <v>30352.801877065001</v>
      </c>
      <c r="E188">
        <v>1697.55</v>
      </c>
      <c r="F188">
        <v>227.81</v>
      </c>
      <c r="G188">
        <v>5</v>
      </c>
      <c r="H188">
        <v>2240.4299999999998</v>
      </c>
      <c r="J188">
        <v>40.869999999999997</v>
      </c>
      <c r="K188">
        <v>341.18</v>
      </c>
      <c r="L188">
        <v>1334.96</v>
      </c>
      <c r="M188">
        <v>1119.4100000000001</v>
      </c>
      <c r="N188">
        <v>2012.62</v>
      </c>
      <c r="O188">
        <v>1671.44</v>
      </c>
      <c r="Q188">
        <v>0.122339124051871</v>
      </c>
      <c r="T188">
        <v>336.48</v>
      </c>
      <c r="U188">
        <v>3359.84</v>
      </c>
      <c r="V188">
        <v>504.81999999999903</v>
      </c>
      <c r="W188">
        <v>11.52</v>
      </c>
      <c r="X188">
        <v>254.07999999999899</v>
      </c>
      <c r="Y188">
        <v>298.35000000000002</v>
      </c>
      <c r="Z188">
        <v>439.85999999999899</v>
      </c>
      <c r="AA188">
        <v>342.77</v>
      </c>
      <c r="AB188">
        <v>803.17</v>
      </c>
    </row>
    <row r="189" spans="1:28" x14ac:dyDescent="0.25">
      <c r="A189" t="s">
        <v>643</v>
      </c>
      <c r="B189" t="s">
        <v>642</v>
      </c>
      <c r="C189" t="s">
        <v>115</v>
      </c>
      <c r="D189">
        <v>29995.8759737</v>
      </c>
      <c r="E189">
        <v>1240.5999999999999</v>
      </c>
      <c r="F189">
        <v>103.79</v>
      </c>
      <c r="G189">
        <v>9</v>
      </c>
      <c r="H189">
        <v>711.09</v>
      </c>
      <c r="J189">
        <v>17.68</v>
      </c>
      <c r="K189">
        <v>31.46</v>
      </c>
      <c r="L189">
        <v>429.11</v>
      </c>
      <c r="M189">
        <v>684.08</v>
      </c>
      <c r="N189">
        <v>607.29999999999995</v>
      </c>
      <c r="O189">
        <v>575.84</v>
      </c>
      <c r="Q189">
        <v>0.50904977375565597</v>
      </c>
      <c r="T189">
        <v>146.72999999999999</v>
      </c>
      <c r="U189">
        <v>1395.17</v>
      </c>
      <c r="V189">
        <v>163.13</v>
      </c>
      <c r="W189">
        <v>3.79</v>
      </c>
      <c r="X189">
        <v>91.93</v>
      </c>
      <c r="Y189">
        <v>163.47</v>
      </c>
      <c r="Z189">
        <v>133.22</v>
      </c>
      <c r="AA189">
        <v>123.8</v>
      </c>
      <c r="AB189">
        <v>326.60000000000002</v>
      </c>
    </row>
    <row r="190" spans="1:28" x14ac:dyDescent="0.25">
      <c r="A190" t="s">
        <v>688</v>
      </c>
      <c r="B190" t="s">
        <v>687</v>
      </c>
      <c r="C190" t="s">
        <v>61</v>
      </c>
      <c r="D190">
        <v>29696.850752999999</v>
      </c>
      <c r="E190">
        <v>50.45</v>
      </c>
      <c r="F190">
        <v>1042.44</v>
      </c>
      <c r="G190">
        <v>0</v>
      </c>
      <c r="H190">
        <v>2659.69</v>
      </c>
      <c r="J190">
        <v>-0.3</v>
      </c>
      <c r="K190">
        <v>2343.11</v>
      </c>
      <c r="L190">
        <v>-179.259999999999</v>
      </c>
      <c r="M190">
        <v>4969.6099999999997</v>
      </c>
      <c r="N190">
        <v>1617.25</v>
      </c>
      <c r="O190">
        <v>-725.85999999999899</v>
      </c>
      <c r="Q190">
        <v>0</v>
      </c>
      <c r="T190">
        <v>-546.599999999999</v>
      </c>
      <c r="U190">
        <v>7629.3</v>
      </c>
      <c r="V190">
        <v>374.48</v>
      </c>
      <c r="W190">
        <v>-0.73</v>
      </c>
      <c r="X190">
        <v>-441.47</v>
      </c>
      <c r="Y190">
        <v>1673.79</v>
      </c>
      <c r="Z190">
        <v>72.89</v>
      </c>
      <c r="AA190">
        <v>-600.46</v>
      </c>
      <c r="AB190">
        <v>2048.27</v>
      </c>
    </row>
    <row r="191" spans="1:28" x14ac:dyDescent="0.25">
      <c r="A191" t="s">
        <v>652</v>
      </c>
      <c r="B191" t="s">
        <v>651</v>
      </c>
      <c r="C191" t="s">
        <v>88</v>
      </c>
      <c r="D191">
        <v>29647.965749999999</v>
      </c>
      <c r="E191">
        <v>2703.25</v>
      </c>
      <c r="F191">
        <v>236.05</v>
      </c>
      <c r="G191">
        <v>4</v>
      </c>
      <c r="H191">
        <v>2137.59</v>
      </c>
      <c r="J191">
        <v>120.44</v>
      </c>
      <c r="K191">
        <v>116.8</v>
      </c>
      <c r="L191">
        <v>1328.81</v>
      </c>
      <c r="M191">
        <v>3637.51</v>
      </c>
      <c r="N191">
        <v>1901.54</v>
      </c>
      <c r="O191">
        <v>1784.74</v>
      </c>
      <c r="Q191">
        <v>3.3211557622052398E-2</v>
      </c>
      <c r="T191">
        <v>455.93</v>
      </c>
      <c r="U191">
        <v>5775.1</v>
      </c>
      <c r="V191">
        <v>547.86</v>
      </c>
      <c r="W191">
        <v>30.21</v>
      </c>
      <c r="X191">
        <v>331.88</v>
      </c>
      <c r="Y191">
        <v>942.16</v>
      </c>
      <c r="Z191">
        <v>484.08</v>
      </c>
      <c r="AA191">
        <v>449.28</v>
      </c>
      <c r="AB191">
        <v>1490.02</v>
      </c>
    </row>
    <row r="192" spans="1:28" x14ac:dyDescent="0.25">
      <c r="A192" t="s">
        <v>80</v>
      </c>
      <c r="B192" t="s">
        <v>81</v>
      </c>
      <c r="C192" t="s">
        <v>82</v>
      </c>
      <c r="D192">
        <v>29647.638003959899</v>
      </c>
      <c r="E192">
        <v>271.55</v>
      </c>
      <c r="F192">
        <v>1946.94</v>
      </c>
      <c r="G192">
        <v>5.5</v>
      </c>
      <c r="H192">
        <v>15991.709999999901</v>
      </c>
      <c r="J192">
        <v>80.489999999999995</v>
      </c>
      <c r="K192">
        <v>900.89</v>
      </c>
      <c r="L192">
        <v>8728.5899999999892</v>
      </c>
      <c r="M192">
        <v>20829.310000000001</v>
      </c>
      <c r="N192">
        <v>14044.7699999999</v>
      </c>
      <c r="O192">
        <v>13143.879999999899</v>
      </c>
      <c r="Q192">
        <v>6.8331469747794693E-2</v>
      </c>
      <c r="T192">
        <v>4415.29</v>
      </c>
      <c r="U192">
        <v>36821.019999999997</v>
      </c>
      <c r="V192">
        <v>3475.51</v>
      </c>
      <c r="W192">
        <v>16.07</v>
      </c>
      <c r="X192">
        <v>1742.83</v>
      </c>
      <c r="Y192">
        <v>4548.82</v>
      </c>
      <c r="Z192">
        <v>3037.79</v>
      </c>
      <c r="AA192">
        <v>2884.85</v>
      </c>
      <c r="AB192">
        <v>8024.33</v>
      </c>
    </row>
    <row r="193" spans="1:28" x14ac:dyDescent="0.25">
      <c r="A193" t="s">
        <v>663</v>
      </c>
      <c r="B193" t="s">
        <v>662</v>
      </c>
      <c r="C193" t="s">
        <v>533</v>
      </c>
      <c r="D193">
        <v>29569.985936145</v>
      </c>
      <c r="E193">
        <v>979.5</v>
      </c>
      <c r="F193">
        <v>181.95</v>
      </c>
      <c r="G193">
        <v>12</v>
      </c>
      <c r="H193">
        <v>3072.8</v>
      </c>
      <c r="I193">
        <v>656.55</v>
      </c>
      <c r="J193">
        <v>68.524091799617906</v>
      </c>
      <c r="K193">
        <v>190.01</v>
      </c>
      <c r="L193">
        <v>2012.93</v>
      </c>
      <c r="M193">
        <v>243.13999999999899</v>
      </c>
      <c r="N193">
        <v>2890.85</v>
      </c>
      <c r="O193">
        <v>2700.84</v>
      </c>
      <c r="P193">
        <v>400.11</v>
      </c>
      <c r="Q193">
        <v>0.175120890840714</v>
      </c>
      <c r="R193">
        <v>24220.36</v>
      </c>
      <c r="S193">
        <v>1206.07</v>
      </c>
      <c r="T193">
        <v>687.91</v>
      </c>
      <c r="U193">
        <v>29799.03</v>
      </c>
      <c r="V193">
        <v>750.07</v>
      </c>
      <c r="W193">
        <v>16.8</v>
      </c>
      <c r="X193">
        <v>494.03</v>
      </c>
      <c r="Y193">
        <v>4987.82</v>
      </c>
      <c r="Z193">
        <v>701.97</v>
      </c>
      <c r="AA193">
        <v>661.45</v>
      </c>
      <c r="AB193">
        <v>5737.89</v>
      </c>
    </row>
    <row r="194" spans="1:28" x14ac:dyDescent="0.25">
      <c r="A194" t="s">
        <v>654</v>
      </c>
      <c r="B194" t="s">
        <v>653</v>
      </c>
      <c r="C194" t="s">
        <v>85</v>
      </c>
      <c r="D194">
        <v>29471.100181040001</v>
      </c>
      <c r="E194">
        <v>401.85</v>
      </c>
      <c r="F194">
        <v>831.14</v>
      </c>
      <c r="G194">
        <v>0</v>
      </c>
      <c r="H194">
        <v>-133.09</v>
      </c>
      <c r="J194">
        <v>-14.09</v>
      </c>
      <c r="K194">
        <v>88.83</v>
      </c>
      <c r="L194">
        <v>-1007.78</v>
      </c>
      <c r="M194">
        <v>7676.91</v>
      </c>
      <c r="N194">
        <v>-964.23</v>
      </c>
      <c r="O194">
        <v>-1053.06</v>
      </c>
      <c r="Q194">
        <v>0</v>
      </c>
      <c r="T194">
        <v>-45.28</v>
      </c>
      <c r="U194">
        <v>7543.82</v>
      </c>
      <c r="V194">
        <v>88.75</v>
      </c>
      <c r="W194">
        <v>-2.14</v>
      </c>
      <c r="X194">
        <v>-158.68</v>
      </c>
      <c r="Y194">
        <v>1846.23</v>
      </c>
      <c r="Z194">
        <v>-153.69999999999999</v>
      </c>
      <c r="AA194">
        <v>-172.63</v>
      </c>
      <c r="AB194">
        <v>1934.98</v>
      </c>
    </row>
    <row r="195" spans="1:28" x14ac:dyDescent="0.25">
      <c r="A195" t="s">
        <v>682</v>
      </c>
      <c r="B195" t="s">
        <v>681</v>
      </c>
      <c r="C195" t="s">
        <v>91</v>
      </c>
      <c r="D195">
        <v>29356.288888225001</v>
      </c>
      <c r="E195">
        <v>1071.5</v>
      </c>
      <c r="F195">
        <v>146.38</v>
      </c>
      <c r="G195">
        <v>2.65</v>
      </c>
      <c r="H195">
        <v>675.48</v>
      </c>
      <c r="J195">
        <v>14.1</v>
      </c>
      <c r="K195">
        <v>32.31</v>
      </c>
      <c r="L195">
        <v>380.99</v>
      </c>
      <c r="M195">
        <v>2732.15</v>
      </c>
      <c r="N195">
        <v>529.1</v>
      </c>
      <c r="O195">
        <v>496.79</v>
      </c>
      <c r="Q195">
        <v>0.18794326241134701</v>
      </c>
      <c r="T195">
        <v>115.8</v>
      </c>
      <c r="U195">
        <v>3407.63</v>
      </c>
      <c r="V195">
        <v>235.39</v>
      </c>
      <c r="W195">
        <v>4.95</v>
      </c>
      <c r="X195">
        <v>134</v>
      </c>
      <c r="Y195">
        <v>883.74</v>
      </c>
      <c r="Z195">
        <v>190.35</v>
      </c>
      <c r="AA195">
        <v>176.64</v>
      </c>
      <c r="AB195">
        <v>1119.1300000000001</v>
      </c>
    </row>
    <row r="196" spans="1:28" x14ac:dyDescent="0.25">
      <c r="A196" t="s">
        <v>656</v>
      </c>
      <c r="B196" t="s">
        <v>655</v>
      </c>
      <c r="C196" t="s">
        <v>657</v>
      </c>
      <c r="D196">
        <v>29033.532058320001</v>
      </c>
      <c r="E196">
        <v>1044.5</v>
      </c>
      <c r="F196">
        <v>181.01</v>
      </c>
      <c r="G196">
        <v>4</v>
      </c>
      <c r="H196">
        <v>733.16</v>
      </c>
      <c r="J196">
        <v>13.31</v>
      </c>
      <c r="K196">
        <v>63.06</v>
      </c>
      <c r="L196">
        <v>361.45</v>
      </c>
      <c r="M196">
        <v>1448.35</v>
      </c>
      <c r="N196">
        <v>552.15</v>
      </c>
      <c r="O196">
        <v>489.09</v>
      </c>
      <c r="Q196">
        <v>0.30052592036063103</v>
      </c>
      <c r="T196">
        <v>127.64</v>
      </c>
      <c r="U196">
        <v>2181.5100000000002</v>
      </c>
      <c r="V196">
        <v>162.30000000000001</v>
      </c>
      <c r="W196">
        <v>2.52</v>
      </c>
      <c r="X196">
        <v>68.489999999999995</v>
      </c>
      <c r="Y196">
        <v>400.57</v>
      </c>
      <c r="Z196">
        <v>112.1</v>
      </c>
      <c r="AA196">
        <v>94.59</v>
      </c>
      <c r="AB196">
        <v>562.87</v>
      </c>
    </row>
    <row r="197" spans="1:28" x14ac:dyDescent="0.25">
      <c r="A197" t="s">
        <v>698</v>
      </c>
      <c r="B197" t="s">
        <v>697</v>
      </c>
      <c r="C197" t="s">
        <v>112</v>
      </c>
      <c r="D197">
        <v>29002.151439000001</v>
      </c>
      <c r="E197">
        <v>596.9</v>
      </c>
      <c r="F197">
        <v>23</v>
      </c>
      <c r="G197">
        <v>0</v>
      </c>
      <c r="H197">
        <v>-309.64</v>
      </c>
      <c r="I197">
        <v>53.62</v>
      </c>
      <c r="J197">
        <v>-6.6036012260407899</v>
      </c>
      <c r="K197">
        <v>65.040000000000006</v>
      </c>
      <c r="L197">
        <v>-288.55</v>
      </c>
      <c r="M197">
        <v>2364.3000000000002</v>
      </c>
      <c r="N197">
        <v>-332.64</v>
      </c>
      <c r="O197">
        <v>-397.68</v>
      </c>
      <c r="P197">
        <v>5.48</v>
      </c>
      <c r="Q197">
        <v>0</v>
      </c>
      <c r="R197">
        <v>504.35</v>
      </c>
      <c r="S197">
        <v>848.66</v>
      </c>
      <c r="T197">
        <v>-109.13</v>
      </c>
      <c r="U197">
        <v>3466.77</v>
      </c>
      <c r="V197">
        <v>184.01</v>
      </c>
      <c r="W197">
        <v>5.91</v>
      </c>
      <c r="X197">
        <v>269.039999999999</v>
      </c>
      <c r="Y197">
        <v>711.7</v>
      </c>
      <c r="Z197">
        <v>177.17999999999901</v>
      </c>
      <c r="AA197">
        <v>159.89999999999901</v>
      </c>
      <c r="AB197">
        <v>895.71</v>
      </c>
    </row>
    <row r="198" spans="1:28" x14ac:dyDescent="0.25">
      <c r="A198" t="s">
        <v>667</v>
      </c>
      <c r="B198" t="s">
        <v>666</v>
      </c>
      <c r="C198" t="s">
        <v>290</v>
      </c>
      <c r="D198">
        <v>28873.603895625001</v>
      </c>
      <c r="E198">
        <v>2649.55</v>
      </c>
      <c r="F198">
        <v>138.84</v>
      </c>
      <c r="G198">
        <v>27</v>
      </c>
      <c r="H198">
        <v>1849.8099999999899</v>
      </c>
      <c r="I198">
        <v>671.15</v>
      </c>
      <c r="J198">
        <v>119.59054388827499</v>
      </c>
      <c r="L198">
        <v>1317.8099999999899</v>
      </c>
      <c r="M198">
        <v>2700.72</v>
      </c>
      <c r="N198">
        <v>1710.96999999999</v>
      </c>
      <c r="O198">
        <v>1710.96999999999</v>
      </c>
      <c r="Q198">
        <v>0.225770358777062</v>
      </c>
      <c r="S198">
        <v>322.74</v>
      </c>
      <c r="T198">
        <v>393.16</v>
      </c>
      <c r="U198">
        <v>5544.4199999999901</v>
      </c>
      <c r="V198">
        <v>574.57999999999902</v>
      </c>
      <c r="W198">
        <v>39.31</v>
      </c>
      <c r="X198">
        <v>433.18</v>
      </c>
      <c r="Y198">
        <v>967.09</v>
      </c>
      <c r="Z198">
        <v>533.27</v>
      </c>
      <c r="AA198">
        <v>533.27</v>
      </c>
      <c r="AB198">
        <v>1541.67</v>
      </c>
    </row>
    <row r="199" spans="1:28" x14ac:dyDescent="0.25">
      <c r="A199" t="s">
        <v>665</v>
      </c>
      <c r="B199" t="s">
        <v>664</v>
      </c>
      <c r="C199" t="s">
        <v>290</v>
      </c>
      <c r="D199">
        <v>28770.638079809902</v>
      </c>
      <c r="E199">
        <v>381.5</v>
      </c>
      <c r="F199">
        <v>61.41</v>
      </c>
      <c r="G199">
        <v>2</v>
      </c>
      <c r="H199">
        <v>927.62999999999897</v>
      </c>
      <c r="I199">
        <v>514.79999999999995</v>
      </c>
      <c r="J199">
        <v>8.9240378550778505</v>
      </c>
      <c r="L199">
        <v>683.969999999999</v>
      </c>
      <c r="M199">
        <v>701.4</v>
      </c>
      <c r="N199">
        <v>866.219999999999</v>
      </c>
      <c r="O199">
        <v>866.219999999999</v>
      </c>
      <c r="Q199">
        <v>0.224113796072927</v>
      </c>
      <c r="S199">
        <v>218.06</v>
      </c>
      <c r="T199">
        <v>182.25</v>
      </c>
      <c r="U199">
        <v>2361.89</v>
      </c>
      <c r="V199">
        <v>308.77</v>
      </c>
      <c r="W199">
        <v>2.94</v>
      </c>
      <c r="X199">
        <v>225.74</v>
      </c>
      <c r="Y199">
        <v>424.46</v>
      </c>
      <c r="Z199">
        <v>293.27999999999997</v>
      </c>
      <c r="AA199">
        <v>293.27999999999997</v>
      </c>
      <c r="AB199">
        <v>733.23</v>
      </c>
    </row>
    <row r="200" spans="1:28" x14ac:dyDescent="0.25">
      <c r="A200" t="s">
        <v>676</v>
      </c>
      <c r="B200" t="s">
        <v>675</v>
      </c>
      <c r="C200" t="s">
        <v>91</v>
      </c>
      <c r="D200">
        <v>28670.872341769998</v>
      </c>
      <c r="E200">
        <v>4672.3</v>
      </c>
      <c r="F200">
        <v>258.5</v>
      </c>
      <c r="G200">
        <v>64</v>
      </c>
      <c r="H200">
        <v>1290.29999999999</v>
      </c>
      <c r="I200">
        <v>4828</v>
      </c>
      <c r="J200">
        <v>113.73748863034901</v>
      </c>
      <c r="K200">
        <v>80.599999999999994</v>
      </c>
      <c r="L200">
        <v>693.79999999999905</v>
      </c>
      <c r="M200">
        <v>698.4</v>
      </c>
      <c r="N200">
        <v>1031.79999999999</v>
      </c>
      <c r="O200">
        <v>951.19999999999902</v>
      </c>
      <c r="P200">
        <v>15.8</v>
      </c>
      <c r="Q200">
        <v>0.56269925396367804</v>
      </c>
      <c r="R200">
        <v>55.1</v>
      </c>
      <c r="S200">
        <v>1188.9000000000001</v>
      </c>
      <c r="T200">
        <v>257.39999999999998</v>
      </c>
      <c r="U200">
        <v>8076.5</v>
      </c>
      <c r="V200">
        <v>322</v>
      </c>
      <c r="W200">
        <v>27.06</v>
      </c>
      <c r="X200">
        <v>165.3</v>
      </c>
      <c r="Y200">
        <v>1915</v>
      </c>
      <c r="Z200">
        <v>246.3</v>
      </c>
      <c r="AA200">
        <v>224.2</v>
      </c>
      <c r="AB200">
        <v>2237</v>
      </c>
    </row>
    <row r="201" spans="1:28" x14ac:dyDescent="0.25">
      <c r="A201" t="s">
        <v>669</v>
      </c>
      <c r="B201" t="s">
        <v>668</v>
      </c>
      <c r="C201" t="s">
        <v>670</v>
      </c>
      <c r="D201">
        <v>28241.353172409901</v>
      </c>
      <c r="E201">
        <v>3844.65</v>
      </c>
      <c r="F201">
        <v>103.31</v>
      </c>
      <c r="G201">
        <v>48</v>
      </c>
      <c r="H201">
        <v>852.10999999999899</v>
      </c>
      <c r="I201">
        <v>1552.98</v>
      </c>
      <c r="J201">
        <v>77.349464810749097</v>
      </c>
      <c r="K201">
        <v>6.4</v>
      </c>
      <c r="L201">
        <v>564.38999999999896</v>
      </c>
      <c r="M201">
        <v>110.8</v>
      </c>
      <c r="N201">
        <v>748.79999999999905</v>
      </c>
      <c r="O201">
        <v>742.39999999999895</v>
      </c>
      <c r="P201">
        <v>5.62</v>
      </c>
      <c r="Q201">
        <v>0.62056020836655501</v>
      </c>
      <c r="R201">
        <v>0</v>
      </c>
      <c r="S201">
        <v>369.68</v>
      </c>
      <c r="T201">
        <v>178.01</v>
      </c>
      <c r="U201">
        <v>2891.1899999999901</v>
      </c>
      <c r="V201">
        <v>221.89999999999901</v>
      </c>
      <c r="W201">
        <v>20.6</v>
      </c>
      <c r="X201">
        <v>150.57999999999899</v>
      </c>
      <c r="Y201">
        <v>566.9</v>
      </c>
      <c r="Z201">
        <v>195.82999999999899</v>
      </c>
      <c r="AA201">
        <v>194.95</v>
      </c>
      <c r="AB201">
        <v>788.8</v>
      </c>
    </row>
    <row r="202" spans="1:28" x14ac:dyDescent="0.25">
      <c r="A202" t="s">
        <v>680</v>
      </c>
      <c r="B202" t="s">
        <v>679</v>
      </c>
      <c r="C202" t="s">
        <v>293</v>
      </c>
      <c r="D202">
        <v>28019.868257490001</v>
      </c>
      <c r="E202">
        <v>814.7</v>
      </c>
      <c r="F202">
        <v>4.63</v>
      </c>
      <c r="G202">
        <v>0</v>
      </c>
      <c r="H202">
        <v>531.83000000000095</v>
      </c>
      <c r="J202">
        <v>10.97</v>
      </c>
      <c r="L202">
        <v>378.48000000000098</v>
      </c>
      <c r="M202">
        <v>30899.23</v>
      </c>
      <c r="N202">
        <v>527.20000000000095</v>
      </c>
      <c r="O202">
        <v>527.20000000000095</v>
      </c>
      <c r="Q202">
        <v>0</v>
      </c>
      <c r="T202">
        <v>148.72</v>
      </c>
      <c r="U202">
        <v>31431.06</v>
      </c>
      <c r="V202">
        <v>59.549999999999201</v>
      </c>
      <c r="W202">
        <v>1.33</v>
      </c>
      <c r="X202">
        <v>45.889999999999198</v>
      </c>
      <c r="Y202">
        <v>9874.68</v>
      </c>
      <c r="Z202">
        <v>58.439999999999202</v>
      </c>
      <c r="AA202">
        <v>58.439999999999202</v>
      </c>
      <c r="AB202">
        <v>9934.23</v>
      </c>
    </row>
    <row r="203" spans="1:28" x14ac:dyDescent="0.25">
      <c r="A203" t="s">
        <v>678</v>
      </c>
      <c r="B203" t="s">
        <v>677</v>
      </c>
      <c r="C203" t="s">
        <v>504</v>
      </c>
      <c r="D203">
        <v>27630.6189753</v>
      </c>
      <c r="E203">
        <v>2517.6</v>
      </c>
      <c r="F203">
        <v>116.86</v>
      </c>
      <c r="G203">
        <v>10</v>
      </c>
      <c r="H203">
        <v>757.50999999999897</v>
      </c>
      <c r="I203">
        <v>958.64</v>
      </c>
      <c r="J203">
        <v>39.984954028269399</v>
      </c>
      <c r="K203">
        <v>37.590000000000003</v>
      </c>
      <c r="L203">
        <v>450.289999999999</v>
      </c>
      <c r="M203">
        <v>1323.15</v>
      </c>
      <c r="N203">
        <v>640.64999999999895</v>
      </c>
      <c r="O203">
        <v>603.05999999999904</v>
      </c>
      <c r="P203">
        <v>61.96</v>
      </c>
      <c r="Q203">
        <v>0.25009407270869899</v>
      </c>
      <c r="R203">
        <v>4595.43</v>
      </c>
      <c r="S203">
        <v>553.29999999999995</v>
      </c>
      <c r="T203">
        <v>152.77000000000001</v>
      </c>
      <c r="U203">
        <v>8249.99</v>
      </c>
      <c r="V203">
        <v>257.70999999999998</v>
      </c>
      <c r="W203">
        <v>13.85</v>
      </c>
      <c r="X203">
        <v>155.99</v>
      </c>
      <c r="Y203">
        <v>2110.92</v>
      </c>
      <c r="Z203">
        <v>228.27</v>
      </c>
      <c r="AA203">
        <v>214.35</v>
      </c>
      <c r="AB203">
        <v>2368.63</v>
      </c>
    </row>
    <row r="204" spans="1:28" x14ac:dyDescent="0.25">
      <c r="A204" t="s">
        <v>686</v>
      </c>
      <c r="B204" t="s">
        <v>685</v>
      </c>
      <c r="C204" t="s">
        <v>102</v>
      </c>
      <c r="D204">
        <v>26973.087788159999</v>
      </c>
      <c r="E204">
        <v>2013.15</v>
      </c>
      <c r="F204">
        <v>166.3</v>
      </c>
      <c r="G204">
        <v>7.5</v>
      </c>
      <c r="H204">
        <v>1338.86</v>
      </c>
      <c r="I204">
        <v>318.25</v>
      </c>
      <c r="J204">
        <v>62.4663198759471</v>
      </c>
      <c r="K204">
        <v>26.68</v>
      </c>
      <c r="L204">
        <v>852</v>
      </c>
      <c r="M204">
        <v>48.899999999999899</v>
      </c>
      <c r="N204">
        <v>1172.56</v>
      </c>
      <c r="O204">
        <v>1145.8800000000001</v>
      </c>
      <c r="P204">
        <v>541.92999999999995</v>
      </c>
      <c r="Q204">
        <v>0.12006470070422499</v>
      </c>
      <c r="R204">
        <v>5495.06</v>
      </c>
      <c r="S204">
        <v>276.64</v>
      </c>
      <c r="T204">
        <v>293.88</v>
      </c>
      <c r="U204">
        <v>8019.64</v>
      </c>
      <c r="V204">
        <v>360.53</v>
      </c>
      <c r="W204">
        <v>17.149999999999999</v>
      </c>
      <c r="X204">
        <v>233.85999999999899</v>
      </c>
      <c r="Y204">
        <v>1613.4</v>
      </c>
      <c r="Z204">
        <v>319.60999999999899</v>
      </c>
      <c r="AA204">
        <v>315.14999999999998</v>
      </c>
      <c r="AB204">
        <v>1973.93</v>
      </c>
    </row>
    <row r="205" spans="1:28" x14ac:dyDescent="0.25">
      <c r="A205" t="s">
        <v>690</v>
      </c>
      <c r="B205" t="s">
        <v>689</v>
      </c>
      <c r="C205" t="s">
        <v>71</v>
      </c>
      <c r="D205">
        <v>26658.362208350001</v>
      </c>
      <c r="E205">
        <v>424.3</v>
      </c>
      <c r="F205">
        <v>1419.14</v>
      </c>
      <c r="G205">
        <v>4.5</v>
      </c>
      <c r="H205">
        <v>3396.95</v>
      </c>
      <c r="I205">
        <v>2619.92</v>
      </c>
      <c r="J205">
        <v>17.393140522892502</v>
      </c>
      <c r="K205">
        <v>550.62</v>
      </c>
      <c r="L205">
        <v>1104.6399999999901</v>
      </c>
      <c r="M205">
        <v>617.60000000000105</v>
      </c>
      <c r="N205">
        <v>1977.8099999999899</v>
      </c>
      <c r="O205">
        <v>1427.1899999999901</v>
      </c>
      <c r="P205">
        <v>778.95</v>
      </c>
      <c r="Q205">
        <v>0.258722684041859</v>
      </c>
      <c r="R205">
        <v>14940.23</v>
      </c>
      <c r="S205">
        <v>2278.39</v>
      </c>
      <c r="T205">
        <v>322.55</v>
      </c>
      <c r="U205">
        <v>24632.04</v>
      </c>
      <c r="V205">
        <v>1038.02</v>
      </c>
      <c r="W205">
        <v>6.73</v>
      </c>
      <c r="X205">
        <v>427.4</v>
      </c>
      <c r="Y205">
        <v>5248.87</v>
      </c>
      <c r="Z205">
        <v>665.59</v>
      </c>
      <c r="AA205">
        <v>526.55999999999995</v>
      </c>
      <c r="AB205">
        <v>6286.89</v>
      </c>
    </row>
    <row r="206" spans="1:28" x14ac:dyDescent="0.25">
      <c r="A206" t="s">
        <v>50</v>
      </c>
      <c r="B206" t="s">
        <v>51</v>
      </c>
      <c r="C206" t="s">
        <v>52</v>
      </c>
      <c r="D206">
        <v>26592.964210979899</v>
      </c>
      <c r="E206">
        <v>58.85</v>
      </c>
      <c r="F206">
        <v>123.66</v>
      </c>
      <c r="G206">
        <v>0.65</v>
      </c>
      <c r="H206">
        <v>803.68999999999903</v>
      </c>
      <c r="J206">
        <v>1.1000000000000001</v>
      </c>
      <c r="K206">
        <v>27.82</v>
      </c>
      <c r="L206">
        <v>487.039999999999</v>
      </c>
      <c r="M206">
        <v>6275.97</v>
      </c>
      <c r="N206">
        <v>680.02999999999895</v>
      </c>
      <c r="O206">
        <v>652.20999999999901</v>
      </c>
      <c r="Q206">
        <v>0.59090909090909005</v>
      </c>
      <c r="T206">
        <v>165.17</v>
      </c>
      <c r="U206">
        <v>7079.66</v>
      </c>
      <c r="V206">
        <v>221.99</v>
      </c>
      <c r="W206">
        <v>0.31</v>
      </c>
      <c r="X206">
        <v>138.47</v>
      </c>
      <c r="Y206">
        <v>1655.15</v>
      </c>
      <c r="Z206">
        <v>187.24</v>
      </c>
      <c r="AA206">
        <v>178.64</v>
      </c>
      <c r="AB206">
        <v>1877.14</v>
      </c>
    </row>
    <row r="207" spans="1:28" x14ac:dyDescent="0.25">
      <c r="A207" t="s">
        <v>700</v>
      </c>
      <c r="B207" t="s">
        <v>699</v>
      </c>
      <c r="C207" t="s">
        <v>701</v>
      </c>
      <c r="D207">
        <v>26536.072484205</v>
      </c>
      <c r="E207">
        <v>2536.85</v>
      </c>
      <c r="F207">
        <v>150.06</v>
      </c>
      <c r="G207">
        <v>7</v>
      </c>
      <c r="H207">
        <v>997.92000000000098</v>
      </c>
      <c r="I207">
        <v>607.4</v>
      </c>
      <c r="J207">
        <v>48.262625810019799</v>
      </c>
      <c r="K207">
        <v>13.27</v>
      </c>
      <c r="L207">
        <v>636.780000000001</v>
      </c>
      <c r="M207">
        <v>274.18999999999897</v>
      </c>
      <c r="N207">
        <v>847.86000000000104</v>
      </c>
      <c r="O207">
        <v>834.59000000000106</v>
      </c>
      <c r="P207">
        <v>45.84</v>
      </c>
      <c r="Q207">
        <v>0.145039766952479</v>
      </c>
      <c r="R207">
        <v>6286.53</v>
      </c>
      <c r="S207">
        <v>497.74</v>
      </c>
      <c r="T207">
        <v>197.81</v>
      </c>
      <c r="U207">
        <v>8709.6200000000008</v>
      </c>
      <c r="V207">
        <v>319.62</v>
      </c>
      <c r="W207">
        <v>19.989999999999998</v>
      </c>
      <c r="X207">
        <v>216.49</v>
      </c>
      <c r="Y207">
        <v>1981.32</v>
      </c>
      <c r="Z207">
        <v>281.25</v>
      </c>
      <c r="AA207">
        <v>277.62</v>
      </c>
      <c r="AB207">
        <v>2300.94</v>
      </c>
    </row>
    <row r="208" spans="1:28" x14ac:dyDescent="0.25">
      <c r="A208" t="s">
        <v>684</v>
      </c>
      <c r="B208" t="s">
        <v>683</v>
      </c>
      <c r="C208" t="s">
        <v>17</v>
      </c>
      <c r="D208">
        <v>26433.460570439998</v>
      </c>
      <c r="E208">
        <v>30.2</v>
      </c>
      <c r="F208">
        <v>385.98</v>
      </c>
      <c r="G208">
        <v>0</v>
      </c>
      <c r="H208">
        <v>3137.51999999999</v>
      </c>
      <c r="I208">
        <v>5615.7</v>
      </c>
      <c r="J208">
        <v>1.9338805588385699</v>
      </c>
      <c r="L208">
        <v>1678.78999999999</v>
      </c>
      <c r="M208">
        <v>19741.689999999999</v>
      </c>
      <c r="N208">
        <v>2751.53999999999</v>
      </c>
      <c r="O208">
        <v>2751.53999999999</v>
      </c>
      <c r="Q208">
        <v>0</v>
      </c>
      <c r="S208">
        <v>1325.75</v>
      </c>
      <c r="T208">
        <v>1072.75</v>
      </c>
      <c r="U208">
        <v>29820.66</v>
      </c>
      <c r="V208">
        <v>1038.0999999999999</v>
      </c>
      <c r="W208">
        <v>0.56999999999999995</v>
      </c>
      <c r="X208">
        <v>424.64</v>
      </c>
      <c r="Y208">
        <v>7179.92</v>
      </c>
      <c r="Z208">
        <v>1038.0999999999999</v>
      </c>
      <c r="AA208">
        <v>1038.0999999999999</v>
      </c>
      <c r="AB208">
        <v>8218.02</v>
      </c>
    </row>
    <row r="209" spans="1:28" x14ac:dyDescent="0.25">
      <c r="A209" t="s">
        <v>692</v>
      </c>
      <c r="B209" t="s">
        <v>691</v>
      </c>
      <c r="C209" t="s">
        <v>58</v>
      </c>
      <c r="D209">
        <v>26312.755329</v>
      </c>
      <c r="E209">
        <v>327.60000000000002</v>
      </c>
      <c r="F209">
        <v>180.08</v>
      </c>
      <c r="G209">
        <v>1.7999760003199901</v>
      </c>
      <c r="H209">
        <v>843.97</v>
      </c>
      <c r="I209">
        <v>377.05</v>
      </c>
      <c r="J209">
        <v>5.8583864773031502</v>
      </c>
      <c r="K209">
        <v>29</v>
      </c>
      <c r="L209">
        <v>473.58</v>
      </c>
      <c r="M209">
        <v>753.63</v>
      </c>
      <c r="N209">
        <v>663.89</v>
      </c>
      <c r="O209">
        <v>634.89</v>
      </c>
      <c r="P209">
        <v>89.64</v>
      </c>
      <c r="Q209">
        <v>0.30724773916735398</v>
      </c>
      <c r="R209">
        <v>4799.05</v>
      </c>
      <c r="S209">
        <v>1683.34</v>
      </c>
      <c r="T209">
        <v>161.31</v>
      </c>
      <c r="U209">
        <v>8546.68</v>
      </c>
      <c r="V209">
        <v>177.819999999999</v>
      </c>
      <c r="W209">
        <v>1.15998453353955</v>
      </c>
      <c r="X209">
        <v>93.769999999999897</v>
      </c>
      <c r="Y209">
        <v>1565.47</v>
      </c>
      <c r="Z209">
        <v>132.009999999999</v>
      </c>
      <c r="AA209">
        <v>125.209999999999</v>
      </c>
      <c r="AB209">
        <v>1743.29</v>
      </c>
    </row>
    <row r="210" spans="1:28" x14ac:dyDescent="0.25">
      <c r="A210" t="s">
        <v>672</v>
      </c>
      <c r="B210" t="s">
        <v>671</v>
      </c>
      <c r="C210" t="s">
        <v>488</v>
      </c>
      <c r="D210">
        <v>26271.253260000001</v>
      </c>
      <c r="E210">
        <v>120.95</v>
      </c>
      <c r="F210">
        <v>22.32</v>
      </c>
      <c r="G210">
        <v>2.13</v>
      </c>
      <c r="H210">
        <v>2401.84</v>
      </c>
      <c r="J210">
        <v>6.81</v>
      </c>
      <c r="K210">
        <v>581.37</v>
      </c>
      <c r="L210">
        <v>1420.55</v>
      </c>
      <c r="M210">
        <v>19034.8</v>
      </c>
      <c r="N210">
        <v>2379.52</v>
      </c>
      <c r="O210">
        <v>1798.15</v>
      </c>
      <c r="Q210">
        <v>0.31277533039647498</v>
      </c>
      <c r="T210">
        <v>377.6</v>
      </c>
      <c r="U210">
        <v>21436.639999999999</v>
      </c>
      <c r="V210">
        <v>648.23999999999899</v>
      </c>
      <c r="W210">
        <v>1.72</v>
      </c>
      <c r="X210">
        <v>359.24999999999898</v>
      </c>
      <c r="Y210">
        <v>5345.46</v>
      </c>
      <c r="Z210">
        <v>642.39999999999895</v>
      </c>
      <c r="AA210">
        <v>496.08999999999901</v>
      </c>
      <c r="AB210">
        <v>5993.7</v>
      </c>
    </row>
    <row r="211" spans="1:28" x14ac:dyDescent="0.25">
      <c r="A211" t="s">
        <v>728</v>
      </c>
      <c r="B211" t="s">
        <v>727</v>
      </c>
      <c r="C211" t="s">
        <v>527</v>
      </c>
      <c r="D211">
        <v>26023.678877924998</v>
      </c>
      <c r="E211">
        <v>1072.95</v>
      </c>
      <c r="F211">
        <v>122.88</v>
      </c>
      <c r="G211">
        <v>31</v>
      </c>
      <c r="H211">
        <v>6113.41</v>
      </c>
      <c r="I211">
        <v>930.05</v>
      </c>
      <c r="J211">
        <v>295.60232190754198</v>
      </c>
      <c r="L211">
        <v>9968.58</v>
      </c>
      <c r="M211">
        <v>9116.49</v>
      </c>
      <c r="N211">
        <v>5990.53</v>
      </c>
      <c r="O211">
        <v>5990.53</v>
      </c>
      <c r="Q211">
        <v>0.104870624154623</v>
      </c>
      <c r="S211">
        <v>1689.12</v>
      </c>
      <c r="T211">
        <v>-3978.05</v>
      </c>
      <c r="U211">
        <v>17849.07</v>
      </c>
      <c r="V211">
        <v>-153.09</v>
      </c>
      <c r="W211">
        <v>-8.2100000000000009</v>
      </c>
      <c r="X211">
        <v>-195.87</v>
      </c>
      <c r="Y211">
        <v>2309.2199999999998</v>
      </c>
      <c r="Z211">
        <v>-193.69</v>
      </c>
      <c r="AA211">
        <v>-193.69</v>
      </c>
      <c r="AB211">
        <v>2156.13</v>
      </c>
    </row>
    <row r="212" spans="1:28" x14ac:dyDescent="0.25">
      <c r="A212" t="s">
        <v>696</v>
      </c>
      <c r="B212" t="s">
        <v>695</v>
      </c>
      <c r="C212" t="s">
        <v>457</v>
      </c>
      <c r="D212">
        <v>25596.787391549999</v>
      </c>
      <c r="E212">
        <v>1240.75</v>
      </c>
      <c r="F212">
        <v>197.97</v>
      </c>
      <c r="G212">
        <v>8.6300000000000008</v>
      </c>
      <c r="H212">
        <v>898.32</v>
      </c>
      <c r="I212">
        <v>518.9</v>
      </c>
      <c r="J212">
        <v>23.5422756099045</v>
      </c>
      <c r="K212">
        <v>39.69</v>
      </c>
      <c r="L212">
        <v>494.69</v>
      </c>
      <c r="M212">
        <v>1315.71999999999</v>
      </c>
      <c r="N212">
        <v>700.35</v>
      </c>
      <c r="O212">
        <v>660.66</v>
      </c>
      <c r="P212">
        <v>241.1</v>
      </c>
      <c r="Q212">
        <v>0.366574588752551</v>
      </c>
      <c r="R212">
        <v>2554.87</v>
      </c>
      <c r="S212">
        <v>178.69</v>
      </c>
      <c r="T212">
        <v>165.97</v>
      </c>
      <c r="U212">
        <v>5707.6</v>
      </c>
      <c r="V212">
        <v>230.48</v>
      </c>
      <c r="W212">
        <v>6.01</v>
      </c>
      <c r="X212">
        <v>126.36</v>
      </c>
      <c r="Y212">
        <v>1220.98</v>
      </c>
      <c r="Z212">
        <v>180.33</v>
      </c>
      <c r="AA212">
        <v>167.6</v>
      </c>
      <c r="AB212">
        <v>1451.46</v>
      </c>
    </row>
    <row r="213" spans="1:28" x14ac:dyDescent="0.25">
      <c r="A213" t="s">
        <v>703</v>
      </c>
      <c r="B213" t="s">
        <v>702</v>
      </c>
      <c r="C213" t="s">
        <v>55</v>
      </c>
      <c r="D213">
        <v>25423.215633899999</v>
      </c>
      <c r="E213">
        <v>335.25</v>
      </c>
      <c r="F213">
        <v>315.74</v>
      </c>
      <c r="G213">
        <v>1</v>
      </c>
      <c r="H213">
        <v>1258.50999999999</v>
      </c>
      <c r="I213">
        <v>1046.8800000000001</v>
      </c>
      <c r="J213">
        <v>7.7981806217951997</v>
      </c>
      <c r="K213">
        <v>129.09</v>
      </c>
      <c r="L213">
        <v>588.729999999999</v>
      </c>
      <c r="M213">
        <v>589.349999999999</v>
      </c>
      <c r="N213">
        <v>942.76999999999896</v>
      </c>
      <c r="O213">
        <v>813.67999999999904</v>
      </c>
      <c r="P213">
        <v>119.06</v>
      </c>
      <c r="Q213">
        <v>0.128235039491787</v>
      </c>
      <c r="R213">
        <v>1454.65</v>
      </c>
      <c r="S213">
        <v>2225.7800000000002</v>
      </c>
      <c r="T213">
        <v>224.95</v>
      </c>
      <c r="U213">
        <v>6694.23</v>
      </c>
      <c r="V213">
        <v>296.91000000000003</v>
      </c>
      <c r="W213">
        <v>1.76</v>
      </c>
      <c r="X213">
        <v>132.55000000000001</v>
      </c>
      <c r="Y213">
        <v>1371.83</v>
      </c>
      <c r="Z213">
        <v>215.13</v>
      </c>
      <c r="AA213">
        <v>183.41</v>
      </c>
      <c r="AB213">
        <v>1668.74</v>
      </c>
    </row>
    <row r="214" spans="1:28" x14ac:dyDescent="0.25">
      <c r="A214" t="s">
        <v>708</v>
      </c>
      <c r="B214" t="s">
        <v>707</v>
      </c>
      <c r="C214" t="s">
        <v>365</v>
      </c>
      <c r="D214">
        <v>25313.857563469999</v>
      </c>
      <c r="E214">
        <v>1051.05</v>
      </c>
      <c r="F214">
        <v>892</v>
      </c>
      <c r="G214">
        <v>17.5</v>
      </c>
      <c r="H214">
        <v>4038</v>
      </c>
      <c r="I214">
        <v>1691</v>
      </c>
      <c r="J214">
        <v>90.918865926802397</v>
      </c>
      <c r="K214">
        <v>406</v>
      </c>
      <c r="L214">
        <v>2317</v>
      </c>
      <c r="M214">
        <v>4160</v>
      </c>
      <c r="N214">
        <v>3146</v>
      </c>
      <c r="O214">
        <v>2740</v>
      </c>
      <c r="P214">
        <v>2988</v>
      </c>
      <c r="Q214">
        <v>0.19247930362537699</v>
      </c>
      <c r="R214">
        <v>3311</v>
      </c>
      <c r="S214">
        <v>1059</v>
      </c>
      <c r="T214">
        <v>423</v>
      </c>
      <c r="U214">
        <v>17247</v>
      </c>
      <c r="V214">
        <v>1051</v>
      </c>
      <c r="W214">
        <v>27.83</v>
      </c>
      <c r="X214">
        <v>709</v>
      </c>
      <c r="Y214">
        <v>3444</v>
      </c>
      <c r="Z214">
        <v>817</v>
      </c>
      <c r="AA214">
        <v>684</v>
      </c>
      <c r="AB214">
        <v>4495</v>
      </c>
    </row>
    <row r="215" spans="1:28" x14ac:dyDescent="0.25">
      <c r="A215" t="s">
        <v>705</v>
      </c>
      <c r="B215" t="s">
        <v>704</v>
      </c>
      <c r="C215" t="s">
        <v>706</v>
      </c>
      <c r="D215">
        <v>25099.261952699999</v>
      </c>
      <c r="E215">
        <v>758.55</v>
      </c>
      <c r="F215">
        <v>39.619999999999997</v>
      </c>
      <c r="G215">
        <v>4.25</v>
      </c>
      <c r="H215">
        <v>376.35000000000099</v>
      </c>
      <c r="I215">
        <v>667.21</v>
      </c>
      <c r="J215">
        <v>4.0818555188222998</v>
      </c>
      <c r="K215">
        <v>29.59</v>
      </c>
      <c r="L215">
        <v>135.01000000000101</v>
      </c>
      <c r="M215">
        <v>1003.38999999999</v>
      </c>
      <c r="N215">
        <v>336.73000000000098</v>
      </c>
      <c r="O215">
        <v>307.14000000000198</v>
      </c>
      <c r="P215">
        <v>15.16</v>
      </c>
      <c r="Q215">
        <v>1.0411931486556301</v>
      </c>
      <c r="R215">
        <v>7104.62</v>
      </c>
      <c r="S215">
        <v>500.49</v>
      </c>
      <c r="T215">
        <v>172.13</v>
      </c>
      <c r="U215">
        <v>9667.2199999999993</v>
      </c>
      <c r="V215">
        <v>236.659999999999</v>
      </c>
      <c r="W215">
        <v>4.3499999999999996</v>
      </c>
      <c r="X215">
        <v>143.91999999999899</v>
      </c>
      <c r="Y215">
        <v>2766.8</v>
      </c>
      <c r="Z215">
        <v>226.27999999999901</v>
      </c>
      <c r="AA215">
        <v>213.83999999999901</v>
      </c>
      <c r="AB215">
        <v>3003.46</v>
      </c>
    </row>
    <row r="216" spans="1:28" x14ac:dyDescent="0.25">
      <c r="A216" t="s">
        <v>694</v>
      </c>
      <c r="B216" t="s">
        <v>693</v>
      </c>
      <c r="C216" t="s">
        <v>504</v>
      </c>
      <c r="D216">
        <v>24968.148833520001</v>
      </c>
      <c r="E216">
        <v>5312.5</v>
      </c>
      <c r="F216">
        <v>66.84</v>
      </c>
      <c r="G216">
        <v>40</v>
      </c>
      <c r="H216">
        <v>801.36999999999898</v>
      </c>
      <c r="I216">
        <v>299.63</v>
      </c>
      <c r="J216">
        <v>106.25101214574801</v>
      </c>
      <c r="K216">
        <v>1.51</v>
      </c>
      <c r="L216">
        <v>524.87999999999897</v>
      </c>
      <c r="M216">
        <v>308.92</v>
      </c>
      <c r="N216">
        <v>734.52999999999895</v>
      </c>
      <c r="O216">
        <v>733.01999999999896</v>
      </c>
      <c r="P216">
        <v>56.17</v>
      </c>
      <c r="Q216">
        <v>0.37646700198140498</v>
      </c>
      <c r="R216">
        <v>2595.34</v>
      </c>
      <c r="S216">
        <v>295.45</v>
      </c>
      <c r="T216">
        <v>208.14</v>
      </c>
      <c r="U216">
        <v>4356.88</v>
      </c>
      <c r="V216">
        <v>186.86</v>
      </c>
      <c r="W216">
        <v>24.9</v>
      </c>
      <c r="X216">
        <v>122.93</v>
      </c>
      <c r="Y216">
        <v>927.68</v>
      </c>
      <c r="Z216">
        <v>169.97</v>
      </c>
      <c r="AA216">
        <v>169.65</v>
      </c>
      <c r="AB216">
        <v>1114.54</v>
      </c>
    </row>
    <row r="217" spans="1:28" x14ac:dyDescent="0.25">
      <c r="A217" t="s">
        <v>714</v>
      </c>
      <c r="B217" t="s">
        <v>713</v>
      </c>
      <c r="C217" t="s">
        <v>504</v>
      </c>
      <c r="D217">
        <v>24917.333918510001</v>
      </c>
      <c r="E217">
        <v>3381</v>
      </c>
      <c r="F217">
        <v>87.2</v>
      </c>
      <c r="G217">
        <v>1.5</v>
      </c>
      <c r="H217">
        <v>613.54</v>
      </c>
      <c r="I217">
        <v>159.09</v>
      </c>
      <c r="J217">
        <v>51.948494639646498</v>
      </c>
      <c r="K217">
        <v>2.81</v>
      </c>
      <c r="L217">
        <v>390.75</v>
      </c>
      <c r="M217">
        <v>196.71</v>
      </c>
      <c r="N217">
        <v>526.33999999999901</v>
      </c>
      <c r="O217">
        <v>523.53</v>
      </c>
      <c r="P217">
        <v>41.08</v>
      </c>
      <c r="Q217">
        <v>2.8874753934740802E-2</v>
      </c>
      <c r="R217">
        <v>1665.37</v>
      </c>
      <c r="S217">
        <v>184</v>
      </c>
      <c r="T217">
        <v>132.78</v>
      </c>
      <c r="U217">
        <v>2859.79</v>
      </c>
      <c r="V217">
        <v>159.58000000000001</v>
      </c>
      <c r="W217">
        <v>13.89</v>
      </c>
      <c r="X217">
        <v>104.51</v>
      </c>
      <c r="Y217">
        <v>649.62</v>
      </c>
      <c r="Z217">
        <v>138.27000000000001</v>
      </c>
      <c r="AA217">
        <v>136.9</v>
      </c>
      <c r="AB217">
        <v>809.2</v>
      </c>
    </row>
    <row r="218" spans="1:28" x14ac:dyDescent="0.25">
      <c r="A218" t="s">
        <v>712</v>
      </c>
      <c r="B218" t="s">
        <v>711</v>
      </c>
      <c r="C218" t="s">
        <v>323</v>
      </c>
      <c r="D218">
        <v>24713.091058585</v>
      </c>
      <c r="E218">
        <v>3252.5</v>
      </c>
      <c r="F218">
        <v>458.24</v>
      </c>
      <c r="G218">
        <v>15</v>
      </c>
      <c r="H218">
        <v>1401.72</v>
      </c>
      <c r="I218">
        <v>637.76</v>
      </c>
      <c r="J218">
        <v>55.175313855622299</v>
      </c>
      <c r="K218">
        <v>312.18</v>
      </c>
      <c r="L218">
        <v>426.33</v>
      </c>
      <c r="M218">
        <v>995.52</v>
      </c>
      <c r="N218">
        <v>943.48</v>
      </c>
      <c r="O218">
        <v>631.29999999999995</v>
      </c>
      <c r="P218">
        <v>2563.41</v>
      </c>
      <c r="Q218">
        <v>0.27186071001336898</v>
      </c>
      <c r="R218">
        <v>1618.13</v>
      </c>
      <c r="S218">
        <v>2591.0700000000002</v>
      </c>
      <c r="T218">
        <v>204.969999999999</v>
      </c>
      <c r="U218">
        <v>9807.61</v>
      </c>
      <c r="V218">
        <v>387.849999999999</v>
      </c>
      <c r="W218">
        <v>14.53</v>
      </c>
      <c r="X218">
        <v>112.269999999999</v>
      </c>
      <c r="Y218">
        <v>2428.35</v>
      </c>
      <c r="Z218">
        <v>259.31999999999903</v>
      </c>
      <c r="AA218">
        <v>158.16999999999899</v>
      </c>
      <c r="AB218">
        <v>2816.2</v>
      </c>
    </row>
    <row r="219" spans="1:28" x14ac:dyDescent="0.25">
      <c r="A219" t="s">
        <v>716</v>
      </c>
      <c r="B219" t="s">
        <v>715</v>
      </c>
      <c r="C219" t="s">
        <v>17</v>
      </c>
      <c r="D219">
        <v>24147.48410899</v>
      </c>
      <c r="E219">
        <v>33.799999999999997</v>
      </c>
      <c r="F219">
        <v>262.49</v>
      </c>
      <c r="G219">
        <v>1.3</v>
      </c>
      <c r="H219">
        <v>2867.49</v>
      </c>
      <c r="I219">
        <v>2058.12</v>
      </c>
      <c r="J219">
        <v>3.8704425750958298</v>
      </c>
      <c r="L219">
        <v>2605</v>
      </c>
      <c r="M219">
        <v>12366.779999999901</v>
      </c>
      <c r="N219">
        <v>2605</v>
      </c>
      <c r="O219">
        <v>2605</v>
      </c>
      <c r="Q219">
        <v>0.33587890138579601</v>
      </c>
      <c r="S219">
        <v>889.35</v>
      </c>
      <c r="T219">
        <v>0</v>
      </c>
      <c r="U219">
        <v>18181.740000000002</v>
      </c>
      <c r="V219">
        <v>1087.5699999999899</v>
      </c>
      <c r="W219">
        <v>1.29</v>
      </c>
      <c r="X219">
        <v>882.48999999999899</v>
      </c>
      <c r="Y219">
        <v>4330.3</v>
      </c>
      <c r="Z219">
        <v>1087.5699999999899</v>
      </c>
      <c r="AA219">
        <v>1087.5699999999899</v>
      </c>
      <c r="AB219">
        <v>5417.87</v>
      </c>
    </row>
    <row r="220" spans="1:28" x14ac:dyDescent="0.25">
      <c r="A220" t="s">
        <v>710</v>
      </c>
      <c r="B220" t="s">
        <v>709</v>
      </c>
      <c r="C220" t="s">
        <v>706</v>
      </c>
      <c r="D220">
        <v>24124.547032425002</v>
      </c>
      <c r="E220">
        <v>4063.6</v>
      </c>
      <c r="F220">
        <v>114.63</v>
      </c>
      <c r="G220">
        <v>3</v>
      </c>
      <c r="H220">
        <v>519.979999999999</v>
      </c>
      <c r="J220">
        <v>42.92</v>
      </c>
      <c r="K220">
        <v>60.57</v>
      </c>
      <c r="L220">
        <v>255.51999999999899</v>
      </c>
      <c r="M220">
        <v>11679.26</v>
      </c>
      <c r="N220">
        <v>405.349999999999</v>
      </c>
      <c r="O220">
        <v>344.77999999999901</v>
      </c>
      <c r="Q220">
        <v>6.9897483690587098E-2</v>
      </c>
      <c r="T220">
        <v>89.26</v>
      </c>
      <c r="U220">
        <v>12199.24</v>
      </c>
      <c r="V220">
        <v>137.75</v>
      </c>
      <c r="W220">
        <v>11.28</v>
      </c>
      <c r="X220">
        <v>68.819999999999993</v>
      </c>
      <c r="Y220">
        <v>3139.63</v>
      </c>
      <c r="Z220">
        <v>104.039999999999</v>
      </c>
      <c r="AA220">
        <v>90.039999999999907</v>
      </c>
      <c r="AB220">
        <v>3277.38</v>
      </c>
    </row>
    <row r="221" spans="1:28" x14ac:dyDescent="0.25">
      <c r="A221" t="s">
        <v>718</v>
      </c>
      <c r="B221" t="s">
        <v>717</v>
      </c>
      <c r="C221" t="s">
        <v>504</v>
      </c>
      <c r="D221">
        <v>23917.180799999998</v>
      </c>
      <c r="E221">
        <v>2175.75</v>
      </c>
      <c r="F221">
        <v>60.15</v>
      </c>
      <c r="G221">
        <v>14.5</v>
      </c>
      <c r="H221">
        <v>553.84</v>
      </c>
      <c r="I221">
        <v>297.36</v>
      </c>
      <c r="J221">
        <v>32.686054913294797</v>
      </c>
      <c r="K221">
        <v>7.8</v>
      </c>
      <c r="L221">
        <v>361.9</v>
      </c>
      <c r="M221">
        <v>163.76</v>
      </c>
      <c r="N221">
        <v>493.69</v>
      </c>
      <c r="O221">
        <v>485.89</v>
      </c>
      <c r="P221">
        <v>115.81</v>
      </c>
      <c r="Q221">
        <v>0.44361425808234201</v>
      </c>
      <c r="R221">
        <v>1190.8399999999999</v>
      </c>
      <c r="S221">
        <v>275.8</v>
      </c>
      <c r="T221">
        <v>123.99</v>
      </c>
      <c r="U221">
        <v>2597.41</v>
      </c>
      <c r="V221">
        <v>150.01999999999899</v>
      </c>
      <c r="W221">
        <v>8.9600000000000009</v>
      </c>
      <c r="X221">
        <v>99.219999999999899</v>
      </c>
      <c r="Y221">
        <v>535.94000000000005</v>
      </c>
      <c r="Z221">
        <v>134.72999999999999</v>
      </c>
      <c r="AA221">
        <v>132.88999999999999</v>
      </c>
      <c r="AB221">
        <v>685.96</v>
      </c>
    </row>
    <row r="222" spans="1:28" x14ac:dyDescent="0.25">
      <c r="A222" t="s">
        <v>736</v>
      </c>
      <c r="B222" t="s">
        <v>735</v>
      </c>
      <c r="C222" t="s">
        <v>657</v>
      </c>
      <c r="D222">
        <v>23727.581324589999</v>
      </c>
      <c r="E222">
        <v>952.1</v>
      </c>
      <c r="F222">
        <v>125.1</v>
      </c>
      <c r="G222">
        <v>2.5</v>
      </c>
      <c r="H222">
        <v>354.35</v>
      </c>
      <c r="J222">
        <v>6.21</v>
      </c>
      <c r="K222">
        <v>19.239999999999998</v>
      </c>
      <c r="L222">
        <v>154.47</v>
      </c>
      <c r="M222">
        <v>2446.9899999999998</v>
      </c>
      <c r="N222">
        <v>229.25</v>
      </c>
      <c r="O222">
        <v>210.01</v>
      </c>
      <c r="Q222">
        <v>0.40257648953301101</v>
      </c>
      <c r="T222">
        <v>55.54</v>
      </c>
      <c r="U222">
        <v>2801.34</v>
      </c>
      <c r="V222">
        <v>114.82</v>
      </c>
      <c r="W222">
        <v>2.2599999999999998</v>
      </c>
      <c r="X222">
        <v>56.32</v>
      </c>
      <c r="Y222">
        <v>631.27</v>
      </c>
      <c r="Z222">
        <v>80.23</v>
      </c>
      <c r="AA222">
        <v>75.77</v>
      </c>
      <c r="AB222">
        <v>746.09</v>
      </c>
    </row>
    <row r="223" spans="1:28" x14ac:dyDescent="0.25">
      <c r="A223" t="s">
        <v>726</v>
      </c>
      <c r="B223" t="s">
        <v>725</v>
      </c>
      <c r="C223" t="s">
        <v>315</v>
      </c>
      <c r="D223">
        <v>23721.92694102</v>
      </c>
      <c r="E223">
        <v>1395.2</v>
      </c>
      <c r="F223">
        <v>65.77</v>
      </c>
      <c r="G223">
        <v>32</v>
      </c>
      <c r="H223">
        <v>907.01999999999896</v>
      </c>
      <c r="I223">
        <v>594.99</v>
      </c>
      <c r="J223">
        <v>36.048302742274203</v>
      </c>
      <c r="K223">
        <v>1.81</v>
      </c>
      <c r="L223">
        <v>610.67999999999904</v>
      </c>
      <c r="M223">
        <v>248</v>
      </c>
      <c r="N223">
        <v>841.24999999999898</v>
      </c>
      <c r="O223">
        <v>839.43999999999903</v>
      </c>
      <c r="P223">
        <v>29.6</v>
      </c>
      <c r="Q223">
        <v>0.88769782668500696</v>
      </c>
      <c r="R223">
        <v>1215.92</v>
      </c>
      <c r="S223">
        <v>370.3</v>
      </c>
      <c r="T223">
        <v>228.76</v>
      </c>
      <c r="U223">
        <v>3365.83</v>
      </c>
      <c r="V223">
        <v>197.62</v>
      </c>
      <c r="W223">
        <v>7.04</v>
      </c>
      <c r="X223">
        <v>132.25</v>
      </c>
      <c r="Y223">
        <v>617.78</v>
      </c>
      <c r="Z223">
        <v>181.26</v>
      </c>
      <c r="AA223">
        <v>180.98</v>
      </c>
      <c r="AB223">
        <v>815.4</v>
      </c>
    </row>
    <row r="224" spans="1:28" x14ac:dyDescent="0.25">
      <c r="A224" t="s">
        <v>720</v>
      </c>
      <c r="B224" t="s">
        <v>719</v>
      </c>
      <c r="C224" t="s">
        <v>648</v>
      </c>
      <c r="D224">
        <v>23392.705727590001</v>
      </c>
      <c r="E224">
        <v>196.9</v>
      </c>
      <c r="F224">
        <v>278.76</v>
      </c>
      <c r="G224">
        <v>0</v>
      </c>
      <c r="H224">
        <v>670.00999999999897</v>
      </c>
      <c r="I224">
        <v>345.17</v>
      </c>
      <c r="J224">
        <v>2.1993629644231598</v>
      </c>
      <c r="K224">
        <v>149.33000000000001</v>
      </c>
      <c r="L224">
        <v>264.98999999999899</v>
      </c>
      <c r="M224">
        <v>148.54999999999899</v>
      </c>
      <c r="N224">
        <v>391.24999999999898</v>
      </c>
      <c r="O224">
        <v>241.91999999999899</v>
      </c>
      <c r="P224">
        <v>196.41</v>
      </c>
      <c r="Q224">
        <v>0</v>
      </c>
      <c r="R224">
        <v>898.63</v>
      </c>
      <c r="S224">
        <v>771.54</v>
      </c>
      <c r="T224">
        <v>-23.07</v>
      </c>
      <c r="U224">
        <v>3030.31</v>
      </c>
      <c r="V224">
        <v>161.63</v>
      </c>
      <c r="W224">
        <v>0.5</v>
      </c>
      <c r="X224">
        <v>60.72</v>
      </c>
      <c r="Y224">
        <v>604.37</v>
      </c>
      <c r="Z224">
        <v>83.27</v>
      </c>
      <c r="AA224">
        <v>41.23</v>
      </c>
      <c r="AB224">
        <v>766</v>
      </c>
    </row>
    <row r="225" spans="1:28" x14ac:dyDescent="0.25">
      <c r="A225" t="s">
        <v>760</v>
      </c>
      <c r="B225" t="s">
        <v>759</v>
      </c>
      <c r="C225" t="s">
        <v>315</v>
      </c>
      <c r="D225">
        <v>23204.098308659999</v>
      </c>
      <c r="E225">
        <v>798.75</v>
      </c>
      <c r="F225">
        <v>611.27</v>
      </c>
      <c r="G225">
        <v>2.5</v>
      </c>
      <c r="H225">
        <v>1829.3099999999899</v>
      </c>
      <c r="J225">
        <v>10.53</v>
      </c>
      <c r="K225">
        <v>349.58</v>
      </c>
      <c r="L225">
        <v>297.24999999999898</v>
      </c>
      <c r="M225">
        <v>11477.59</v>
      </c>
      <c r="N225">
        <v>1218.03999999999</v>
      </c>
      <c r="O225">
        <v>868.45999999999901</v>
      </c>
      <c r="Q225">
        <v>0.23741690408357</v>
      </c>
      <c r="T225">
        <v>571.20999999999901</v>
      </c>
      <c r="U225">
        <v>13306.9</v>
      </c>
      <c r="V225">
        <v>-234.98</v>
      </c>
      <c r="W225">
        <v>-15.18</v>
      </c>
      <c r="X225">
        <v>-428.31</v>
      </c>
      <c r="Y225">
        <v>3568.48</v>
      </c>
      <c r="Z225">
        <v>-381.51</v>
      </c>
      <c r="AA225">
        <v>-490.77</v>
      </c>
      <c r="AB225">
        <v>3333.5</v>
      </c>
    </row>
    <row r="226" spans="1:28" x14ac:dyDescent="0.25">
      <c r="A226" t="s">
        <v>722</v>
      </c>
      <c r="B226" t="s">
        <v>721</v>
      </c>
      <c r="C226" t="s">
        <v>457</v>
      </c>
      <c r="D226">
        <v>23088.399870720001</v>
      </c>
      <c r="E226">
        <v>1643.65</v>
      </c>
      <c r="F226">
        <v>421.58</v>
      </c>
      <c r="G226">
        <v>7</v>
      </c>
      <c r="H226">
        <v>1071.4199999999901</v>
      </c>
      <c r="I226">
        <v>763.61</v>
      </c>
      <c r="J226">
        <v>34.0942904838667</v>
      </c>
      <c r="K226">
        <v>20.58</v>
      </c>
      <c r="L226">
        <v>479.57999999999902</v>
      </c>
      <c r="M226">
        <v>977.7</v>
      </c>
      <c r="N226">
        <v>649.83999999999901</v>
      </c>
      <c r="O226">
        <v>629.25999999999897</v>
      </c>
      <c r="P226">
        <v>400.84</v>
      </c>
      <c r="Q226">
        <v>0.205312968847741</v>
      </c>
      <c r="R226">
        <v>5442.65</v>
      </c>
      <c r="S226">
        <v>193.26</v>
      </c>
      <c r="T226">
        <v>149.67999999999901</v>
      </c>
      <c r="U226">
        <v>8849.48</v>
      </c>
      <c r="V226">
        <v>306.20999999999998</v>
      </c>
      <c r="W226">
        <v>9.6999999999999993</v>
      </c>
      <c r="X226">
        <v>136.46</v>
      </c>
      <c r="Y226">
        <v>1948.94</v>
      </c>
      <c r="Z226">
        <v>184.65</v>
      </c>
      <c r="AA226">
        <v>176.67</v>
      </c>
      <c r="AB226">
        <v>2255.15</v>
      </c>
    </row>
    <row r="227" spans="1:28" x14ac:dyDescent="0.25">
      <c r="A227" t="s">
        <v>734</v>
      </c>
      <c r="B227" t="s">
        <v>733</v>
      </c>
      <c r="C227" t="s">
        <v>35</v>
      </c>
      <c r="D227">
        <v>23025.673136879999</v>
      </c>
      <c r="E227">
        <v>46.55</v>
      </c>
    </row>
    <row r="228" spans="1:28" x14ac:dyDescent="0.25">
      <c r="A228" t="s">
        <v>743</v>
      </c>
      <c r="B228" t="s">
        <v>742</v>
      </c>
      <c r="C228" t="s">
        <v>504</v>
      </c>
      <c r="D228">
        <v>22964.883189489999</v>
      </c>
      <c r="E228">
        <v>1225.7</v>
      </c>
      <c r="F228">
        <v>187.34</v>
      </c>
      <c r="G228">
        <v>3.5</v>
      </c>
      <c r="H228">
        <v>790.76999999999896</v>
      </c>
      <c r="I228">
        <v>687.69</v>
      </c>
      <c r="J228">
        <v>21.799855822795099</v>
      </c>
      <c r="K228">
        <v>23.53</v>
      </c>
      <c r="L228">
        <v>413.979999999999</v>
      </c>
      <c r="M228">
        <v>590.45999999999901</v>
      </c>
      <c r="N228">
        <v>603.42999999999904</v>
      </c>
      <c r="O228">
        <v>579.89999999999895</v>
      </c>
      <c r="P228">
        <v>508.46</v>
      </c>
      <c r="Q228">
        <v>0.16055152054447</v>
      </c>
      <c r="R228">
        <v>1776.46</v>
      </c>
      <c r="S228">
        <v>439.36</v>
      </c>
      <c r="T228">
        <v>165.92</v>
      </c>
      <c r="U228">
        <v>4793.2</v>
      </c>
      <c r="V228">
        <v>249.46</v>
      </c>
      <c r="W228">
        <v>7.22</v>
      </c>
      <c r="X228">
        <v>137.12</v>
      </c>
      <c r="Y228">
        <v>1009.29</v>
      </c>
      <c r="Z228">
        <v>196.77</v>
      </c>
      <c r="AA228">
        <v>189.57</v>
      </c>
      <c r="AB228">
        <v>1258.75</v>
      </c>
    </row>
    <row r="229" spans="1:28" x14ac:dyDescent="0.25">
      <c r="A229" t="s">
        <v>730</v>
      </c>
      <c r="B229" t="s">
        <v>729</v>
      </c>
      <c r="C229" t="s">
        <v>457</v>
      </c>
      <c r="D229">
        <v>22742.5125676799</v>
      </c>
      <c r="E229">
        <v>11990.2</v>
      </c>
      <c r="F229">
        <v>104.78</v>
      </c>
      <c r="G229">
        <v>13</v>
      </c>
      <c r="H229">
        <v>537.349999999999</v>
      </c>
      <c r="I229">
        <v>376.72</v>
      </c>
      <c r="J229">
        <v>167.480476163964</v>
      </c>
      <c r="K229">
        <v>5.67</v>
      </c>
      <c r="L229">
        <v>317.66999999999899</v>
      </c>
      <c r="M229">
        <v>165.979999999999</v>
      </c>
      <c r="N229">
        <v>432.56999999999903</v>
      </c>
      <c r="O229">
        <v>426.89999999999901</v>
      </c>
      <c r="P229">
        <v>24.93</v>
      </c>
      <c r="Q229">
        <v>7.7620987817546505E-2</v>
      </c>
      <c r="R229">
        <v>2196.5300000000002</v>
      </c>
      <c r="S229">
        <v>209.72</v>
      </c>
      <c r="T229">
        <v>109.23</v>
      </c>
      <c r="U229">
        <v>3511.23</v>
      </c>
      <c r="V229">
        <v>162.62</v>
      </c>
      <c r="W229">
        <v>52.58</v>
      </c>
      <c r="X229">
        <v>99.73</v>
      </c>
      <c r="Y229">
        <v>825.51</v>
      </c>
      <c r="Z229">
        <v>134.94</v>
      </c>
      <c r="AA229">
        <v>133.62</v>
      </c>
      <c r="AB229">
        <v>988.13</v>
      </c>
    </row>
    <row r="230" spans="1:28" x14ac:dyDescent="0.25">
      <c r="A230" t="s">
        <v>765</v>
      </c>
      <c r="B230" t="s">
        <v>764</v>
      </c>
      <c r="C230" t="s">
        <v>766</v>
      </c>
      <c r="D230">
        <v>22725.889477199999</v>
      </c>
      <c r="E230">
        <v>236.6</v>
      </c>
      <c r="F230">
        <v>312.75</v>
      </c>
      <c r="G230">
        <v>0</v>
      </c>
      <c r="H230">
        <v>854.36999999999898</v>
      </c>
      <c r="J230">
        <v>2.62</v>
      </c>
      <c r="K230">
        <v>70.239999999999995</v>
      </c>
      <c r="L230">
        <v>47.7899999999998</v>
      </c>
      <c r="M230">
        <v>7316.56</v>
      </c>
      <c r="N230">
        <v>541.61999999999898</v>
      </c>
      <c r="O230">
        <v>471.37999999999897</v>
      </c>
      <c r="Q230">
        <v>0</v>
      </c>
      <c r="T230">
        <v>423.59</v>
      </c>
      <c r="U230">
        <v>8170.93</v>
      </c>
      <c r="V230">
        <v>76.820000000000107</v>
      </c>
      <c r="W230">
        <v>-0.76</v>
      </c>
      <c r="X230">
        <v>-196.02999999999901</v>
      </c>
      <c r="Y230">
        <v>2050.35</v>
      </c>
      <c r="Z230">
        <v>-6.5199999999998397</v>
      </c>
      <c r="AA230">
        <v>-46.159999999999798</v>
      </c>
      <c r="AB230">
        <v>2127.17</v>
      </c>
    </row>
    <row r="231" spans="1:28" x14ac:dyDescent="0.25">
      <c r="A231" t="s">
        <v>738</v>
      </c>
      <c r="B231" t="s">
        <v>737</v>
      </c>
      <c r="C231" t="s">
        <v>17</v>
      </c>
      <c r="D231">
        <v>22637.80673298</v>
      </c>
      <c r="E231">
        <v>33.1</v>
      </c>
      <c r="F231">
        <v>148.33000000000001</v>
      </c>
      <c r="G231">
        <v>0.48</v>
      </c>
      <c r="H231">
        <v>1768.1899999999901</v>
      </c>
      <c r="I231">
        <v>1544.42</v>
      </c>
      <c r="J231">
        <v>1.9372696532526099</v>
      </c>
      <c r="L231">
        <v>1313.03999999999</v>
      </c>
      <c r="M231">
        <v>5208.0200000000004</v>
      </c>
      <c r="N231">
        <v>1619.8599999999899</v>
      </c>
      <c r="O231">
        <v>1619.8599999999899</v>
      </c>
      <c r="Q231">
        <v>0.247771392688722</v>
      </c>
      <c r="S231">
        <v>412.06</v>
      </c>
      <c r="T231">
        <v>306.82</v>
      </c>
      <c r="U231">
        <v>8932.6899999999896</v>
      </c>
      <c r="V231">
        <v>593.12999999999897</v>
      </c>
      <c r="W231">
        <v>0.67</v>
      </c>
      <c r="X231">
        <v>456.98999999999899</v>
      </c>
      <c r="Y231">
        <v>2058.85</v>
      </c>
      <c r="Z231">
        <v>593.12999999999897</v>
      </c>
      <c r="AA231">
        <v>593.12999999999897</v>
      </c>
      <c r="AB231">
        <v>2651.98</v>
      </c>
    </row>
    <row r="232" spans="1:28" x14ac:dyDescent="0.25">
      <c r="A232" t="s">
        <v>732</v>
      </c>
      <c r="B232" t="s">
        <v>731</v>
      </c>
      <c r="C232" t="s">
        <v>52</v>
      </c>
      <c r="D232">
        <v>22525.561390499999</v>
      </c>
      <c r="E232">
        <v>2437.6</v>
      </c>
      <c r="F232">
        <v>57.08</v>
      </c>
      <c r="G232">
        <v>3</v>
      </c>
      <c r="H232">
        <v>733.79</v>
      </c>
      <c r="J232">
        <v>52.94</v>
      </c>
      <c r="K232">
        <v>34.71</v>
      </c>
      <c r="L232">
        <v>477.33999999999901</v>
      </c>
      <c r="M232">
        <v>6206.16</v>
      </c>
      <c r="N232">
        <v>676.70999999999901</v>
      </c>
      <c r="O232">
        <v>641.99999999999898</v>
      </c>
      <c r="Q232">
        <v>5.6667925953910001E-2</v>
      </c>
      <c r="T232">
        <v>164.66</v>
      </c>
      <c r="U232">
        <v>6939.95</v>
      </c>
      <c r="V232">
        <v>208.85999999999899</v>
      </c>
      <c r="W232">
        <v>15.31</v>
      </c>
      <c r="X232">
        <v>138.08999999999901</v>
      </c>
      <c r="Y232">
        <v>1750.73</v>
      </c>
      <c r="Z232">
        <v>194.539999999999</v>
      </c>
      <c r="AA232">
        <v>184.44999999999899</v>
      </c>
      <c r="AB232">
        <v>1959.59</v>
      </c>
    </row>
    <row r="233" spans="1:28" x14ac:dyDescent="0.25">
      <c r="A233" t="s">
        <v>753</v>
      </c>
      <c r="B233" t="s">
        <v>752</v>
      </c>
      <c r="C233" t="s">
        <v>754</v>
      </c>
      <c r="D233">
        <v>22189.101199199999</v>
      </c>
      <c r="E233">
        <v>569.35</v>
      </c>
      <c r="F233">
        <v>152.59</v>
      </c>
      <c r="G233">
        <v>4</v>
      </c>
      <c r="H233">
        <v>2265.1099999999901</v>
      </c>
      <c r="I233">
        <v>1329.5</v>
      </c>
      <c r="J233">
        <v>39.480067276371301</v>
      </c>
      <c r="L233">
        <v>1500.29999999999</v>
      </c>
      <c r="M233">
        <v>3217.22</v>
      </c>
      <c r="N233">
        <v>2112.51999999999</v>
      </c>
      <c r="O233">
        <v>2112.51999999999</v>
      </c>
      <c r="Q233">
        <v>0.101316949943344</v>
      </c>
      <c r="S233">
        <v>1635.28</v>
      </c>
      <c r="T233">
        <v>612.22</v>
      </c>
      <c r="U233">
        <v>8447.1099999999897</v>
      </c>
      <c r="V233">
        <v>660.57999999999902</v>
      </c>
      <c r="W233">
        <v>11.18</v>
      </c>
      <c r="X233">
        <v>425.39999999999901</v>
      </c>
      <c r="Y233">
        <v>1710.12</v>
      </c>
      <c r="Z233">
        <v>618.35999999999899</v>
      </c>
      <c r="AA233">
        <v>618.35999999999899</v>
      </c>
      <c r="AB233">
        <v>2370.6999999999998</v>
      </c>
    </row>
    <row r="234" spans="1:28" x14ac:dyDescent="0.25">
      <c r="A234" t="s">
        <v>768</v>
      </c>
      <c r="B234" t="s">
        <v>767</v>
      </c>
      <c r="C234" t="s">
        <v>769</v>
      </c>
      <c r="D234">
        <v>22181.430185325</v>
      </c>
      <c r="E234">
        <v>18.05</v>
      </c>
      <c r="F234">
        <v>259.68</v>
      </c>
      <c r="G234">
        <v>0</v>
      </c>
      <c r="H234">
        <v>3572.15</v>
      </c>
      <c r="J234">
        <v>2.76</v>
      </c>
      <c r="K234">
        <v>420.76</v>
      </c>
      <c r="L234">
        <v>2849.01</v>
      </c>
      <c r="M234">
        <v>5138.6099999999997</v>
      </c>
      <c r="N234">
        <v>3312.47</v>
      </c>
      <c r="O234">
        <v>2891.71</v>
      </c>
      <c r="Q234">
        <v>0</v>
      </c>
      <c r="T234">
        <v>42.7</v>
      </c>
      <c r="U234">
        <v>8710.76</v>
      </c>
      <c r="V234">
        <v>217.66999999999899</v>
      </c>
      <c r="W234">
        <v>0.16</v>
      </c>
      <c r="X234">
        <v>100.899999999999</v>
      </c>
      <c r="Y234">
        <v>1152.18</v>
      </c>
      <c r="Z234">
        <v>163.07999999999899</v>
      </c>
      <c r="AA234">
        <v>101.049999999999</v>
      </c>
      <c r="AB234">
        <v>1369.85</v>
      </c>
    </row>
    <row r="235" spans="1:28" x14ac:dyDescent="0.25">
      <c r="A235" t="s">
        <v>756</v>
      </c>
      <c r="B235" t="s">
        <v>755</v>
      </c>
      <c r="C235" t="s">
        <v>118</v>
      </c>
      <c r="D235">
        <v>22032.239062500001</v>
      </c>
      <c r="E235">
        <v>1201.0999999999999</v>
      </c>
      <c r="F235">
        <v>77.260000000000005</v>
      </c>
      <c r="G235">
        <v>8.15</v>
      </c>
      <c r="H235">
        <v>563.59</v>
      </c>
      <c r="J235">
        <v>19.22</v>
      </c>
      <c r="K235">
        <v>4.54</v>
      </c>
      <c r="L235">
        <v>352.16</v>
      </c>
      <c r="M235">
        <v>2081.1999999999998</v>
      </c>
      <c r="N235">
        <v>486.33</v>
      </c>
      <c r="O235">
        <v>481.79</v>
      </c>
      <c r="Q235">
        <v>0.42403746097814699</v>
      </c>
      <c r="T235">
        <v>129.63</v>
      </c>
      <c r="U235">
        <v>2644.79</v>
      </c>
      <c r="V235">
        <v>220.599999999999</v>
      </c>
      <c r="W235">
        <v>8.33</v>
      </c>
      <c r="X235">
        <v>152.759999999999</v>
      </c>
      <c r="Y235">
        <v>614.83000000000004</v>
      </c>
      <c r="Z235">
        <v>206.659999999999</v>
      </c>
      <c r="AA235">
        <v>205.80999999999901</v>
      </c>
      <c r="AB235">
        <v>835.43</v>
      </c>
    </row>
    <row r="236" spans="1:28" x14ac:dyDescent="0.25">
      <c r="A236" t="s">
        <v>795</v>
      </c>
      <c r="B236" t="s">
        <v>794</v>
      </c>
      <c r="C236" t="s">
        <v>344</v>
      </c>
      <c r="D236">
        <v>22006.85298</v>
      </c>
      <c r="E236">
        <v>55.8</v>
      </c>
      <c r="F236">
        <v>396.4</v>
      </c>
      <c r="G236">
        <v>3.32</v>
      </c>
      <c r="H236">
        <v>2538.64</v>
      </c>
      <c r="J236">
        <v>3.49</v>
      </c>
      <c r="K236">
        <v>414.88</v>
      </c>
      <c r="L236">
        <v>1359.29999999999</v>
      </c>
      <c r="M236">
        <v>748.11</v>
      </c>
      <c r="N236">
        <v>2142.2399999999998</v>
      </c>
      <c r="O236">
        <v>1727.3599999999899</v>
      </c>
      <c r="Q236">
        <v>0.95128939828080195</v>
      </c>
      <c r="T236">
        <v>368.06</v>
      </c>
      <c r="U236">
        <v>3286.75</v>
      </c>
      <c r="V236">
        <v>246.19</v>
      </c>
      <c r="W236">
        <v>0.04</v>
      </c>
      <c r="X236">
        <v>17.21</v>
      </c>
      <c r="Y236">
        <v>337.66</v>
      </c>
      <c r="Z236">
        <v>160.66999999999999</v>
      </c>
      <c r="AA236">
        <v>112.04</v>
      </c>
      <c r="AB236">
        <v>583.85</v>
      </c>
    </row>
    <row r="237" spans="1:28" x14ac:dyDescent="0.25">
      <c r="A237" t="s">
        <v>724</v>
      </c>
      <c r="B237" t="s">
        <v>723</v>
      </c>
      <c r="C237" t="s">
        <v>328</v>
      </c>
      <c r="D237">
        <v>21980.79908624</v>
      </c>
      <c r="E237">
        <v>999.8</v>
      </c>
      <c r="F237">
        <v>361.52</v>
      </c>
      <c r="G237">
        <v>6</v>
      </c>
      <c r="H237">
        <v>712</v>
      </c>
      <c r="J237">
        <v>7.54</v>
      </c>
      <c r="K237">
        <v>125.92</v>
      </c>
      <c r="L237">
        <v>165.85</v>
      </c>
      <c r="M237">
        <v>6545.53</v>
      </c>
      <c r="N237">
        <v>350.48</v>
      </c>
      <c r="O237">
        <v>224.56</v>
      </c>
      <c r="Q237">
        <v>0.79575596816976102</v>
      </c>
      <c r="T237">
        <v>58.71</v>
      </c>
      <c r="U237">
        <v>7257.53</v>
      </c>
      <c r="V237">
        <v>240.1</v>
      </c>
      <c r="W237">
        <v>3.6</v>
      </c>
      <c r="X237">
        <v>80.150000000000105</v>
      </c>
      <c r="Y237">
        <v>1912.76</v>
      </c>
      <c r="Z237">
        <v>142.63</v>
      </c>
      <c r="AA237">
        <v>109.06</v>
      </c>
      <c r="AB237">
        <v>2152.86</v>
      </c>
    </row>
    <row r="238" spans="1:28" x14ac:dyDescent="0.25">
      <c r="A238" t="s">
        <v>751</v>
      </c>
      <c r="B238" t="s">
        <v>750</v>
      </c>
      <c r="C238" t="s">
        <v>657</v>
      </c>
      <c r="D238">
        <v>21890.167975100001</v>
      </c>
      <c r="E238">
        <v>1715.75</v>
      </c>
      <c r="F238">
        <v>294.77999999999997</v>
      </c>
      <c r="H238">
        <v>842.86</v>
      </c>
      <c r="I238">
        <v>418.69</v>
      </c>
      <c r="J238">
        <v>25.131578804044601</v>
      </c>
      <c r="K238">
        <v>118.24</v>
      </c>
      <c r="L238">
        <v>323.01</v>
      </c>
      <c r="M238">
        <v>24.439999999999799</v>
      </c>
      <c r="N238">
        <v>548.08000000000004</v>
      </c>
      <c r="O238">
        <v>429.84</v>
      </c>
      <c r="P238">
        <v>56.22</v>
      </c>
      <c r="Q238">
        <v>0</v>
      </c>
      <c r="R238">
        <v>1549.72</v>
      </c>
      <c r="S238">
        <v>598.32000000000005</v>
      </c>
      <c r="T238">
        <v>106.83</v>
      </c>
      <c r="U238">
        <v>3490.25</v>
      </c>
      <c r="V238">
        <v>191.99</v>
      </c>
      <c r="W238">
        <v>5.1100000000000003</v>
      </c>
      <c r="X238">
        <v>65.61</v>
      </c>
      <c r="Y238">
        <v>596.53</v>
      </c>
      <c r="Z238">
        <v>115.49</v>
      </c>
      <c r="AA238">
        <v>88.28</v>
      </c>
      <c r="AB238">
        <v>788.52</v>
      </c>
    </row>
    <row r="239" spans="1:28" x14ac:dyDescent="0.25">
      <c r="A239" t="s">
        <v>749</v>
      </c>
      <c r="B239" t="s">
        <v>748</v>
      </c>
      <c r="C239" t="s">
        <v>373</v>
      </c>
      <c r="D239">
        <v>21881.033383589998</v>
      </c>
      <c r="E239">
        <v>590.29999999999995</v>
      </c>
      <c r="F239">
        <v>647.1</v>
      </c>
      <c r="G239">
        <v>1.5</v>
      </c>
      <c r="H239">
        <v>2868</v>
      </c>
      <c r="J239">
        <v>23.49</v>
      </c>
      <c r="K239">
        <v>806.6</v>
      </c>
      <c r="L239">
        <v>941.80000000000098</v>
      </c>
      <c r="M239">
        <v>6228.7</v>
      </c>
      <c r="N239">
        <v>2220.9</v>
      </c>
      <c r="O239">
        <v>1414.3</v>
      </c>
      <c r="Q239">
        <v>6.3856960408684493E-2</v>
      </c>
      <c r="T239">
        <v>472.5</v>
      </c>
      <c r="U239">
        <v>9096.7000000000007</v>
      </c>
      <c r="V239">
        <v>1023</v>
      </c>
      <c r="W239">
        <v>11.68</v>
      </c>
      <c r="X239">
        <v>468.4</v>
      </c>
      <c r="Y239">
        <v>1950</v>
      </c>
      <c r="Z239">
        <v>855.1</v>
      </c>
      <c r="AA239">
        <v>620.4</v>
      </c>
      <c r="AB239">
        <v>2973</v>
      </c>
    </row>
    <row r="240" spans="1:28" x14ac:dyDescent="0.25">
      <c r="A240" t="s">
        <v>762</v>
      </c>
      <c r="B240" t="s">
        <v>761</v>
      </c>
      <c r="C240" t="s">
        <v>763</v>
      </c>
      <c r="D240">
        <v>21848.502359999999</v>
      </c>
      <c r="E240">
        <v>413.45</v>
      </c>
      <c r="F240">
        <v>69.040000000000006</v>
      </c>
      <c r="G240">
        <v>8.5</v>
      </c>
      <c r="H240">
        <v>3629.81</v>
      </c>
      <c r="J240">
        <v>52.56</v>
      </c>
      <c r="L240">
        <v>2890.77</v>
      </c>
      <c r="M240">
        <v>19098.3999999999</v>
      </c>
      <c r="N240">
        <v>3560.77</v>
      </c>
      <c r="O240">
        <v>3560.77</v>
      </c>
      <c r="Q240">
        <v>0.16171993911719901</v>
      </c>
      <c r="T240">
        <v>670</v>
      </c>
      <c r="U240">
        <v>22728.21</v>
      </c>
      <c r="V240">
        <v>1472.1799999999901</v>
      </c>
      <c r="W240">
        <v>21.65</v>
      </c>
      <c r="X240">
        <v>1190.77999999999</v>
      </c>
      <c r="Y240">
        <v>4959.05</v>
      </c>
      <c r="Z240">
        <v>1452.76999999999</v>
      </c>
      <c r="AA240">
        <v>1452.76999999999</v>
      </c>
      <c r="AB240">
        <v>6431.23</v>
      </c>
    </row>
    <row r="241" spans="1:28" x14ac:dyDescent="0.25">
      <c r="A241" t="s">
        <v>775</v>
      </c>
      <c r="B241" t="s">
        <v>774</v>
      </c>
      <c r="C241" t="s">
        <v>290</v>
      </c>
      <c r="D241">
        <v>21794.199723009999</v>
      </c>
      <c r="E241">
        <v>1397.5</v>
      </c>
      <c r="F241">
        <v>49.84</v>
      </c>
      <c r="G241">
        <v>0</v>
      </c>
      <c r="H241">
        <v>1155.25999999999</v>
      </c>
      <c r="J241">
        <v>52.04</v>
      </c>
      <c r="L241">
        <v>826.05999999999904</v>
      </c>
      <c r="M241">
        <v>2395.5300000000002</v>
      </c>
      <c r="N241">
        <v>1105.4199999999901</v>
      </c>
      <c r="O241">
        <v>1105.4199999999901</v>
      </c>
      <c r="Q241">
        <v>0</v>
      </c>
      <c r="T241">
        <v>279.36</v>
      </c>
      <c r="U241">
        <v>3550.79</v>
      </c>
      <c r="V241">
        <v>479.43</v>
      </c>
      <c r="W241">
        <v>21.93</v>
      </c>
      <c r="X241">
        <v>348.46</v>
      </c>
      <c r="Y241">
        <v>691.29</v>
      </c>
      <c r="Z241">
        <v>467.37</v>
      </c>
      <c r="AA241">
        <v>467.37</v>
      </c>
      <c r="AB241">
        <v>1170.72</v>
      </c>
    </row>
    <row r="242" spans="1:28" x14ac:dyDescent="0.25">
      <c r="A242" t="s">
        <v>758</v>
      </c>
      <c r="B242" t="s">
        <v>757</v>
      </c>
      <c r="C242" t="s">
        <v>38</v>
      </c>
      <c r="D242">
        <v>21738.75</v>
      </c>
      <c r="E242">
        <v>251.15</v>
      </c>
      <c r="F242">
        <v>502.12</v>
      </c>
      <c r="G242">
        <v>2</v>
      </c>
      <c r="H242">
        <v>1718.4099999999901</v>
      </c>
      <c r="I242">
        <v>1002.62</v>
      </c>
      <c r="J242">
        <v>9.6788235294117602</v>
      </c>
      <c r="K242">
        <v>78.7</v>
      </c>
      <c r="L242">
        <v>822.69999999999902</v>
      </c>
      <c r="M242">
        <v>-6.2900000000004104</v>
      </c>
      <c r="N242">
        <v>1216.29</v>
      </c>
      <c r="O242">
        <v>1137.5899999999999</v>
      </c>
      <c r="P242">
        <v>549.15</v>
      </c>
      <c r="Q242">
        <v>0.20663668408897501</v>
      </c>
      <c r="R242">
        <v>10663.29</v>
      </c>
      <c r="S242">
        <v>1276</v>
      </c>
      <c r="T242">
        <v>314.89</v>
      </c>
      <c r="U242">
        <v>15203.18</v>
      </c>
      <c r="V242">
        <v>407.979999999999</v>
      </c>
      <c r="W242">
        <v>2.12</v>
      </c>
      <c r="X242">
        <v>180.11999999999901</v>
      </c>
      <c r="Y242">
        <v>3305.26</v>
      </c>
      <c r="Z242">
        <v>276.99999999999898</v>
      </c>
      <c r="AA242">
        <v>256.06999999999903</v>
      </c>
      <c r="AB242">
        <v>3713.24</v>
      </c>
    </row>
    <row r="243" spans="1:28" x14ac:dyDescent="0.25">
      <c r="A243" t="s">
        <v>740</v>
      </c>
      <c r="B243" t="s">
        <v>739</v>
      </c>
      <c r="C243" t="s">
        <v>741</v>
      </c>
      <c r="D243">
        <v>21589.851439499998</v>
      </c>
      <c r="E243">
        <v>1399.6</v>
      </c>
      <c r="F243">
        <v>132.86000000000001</v>
      </c>
      <c r="G243">
        <v>9</v>
      </c>
      <c r="H243">
        <v>617.64</v>
      </c>
      <c r="J243">
        <v>21.64</v>
      </c>
      <c r="K243">
        <v>22.32</v>
      </c>
      <c r="L243">
        <v>344.5</v>
      </c>
      <c r="M243">
        <v>3797.91</v>
      </c>
      <c r="N243">
        <v>484.78</v>
      </c>
      <c r="O243">
        <v>462.46</v>
      </c>
      <c r="Q243">
        <v>0.415896487985212</v>
      </c>
      <c r="T243">
        <v>117.96</v>
      </c>
      <c r="U243">
        <v>4415.55</v>
      </c>
      <c r="V243">
        <v>178.49</v>
      </c>
      <c r="W243">
        <v>6.75</v>
      </c>
      <c r="X243">
        <v>107.519999999999</v>
      </c>
      <c r="Y243">
        <v>895.02</v>
      </c>
      <c r="Z243">
        <v>147.97</v>
      </c>
      <c r="AA243">
        <v>142.69999999999999</v>
      </c>
      <c r="AB243">
        <v>1073.51</v>
      </c>
    </row>
    <row r="244" spans="1:28" x14ac:dyDescent="0.25">
      <c r="A244" t="s">
        <v>745</v>
      </c>
      <c r="B244" t="s">
        <v>744</v>
      </c>
      <c r="C244" t="s">
        <v>115</v>
      </c>
      <c r="D244">
        <v>21366.793140000002</v>
      </c>
      <c r="E244">
        <v>640.75</v>
      </c>
      <c r="F244">
        <v>173.69</v>
      </c>
      <c r="G244">
        <v>2.15</v>
      </c>
      <c r="H244">
        <v>1336.71</v>
      </c>
      <c r="I244">
        <v>548.64</v>
      </c>
      <c r="J244">
        <v>23.739400230949499</v>
      </c>
      <c r="K244">
        <v>78.86</v>
      </c>
      <c r="L244">
        <v>814.1</v>
      </c>
      <c r="M244">
        <v>-81.12</v>
      </c>
      <c r="N244">
        <v>1163.02</v>
      </c>
      <c r="O244">
        <v>1084.1600000000001</v>
      </c>
      <c r="P244">
        <v>223.98</v>
      </c>
      <c r="Q244">
        <v>9.0566736273184997E-2</v>
      </c>
      <c r="R244">
        <v>4117.16</v>
      </c>
      <c r="S244">
        <v>125.01</v>
      </c>
      <c r="T244">
        <v>270.06</v>
      </c>
      <c r="U244">
        <v>6270.38</v>
      </c>
      <c r="V244">
        <v>328.67</v>
      </c>
      <c r="W244">
        <v>6.13</v>
      </c>
      <c r="X244">
        <v>209.55</v>
      </c>
      <c r="Y244">
        <v>1629.36</v>
      </c>
      <c r="Z244">
        <v>282.57</v>
      </c>
      <c r="AA244">
        <v>261.26</v>
      </c>
      <c r="AB244">
        <v>1958.03</v>
      </c>
    </row>
    <row r="245" spans="1:28" x14ac:dyDescent="0.25">
      <c r="A245" t="s">
        <v>773</v>
      </c>
      <c r="B245" t="s">
        <v>772</v>
      </c>
      <c r="C245" t="s">
        <v>55</v>
      </c>
      <c r="D245">
        <v>21310.148484900001</v>
      </c>
      <c r="E245">
        <v>1047.0999999999999</v>
      </c>
      <c r="F245">
        <v>210.04</v>
      </c>
      <c r="G245">
        <v>2.5</v>
      </c>
      <c r="H245">
        <v>1045.71</v>
      </c>
      <c r="I245">
        <v>879.2</v>
      </c>
      <c r="J245">
        <v>29.665669156400401</v>
      </c>
      <c r="K245">
        <v>84.09</v>
      </c>
      <c r="L245">
        <v>606.25</v>
      </c>
      <c r="M245">
        <v>485.66</v>
      </c>
      <c r="N245">
        <v>835.67</v>
      </c>
      <c r="O245">
        <v>751.58</v>
      </c>
      <c r="P245">
        <v>94.04</v>
      </c>
      <c r="Q245">
        <v>8.4272496494845306E-2</v>
      </c>
      <c r="R245">
        <v>1012.27</v>
      </c>
      <c r="S245">
        <v>1073.3399999999999</v>
      </c>
      <c r="T245">
        <v>145.32999999999899</v>
      </c>
      <c r="U245">
        <v>4590.22</v>
      </c>
      <c r="V245">
        <v>290.41999999999899</v>
      </c>
      <c r="W245">
        <v>8.5299999999999994</v>
      </c>
      <c r="X245">
        <v>173.129999999999</v>
      </c>
      <c r="Y245">
        <v>945.85</v>
      </c>
      <c r="Z245">
        <v>234.10999999999899</v>
      </c>
      <c r="AA245">
        <v>213.51999999999899</v>
      </c>
      <c r="AB245">
        <v>1236.27</v>
      </c>
    </row>
    <row r="246" spans="1:28" x14ac:dyDescent="0.25">
      <c r="A246" t="s">
        <v>747</v>
      </c>
      <c r="B246" t="s">
        <v>746</v>
      </c>
      <c r="C246" t="s">
        <v>88</v>
      </c>
      <c r="D246">
        <v>21145.030900199999</v>
      </c>
      <c r="E246">
        <v>4271.3</v>
      </c>
      <c r="F246">
        <v>62.64</v>
      </c>
      <c r="G246">
        <v>12</v>
      </c>
      <c r="H246">
        <v>586.04</v>
      </c>
      <c r="I246">
        <v>249.41</v>
      </c>
      <c r="J246">
        <v>75.711421592022404</v>
      </c>
      <c r="K246">
        <v>27.52</v>
      </c>
      <c r="L246">
        <v>375.18</v>
      </c>
      <c r="M246">
        <v>212.46</v>
      </c>
      <c r="N246">
        <v>523.4</v>
      </c>
      <c r="O246">
        <v>495.88</v>
      </c>
      <c r="P246">
        <v>134.54</v>
      </c>
      <c r="Q246">
        <v>0.15849656165040699</v>
      </c>
      <c r="R246">
        <v>896.03</v>
      </c>
      <c r="S246">
        <v>34.65</v>
      </c>
      <c r="T246">
        <v>120.7</v>
      </c>
      <c r="U246">
        <v>2113.13</v>
      </c>
      <c r="V246">
        <v>205.77</v>
      </c>
      <c r="W246">
        <v>27.51</v>
      </c>
      <c r="X246">
        <v>136.36000000000001</v>
      </c>
      <c r="Y246">
        <v>495.33</v>
      </c>
      <c r="Z246">
        <v>198.17</v>
      </c>
      <c r="AA246">
        <v>184.16</v>
      </c>
      <c r="AB246">
        <v>701.1</v>
      </c>
    </row>
    <row r="247" spans="1:28" x14ac:dyDescent="0.25">
      <c r="A247" t="s">
        <v>809</v>
      </c>
      <c r="B247" t="s">
        <v>808</v>
      </c>
      <c r="C247" t="s">
        <v>290</v>
      </c>
      <c r="D247">
        <v>21016.829255799999</v>
      </c>
      <c r="E247">
        <v>725.1</v>
      </c>
      <c r="F247">
        <v>17.309999999999999</v>
      </c>
      <c r="G247">
        <v>0</v>
      </c>
      <c r="H247">
        <v>822.04</v>
      </c>
      <c r="J247">
        <v>20.71</v>
      </c>
      <c r="L247">
        <v>603.5</v>
      </c>
      <c r="M247">
        <v>706.89</v>
      </c>
      <c r="N247">
        <v>804.73</v>
      </c>
      <c r="O247">
        <v>804.73</v>
      </c>
      <c r="Q247">
        <v>0</v>
      </c>
      <c r="T247">
        <v>201.23</v>
      </c>
      <c r="U247">
        <v>1528.93</v>
      </c>
      <c r="V247">
        <v>229.05</v>
      </c>
      <c r="W247">
        <v>5.79</v>
      </c>
      <c r="X247">
        <v>168.89</v>
      </c>
      <c r="Y247">
        <v>210.23999999999899</v>
      </c>
      <c r="Z247">
        <v>224.24</v>
      </c>
      <c r="AA247">
        <v>224.24</v>
      </c>
      <c r="AB247">
        <v>439.29</v>
      </c>
    </row>
    <row r="248" spans="1:28" x14ac:dyDescent="0.25">
      <c r="A248" t="s">
        <v>789</v>
      </c>
      <c r="B248" t="s">
        <v>788</v>
      </c>
      <c r="C248" t="s">
        <v>315</v>
      </c>
      <c r="D248">
        <v>20974.996223149999</v>
      </c>
      <c r="E248">
        <v>857.25</v>
      </c>
      <c r="F248">
        <v>261.56</v>
      </c>
      <c r="G248">
        <v>4</v>
      </c>
      <c r="H248">
        <v>1055.04</v>
      </c>
      <c r="I248">
        <v>1287.6400000000001</v>
      </c>
      <c r="J248">
        <v>18.577538982816499</v>
      </c>
      <c r="K248">
        <v>48.19</v>
      </c>
      <c r="L248">
        <v>471.31999999999903</v>
      </c>
      <c r="M248">
        <v>675.40999999999894</v>
      </c>
      <c r="N248">
        <v>793.48</v>
      </c>
      <c r="O248">
        <v>745.29</v>
      </c>
      <c r="P248">
        <v>283.74</v>
      </c>
      <c r="Q248">
        <v>0.215313772383942</v>
      </c>
      <c r="R248">
        <v>2205.84</v>
      </c>
      <c r="S248">
        <v>862.27</v>
      </c>
      <c r="T248">
        <v>273.97000000000003</v>
      </c>
      <c r="U248">
        <v>6369.94</v>
      </c>
      <c r="V248">
        <v>217.43</v>
      </c>
      <c r="W248">
        <v>3.02</v>
      </c>
      <c r="X248">
        <v>76.52</v>
      </c>
      <c r="Y248">
        <v>1330.59</v>
      </c>
      <c r="Z248">
        <v>147.88999999999999</v>
      </c>
      <c r="AA248">
        <v>129.44</v>
      </c>
      <c r="AB248">
        <v>1548.02</v>
      </c>
    </row>
    <row r="249" spans="1:28" x14ac:dyDescent="0.25">
      <c r="A249" t="s">
        <v>777</v>
      </c>
      <c r="B249" t="s">
        <v>776</v>
      </c>
      <c r="C249" t="s">
        <v>766</v>
      </c>
      <c r="D249">
        <v>20884.514436900001</v>
      </c>
      <c r="E249">
        <v>543.04999999999995</v>
      </c>
      <c r="F249">
        <v>486</v>
      </c>
      <c r="G249">
        <v>15</v>
      </c>
      <c r="H249">
        <v>2773.59</v>
      </c>
      <c r="J249">
        <v>43.31</v>
      </c>
      <c r="K249">
        <v>9.42</v>
      </c>
      <c r="L249">
        <v>1706.41</v>
      </c>
      <c r="M249">
        <v>1379.05</v>
      </c>
      <c r="N249">
        <v>2287.59</v>
      </c>
      <c r="O249">
        <v>2278.17</v>
      </c>
      <c r="Q249">
        <v>0.346340337104594</v>
      </c>
      <c r="T249">
        <v>571.76</v>
      </c>
      <c r="U249">
        <v>4152.6400000000003</v>
      </c>
      <c r="V249">
        <v>588.87</v>
      </c>
      <c r="W249">
        <v>9.65</v>
      </c>
      <c r="X249">
        <v>380.229999999999</v>
      </c>
      <c r="Y249">
        <v>342.53</v>
      </c>
      <c r="Z249">
        <v>509.13</v>
      </c>
      <c r="AA249">
        <v>506.65</v>
      </c>
      <c r="AB249">
        <v>931.4</v>
      </c>
    </row>
    <row r="250" spans="1:28" x14ac:dyDescent="0.25">
      <c r="A250" t="s">
        <v>787</v>
      </c>
      <c r="B250" t="s">
        <v>786</v>
      </c>
      <c r="C250" t="s">
        <v>315</v>
      </c>
      <c r="D250">
        <v>20861.006241179999</v>
      </c>
      <c r="E250">
        <v>1292</v>
      </c>
      <c r="F250">
        <v>146.74</v>
      </c>
      <c r="G250">
        <v>0</v>
      </c>
      <c r="H250">
        <v>1208.75999999999</v>
      </c>
      <c r="J250">
        <v>47.44</v>
      </c>
      <c r="K250">
        <v>7.45</v>
      </c>
      <c r="L250">
        <v>781.02999999999895</v>
      </c>
      <c r="M250">
        <v>2656.3</v>
      </c>
      <c r="N250">
        <v>1062.01999999999</v>
      </c>
      <c r="O250">
        <v>1054.5699999999899</v>
      </c>
      <c r="Q250">
        <v>0</v>
      </c>
      <c r="T250">
        <v>273.539999999999</v>
      </c>
      <c r="U250">
        <v>3865.06</v>
      </c>
      <c r="V250">
        <v>150.9</v>
      </c>
      <c r="W250">
        <v>4.78</v>
      </c>
      <c r="X250">
        <v>78.690000000000097</v>
      </c>
      <c r="Y250">
        <v>673.05</v>
      </c>
      <c r="Z250">
        <v>113.36</v>
      </c>
      <c r="AA250">
        <v>111.16</v>
      </c>
      <c r="AB250">
        <v>823.95</v>
      </c>
    </row>
    <row r="251" spans="1:28" x14ac:dyDescent="0.25">
      <c r="A251" t="s">
        <v>771</v>
      </c>
      <c r="B251" t="s">
        <v>770</v>
      </c>
      <c r="C251" t="s">
        <v>323</v>
      </c>
      <c r="D251">
        <v>20787.822130500001</v>
      </c>
      <c r="E251">
        <v>880.55</v>
      </c>
      <c r="F251">
        <v>505.98</v>
      </c>
      <c r="G251">
        <v>2</v>
      </c>
      <c r="H251">
        <v>1219.19999999999</v>
      </c>
      <c r="I251">
        <v>464.43</v>
      </c>
      <c r="J251">
        <v>13.3106281294386</v>
      </c>
      <c r="K251">
        <v>241.24</v>
      </c>
      <c r="L251">
        <v>314.51999999999902</v>
      </c>
      <c r="M251">
        <v>2166.9</v>
      </c>
      <c r="N251">
        <v>713.219999999999</v>
      </c>
      <c r="O251">
        <v>471.979999999999</v>
      </c>
      <c r="P251">
        <v>2661.6</v>
      </c>
      <c r="Q251">
        <v>0.15025586926109599</v>
      </c>
      <c r="R251">
        <v>1357.26</v>
      </c>
      <c r="S251">
        <v>320.8</v>
      </c>
      <c r="T251">
        <v>157.46</v>
      </c>
      <c r="U251">
        <v>8190.19</v>
      </c>
      <c r="V251">
        <v>422.7</v>
      </c>
      <c r="W251">
        <v>6.6</v>
      </c>
      <c r="X251">
        <v>150.86000000000001</v>
      </c>
      <c r="Y251">
        <v>2160.87</v>
      </c>
      <c r="Z251">
        <v>281.77</v>
      </c>
      <c r="AA251">
        <v>204.62</v>
      </c>
      <c r="AB251">
        <v>2583.5700000000002</v>
      </c>
    </row>
    <row r="252" spans="1:28" x14ac:dyDescent="0.25">
      <c r="A252" t="s">
        <v>785</v>
      </c>
      <c r="B252" t="s">
        <v>784</v>
      </c>
      <c r="C252" t="s">
        <v>754</v>
      </c>
      <c r="D252">
        <v>20674.706992200001</v>
      </c>
      <c r="E252">
        <v>637.35</v>
      </c>
      <c r="F252">
        <v>75.069999999999993</v>
      </c>
      <c r="G252">
        <v>22.5</v>
      </c>
      <c r="H252">
        <v>1576.19</v>
      </c>
      <c r="J252">
        <v>34.619999999999997</v>
      </c>
      <c r="L252">
        <v>1117.6300000000001</v>
      </c>
      <c r="M252">
        <v>1849.29</v>
      </c>
      <c r="N252">
        <v>1501.12</v>
      </c>
      <c r="O252">
        <v>1501.12</v>
      </c>
      <c r="Q252">
        <v>0.64991334488734798</v>
      </c>
      <c r="T252">
        <v>383.49</v>
      </c>
      <c r="U252">
        <v>3425.48</v>
      </c>
      <c r="V252">
        <v>386.68</v>
      </c>
      <c r="W252">
        <v>8.39</v>
      </c>
      <c r="X252">
        <v>270.83999999999997</v>
      </c>
      <c r="Y252">
        <v>547.76</v>
      </c>
      <c r="Z252">
        <v>364.37</v>
      </c>
      <c r="AA252">
        <v>364.37</v>
      </c>
      <c r="AB252">
        <v>934.44</v>
      </c>
    </row>
    <row r="253" spans="1:28" x14ac:dyDescent="0.25">
      <c r="A253" t="s">
        <v>807</v>
      </c>
      <c r="B253" t="s">
        <v>806</v>
      </c>
      <c r="C253" t="s">
        <v>55</v>
      </c>
      <c r="D253">
        <v>20612.403888044999</v>
      </c>
      <c r="E253">
        <v>2354.65</v>
      </c>
      <c r="F253">
        <v>150.19999999999999</v>
      </c>
      <c r="G253">
        <v>12</v>
      </c>
      <c r="H253">
        <v>531.599999999999</v>
      </c>
      <c r="J253">
        <v>28.82</v>
      </c>
      <c r="K253">
        <v>37.5</v>
      </c>
      <c r="L253">
        <v>238.89999999999901</v>
      </c>
      <c r="M253">
        <v>1527</v>
      </c>
      <c r="N253">
        <v>381.39999999999901</v>
      </c>
      <c r="O253">
        <v>343.89999999999901</v>
      </c>
      <c r="Q253">
        <v>0.41637751561415598</v>
      </c>
      <c r="T253">
        <v>105</v>
      </c>
      <c r="U253">
        <v>2058.6</v>
      </c>
      <c r="V253">
        <v>160.599999999999</v>
      </c>
      <c r="W253">
        <v>9.9499999999999993</v>
      </c>
      <c r="X253">
        <v>82.599999999999895</v>
      </c>
      <c r="Y253">
        <v>394.8</v>
      </c>
      <c r="Z253">
        <v>125.49999999999901</v>
      </c>
      <c r="AA253">
        <v>117.49999999999901</v>
      </c>
      <c r="AB253">
        <v>555.4</v>
      </c>
    </row>
    <row r="254" spans="1:28" x14ac:dyDescent="0.25">
      <c r="A254" t="s">
        <v>793</v>
      </c>
      <c r="B254" t="s">
        <v>792</v>
      </c>
      <c r="C254" t="s">
        <v>483</v>
      </c>
      <c r="D254">
        <v>20522.965124900002</v>
      </c>
      <c r="E254">
        <v>223.05</v>
      </c>
      <c r="F254">
        <v>1226.96</v>
      </c>
      <c r="G254">
        <v>0</v>
      </c>
      <c r="H254">
        <v>1616.88</v>
      </c>
      <c r="J254">
        <v>-0.38</v>
      </c>
      <c r="K254">
        <v>472.36</v>
      </c>
      <c r="L254">
        <v>-35.999999999998998</v>
      </c>
      <c r="M254">
        <v>10924.32</v>
      </c>
      <c r="N254">
        <v>389.92000000000098</v>
      </c>
      <c r="O254">
        <v>-82.439999999999003</v>
      </c>
      <c r="Q254">
        <v>0</v>
      </c>
      <c r="T254">
        <v>-46.44</v>
      </c>
      <c r="U254">
        <v>12541.2</v>
      </c>
      <c r="V254">
        <v>231.55999999999901</v>
      </c>
      <c r="W254">
        <v>-1.95</v>
      </c>
      <c r="X254">
        <v>-186.94</v>
      </c>
      <c r="Y254">
        <v>2686.93</v>
      </c>
      <c r="Z254">
        <v>-116.92</v>
      </c>
      <c r="AA254">
        <v>-259.14999999999998</v>
      </c>
      <c r="AB254">
        <v>2918.49</v>
      </c>
    </row>
    <row r="255" spans="1:28" x14ac:dyDescent="0.25">
      <c r="A255" t="s">
        <v>783</v>
      </c>
      <c r="B255" t="s">
        <v>782</v>
      </c>
      <c r="C255" t="s">
        <v>102</v>
      </c>
      <c r="D255">
        <v>20395.094772960001</v>
      </c>
      <c r="E255">
        <v>407.2</v>
      </c>
      <c r="F255">
        <v>51.88</v>
      </c>
      <c r="G255">
        <v>1.2</v>
      </c>
      <c r="H255">
        <v>712.24999999999898</v>
      </c>
      <c r="I255">
        <v>218.37</v>
      </c>
      <c r="J255">
        <v>10.060989482238099</v>
      </c>
      <c r="K255">
        <v>6.21</v>
      </c>
      <c r="L255">
        <v>502.18999999999897</v>
      </c>
      <c r="M255">
        <v>471.94</v>
      </c>
      <c r="N255">
        <v>660.36999999999898</v>
      </c>
      <c r="O255">
        <v>654.15999999999894</v>
      </c>
      <c r="P255">
        <v>38.64</v>
      </c>
      <c r="Q255">
        <v>0.11927256281487</v>
      </c>
      <c r="R255">
        <v>1922.59</v>
      </c>
      <c r="S255">
        <v>198.59</v>
      </c>
      <c r="T255">
        <v>151.97</v>
      </c>
      <c r="U255">
        <v>3562.3799999999901</v>
      </c>
      <c r="V255">
        <v>97.059999999999903</v>
      </c>
      <c r="W255">
        <v>1.45</v>
      </c>
      <c r="X255">
        <v>72.139999999999901</v>
      </c>
      <c r="Y255">
        <v>571</v>
      </c>
      <c r="Z255">
        <v>83.019999999999897</v>
      </c>
      <c r="AA255">
        <v>81.629999999999896</v>
      </c>
      <c r="AB255">
        <v>668.06</v>
      </c>
    </row>
    <row r="256" spans="1:28" x14ac:dyDescent="0.25">
      <c r="A256" t="s">
        <v>791</v>
      </c>
      <c r="B256" t="s">
        <v>790</v>
      </c>
      <c r="C256" t="s">
        <v>373</v>
      </c>
      <c r="D256">
        <v>20155.501969815999</v>
      </c>
      <c r="E256">
        <v>307.02</v>
      </c>
      <c r="F256">
        <v>355.4</v>
      </c>
      <c r="G256">
        <v>18.45</v>
      </c>
      <c r="H256">
        <v>1436.9</v>
      </c>
      <c r="I256">
        <v>28.5</v>
      </c>
      <c r="J256">
        <v>4.7823154265445504</v>
      </c>
      <c r="K256">
        <v>343.1</v>
      </c>
      <c r="L256">
        <v>283.60000000000002</v>
      </c>
      <c r="M256">
        <v>535.49999999999898</v>
      </c>
      <c r="N256">
        <v>1081.5</v>
      </c>
      <c r="O256">
        <v>738.4</v>
      </c>
      <c r="P256">
        <v>146.19999999999999</v>
      </c>
      <c r="Q256">
        <v>3.8579638427009799</v>
      </c>
      <c r="R256">
        <v>1.5</v>
      </c>
      <c r="S256">
        <v>169.6</v>
      </c>
      <c r="T256">
        <v>454.79999999999899</v>
      </c>
      <c r="U256">
        <v>2318.1999999999998</v>
      </c>
      <c r="V256">
        <v>434.2</v>
      </c>
      <c r="W256">
        <v>2.15</v>
      </c>
      <c r="X256">
        <v>127.5</v>
      </c>
      <c r="Y256">
        <v>167.5</v>
      </c>
      <c r="Z256">
        <v>340.9</v>
      </c>
      <c r="AA256">
        <v>234.3</v>
      </c>
      <c r="AB256">
        <v>601.70000000000005</v>
      </c>
    </row>
    <row r="257" spans="1:28" x14ac:dyDescent="0.25">
      <c r="A257" t="s">
        <v>797</v>
      </c>
      <c r="B257" t="s">
        <v>796</v>
      </c>
      <c r="C257" t="s">
        <v>293</v>
      </c>
      <c r="D257">
        <v>20056.16</v>
      </c>
      <c r="E257">
        <v>121.6</v>
      </c>
      <c r="F257">
        <v>0</v>
      </c>
      <c r="G257">
        <v>1.93</v>
      </c>
      <c r="H257">
        <v>1256.45999999999</v>
      </c>
      <c r="J257">
        <v>6.36</v>
      </c>
      <c r="L257">
        <v>1048.00999999999</v>
      </c>
      <c r="M257">
        <v>39733.519999999997</v>
      </c>
      <c r="N257">
        <v>1256.45999999999</v>
      </c>
      <c r="O257">
        <v>1256.45999999999</v>
      </c>
      <c r="Q257">
        <v>0.303459119496855</v>
      </c>
      <c r="T257">
        <v>208.45</v>
      </c>
      <c r="U257">
        <v>40989.980000000003</v>
      </c>
      <c r="V257">
        <v>150.12</v>
      </c>
      <c r="W257">
        <v>0.77</v>
      </c>
      <c r="X257">
        <v>126.12</v>
      </c>
      <c r="Y257">
        <v>10072.969999999999</v>
      </c>
      <c r="Z257">
        <v>150.12</v>
      </c>
      <c r="AA257">
        <v>150.12</v>
      </c>
      <c r="AB257">
        <v>10223.09</v>
      </c>
    </row>
    <row r="258" spans="1:28" x14ac:dyDescent="0.25">
      <c r="A258" t="s">
        <v>779</v>
      </c>
      <c r="B258" t="s">
        <v>778</v>
      </c>
      <c r="C258" t="s">
        <v>533</v>
      </c>
      <c r="D258">
        <v>19779.9135310399</v>
      </c>
      <c r="E258">
        <v>4393.75</v>
      </c>
      <c r="F258">
        <v>79.5</v>
      </c>
      <c r="G258">
        <v>130</v>
      </c>
      <c r="H258">
        <v>1091.8999999999901</v>
      </c>
      <c r="I258">
        <v>534.29999999999995</v>
      </c>
      <c r="J258">
        <v>168.705987251327</v>
      </c>
      <c r="K258">
        <v>22.3</v>
      </c>
      <c r="L258">
        <v>758.19999999999902</v>
      </c>
      <c r="M258">
        <v>529.6</v>
      </c>
      <c r="N258">
        <v>1012.39999999999</v>
      </c>
      <c r="O258">
        <v>990.099999999999</v>
      </c>
      <c r="P258">
        <v>15.7</v>
      </c>
      <c r="Q258">
        <v>0.77057134792930604</v>
      </c>
      <c r="R258">
        <v>2466.8000000000002</v>
      </c>
      <c r="S258">
        <v>669.1</v>
      </c>
      <c r="T258">
        <v>231.9</v>
      </c>
      <c r="U258">
        <v>5307.4</v>
      </c>
      <c r="V258">
        <v>229.599999999999</v>
      </c>
      <c r="W258">
        <v>35.270000000000003</v>
      </c>
      <c r="X258">
        <v>158.49999999999901</v>
      </c>
      <c r="Y258">
        <v>776.7</v>
      </c>
      <c r="Z258">
        <v>202.49999999999901</v>
      </c>
      <c r="AA258">
        <v>195.19999999999899</v>
      </c>
      <c r="AB258">
        <v>1006.3</v>
      </c>
    </row>
    <row r="259" spans="1:28" x14ac:dyDescent="0.25">
      <c r="A259" t="s">
        <v>799</v>
      </c>
      <c r="B259" t="s">
        <v>798</v>
      </c>
      <c r="C259" t="s">
        <v>423</v>
      </c>
      <c r="D259">
        <v>19766.640758279998</v>
      </c>
      <c r="E259">
        <v>318.95</v>
      </c>
      <c r="F259">
        <v>29.79</v>
      </c>
      <c r="G259">
        <v>11.5</v>
      </c>
      <c r="H259">
        <v>957.53</v>
      </c>
      <c r="I259">
        <v>300.41000000000003</v>
      </c>
      <c r="J259">
        <v>11.617954557838701</v>
      </c>
      <c r="L259">
        <v>723.33</v>
      </c>
      <c r="M259">
        <v>19.71</v>
      </c>
      <c r="N259">
        <v>927.74</v>
      </c>
      <c r="O259">
        <v>927.74</v>
      </c>
      <c r="Q259">
        <v>0.98984721817842403</v>
      </c>
      <c r="S259">
        <v>238.96</v>
      </c>
      <c r="T259">
        <v>204.409999999999</v>
      </c>
      <c r="U259">
        <v>1516.61</v>
      </c>
      <c r="V259">
        <v>318.02</v>
      </c>
      <c r="W259">
        <v>3.78</v>
      </c>
      <c r="X259">
        <v>235.72</v>
      </c>
      <c r="Y259">
        <v>153</v>
      </c>
      <c r="Z259">
        <v>309.93</v>
      </c>
      <c r="AA259">
        <v>309.93</v>
      </c>
      <c r="AB259">
        <v>471.02</v>
      </c>
    </row>
    <row r="260" spans="1:28" x14ac:dyDescent="0.25">
      <c r="A260" t="s">
        <v>825</v>
      </c>
      <c r="B260" t="s">
        <v>824</v>
      </c>
      <c r="C260" t="s">
        <v>384</v>
      </c>
      <c r="D260">
        <v>19640.317500000001</v>
      </c>
      <c r="E260">
        <v>450.05</v>
      </c>
      <c r="F260">
        <v>247.25</v>
      </c>
      <c r="G260">
        <v>8</v>
      </c>
      <c r="H260">
        <v>924.19</v>
      </c>
      <c r="J260">
        <v>14.5</v>
      </c>
      <c r="K260">
        <v>7.39</v>
      </c>
      <c r="L260">
        <v>639.57000000000005</v>
      </c>
      <c r="M260">
        <v>2550.4699999999998</v>
      </c>
      <c r="N260">
        <v>676.94</v>
      </c>
      <c r="O260">
        <v>669.55</v>
      </c>
      <c r="Q260">
        <v>0.55172413793103403</v>
      </c>
      <c r="T260">
        <v>29.98</v>
      </c>
      <c r="U260">
        <v>3474.66</v>
      </c>
      <c r="V260">
        <v>213.21</v>
      </c>
      <c r="W260">
        <v>3.27</v>
      </c>
      <c r="X260">
        <v>144.43</v>
      </c>
      <c r="Y260">
        <v>636.49</v>
      </c>
      <c r="Z260">
        <v>149.24</v>
      </c>
      <c r="AA260">
        <v>147.87</v>
      </c>
      <c r="AB260">
        <v>849.7</v>
      </c>
    </row>
    <row r="261" spans="1:28" x14ac:dyDescent="0.25">
      <c r="A261" t="s">
        <v>839</v>
      </c>
      <c r="B261" t="s">
        <v>838</v>
      </c>
      <c r="C261" t="s">
        <v>315</v>
      </c>
      <c r="D261">
        <v>19549.035017024999</v>
      </c>
      <c r="E261">
        <v>1615.75</v>
      </c>
      <c r="F261">
        <v>130.80000000000001</v>
      </c>
      <c r="G261">
        <v>7</v>
      </c>
      <c r="H261">
        <v>881.88999999999896</v>
      </c>
      <c r="I261">
        <v>785.14</v>
      </c>
      <c r="J261">
        <v>45.944247274966401</v>
      </c>
      <c r="K261">
        <v>5.84</v>
      </c>
      <c r="L261">
        <v>587.979999999999</v>
      </c>
      <c r="M261">
        <v>298.92999999999898</v>
      </c>
      <c r="N261">
        <v>751.08999999999901</v>
      </c>
      <c r="O261">
        <v>745.24999999999898</v>
      </c>
      <c r="P261">
        <v>65.709999999999994</v>
      </c>
      <c r="Q261">
        <v>0.15235857403662501</v>
      </c>
      <c r="R261">
        <v>1024.6400000000001</v>
      </c>
      <c r="S261">
        <v>784.97</v>
      </c>
      <c r="T261">
        <v>157.27000000000001</v>
      </c>
      <c r="U261">
        <v>3841.2799999999902</v>
      </c>
      <c r="V261">
        <v>303.06999999999903</v>
      </c>
      <c r="W261">
        <v>16.53</v>
      </c>
      <c r="X261">
        <v>208.11999999999901</v>
      </c>
      <c r="Y261">
        <v>749.72</v>
      </c>
      <c r="Z261">
        <v>269.88999999999902</v>
      </c>
      <c r="AA261">
        <v>269.039999999999</v>
      </c>
      <c r="AB261">
        <v>1052.79</v>
      </c>
    </row>
    <row r="262" spans="1:28" x14ac:dyDescent="0.25">
      <c r="A262" t="s">
        <v>781</v>
      </c>
      <c r="B262" t="s">
        <v>780</v>
      </c>
      <c r="C262" t="s">
        <v>365</v>
      </c>
      <c r="D262">
        <v>19214.487486425001</v>
      </c>
      <c r="E262">
        <v>6622.6</v>
      </c>
      <c r="F262">
        <v>197.81</v>
      </c>
      <c r="G262">
        <v>32.5</v>
      </c>
      <c r="H262">
        <v>893.55</v>
      </c>
      <c r="I262">
        <v>370.19</v>
      </c>
      <c r="J262">
        <v>173.79416920545401</v>
      </c>
      <c r="K262">
        <v>7.9</v>
      </c>
      <c r="L262">
        <v>514.09</v>
      </c>
      <c r="M262">
        <v>480.39999999999901</v>
      </c>
      <c r="N262">
        <v>695.74</v>
      </c>
      <c r="O262">
        <v>687.84</v>
      </c>
      <c r="P262">
        <v>647.55999999999995</v>
      </c>
      <c r="Q262">
        <v>0.18700282149040001</v>
      </c>
      <c r="R262">
        <v>2828.63</v>
      </c>
      <c r="S262">
        <v>325.89</v>
      </c>
      <c r="T262">
        <v>173.75</v>
      </c>
      <c r="U262">
        <v>5546.22</v>
      </c>
      <c r="V262">
        <v>192.42</v>
      </c>
      <c r="W262">
        <v>35.020000000000003</v>
      </c>
      <c r="X262">
        <v>103.35</v>
      </c>
      <c r="Y262">
        <v>999.76</v>
      </c>
      <c r="Z262">
        <v>140.49</v>
      </c>
      <c r="AA262">
        <v>138.46</v>
      </c>
      <c r="AB262">
        <v>1192.18</v>
      </c>
    </row>
    <row r="263" spans="1:28" x14ac:dyDescent="0.25">
      <c r="A263" t="s">
        <v>805</v>
      </c>
      <c r="B263" t="s">
        <v>804</v>
      </c>
      <c r="C263" t="s">
        <v>55</v>
      </c>
      <c r="D263">
        <v>19099.126688849999</v>
      </c>
      <c r="E263">
        <v>703.9</v>
      </c>
      <c r="F263">
        <v>149.91</v>
      </c>
      <c r="G263">
        <v>0</v>
      </c>
      <c r="H263">
        <v>677.11999999999898</v>
      </c>
      <c r="J263">
        <v>12.58</v>
      </c>
      <c r="K263">
        <v>77.92</v>
      </c>
      <c r="L263">
        <v>326.07999999999902</v>
      </c>
      <c r="M263">
        <v>2082.04</v>
      </c>
      <c r="N263">
        <v>527.20999999999901</v>
      </c>
      <c r="O263">
        <v>449.289999999999</v>
      </c>
      <c r="Q263">
        <v>0</v>
      </c>
      <c r="T263">
        <v>123.21</v>
      </c>
      <c r="U263">
        <v>2759.16</v>
      </c>
      <c r="V263">
        <v>191.51</v>
      </c>
      <c r="W263">
        <v>3.77</v>
      </c>
      <c r="X263">
        <v>101.07</v>
      </c>
      <c r="Y263">
        <v>540.32000000000005</v>
      </c>
      <c r="Z263">
        <v>153.56</v>
      </c>
      <c r="AA263">
        <v>133.08000000000001</v>
      </c>
      <c r="AB263">
        <v>731.83</v>
      </c>
    </row>
    <row r="264" spans="1:28" x14ac:dyDescent="0.25">
      <c r="A264" t="s">
        <v>801</v>
      </c>
      <c r="B264" t="s">
        <v>800</v>
      </c>
      <c r="C264" t="s">
        <v>315</v>
      </c>
      <c r="D264">
        <v>18763.917259499998</v>
      </c>
      <c r="E264">
        <v>2415.9</v>
      </c>
      <c r="F264">
        <v>114.41</v>
      </c>
      <c r="G264">
        <v>17.75</v>
      </c>
      <c r="H264">
        <v>705.68999999999903</v>
      </c>
      <c r="J264">
        <v>53</v>
      </c>
      <c r="K264">
        <v>36.049999999999997</v>
      </c>
      <c r="L264">
        <v>409.82999999999902</v>
      </c>
      <c r="M264">
        <v>2453.5300000000002</v>
      </c>
      <c r="N264">
        <v>591.27999999999895</v>
      </c>
      <c r="O264">
        <v>555.229999999999</v>
      </c>
      <c r="Q264">
        <v>0.33490566037735803</v>
      </c>
      <c r="T264">
        <v>145.4</v>
      </c>
      <c r="U264">
        <v>3159.22</v>
      </c>
      <c r="V264">
        <v>168.22</v>
      </c>
      <c r="W264">
        <v>11.33</v>
      </c>
      <c r="X264">
        <v>87.63</v>
      </c>
      <c r="Y264">
        <v>598.67999999999995</v>
      </c>
      <c r="Z264">
        <v>136.41999999999999</v>
      </c>
      <c r="AA264">
        <v>122.46</v>
      </c>
      <c r="AB264">
        <v>766.9</v>
      </c>
    </row>
    <row r="265" spans="1:28" x14ac:dyDescent="0.25">
      <c r="A265" t="s">
        <v>829</v>
      </c>
      <c r="B265" t="s">
        <v>828</v>
      </c>
      <c r="C265" t="s">
        <v>384</v>
      </c>
      <c r="D265">
        <v>18599.641863600002</v>
      </c>
      <c r="E265">
        <v>5714.65</v>
      </c>
      <c r="F265">
        <v>68.36</v>
      </c>
      <c r="G265">
        <v>69</v>
      </c>
      <c r="H265">
        <v>490.219999999999</v>
      </c>
      <c r="I265">
        <v>150.11000000000001</v>
      </c>
      <c r="J265">
        <v>88.791797826603201</v>
      </c>
      <c r="K265">
        <v>10.53</v>
      </c>
      <c r="L265">
        <v>289.32999999999902</v>
      </c>
      <c r="M265">
        <v>139.9</v>
      </c>
      <c r="N265">
        <v>421.85999999999899</v>
      </c>
      <c r="O265">
        <v>411.32999999999902</v>
      </c>
      <c r="P265">
        <v>16.52</v>
      </c>
      <c r="Q265">
        <v>0.77709880517056795</v>
      </c>
      <c r="R265">
        <v>1030.92</v>
      </c>
      <c r="S265">
        <v>436.23</v>
      </c>
      <c r="T265">
        <v>122</v>
      </c>
      <c r="U265">
        <v>2263.8999999999901</v>
      </c>
      <c r="V265">
        <v>145.47999999999999</v>
      </c>
      <c r="W265">
        <v>31.52</v>
      </c>
      <c r="X265">
        <v>102.7</v>
      </c>
      <c r="Y265">
        <v>485.36</v>
      </c>
      <c r="Z265">
        <v>123.64</v>
      </c>
      <c r="AA265">
        <v>122.87</v>
      </c>
      <c r="AB265">
        <v>630.84</v>
      </c>
    </row>
    <row r="266" spans="1:28" x14ac:dyDescent="0.25">
      <c r="A266" t="s">
        <v>815</v>
      </c>
      <c r="B266" t="s">
        <v>814</v>
      </c>
      <c r="C266" t="s">
        <v>88</v>
      </c>
      <c r="D266">
        <v>18596.870216750001</v>
      </c>
      <c r="E266">
        <v>1809.35</v>
      </c>
      <c r="F266">
        <v>51.94</v>
      </c>
      <c r="G266">
        <v>7</v>
      </c>
      <c r="H266">
        <v>667.85</v>
      </c>
      <c r="J266">
        <v>44.56</v>
      </c>
      <c r="K266">
        <v>0.63</v>
      </c>
      <c r="L266">
        <v>457.97</v>
      </c>
      <c r="M266">
        <v>1489.28</v>
      </c>
      <c r="N266">
        <v>615.91</v>
      </c>
      <c r="O266">
        <v>615.28</v>
      </c>
      <c r="Q266">
        <v>0.15709156193895801</v>
      </c>
      <c r="T266">
        <v>157.31</v>
      </c>
      <c r="U266">
        <v>2157.13</v>
      </c>
      <c r="V266">
        <v>169.27999999999901</v>
      </c>
      <c r="W266">
        <v>11.22</v>
      </c>
      <c r="X266">
        <v>115.379999999999</v>
      </c>
      <c r="Y266">
        <v>351.11</v>
      </c>
      <c r="Z266">
        <v>156.259999999999</v>
      </c>
      <c r="AA266">
        <v>156.129999999999</v>
      </c>
      <c r="AB266">
        <v>520.39</v>
      </c>
    </row>
    <row r="267" spans="1:28" x14ac:dyDescent="0.25">
      <c r="A267" t="s">
        <v>811</v>
      </c>
      <c r="B267" t="s">
        <v>810</v>
      </c>
      <c r="C267" t="s">
        <v>315</v>
      </c>
      <c r="D267">
        <v>18524.20531075</v>
      </c>
      <c r="E267">
        <v>337.8</v>
      </c>
      <c r="F267">
        <v>324.08</v>
      </c>
      <c r="G267">
        <v>2</v>
      </c>
      <c r="H267">
        <v>1598.19</v>
      </c>
      <c r="I267">
        <v>557.42999999999995</v>
      </c>
      <c r="J267">
        <v>14.6859194446714</v>
      </c>
      <c r="K267">
        <v>165.17</v>
      </c>
      <c r="L267">
        <v>790.11</v>
      </c>
      <c r="M267">
        <v>523.54999999999905</v>
      </c>
      <c r="N267">
        <v>1274.1099999999999</v>
      </c>
      <c r="O267">
        <v>1108.94</v>
      </c>
      <c r="P267">
        <v>324.10000000000002</v>
      </c>
      <c r="Q267">
        <v>0.13618486792978099</v>
      </c>
      <c r="R267">
        <v>2752.28</v>
      </c>
      <c r="S267">
        <v>291</v>
      </c>
      <c r="T267">
        <v>318.82999999999902</v>
      </c>
      <c r="U267">
        <v>6046.55</v>
      </c>
      <c r="V267">
        <v>170.32</v>
      </c>
      <c r="W267">
        <v>0.46</v>
      </c>
      <c r="X267">
        <v>24.85</v>
      </c>
      <c r="Y267">
        <v>1015.07</v>
      </c>
      <c r="Z267">
        <v>79.77</v>
      </c>
      <c r="AA267">
        <v>40.58</v>
      </c>
      <c r="AB267">
        <v>1185.3900000000001</v>
      </c>
    </row>
    <row r="268" spans="1:28" x14ac:dyDescent="0.25">
      <c r="A268" t="s">
        <v>813</v>
      </c>
      <c r="B268" t="s">
        <v>812</v>
      </c>
      <c r="C268" t="s">
        <v>435</v>
      </c>
      <c r="D268">
        <v>18466.362265925</v>
      </c>
      <c r="E268">
        <v>1389.5</v>
      </c>
      <c r="F268">
        <v>70.900000000000006</v>
      </c>
      <c r="G268">
        <v>3</v>
      </c>
      <c r="H268">
        <v>367.75</v>
      </c>
      <c r="J268">
        <v>16.48</v>
      </c>
      <c r="K268">
        <v>22.12</v>
      </c>
      <c r="L268">
        <v>220.35</v>
      </c>
      <c r="M268">
        <v>2784.47</v>
      </c>
      <c r="N268">
        <v>296.85000000000002</v>
      </c>
      <c r="O268">
        <v>274.73</v>
      </c>
      <c r="Q268">
        <v>0.18203883495145601</v>
      </c>
      <c r="T268">
        <v>54.379999999999903</v>
      </c>
      <c r="U268">
        <v>3152.22</v>
      </c>
      <c r="V268">
        <v>80.3</v>
      </c>
      <c r="W268">
        <v>3.19</v>
      </c>
      <c r="X268">
        <v>42.65</v>
      </c>
      <c r="Y268">
        <v>752.93</v>
      </c>
      <c r="Z268">
        <v>60.38</v>
      </c>
      <c r="AA268">
        <v>51.37</v>
      </c>
      <c r="AB268">
        <v>833.23</v>
      </c>
    </row>
    <row r="269" spans="1:28" x14ac:dyDescent="0.25">
      <c r="A269" t="s">
        <v>819</v>
      </c>
      <c r="B269" t="s">
        <v>818</v>
      </c>
      <c r="C269" t="s">
        <v>706</v>
      </c>
      <c r="D269">
        <v>18461.14451142</v>
      </c>
      <c r="E269">
        <v>293.45</v>
      </c>
      <c r="F269">
        <v>115.92</v>
      </c>
      <c r="G269">
        <v>3</v>
      </c>
      <c r="H269">
        <v>837.24999999999898</v>
      </c>
      <c r="I269">
        <v>540.79999999999995</v>
      </c>
      <c r="J269">
        <v>7.2974285867779498</v>
      </c>
      <c r="K269">
        <v>109.18</v>
      </c>
      <c r="L269">
        <v>463.20999999999901</v>
      </c>
      <c r="M269">
        <v>152.91</v>
      </c>
      <c r="N269">
        <v>721.32999999999902</v>
      </c>
      <c r="O269">
        <v>612.14999999999895</v>
      </c>
      <c r="P269">
        <v>19.25</v>
      </c>
      <c r="Q269">
        <v>0.41110371472981999</v>
      </c>
      <c r="R269">
        <v>4746.28</v>
      </c>
      <c r="S269">
        <v>639.9</v>
      </c>
      <c r="T269">
        <v>148.94</v>
      </c>
      <c r="U269">
        <v>6936.3899999999903</v>
      </c>
      <c r="V269">
        <v>228.21</v>
      </c>
      <c r="W269">
        <v>2.0699999999999998</v>
      </c>
      <c r="X269">
        <v>131.16</v>
      </c>
      <c r="Y269">
        <v>1579.52</v>
      </c>
      <c r="Z269">
        <v>197.81</v>
      </c>
      <c r="AA269">
        <v>170.43</v>
      </c>
      <c r="AB269">
        <v>1807.73</v>
      </c>
    </row>
    <row r="270" spans="1:28" x14ac:dyDescent="0.25">
      <c r="A270" t="s">
        <v>803</v>
      </c>
      <c r="B270" t="s">
        <v>802</v>
      </c>
      <c r="C270" t="s">
        <v>24</v>
      </c>
      <c r="D270">
        <v>18352.425275360001</v>
      </c>
      <c r="E270">
        <v>3090.25</v>
      </c>
      <c r="F270">
        <v>31.08</v>
      </c>
      <c r="G270">
        <v>5</v>
      </c>
      <c r="H270">
        <v>410.51</v>
      </c>
      <c r="I270">
        <v>424.74</v>
      </c>
      <c r="J270">
        <v>23.214439274901999</v>
      </c>
      <c r="K270">
        <v>8.15</v>
      </c>
      <c r="L270">
        <v>283.83</v>
      </c>
      <c r="M270">
        <v>254.74999999999901</v>
      </c>
      <c r="N270">
        <v>379.43</v>
      </c>
      <c r="O270">
        <v>371.28</v>
      </c>
      <c r="P270">
        <v>1.58</v>
      </c>
      <c r="Q270">
        <v>0.21538319064228501</v>
      </c>
      <c r="R270">
        <v>0</v>
      </c>
      <c r="S270">
        <v>74.349999999999994</v>
      </c>
      <c r="T270">
        <v>87.45</v>
      </c>
      <c r="U270">
        <v>1165.93</v>
      </c>
      <c r="V270">
        <v>122</v>
      </c>
      <c r="W270">
        <v>13.6</v>
      </c>
      <c r="X270">
        <v>83.1</v>
      </c>
      <c r="Y270">
        <v>217.2</v>
      </c>
      <c r="Z270">
        <v>114.6</v>
      </c>
      <c r="AA270">
        <v>112.399999999999</v>
      </c>
      <c r="AB270">
        <v>339.2</v>
      </c>
    </row>
    <row r="271" spans="1:28" x14ac:dyDescent="0.25">
      <c r="A271" t="s">
        <v>821</v>
      </c>
      <c r="B271" t="s">
        <v>820</v>
      </c>
      <c r="C271" t="s">
        <v>754</v>
      </c>
      <c r="D271">
        <v>18298.904764309998</v>
      </c>
      <c r="E271">
        <v>510.75</v>
      </c>
      <c r="F271">
        <v>46.31</v>
      </c>
      <c r="G271">
        <v>52</v>
      </c>
      <c r="H271">
        <v>896.6</v>
      </c>
      <c r="J271">
        <v>18.510000000000002</v>
      </c>
      <c r="L271">
        <v>657.93</v>
      </c>
      <c r="M271">
        <v>1167.1799999999901</v>
      </c>
      <c r="N271">
        <v>850.29</v>
      </c>
      <c r="O271">
        <v>850.29</v>
      </c>
      <c r="Q271">
        <v>2.8092922744462401</v>
      </c>
      <c r="T271">
        <v>192.36</v>
      </c>
      <c r="U271">
        <v>2063.7800000000002</v>
      </c>
      <c r="V271">
        <v>236.44</v>
      </c>
      <c r="W271">
        <v>5.15</v>
      </c>
      <c r="X271">
        <v>183.76</v>
      </c>
      <c r="Y271">
        <v>330.41</v>
      </c>
      <c r="Z271">
        <v>223.87</v>
      </c>
      <c r="AA271">
        <v>223.87</v>
      </c>
      <c r="AB271">
        <v>566.85</v>
      </c>
    </row>
    <row r="272" spans="1:28" x14ac:dyDescent="0.25">
      <c r="A272" t="s">
        <v>831</v>
      </c>
      <c r="B272" t="s">
        <v>830</v>
      </c>
      <c r="C272" t="s">
        <v>527</v>
      </c>
      <c r="D272">
        <v>18167.8232707799</v>
      </c>
      <c r="E272">
        <v>115.6</v>
      </c>
      <c r="F272">
        <v>0.08</v>
      </c>
      <c r="G272">
        <v>12</v>
      </c>
      <c r="H272">
        <v>4635.4199999999901</v>
      </c>
      <c r="I272">
        <v>7.57</v>
      </c>
      <c r="J272">
        <v>26.554016669455699</v>
      </c>
      <c r="L272">
        <v>4243.8899999999903</v>
      </c>
      <c r="M272">
        <v>1.25999999999999</v>
      </c>
      <c r="N272">
        <v>4635.3399999999901</v>
      </c>
      <c r="O272">
        <v>4635.3399999999901</v>
      </c>
      <c r="Q272">
        <v>0.45190903317475201</v>
      </c>
      <c r="S272">
        <v>54.77</v>
      </c>
      <c r="T272">
        <v>391.45</v>
      </c>
      <c r="U272">
        <v>4699.0199999999904</v>
      </c>
      <c r="V272">
        <v>3757.95</v>
      </c>
      <c r="W272">
        <v>21.2</v>
      </c>
      <c r="X272">
        <v>3387.39</v>
      </c>
      <c r="Y272">
        <v>48.74</v>
      </c>
      <c r="Z272">
        <v>3757.94</v>
      </c>
      <c r="AA272">
        <v>3757.94</v>
      </c>
      <c r="AB272">
        <v>3806.69</v>
      </c>
    </row>
    <row r="273" spans="1:28" x14ac:dyDescent="0.25">
      <c r="A273" t="s">
        <v>827</v>
      </c>
      <c r="B273" t="s">
        <v>826</v>
      </c>
      <c r="C273" t="s">
        <v>66</v>
      </c>
      <c r="D273">
        <v>18161.538120000001</v>
      </c>
      <c r="E273">
        <v>2594.15</v>
      </c>
      <c r="F273">
        <v>83.34</v>
      </c>
      <c r="G273">
        <v>12</v>
      </c>
      <c r="H273">
        <v>808.06999999999903</v>
      </c>
      <c r="I273">
        <v>209.23</v>
      </c>
      <c r="J273">
        <v>72.830237631351807</v>
      </c>
      <c r="K273">
        <v>31.19</v>
      </c>
      <c r="L273">
        <v>510.479999999999</v>
      </c>
      <c r="M273">
        <v>279.14999999999998</v>
      </c>
      <c r="N273">
        <v>724.729999999999</v>
      </c>
      <c r="O273">
        <v>693.53999999999905</v>
      </c>
      <c r="P273">
        <v>82.6</v>
      </c>
      <c r="Q273">
        <v>0.164766728631876</v>
      </c>
      <c r="R273">
        <v>3086.08</v>
      </c>
      <c r="S273">
        <v>41.96</v>
      </c>
      <c r="T273">
        <v>183.06</v>
      </c>
      <c r="U273">
        <v>4507.0899999999901</v>
      </c>
      <c r="V273">
        <v>307.12</v>
      </c>
      <c r="W273">
        <v>27.47</v>
      </c>
      <c r="X273">
        <v>191.55</v>
      </c>
      <c r="Y273">
        <v>1198.52</v>
      </c>
      <c r="Z273">
        <v>281.85000000000002</v>
      </c>
      <c r="AA273">
        <v>267.92</v>
      </c>
      <c r="AB273">
        <v>1505.64</v>
      </c>
    </row>
    <row r="274" spans="1:28" x14ac:dyDescent="0.25">
      <c r="A274" t="s">
        <v>833</v>
      </c>
      <c r="B274" t="s">
        <v>832</v>
      </c>
      <c r="C274" t="s">
        <v>312</v>
      </c>
      <c r="D274">
        <v>18098.032211490001</v>
      </c>
      <c r="E274">
        <v>175.25</v>
      </c>
      <c r="F274">
        <v>244.58</v>
      </c>
      <c r="G274">
        <v>0.5</v>
      </c>
      <c r="H274">
        <v>1169.5799999999899</v>
      </c>
      <c r="I274">
        <v>440.57</v>
      </c>
      <c r="J274">
        <v>4.2046377811002298</v>
      </c>
      <c r="K274">
        <v>353.48</v>
      </c>
      <c r="L274">
        <v>433.09999999999798</v>
      </c>
      <c r="M274">
        <v>-1094.25999999999</v>
      </c>
      <c r="N274">
        <v>924.99999999999898</v>
      </c>
      <c r="O274">
        <v>571.51999999999896</v>
      </c>
      <c r="P274">
        <v>46.69</v>
      </c>
      <c r="Q274">
        <v>0.11891630766566599</v>
      </c>
      <c r="R274">
        <v>13104.19</v>
      </c>
      <c r="S274">
        <v>442.57</v>
      </c>
      <c r="T274">
        <v>138.41999999999999</v>
      </c>
      <c r="U274">
        <v>14109.34</v>
      </c>
      <c r="V274">
        <v>238.08999999999901</v>
      </c>
      <c r="W274">
        <v>0.68</v>
      </c>
      <c r="X274">
        <v>70.089999999999705</v>
      </c>
      <c r="Y274">
        <v>3158.34</v>
      </c>
      <c r="Z274">
        <v>174.88999999999899</v>
      </c>
      <c r="AA274">
        <v>94.699999999999704</v>
      </c>
      <c r="AB274">
        <v>3396.43</v>
      </c>
    </row>
    <row r="275" spans="1:28" x14ac:dyDescent="0.25">
      <c r="A275" t="s">
        <v>817</v>
      </c>
      <c r="B275" t="s">
        <v>816</v>
      </c>
      <c r="C275" t="s">
        <v>457</v>
      </c>
      <c r="D275">
        <v>18040.577838235</v>
      </c>
      <c r="E275">
        <v>473.5</v>
      </c>
      <c r="F275">
        <v>296.2</v>
      </c>
      <c r="G275">
        <v>2.5</v>
      </c>
      <c r="H275">
        <v>422.8</v>
      </c>
      <c r="I275">
        <v>902.2</v>
      </c>
      <c r="J275">
        <v>-3.5918063555188402</v>
      </c>
      <c r="K275">
        <v>22.7</v>
      </c>
      <c r="L275">
        <v>-136.19999999999899</v>
      </c>
      <c r="M275">
        <v>1969.8999999999901</v>
      </c>
      <c r="N275">
        <v>126.6</v>
      </c>
      <c r="O275">
        <v>103.9</v>
      </c>
      <c r="P275">
        <v>476.9</v>
      </c>
      <c r="R275">
        <v>4860.7</v>
      </c>
      <c r="S275">
        <v>218.9</v>
      </c>
      <c r="T275">
        <v>240.1</v>
      </c>
      <c r="U275">
        <v>8851.4</v>
      </c>
      <c r="V275">
        <v>477.75999999999902</v>
      </c>
      <c r="W275">
        <v>7.95</v>
      </c>
      <c r="X275">
        <v>301.66999999999899</v>
      </c>
      <c r="Y275">
        <v>1950.21</v>
      </c>
      <c r="Z275">
        <v>394.50999999999902</v>
      </c>
      <c r="AA275">
        <v>372.42999999999898</v>
      </c>
      <c r="AB275">
        <v>2427.9699999999998</v>
      </c>
    </row>
    <row r="276" spans="1:28" x14ac:dyDescent="0.25">
      <c r="A276" t="s">
        <v>823</v>
      </c>
      <c r="B276" t="s">
        <v>822</v>
      </c>
      <c r="C276" t="s">
        <v>706</v>
      </c>
      <c r="D276">
        <v>17972.029078650001</v>
      </c>
      <c r="E276">
        <v>1416.55</v>
      </c>
      <c r="F276">
        <v>185.41</v>
      </c>
      <c r="G276">
        <v>5</v>
      </c>
      <c r="H276">
        <v>497.64999999999901</v>
      </c>
      <c r="J276">
        <v>17.600000000000001</v>
      </c>
      <c r="K276">
        <v>15.01</v>
      </c>
      <c r="L276">
        <v>219.01999999999899</v>
      </c>
      <c r="M276">
        <v>6297.31</v>
      </c>
      <c r="N276">
        <v>312.23999999999899</v>
      </c>
      <c r="O276">
        <v>297.229999999999</v>
      </c>
      <c r="Q276">
        <v>0.28409090909090901</v>
      </c>
      <c r="T276">
        <v>78.209999999999994</v>
      </c>
      <c r="U276">
        <v>6794.96</v>
      </c>
      <c r="V276">
        <v>137.91</v>
      </c>
      <c r="W276">
        <v>4.9400000000000004</v>
      </c>
      <c r="X276">
        <v>62.68</v>
      </c>
      <c r="Y276">
        <v>1567.03</v>
      </c>
      <c r="Z276">
        <v>85.62</v>
      </c>
      <c r="AA276">
        <v>80.050000000000097</v>
      </c>
      <c r="AB276">
        <v>1704.94</v>
      </c>
    </row>
    <row r="277" spans="1:28" x14ac:dyDescent="0.25">
      <c r="A277" t="s">
        <v>837</v>
      </c>
      <c r="B277" t="s">
        <v>836</v>
      </c>
      <c r="C277" t="s">
        <v>315</v>
      </c>
      <c r="D277">
        <v>17819.199091319999</v>
      </c>
      <c r="E277">
        <v>3978.05</v>
      </c>
      <c r="F277">
        <v>105.51</v>
      </c>
      <c r="G277">
        <v>70</v>
      </c>
      <c r="H277">
        <v>942.90999999999894</v>
      </c>
      <c r="J277">
        <v>128.5</v>
      </c>
      <c r="K277">
        <v>13.39</v>
      </c>
      <c r="L277">
        <v>623.92999999999904</v>
      </c>
      <c r="M277">
        <v>1615.9</v>
      </c>
      <c r="N277">
        <v>837.39999999999895</v>
      </c>
      <c r="O277">
        <v>824.00999999999897</v>
      </c>
      <c r="Q277">
        <v>0.54474708171206199</v>
      </c>
      <c r="T277">
        <v>200.08</v>
      </c>
      <c r="U277">
        <v>2558.81</v>
      </c>
      <c r="V277">
        <v>193.659999999999</v>
      </c>
      <c r="W277">
        <v>30.03</v>
      </c>
      <c r="X277">
        <v>129.64999999999901</v>
      </c>
      <c r="Y277">
        <v>410.36</v>
      </c>
      <c r="Z277">
        <v>167.24999999999901</v>
      </c>
      <c r="AA277">
        <v>164.719999999999</v>
      </c>
      <c r="AB277">
        <v>604.02</v>
      </c>
    </row>
    <row r="278" spans="1:28" x14ac:dyDescent="0.25">
      <c r="A278" t="s">
        <v>843</v>
      </c>
      <c r="B278" t="s">
        <v>842</v>
      </c>
      <c r="C278" t="s">
        <v>373</v>
      </c>
      <c r="D278">
        <v>17677.02</v>
      </c>
      <c r="E278">
        <v>115.79</v>
      </c>
      <c r="F278">
        <v>0</v>
      </c>
      <c r="G278">
        <v>0</v>
      </c>
      <c r="H278">
        <v>-2.95</v>
      </c>
      <c r="J278">
        <v>-29510</v>
      </c>
      <c r="K278">
        <v>0</v>
      </c>
      <c r="L278">
        <v>-2.95</v>
      </c>
      <c r="M278">
        <v>2.95</v>
      </c>
      <c r="N278">
        <v>-2.95</v>
      </c>
      <c r="O278">
        <v>-2.95</v>
      </c>
      <c r="Q278">
        <v>0</v>
      </c>
      <c r="T278">
        <v>0</v>
      </c>
      <c r="U278">
        <v>0</v>
      </c>
    </row>
    <row r="279" spans="1:28" x14ac:dyDescent="0.25">
      <c r="A279" t="s">
        <v>851</v>
      </c>
      <c r="B279" t="s">
        <v>850</v>
      </c>
      <c r="C279" t="s">
        <v>49</v>
      </c>
      <c r="D279">
        <v>17402.086181825001</v>
      </c>
      <c r="E279">
        <v>95.35</v>
      </c>
      <c r="F279">
        <v>715.8</v>
      </c>
      <c r="G279">
        <v>2.5</v>
      </c>
      <c r="H279">
        <v>2573.8799999999901</v>
      </c>
      <c r="J279">
        <v>7.81</v>
      </c>
      <c r="K279">
        <v>12.92</v>
      </c>
      <c r="L279">
        <v>1434.6599999999901</v>
      </c>
      <c r="M279">
        <v>11916.61</v>
      </c>
      <c r="N279">
        <v>1858.0799999999899</v>
      </c>
      <c r="O279">
        <v>1845.1599999999901</v>
      </c>
      <c r="Q279">
        <v>0.32010243277848899</v>
      </c>
      <c r="T279">
        <v>410.5</v>
      </c>
      <c r="U279">
        <v>14490.49</v>
      </c>
      <c r="V279">
        <v>795.54</v>
      </c>
      <c r="W279">
        <v>2.7</v>
      </c>
      <c r="X279">
        <v>495</v>
      </c>
      <c r="Y279">
        <v>2931.22</v>
      </c>
      <c r="Z279">
        <v>540.1</v>
      </c>
      <c r="AA279">
        <v>539.38</v>
      </c>
      <c r="AB279">
        <v>3726.76</v>
      </c>
    </row>
    <row r="280" spans="1:28" x14ac:dyDescent="0.25">
      <c r="A280" t="s">
        <v>845</v>
      </c>
      <c r="B280" t="s">
        <v>844</v>
      </c>
      <c r="C280" t="s">
        <v>527</v>
      </c>
      <c r="D280">
        <v>17350.637488799999</v>
      </c>
      <c r="E280">
        <v>930.5</v>
      </c>
      <c r="F280">
        <v>176.06</v>
      </c>
      <c r="G280">
        <v>0.55000000000000004</v>
      </c>
      <c r="H280">
        <v>4000.46</v>
      </c>
      <c r="I280">
        <v>1844.32</v>
      </c>
      <c r="J280">
        <v>68.716914343343504</v>
      </c>
      <c r="L280">
        <v>1290.23</v>
      </c>
      <c r="M280">
        <v>7536.49</v>
      </c>
      <c r="N280">
        <v>3824.4</v>
      </c>
      <c r="O280">
        <v>3824.4</v>
      </c>
      <c r="Q280">
        <v>8.0038518209931304E-3</v>
      </c>
      <c r="S280">
        <v>4994.76</v>
      </c>
      <c r="T280">
        <v>2534.17</v>
      </c>
      <c r="U280">
        <v>18376.03</v>
      </c>
      <c r="V280">
        <v>1296</v>
      </c>
      <c r="W280">
        <v>21.72</v>
      </c>
      <c r="X280">
        <v>407.9</v>
      </c>
      <c r="Y280">
        <v>3986.58</v>
      </c>
      <c r="Z280">
        <v>1246.5</v>
      </c>
      <c r="AA280">
        <v>1246.5</v>
      </c>
      <c r="AB280">
        <v>5282.58</v>
      </c>
    </row>
    <row r="281" spans="1:28" x14ac:dyDescent="0.25">
      <c r="A281" t="s">
        <v>841</v>
      </c>
      <c r="B281" t="s">
        <v>840</v>
      </c>
      <c r="C281" t="s">
        <v>504</v>
      </c>
      <c r="D281">
        <v>17329.93640816</v>
      </c>
      <c r="E281">
        <v>541.5</v>
      </c>
      <c r="F281">
        <v>77.72</v>
      </c>
      <c r="G281">
        <v>2</v>
      </c>
      <c r="H281">
        <v>612.23999999999899</v>
      </c>
      <c r="I281">
        <v>571.89</v>
      </c>
      <c r="J281">
        <v>11.7011138809125</v>
      </c>
      <c r="K281">
        <v>24.14</v>
      </c>
      <c r="L281">
        <v>370.81999999999903</v>
      </c>
      <c r="M281">
        <v>162.85999999999899</v>
      </c>
      <c r="N281">
        <v>534.51999999999896</v>
      </c>
      <c r="O281">
        <v>510.37999999999897</v>
      </c>
      <c r="P281">
        <v>24.51</v>
      </c>
      <c r="Q281">
        <v>0.170923898387357</v>
      </c>
      <c r="R281">
        <v>1610.17</v>
      </c>
      <c r="S281">
        <v>234.11</v>
      </c>
      <c r="T281">
        <v>139.56</v>
      </c>
      <c r="U281">
        <v>3215.7799999999902</v>
      </c>
      <c r="V281">
        <v>255.51</v>
      </c>
      <c r="W281">
        <v>5.38</v>
      </c>
      <c r="X281">
        <v>170.099999999999</v>
      </c>
      <c r="Y281">
        <v>708.49</v>
      </c>
      <c r="Z281">
        <v>236.01</v>
      </c>
      <c r="AA281">
        <v>230.60999999999899</v>
      </c>
      <c r="AB281">
        <v>964</v>
      </c>
    </row>
    <row r="282" spans="1:28" x14ac:dyDescent="0.25">
      <c r="A282" t="s">
        <v>835</v>
      </c>
      <c r="B282" t="s">
        <v>834</v>
      </c>
      <c r="C282" t="s">
        <v>407</v>
      </c>
      <c r="D282">
        <v>17192.97409725</v>
      </c>
      <c r="E282">
        <v>3960</v>
      </c>
      <c r="F282">
        <v>80.16</v>
      </c>
      <c r="G282">
        <v>3.4</v>
      </c>
      <c r="H282">
        <v>265.12</v>
      </c>
      <c r="I282">
        <v>417.29</v>
      </c>
      <c r="J282">
        <v>22.155802006409701</v>
      </c>
      <c r="K282">
        <v>54.14</v>
      </c>
      <c r="L282">
        <v>93.900000000000404</v>
      </c>
      <c r="M282">
        <v>268.95999999999998</v>
      </c>
      <c r="N282">
        <v>184.96</v>
      </c>
      <c r="O282">
        <v>130.82</v>
      </c>
      <c r="P282">
        <v>65.400000000000006</v>
      </c>
      <c r="Q282">
        <v>0.15345867412140499</v>
      </c>
      <c r="R282">
        <v>2806.85</v>
      </c>
      <c r="S282">
        <v>660.03</v>
      </c>
      <c r="T282">
        <v>36.919999999999902</v>
      </c>
      <c r="U282">
        <v>4483.6499999999996</v>
      </c>
      <c r="V282">
        <v>36.61</v>
      </c>
      <c r="W282">
        <v>0.56999999999999995</v>
      </c>
      <c r="X282">
        <v>2.4100000000000099</v>
      </c>
      <c r="Y282">
        <v>1006.39</v>
      </c>
      <c r="Z282">
        <v>14.35</v>
      </c>
      <c r="AA282">
        <v>3.3800000000000101</v>
      </c>
      <c r="AB282">
        <v>1043</v>
      </c>
    </row>
    <row r="283" spans="1:28" x14ac:dyDescent="0.25">
      <c r="A283" t="s">
        <v>847</v>
      </c>
      <c r="B283" t="s">
        <v>846</v>
      </c>
      <c r="C283" t="s">
        <v>85</v>
      </c>
      <c r="D283">
        <v>17153.042128270001</v>
      </c>
      <c r="E283">
        <v>6926.75</v>
      </c>
      <c r="F283">
        <v>394.48</v>
      </c>
      <c r="G283">
        <v>30</v>
      </c>
      <c r="H283">
        <v>969.530000000001</v>
      </c>
      <c r="I283">
        <v>837.82</v>
      </c>
      <c r="J283">
        <v>156.05906161386801</v>
      </c>
      <c r="K283">
        <v>66.849999999999994</v>
      </c>
      <c r="L283">
        <v>370.530000000001</v>
      </c>
      <c r="M283">
        <v>2650.9399999999901</v>
      </c>
      <c r="N283">
        <v>575.05000000000098</v>
      </c>
      <c r="O283">
        <v>508.20000000000101</v>
      </c>
      <c r="P283">
        <v>516.57000000000005</v>
      </c>
      <c r="Q283">
        <v>0.19223491215286101</v>
      </c>
      <c r="R283">
        <v>0</v>
      </c>
      <c r="S283">
        <v>229.4</v>
      </c>
      <c r="T283">
        <v>137.66999999999999</v>
      </c>
      <c r="U283">
        <v>5204.26</v>
      </c>
      <c r="V283">
        <v>200.86999999999901</v>
      </c>
      <c r="W283">
        <v>25.83</v>
      </c>
      <c r="X283">
        <v>61.279999999999902</v>
      </c>
      <c r="Y283">
        <v>1046.8800000000001</v>
      </c>
      <c r="Z283">
        <v>101.869999999999</v>
      </c>
      <c r="AA283">
        <v>82.379999999999896</v>
      </c>
      <c r="AB283">
        <v>1247.75</v>
      </c>
    </row>
    <row r="284" spans="1:28" x14ac:dyDescent="0.25">
      <c r="A284" t="s">
        <v>855</v>
      </c>
      <c r="B284" t="s">
        <v>854</v>
      </c>
      <c r="C284" t="s">
        <v>457</v>
      </c>
      <c r="D284">
        <v>16898.10639846</v>
      </c>
      <c r="E284">
        <v>1411.95</v>
      </c>
      <c r="F284">
        <v>130.31</v>
      </c>
      <c r="G284">
        <v>1.3</v>
      </c>
      <c r="H284">
        <v>425.55999999999898</v>
      </c>
      <c r="J284">
        <v>10.58</v>
      </c>
      <c r="K284">
        <v>125.71</v>
      </c>
      <c r="L284">
        <v>124.38999999999901</v>
      </c>
      <c r="M284">
        <v>3459.13</v>
      </c>
      <c r="N284">
        <v>295.24999999999898</v>
      </c>
      <c r="O284">
        <v>169.539999999999</v>
      </c>
      <c r="Q284">
        <v>0.122873345935727</v>
      </c>
      <c r="T284">
        <v>45.15</v>
      </c>
      <c r="U284">
        <v>3884.69</v>
      </c>
      <c r="V284">
        <v>109.87</v>
      </c>
      <c r="W284">
        <v>2.4</v>
      </c>
      <c r="X284">
        <v>28.07</v>
      </c>
      <c r="Y284">
        <v>902.88</v>
      </c>
      <c r="Z284">
        <v>71.8</v>
      </c>
      <c r="AA284">
        <v>36.74</v>
      </c>
      <c r="AB284">
        <v>1012.75</v>
      </c>
    </row>
    <row r="285" spans="1:28" x14ac:dyDescent="0.25">
      <c r="A285" t="s">
        <v>86</v>
      </c>
      <c r="B285" t="s">
        <v>87</v>
      </c>
      <c r="C285" t="s">
        <v>88</v>
      </c>
      <c r="D285">
        <v>16684.248210875001</v>
      </c>
      <c r="E285">
        <v>460.65</v>
      </c>
      <c r="F285">
        <v>310.45</v>
      </c>
      <c r="G285">
        <v>2.5</v>
      </c>
      <c r="H285">
        <v>1089.83</v>
      </c>
      <c r="I285">
        <v>385.33</v>
      </c>
      <c r="J285">
        <v>14.0185011562891</v>
      </c>
      <c r="K285">
        <v>168.28</v>
      </c>
      <c r="L285">
        <v>545.229999999999</v>
      </c>
      <c r="M285">
        <v>1342.23</v>
      </c>
      <c r="N285">
        <v>779.37999999999897</v>
      </c>
      <c r="O285">
        <v>611.099999999999</v>
      </c>
      <c r="P285">
        <v>160.83000000000001</v>
      </c>
      <c r="Q285">
        <v>0.17833575587918099</v>
      </c>
      <c r="R285">
        <v>3195.54</v>
      </c>
      <c r="S285">
        <v>445.68</v>
      </c>
      <c r="T285">
        <v>65.87</v>
      </c>
      <c r="U285">
        <v>6619.44</v>
      </c>
      <c r="V285">
        <v>252</v>
      </c>
      <c r="W285">
        <v>4.0999999999999996</v>
      </c>
      <c r="X285">
        <v>149</v>
      </c>
      <c r="Y285">
        <v>1404</v>
      </c>
      <c r="Z285">
        <v>168</v>
      </c>
      <c r="AA285">
        <v>135</v>
      </c>
      <c r="AB285">
        <v>1656</v>
      </c>
    </row>
    <row r="286" spans="1:28" x14ac:dyDescent="0.25">
      <c r="A286" t="s">
        <v>113</v>
      </c>
      <c r="B286" t="s">
        <v>114</v>
      </c>
      <c r="C286" t="s">
        <v>115</v>
      </c>
      <c r="D286">
        <v>16656.014434299999</v>
      </c>
      <c r="E286">
        <v>32.15</v>
      </c>
      <c r="F286">
        <v>312.77</v>
      </c>
      <c r="G286">
        <v>0.36</v>
      </c>
      <c r="H286">
        <v>971.45</v>
      </c>
      <c r="I286">
        <v>650.38</v>
      </c>
      <c r="J286">
        <v>0.86488193489328402</v>
      </c>
      <c r="K286">
        <v>79.62</v>
      </c>
      <c r="L286">
        <v>440.74</v>
      </c>
      <c r="M286">
        <v>348.79999999999899</v>
      </c>
      <c r="N286">
        <v>658.68</v>
      </c>
      <c r="O286">
        <v>579.05999999999995</v>
      </c>
      <c r="P286">
        <v>585.88</v>
      </c>
      <c r="Q286">
        <v>0.41624178454417499</v>
      </c>
      <c r="R286">
        <v>3433.74</v>
      </c>
      <c r="S286">
        <v>366.75</v>
      </c>
      <c r="T286">
        <v>138.32</v>
      </c>
      <c r="U286">
        <v>6357</v>
      </c>
      <c r="V286">
        <v>242.71</v>
      </c>
      <c r="W286">
        <v>0.19</v>
      </c>
      <c r="X286">
        <v>91.34</v>
      </c>
      <c r="Y286">
        <v>1262.3699999999999</v>
      </c>
      <c r="Z286">
        <v>153.94999999999999</v>
      </c>
      <c r="AA286">
        <v>121.91</v>
      </c>
      <c r="AB286">
        <v>1505.08</v>
      </c>
    </row>
    <row r="287" spans="1:28" x14ac:dyDescent="0.25">
      <c r="A287" t="s">
        <v>867</v>
      </c>
      <c r="B287" t="s">
        <v>866</v>
      </c>
      <c r="C287" t="s">
        <v>61</v>
      </c>
      <c r="D287">
        <v>16642.615631950001</v>
      </c>
      <c r="E287">
        <v>634.75</v>
      </c>
      <c r="F287">
        <v>161.47999999999999</v>
      </c>
      <c r="G287">
        <v>3</v>
      </c>
      <c r="H287">
        <v>978.20999999999901</v>
      </c>
      <c r="I287">
        <v>1356.24</v>
      </c>
      <c r="J287">
        <v>6.8470619655023297</v>
      </c>
      <c r="K287">
        <v>655.75</v>
      </c>
      <c r="L287">
        <v>176.02999999999901</v>
      </c>
      <c r="M287">
        <v>6911.77</v>
      </c>
      <c r="N287">
        <v>816.729999999999</v>
      </c>
      <c r="O287">
        <v>160.979999999999</v>
      </c>
      <c r="P287">
        <v>151.97999999999999</v>
      </c>
      <c r="Q287">
        <v>0.43814412884167597</v>
      </c>
      <c r="R287">
        <v>6969.83</v>
      </c>
      <c r="S287">
        <v>945</v>
      </c>
      <c r="T287">
        <v>-15.049999999999899</v>
      </c>
      <c r="U287">
        <v>17313.03</v>
      </c>
      <c r="V287">
        <v>288.969999999999</v>
      </c>
      <c r="W287">
        <v>2.81</v>
      </c>
      <c r="X287">
        <v>72.169999999999305</v>
      </c>
      <c r="Y287">
        <v>5241.5600000000004</v>
      </c>
      <c r="Z287">
        <v>247.469999999999</v>
      </c>
      <c r="AA287">
        <v>85.859999999999303</v>
      </c>
      <c r="AB287">
        <v>5530.53</v>
      </c>
    </row>
    <row r="288" spans="1:28" x14ac:dyDescent="0.25">
      <c r="A288" t="s">
        <v>853</v>
      </c>
      <c r="B288" t="s">
        <v>852</v>
      </c>
      <c r="C288" t="s">
        <v>763</v>
      </c>
      <c r="D288">
        <v>16544.612901519999</v>
      </c>
      <c r="E288">
        <v>617.04999999999995</v>
      </c>
      <c r="F288">
        <v>51.44</v>
      </c>
      <c r="G288">
        <v>0</v>
      </c>
      <c r="H288">
        <v>1412.3499999999899</v>
      </c>
      <c r="I288">
        <v>265.95999999999998</v>
      </c>
      <c r="J288">
        <v>56.1627092943028</v>
      </c>
      <c r="L288">
        <v>1045.99999999999</v>
      </c>
      <c r="M288">
        <v>4657.84</v>
      </c>
      <c r="N288">
        <v>1360.9099999999901</v>
      </c>
      <c r="O288">
        <v>1360.9099999999901</v>
      </c>
      <c r="Q288">
        <v>0</v>
      </c>
      <c r="S288">
        <v>193.509999999999</v>
      </c>
      <c r="T288">
        <v>314.909999999999</v>
      </c>
      <c r="U288">
        <v>6529.66</v>
      </c>
      <c r="V288">
        <v>459.30999999999898</v>
      </c>
      <c r="W288">
        <v>13.64</v>
      </c>
      <c r="X288">
        <v>347.31999999999903</v>
      </c>
      <c r="Y288">
        <v>1248.4100000000001</v>
      </c>
      <c r="Z288">
        <v>446.67999999999898</v>
      </c>
      <c r="AA288">
        <v>446.67999999999898</v>
      </c>
      <c r="AB288">
        <v>1707.72</v>
      </c>
    </row>
    <row r="289" spans="1:28" x14ac:dyDescent="0.25">
      <c r="A289" t="s">
        <v>859</v>
      </c>
      <c r="B289" t="s">
        <v>858</v>
      </c>
      <c r="C289" t="s">
        <v>99</v>
      </c>
      <c r="D289">
        <v>16445.510182739999</v>
      </c>
      <c r="E289">
        <v>118.9</v>
      </c>
      <c r="F289">
        <v>1800.79</v>
      </c>
      <c r="G289">
        <v>3.5</v>
      </c>
      <c r="H289">
        <v>4868.2700000000004</v>
      </c>
      <c r="J289">
        <v>10.28</v>
      </c>
      <c r="K289">
        <v>1011.69</v>
      </c>
      <c r="L289">
        <v>1395.68</v>
      </c>
      <c r="M289">
        <v>12514.95</v>
      </c>
      <c r="N289">
        <v>3067.48</v>
      </c>
      <c r="O289">
        <v>2055.79</v>
      </c>
      <c r="Q289">
        <v>0.34046692607003798</v>
      </c>
      <c r="T289">
        <v>660.10999999999899</v>
      </c>
      <c r="U289">
        <v>17383.22</v>
      </c>
      <c r="V289">
        <v>1948.77999999999</v>
      </c>
      <c r="W289">
        <v>6.03</v>
      </c>
      <c r="X289">
        <v>829.66999999999905</v>
      </c>
      <c r="Y289">
        <v>3906.79</v>
      </c>
      <c r="Z289">
        <v>1477.19999999999</v>
      </c>
      <c r="AA289">
        <v>1256.4099999999901</v>
      </c>
      <c r="AB289">
        <v>5855.57</v>
      </c>
    </row>
    <row r="290" spans="1:28" x14ac:dyDescent="0.25">
      <c r="A290" t="s">
        <v>857</v>
      </c>
      <c r="B290" t="s">
        <v>856</v>
      </c>
      <c r="C290" t="s">
        <v>290</v>
      </c>
      <c r="D290">
        <v>16376.78192736</v>
      </c>
      <c r="E290">
        <v>770.6</v>
      </c>
      <c r="F290">
        <v>43.91</v>
      </c>
      <c r="G290">
        <v>0.5</v>
      </c>
      <c r="H290">
        <v>312.19999999999902</v>
      </c>
      <c r="J290">
        <v>11.06</v>
      </c>
      <c r="L290">
        <v>204.659999999999</v>
      </c>
      <c r="M290">
        <v>1152.8</v>
      </c>
      <c r="N290">
        <v>268.289999999999</v>
      </c>
      <c r="O290">
        <v>268.289999999999</v>
      </c>
      <c r="Q290">
        <v>4.5207956600361601E-2</v>
      </c>
      <c r="T290">
        <v>63.629999999999903</v>
      </c>
      <c r="U290">
        <v>1465</v>
      </c>
      <c r="V290">
        <v>97.579999999999899</v>
      </c>
      <c r="W290">
        <v>3.51</v>
      </c>
      <c r="X290">
        <v>64.899999999999906</v>
      </c>
      <c r="Y290">
        <v>356.53</v>
      </c>
      <c r="Z290">
        <v>78.429999999999893</v>
      </c>
      <c r="AA290">
        <v>78.429999999999893</v>
      </c>
      <c r="AB290">
        <v>454.11</v>
      </c>
    </row>
    <row r="291" spans="1:28" x14ac:dyDescent="0.25">
      <c r="A291" t="s">
        <v>849</v>
      </c>
      <c r="B291" t="s">
        <v>848</v>
      </c>
      <c r="C291" t="s">
        <v>74</v>
      </c>
      <c r="D291">
        <v>16328.2759056</v>
      </c>
      <c r="E291">
        <v>1221.5</v>
      </c>
      <c r="F291">
        <v>46.17</v>
      </c>
      <c r="G291">
        <v>10</v>
      </c>
      <c r="H291">
        <v>614.13</v>
      </c>
      <c r="J291">
        <v>33.049999999999997</v>
      </c>
      <c r="K291">
        <v>1.37</v>
      </c>
      <c r="L291">
        <v>447.64</v>
      </c>
      <c r="M291">
        <v>2766.62</v>
      </c>
      <c r="N291">
        <v>567.96</v>
      </c>
      <c r="O291">
        <v>566.59</v>
      </c>
      <c r="Q291">
        <v>0.30257186081694398</v>
      </c>
      <c r="T291">
        <v>118.94999999999899</v>
      </c>
      <c r="U291">
        <v>3380.75</v>
      </c>
      <c r="V291">
        <v>187.49</v>
      </c>
      <c r="W291">
        <v>10.07</v>
      </c>
      <c r="X291">
        <v>135.4</v>
      </c>
      <c r="Y291">
        <v>728.88</v>
      </c>
      <c r="Z291">
        <v>171.04</v>
      </c>
      <c r="AA291">
        <v>169.99</v>
      </c>
      <c r="AB291">
        <v>916.37</v>
      </c>
    </row>
    <row r="292" spans="1:28" x14ac:dyDescent="0.25">
      <c r="A292" t="s">
        <v>865</v>
      </c>
      <c r="B292" t="s">
        <v>864</v>
      </c>
      <c r="C292" t="s">
        <v>440</v>
      </c>
      <c r="D292">
        <v>16065.918931599999</v>
      </c>
      <c r="E292">
        <v>286.85000000000002</v>
      </c>
      <c r="F292">
        <v>620.52</v>
      </c>
      <c r="G292">
        <v>5</v>
      </c>
      <c r="H292">
        <v>3815.4299999999898</v>
      </c>
      <c r="J292">
        <v>29.09</v>
      </c>
      <c r="K292">
        <v>70.11</v>
      </c>
      <c r="L292">
        <v>1641.48999999999</v>
      </c>
      <c r="M292">
        <v>14436.94</v>
      </c>
      <c r="N292">
        <v>3194.9099999999899</v>
      </c>
      <c r="O292">
        <v>3124.7999999999902</v>
      </c>
      <c r="Q292">
        <v>0.17188037126160099</v>
      </c>
      <c r="T292">
        <v>1483.31</v>
      </c>
      <c r="U292">
        <v>18252.37</v>
      </c>
      <c r="V292">
        <v>889.71</v>
      </c>
      <c r="W292">
        <v>6.61</v>
      </c>
      <c r="X292">
        <v>372.99</v>
      </c>
      <c r="Y292">
        <v>3425.38</v>
      </c>
      <c r="Z292">
        <v>732.41</v>
      </c>
      <c r="AA292">
        <v>718.96</v>
      </c>
      <c r="AB292">
        <v>4315.09</v>
      </c>
    </row>
    <row r="293" spans="1:28" x14ac:dyDescent="0.25">
      <c r="A293" t="s">
        <v>863</v>
      </c>
      <c r="B293" t="s">
        <v>862</v>
      </c>
      <c r="C293" t="s">
        <v>365</v>
      </c>
      <c r="D293">
        <v>16016.27556032</v>
      </c>
      <c r="E293">
        <v>475.15</v>
      </c>
      <c r="F293">
        <v>304.52</v>
      </c>
      <c r="G293">
        <v>0</v>
      </c>
      <c r="H293">
        <v>2927.8</v>
      </c>
      <c r="I293">
        <v>943.04</v>
      </c>
      <c r="J293">
        <v>28.966041635325599</v>
      </c>
      <c r="K293">
        <v>942.7</v>
      </c>
      <c r="L293">
        <v>974.78000000000202</v>
      </c>
      <c r="M293">
        <v>2367.4499999999898</v>
      </c>
      <c r="N293">
        <v>2623.28</v>
      </c>
      <c r="O293">
        <v>1680.58</v>
      </c>
      <c r="P293">
        <v>321.92</v>
      </c>
      <c r="Q293">
        <v>0</v>
      </c>
      <c r="R293">
        <v>10848.02</v>
      </c>
      <c r="S293">
        <v>749.6</v>
      </c>
      <c r="T293">
        <v>705.8</v>
      </c>
      <c r="U293">
        <v>18157.830000000002</v>
      </c>
      <c r="V293">
        <v>1041.6099999999999</v>
      </c>
      <c r="W293">
        <v>8.91</v>
      </c>
      <c r="X293">
        <v>300.08</v>
      </c>
      <c r="Y293">
        <v>4252.2299999999996</v>
      </c>
      <c r="Z293">
        <v>962.23</v>
      </c>
      <c r="AA293">
        <v>678.72</v>
      </c>
      <c r="AB293">
        <v>5293.84</v>
      </c>
    </row>
    <row r="294" spans="1:28" x14ac:dyDescent="0.25">
      <c r="A294" t="s">
        <v>869</v>
      </c>
      <c r="B294" t="s">
        <v>868</v>
      </c>
      <c r="C294" t="s">
        <v>315</v>
      </c>
      <c r="D294">
        <v>15919.9174575</v>
      </c>
      <c r="E294">
        <v>6937.3</v>
      </c>
      <c r="F294">
        <v>41.9</v>
      </c>
      <c r="G294">
        <v>570</v>
      </c>
      <c r="H294">
        <v>907.89999999999895</v>
      </c>
      <c r="I294">
        <v>405.9</v>
      </c>
      <c r="J294">
        <v>269.46732050918899</v>
      </c>
      <c r="K294">
        <v>1.7</v>
      </c>
      <c r="L294">
        <v>620.599999999999</v>
      </c>
      <c r="M294">
        <v>124.6</v>
      </c>
      <c r="N294">
        <v>865.99999999999898</v>
      </c>
      <c r="O294">
        <v>864.29999999999905</v>
      </c>
      <c r="P294">
        <v>14.3</v>
      </c>
      <c r="Q294">
        <v>2.1152843280696101</v>
      </c>
      <c r="R294">
        <v>1200.7</v>
      </c>
      <c r="S294">
        <v>320.2</v>
      </c>
      <c r="T294">
        <v>243.7</v>
      </c>
      <c r="U294">
        <v>2973.6</v>
      </c>
      <c r="V294">
        <v>273.5</v>
      </c>
      <c r="W294">
        <v>82.67</v>
      </c>
      <c r="X294">
        <v>190.4</v>
      </c>
      <c r="Y294">
        <v>506.6</v>
      </c>
      <c r="Z294">
        <v>263.8</v>
      </c>
      <c r="AA294">
        <v>263.5</v>
      </c>
      <c r="AB294">
        <v>780.1</v>
      </c>
    </row>
    <row r="295" spans="1:28" x14ac:dyDescent="0.25">
      <c r="A295" t="s">
        <v>72</v>
      </c>
      <c r="B295" t="s">
        <v>73</v>
      </c>
      <c r="C295" t="s">
        <v>74</v>
      </c>
      <c r="D295">
        <v>15702.561861034999</v>
      </c>
      <c r="E295">
        <v>1463</v>
      </c>
      <c r="F295">
        <v>256.60000000000002</v>
      </c>
      <c r="G295">
        <v>26</v>
      </c>
      <c r="H295">
        <v>1037.79999999999</v>
      </c>
      <c r="I295">
        <v>3032</v>
      </c>
      <c r="J295">
        <v>46.574707755252803</v>
      </c>
      <c r="K295">
        <v>100</v>
      </c>
      <c r="L295">
        <v>514.39999999999895</v>
      </c>
      <c r="M295">
        <v>838.5</v>
      </c>
      <c r="N295">
        <v>781.19999999999902</v>
      </c>
      <c r="O295">
        <v>681.19999999999902</v>
      </c>
      <c r="P295">
        <v>26.9</v>
      </c>
      <c r="Q295">
        <v>0.55824290163297097</v>
      </c>
      <c r="R295">
        <v>683.9</v>
      </c>
      <c r="S295">
        <v>478.2</v>
      </c>
      <c r="T295">
        <v>166.8</v>
      </c>
      <c r="U295">
        <v>6097.2999999999902</v>
      </c>
      <c r="V295">
        <v>314.7</v>
      </c>
      <c r="W295">
        <v>15.35</v>
      </c>
      <c r="X295">
        <v>168.1</v>
      </c>
      <c r="Y295">
        <v>1382</v>
      </c>
      <c r="Z295">
        <v>247.1</v>
      </c>
      <c r="AA295">
        <v>219.3</v>
      </c>
      <c r="AB295">
        <v>1696.7</v>
      </c>
    </row>
    <row r="296" spans="1:28" x14ac:dyDescent="0.25">
      <c r="A296" t="s">
        <v>861</v>
      </c>
      <c r="B296" t="s">
        <v>860</v>
      </c>
      <c r="C296" t="s">
        <v>287</v>
      </c>
      <c r="D296">
        <v>15629.647177364999</v>
      </c>
      <c r="E296">
        <v>78.55</v>
      </c>
      <c r="F296">
        <v>147.16</v>
      </c>
      <c r="G296">
        <v>0</v>
      </c>
      <c r="H296">
        <v>503.98999999999899</v>
      </c>
      <c r="I296">
        <v>61.9</v>
      </c>
      <c r="J296">
        <v>-5.8555618194984902</v>
      </c>
      <c r="K296">
        <v>1501.55</v>
      </c>
      <c r="L296">
        <v>-1144.72</v>
      </c>
      <c r="M296">
        <v>449.33</v>
      </c>
      <c r="N296">
        <v>356.82999999999902</v>
      </c>
      <c r="O296">
        <v>-1144.72</v>
      </c>
      <c r="P296">
        <v>29.95</v>
      </c>
      <c r="Q296">
        <v>0</v>
      </c>
      <c r="R296">
        <v>0</v>
      </c>
      <c r="S296">
        <v>77.760000000000005</v>
      </c>
      <c r="T296">
        <v>0</v>
      </c>
      <c r="U296">
        <v>1122.93</v>
      </c>
      <c r="V296">
        <v>128.83999999999901</v>
      </c>
      <c r="W296">
        <v>-1.54</v>
      </c>
      <c r="X296">
        <v>-301.18</v>
      </c>
      <c r="Y296">
        <v>159.11000000000001</v>
      </c>
      <c r="Z296">
        <v>92.369999999999905</v>
      </c>
      <c r="AA296">
        <v>-301.18</v>
      </c>
      <c r="AB296">
        <v>287.95</v>
      </c>
    </row>
    <row r="297" spans="1:28" x14ac:dyDescent="0.25">
      <c r="A297" t="s">
        <v>873</v>
      </c>
      <c r="B297" t="s">
        <v>872</v>
      </c>
      <c r="C297" t="s">
        <v>35</v>
      </c>
      <c r="D297">
        <v>15502.9956089399</v>
      </c>
      <c r="E297">
        <v>708.37</v>
      </c>
    </row>
    <row r="298" spans="1:28" x14ac:dyDescent="0.25">
      <c r="A298" t="s">
        <v>871</v>
      </c>
      <c r="B298" t="s">
        <v>870</v>
      </c>
      <c r="C298" t="s">
        <v>61</v>
      </c>
      <c r="D298">
        <v>15339.06</v>
      </c>
      <c r="E298">
        <v>26.7</v>
      </c>
      <c r="F298">
        <v>832.12</v>
      </c>
      <c r="G298">
        <v>0.25750000000000001</v>
      </c>
      <c r="H298">
        <v>3423.69</v>
      </c>
      <c r="J298">
        <v>1.19</v>
      </c>
      <c r="K298">
        <v>1514.63</v>
      </c>
      <c r="L298">
        <v>720</v>
      </c>
      <c r="M298">
        <v>3279.62</v>
      </c>
      <c r="N298">
        <v>2591.5700000000002</v>
      </c>
      <c r="O298">
        <v>1076.94</v>
      </c>
      <c r="Q298">
        <v>0.216386554621848</v>
      </c>
      <c r="T298">
        <v>356.94</v>
      </c>
      <c r="U298">
        <v>6703.31</v>
      </c>
      <c r="V298">
        <v>800.9</v>
      </c>
      <c r="W298">
        <v>0.22</v>
      </c>
      <c r="X298">
        <v>130.13999999999999</v>
      </c>
      <c r="Y298">
        <v>898.01</v>
      </c>
      <c r="Z298">
        <v>578.77</v>
      </c>
      <c r="AA298">
        <v>205.49</v>
      </c>
      <c r="AB298">
        <v>1698.91</v>
      </c>
    </row>
    <row r="299" spans="1:28" x14ac:dyDescent="0.25">
      <c r="A299" t="s">
        <v>875</v>
      </c>
      <c r="B299" t="s">
        <v>874</v>
      </c>
      <c r="C299" t="s">
        <v>52</v>
      </c>
      <c r="D299">
        <v>15326.816459174999</v>
      </c>
      <c r="E299">
        <v>1039.25</v>
      </c>
      <c r="F299">
        <v>46.4</v>
      </c>
      <c r="G299">
        <v>7</v>
      </c>
      <c r="H299">
        <v>697.09</v>
      </c>
      <c r="J299">
        <v>32.97</v>
      </c>
      <c r="K299">
        <v>1.24</v>
      </c>
      <c r="L299">
        <v>504.28</v>
      </c>
      <c r="M299">
        <v>3971.75</v>
      </c>
      <c r="N299">
        <v>650.69000000000005</v>
      </c>
      <c r="O299">
        <v>649.45000000000005</v>
      </c>
      <c r="Q299">
        <v>0.21231422505307801</v>
      </c>
      <c r="T299">
        <v>145.16999999999999</v>
      </c>
      <c r="U299">
        <v>4668.84</v>
      </c>
      <c r="V299">
        <v>243.75</v>
      </c>
      <c r="W299">
        <v>11.44</v>
      </c>
      <c r="X299">
        <v>175</v>
      </c>
      <c r="Y299">
        <v>1078.6300000000001</v>
      </c>
      <c r="Z299">
        <v>228.61</v>
      </c>
      <c r="AA299">
        <v>227.76</v>
      </c>
      <c r="AB299">
        <v>1322.38</v>
      </c>
    </row>
    <row r="300" spans="1:28" x14ac:dyDescent="0.25">
      <c r="A300" t="s">
        <v>885</v>
      </c>
      <c r="B300" t="s">
        <v>884</v>
      </c>
      <c r="C300" t="s">
        <v>55</v>
      </c>
      <c r="D300">
        <v>15300.512596529999</v>
      </c>
      <c r="E300">
        <v>1929.25</v>
      </c>
      <c r="F300">
        <v>129.26</v>
      </c>
      <c r="G300">
        <v>0</v>
      </c>
      <c r="H300">
        <v>644.71</v>
      </c>
      <c r="J300">
        <v>42.03</v>
      </c>
      <c r="K300">
        <v>30.55</v>
      </c>
      <c r="L300">
        <v>336.32</v>
      </c>
      <c r="M300">
        <v>1593.67</v>
      </c>
      <c r="N300">
        <v>515.45000000000005</v>
      </c>
      <c r="O300">
        <v>484.9</v>
      </c>
      <c r="Q300">
        <v>0</v>
      </c>
      <c r="T300">
        <v>148.58000000000001</v>
      </c>
      <c r="U300">
        <v>2238.38</v>
      </c>
      <c r="V300">
        <v>168.10999999999899</v>
      </c>
      <c r="W300">
        <v>11.65</v>
      </c>
      <c r="X300">
        <v>93.259999999999906</v>
      </c>
      <c r="Y300">
        <v>412.7</v>
      </c>
      <c r="Z300">
        <v>132.67999999999901</v>
      </c>
      <c r="AA300">
        <v>127.259999999999</v>
      </c>
      <c r="AB300">
        <v>580.80999999999995</v>
      </c>
    </row>
    <row r="301" spans="1:28" x14ac:dyDescent="0.25">
      <c r="A301" t="s">
        <v>883</v>
      </c>
      <c r="B301" t="s">
        <v>882</v>
      </c>
      <c r="C301" t="s">
        <v>55</v>
      </c>
      <c r="D301">
        <v>15275.1914047799</v>
      </c>
      <c r="E301">
        <v>298.89999999999998</v>
      </c>
      <c r="F301">
        <v>780.44</v>
      </c>
      <c r="G301">
        <v>0</v>
      </c>
      <c r="H301">
        <v>1644.73999999999</v>
      </c>
      <c r="J301">
        <v>8.5399999999999991</v>
      </c>
      <c r="K301">
        <v>329.22</v>
      </c>
      <c r="L301">
        <v>424.909999999999</v>
      </c>
      <c r="M301">
        <v>10367.61</v>
      </c>
      <c r="N301">
        <v>864.29999999999905</v>
      </c>
      <c r="O301">
        <v>535.07999999999902</v>
      </c>
      <c r="Q301">
        <v>0</v>
      </c>
      <c r="T301">
        <v>110.17</v>
      </c>
      <c r="U301">
        <v>12012.35</v>
      </c>
      <c r="V301">
        <v>520.349999999999</v>
      </c>
      <c r="W301">
        <v>3.43</v>
      </c>
      <c r="X301">
        <v>170.76999999999899</v>
      </c>
      <c r="Y301">
        <v>2756.73</v>
      </c>
      <c r="Z301">
        <v>301.74999999999898</v>
      </c>
      <c r="AA301">
        <v>205.77999999999901</v>
      </c>
      <c r="AB301">
        <v>3277.08</v>
      </c>
    </row>
    <row r="302" spans="1:28" x14ac:dyDescent="0.25">
      <c r="A302" t="s">
        <v>892</v>
      </c>
      <c r="B302" t="s">
        <v>891</v>
      </c>
      <c r="C302" t="s">
        <v>893</v>
      </c>
      <c r="D302">
        <v>15175.9887337</v>
      </c>
      <c r="E302">
        <v>1529</v>
      </c>
      <c r="F302">
        <v>753.32</v>
      </c>
      <c r="G302">
        <v>0</v>
      </c>
      <c r="H302">
        <v>1115.94999999999</v>
      </c>
      <c r="J302">
        <v>-51.59</v>
      </c>
      <c r="K302">
        <v>571.62</v>
      </c>
      <c r="L302">
        <v>-335.07</v>
      </c>
      <c r="M302">
        <v>2713.78</v>
      </c>
      <c r="N302">
        <v>362.62999999999897</v>
      </c>
      <c r="O302">
        <v>-208.99</v>
      </c>
      <c r="Q302">
        <v>0</v>
      </c>
      <c r="T302">
        <v>126.08</v>
      </c>
      <c r="U302">
        <v>3829.73</v>
      </c>
      <c r="V302">
        <v>274.8</v>
      </c>
      <c r="W302">
        <v>-51.31</v>
      </c>
      <c r="X302">
        <v>-333.36999999999898</v>
      </c>
      <c r="Y302">
        <v>890.12</v>
      </c>
      <c r="Z302">
        <v>-21.369999999999902</v>
      </c>
      <c r="AA302">
        <v>-210.009999999999</v>
      </c>
      <c r="AB302">
        <v>1164.92</v>
      </c>
    </row>
    <row r="303" spans="1:28" x14ac:dyDescent="0.25">
      <c r="A303" t="s">
        <v>879</v>
      </c>
      <c r="B303" t="s">
        <v>878</v>
      </c>
      <c r="C303" t="s">
        <v>312</v>
      </c>
      <c r="D303">
        <v>14957.86952294</v>
      </c>
      <c r="E303">
        <v>511.75</v>
      </c>
      <c r="F303">
        <v>100.58</v>
      </c>
      <c r="G303">
        <v>1</v>
      </c>
      <c r="H303">
        <v>1579.01999999996</v>
      </c>
      <c r="J303">
        <v>48.52</v>
      </c>
      <c r="K303">
        <v>0</v>
      </c>
      <c r="L303">
        <v>1432.25999999996</v>
      </c>
      <c r="M303">
        <v>338134.7</v>
      </c>
      <c r="N303">
        <v>1478.43999999996</v>
      </c>
      <c r="O303">
        <v>1478.43999999996</v>
      </c>
      <c r="Q303">
        <v>2.0610057708161499E-2</v>
      </c>
      <c r="T303">
        <v>46.18</v>
      </c>
      <c r="U303">
        <v>339713.72</v>
      </c>
      <c r="V303">
        <v>403.19999999999698</v>
      </c>
      <c r="W303">
        <v>12.4</v>
      </c>
      <c r="X303">
        <v>366.00999999999698</v>
      </c>
      <c r="Y303">
        <v>115065.94</v>
      </c>
      <c r="Z303">
        <v>376.97999999999701</v>
      </c>
      <c r="AA303">
        <v>376.97999999999701</v>
      </c>
      <c r="AB303">
        <v>115469.14</v>
      </c>
    </row>
    <row r="304" spans="1:28" x14ac:dyDescent="0.25">
      <c r="A304" t="s">
        <v>887</v>
      </c>
      <c r="B304" t="s">
        <v>886</v>
      </c>
      <c r="C304" t="s">
        <v>888</v>
      </c>
      <c r="D304">
        <v>14867.8164908</v>
      </c>
      <c r="E304">
        <v>660.45</v>
      </c>
      <c r="F304">
        <v>77.510000000000005</v>
      </c>
      <c r="G304">
        <v>1</v>
      </c>
      <c r="H304">
        <v>606.36</v>
      </c>
      <c r="J304">
        <v>17.25</v>
      </c>
      <c r="K304">
        <v>16.98</v>
      </c>
      <c r="L304">
        <v>383.31</v>
      </c>
      <c r="M304">
        <v>3087.9</v>
      </c>
      <c r="N304">
        <v>528.85</v>
      </c>
      <c r="O304">
        <v>511.87</v>
      </c>
      <c r="Q304">
        <v>5.7971014492753603E-2</v>
      </c>
      <c r="T304">
        <v>128.56</v>
      </c>
      <c r="U304">
        <v>3694.26</v>
      </c>
      <c r="V304">
        <v>179.86</v>
      </c>
      <c r="W304">
        <v>5.16</v>
      </c>
      <c r="X304">
        <v>114.65</v>
      </c>
      <c r="Y304">
        <v>801.63</v>
      </c>
      <c r="Z304">
        <v>159.84</v>
      </c>
      <c r="AA304">
        <v>155.36000000000001</v>
      </c>
      <c r="AB304">
        <v>981.49</v>
      </c>
    </row>
    <row r="305" spans="1:28" x14ac:dyDescent="0.25">
      <c r="A305" t="s">
        <v>922</v>
      </c>
      <c r="B305" t="s">
        <v>921</v>
      </c>
      <c r="C305" t="s">
        <v>315</v>
      </c>
      <c r="D305">
        <v>14847.31267365</v>
      </c>
      <c r="E305">
        <v>827.2</v>
      </c>
      <c r="F305">
        <v>163.80000000000001</v>
      </c>
      <c r="G305">
        <v>5.5</v>
      </c>
      <c r="H305">
        <v>1040.19999999999</v>
      </c>
      <c r="J305">
        <v>39.18</v>
      </c>
      <c r="K305">
        <v>14.5</v>
      </c>
      <c r="L305">
        <v>715.29999999999905</v>
      </c>
      <c r="M305">
        <v>1771.5</v>
      </c>
      <c r="N305">
        <v>876.39999999999895</v>
      </c>
      <c r="O305">
        <v>861.89999999999895</v>
      </c>
      <c r="Q305">
        <v>0.140377743746809</v>
      </c>
      <c r="T305">
        <v>146.6</v>
      </c>
      <c r="U305">
        <v>2811.7</v>
      </c>
      <c r="V305">
        <v>368.1</v>
      </c>
      <c r="W305">
        <v>15.11</v>
      </c>
      <c r="X305">
        <v>275.8</v>
      </c>
      <c r="Y305">
        <v>558.79999999999995</v>
      </c>
      <c r="Z305">
        <v>327.10000000000002</v>
      </c>
      <c r="AA305">
        <v>324.39999999999998</v>
      </c>
      <c r="AB305">
        <v>926.9</v>
      </c>
    </row>
    <row r="306" spans="1:28" x14ac:dyDescent="0.25">
      <c r="A306" t="s">
        <v>877</v>
      </c>
      <c r="B306" t="s">
        <v>876</v>
      </c>
      <c r="C306" t="s">
        <v>706</v>
      </c>
      <c r="D306">
        <v>14784.181807999999</v>
      </c>
      <c r="E306">
        <v>764.25</v>
      </c>
      <c r="F306">
        <v>84.78</v>
      </c>
      <c r="G306">
        <v>6.0000300001499998</v>
      </c>
      <c r="H306">
        <v>694.85999999999899</v>
      </c>
      <c r="I306">
        <v>591.44000000000005</v>
      </c>
      <c r="J306">
        <v>20.789473449172998</v>
      </c>
      <c r="K306">
        <v>54.7</v>
      </c>
      <c r="L306">
        <v>400.45999999999901</v>
      </c>
      <c r="M306">
        <v>1954.27999999999</v>
      </c>
      <c r="N306">
        <v>610.07999999999902</v>
      </c>
      <c r="O306">
        <v>555.37999999999897</v>
      </c>
      <c r="P306">
        <v>27.5</v>
      </c>
      <c r="Q306">
        <v>0.28860904124479603</v>
      </c>
      <c r="R306">
        <v>4418.38</v>
      </c>
      <c r="S306">
        <v>492.94</v>
      </c>
      <c r="T306">
        <v>154.91999999999999</v>
      </c>
      <c r="U306">
        <v>8179.4</v>
      </c>
      <c r="V306">
        <v>357.9</v>
      </c>
      <c r="W306">
        <v>11.695058475292299</v>
      </c>
      <c r="X306">
        <v>225.25</v>
      </c>
      <c r="Y306">
        <v>2444.66</v>
      </c>
      <c r="Z306">
        <v>335.18</v>
      </c>
      <c r="AA306">
        <v>317.11</v>
      </c>
      <c r="AB306">
        <v>2802.56</v>
      </c>
    </row>
    <row r="307" spans="1:28" x14ac:dyDescent="0.25">
      <c r="A307" t="s">
        <v>890</v>
      </c>
      <c r="B307" t="s">
        <v>889</v>
      </c>
      <c r="C307" t="s">
        <v>504</v>
      </c>
      <c r="D307">
        <v>14733.299204999999</v>
      </c>
      <c r="E307">
        <v>13916.3</v>
      </c>
      <c r="F307">
        <v>77.739999999999995</v>
      </c>
      <c r="G307">
        <v>98.5</v>
      </c>
      <c r="H307">
        <v>596.94999999999902</v>
      </c>
      <c r="I307">
        <v>379.9</v>
      </c>
      <c r="J307">
        <v>359.458953477487</v>
      </c>
      <c r="K307">
        <v>0</v>
      </c>
      <c r="L307">
        <v>384.00999999999902</v>
      </c>
      <c r="M307">
        <v>383.42999999999898</v>
      </c>
      <c r="N307">
        <v>519.20999999999901</v>
      </c>
      <c r="O307">
        <v>519.20999999999901</v>
      </c>
      <c r="P307">
        <v>52.75</v>
      </c>
      <c r="Q307">
        <v>0.27402294211088202</v>
      </c>
      <c r="R307">
        <v>3083.79</v>
      </c>
      <c r="S307">
        <v>370.15</v>
      </c>
      <c r="T307">
        <v>135.19999999999999</v>
      </c>
      <c r="U307">
        <v>4866.9699999999903</v>
      </c>
      <c r="V307">
        <v>166.13</v>
      </c>
      <c r="W307">
        <v>88.08</v>
      </c>
      <c r="X307">
        <v>94.100000000000094</v>
      </c>
      <c r="Y307">
        <v>1184.78</v>
      </c>
      <c r="Z307">
        <v>144.4</v>
      </c>
      <c r="AA307">
        <v>144.4</v>
      </c>
      <c r="AB307">
        <v>1350.91</v>
      </c>
    </row>
    <row r="308" spans="1:28" x14ac:dyDescent="0.25">
      <c r="A308" t="s">
        <v>895</v>
      </c>
      <c r="B308" t="s">
        <v>894</v>
      </c>
      <c r="C308" t="s">
        <v>91</v>
      </c>
      <c r="D308">
        <v>14574.357785644999</v>
      </c>
      <c r="E308">
        <v>1061.4000000000001</v>
      </c>
      <c r="F308">
        <v>59.13</v>
      </c>
      <c r="G308">
        <v>15.75</v>
      </c>
      <c r="H308">
        <v>674.94999999999902</v>
      </c>
      <c r="I308">
        <v>933.11</v>
      </c>
      <c r="J308">
        <v>32.606523047104801</v>
      </c>
      <c r="K308">
        <v>18.54</v>
      </c>
      <c r="L308">
        <v>451.89999999999901</v>
      </c>
      <c r="M308">
        <v>38.15</v>
      </c>
      <c r="N308">
        <v>615.81999999999903</v>
      </c>
      <c r="O308">
        <v>597.27999999999895</v>
      </c>
      <c r="P308">
        <v>4.05</v>
      </c>
      <c r="Q308">
        <v>0.48303218277051002</v>
      </c>
      <c r="R308">
        <v>5481.63</v>
      </c>
      <c r="S308">
        <v>388.05</v>
      </c>
      <c r="T308">
        <v>145.38</v>
      </c>
      <c r="U308">
        <v>7519.94</v>
      </c>
      <c r="V308">
        <v>176.569999999999</v>
      </c>
      <c r="W308">
        <v>8.1999999999999993</v>
      </c>
      <c r="X308">
        <v>113.769999999999</v>
      </c>
      <c r="Y308">
        <v>1761.9</v>
      </c>
      <c r="Z308">
        <v>157.64999999999901</v>
      </c>
      <c r="AA308">
        <v>150.479999999999</v>
      </c>
      <c r="AB308">
        <v>1938.47</v>
      </c>
    </row>
    <row r="309" spans="1:28" x14ac:dyDescent="0.25">
      <c r="A309" t="s">
        <v>881</v>
      </c>
      <c r="B309" t="s">
        <v>880</v>
      </c>
      <c r="C309" t="s">
        <v>274</v>
      </c>
      <c r="D309">
        <v>14432.650928595</v>
      </c>
      <c r="E309">
        <v>84.15</v>
      </c>
      <c r="F309">
        <v>1186.7</v>
      </c>
      <c r="G309">
        <v>0</v>
      </c>
      <c r="H309">
        <v>6722.85</v>
      </c>
      <c r="J309">
        <v>15.15</v>
      </c>
      <c r="K309">
        <v>1280.26</v>
      </c>
      <c r="L309">
        <v>2655.4</v>
      </c>
      <c r="M309">
        <v>102361.98</v>
      </c>
      <c r="N309">
        <v>5536.15</v>
      </c>
      <c r="O309">
        <v>4255.8900000000003</v>
      </c>
      <c r="Q309">
        <v>0</v>
      </c>
      <c r="T309">
        <v>1600.49</v>
      </c>
      <c r="U309">
        <v>109084.83</v>
      </c>
      <c r="V309">
        <v>3581.57</v>
      </c>
      <c r="W309">
        <v>10.92</v>
      </c>
      <c r="X309">
        <v>1913.35</v>
      </c>
      <c r="Y309">
        <v>21910.76</v>
      </c>
      <c r="Z309">
        <v>3285.37</v>
      </c>
      <c r="AA309">
        <v>2955.4</v>
      </c>
      <c r="AB309">
        <v>25492.33</v>
      </c>
    </row>
    <row r="310" spans="1:28" x14ac:dyDescent="0.25">
      <c r="A310" t="s">
        <v>930</v>
      </c>
      <c r="B310" t="s">
        <v>929</v>
      </c>
      <c r="C310" t="s">
        <v>315</v>
      </c>
      <c r="D310">
        <v>14398.248833</v>
      </c>
      <c r="E310">
        <v>777.2</v>
      </c>
      <c r="F310">
        <v>275.43</v>
      </c>
      <c r="G310">
        <v>8</v>
      </c>
      <c r="H310">
        <v>680.18999999999903</v>
      </c>
      <c r="I310">
        <v>1169.1300000000001</v>
      </c>
      <c r="J310">
        <v>17.3984821283161</v>
      </c>
      <c r="K310">
        <v>50.17</v>
      </c>
      <c r="L310">
        <v>341.98999999999899</v>
      </c>
      <c r="M310">
        <v>550.33000000000004</v>
      </c>
      <c r="N310">
        <v>404.75999999999902</v>
      </c>
      <c r="O310">
        <v>354.58999999999901</v>
      </c>
      <c r="P310">
        <v>151.54</v>
      </c>
      <c r="Q310">
        <v>0.45981022603000099</v>
      </c>
      <c r="R310">
        <v>1630.17</v>
      </c>
      <c r="S310">
        <v>1474</v>
      </c>
      <c r="T310">
        <v>12.6</v>
      </c>
      <c r="U310">
        <v>5655.36</v>
      </c>
      <c r="V310">
        <v>204.659999999999</v>
      </c>
      <c r="W310">
        <v>7.76</v>
      </c>
      <c r="X310">
        <v>152.599999999999</v>
      </c>
      <c r="Y310">
        <v>1202.68</v>
      </c>
      <c r="Z310">
        <v>130.539999999999</v>
      </c>
      <c r="AA310">
        <v>116.16999999999901</v>
      </c>
      <c r="AB310">
        <v>1407.34</v>
      </c>
    </row>
    <row r="311" spans="1:28" x14ac:dyDescent="0.25">
      <c r="A311" t="s">
        <v>100</v>
      </c>
      <c r="B311" t="s">
        <v>101</v>
      </c>
      <c r="C311" t="s">
        <v>102</v>
      </c>
      <c r="D311">
        <v>14391.730687200001</v>
      </c>
      <c r="E311">
        <v>147.4</v>
      </c>
      <c r="F311">
        <v>81.39</v>
      </c>
      <c r="G311">
        <v>6.5</v>
      </c>
      <c r="H311">
        <v>1178.1500000000001</v>
      </c>
      <c r="I311">
        <v>272.58</v>
      </c>
      <c r="J311">
        <v>8.2411439998308609</v>
      </c>
      <c r="K311">
        <v>4.01</v>
      </c>
      <c r="L311">
        <v>815.15</v>
      </c>
      <c r="M311">
        <v>252.48999999999899</v>
      </c>
      <c r="N311">
        <v>1096.76</v>
      </c>
      <c r="O311">
        <v>1092.75</v>
      </c>
      <c r="P311">
        <v>6.21</v>
      </c>
      <c r="Q311">
        <v>0.78872544881310203</v>
      </c>
      <c r="R311">
        <v>2528.27</v>
      </c>
      <c r="S311">
        <v>603.84</v>
      </c>
      <c r="T311">
        <v>277.60000000000002</v>
      </c>
      <c r="U311">
        <v>4841.54</v>
      </c>
      <c r="V311">
        <v>312.64</v>
      </c>
      <c r="W311">
        <v>2.0499999999999998</v>
      </c>
      <c r="X311">
        <v>202.5</v>
      </c>
      <c r="Y311">
        <v>998.86</v>
      </c>
      <c r="Z311">
        <v>289.909999999999</v>
      </c>
      <c r="AA311">
        <v>288.26</v>
      </c>
      <c r="AB311">
        <v>1311.5</v>
      </c>
    </row>
    <row r="312" spans="1:28" x14ac:dyDescent="0.25">
      <c r="A312" t="s">
        <v>897</v>
      </c>
      <c r="B312" t="s">
        <v>896</v>
      </c>
      <c r="C312" t="s">
        <v>706</v>
      </c>
      <c r="D312">
        <v>14281.85032824</v>
      </c>
      <c r="E312">
        <v>1236.1500000000001</v>
      </c>
      <c r="F312">
        <v>81.73</v>
      </c>
      <c r="G312">
        <v>4</v>
      </c>
      <c r="H312">
        <v>433.54</v>
      </c>
      <c r="I312">
        <v>426.29</v>
      </c>
      <c r="J312">
        <v>18.803238370094</v>
      </c>
      <c r="K312">
        <v>48.39</v>
      </c>
      <c r="L312">
        <v>216.19</v>
      </c>
      <c r="M312">
        <v>187.689999999999</v>
      </c>
      <c r="N312">
        <v>351.81</v>
      </c>
      <c r="O312">
        <v>303.42</v>
      </c>
      <c r="P312">
        <v>13.14</v>
      </c>
      <c r="Q312">
        <v>0.21272931402932499</v>
      </c>
      <c r="R312">
        <v>3757.8</v>
      </c>
      <c r="S312">
        <v>686.65</v>
      </c>
      <c r="T312">
        <v>87.229999999999905</v>
      </c>
      <c r="U312">
        <v>5505.11</v>
      </c>
      <c r="V312">
        <v>117.549999999999</v>
      </c>
      <c r="W312">
        <v>4.51</v>
      </c>
      <c r="X312">
        <v>51.849999999999902</v>
      </c>
      <c r="Y312">
        <v>1404.56</v>
      </c>
      <c r="Z312">
        <v>93.139999999999901</v>
      </c>
      <c r="AA312">
        <v>79.379999999999896</v>
      </c>
      <c r="AB312">
        <v>1522.11</v>
      </c>
    </row>
    <row r="313" spans="1:28" x14ac:dyDescent="0.25">
      <c r="A313" t="s">
        <v>906</v>
      </c>
      <c r="B313" t="s">
        <v>905</v>
      </c>
      <c r="C313" t="s">
        <v>41</v>
      </c>
      <c r="D313">
        <v>14261.566242729999</v>
      </c>
      <c r="E313">
        <v>3858.15</v>
      </c>
      <c r="F313">
        <v>104.34</v>
      </c>
      <c r="G313">
        <v>40</v>
      </c>
      <c r="H313">
        <v>1303.00999999999</v>
      </c>
      <c r="I313">
        <v>220.5</v>
      </c>
      <c r="J313">
        <v>166.64306595437799</v>
      </c>
      <c r="K313">
        <v>344.11</v>
      </c>
      <c r="L313">
        <v>637.71999999999798</v>
      </c>
      <c r="M313">
        <v>524.98</v>
      </c>
      <c r="N313">
        <v>1198.6699999999901</v>
      </c>
      <c r="O313">
        <v>854.55999999999801</v>
      </c>
      <c r="P313">
        <v>127.04</v>
      </c>
      <c r="Q313">
        <v>0.240033989838801</v>
      </c>
      <c r="R313">
        <v>11043.41</v>
      </c>
      <c r="S313">
        <v>1170.68</v>
      </c>
      <c r="T313">
        <v>216.84</v>
      </c>
      <c r="U313">
        <v>14389.619999999901</v>
      </c>
      <c r="V313">
        <v>434.57</v>
      </c>
      <c r="W313">
        <v>63.43</v>
      </c>
      <c r="X313">
        <v>242.73</v>
      </c>
      <c r="Y313">
        <v>3664.69</v>
      </c>
      <c r="Z313">
        <v>407.29</v>
      </c>
      <c r="AA313">
        <v>328.2</v>
      </c>
      <c r="AB313">
        <v>4099.26</v>
      </c>
    </row>
    <row r="314" spans="1:28" x14ac:dyDescent="0.25">
      <c r="A314" t="s">
        <v>908</v>
      </c>
      <c r="B314" t="s">
        <v>907</v>
      </c>
      <c r="C314" t="s">
        <v>909</v>
      </c>
      <c r="D314">
        <v>14218.861827979999</v>
      </c>
      <c r="E314">
        <v>181.4</v>
      </c>
      <c r="F314">
        <v>155.4</v>
      </c>
      <c r="G314">
        <v>7.2</v>
      </c>
      <c r="H314">
        <v>2344.3399999999901</v>
      </c>
      <c r="I314">
        <v>1168.4100000000001</v>
      </c>
      <c r="J314">
        <v>17.818868078695399</v>
      </c>
      <c r="K314">
        <v>355.47</v>
      </c>
      <c r="L314">
        <v>1392.5599999999899</v>
      </c>
      <c r="M314">
        <v>-1810.04</v>
      </c>
      <c r="N314">
        <v>2188.9399999999901</v>
      </c>
      <c r="O314">
        <v>1833.46999999999</v>
      </c>
      <c r="P314">
        <v>0</v>
      </c>
      <c r="Q314">
        <v>0.40406607020164398</v>
      </c>
      <c r="R314">
        <v>77073.02</v>
      </c>
      <c r="S314">
        <v>742.98</v>
      </c>
      <c r="T314">
        <v>440.909999999999</v>
      </c>
      <c r="U314">
        <v>79518.709999999905</v>
      </c>
      <c r="V314">
        <v>589.53000000000202</v>
      </c>
      <c r="W314">
        <v>3.97</v>
      </c>
      <c r="X314">
        <v>310.10000000000201</v>
      </c>
      <c r="Y314">
        <v>21305.439999999999</v>
      </c>
      <c r="Z314">
        <v>546.78000000000202</v>
      </c>
      <c r="AA314">
        <v>454.69000000000199</v>
      </c>
      <c r="AB314">
        <v>21894.97</v>
      </c>
    </row>
    <row r="315" spans="1:28" x14ac:dyDescent="0.25">
      <c r="A315" t="s">
        <v>915</v>
      </c>
      <c r="B315" t="s">
        <v>914</v>
      </c>
      <c r="C315" t="s">
        <v>916</v>
      </c>
      <c r="D315">
        <v>14199.0181705799</v>
      </c>
      <c r="E315">
        <v>1046.8</v>
      </c>
      <c r="F315">
        <v>49.42</v>
      </c>
      <c r="G315">
        <v>0</v>
      </c>
      <c r="H315">
        <v>342.37999999999897</v>
      </c>
      <c r="J315">
        <v>18.43</v>
      </c>
      <c r="K315">
        <v>11.41</v>
      </c>
      <c r="L315">
        <v>244.58999999999901</v>
      </c>
      <c r="M315">
        <v>1145.9000000000001</v>
      </c>
      <c r="N315">
        <v>292.95999999999901</v>
      </c>
      <c r="O315">
        <v>281.54999999999899</v>
      </c>
      <c r="Q315">
        <v>0</v>
      </c>
      <c r="T315">
        <v>36.96</v>
      </c>
      <c r="U315">
        <v>1488.28</v>
      </c>
      <c r="V315">
        <v>86.519999999999897</v>
      </c>
      <c r="W315">
        <v>4.68</v>
      </c>
      <c r="X315">
        <v>62.409999999999897</v>
      </c>
      <c r="Y315">
        <v>286.82</v>
      </c>
      <c r="Z315">
        <v>72.969999999999899</v>
      </c>
      <c r="AA315">
        <v>69.8599999999999</v>
      </c>
      <c r="AB315">
        <v>373.34</v>
      </c>
    </row>
    <row r="316" spans="1:28" x14ac:dyDescent="0.25">
      <c r="A316" t="s">
        <v>901</v>
      </c>
      <c r="B316" t="s">
        <v>900</v>
      </c>
      <c r="C316" t="s">
        <v>902</v>
      </c>
      <c r="D316">
        <v>13973.7312254399</v>
      </c>
      <c r="E316">
        <v>827.55</v>
      </c>
      <c r="F316">
        <v>122.5</v>
      </c>
      <c r="G316">
        <v>0</v>
      </c>
      <c r="H316">
        <v>95.05</v>
      </c>
      <c r="I316">
        <v>394.46</v>
      </c>
      <c r="J316">
        <v>-2.0708289416493399</v>
      </c>
      <c r="K316">
        <v>15.2</v>
      </c>
      <c r="L316">
        <v>-36.409999999999897</v>
      </c>
      <c r="M316">
        <v>-123.02</v>
      </c>
      <c r="N316">
        <v>-27.4499999999999</v>
      </c>
      <c r="O316">
        <v>-42.649999999999899</v>
      </c>
      <c r="P316">
        <v>5.82</v>
      </c>
      <c r="Q316">
        <v>0</v>
      </c>
      <c r="R316">
        <v>565.69000000000005</v>
      </c>
      <c r="S316">
        <v>62.58</v>
      </c>
      <c r="T316">
        <v>-6.24</v>
      </c>
      <c r="U316">
        <v>1000.58</v>
      </c>
      <c r="V316">
        <v>-26.7899999999999</v>
      </c>
      <c r="W316">
        <v>-1.56</v>
      </c>
      <c r="X316">
        <v>-26.29</v>
      </c>
      <c r="Y316">
        <v>234.16</v>
      </c>
      <c r="Z316">
        <v>-61.209999999999901</v>
      </c>
      <c r="AA316">
        <v>-65.88</v>
      </c>
      <c r="AB316">
        <v>207.37</v>
      </c>
    </row>
    <row r="317" spans="1:28" x14ac:dyDescent="0.25">
      <c r="A317" t="s">
        <v>920</v>
      </c>
      <c r="B317" t="s">
        <v>919</v>
      </c>
      <c r="C317" t="s">
        <v>648</v>
      </c>
      <c r="D317">
        <v>13962.796992899999</v>
      </c>
      <c r="E317">
        <v>898.2</v>
      </c>
      <c r="F317">
        <v>152.19</v>
      </c>
      <c r="G317">
        <v>0</v>
      </c>
      <c r="H317">
        <v>394.38999999999902</v>
      </c>
      <c r="J317">
        <v>7.16</v>
      </c>
      <c r="K317">
        <v>92.75</v>
      </c>
      <c r="L317">
        <v>111.579999999999</v>
      </c>
      <c r="M317">
        <v>1904.13</v>
      </c>
      <c r="N317">
        <v>242.19999999999899</v>
      </c>
      <c r="O317">
        <v>149.44999999999899</v>
      </c>
      <c r="Q317">
        <v>0</v>
      </c>
      <c r="T317">
        <v>37.869999999999997</v>
      </c>
      <c r="U317">
        <v>2298.52</v>
      </c>
      <c r="V317">
        <v>109.44</v>
      </c>
      <c r="W317">
        <v>1.85</v>
      </c>
      <c r="X317">
        <v>28.82</v>
      </c>
      <c r="Y317">
        <v>510.38</v>
      </c>
      <c r="Z317">
        <v>66.59</v>
      </c>
      <c r="AA317">
        <v>40.58</v>
      </c>
      <c r="AB317">
        <v>619.82000000000005</v>
      </c>
    </row>
    <row r="318" spans="1:28" x14ac:dyDescent="0.25">
      <c r="A318" t="s">
        <v>934</v>
      </c>
      <c r="B318" t="s">
        <v>933</v>
      </c>
      <c r="C318" t="s">
        <v>27</v>
      </c>
      <c r="D318">
        <v>13948.9611285799</v>
      </c>
      <c r="E318">
        <v>234.1</v>
      </c>
      <c r="F318">
        <v>0</v>
      </c>
      <c r="G318">
        <v>1.5</v>
      </c>
      <c r="H318">
        <v>1221.1499999999901</v>
      </c>
      <c r="J318">
        <v>15.34</v>
      </c>
      <c r="L318">
        <v>919.53999999999905</v>
      </c>
      <c r="M318">
        <v>10835.33</v>
      </c>
      <c r="N318">
        <v>1221.1499999999901</v>
      </c>
      <c r="O318">
        <v>1221.1499999999901</v>
      </c>
      <c r="Q318">
        <v>9.7783572359843501E-2</v>
      </c>
      <c r="T318">
        <v>301.61</v>
      </c>
      <c r="U318">
        <v>12056.48</v>
      </c>
      <c r="V318">
        <v>418.23</v>
      </c>
      <c r="W318">
        <v>5.33</v>
      </c>
      <c r="X318">
        <v>319.49</v>
      </c>
      <c r="Y318">
        <v>3091.5299999999902</v>
      </c>
      <c r="Z318">
        <v>418.23</v>
      </c>
      <c r="AA318">
        <v>418.23</v>
      </c>
      <c r="AB318">
        <v>3509.76</v>
      </c>
    </row>
    <row r="319" spans="1:28" x14ac:dyDescent="0.25">
      <c r="A319" t="s">
        <v>918</v>
      </c>
      <c r="B319" t="s">
        <v>917</v>
      </c>
      <c r="C319" t="s">
        <v>91</v>
      </c>
      <c r="D319">
        <v>13796.716375960001</v>
      </c>
      <c r="E319">
        <v>925</v>
      </c>
      <c r="F319">
        <v>41.91</v>
      </c>
      <c r="G319">
        <v>5.4</v>
      </c>
      <c r="H319">
        <v>373.62999999999897</v>
      </c>
      <c r="I319">
        <v>806.81</v>
      </c>
      <c r="J319">
        <v>16.164596474211699</v>
      </c>
      <c r="K319">
        <v>21.86</v>
      </c>
      <c r="L319">
        <v>230.98999999999899</v>
      </c>
      <c r="M319">
        <v>179.819999999999</v>
      </c>
      <c r="N319">
        <v>331.719999999999</v>
      </c>
      <c r="O319">
        <v>309.85999999999899</v>
      </c>
      <c r="P319">
        <v>4.41</v>
      </c>
      <c r="Q319">
        <v>0.334063396424087</v>
      </c>
      <c r="R319">
        <v>0</v>
      </c>
      <c r="S319">
        <v>85.73</v>
      </c>
      <c r="T319">
        <v>78.87</v>
      </c>
      <c r="U319">
        <v>1450.3999999999901</v>
      </c>
      <c r="V319">
        <v>100.62</v>
      </c>
      <c r="W319">
        <v>4.01</v>
      </c>
      <c r="X319">
        <v>57.66</v>
      </c>
      <c r="Y319">
        <v>285.81</v>
      </c>
      <c r="Z319">
        <v>87.68</v>
      </c>
      <c r="AA319">
        <v>78.930000000000007</v>
      </c>
      <c r="AB319">
        <v>386.43</v>
      </c>
    </row>
    <row r="320" spans="1:28" x14ac:dyDescent="0.25">
      <c r="A320" t="s">
        <v>911</v>
      </c>
      <c r="B320" t="s">
        <v>910</v>
      </c>
      <c r="C320" t="s">
        <v>88</v>
      </c>
      <c r="D320">
        <v>13736.200926825</v>
      </c>
      <c r="E320">
        <v>1286.05</v>
      </c>
      <c r="F320">
        <v>36.090000000000003</v>
      </c>
      <c r="G320">
        <v>3</v>
      </c>
      <c r="H320">
        <v>432.29</v>
      </c>
      <c r="I320">
        <v>45.2</v>
      </c>
      <c r="J320">
        <v>27.787335420602901</v>
      </c>
      <c r="K320">
        <v>0.56000000000000005</v>
      </c>
      <c r="L320">
        <v>295.18</v>
      </c>
      <c r="M320">
        <v>29.419999999999899</v>
      </c>
      <c r="N320">
        <v>396.2</v>
      </c>
      <c r="O320">
        <v>395.64</v>
      </c>
      <c r="P320">
        <v>90.88</v>
      </c>
      <c r="Q320">
        <v>0.10796285266616901</v>
      </c>
      <c r="R320">
        <v>338.39</v>
      </c>
      <c r="S320">
        <v>29.45</v>
      </c>
      <c r="T320">
        <v>100.46</v>
      </c>
      <c r="U320">
        <v>965.63</v>
      </c>
      <c r="V320">
        <v>117.71</v>
      </c>
      <c r="W320">
        <v>7.58</v>
      </c>
      <c r="X320">
        <v>80.540000000000006</v>
      </c>
      <c r="Y320">
        <v>111.78</v>
      </c>
      <c r="Z320">
        <v>107.65</v>
      </c>
      <c r="AA320">
        <v>107.52</v>
      </c>
      <c r="AB320">
        <v>229.49</v>
      </c>
    </row>
    <row r="321" spans="1:28" x14ac:dyDescent="0.25">
      <c r="A321" t="s">
        <v>899</v>
      </c>
      <c r="B321" t="s">
        <v>898</v>
      </c>
      <c r="C321" t="s">
        <v>88</v>
      </c>
      <c r="D321">
        <v>13680.4812912</v>
      </c>
      <c r="E321">
        <v>4475.75</v>
      </c>
      <c r="F321">
        <v>47.89</v>
      </c>
      <c r="G321">
        <v>9</v>
      </c>
      <c r="H321">
        <v>893.46</v>
      </c>
      <c r="J321">
        <v>201.6</v>
      </c>
      <c r="K321">
        <v>4.57</v>
      </c>
      <c r="L321">
        <v>618.1</v>
      </c>
      <c r="M321">
        <v>2193.77</v>
      </c>
      <c r="N321">
        <v>845.57</v>
      </c>
      <c r="O321">
        <v>841</v>
      </c>
      <c r="Q321">
        <v>4.4642857142857102E-2</v>
      </c>
      <c r="T321">
        <v>222.9</v>
      </c>
      <c r="U321">
        <v>3087.23</v>
      </c>
      <c r="V321">
        <v>154.94999999999999</v>
      </c>
      <c r="W321">
        <v>32.54</v>
      </c>
      <c r="X321">
        <v>99.759999999999906</v>
      </c>
      <c r="Y321">
        <v>406.67</v>
      </c>
      <c r="Z321">
        <v>143.22999999999999</v>
      </c>
      <c r="AA321">
        <v>142.56</v>
      </c>
      <c r="AB321">
        <v>561.62</v>
      </c>
    </row>
    <row r="322" spans="1:28" x14ac:dyDescent="0.25">
      <c r="A322" t="s">
        <v>904</v>
      </c>
      <c r="B322" t="s">
        <v>903</v>
      </c>
      <c r="C322" t="s">
        <v>88</v>
      </c>
      <c r="D322">
        <v>13671.12848956</v>
      </c>
      <c r="E322">
        <v>1024.3</v>
      </c>
      <c r="F322">
        <v>23.25</v>
      </c>
      <c r="H322">
        <v>202.82</v>
      </c>
      <c r="I322">
        <v>34.46</v>
      </c>
      <c r="J322">
        <v>10.9965291287997</v>
      </c>
      <c r="K322">
        <v>5.09</v>
      </c>
      <c r="L322">
        <v>130.41999999999999</v>
      </c>
      <c r="M322">
        <v>-19.93</v>
      </c>
      <c r="N322">
        <v>179.57</v>
      </c>
      <c r="O322">
        <v>174.48</v>
      </c>
      <c r="P322">
        <v>55.56</v>
      </c>
      <c r="Q322">
        <v>0</v>
      </c>
      <c r="R322">
        <v>364.03</v>
      </c>
      <c r="S322">
        <v>30.7</v>
      </c>
      <c r="T322">
        <v>44.06</v>
      </c>
      <c r="U322">
        <v>667.64</v>
      </c>
      <c r="V322">
        <v>46.98</v>
      </c>
      <c r="W322">
        <v>2.25</v>
      </c>
      <c r="X322">
        <v>29.799999999999901</v>
      </c>
      <c r="Y322">
        <v>116.39</v>
      </c>
      <c r="Z322">
        <v>37.75</v>
      </c>
      <c r="AA322">
        <v>36.58</v>
      </c>
      <c r="AB322">
        <v>163.37</v>
      </c>
    </row>
    <row r="323" spans="1:28" x14ac:dyDescent="0.25">
      <c r="A323" t="s">
        <v>932</v>
      </c>
      <c r="B323" t="s">
        <v>931</v>
      </c>
      <c r="C323" t="s">
        <v>763</v>
      </c>
      <c r="D323">
        <v>13589.207152249999</v>
      </c>
      <c r="E323">
        <v>276.10000000000002</v>
      </c>
      <c r="F323">
        <v>7.21</v>
      </c>
      <c r="G323">
        <v>2</v>
      </c>
      <c r="H323">
        <v>660.93999999999903</v>
      </c>
      <c r="J323">
        <v>10.11</v>
      </c>
      <c r="L323">
        <v>503.01999999999902</v>
      </c>
      <c r="M323">
        <v>468.06</v>
      </c>
      <c r="N323">
        <v>653.729999999999</v>
      </c>
      <c r="O323">
        <v>653.729999999999</v>
      </c>
      <c r="Q323">
        <v>0.19782393669633999</v>
      </c>
      <c r="T323">
        <v>150.70999999999901</v>
      </c>
      <c r="U323">
        <v>1129</v>
      </c>
      <c r="V323">
        <v>177.89</v>
      </c>
      <c r="W323">
        <v>2.72</v>
      </c>
      <c r="X323">
        <v>135.30000000000001</v>
      </c>
      <c r="Y323">
        <v>130.49</v>
      </c>
      <c r="Z323">
        <v>176.38</v>
      </c>
      <c r="AA323">
        <v>176.38</v>
      </c>
      <c r="AB323">
        <v>308.38</v>
      </c>
    </row>
    <row r="324" spans="1:28" x14ac:dyDescent="0.25">
      <c r="A324" t="s">
        <v>928</v>
      </c>
      <c r="B324" t="s">
        <v>927</v>
      </c>
      <c r="C324" t="s">
        <v>457</v>
      </c>
      <c r="D324">
        <v>13479.33667395</v>
      </c>
      <c r="E324">
        <v>556.75</v>
      </c>
      <c r="F324">
        <v>159.65</v>
      </c>
      <c r="G324">
        <v>2</v>
      </c>
      <c r="H324">
        <v>827.59</v>
      </c>
      <c r="J324">
        <v>15.01</v>
      </c>
      <c r="K324">
        <v>104.61</v>
      </c>
      <c r="L324">
        <v>364.88</v>
      </c>
      <c r="M324">
        <v>3223.91</v>
      </c>
      <c r="N324">
        <v>667.94</v>
      </c>
      <c r="O324">
        <v>563.33000000000004</v>
      </c>
      <c r="Q324">
        <v>0.133244503664223</v>
      </c>
      <c r="T324">
        <v>198.45</v>
      </c>
      <c r="U324">
        <v>4051.5</v>
      </c>
      <c r="V324">
        <v>179.01</v>
      </c>
      <c r="W324">
        <v>2.84</v>
      </c>
      <c r="X324">
        <v>68.920000000000101</v>
      </c>
      <c r="Y324">
        <v>901.91</v>
      </c>
      <c r="Z324">
        <v>138.21</v>
      </c>
      <c r="AA324">
        <v>112.32</v>
      </c>
      <c r="AB324">
        <v>1080.92</v>
      </c>
    </row>
    <row r="325" spans="1:28" x14ac:dyDescent="0.25">
      <c r="A325" t="s">
        <v>938</v>
      </c>
      <c r="B325" t="s">
        <v>937</v>
      </c>
      <c r="C325" t="s">
        <v>336</v>
      </c>
      <c r="D325">
        <v>13363.562676</v>
      </c>
      <c r="E325">
        <v>47.3</v>
      </c>
      <c r="F325">
        <v>0</v>
      </c>
      <c r="G325">
        <v>0</v>
      </c>
      <c r="H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5">
      <c r="A326" t="s">
        <v>936</v>
      </c>
      <c r="B326" t="s">
        <v>935</v>
      </c>
      <c r="C326" t="s">
        <v>373</v>
      </c>
      <c r="D326">
        <v>13353.6572323</v>
      </c>
      <c r="E326">
        <v>580.95000000000005</v>
      </c>
      <c r="F326">
        <v>314.58</v>
      </c>
      <c r="G326">
        <v>2</v>
      </c>
      <c r="H326">
        <v>1026.72</v>
      </c>
      <c r="I326">
        <v>268.27999999999997</v>
      </c>
      <c r="J326">
        <v>12.642790516063201</v>
      </c>
      <c r="K326">
        <v>434.15</v>
      </c>
      <c r="L326">
        <v>291.41000000000003</v>
      </c>
      <c r="M326">
        <v>722.99999999999898</v>
      </c>
      <c r="N326">
        <v>712.14</v>
      </c>
      <c r="O326">
        <v>277.99</v>
      </c>
      <c r="P326">
        <v>54.06</v>
      </c>
      <c r="Q326">
        <v>0.15819292405888599</v>
      </c>
      <c r="R326">
        <v>1168.5899999999999</v>
      </c>
      <c r="S326">
        <v>371.67</v>
      </c>
      <c r="T326">
        <v>-13.4199999999999</v>
      </c>
      <c r="U326">
        <v>3612.3199999999902</v>
      </c>
      <c r="V326">
        <v>248.51999999999899</v>
      </c>
      <c r="W326">
        <v>3</v>
      </c>
      <c r="X326">
        <v>69.249999999999901</v>
      </c>
      <c r="Y326">
        <v>640.59</v>
      </c>
      <c r="Z326">
        <v>165.14</v>
      </c>
      <c r="AA326">
        <v>65.139999999999901</v>
      </c>
      <c r="AB326">
        <v>889.11</v>
      </c>
    </row>
    <row r="327" spans="1:28" x14ac:dyDescent="0.25">
      <c r="A327" t="s">
        <v>926</v>
      </c>
      <c r="B327" t="s">
        <v>925</v>
      </c>
      <c r="C327" t="s">
        <v>754</v>
      </c>
      <c r="D327">
        <v>13334.409726255</v>
      </c>
      <c r="E327">
        <v>1554.45</v>
      </c>
      <c r="F327">
        <v>30.26</v>
      </c>
      <c r="G327">
        <v>39.85</v>
      </c>
      <c r="H327">
        <v>1221.8399999999899</v>
      </c>
      <c r="I327">
        <v>397.9</v>
      </c>
      <c r="J327">
        <v>107.04332767376999</v>
      </c>
      <c r="L327">
        <v>889.94999999999902</v>
      </c>
      <c r="M327">
        <v>135.13999999999999</v>
      </c>
      <c r="N327">
        <v>1191.5799999999899</v>
      </c>
      <c r="O327">
        <v>1191.5799999999899</v>
      </c>
      <c r="Q327">
        <v>0.37227915897241398</v>
      </c>
      <c r="S327">
        <v>1266.23</v>
      </c>
      <c r="T327">
        <v>301.63</v>
      </c>
      <c r="U327">
        <v>3021.11</v>
      </c>
      <c r="V327">
        <v>305.60000000000002</v>
      </c>
      <c r="W327">
        <v>26.39</v>
      </c>
      <c r="X327">
        <v>220.8</v>
      </c>
      <c r="Y327">
        <v>505.5</v>
      </c>
      <c r="Z327">
        <v>296.7</v>
      </c>
      <c r="AA327">
        <v>296.7</v>
      </c>
      <c r="AB327">
        <v>811.1</v>
      </c>
    </row>
    <row r="328" spans="1:28" x14ac:dyDescent="0.25">
      <c r="A328" t="s">
        <v>924</v>
      </c>
      <c r="B328" t="s">
        <v>923</v>
      </c>
      <c r="C328" t="s">
        <v>107</v>
      </c>
      <c r="D328">
        <v>13238.9597329399</v>
      </c>
      <c r="E328">
        <v>214.55</v>
      </c>
      <c r="F328">
        <v>126.18</v>
      </c>
      <c r="G328">
        <v>1.1000000000000001</v>
      </c>
      <c r="H328">
        <v>615.57999999999902</v>
      </c>
      <c r="I328">
        <v>431.16</v>
      </c>
      <c r="J328">
        <v>5.03018895316265</v>
      </c>
      <c r="K328">
        <v>35.57</v>
      </c>
      <c r="L328">
        <v>314.56999999999903</v>
      </c>
      <c r="M328">
        <v>457.32999999999902</v>
      </c>
      <c r="N328">
        <v>489.39999999999901</v>
      </c>
      <c r="O328">
        <v>453.82999999999902</v>
      </c>
      <c r="P328">
        <v>127.21</v>
      </c>
      <c r="Q328">
        <v>0.218679658009346</v>
      </c>
      <c r="R328">
        <v>192.39</v>
      </c>
      <c r="S328">
        <v>325.08999999999997</v>
      </c>
      <c r="T328">
        <v>139.26</v>
      </c>
      <c r="U328">
        <v>2148.7599999999902</v>
      </c>
      <c r="V328">
        <v>188.34</v>
      </c>
      <c r="W328">
        <v>1.35</v>
      </c>
      <c r="X328">
        <v>84.37</v>
      </c>
      <c r="Y328">
        <v>484.25</v>
      </c>
      <c r="Z328">
        <v>156.63</v>
      </c>
      <c r="AA328">
        <v>144.56</v>
      </c>
      <c r="AB328">
        <v>672.59</v>
      </c>
    </row>
    <row r="329" spans="1:28" x14ac:dyDescent="0.25">
      <c r="A329" t="s">
        <v>942</v>
      </c>
      <c r="B329" t="s">
        <v>941</v>
      </c>
      <c r="C329" t="s">
        <v>323</v>
      </c>
      <c r="D329">
        <v>13144.84827203</v>
      </c>
      <c r="E329">
        <v>629.20000000000005</v>
      </c>
      <c r="F329">
        <v>70.900000000000006</v>
      </c>
      <c r="G329">
        <v>2.5</v>
      </c>
      <c r="H329">
        <v>-285.93</v>
      </c>
      <c r="J329">
        <v>-27.85</v>
      </c>
      <c r="K329">
        <v>39.47</v>
      </c>
      <c r="L329">
        <v>-465.65</v>
      </c>
      <c r="M329">
        <v>3027.07</v>
      </c>
      <c r="N329">
        <v>-356.83</v>
      </c>
      <c r="O329">
        <v>-396.3</v>
      </c>
      <c r="T329">
        <v>69.349999999999994</v>
      </c>
      <c r="U329">
        <v>2741.14</v>
      </c>
      <c r="V329">
        <v>-607.17999999999995</v>
      </c>
      <c r="W329">
        <v>-36.369999999999997</v>
      </c>
      <c r="X329">
        <v>-678.9</v>
      </c>
      <c r="Y329">
        <v>1488.47</v>
      </c>
      <c r="Z329">
        <v>-649.57000000000005</v>
      </c>
      <c r="AA329">
        <v>-683.24</v>
      </c>
      <c r="AB329">
        <v>881.29</v>
      </c>
    </row>
    <row r="330" spans="1:28" x14ac:dyDescent="0.25">
      <c r="A330" t="s">
        <v>913</v>
      </c>
      <c r="B330" t="s">
        <v>912</v>
      </c>
      <c r="C330" t="s">
        <v>365</v>
      </c>
      <c r="D330">
        <v>13038.987212350001</v>
      </c>
      <c r="E330">
        <v>842.5</v>
      </c>
      <c r="F330">
        <v>260.16000000000003</v>
      </c>
      <c r="G330">
        <v>14</v>
      </c>
      <c r="H330">
        <v>1726.0999999999899</v>
      </c>
      <c r="I330">
        <v>890.64</v>
      </c>
      <c r="J330">
        <v>55.558572877373699</v>
      </c>
      <c r="K330">
        <v>52.81</v>
      </c>
      <c r="L330">
        <v>910.83999999999799</v>
      </c>
      <c r="M330">
        <v>765.22000000000105</v>
      </c>
      <c r="N330">
        <v>1465.9399999999901</v>
      </c>
      <c r="O330">
        <v>1413.1299999999901</v>
      </c>
      <c r="P330">
        <v>2093.98</v>
      </c>
      <c r="Q330">
        <v>0.251986314171534</v>
      </c>
      <c r="R330">
        <v>5674.12</v>
      </c>
      <c r="S330">
        <v>766.85</v>
      </c>
      <c r="T330">
        <v>502.289999999999</v>
      </c>
      <c r="U330">
        <v>11916.91</v>
      </c>
      <c r="V330">
        <v>183.38</v>
      </c>
      <c r="W330">
        <v>3.63</v>
      </c>
      <c r="X330">
        <v>56.580000000000098</v>
      </c>
      <c r="Y330">
        <v>2614.12</v>
      </c>
      <c r="Z330">
        <v>111.37</v>
      </c>
      <c r="AA330">
        <v>86.000000000000099</v>
      </c>
      <c r="AB330">
        <v>2797.5</v>
      </c>
    </row>
    <row r="331" spans="1:28" x14ac:dyDescent="0.25">
      <c r="A331" t="s">
        <v>946</v>
      </c>
      <c r="B331" t="s">
        <v>945</v>
      </c>
      <c r="C331" t="s">
        <v>615</v>
      </c>
      <c r="D331">
        <v>12930.84</v>
      </c>
      <c r="E331">
        <v>371.2</v>
      </c>
      <c r="F331">
        <v>125.8</v>
      </c>
      <c r="G331">
        <v>5.75</v>
      </c>
      <c r="H331">
        <v>858.76999999999896</v>
      </c>
      <c r="I331">
        <v>82.52</v>
      </c>
      <c r="J331">
        <v>13.1874830862139</v>
      </c>
      <c r="K331">
        <v>88.23</v>
      </c>
      <c r="L331">
        <v>462.93999999999897</v>
      </c>
      <c r="M331">
        <v>130.86999999999901</v>
      </c>
      <c r="N331">
        <v>732.969999999999</v>
      </c>
      <c r="O331">
        <v>644.73999999999899</v>
      </c>
      <c r="P331">
        <v>26.05</v>
      </c>
      <c r="Q331">
        <v>0.43601951656802201</v>
      </c>
      <c r="R331">
        <v>7632.29</v>
      </c>
      <c r="S331">
        <v>83.7</v>
      </c>
      <c r="T331">
        <v>181.8</v>
      </c>
      <c r="U331">
        <v>8814.1999999999898</v>
      </c>
      <c r="V331">
        <v>233.25</v>
      </c>
      <c r="W331">
        <v>3.3</v>
      </c>
      <c r="X331">
        <v>115.81</v>
      </c>
      <c r="Y331">
        <v>1904.67</v>
      </c>
      <c r="Z331">
        <v>199.97</v>
      </c>
      <c r="AA331">
        <v>170.18</v>
      </c>
      <c r="AB331">
        <v>2137.92</v>
      </c>
    </row>
    <row r="332" spans="1:28" x14ac:dyDescent="0.25">
      <c r="A332" t="s">
        <v>954</v>
      </c>
      <c r="B332" t="s">
        <v>953</v>
      </c>
      <c r="C332" t="s">
        <v>315</v>
      </c>
      <c r="D332">
        <v>12903.17745522</v>
      </c>
      <c r="E332">
        <v>105.75</v>
      </c>
      <c r="F332">
        <v>676.69</v>
      </c>
      <c r="G332">
        <v>0</v>
      </c>
      <c r="H332">
        <v>900.72</v>
      </c>
      <c r="I332">
        <v>1896.35</v>
      </c>
      <c r="J332">
        <v>-1.5673965340898299</v>
      </c>
      <c r="K332">
        <v>344.18</v>
      </c>
      <c r="L332">
        <v>-186.45999999999901</v>
      </c>
      <c r="M332">
        <v>772.099999999999</v>
      </c>
      <c r="N332">
        <v>224.03</v>
      </c>
      <c r="O332">
        <v>-120.149999999999</v>
      </c>
      <c r="P332">
        <v>207.81</v>
      </c>
      <c r="Q332">
        <v>0</v>
      </c>
      <c r="R332">
        <v>2634.66</v>
      </c>
      <c r="S332">
        <v>949.35</v>
      </c>
      <c r="T332">
        <v>66.31</v>
      </c>
      <c r="U332">
        <v>7360.99</v>
      </c>
      <c r="V332">
        <v>383.55</v>
      </c>
      <c r="W332">
        <v>0.42</v>
      </c>
      <c r="X332">
        <v>50.110000000000099</v>
      </c>
      <c r="Y332">
        <v>1812.31</v>
      </c>
      <c r="Z332">
        <v>199.14</v>
      </c>
      <c r="AA332">
        <v>94.8900000000001</v>
      </c>
      <c r="AB332">
        <v>2195.86</v>
      </c>
    </row>
    <row r="333" spans="1:28" x14ac:dyDescent="0.25">
      <c r="A333" t="s">
        <v>956</v>
      </c>
      <c r="B333" t="s">
        <v>955</v>
      </c>
      <c r="C333" t="s">
        <v>670</v>
      </c>
      <c r="D333">
        <v>12802.295</v>
      </c>
      <c r="E333">
        <v>1221.05</v>
      </c>
      <c r="F333">
        <v>19.48</v>
      </c>
      <c r="G333">
        <v>16</v>
      </c>
      <c r="H333">
        <v>384.77</v>
      </c>
      <c r="J333">
        <v>26.41</v>
      </c>
      <c r="K333">
        <v>0.13</v>
      </c>
      <c r="L333">
        <v>275.95</v>
      </c>
      <c r="M333">
        <v>236.17</v>
      </c>
      <c r="N333">
        <v>365.29</v>
      </c>
      <c r="O333">
        <v>365.16</v>
      </c>
      <c r="Q333">
        <v>0.60583112457402499</v>
      </c>
      <c r="T333">
        <v>89.21</v>
      </c>
      <c r="U333">
        <v>620.94000000000005</v>
      </c>
      <c r="V333">
        <v>87.3599999999999</v>
      </c>
      <c r="W333">
        <v>6.04</v>
      </c>
      <c r="X333">
        <v>63.1099999999999</v>
      </c>
      <c r="Y333">
        <v>56.46</v>
      </c>
      <c r="Z333">
        <v>81.889999999999901</v>
      </c>
      <c r="AA333">
        <v>81.8599999999999</v>
      </c>
      <c r="AB333">
        <v>143.82</v>
      </c>
    </row>
    <row r="334" spans="1:28" x14ac:dyDescent="0.25">
      <c r="A334" t="s">
        <v>970</v>
      </c>
      <c r="B334" t="s">
        <v>969</v>
      </c>
      <c r="C334" t="s">
        <v>575</v>
      </c>
      <c r="D334">
        <v>12767.177262525</v>
      </c>
      <c r="E334">
        <v>1900.45</v>
      </c>
      <c r="F334">
        <v>235.35</v>
      </c>
      <c r="G334">
        <v>3</v>
      </c>
      <c r="H334">
        <v>1229.9299999999901</v>
      </c>
      <c r="I334">
        <v>1024.2</v>
      </c>
      <c r="J334">
        <v>79.451758532205204</v>
      </c>
      <c r="K334">
        <v>257.26</v>
      </c>
      <c r="L334">
        <v>528.93999999999801</v>
      </c>
      <c r="M334">
        <v>1492.25</v>
      </c>
      <c r="N334">
        <v>994.57999999999799</v>
      </c>
      <c r="O334">
        <v>737.319999999998</v>
      </c>
      <c r="P334">
        <v>256.04000000000002</v>
      </c>
      <c r="Q334">
        <v>3.7758761485234701E-2</v>
      </c>
      <c r="R334">
        <v>3515.88</v>
      </c>
      <c r="S334">
        <v>834.09</v>
      </c>
      <c r="T334">
        <v>208.38</v>
      </c>
      <c r="U334">
        <v>8352.39</v>
      </c>
      <c r="V334">
        <v>299.27</v>
      </c>
      <c r="W334">
        <v>29.19</v>
      </c>
      <c r="X334">
        <v>194.35</v>
      </c>
      <c r="Y334">
        <v>1906.42</v>
      </c>
      <c r="Z334">
        <v>237.659999999999</v>
      </c>
      <c r="AA334">
        <v>173.39</v>
      </c>
      <c r="AB334">
        <v>2205.69</v>
      </c>
    </row>
    <row r="335" spans="1:28" x14ac:dyDescent="0.25">
      <c r="A335" t="s">
        <v>940</v>
      </c>
      <c r="B335" t="s">
        <v>939</v>
      </c>
      <c r="C335" t="s">
        <v>407</v>
      </c>
      <c r="D335">
        <v>12726.202211955</v>
      </c>
      <c r="E335">
        <v>398.7</v>
      </c>
      <c r="F335">
        <v>19.899999999999999</v>
      </c>
      <c r="G335">
        <v>0</v>
      </c>
      <c r="H335">
        <v>276.39</v>
      </c>
      <c r="J335">
        <v>5.97</v>
      </c>
      <c r="K335">
        <v>0.99</v>
      </c>
      <c r="L335">
        <v>192.54</v>
      </c>
      <c r="M335">
        <v>1013.78</v>
      </c>
      <c r="N335">
        <v>256.49</v>
      </c>
      <c r="O335">
        <v>255.5</v>
      </c>
      <c r="Q335">
        <v>0</v>
      </c>
      <c r="T335">
        <v>62.96</v>
      </c>
      <c r="U335">
        <v>1290.17</v>
      </c>
      <c r="V335">
        <v>78.819999999999993</v>
      </c>
      <c r="W335">
        <v>1.73</v>
      </c>
      <c r="X335">
        <v>55.51</v>
      </c>
      <c r="Y335">
        <v>303.42</v>
      </c>
      <c r="Z335">
        <v>73.83</v>
      </c>
      <c r="AA335">
        <v>73.33</v>
      </c>
      <c r="AB335">
        <v>382.24</v>
      </c>
    </row>
    <row r="336" spans="1:28" x14ac:dyDescent="0.25">
      <c r="A336" t="s">
        <v>944</v>
      </c>
      <c r="B336" t="s">
        <v>943</v>
      </c>
      <c r="C336" t="s">
        <v>323</v>
      </c>
      <c r="D336">
        <v>12696.90123915</v>
      </c>
      <c r="E336">
        <v>367.75</v>
      </c>
      <c r="F336">
        <v>951.13</v>
      </c>
      <c r="G336">
        <v>0</v>
      </c>
      <c r="H336">
        <v>817.78999999999701</v>
      </c>
      <c r="I336">
        <v>605.51</v>
      </c>
      <c r="J336">
        <v>0.44406346822752202</v>
      </c>
      <c r="K336">
        <v>511.9</v>
      </c>
      <c r="L336">
        <v>15.8599999999979</v>
      </c>
      <c r="M336">
        <v>1137.81</v>
      </c>
      <c r="N336">
        <v>-133.34000000000199</v>
      </c>
      <c r="O336">
        <v>-645.24000000000206</v>
      </c>
      <c r="P336">
        <v>2792.34</v>
      </c>
      <c r="Q336">
        <v>0</v>
      </c>
      <c r="R336">
        <v>1809.28</v>
      </c>
      <c r="S336">
        <v>3436.65</v>
      </c>
      <c r="T336">
        <v>-661.1</v>
      </c>
      <c r="U336">
        <v>10599.38</v>
      </c>
      <c r="V336">
        <v>-22.9</v>
      </c>
      <c r="W336">
        <v>5.63</v>
      </c>
      <c r="X336">
        <v>201.06</v>
      </c>
      <c r="Y336">
        <v>2953.86</v>
      </c>
      <c r="Z336">
        <v>-262.02999999999997</v>
      </c>
      <c r="AA336">
        <v>-399.48</v>
      </c>
      <c r="AB336">
        <v>2930.96</v>
      </c>
    </row>
    <row r="337" spans="1:28" x14ac:dyDescent="0.25">
      <c r="A337" t="s">
        <v>958</v>
      </c>
      <c r="B337" t="s">
        <v>957</v>
      </c>
      <c r="C337" t="s">
        <v>457</v>
      </c>
      <c r="D337">
        <v>12682.48248225</v>
      </c>
      <c r="E337">
        <v>5118.55</v>
      </c>
      <c r="F337">
        <v>985.82</v>
      </c>
      <c r="G337">
        <v>59</v>
      </c>
      <c r="H337">
        <v>4423.6299999999901</v>
      </c>
      <c r="I337">
        <v>3168.98</v>
      </c>
      <c r="J337">
        <v>321.09888822629802</v>
      </c>
      <c r="K337">
        <v>1424.49</v>
      </c>
      <c r="L337">
        <v>649.64999999999702</v>
      </c>
      <c r="M337">
        <v>2787.44</v>
      </c>
      <c r="N337">
        <v>3437.8099999999899</v>
      </c>
      <c r="O337">
        <v>2013.3199999999899</v>
      </c>
      <c r="P337">
        <v>262.47000000000003</v>
      </c>
      <c r="Q337">
        <v>0.18374401831755599</v>
      </c>
      <c r="R337">
        <v>21674.09</v>
      </c>
      <c r="S337">
        <v>1485.59</v>
      </c>
      <c r="T337">
        <v>1363.67</v>
      </c>
      <c r="U337">
        <v>33802.199999999997</v>
      </c>
      <c r="V337">
        <v>1352.1599999999901</v>
      </c>
      <c r="W337">
        <v>97.09</v>
      </c>
      <c r="X337">
        <v>196.439999999999</v>
      </c>
      <c r="Y337">
        <v>8235.83</v>
      </c>
      <c r="Z337">
        <v>1087.56</v>
      </c>
      <c r="AA337">
        <v>610.70999999999901</v>
      </c>
      <c r="AB337">
        <v>9587.99</v>
      </c>
    </row>
    <row r="338" spans="1:28" x14ac:dyDescent="0.25">
      <c r="A338" t="s">
        <v>968</v>
      </c>
      <c r="B338" t="s">
        <v>967</v>
      </c>
      <c r="C338" t="s">
        <v>488</v>
      </c>
      <c r="D338">
        <v>12682.0365</v>
      </c>
      <c r="E338">
        <v>63.3</v>
      </c>
      <c r="F338">
        <v>11.31</v>
      </c>
      <c r="G338">
        <v>3.1</v>
      </c>
      <c r="H338">
        <v>2300.5299999999902</v>
      </c>
      <c r="J338">
        <v>8.5</v>
      </c>
      <c r="L338">
        <v>1701.4299999999901</v>
      </c>
      <c r="M338">
        <v>4785.6499999999996</v>
      </c>
      <c r="N338">
        <v>2289.2199999999998</v>
      </c>
      <c r="O338">
        <v>2289.2199999999998</v>
      </c>
      <c r="Q338">
        <v>0.36470588235294099</v>
      </c>
      <c r="T338">
        <v>587.79</v>
      </c>
      <c r="U338">
        <v>7086.18</v>
      </c>
      <c r="V338">
        <v>867.06999999999903</v>
      </c>
      <c r="W338">
        <v>3.19</v>
      </c>
      <c r="X338">
        <v>639.13999999999896</v>
      </c>
      <c r="Y338">
        <v>995.34</v>
      </c>
      <c r="Z338">
        <v>864.25999999999897</v>
      </c>
      <c r="AA338">
        <v>864.25999999999897</v>
      </c>
      <c r="AB338">
        <v>1862.41</v>
      </c>
    </row>
    <row r="339" spans="1:28" x14ac:dyDescent="0.25">
      <c r="A339" t="s">
        <v>948</v>
      </c>
      <c r="B339" t="s">
        <v>947</v>
      </c>
      <c r="C339" t="s">
        <v>61</v>
      </c>
      <c r="D339">
        <v>12629.518486200001</v>
      </c>
      <c r="E339">
        <v>1283.6500000000001</v>
      </c>
      <c r="F339">
        <v>245.65</v>
      </c>
      <c r="G339">
        <v>0</v>
      </c>
      <c r="H339">
        <v>2640.99999999999</v>
      </c>
      <c r="J339">
        <v>150.41999999999999</v>
      </c>
      <c r="K339">
        <v>443.01</v>
      </c>
      <c r="L339">
        <v>1454.4299999999901</v>
      </c>
      <c r="M339">
        <v>6927.81</v>
      </c>
      <c r="N339">
        <v>2395.3499999999899</v>
      </c>
      <c r="O339">
        <v>1952.3399999999899</v>
      </c>
      <c r="Q339">
        <v>0</v>
      </c>
      <c r="T339">
        <v>497.909999999999</v>
      </c>
      <c r="U339">
        <v>9568.81</v>
      </c>
      <c r="V339">
        <v>701.3</v>
      </c>
      <c r="W339">
        <v>40.299999999999997</v>
      </c>
      <c r="X339">
        <v>389.69</v>
      </c>
      <c r="Y339">
        <v>1790.66</v>
      </c>
      <c r="Z339">
        <v>642.30999999999995</v>
      </c>
      <c r="AA339">
        <v>521.24</v>
      </c>
      <c r="AB339">
        <v>2491.96</v>
      </c>
    </row>
    <row r="340" spans="1:28" x14ac:dyDescent="0.25">
      <c r="A340" t="s">
        <v>950</v>
      </c>
      <c r="B340" t="s">
        <v>949</v>
      </c>
      <c r="C340" t="s">
        <v>763</v>
      </c>
      <c r="D340">
        <v>12558.01719147</v>
      </c>
      <c r="E340">
        <v>1605.25</v>
      </c>
      <c r="F340">
        <v>28.72</v>
      </c>
      <c r="G340">
        <v>0</v>
      </c>
      <c r="H340">
        <v>577.12999999999897</v>
      </c>
      <c r="I340">
        <v>301.58999999999997</v>
      </c>
      <c r="J340">
        <v>54.385841933511998</v>
      </c>
      <c r="L340">
        <v>429.62999999999897</v>
      </c>
      <c r="M340">
        <v>610.88</v>
      </c>
      <c r="N340">
        <v>548.40999999999894</v>
      </c>
      <c r="O340">
        <v>548.40999999999894</v>
      </c>
      <c r="Q340">
        <v>0</v>
      </c>
      <c r="S340">
        <v>121</v>
      </c>
      <c r="T340">
        <v>118.78</v>
      </c>
      <c r="U340">
        <v>1610.6</v>
      </c>
      <c r="V340">
        <v>167.349999999999</v>
      </c>
      <c r="W340">
        <v>16.05</v>
      </c>
      <c r="X340">
        <v>126.829999999999</v>
      </c>
      <c r="Y340">
        <v>283.05</v>
      </c>
      <c r="Z340">
        <v>158.66999999999899</v>
      </c>
      <c r="AA340">
        <v>158.66999999999899</v>
      </c>
      <c r="AB340">
        <v>450.4</v>
      </c>
    </row>
    <row r="341" spans="1:28" x14ac:dyDescent="0.25">
      <c r="A341" t="s">
        <v>960</v>
      </c>
      <c r="B341" t="s">
        <v>959</v>
      </c>
      <c r="C341" t="s">
        <v>315</v>
      </c>
      <c r="D341">
        <v>12522.050185639901</v>
      </c>
      <c r="E341">
        <v>494.35</v>
      </c>
      <c r="F341">
        <v>47.73</v>
      </c>
      <c r="G341">
        <v>6</v>
      </c>
      <c r="H341">
        <v>612.9</v>
      </c>
      <c r="J341">
        <v>16.16</v>
      </c>
      <c r="K341">
        <v>5.44</v>
      </c>
      <c r="L341">
        <v>411.29</v>
      </c>
      <c r="M341">
        <v>773.79</v>
      </c>
      <c r="N341">
        <v>565.16999999999996</v>
      </c>
      <c r="O341">
        <v>559.73</v>
      </c>
      <c r="Q341">
        <v>0.37128712871287101</v>
      </c>
      <c r="T341">
        <v>148.44</v>
      </c>
      <c r="U341">
        <v>1386.69</v>
      </c>
      <c r="V341">
        <v>180.48</v>
      </c>
      <c r="W341">
        <v>4.87</v>
      </c>
      <c r="X341">
        <v>123.969999999999</v>
      </c>
      <c r="Y341">
        <v>200.28</v>
      </c>
      <c r="Z341">
        <v>168.51999999999899</v>
      </c>
      <c r="AA341">
        <v>166.20999999999901</v>
      </c>
      <c r="AB341">
        <v>380.76</v>
      </c>
    </row>
    <row r="342" spans="1:28" x14ac:dyDescent="0.25">
      <c r="A342" t="s">
        <v>964</v>
      </c>
      <c r="B342" t="s">
        <v>963</v>
      </c>
      <c r="C342" t="s">
        <v>88</v>
      </c>
      <c r="D342">
        <v>12490.79732392</v>
      </c>
      <c r="E342">
        <v>2719.35</v>
      </c>
      <c r="F342">
        <v>82.5</v>
      </c>
      <c r="G342">
        <v>65</v>
      </c>
      <c r="H342">
        <v>552.49999999999898</v>
      </c>
      <c r="I342">
        <v>301.10000000000002</v>
      </c>
      <c r="J342">
        <v>73.583155355494299</v>
      </c>
      <c r="K342">
        <v>14.1</v>
      </c>
      <c r="L342">
        <v>335.099999999999</v>
      </c>
      <c r="M342">
        <v>174.1</v>
      </c>
      <c r="N342">
        <v>469.99999999999898</v>
      </c>
      <c r="O342">
        <v>455.89999999999901</v>
      </c>
      <c r="P342">
        <v>17.3</v>
      </c>
      <c r="Q342">
        <v>0.883354344971651</v>
      </c>
      <c r="R342">
        <v>2282.8000000000002</v>
      </c>
      <c r="S342">
        <v>501.7</v>
      </c>
      <c r="T342">
        <v>120.8</v>
      </c>
      <c r="U342">
        <v>3829.5</v>
      </c>
      <c r="V342">
        <v>160.79999999999899</v>
      </c>
      <c r="W342">
        <v>20.94</v>
      </c>
      <c r="X342">
        <v>95.399999999999906</v>
      </c>
      <c r="Y342">
        <v>796.7</v>
      </c>
      <c r="Z342">
        <v>138.29999999999899</v>
      </c>
      <c r="AA342">
        <v>132.599999999999</v>
      </c>
      <c r="AB342">
        <v>957.5</v>
      </c>
    </row>
    <row r="343" spans="1:28" x14ac:dyDescent="0.25">
      <c r="A343" t="s">
        <v>952</v>
      </c>
      <c r="B343" t="s">
        <v>951</v>
      </c>
      <c r="C343" t="s">
        <v>88</v>
      </c>
      <c r="D343">
        <v>12385.418801399999</v>
      </c>
      <c r="E343">
        <v>2467.1</v>
      </c>
      <c r="F343">
        <v>45.17</v>
      </c>
      <c r="G343">
        <v>10</v>
      </c>
      <c r="H343">
        <v>357.05999999999898</v>
      </c>
      <c r="I343">
        <v>69.58</v>
      </c>
      <c r="J343">
        <v>44.759345845272698</v>
      </c>
      <c r="K343">
        <v>3.32</v>
      </c>
      <c r="L343">
        <v>228.659999999999</v>
      </c>
      <c r="M343">
        <v>104.95</v>
      </c>
      <c r="N343">
        <v>311.88999999999902</v>
      </c>
      <c r="O343">
        <v>308.56999999999903</v>
      </c>
      <c r="P343">
        <v>218.72</v>
      </c>
      <c r="Q343">
        <v>0.22341702746435699</v>
      </c>
      <c r="R343">
        <v>819.67</v>
      </c>
      <c r="S343">
        <v>126.27</v>
      </c>
      <c r="T343">
        <v>79.91</v>
      </c>
      <c r="U343">
        <v>1696.25</v>
      </c>
      <c r="V343">
        <v>79.769999999999897</v>
      </c>
      <c r="W343">
        <v>9.52</v>
      </c>
      <c r="X343">
        <v>48.639999999999901</v>
      </c>
      <c r="Y343">
        <v>334.74</v>
      </c>
      <c r="Z343">
        <v>68.179999999999893</v>
      </c>
      <c r="AA343">
        <v>67.099999999999895</v>
      </c>
      <c r="AB343">
        <v>414.51</v>
      </c>
    </row>
    <row r="344" spans="1:28" x14ac:dyDescent="0.25">
      <c r="A344" t="s">
        <v>981</v>
      </c>
      <c r="B344" t="s">
        <v>980</v>
      </c>
      <c r="C344" t="s">
        <v>982</v>
      </c>
      <c r="D344">
        <v>12353.7318555</v>
      </c>
      <c r="E344">
        <v>127.85</v>
      </c>
      <c r="F344">
        <v>174.93</v>
      </c>
      <c r="G344">
        <v>0.92</v>
      </c>
      <c r="H344">
        <v>586.53</v>
      </c>
      <c r="J344">
        <v>3.06</v>
      </c>
      <c r="K344">
        <v>15.93</v>
      </c>
      <c r="L344">
        <v>295.45999999999901</v>
      </c>
      <c r="M344">
        <v>1186.67</v>
      </c>
      <c r="N344">
        <v>411.599999999999</v>
      </c>
      <c r="O344">
        <v>395.66999999999899</v>
      </c>
      <c r="Q344">
        <v>0.30065359477124098</v>
      </c>
      <c r="T344">
        <v>100.21</v>
      </c>
      <c r="U344">
        <v>1773.2</v>
      </c>
      <c r="V344">
        <v>237.63</v>
      </c>
      <c r="W344">
        <v>1.37</v>
      </c>
      <c r="X344">
        <v>132.31</v>
      </c>
      <c r="Y344">
        <v>373.74</v>
      </c>
      <c r="Z344">
        <v>177.12</v>
      </c>
      <c r="AA344">
        <v>173.93</v>
      </c>
      <c r="AB344">
        <v>611.37</v>
      </c>
    </row>
    <row r="345" spans="1:28" x14ac:dyDescent="0.25">
      <c r="A345" t="s">
        <v>972</v>
      </c>
      <c r="B345" t="s">
        <v>971</v>
      </c>
      <c r="C345" t="s">
        <v>423</v>
      </c>
      <c r="D345">
        <v>12338.42185904</v>
      </c>
      <c r="E345">
        <v>2476.0500000000002</v>
      </c>
      <c r="F345">
        <v>0.95</v>
      </c>
      <c r="G345">
        <v>48</v>
      </c>
      <c r="H345">
        <v>273.20999999999998</v>
      </c>
      <c r="I345">
        <v>13.96</v>
      </c>
      <c r="J345">
        <v>49.779331264313498</v>
      </c>
      <c r="L345">
        <v>251.86</v>
      </c>
      <c r="M345">
        <v>20.89</v>
      </c>
      <c r="N345">
        <v>272.26</v>
      </c>
      <c r="O345">
        <v>272.26</v>
      </c>
      <c r="Q345">
        <v>0.96425562137695497</v>
      </c>
      <c r="S345">
        <v>5.31</v>
      </c>
      <c r="T345">
        <v>20.399999999999999</v>
      </c>
      <c r="U345">
        <v>313.37</v>
      </c>
      <c r="V345">
        <v>24.63</v>
      </c>
      <c r="W345">
        <v>4.01</v>
      </c>
      <c r="X345">
        <v>20.28</v>
      </c>
      <c r="Y345">
        <v>13.3799999999999</v>
      </c>
      <c r="Z345">
        <v>24.39</v>
      </c>
      <c r="AA345">
        <v>24.39</v>
      </c>
      <c r="AB345">
        <v>38.01</v>
      </c>
    </row>
    <row r="346" spans="1:28" x14ac:dyDescent="0.25">
      <c r="A346" t="s">
        <v>979</v>
      </c>
      <c r="B346" t="s">
        <v>978</v>
      </c>
      <c r="C346" t="s">
        <v>66</v>
      </c>
      <c r="D346">
        <v>12271.901809999999</v>
      </c>
      <c r="E346">
        <v>199.5</v>
      </c>
      <c r="F346">
        <v>89.2</v>
      </c>
      <c r="G346">
        <v>1.5</v>
      </c>
      <c r="H346">
        <v>437.719999999999</v>
      </c>
      <c r="J346">
        <v>4.04</v>
      </c>
      <c r="K346">
        <v>27.23</v>
      </c>
      <c r="L346">
        <v>250.69999999999899</v>
      </c>
      <c r="M346">
        <v>4104.51</v>
      </c>
      <c r="N346">
        <v>348.51999999999902</v>
      </c>
      <c r="O346">
        <v>321.289999999999</v>
      </c>
      <c r="Q346">
        <v>0.37128712871287101</v>
      </c>
      <c r="T346">
        <v>70.59</v>
      </c>
      <c r="U346">
        <v>4542.2299999999996</v>
      </c>
      <c r="V346">
        <v>200.29999999999899</v>
      </c>
      <c r="W346">
        <v>1.86</v>
      </c>
      <c r="X346">
        <v>115.329999999999</v>
      </c>
      <c r="Y346">
        <v>1026.7</v>
      </c>
      <c r="Z346">
        <v>165.909999999999</v>
      </c>
      <c r="AA346">
        <v>156.88999999999899</v>
      </c>
      <c r="AB346">
        <v>1227</v>
      </c>
    </row>
    <row r="347" spans="1:28" x14ac:dyDescent="0.25">
      <c r="A347" t="s">
        <v>962</v>
      </c>
      <c r="B347" t="s">
        <v>961</v>
      </c>
      <c r="C347" t="s">
        <v>41</v>
      </c>
      <c r="D347">
        <v>12143.125582250001</v>
      </c>
      <c r="E347">
        <v>286.10000000000002</v>
      </c>
      <c r="F347">
        <v>64.42</v>
      </c>
      <c r="G347">
        <v>1.3</v>
      </c>
      <c r="H347">
        <v>336.349999999999</v>
      </c>
      <c r="J347">
        <v>4.38</v>
      </c>
      <c r="K347">
        <v>16.190000000000001</v>
      </c>
      <c r="L347">
        <v>189.129999999999</v>
      </c>
      <c r="M347">
        <v>3806.13</v>
      </c>
      <c r="N347">
        <v>271.92999999999898</v>
      </c>
      <c r="O347">
        <v>255.73999999999899</v>
      </c>
      <c r="Q347">
        <v>0.29680365296803601</v>
      </c>
      <c r="T347">
        <v>66.61</v>
      </c>
      <c r="U347">
        <v>4142.4799999999996</v>
      </c>
      <c r="V347">
        <v>101.289999999999</v>
      </c>
      <c r="W347">
        <v>1.22</v>
      </c>
      <c r="X347">
        <v>52.729999999999897</v>
      </c>
      <c r="Y347">
        <v>1041.49</v>
      </c>
      <c r="Z347">
        <v>82.229999999999905</v>
      </c>
      <c r="AA347">
        <v>72.069999999999894</v>
      </c>
      <c r="AB347">
        <v>1142.78</v>
      </c>
    </row>
    <row r="348" spans="1:28" x14ac:dyDescent="0.25">
      <c r="A348" t="s">
        <v>1004</v>
      </c>
      <c r="B348" t="s">
        <v>1003</v>
      </c>
      <c r="C348" t="s">
        <v>527</v>
      </c>
      <c r="D348">
        <v>12102.4021068</v>
      </c>
      <c r="E348">
        <v>822.75</v>
      </c>
      <c r="F348">
        <v>58.38</v>
      </c>
      <c r="G348">
        <v>10</v>
      </c>
      <c r="H348">
        <v>1300.6299999999901</v>
      </c>
      <c r="I348">
        <v>1008.38</v>
      </c>
      <c r="J348">
        <v>62.737945445582397</v>
      </c>
      <c r="L348">
        <v>931.68999999999903</v>
      </c>
      <c r="M348">
        <v>692.01</v>
      </c>
      <c r="N348">
        <v>1242.24999999999</v>
      </c>
      <c r="O348">
        <v>1242.24999999999</v>
      </c>
      <c r="Q348">
        <v>0.159393169938498</v>
      </c>
      <c r="S348">
        <v>1196.0999999999999</v>
      </c>
      <c r="T348">
        <v>310.56</v>
      </c>
      <c r="U348">
        <v>4197.12</v>
      </c>
      <c r="V348">
        <v>653.30999999999995</v>
      </c>
      <c r="W348">
        <v>35.619999999999997</v>
      </c>
      <c r="X348">
        <v>526.92999999999995</v>
      </c>
      <c r="Y348">
        <v>877.59</v>
      </c>
      <c r="Z348">
        <v>635.96</v>
      </c>
      <c r="AA348">
        <v>635.96</v>
      </c>
      <c r="AB348">
        <v>1530.9</v>
      </c>
    </row>
    <row r="349" spans="1:28" x14ac:dyDescent="0.25">
      <c r="A349" t="s">
        <v>977</v>
      </c>
      <c r="B349" t="s">
        <v>976</v>
      </c>
      <c r="C349" t="s">
        <v>336</v>
      </c>
      <c r="D349">
        <v>11817.72006172</v>
      </c>
      <c r="E349">
        <v>191.45</v>
      </c>
      <c r="F349">
        <v>25.25</v>
      </c>
      <c r="G349">
        <v>0</v>
      </c>
      <c r="H349">
        <v>-83.870000000000104</v>
      </c>
      <c r="J349">
        <v>-1.61</v>
      </c>
      <c r="K349">
        <v>13.64</v>
      </c>
      <c r="L349">
        <v>-97.670000000000101</v>
      </c>
      <c r="M349">
        <v>1707.68</v>
      </c>
      <c r="N349">
        <v>-109.12</v>
      </c>
      <c r="O349">
        <v>-122.76</v>
      </c>
      <c r="Q349">
        <v>0</v>
      </c>
      <c r="T349">
        <v>-25.09</v>
      </c>
      <c r="U349">
        <v>1623.81</v>
      </c>
      <c r="V349">
        <v>68.44</v>
      </c>
      <c r="W349">
        <v>1.35</v>
      </c>
      <c r="X349">
        <v>82.21</v>
      </c>
      <c r="Y349">
        <v>688.15</v>
      </c>
      <c r="Z349">
        <v>64.52</v>
      </c>
      <c r="AA349">
        <v>57.61</v>
      </c>
      <c r="AB349">
        <v>756.59</v>
      </c>
    </row>
    <row r="350" spans="1:28" x14ac:dyDescent="0.25">
      <c r="A350" t="s">
        <v>966</v>
      </c>
      <c r="B350" t="s">
        <v>965</v>
      </c>
      <c r="C350" t="s">
        <v>66</v>
      </c>
      <c r="D350">
        <v>11814.73089993</v>
      </c>
      <c r="E350">
        <v>325.64999999999998</v>
      </c>
      <c r="F350">
        <v>470.78</v>
      </c>
      <c r="G350">
        <v>3</v>
      </c>
      <c r="H350">
        <v>1818.36</v>
      </c>
      <c r="I350">
        <v>1179.1500000000001</v>
      </c>
      <c r="J350">
        <v>19.776622983976701</v>
      </c>
      <c r="K350">
        <v>637.59</v>
      </c>
      <c r="L350">
        <v>632.38000000000102</v>
      </c>
      <c r="M350">
        <v>1834.8199999999899</v>
      </c>
      <c r="N350">
        <v>1347.58</v>
      </c>
      <c r="O350">
        <v>709.99000000000103</v>
      </c>
      <c r="P350">
        <v>758.42</v>
      </c>
      <c r="Q350">
        <v>0.151694250450678</v>
      </c>
      <c r="R350">
        <v>11232.59</v>
      </c>
      <c r="S350">
        <v>1223.02</v>
      </c>
      <c r="T350">
        <v>77.61</v>
      </c>
      <c r="U350">
        <v>18046.36</v>
      </c>
      <c r="V350">
        <v>678.94</v>
      </c>
      <c r="W350">
        <v>11.14</v>
      </c>
      <c r="X350">
        <v>353.68</v>
      </c>
      <c r="Y350">
        <v>4587.8999999999996</v>
      </c>
      <c r="Z350">
        <v>553.29999999999995</v>
      </c>
      <c r="AA350">
        <v>392.46</v>
      </c>
      <c r="AB350">
        <v>5266.84</v>
      </c>
    </row>
    <row r="351" spans="1:28" x14ac:dyDescent="0.25">
      <c r="A351" t="s">
        <v>984</v>
      </c>
      <c r="B351" t="s">
        <v>983</v>
      </c>
      <c r="C351" t="s">
        <v>328</v>
      </c>
      <c r="D351">
        <v>11784.351632399999</v>
      </c>
      <c r="E351">
        <v>473.5</v>
      </c>
      <c r="F351">
        <v>47.06</v>
      </c>
      <c r="G351">
        <v>0.75</v>
      </c>
      <c r="H351">
        <v>228.29999999999899</v>
      </c>
      <c r="J351">
        <v>5.15</v>
      </c>
      <c r="K351">
        <v>10.6</v>
      </c>
      <c r="L351">
        <v>128.539999999999</v>
      </c>
      <c r="M351">
        <v>1752.48</v>
      </c>
      <c r="N351">
        <v>181.23999999999899</v>
      </c>
      <c r="O351">
        <v>170.63999999999899</v>
      </c>
      <c r="Q351">
        <v>0.14563106796116501</v>
      </c>
      <c r="T351">
        <v>42.1</v>
      </c>
      <c r="U351">
        <v>1980.78</v>
      </c>
      <c r="V351">
        <v>66.409999999999897</v>
      </c>
      <c r="W351">
        <v>1.51</v>
      </c>
      <c r="X351">
        <v>37.709999999999901</v>
      </c>
      <c r="Y351">
        <v>400.43</v>
      </c>
      <c r="Z351">
        <v>54.049999999999898</v>
      </c>
      <c r="AA351">
        <v>51.399999999999899</v>
      </c>
      <c r="AB351">
        <v>466.84</v>
      </c>
    </row>
    <row r="352" spans="1:28" x14ac:dyDescent="0.25">
      <c r="A352" t="s">
        <v>1013</v>
      </c>
      <c r="B352" t="s">
        <v>1012</v>
      </c>
      <c r="C352" t="s">
        <v>290</v>
      </c>
      <c r="D352">
        <v>11769.118706744999</v>
      </c>
      <c r="E352">
        <v>137.94999999999999</v>
      </c>
      <c r="F352">
        <v>162.62</v>
      </c>
      <c r="H352">
        <v>1868.94999999999</v>
      </c>
      <c r="I352">
        <v>1002.57</v>
      </c>
      <c r="J352">
        <v>14.960631920475899</v>
      </c>
      <c r="L352">
        <v>1266.25999999999</v>
      </c>
      <c r="M352">
        <v>1955.34</v>
      </c>
      <c r="N352">
        <v>1706.3299999999899</v>
      </c>
      <c r="O352">
        <v>1706.3299999999899</v>
      </c>
      <c r="Q352">
        <v>0</v>
      </c>
      <c r="T352">
        <v>440.07</v>
      </c>
      <c r="U352">
        <v>4826.8599999999997</v>
      </c>
      <c r="V352">
        <v>622.67999999999904</v>
      </c>
      <c r="W352">
        <v>4.91</v>
      </c>
      <c r="X352">
        <v>413.36999999999898</v>
      </c>
      <c r="Y352">
        <v>1175.9100000000001</v>
      </c>
      <c r="Z352">
        <v>566.55999999999904</v>
      </c>
      <c r="AA352">
        <v>566.55999999999904</v>
      </c>
      <c r="AB352">
        <v>1798.59</v>
      </c>
    </row>
    <row r="353" spans="1:28" x14ac:dyDescent="0.25">
      <c r="A353" t="s">
        <v>1019</v>
      </c>
      <c r="B353" t="s">
        <v>1018</v>
      </c>
      <c r="C353" t="s">
        <v>1020</v>
      </c>
      <c r="D353">
        <v>11726.3174792399</v>
      </c>
      <c r="E353">
        <v>1232.5999999999999</v>
      </c>
      <c r="F353">
        <v>57.17</v>
      </c>
      <c r="G353">
        <v>3</v>
      </c>
      <c r="H353">
        <v>303.48999999999899</v>
      </c>
      <c r="J353">
        <v>18.690000000000001</v>
      </c>
      <c r="K353">
        <v>8.84</v>
      </c>
      <c r="L353">
        <v>179.26999999999899</v>
      </c>
      <c r="M353">
        <v>849.85</v>
      </c>
      <c r="N353">
        <v>246.319999999999</v>
      </c>
      <c r="O353">
        <v>237.479999999999</v>
      </c>
      <c r="Q353">
        <v>0.16051364365971099</v>
      </c>
      <c r="T353">
        <v>58.21</v>
      </c>
      <c r="U353">
        <v>1153.3399999999999</v>
      </c>
      <c r="V353">
        <v>92.29</v>
      </c>
      <c r="W353">
        <v>6.13</v>
      </c>
      <c r="X353">
        <v>58.81</v>
      </c>
      <c r="Y353">
        <v>223.64</v>
      </c>
      <c r="Z353">
        <v>77.5</v>
      </c>
      <c r="AA353">
        <v>75.150000000000006</v>
      </c>
      <c r="AB353">
        <v>315.93</v>
      </c>
    </row>
    <row r="354" spans="1:28" x14ac:dyDescent="0.25">
      <c r="A354" t="s">
        <v>998</v>
      </c>
      <c r="B354" t="s">
        <v>997</v>
      </c>
      <c r="C354" t="s">
        <v>423</v>
      </c>
      <c r="D354">
        <v>11721.87586398</v>
      </c>
      <c r="E354">
        <v>408.1</v>
      </c>
      <c r="F354">
        <v>34.33</v>
      </c>
      <c r="G354">
        <v>10.25</v>
      </c>
      <c r="H354">
        <v>828.2</v>
      </c>
      <c r="I354">
        <v>277.2</v>
      </c>
      <c r="J354">
        <v>20.707986111111101</v>
      </c>
      <c r="L354">
        <v>596.39</v>
      </c>
      <c r="M354">
        <v>28.079999999999899</v>
      </c>
      <c r="N354">
        <v>793.87</v>
      </c>
      <c r="O354">
        <v>793.87</v>
      </c>
      <c r="Q354">
        <v>0.49497811834537803</v>
      </c>
      <c r="S354">
        <v>220.23</v>
      </c>
      <c r="T354">
        <v>197.48</v>
      </c>
      <c r="U354">
        <v>1353.71</v>
      </c>
      <c r="V354">
        <v>246.91</v>
      </c>
      <c r="W354">
        <v>6.41</v>
      </c>
      <c r="X354">
        <v>184.57</v>
      </c>
      <c r="Y354">
        <v>142</v>
      </c>
      <c r="Z354">
        <v>240.3</v>
      </c>
      <c r="AA354">
        <v>240.3</v>
      </c>
      <c r="AB354">
        <v>388.91</v>
      </c>
    </row>
    <row r="355" spans="1:28" x14ac:dyDescent="0.25">
      <c r="A355" t="s">
        <v>990</v>
      </c>
      <c r="B355" t="s">
        <v>989</v>
      </c>
      <c r="C355" t="s">
        <v>365</v>
      </c>
      <c r="D355">
        <v>11588.647969</v>
      </c>
      <c r="E355">
        <v>2740.05</v>
      </c>
      <c r="F355">
        <v>182.08</v>
      </c>
      <c r="G355">
        <v>8</v>
      </c>
      <c r="H355">
        <v>739.39000000000101</v>
      </c>
      <c r="I355">
        <v>392.11</v>
      </c>
      <c r="J355">
        <v>93.078523952824597</v>
      </c>
      <c r="K355">
        <v>13.91</v>
      </c>
      <c r="L355">
        <v>402.89000000000101</v>
      </c>
      <c r="M355">
        <v>128.57999999999899</v>
      </c>
      <c r="N355">
        <v>557.31000000000097</v>
      </c>
      <c r="O355">
        <v>543.400000000001</v>
      </c>
      <c r="P355">
        <v>110.2</v>
      </c>
      <c r="Q355">
        <v>8.5948934945021996E-2</v>
      </c>
      <c r="R355">
        <v>11569.41</v>
      </c>
      <c r="S355">
        <v>757.83</v>
      </c>
      <c r="T355">
        <v>140.51</v>
      </c>
      <c r="U355">
        <v>13697.52</v>
      </c>
      <c r="V355">
        <v>206.409999999999</v>
      </c>
      <c r="W355">
        <v>26</v>
      </c>
      <c r="X355">
        <v>112.679999999999</v>
      </c>
      <c r="Y355">
        <v>3176.83</v>
      </c>
      <c r="Z355">
        <v>159.69999999999899</v>
      </c>
      <c r="AA355">
        <v>151.86999999999901</v>
      </c>
      <c r="AB355">
        <v>3383.24</v>
      </c>
    </row>
    <row r="356" spans="1:28" x14ac:dyDescent="0.25">
      <c r="A356" t="s">
        <v>988</v>
      </c>
      <c r="B356" t="s">
        <v>987</v>
      </c>
      <c r="C356" t="s">
        <v>341</v>
      </c>
      <c r="D356">
        <v>11516.9498752</v>
      </c>
      <c r="E356">
        <v>116.99</v>
      </c>
      <c r="F356">
        <v>314.82</v>
      </c>
      <c r="G356">
        <v>15</v>
      </c>
      <c r="H356">
        <v>-283.43</v>
      </c>
      <c r="I356">
        <v>1.1399999999999999</v>
      </c>
      <c r="J356">
        <v>-2.1442875993737101</v>
      </c>
      <c r="K356">
        <v>41.43</v>
      </c>
      <c r="L356">
        <v>-195.129999999999</v>
      </c>
      <c r="M356">
        <v>1524.75</v>
      </c>
      <c r="N356">
        <v>-598.25</v>
      </c>
      <c r="O356">
        <v>-639.67999999999995</v>
      </c>
      <c r="P356">
        <v>1.34</v>
      </c>
      <c r="S356">
        <v>71.5</v>
      </c>
      <c r="T356">
        <v>-444.55</v>
      </c>
      <c r="U356">
        <v>1315.3</v>
      </c>
      <c r="V356">
        <v>292.289999999999</v>
      </c>
      <c r="W356">
        <v>2.0499999999999998</v>
      </c>
      <c r="X356">
        <v>186.60999999999899</v>
      </c>
      <c r="Y356">
        <v>28.78</v>
      </c>
      <c r="Z356">
        <v>213.95999999999901</v>
      </c>
      <c r="AA356">
        <v>202.05999999999901</v>
      </c>
      <c r="AB356">
        <v>321.07</v>
      </c>
    </row>
    <row r="357" spans="1:28" x14ac:dyDescent="0.25">
      <c r="A357" t="s">
        <v>1011</v>
      </c>
      <c r="B357" t="s">
        <v>1010</v>
      </c>
      <c r="C357" t="s">
        <v>497</v>
      </c>
      <c r="D357">
        <v>11493.639255210001</v>
      </c>
      <c r="E357">
        <v>457.45</v>
      </c>
      <c r="F357">
        <v>66.69</v>
      </c>
      <c r="G357">
        <v>20.5</v>
      </c>
      <c r="H357">
        <v>847.64999999999895</v>
      </c>
      <c r="J357">
        <v>22.56</v>
      </c>
      <c r="K357">
        <v>7.04</v>
      </c>
      <c r="L357">
        <v>542.03999999999905</v>
      </c>
      <c r="M357">
        <v>1883.34</v>
      </c>
      <c r="N357">
        <v>780.95999999999901</v>
      </c>
      <c r="O357">
        <v>773.91999999999905</v>
      </c>
      <c r="Q357">
        <v>0.90868794326241098</v>
      </c>
      <c r="T357">
        <v>231.88</v>
      </c>
      <c r="U357">
        <v>2730.99</v>
      </c>
      <c r="V357">
        <v>210.07999999999899</v>
      </c>
      <c r="W357">
        <v>5.49</v>
      </c>
      <c r="X357">
        <v>132.01</v>
      </c>
      <c r="Y357">
        <v>495.55</v>
      </c>
      <c r="Z357">
        <v>193.45</v>
      </c>
      <c r="AA357">
        <v>191.13</v>
      </c>
      <c r="AB357">
        <v>705.63</v>
      </c>
    </row>
    <row r="358" spans="1:28" x14ac:dyDescent="0.25">
      <c r="A358" t="s">
        <v>974</v>
      </c>
      <c r="B358" t="s">
        <v>973</v>
      </c>
      <c r="C358" t="s">
        <v>975</v>
      </c>
      <c r="D358">
        <v>11466.3990204</v>
      </c>
      <c r="E358">
        <v>1190.0999999999999</v>
      </c>
      <c r="F358">
        <v>89.62</v>
      </c>
      <c r="G358">
        <v>0</v>
      </c>
      <c r="H358">
        <v>383.78</v>
      </c>
      <c r="I358">
        <v>279.76</v>
      </c>
      <c r="J358">
        <v>13.7452795528566</v>
      </c>
      <c r="K358">
        <v>21.07</v>
      </c>
      <c r="L358">
        <v>201.16</v>
      </c>
      <c r="M358">
        <v>194.16</v>
      </c>
      <c r="N358">
        <v>294.16000000000003</v>
      </c>
      <c r="O358">
        <v>273.08999999999997</v>
      </c>
      <c r="P358">
        <v>17.309999999999999</v>
      </c>
      <c r="Q358">
        <v>0</v>
      </c>
      <c r="R358">
        <v>1721.43</v>
      </c>
      <c r="S358">
        <v>363.38</v>
      </c>
      <c r="T358">
        <v>71.930000000000007</v>
      </c>
      <c r="U358">
        <v>2959.82</v>
      </c>
      <c r="V358">
        <v>94.82</v>
      </c>
      <c r="W358">
        <v>4.6900000000000004</v>
      </c>
      <c r="X358">
        <v>44.81</v>
      </c>
      <c r="Y358">
        <v>651.62</v>
      </c>
      <c r="Z358">
        <v>68.75</v>
      </c>
      <c r="AA358">
        <v>62.8</v>
      </c>
      <c r="AB358">
        <v>746.44</v>
      </c>
    </row>
    <row r="359" spans="1:28" x14ac:dyDescent="0.25">
      <c r="A359" t="s">
        <v>992</v>
      </c>
      <c r="B359" t="s">
        <v>991</v>
      </c>
      <c r="C359" t="s">
        <v>527</v>
      </c>
      <c r="D359">
        <v>11451.3225552</v>
      </c>
      <c r="E359">
        <v>2333.6</v>
      </c>
      <c r="F359">
        <v>60.25</v>
      </c>
      <c r="G359">
        <v>37.75</v>
      </c>
      <c r="H359">
        <v>448.039999999999</v>
      </c>
      <c r="I359">
        <v>358.08</v>
      </c>
      <c r="J359">
        <v>58.273452240131398</v>
      </c>
      <c r="K359">
        <v>7.61</v>
      </c>
      <c r="L359">
        <v>285.23999999999899</v>
      </c>
      <c r="M359">
        <v>134.88999999999999</v>
      </c>
      <c r="N359">
        <v>387.789999999999</v>
      </c>
      <c r="O359">
        <v>380.17999999999898</v>
      </c>
      <c r="P359">
        <v>10.24</v>
      </c>
      <c r="Q359">
        <v>0.64780785329897606</v>
      </c>
      <c r="R359">
        <v>0</v>
      </c>
      <c r="S359">
        <v>47.39</v>
      </c>
      <c r="T359">
        <v>94.94</v>
      </c>
      <c r="U359">
        <v>998.64</v>
      </c>
      <c r="V359">
        <v>116.97</v>
      </c>
      <c r="W359">
        <v>15.23</v>
      </c>
      <c r="X359">
        <v>74.62</v>
      </c>
      <c r="Y359">
        <v>140.15</v>
      </c>
      <c r="Z359">
        <v>100.58</v>
      </c>
      <c r="AA359">
        <v>98.55</v>
      </c>
      <c r="AB359">
        <v>257.12</v>
      </c>
    </row>
    <row r="360" spans="1:28" x14ac:dyDescent="0.25">
      <c r="A360" t="s">
        <v>1000</v>
      </c>
      <c r="B360" t="s">
        <v>999</v>
      </c>
      <c r="C360" t="s">
        <v>533</v>
      </c>
      <c r="D360">
        <v>11360.393320339999</v>
      </c>
      <c r="E360">
        <v>274.85000000000002</v>
      </c>
      <c r="F360">
        <v>308.29000000000002</v>
      </c>
      <c r="G360">
        <v>7.5</v>
      </c>
      <c r="H360">
        <v>2044.6399999999901</v>
      </c>
      <c r="J360">
        <v>24.85</v>
      </c>
      <c r="K360">
        <v>320.02</v>
      </c>
      <c r="L360">
        <v>1034.21999999999</v>
      </c>
      <c r="M360">
        <v>25953.46</v>
      </c>
      <c r="N360">
        <v>1736.3499999999899</v>
      </c>
      <c r="O360">
        <v>1416.3299999999899</v>
      </c>
      <c r="Q360">
        <v>0.30181086519114603</v>
      </c>
      <c r="T360">
        <v>382.10999999999899</v>
      </c>
      <c r="U360">
        <v>27998.1</v>
      </c>
      <c r="V360">
        <v>149.19999999999899</v>
      </c>
      <c r="W360">
        <v>2.2599999999999998</v>
      </c>
      <c r="X360">
        <v>94.099999999999795</v>
      </c>
      <c r="Y360">
        <v>3490.78</v>
      </c>
      <c r="Z360">
        <v>73.279999999999802</v>
      </c>
      <c r="AA360">
        <v>6.3899999999998096</v>
      </c>
      <c r="AB360">
        <v>3639.98</v>
      </c>
    </row>
    <row r="361" spans="1:28" x14ac:dyDescent="0.25">
      <c r="A361" t="s">
        <v>1105</v>
      </c>
      <c r="B361" t="s">
        <v>1104</v>
      </c>
      <c r="C361" t="s">
        <v>279</v>
      </c>
      <c r="D361">
        <v>11220.06011742</v>
      </c>
      <c r="E361">
        <v>306.89999999999998</v>
      </c>
      <c r="F361">
        <v>50.12</v>
      </c>
      <c r="G361">
        <v>3</v>
      </c>
      <c r="H361">
        <v>362.44</v>
      </c>
      <c r="I361">
        <v>259.97000000000003</v>
      </c>
      <c r="J361">
        <v>6.5289857392354902</v>
      </c>
      <c r="K361">
        <v>13.09</v>
      </c>
      <c r="L361">
        <v>239.75</v>
      </c>
      <c r="M361">
        <v>71.989999999999696</v>
      </c>
      <c r="N361">
        <v>312.32</v>
      </c>
      <c r="O361">
        <v>299.23</v>
      </c>
      <c r="P361">
        <v>32.22</v>
      </c>
      <c r="Q361">
        <v>0.45948943983315799</v>
      </c>
      <c r="R361">
        <v>1438.22</v>
      </c>
      <c r="S361">
        <v>367.75</v>
      </c>
      <c r="T361">
        <v>59.48</v>
      </c>
      <c r="U361">
        <v>2532.59</v>
      </c>
      <c r="V361">
        <v>134.36000000000001</v>
      </c>
      <c r="W361">
        <v>2.62</v>
      </c>
      <c r="X361">
        <v>96.29</v>
      </c>
      <c r="Y361">
        <v>569.67999999999995</v>
      </c>
      <c r="Z361">
        <v>122.4</v>
      </c>
      <c r="AA361">
        <v>121.29</v>
      </c>
      <c r="AB361">
        <v>704.04</v>
      </c>
    </row>
    <row r="362" spans="1:28" x14ac:dyDescent="0.25">
      <c r="A362" t="s">
        <v>996</v>
      </c>
      <c r="B362" t="s">
        <v>995</v>
      </c>
      <c r="C362" t="s">
        <v>24</v>
      </c>
      <c r="D362">
        <v>11191.68467405</v>
      </c>
      <c r="E362">
        <v>952.25</v>
      </c>
      <c r="F362">
        <v>181.56</v>
      </c>
      <c r="G362">
        <v>0</v>
      </c>
      <c r="H362">
        <v>311.73999999999899</v>
      </c>
      <c r="J362">
        <v>4.17</v>
      </c>
      <c r="K362">
        <v>83.03</v>
      </c>
      <c r="L362">
        <v>49.7599999999997</v>
      </c>
      <c r="M362">
        <v>4291.91</v>
      </c>
      <c r="N362">
        <v>130.17999999999901</v>
      </c>
      <c r="O362">
        <v>47.1499999999997</v>
      </c>
      <c r="Q362">
        <v>0</v>
      </c>
      <c r="T362">
        <v>-2.6099999999999901</v>
      </c>
      <c r="U362">
        <v>4603.6499999999996</v>
      </c>
      <c r="V362">
        <v>95.330000000000098</v>
      </c>
      <c r="W362">
        <v>2.2400000000000002</v>
      </c>
      <c r="X362">
        <v>26.580000000000101</v>
      </c>
      <c r="Y362">
        <v>1171.3499999999999</v>
      </c>
      <c r="Z362">
        <v>39.530000000000101</v>
      </c>
      <c r="AA362">
        <v>17.260000000000101</v>
      </c>
      <c r="AB362">
        <v>1266.68</v>
      </c>
    </row>
    <row r="363" spans="1:28" x14ac:dyDescent="0.25">
      <c r="A363" t="s">
        <v>1034</v>
      </c>
      <c r="B363" t="s">
        <v>1033</v>
      </c>
      <c r="C363" t="s">
        <v>44</v>
      </c>
      <c r="D363">
        <v>11143.71888</v>
      </c>
      <c r="E363">
        <v>1031.0999999999999</v>
      </c>
      <c r="F363">
        <v>227.08</v>
      </c>
      <c r="G363">
        <v>5</v>
      </c>
      <c r="H363">
        <v>687.219999999999</v>
      </c>
      <c r="I363">
        <v>344.83</v>
      </c>
      <c r="J363">
        <v>24.3411383502029</v>
      </c>
      <c r="K363">
        <v>53.89</v>
      </c>
      <c r="L363">
        <v>271.87999999999897</v>
      </c>
      <c r="M363">
        <v>728.15999999999894</v>
      </c>
      <c r="N363">
        <v>460.13999999999902</v>
      </c>
      <c r="O363">
        <v>406.24999999999898</v>
      </c>
      <c r="P363">
        <v>680.61</v>
      </c>
      <c r="Q363">
        <v>0.20541356480800399</v>
      </c>
      <c r="R363">
        <v>2329.5700000000002</v>
      </c>
      <c r="S363">
        <v>190.99</v>
      </c>
      <c r="T363">
        <v>134.36999999999901</v>
      </c>
      <c r="U363">
        <v>4961.3799999999901</v>
      </c>
      <c r="V363">
        <v>64.820000000000107</v>
      </c>
      <c r="W363">
        <v>-0.53</v>
      </c>
      <c r="X363">
        <v>-5.8799999999998303</v>
      </c>
      <c r="Y363">
        <v>1060.56</v>
      </c>
      <c r="Z363">
        <v>6.4000000000001602</v>
      </c>
      <c r="AA363">
        <v>-6.55999999999983</v>
      </c>
      <c r="AB363">
        <v>1125.3800000000001</v>
      </c>
    </row>
    <row r="364" spans="1:28" x14ac:dyDescent="0.25">
      <c r="A364" t="s">
        <v>986</v>
      </c>
      <c r="B364" t="s">
        <v>985</v>
      </c>
      <c r="C364" t="s">
        <v>118</v>
      </c>
      <c r="D364">
        <v>11099.941533630001</v>
      </c>
      <c r="E364">
        <v>2009.25</v>
      </c>
      <c r="F364">
        <v>8.4499999999999993</v>
      </c>
      <c r="G364">
        <v>4.5</v>
      </c>
      <c r="H364">
        <v>181.03</v>
      </c>
      <c r="I364">
        <v>76.77</v>
      </c>
      <c r="J364">
        <v>22.990504949266999</v>
      </c>
      <c r="K364">
        <v>7.74</v>
      </c>
      <c r="L364">
        <v>124</v>
      </c>
      <c r="M364">
        <v>-11.8599999999999</v>
      </c>
      <c r="N364">
        <v>172.58</v>
      </c>
      <c r="O364">
        <v>164.84</v>
      </c>
      <c r="P364">
        <v>3.19</v>
      </c>
      <c r="Q364">
        <v>0.19573297802419301</v>
      </c>
      <c r="R364">
        <v>194.14</v>
      </c>
      <c r="S364">
        <v>19.399999999999999</v>
      </c>
      <c r="T364">
        <v>40.840000000000003</v>
      </c>
      <c r="U364">
        <v>462.67</v>
      </c>
      <c r="V364">
        <v>77.17</v>
      </c>
      <c r="W364">
        <v>10.49</v>
      </c>
      <c r="X364">
        <v>55.36</v>
      </c>
      <c r="Y364">
        <v>111.74</v>
      </c>
      <c r="Z364">
        <v>74.95</v>
      </c>
      <c r="AA364">
        <v>72.14</v>
      </c>
      <c r="AB364">
        <v>188.91</v>
      </c>
    </row>
    <row r="365" spans="1:28" x14ac:dyDescent="0.25">
      <c r="A365" t="s">
        <v>1028</v>
      </c>
      <c r="B365" t="s">
        <v>1027</v>
      </c>
      <c r="C365" t="s">
        <v>91</v>
      </c>
      <c r="D365">
        <v>11068.8414269</v>
      </c>
      <c r="E365">
        <v>415.9</v>
      </c>
      <c r="F365">
        <v>82.27</v>
      </c>
      <c r="G365">
        <v>3.5</v>
      </c>
      <c r="H365">
        <v>543.28</v>
      </c>
      <c r="I365">
        <v>2813.06</v>
      </c>
      <c r="J365">
        <v>11.962480519367601</v>
      </c>
      <c r="K365">
        <v>18.59</v>
      </c>
      <c r="L365">
        <v>331.58</v>
      </c>
      <c r="M365">
        <v>1227.1799999999901</v>
      </c>
      <c r="N365">
        <v>461.01</v>
      </c>
      <c r="O365">
        <v>442.42</v>
      </c>
      <c r="P365">
        <v>7.18</v>
      </c>
      <c r="Q365">
        <v>0.29258145869774899</v>
      </c>
      <c r="R365">
        <v>0</v>
      </c>
      <c r="S365">
        <v>226.88</v>
      </c>
      <c r="T365">
        <v>110.84</v>
      </c>
      <c r="U365">
        <v>4817.58</v>
      </c>
      <c r="V365">
        <v>207.17999999999901</v>
      </c>
      <c r="W365">
        <v>4.97</v>
      </c>
      <c r="X365">
        <v>137.52999999999901</v>
      </c>
      <c r="Y365">
        <v>1069.6500000000001</v>
      </c>
      <c r="Z365">
        <v>185.79999999999899</v>
      </c>
      <c r="AA365">
        <v>181.569999999999</v>
      </c>
      <c r="AB365">
        <v>1276.83</v>
      </c>
    </row>
    <row r="366" spans="1:28" x14ac:dyDescent="0.25">
      <c r="A366" t="s">
        <v>1022</v>
      </c>
      <c r="B366" t="s">
        <v>1021</v>
      </c>
      <c r="C366" t="s">
        <v>27</v>
      </c>
      <c r="D366">
        <v>11067.946956330001</v>
      </c>
      <c r="E366">
        <v>98.7</v>
      </c>
      <c r="F366">
        <v>0</v>
      </c>
      <c r="G366">
        <v>1</v>
      </c>
      <c r="H366">
        <v>768.79999999999905</v>
      </c>
      <c r="J366">
        <v>4.71</v>
      </c>
      <c r="L366">
        <v>573.58999999999901</v>
      </c>
      <c r="M366">
        <v>4062.66</v>
      </c>
      <c r="N366">
        <v>768.79999999999905</v>
      </c>
      <c r="O366">
        <v>768.79999999999905</v>
      </c>
      <c r="Q366">
        <v>0.21231422505307801</v>
      </c>
      <c r="T366">
        <v>195.21</v>
      </c>
      <c r="U366">
        <v>4831.46</v>
      </c>
      <c r="V366">
        <v>260.77999999999997</v>
      </c>
      <c r="W366">
        <v>1.71</v>
      </c>
      <c r="X366">
        <v>190.03</v>
      </c>
      <c r="Y366">
        <v>1133.6399999999901</v>
      </c>
      <c r="Z366">
        <v>260.77999999999997</v>
      </c>
      <c r="AA366">
        <v>260.77999999999997</v>
      </c>
      <c r="AB366">
        <v>1394.42</v>
      </c>
    </row>
    <row r="367" spans="1:28" x14ac:dyDescent="0.25">
      <c r="A367" t="s">
        <v>1009</v>
      </c>
      <c r="B367" t="s">
        <v>1008</v>
      </c>
      <c r="C367" t="s">
        <v>91</v>
      </c>
      <c r="D367">
        <v>10991.452497230001</v>
      </c>
      <c r="E367">
        <v>485.3</v>
      </c>
      <c r="F367">
        <v>183</v>
      </c>
      <c r="G367">
        <v>5</v>
      </c>
      <c r="H367">
        <v>654.99999999999898</v>
      </c>
      <c r="I367">
        <v>3123</v>
      </c>
      <c r="J367">
        <v>14.4742216134418</v>
      </c>
      <c r="K367">
        <v>27.9</v>
      </c>
      <c r="L367">
        <v>327.599999999999</v>
      </c>
      <c r="M367">
        <v>847.5</v>
      </c>
      <c r="N367">
        <v>471.99999999999898</v>
      </c>
      <c r="O367">
        <v>444.099999999999</v>
      </c>
      <c r="P367">
        <v>7.9</v>
      </c>
      <c r="Q367">
        <v>0.34544171932234402</v>
      </c>
      <c r="R367">
        <v>132.19999999999999</v>
      </c>
      <c r="S367">
        <v>185.4</v>
      </c>
      <c r="T367">
        <v>116.49999999999901</v>
      </c>
      <c r="U367">
        <v>4951</v>
      </c>
      <c r="V367">
        <v>258.49999999999898</v>
      </c>
      <c r="W367">
        <v>6.9</v>
      </c>
      <c r="X367">
        <v>156.19999999999899</v>
      </c>
      <c r="Y367">
        <v>997.1</v>
      </c>
      <c r="Z367">
        <v>216.19999999999899</v>
      </c>
      <c r="AA367">
        <v>210.19999999999899</v>
      </c>
      <c r="AB367">
        <v>1255.5999999999999</v>
      </c>
    </row>
    <row r="368" spans="1:28" x14ac:dyDescent="0.25">
      <c r="A368" t="s">
        <v>994</v>
      </c>
      <c r="B368" t="s">
        <v>993</v>
      </c>
      <c r="C368" t="s">
        <v>55</v>
      </c>
      <c r="D368">
        <v>10946.449434515</v>
      </c>
      <c r="E368">
        <v>1090.75</v>
      </c>
      <c r="F368">
        <v>90.27</v>
      </c>
      <c r="G368">
        <v>3</v>
      </c>
      <c r="H368">
        <v>430.42999999999898</v>
      </c>
      <c r="I368">
        <v>144.06</v>
      </c>
      <c r="J368">
        <v>21.562152536504701</v>
      </c>
      <c r="K368">
        <v>58.39</v>
      </c>
      <c r="L368">
        <v>210.82999999999899</v>
      </c>
      <c r="M368">
        <v>99.759999999999906</v>
      </c>
      <c r="N368">
        <v>340.159999999999</v>
      </c>
      <c r="O368">
        <v>281.76999999999902</v>
      </c>
      <c r="P368">
        <v>21.23</v>
      </c>
      <c r="Q368">
        <v>0.13913267680121399</v>
      </c>
      <c r="R368">
        <v>158.28</v>
      </c>
      <c r="S368">
        <v>350.68</v>
      </c>
      <c r="T368">
        <v>70.94</v>
      </c>
      <c r="U368">
        <v>1204.4399999999901</v>
      </c>
      <c r="V368">
        <v>106.9</v>
      </c>
      <c r="W368">
        <v>5.31</v>
      </c>
      <c r="X368">
        <v>53.599999999999902</v>
      </c>
      <c r="Y368">
        <v>218.96</v>
      </c>
      <c r="Z368">
        <v>84.17</v>
      </c>
      <c r="AA368">
        <v>70.099999999999994</v>
      </c>
      <c r="AB368">
        <v>325.86</v>
      </c>
    </row>
    <row r="369" spans="1:28" x14ac:dyDescent="0.25">
      <c r="A369" t="s">
        <v>1015</v>
      </c>
      <c r="B369" t="s">
        <v>1014</v>
      </c>
      <c r="C369" t="s">
        <v>615</v>
      </c>
      <c r="D369">
        <v>10881.713011419901</v>
      </c>
      <c r="E369">
        <v>768.05</v>
      </c>
      <c r="F369">
        <v>712.05</v>
      </c>
      <c r="G369">
        <v>28.8</v>
      </c>
      <c r="H369">
        <v>3608.33</v>
      </c>
      <c r="I369">
        <v>765.11</v>
      </c>
      <c r="J369">
        <v>180.35794462138799</v>
      </c>
      <c r="K369">
        <v>342.74</v>
      </c>
      <c r="L369">
        <v>2575.0100000000002</v>
      </c>
      <c r="M369">
        <v>1088</v>
      </c>
      <c r="N369">
        <v>2896.28</v>
      </c>
      <c r="O369">
        <v>2553.54</v>
      </c>
      <c r="P369">
        <v>604.76</v>
      </c>
      <c r="Q369">
        <v>0.159682458460355</v>
      </c>
      <c r="R369">
        <v>0</v>
      </c>
      <c r="S369">
        <v>104.94</v>
      </c>
      <c r="T369">
        <v>-21.47</v>
      </c>
      <c r="U369">
        <v>6171.14</v>
      </c>
      <c r="V369">
        <v>941.78</v>
      </c>
      <c r="W369">
        <v>50.57</v>
      </c>
      <c r="X369">
        <v>721.94</v>
      </c>
      <c r="Y369">
        <v>608.94000000000005</v>
      </c>
      <c r="Z369">
        <v>774.3</v>
      </c>
      <c r="AA369">
        <v>697.5</v>
      </c>
      <c r="AB369">
        <v>1550.72</v>
      </c>
    </row>
    <row r="370" spans="1:28" x14ac:dyDescent="0.25">
      <c r="A370" t="s">
        <v>1032</v>
      </c>
      <c r="B370" t="s">
        <v>1031</v>
      </c>
      <c r="C370" t="s">
        <v>902</v>
      </c>
      <c r="D370">
        <v>10843.609095330001</v>
      </c>
      <c r="E370">
        <v>112.95</v>
      </c>
      <c r="F370">
        <v>49.5</v>
      </c>
      <c r="G370">
        <v>0</v>
      </c>
      <c r="H370">
        <v>-100.769999999999</v>
      </c>
      <c r="J370">
        <v>-3.81</v>
      </c>
      <c r="K370">
        <v>209.58</v>
      </c>
      <c r="L370">
        <v>-359.85</v>
      </c>
      <c r="M370">
        <v>1549</v>
      </c>
      <c r="N370">
        <v>-150.26999999999899</v>
      </c>
      <c r="O370">
        <v>-359.85</v>
      </c>
      <c r="Q370">
        <v>0</v>
      </c>
      <c r="T370">
        <v>0</v>
      </c>
      <c r="U370">
        <v>1448.23</v>
      </c>
      <c r="V370">
        <v>4.5799999999999201</v>
      </c>
      <c r="W370">
        <v>-0.76</v>
      </c>
      <c r="X370">
        <v>-72.010000000000005</v>
      </c>
      <c r="Y370">
        <v>781.48</v>
      </c>
      <c r="Z370">
        <v>-8.8400000000000691</v>
      </c>
      <c r="AA370">
        <v>-72.010000000000005</v>
      </c>
      <c r="AB370">
        <v>786.06</v>
      </c>
    </row>
    <row r="371" spans="1:28" x14ac:dyDescent="0.25">
      <c r="A371" t="s">
        <v>36</v>
      </c>
      <c r="B371" t="s">
        <v>37</v>
      </c>
      <c r="C371" t="s">
        <v>38</v>
      </c>
      <c r="D371">
        <v>10793.641874999999</v>
      </c>
      <c r="E371">
        <v>624.4</v>
      </c>
      <c r="F371">
        <v>427.23</v>
      </c>
      <c r="G371">
        <v>6.1</v>
      </c>
      <c r="H371">
        <v>1396.49</v>
      </c>
      <c r="I371">
        <v>591.79999999999995</v>
      </c>
      <c r="J371">
        <v>40.660373216245901</v>
      </c>
      <c r="K371">
        <v>22.08</v>
      </c>
      <c r="L371">
        <v>694.53</v>
      </c>
      <c r="M371">
        <v>456.28</v>
      </c>
      <c r="N371">
        <v>969.26</v>
      </c>
      <c r="O371">
        <v>947.18</v>
      </c>
      <c r="P371">
        <v>318.55</v>
      </c>
      <c r="Q371">
        <v>0.150023217139648</v>
      </c>
      <c r="R371">
        <v>7126.13</v>
      </c>
      <c r="S371">
        <v>590.99</v>
      </c>
      <c r="T371">
        <v>252.65</v>
      </c>
      <c r="U371">
        <v>10480.24</v>
      </c>
      <c r="V371">
        <v>214.25</v>
      </c>
      <c r="W371">
        <v>8.16</v>
      </c>
      <c r="X371">
        <v>139.41999999999999</v>
      </c>
      <c r="Y371">
        <v>2239.75</v>
      </c>
      <c r="Z371">
        <v>199.8</v>
      </c>
      <c r="AA371">
        <v>193.57</v>
      </c>
      <c r="AB371">
        <v>2454</v>
      </c>
    </row>
    <row r="372" spans="1:28" x14ac:dyDescent="0.25">
      <c r="A372" t="s">
        <v>1038</v>
      </c>
      <c r="B372" t="s">
        <v>1037</v>
      </c>
      <c r="C372" t="s">
        <v>440</v>
      </c>
      <c r="D372">
        <v>10765.790024219999</v>
      </c>
      <c r="E372">
        <v>1112.05</v>
      </c>
      <c r="F372">
        <v>231.14</v>
      </c>
      <c r="G372">
        <v>26</v>
      </c>
      <c r="H372">
        <v>1296.0699999999899</v>
      </c>
      <c r="J372">
        <v>79.98</v>
      </c>
      <c r="K372">
        <v>9.39</v>
      </c>
      <c r="L372">
        <v>790.04999999999905</v>
      </c>
      <c r="M372">
        <v>5115.09</v>
      </c>
      <c r="N372">
        <v>1064.9299999999901</v>
      </c>
      <c r="O372">
        <v>1055.53999999999</v>
      </c>
      <c r="Q372">
        <v>0.325081270317579</v>
      </c>
      <c r="T372">
        <v>265.48999999999899</v>
      </c>
      <c r="U372">
        <v>6411.16</v>
      </c>
      <c r="V372">
        <v>423.33999999999901</v>
      </c>
      <c r="W372">
        <v>27.21</v>
      </c>
      <c r="X372">
        <v>268.80999999999898</v>
      </c>
      <c r="Y372">
        <v>1220.78</v>
      </c>
      <c r="Z372">
        <v>359.50999999999902</v>
      </c>
      <c r="AA372">
        <v>357.29999999999899</v>
      </c>
      <c r="AB372">
        <v>1644.12</v>
      </c>
    </row>
    <row r="373" spans="1:28" x14ac:dyDescent="0.25">
      <c r="A373" t="s">
        <v>1024</v>
      </c>
      <c r="B373" t="s">
        <v>1023</v>
      </c>
      <c r="C373" t="s">
        <v>35</v>
      </c>
      <c r="D373">
        <v>10739.054693185</v>
      </c>
      <c r="E373">
        <v>70.430000000000007</v>
      </c>
    </row>
    <row r="374" spans="1:28" x14ac:dyDescent="0.25">
      <c r="A374" t="s">
        <v>1046</v>
      </c>
      <c r="B374" t="s">
        <v>1045</v>
      </c>
      <c r="D374">
        <v>10705.2063492</v>
      </c>
      <c r="E374">
        <v>556</v>
      </c>
      <c r="F374">
        <v>56.46</v>
      </c>
      <c r="G374">
        <v>0</v>
      </c>
      <c r="H374">
        <v>115.229999999999</v>
      </c>
      <c r="J374">
        <v>1.37</v>
      </c>
      <c r="K374">
        <v>20.260000000000002</v>
      </c>
      <c r="L374">
        <v>26.5599999999997</v>
      </c>
      <c r="M374">
        <v>1979.51</v>
      </c>
      <c r="N374">
        <v>58.769999999999698</v>
      </c>
      <c r="O374">
        <v>38.5099999999997</v>
      </c>
      <c r="Q374">
        <v>0</v>
      </c>
      <c r="T374">
        <v>11.95</v>
      </c>
      <c r="U374">
        <v>2094.7399999999998</v>
      </c>
      <c r="V374">
        <v>47.669999999999902</v>
      </c>
      <c r="W374">
        <v>1.06</v>
      </c>
      <c r="X374">
        <v>20.5899999999999</v>
      </c>
      <c r="Y374">
        <v>464.86</v>
      </c>
      <c r="Z374">
        <v>34.499999999999901</v>
      </c>
      <c r="AA374">
        <v>30.939999999999898</v>
      </c>
      <c r="AB374">
        <v>512.53</v>
      </c>
    </row>
    <row r="375" spans="1:28" x14ac:dyDescent="0.25">
      <c r="A375" t="s">
        <v>1017</v>
      </c>
      <c r="B375" t="s">
        <v>1016</v>
      </c>
      <c r="C375" t="s">
        <v>706</v>
      </c>
      <c r="D375">
        <v>10686.4478719</v>
      </c>
      <c r="E375">
        <v>776.8</v>
      </c>
      <c r="F375">
        <v>53.04</v>
      </c>
      <c r="G375">
        <v>6</v>
      </c>
      <c r="H375">
        <v>406.29</v>
      </c>
      <c r="I375">
        <v>236.41</v>
      </c>
      <c r="J375">
        <v>18.336529017771799</v>
      </c>
      <c r="K375">
        <v>10.08</v>
      </c>
      <c r="L375">
        <v>254.17</v>
      </c>
      <c r="M375">
        <v>53.979999999999897</v>
      </c>
      <c r="N375">
        <v>353.25</v>
      </c>
      <c r="O375">
        <v>343.17</v>
      </c>
      <c r="P375">
        <v>28.83</v>
      </c>
      <c r="Q375">
        <v>0.32721569028602798</v>
      </c>
      <c r="R375">
        <v>1715.22</v>
      </c>
      <c r="S375">
        <v>382.06</v>
      </c>
      <c r="T375">
        <v>89</v>
      </c>
      <c r="U375">
        <v>2822.79</v>
      </c>
      <c r="V375">
        <v>97.23</v>
      </c>
      <c r="W375">
        <v>4.29</v>
      </c>
      <c r="X375">
        <v>59.45</v>
      </c>
      <c r="Y375">
        <v>530.71</v>
      </c>
      <c r="Z375">
        <v>81.150000000000006</v>
      </c>
      <c r="AA375">
        <v>78.069999999999993</v>
      </c>
      <c r="AB375">
        <v>627.94000000000005</v>
      </c>
    </row>
    <row r="376" spans="1:28" x14ac:dyDescent="0.25">
      <c r="A376" t="s">
        <v>1040</v>
      </c>
      <c r="B376" t="s">
        <v>1039</v>
      </c>
      <c r="C376" t="s">
        <v>41</v>
      </c>
      <c r="D376">
        <v>10677.578677919901</v>
      </c>
      <c r="E376">
        <v>1787.15</v>
      </c>
      <c r="F376">
        <v>18.739999999999998</v>
      </c>
      <c r="G376">
        <v>0</v>
      </c>
      <c r="H376">
        <v>179.71</v>
      </c>
      <c r="J376">
        <v>19.84</v>
      </c>
      <c r="K376">
        <v>34.94</v>
      </c>
      <c r="L376">
        <v>95.19</v>
      </c>
      <c r="M376">
        <v>957.8</v>
      </c>
      <c r="N376">
        <v>160.97</v>
      </c>
      <c r="O376">
        <v>126.03</v>
      </c>
      <c r="Q376">
        <v>0</v>
      </c>
      <c r="T376">
        <v>30.84</v>
      </c>
      <c r="U376">
        <v>1137.51</v>
      </c>
      <c r="V376">
        <v>66.699999999999903</v>
      </c>
      <c r="W376">
        <v>8.6199999999999992</v>
      </c>
      <c r="X376">
        <v>41.269999999999897</v>
      </c>
      <c r="Y376">
        <v>305.24</v>
      </c>
      <c r="Z376">
        <v>61.8599999999999</v>
      </c>
      <c r="AA376">
        <v>53.719999999999899</v>
      </c>
      <c r="AB376">
        <v>371.94</v>
      </c>
    </row>
    <row r="377" spans="1:28" x14ac:dyDescent="0.25">
      <c r="A377" t="s">
        <v>1006</v>
      </c>
      <c r="B377" t="s">
        <v>1005</v>
      </c>
      <c r="C377" t="s">
        <v>1007</v>
      </c>
      <c r="D377">
        <v>10666.282962875001</v>
      </c>
      <c r="E377">
        <v>122.6</v>
      </c>
      <c r="F377">
        <v>18.59</v>
      </c>
      <c r="G377">
        <v>1</v>
      </c>
      <c r="H377">
        <v>422.88</v>
      </c>
      <c r="J377">
        <v>3.42</v>
      </c>
      <c r="K377">
        <v>2.46</v>
      </c>
      <c r="L377">
        <v>305.89</v>
      </c>
      <c r="M377">
        <v>64.48</v>
      </c>
      <c r="N377">
        <v>404.29</v>
      </c>
      <c r="O377">
        <v>401.83</v>
      </c>
      <c r="Q377">
        <v>0.29239766081871299</v>
      </c>
      <c r="T377">
        <v>95.94</v>
      </c>
      <c r="U377">
        <v>487.36</v>
      </c>
      <c r="V377">
        <v>106.5</v>
      </c>
      <c r="W377">
        <v>0.85</v>
      </c>
      <c r="X377">
        <v>75.819999999999993</v>
      </c>
      <c r="Y377">
        <v>22.49</v>
      </c>
      <c r="Z377">
        <v>101.5</v>
      </c>
      <c r="AA377">
        <v>100.8</v>
      </c>
      <c r="AB377">
        <v>128.99</v>
      </c>
    </row>
    <row r="378" spans="1:28" x14ac:dyDescent="0.25">
      <c r="A378" t="s">
        <v>1026</v>
      </c>
      <c r="B378" t="s">
        <v>1025</v>
      </c>
      <c r="C378" t="s">
        <v>35</v>
      </c>
      <c r="D378">
        <v>10625.948094249999</v>
      </c>
      <c r="E378">
        <v>463.03</v>
      </c>
    </row>
    <row r="379" spans="1:28" x14ac:dyDescent="0.25">
      <c r="A379" t="s">
        <v>1048</v>
      </c>
      <c r="B379" t="s">
        <v>1047</v>
      </c>
      <c r="C379" t="s">
        <v>315</v>
      </c>
      <c r="D379">
        <v>10580.586381024999</v>
      </c>
      <c r="E379">
        <v>775.3</v>
      </c>
      <c r="F379">
        <v>117.09</v>
      </c>
      <c r="G379">
        <v>7.35</v>
      </c>
      <c r="H379">
        <v>547.89999999999895</v>
      </c>
      <c r="J379">
        <v>28.1</v>
      </c>
      <c r="K379">
        <v>26.17</v>
      </c>
      <c r="L379">
        <v>382.159999999999</v>
      </c>
      <c r="M379">
        <v>1148.4000000000001</v>
      </c>
      <c r="N379">
        <v>430.80999999999898</v>
      </c>
      <c r="O379">
        <v>404.63999999999902</v>
      </c>
      <c r="Q379">
        <v>0.26156583629893199</v>
      </c>
      <c r="T379">
        <v>22.479999999999901</v>
      </c>
      <c r="U379">
        <v>1696.3</v>
      </c>
      <c r="V379">
        <v>119.9</v>
      </c>
      <c r="W379">
        <v>4.8099999999999996</v>
      </c>
      <c r="X379">
        <v>65.42</v>
      </c>
      <c r="Y379">
        <v>283.89999999999998</v>
      </c>
      <c r="Z379">
        <v>84.77</v>
      </c>
      <c r="AA379">
        <v>75.900000000000006</v>
      </c>
      <c r="AB379">
        <v>403.8</v>
      </c>
    </row>
    <row r="380" spans="1:28" x14ac:dyDescent="0.25">
      <c r="A380" t="s">
        <v>1050</v>
      </c>
      <c r="B380" t="s">
        <v>1049</v>
      </c>
      <c r="C380" t="s">
        <v>670</v>
      </c>
      <c r="D380">
        <v>10560.35925</v>
      </c>
      <c r="E380">
        <v>802.05</v>
      </c>
      <c r="F380">
        <v>60.34</v>
      </c>
      <c r="G380">
        <v>12</v>
      </c>
      <c r="H380">
        <v>385.07999999999902</v>
      </c>
      <c r="J380">
        <v>16.059999999999999</v>
      </c>
      <c r="K380">
        <v>27.48</v>
      </c>
      <c r="L380">
        <v>220.66999999999899</v>
      </c>
      <c r="M380">
        <v>618.09</v>
      </c>
      <c r="N380">
        <v>324.73999999999899</v>
      </c>
      <c r="O380">
        <v>297.25999999999902</v>
      </c>
      <c r="Q380">
        <v>0.74719800747197995</v>
      </c>
      <c r="T380">
        <v>76.59</v>
      </c>
      <c r="U380">
        <v>1003.17</v>
      </c>
      <c r="V380">
        <v>148.9</v>
      </c>
      <c r="W380">
        <v>6.64</v>
      </c>
      <c r="X380">
        <v>91.18</v>
      </c>
      <c r="Y380">
        <v>131.76</v>
      </c>
      <c r="Z380">
        <v>128.19</v>
      </c>
      <c r="AA380">
        <v>122.21</v>
      </c>
      <c r="AB380">
        <v>280.66000000000003</v>
      </c>
    </row>
    <row r="381" spans="1:28" x14ac:dyDescent="0.25">
      <c r="A381" t="s">
        <v>1036</v>
      </c>
      <c r="B381" t="s">
        <v>1035</v>
      </c>
      <c r="C381" t="s">
        <v>88</v>
      </c>
      <c r="D381">
        <v>10464.60685584</v>
      </c>
      <c r="E381">
        <v>976.75</v>
      </c>
      <c r="F381">
        <v>71.08</v>
      </c>
      <c r="G381">
        <v>2.5</v>
      </c>
      <c r="H381">
        <v>441.4</v>
      </c>
      <c r="J381">
        <v>20.91</v>
      </c>
      <c r="K381">
        <v>62.66</v>
      </c>
      <c r="L381">
        <v>180.84</v>
      </c>
      <c r="M381">
        <v>1170.55</v>
      </c>
      <c r="N381">
        <v>370.32</v>
      </c>
      <c r="O381">
        <v>307.66000000000003</v>
      </c>
      <c r="Q381">
        <v>0.119560019129603</v>
      </c>
      <c r="T381">
        <v>126.82</v>
      </c>
      <c r="U381">
        <v>1611.95</v>
      </c>
      <c r="V381">
        <v>141.56</v>
      </c>
      <c r="W381">
        <v>7</v>
      </c>
      <c r="X381">
        <v>56.6799999999999</v>
      </c>
      <c r="Y381">
        <v>362.67</v>
      </c>
      <c r="Z381">
        <v>123.03</v>
      </c>
      <c r="AA381">
        <v>102.77</v>
      </c>
      <c r="AB381">
        <v>504.23</v>
      </c>
    </row>
    <row r="382" spans="1:28" x14ac:dyDescent="0.25">
      <c r="A382" t="s">
        <v>1030</v>
      </c>
      <c r="B382" t="s">
        <v>1029</v>
      </c>
      <c r="C382" t="s">
        <v>115</v>
      </c>
      <c r="D382">
        <v>10362.868992</v>
      </c>
      <c r="E382">
        <v>358.4</v>
      </c>
      <c r="F382">
        <v>394.43</v>
      </c>
      <c r="G382">
        <v>3.5</v>
      </c>
      <c r="H382">
        <v>1556.48999999999</v>
      </c>
      <c r="J382">
        <v>27.96</v>
      </c>
      <c r="K382">
        <v>102.15</v>
      </c>
      <c r="L382">
        <v>795.15999999999894</v>
      </c>
      <c r="M382">
        <v>8813.5</v>
      </c>
      <c r="N382">
        <v>1162.0599999999899</v>
      </c>
      <c r="O382">
        <v>1059.9099999999901</v>
      </c>
      <c r="Q382">
        <v>0.125178826895565</v>
      </c>
      <c r="T382">
        <v>264.75</v>
      </c>
      <c r="U382">
        <v>10369.99</v>
      </c>
      <c r="V382">
        <v>345.349999999999</v>
      </c>
      <c r="W382">
        <v>5.58</v>
      </c>
      <c r="X382">
        <v>158.73999999999899</v>
      </c>
      <c r="Y382">
        <v>2223.64</v>
      </c>
      <c r="Z382">
        <v>241.44999999999899</v>
      </c>
      <c r="AA382">
        <v>211.02999999999901</v>
      </c>
      <c r="AB382">
        <v>2568.9899999999998</v>
      </c>
    </row>
    <row r="383" spans="1:28" x14ac:dyDescent="0.25">
      <c r="A383" t="s">
        <v>1061</v>
      </c>
      <c r="B383" t="s">
        <v>1060</v>
      </c>
      <c r="C383" t="s">
        <v>336</v>
      </c>
      <c r="D383">
        <v>10279.7517264</v>
      </c>
      <c r="E383">
        <v>393.7</v>
      </c>
      <c r="F383">
        <v>463.08</v>
      </c>
      <c r="G383">
        <v>2.7</v>
      </c>
      <c r="H383">
        <v>1598.03999999999</v>
      </c>
      <c r="J383">
        <v>33.26</v>
      </c>
      <c r="K383">
        <v>93.13</v>
      </c>
      <c r="L383">
        <v>857.599999999999</v>
      </c>
      <c r="M383">
        <v>11124.29</v>
      </c>
      <c r="N383">
        <v>1134.95999999999</v>
      </c>
      <c r="O383">
        <v>1041.8299999999899</v>
      </c>
      <c r="Q383">
        <v>8.1178592904389599E-2</v>
      </c>
      <c r="T383">
        <v>184.23</v>
      </c>
      <c r="U383">
        <v>12722.33</v>
      </c>
      <c r="V383">
        <v>437.909999999999</v>
      </c>
      <c r="W383">
        <v>9.2200000000000006</v>
      </c>
      <c r="X383">
        <v>237.38999999999899</v>
      </c>
      <c r="Y383">
        <v>2901.96</v>
      </c>
      <c r="Z383">
        <v>318.89999999999901</v>
      </c>
      <c r="AA383">
        <v>282.16999999999899</v>
      </c>
      <c r="AB383">
        <v>3339.87</v>
      </c>
    </row>
    <row r="384" spans="1:28" x14ac:dyDescent="0.25">
      <c r="A384" t="s">
        <v>1044</v>
      </c>
      <c r="B384" t="s">
        <v>1043</v>
      </c>
      <c r="C384" t="s">
        <v>423</v>
      </c>
      <c r="D384">
        <v>10240.624599355</v>
      </c>
      <c r="E384">
        <v>785.3</v>
      </c>
      <c r="F384">
        <v>39.94</v>
      </c>
      <c r="G384">
        <v>22</v>
      </c>
      <c r="H384">
        <v>625.55999999999995</v>
      </c>
      <c r="I384">
        <v>414.53</v>
      </c>
      <c r="J384">
        <v>34.446917470301997</v>
      </c>
      <c r="L384">
        <v>437.36</v>
      </c>
      <c r="M384">
        <v>28.9</v>
      </c>
      <c r="N384">
        <v>585.62</v>
      </c>
      <c r="O384">
        <v>585.62</v>
      </c>
      <c r="Q384">
        <v>0.63866382293762503</v>
      </c>
      <c r="S384">
        <v>221.1</v>
      </c>
      <c r="T384">
        <v>148.26</v>
      </c>
      <c r="U384">
        <v>1290.0899999999999</v>
      </c>
      <c r="V384">
        <v>298.04999999999899</v>
      </c>
      <c r="W384">
        <v>18.46</v>
      </c>
      <c r="X384">
        <v>234.409999999999</v>
      </c>
      <c r="Y384">
        <v>170.52</v>
      </c>
      <c r="Z384">
        <v>288.41999999999899</v>
      </c>
      <c r="AA384">
        <v>288.41999999999899</v>
      </c>
      <c r="AB384">
        <v>468.57</v>
      </c>
    </row>
    <row r="385" spans="1:28" x14ac:dyDescent="0.25">
      <c r="A385" t="s">
        <v>1057</v>
      </c>
      <c r="B385" t="s">
        <v>1056</v>
      </c>
      <c r="C385" t="s">
        <v>333</v>
      </c>
      <c r="D385">
        <v>10120.730233050001</v>
      </c>
      <c r="E385">
        <v>75.400000000000006</v>
      </c>
      <c r="F385">
        <v>877.87</v>
      </c>
      <c r="G385">
        <v>4.5</v>
      </c>
      <c r="H385">
        <v>3858.42</v>
      </c>
      <c r="I385">
        <v>1259.54</v>
      </c>
      <c r="J385">
        <v>10.080016563646399</v>
      </c>
      <c r="K385">
        <v>1241.45</v>
      </c>
      <c r="L385">
        <v>1342.83</v>
      </c>
      <c r="M385">
        <v>1505.92</v>
      </c>
      <c r="N385">
        <v>2980.55</v>
      </c>
      <c r="O385">
        <v>1739.1</v>
      </c>
      <c r="P385">
        <v>9135.2000000000007</v>
      </c>
      <c r="Q385">
        <v>0.44642783784991302</v>
      </c>
      <c r="S385">
        <v>72.19</v>
      </c>
      <c r="T385">
        <v>396.27</v>
      </c>
      <c r="U385">
        <v>15831.27</v>
      </c>
      <c r="V385">
        <v>1060</v>
      </c>
      <c r="W385">
        <v>3.27</v>
      </c>
      <c r="X385">
        <v>433</v>
      </c>
      <c r="Y385">
        <v>2589</v>
      </c>
      <c r="Z385">
        <v>839</v>
      </c>
      <c r="AA385">
        <v>550</v>
      </c>
      <c r="AB385">
        <v>3649</v>
      </c>
    </row>
    <row r="386" spans="1:28" x14ac:dyDescent="0.25">
      <c r="A386" t="s">
        <v>1099</v>
      </c>
      <c r="B386" t="s">
        <v>1098</v>
      </c>
      <c r="C386" t="s">
        <v>412</v>
      </c>
      <c r="D386">
        <v>10100.90173136</v>
      </c>
      <c r="E386">
        <v>623.54999999999995</v>
      </c>
      <c r="F386">
        <v>391.75</v>
      </c>
      <c r="G386">
        <v>7</v>
      </c>
      <c r="H386">
        <v>1654.44</v>
      </c>
      <c r="I386">
        <v>1446.88</v>
      </c>
      <c r="J386">
        <v>28.311701459065901</v>
      </c>
      <c r="K386">
        <v>621.16999999999996</v>
      </c>
      <c r="L386">
        <v>440.75</v>
      </c>
      <c r="M386">
        <v>5396.87</v>
      </c>
      <c r="N386">
        <v>1262.69</v>
      </c>
      <c r="O386">
        <v>641.52</v>
      </c>
      <c r="P386">
        <v>252.28</v>
      </c>
      <c r="Q386">
        <v>0.247247591605218</v>
      </c>
      <c r="R386">
        <v>6983.77</v>
      </c>
      <c r="S386">
        <v>792.11</v>
      </c>
      <c r="T386">
        <v>200.77</v>
      </c>
      <c r="U386">
        <v>16526.349999999999</v>
      </c>
      <c r="V386">
        <v>454</v>
      </c>
      <c r="W386">
        <v>9.74</v>
      </c>
      <c r="X386">
        <v>156</v>
      </c>
      <c r="Y386">
        <v>4550</v>
      </c>
      <c r="Z386">
        <v>344</v>
      </c>
      <c r="AA386">
        <v>212</v>
      </c>
      <c r="AB386">
        <v>5004</v>
      </c>
    </row>
    <row r="387" spans="1:28" x14ac:dyDescent="0.25">
      <c r="A387" t="s">
        <v>1059</v>
      </c>
      <c r="B387" t="s">
        <v>1058</v>
      </c>
      <c r="C387" t="s">
        <v>741</v>
      </c>
      <c r="D387">
        <v>10074.80520599</v>
      </c>
      <c r="E387">
        <v>7672.55</v>
      </c>
      <c r="F387">
        <v>32.61</v>
      </c>
      <c r="G387">
        <v>50</v>
      </c>
      <c r="H387">
        <v>323.54000000000002</v>
      </c>
      <c r="I387">
        <v>214.66</v>
      </c>
      <c r="J387">
        <v>160.99648512664299</v>
      </c>
      <c r="K387">
        <v>6.05</v>
      </c>
      <c r="L387">
        <v>209.39</v>
      </c>
      <c r="M387">
        <v>67.419999999999902</v>
      </c>
      <c r="N387">
        <v>290.93</v>
      </c>
      <c r="O387">
        <v>284.88</v>
      </c>
      <c r="P387">
        <v>60.63</v>
      </c>
      <c r="Q387">
        <v>0.31056578633172499</v>
      </c>
      <c r="R387">
        <v>893.5</v>
      </c>
      <c r="S387">
        <v>279.32</v>
      </c>
      <c r="T387">
        <v>75.489999999999995</v>
      </c>
      <c r="U387">
        <v>1839.07</v>
      </c>
      <c r="V387">
        <v>94.589999999999904</v>
      </c>
      <c r="W387">
        <v>48.25</v>
      </c>
      <c r="X387">
        <v>62.749999999999901</v>
      </c>
      <c r="Y387">
        <v>450.33</v>
      </c>
      <c r="Z387">
        <v>86.249999999999901</v>
      </c>
      <c r="AA387">
        <v>84.139999999999901</v>
      </c>
      <c r="AB387">
        <v>544.91999999999996</v>
      </c>
    </row>
    <row r="388" spans="1:28" x14ac:dyDescent="0.25">
      <c r="A388" t="s">
        <v>1042</v>
      </c>
      <c r="B388" t="s">
        <v>1041</v>
      </c>
      <c r="C388" t="s">
        <v>27</v>
      </c>
      <c r="D388">
        <v>10030.002012499999</v>
      </c>
      <c r="E388">
        <v>124</v>
      </c>
      <c r="F388">
        <v>0</v>
      </c>
      <c r="G388">
        <v>2</v>
      </c>
      <c r="H388">
        <v>1436.86</v>
      </c>
      <c r="J388">
        <v>13.81</v>
      </c>
      <c r="L388">
        <v>1106.0899999999999</v>
      </c>
      <c r="M388">
        <v>6238.6299999999901</v>
      </c>
      <c r="N388">
        <v>1436.86</v>
      </c>
      <c r="O388">
        <v>1436.86</v>
      </c>
      <c r="Q388">
        <v>0.14482259232440201</v>
      </c>
      <c r="T388">
        <v>330.77</v>
      </c>
      <c r="U388">
        <v>7675.49</v>
      </c>
      <c r="V388">
        <v>489</v>
      </c>
      <c r="W388">
        <v>4.47</v>
      </c>
      <c r="X388">
        <v>358.63</v>
      </c>
      <c r="Y388">
        <v>1727.07</v>
      </c>
      <c r="Z388">
        <v>489</v>
      </c>
      <c r="AA388">
        <v>489</v>
      </c>
      <c r="AB388">
        <v>2216.0700000000002</v>
      </c>
    </row>
    <row r="389" spans="1:28" x14ac:dyDescent="0.25">
      <c r="A389" t="s">
        <v>1073</v>
      </c>
      <c r="B389" t="s">
        <v>1072</v>
      </c>
      <c r="C389" t="s">
        <v>504</v>
      </c>
      <c r="D389">
        <v>10028.764099260001</v>
      </c>
      <c r="E389">
        <v>4671</v>
      </c>
      <c r="F389">
        <v>221.61</v>
      </c>
      <c r="G389">
        <v>11.25</v>
      </c>
      <c r="H389">
        <v>696.63</v>
      </c>
      <c r="I389">
        <v>233.5</v>
      </c>
      <c r="J389">
        <v>117.56263905808601</v>
      </c>
      <c r="K389">
        <v>120.23</v>
      </c>
      <c r="L389">
        <v>248.39</v>
      </c>
      <c r="M389">
        <v>283.719999999999</v>
      </c>
      <c r="N389">
        <v>475.02</v>
      </c>
      <c r="O389">
        <v>354.79</v>
      </c>
      <c r="P389">
        <v>166.06</v>
      </c>
      <c r="Q389">
        <v>9.5693666713635703E-2</v>
      </c>
      <c r="R389">
        <v>1699.64</v>
      </c>
      <c r="S389">
        <v>116.07</v>
      </c>
      <c r="T389">
        <v>106.399999999999</v>
      </c>
      <c r="U389">
        <v>3195.62</v>
      </c>
      <c r="V389">
        <v>218.13</v>
      </c>
      <c r="W389">
        <v>36.11</v>
      </c>
      <c r="X389">
        <v>74.479999999999905</v>
      </c>
      <c r="Y389">
        <v>823.4</v>
      </c>
      <c r="Z389">
        <v>149.83999999999901</v>
      </c>
      <c r="AA389">
        <v>107.44999999999899</v>
      </c>
      <c r="AB389">
        <v>1041.53</v>
      </c>
    </row>
    <row r="390" spans="1:28" x14ac:dyDescent="0.25">
      <c r="A390" t="s">
        <v>1084</v>
      </c>
      <c r="B390" t="s">
        <v>1083</v>
      </c>
      <c r="C390" t="s">
        <v>107</v>
      </c>
      <c r="D390">
        <v>10020.590227999999</v>
      </c>
      <c r="E390">
        <v>475.1</v>
      </c>
      <c r="F390">
        <v>117.31</v>
      </c>
      <c r="G390">
        <v>0</v>
      </c>
      <c r="H390">
        <v>544.61</v>
      </c>
      <c r="I390">
        <v>151.1</v>
      </c>
      <c r="J390">
        <v>8.9418640996247607</v>
      </c>
      <c r="K390">
        <v>154.47</v>
      </c>
      <c r="L390">
        <v>183.33</v>
      </c>
      <c r="M390">
        <v>199.259999999999</v>
      </c>
      <c r="N390">
        <v>427.3</v>
      </c>
      <c r="O390">
        <v>272.83</v>
      </c>
      <c r="P390">
        <v>64.73</v>
      </c>
      <c r="Q390">
        <v>0</v>
      </c>
      <c r="R390">
        <v>99.92</v>
      </c>
      <c r="S390">
        <v>179.08</v>
      </c>
      <c r="T390">
        <v>89.499999999999901</v>
      </c>
      <c r="U390">
        <v>1238.7</v>
      </c>
      <c r="V390">
        <v>141.82999999999899</v>
      </c>
      <c r="W390">
        <v>1.91</v>
      </c>
      <c r="X390">
        <v>39.259999999999899</v>
      </c>
      <c r="Y390">
        <v>203.95</v>
      </c>
      <c r="Z390">
        <v>111.989999999999</v>
      </c>
      <c r="AA390">
        <v>71.459999999999894</v>
      </c>
      <c r="AB390">
        <v>345.78</v>
      </c>
    </row>
    <row r="391" spans="1:28" x14ac:dyDescent="0.25">
      <c r="A391" t="s">
        <v>1063</v>
      </c>
      <c r="B391" t="s">
        <v>1062</v>
      </c>
      <c r="C391" t="s">
        <v>71</v>
      </c>
      <c r="D391">
        <v>9981.8692028400001</v>
      </c>
      <c r="E391">
        <v>2434.25</v>
      </c>
      <c r="F391">
        <v>469.31</v>
      </c>
      <c r="G391">
        <v>12</v>
      </c>
      <c r="H391">
        <v>965.54999999999905</v>
      </c>
      <c r="I391">
        <v>766.8</v>
      </c>
      <c r="J391">
        <v>46.024617199881597</v>
      </c>
      <c r="K391">
        <v>242.1</v>
      </c>
      <c r="L391">
        <v>186.16999999999899</v>
      </c>
      <c r="M391">
        <v>722.68999999999903</v>
      </c>
      <c r="N391">
        <v>496.23999999999899</v>
      </c>
      <c r="O391">
        <v>254.13999999999899</v>
      </c>
      <c r="P391">
        <v>375.42</v>
      </c>
      <c r="Q391">
        <v>0.26073003384003901</v>
      </c>
      <c r="R391">
        <v>7381.03</v>
      </c>
      <c r="S391">
        <v>1128.55</v>
      </c>
      <c r="T391">
        <v>67.97</v>
      </c>
      <c r="U391">
        <v>11340.039999999901</v>
      </c>
      <c r="V391">
        <v>390.349999999999</v>
      </c>
      <c r="W391">
        <v>35.75</v>
      </c>
      <c r="X391">
        <v>144.60999999999899</v>
      </c>
      <c r="Y391">
        <v>2548.0700000000002</v>
      </c>
      <c r="Z391">
        <v>269.409999999999</v>
      </c>
      <c r="AA391">
        <v>199.27999999999901</v>
      </c>
      <c r="AB391">
        <v>2938.42</v>
      </c>
    </row>
    <row r="392" spans="1:28" x14ac:dyDescent="0.25">
      <c r="A392" t="s">
        <v>39</v>
      </c>
      <c r="B392" t="s">
        <v>40</v>
      </c>
      <c r="C392" t="s">
        <v>41</v>
      </c>
      <c r="D392">
        <v>9961.3182423199996</v>
      </c>
      <c r="E392">
        <v>1177.25</v>
      </c>
      <c r="F392">
        <v>33.11</v>
      </c>
      <c r="G392">
        <v>0.4</v>
      </c>
      <c r="H392">
        <v>153.97</v>
      </c>
      <c r="J392">
        <v>7.99</v>
      </c>
      <c r="K392">
        <v>31.43</v>
      </c>
      <c r="L392">
        <v>65.59</v>
      </c>
      <c r="M392">
        <v>949.49</v>
      </c>
      <c r="N392">
        <v>120.86</v>
      </c>
      <c r="O392">
        <v>89.43</v>
      </c>
      <c r="Q392">
        <v>5.0062578222778403E-2</v>
      </c>
      <c r="T392">
        <v>23.84</v>
      </c>
      <c r="U392">
        <v>1103.46</v>
      </c>
      <c r="V392">
        <v>51.92</v>
      </c>
      <c r="W392">
        <v>3.29</v>
      </c>
      <c r="X392">
        <v>27</v>
      </c>
      <c r="Y392">
        <v>325.93</v>
      </c>
      <c r="Z392">
        <v>42.79</v>
      </c>
      <c r="AA392">
        <v>35.06</v>
      </c>
      <c r="AB392">
        <v>377.85</v>
      </c>
    </row>
    <row r="393" spans="1:28" x14ac:dyDescent="0.25">
      <c r="A393" t="s">
        <v>1065</v>
      </c>
      <c r="B393" t="s">
        <v>1064</v>
      </c>
      <c r="C393" t="s">
        <v>27</v>
      </c>
      <c r="D393">
        <v>9936.3878867000003</v>
      </c>
      <c r="E393">
        <v>134</v>
      </c>
      <c r="F393">
        <v>0</v>
      </c>
      <c r="G393">
        <v>1</v>
      </c>
      <c r="H393">
        <v>1177.47999999999</v>
      </c>
      <c r="J393">
        <v>12.67</v>
      </c>
      <c r="L393">
        <v>937.479999999999</v>
      </c>
      <c r="M393">
        <v>4347.22</v>
      </c>
      <c r="N393">
        <v>1177.47999999999</v>
      </c>
      <c r="O393">
        <v>1177.47999999999</v>
      </c>
      <c r="Q393">
        <v>7.8926598263614797E-2</v>
      </c>
      <c r="T393">
        <v>240</v>
      </c>
      <c r="U393">
        <v>5524.7</v>
      </c>
      <c r="V393">
        <v>258.04999999999899</v>
      </c>
      <c r="W393">
        <v>2.95</v>
      </c>
      <c r="X393">
        <v>218.04999999999899</v>
      </c>
      <c r="Y393">
        <v>1165.04</v>
      </c>
      <c r="Z393">
        <v>258.04999999999899</v>
      </c>
      <c r="AA393">
        <v>258.04999999999899</v>
      </c>
      <c r="AB393">
        <v>1423.09</v>
      </c>
    </row>
    <row r="394" spans="1:28" x14ac:dyDescent="0.25">
      <c r="A394" t="s">
        <v>1002</v>
      </c>
      <c r="B394" t="s">
        <v>1001</v>
      </c>
      <c r="C394" t="s">
        <v>763</v>
      </c>
      <c r="D394">
        <v>9925.3084775000007</v>
      </c>
      <c r="E394">
        <v>732.7</v>
      </c>
      <c r="F394">
        <v>12.46</v>
      </c>
      <c r="G394">
        <v>3.5</v>
      </c>
      <c r="H394">
        <v>836.5</v>
      </c>
      <c r="I394">
        <v>83.73</v>
      </c>
      <c r="J394">
        <v>46.654206168978902</v>
      </c>
      <c r="L394">
        <v>621.22</v>
      </c>
      <c r="M394">
        <v>1822.9</v>
      </c>
      <c r="N394">
        <v>824.04</v>
      </c>
      <c r="O394">
        <v>824.04</v>
      </c>
      <c r="Q394">
        <v>7.5020031148385402E-2</v>
      </c>
      <c r="T394">
        <v>202.82</v>
      </c>
      <c r="U394">
        <v>2743.13</v>
      </c>
      <c r="V394">
        <v>236.599999999999</v>
      </c>
      <c r="W394">
        <v>13.78</v>
      </c>
      <c r="X394">
        <v>183.44999999999899</v>
      </c>
      <c r="Y394">
        <v>587.49</v>
      </c>
      <c r="Z394">
        <v>233.88999999999899</v>
      </c>
      <c r="AA394">
        <v>233.88999999999899</v>
      </c>
      <c r="AB394">
        <v>824.09</v>
      </c>
    </row>
    <row r="395" spans="1:28" x14ac:dyDescent="0.25">
      <c r="A395" t="s">
        <v>1129</v>
      </c>
      <c r="B395" t="s">
        <v>1128</v>
      </c>
      <c r="C395" t="s">
        <v>282</v>
      </c>
      <c r="D395">
        <v>9921.2198447999999</v>
      </c>
      <c r="E395">
        <v>2073</v>
      </c>
      <c r="F395">
        <v>153.63</v>
      </c>
      <c r="G395">
        <v>44</v>
      </c>
      <c r="H395">
        <v>971.61</v>
      </c>
      <c r="J395">
        <v>132.80000000000001</v>
      </c>
      <c r="K395">
        <v>29.01</v>
      </c>
      <c r="L395">
        <v>690.47</v>
      </c>
      <c r="M395">
        <v>2758.94</v>
      </c>
      <c r="N395">
        <v>817.98</v>
      </c>
      <c r="O395">
        <v>788.97</v>
      </c>
      <c r="Q395">
        <v>0.33132530120481901</v>
      </c>
      <c r="T395">
        <v>98.5</v>
      </c>
      <c r="U395">
        <v>3730.55</v>
      </c>
      <c r="V395">
        <v>305.54000000000002</v>
      </c>
      <c r="W395">
        <v>48.94</v>
      </c>
      <c r="X395">
        <v>254.45</v>
      </c>
      <c r="Y395">
        <v>793.63</v>
      </c>
      <c r="Z395">
        <v>268.77</v>
      </c>
      <c r="AA395">
        <v>262.02</v>
      </c>
      <c r="AB395">
        <v>1099.17</v>
      </c>
    </row>
    <row r="396" spans="1:28" x14ac:dyDescent="0.25">
      <c r="A396" t="s">
        <v>1052</v>
      </c>
      <c r="B396" t="s">
        <v>1051</v>
      </c>
      <c r="C396" t="s">
        <v>336</v>
      </c>
      <c r="D396">
        <v>9917.8287154499994</v>
      </c>
      <c r="E396">
        <v>338.1</v>
      </c>
      <c r="F396">
        <v>67.48</v>
      </c>
      <c r="G396">
        <v>2.5</v>
      </c>
      <c r="H396">
        <v>553.13</v>
      </c>
      <c r="I396">
        <v>372.83</v>
      </c>
      <c r="J396">
        <v>11.4633957410803</v>
      </c>
      <c r="K396">
        <v>30.27</v>
      </c>
      <c r="L396">
        <v>350.14</v>
      </c>
      <c r="M396">
        <v>186.82999999999899</v>
      </c>
      <c r="N396">
        <v>485.65</v>
      </c>
      <c r="O396">
        <v>455.38</v>
      </c>
      <c r="P396">
        <v>163.96</v>
      </c>
      <c r="Q396">
        <v>0.218085465813674</v>
      </c>
      <c r="R396">
        <v>1819.31</v>
      </c>
      <c r="S396">
        <v>211.5</v>
      </c>
      <c r="T396">
        <v>105.24</v>
      </c>
      <c r="U396">
        <v>3307.56</v>
      </c>
      <c r="V396">
        <v>167.36</v>
      </c>
      <c r="W396">
        <v>3.46</v>
      </c>
      <c r="X396">
        <v>105.21</v>
      </c>
      <c r="Y396">
        <v>701.25</v>
      </c>
      <c r="Z396">
        <v>150.19999999999999</v>
      </c>
      <c r="AA396">
        <v>142.25</v>
      </c>
      <c r="AB396">
        <v>868.61</v>
      </c>
    </row>
    <row r="397" spans="1:28" x14ac:dyDescent="0.25">
      <c r="A397" t="s">
        <v>1054</v>
      </c>
      <c r="B397" t="s">
        <v>1053</v>
      </c>
      <c r="C397" t="s">
        <v>1055</v>
      </c>
      <c r="D397">
        <v>9865.5500978550008</v>
      </c>
      <c r="E397">
        <v>45.7</v>
      </c>
      <c r="F397">
        <v>237.7</v>
      </c>
      <c r="G397">
        <v>0</v>
      </c>
      <c r="H397">
        <v>649.5</v>
      </c>
      <c r="J397">
        <v>-0.93</v>
      </c>
      <c r="K397">
        <v>591.4</v>
      </c>
      <c r="L397">
        <v>-196.99999999999901</v>
      </c>
      <c r="M397">
        <v>8457</v>
      </c>
      <c r="N397">
        <v>411.8</v>
      </c>
      <c r="O397">
        <v>-179.599999999999</v>
      </c>
      <c r="Q397">
        <v>0</v>
      </c>
      <c r="T397">
        <v>17.399999999999999</v>
      </c>
      <c r="U397">
        <v>9106.5</v>
      </c>
      <c r="V397">
        <v>300.099999999999</v>
      </c>
      <c r="W397">
        <v>0.2</v>
      </c>
      <c r="X397">
        <v>42.799999999999898</v>
      </c>
      <c r="Y397">
        <v>2069.9</v>
      </c>
      <c r="Z397">
        <v>239.99999999999901</v>
      </c>
      <c r="AA397">
        <v>50.399999999999899</v>
      </c>
      <c r="AB397">
        <v>2370</v>
      </c>
    </row>
    <row r="398" spans="1:28" x14ac:dyDescent="0.25">
      <c r="A398" t="s">
        <v>1067</v>
      </c>
      <c r="B398" t="s">
        <v>1066</v>
      </c>
      <c r="C398" t="s">
        <v>373</v>
      </c>
      <c r="D398">
        <v>9717.1900299270001</v>
      </c>
      <c r="E398">
        <v>264.11</v>
      </c>
      <c r="F398">
        <v>275.2</v>
      </c>
      <c r="G398">
        <v>20.2</v>
      </c>
      <c r="H398">
        <v>848.05</v>
      </c>
      <c r="I398">
        <v>34.729999999999997</v>
      </c>
      <c r="J398">
        <v>3.9162955116445102</v>
      </c>
      <c r="K398">
        <v>432.46</v>
      </c>
      <c r="L398">
        <v>131.229999999999</v>
      </c>
      <c r="M398">
        <v>153.1</v>
      </c>
      <c r="N398">
        <v>572.849999999999</v>
      </c>
      <c r="O398">
        <v>140.38999999999899</v>
      </c>
      <c r="P398">
        <v>114.96</v>
      </c>
      <c r="Q398">
        <v>5.1579355898803598</v>
      </c>
      <c r="R398">
        <v>5.48</v>
      </c>
      <c r="S398">
        <v>73.16</v>
      </c>
      <c r="T398">
        <v>9.16</v>
      </c>
      <c r="U398">
        <v>1229.48</v>
      </c>
      <c r="V398">
        <v>212.21</v>
      </c>
      <c r="W398">
        <v>0.98</v>
      </c>
      <c r="X398">
        <v>32.700000000000003</v>
      </c>
      <c r="Y398">
        <v>95.52</v>
      </c>
      <c r="Z398">
        <v>141.69999999999999</v>
      </c>
      <c r="AA398">
        <v>27.05</v>
      </c>
      <c r="AB398">
        <v>307.73</v>
      </c>
    </row>
    <row r="399" spans="1:28" x14ac:dyDescent="0.25">
      <c r="A399" t="s">
        <v>1069</v>
      </c>
      <c r="B399" t="s">
        <v>1068</v>
      </c>
      <c r="C399" t="s">
        <v>115</v>
      </c>
      <c r="D399">
        <v>9706.9827726200001</v>
      </c>
      <c r="E399">
        <v>100.9</v>
      </c>
      <c r="F399">
        <v>442.14</v>
      </c>
      <c r="G399">
        <v>0.1</v>
      </c>
      <c r="H399">
        <v>873.92999999999904</v>
      </c>
      <c r="J399">
        <v>2.02</v>
      </c>
      <c r="K399">
        <v>129.88</v>
      </c>
      <c r="L399">
        <v>198.82999999999899</v>
      </c>
      <c r="M399">
        <v>7341.22</v>
      </c>
      <c r="N399">
        <v>431.789999999999</v>
      </c>
      <c r="O399">
        <v>301.909999999999</v>
      </c>
      <c r="Q399">
        <v>4.95049504950495E-2</v>
      </c>
      <c r="T399">
        <v>103.08</v>
      </c>
      <c r="U399">
        <v>8215.15</v>
      </c>
      <c r="V399">
        <v>319.98999999999899</v>
      </c>
      <c r="W399">
        <v>1.28</v>
      </c>
      <c r="X399">
        <v>125.38999999999901</v>
      </c>
      <c r="Y399">
        <v>1875.48</v>
      </c>
      <c r="Z399">
        <v>206.45999999999901</v>
      </c>
      <c r="AA399">
        <v>173.189999999999</v>
      </c>
      <c r="AB399">
        <v>2195.4699999999998</v>
      </c>
    </row>
    <row r="400" spans="1:28" x14ac:dyDescent="0.25">
      <c r="A400" t="s">
        <v>1091</v>
      </c>
      <c r="B400" t="s">
        <v>1090</v>
      </c>
      <c r="C400" t="s">
        <v>91</v>
      </c>
      <c r="D400">
        <v>9601.8934780899999</v>
      </c>
      <c r="E400">
        <v>1500.8</v>
      </c>
      <c r="F400">
        <v>81.599999999999994</v>
      </c>
      <c r="G400">
        <v>2</v>
      </c>
      <c r="H400">
        <v>483.55</v>
      </c>
      <c r="J400">
        <v>52.29</v>
      </c>
      <c r="K400">
        <v>20.45</v>
      </c>
      <c r="L400">
        <v>327.06</v>
      </c>
      <c r="M400">
        <v>3125.08</v>
      </c>
      <c r="N400">
        <v>401.95</v>
      </c>
      <c r="O400">
        <v>381.5</v>
      </c>
      <c r="Q400">
        <v>3.82482310193153E-2</v>
      </c>
      <c r="T400">
        <v>54.44</v>
      </c>
      <c r="U400">
        <v>3608.63</v>
      </c>
      <c r="V400">
        <v>146.569999999999</v>
      </c>
      <c r="W400">
        <v>16.29</v>
      </c>
      <c r="X400">
        <v>101.609999999999</v>
      </c>
      <c r="Y400">
        <v>876.69</v>
      </c>
      <c r="Z400">
        <v>125.33999999999899</v>
      </c>
      <c r="AA400">
        <v>120.359999999999</v>
      </c>
      <c r="AB400">
        <v>1023.26</v>
      </c>
    </row>
    <row r="401" spans="1:28" x14ac:dyDescent="0.25">
      <c r="A401" t="s">
        <v>1071</v>
      </c>
      <c r="B401" t="s">
        <v>1070</v>
      </c>
      <c r="C401" t="s">
        <v>341</v>
      </c>
      <c r="D401">
        <v>9591.9028099999996</v>
      </c>
      <c r="E401">
        <v>138.19</v>
      </c>
      <c r="F401">
        <v>704.07</v>
      </c>
      <c r="G401">
        <v>3.3</v>
      </c>
      <c r="H401">
        <v>2183.7199999999998</v>
      </c>
      <c r="I401">
        <v>35.200000000000003</v>
      </c>
      <c r="J401">
        <v>6.5066125853352004</v>
      </c>
      <c r="K401">
        <v>1010.89</v>
      </c>
      <c r="L401">
        <v>455.58</v>
      </c>
      <c r="M401">
        <v>119.989999999999</v>
      </c>
      <c r="N401">
        <v>1479.65</v>
      </c>
      <c r="O401">
        <v>468.76</v>
      </c>
      <c r="P401">
        <v>4.03</v>
      </c>
      <c r="Q401">
        <v>0.50717634663505795</v>
      </c>
      <c r="S401">
        <v>71.349999999999994</v>
      </c>
      <c r="T401">
        <v>13.18</v>
      </c>
      <c r="U401">
        <v>2414.29</v>
      </c>
      <c r="V401">
        <v>558.51</v>
      </c>
      <c r="W401">
        <v>1.93</v>
      </c>
      <c r="X401">
        <v>134.95999999999901</v>
      </c>
      <c r="Y401">
        <v>66.349999999999994</v>
      </c>
      <c r="Z401">
        <v>377.17999999999898</v>
      </c>
      <c r="AA401">
        <v>124.349999999999</v>
      </c>
      <c r="AB401">
        <v>624.86</v>
      </c>
    </row>
    <row r="402" spans="1:28" x14ac:dyDescent="0.25">
      <c r="A402" t="s">
        <v>1080</v>
      </c>
      <c r="B402" t="s">
        <v>1079</v>
      </c>
      <c r="C402" t="s">
        <v>315</v>
      </c>
      <c r="D402">
        <v>9518.25</v>
      </c>
      <c r="E402">
        <v>3867.3</v>
      </c>
      <c r="F402">
        <v>16.260000000000002</v>
      </c>
      <c r="G402">
        <v>16</v>
      </c>
      <c r="H402">
        <v>150.98999999999899</v>
      </c>
      <c r="I402">
        <v>259.10000000000002</v>
      </c>
      <c r="J402">
        <v>39.715999999999902</v>
      </c>
      <c r="K402">
        <v>0.63</v>
      </c>
      <c r="L402">
        <v>99.289999999999907</v>
      </c>
      <c r="M402">
        <v>12.9600000000001</v>
      </c>
      <c r="N402">
        <v>134.729999999999</v>
      </c>
      <c r="O402">
        <v>134.099999999999</v>
      </c>
      <c r="P402">
        <v>5.54</v>
      </c>
      <c r="Q402">
        <v>0.40286030818813601</v>
      </c>
      <c r="R402">
        <v>408.84</v>
      </c>
      <c r="S402">
        <v>191.64</v>
      </c>
      <c r="T402">
        <v>34.809999999999903</v>
      </c>
      <c r="U402">
        <v>1029.07</v>
      </c>
      <c r="V402">
        <v>27.62</v>
      </c>
      <c r="W402">
        <v>6.91</v>
      </c>
      <c r="X402">
        <v>17.27</v>
      </c>
      <c r="Y402">
        <v>265.08</v>
      </c>
      <c r="Z402">
        <v>23.37</v>
      </c>
      <c r="AA402">
        <v>23.28</v>
      </c>
      <c r="AB402">
        <v>292.7</v>
      </c>
    </row>
    <row r="403" spans="1:28" x14ac:dyDescent="0.25">
      <c r="A403" t="s">
        <v>1086</v>
      </c>
      <c r="B403" t="s">
        <v>1085</v>
      </c>
      <c r="C403" t="s">
        <v>328</v>
      </c>
      <c r="D403">
        <v>9480.2349738399898</v>
      </c>
      <c r="E403">
        <v>1489.85</v>
      </c>
      <c r="F403">
        <v>25.02</v>
      </c>
      <c r="G403">
        <v>5</v>
      </c>
      <c r="H403">
        <v>331.96</v>
      </c>
      <c r="I403">
        <v>167.3</v>
      </c>
      <c r="J403">
        <v>48.775662815950298</v>
      </c>
      <c r="K403">
        <v>16.079999999999998</v>
      </c>
      <c r="L403">
        <v>310.37</v>
      </c>
      <c r="M403">
        <v>20.950000000000099</v>
      </c>
      <c r="N403">
        <v>306.94</v>
      </c>
      <c r="O403">
        <v>290.86</v>
      </c>
      <c r="P403">
        <v>43.25</v>
      </c>
      <c r="Q403">
        <v>0.102510139510906</v>
      </c>
      <c r="R403">
        <v>1214.48</v>
      </c>
      <c r="S403">
        <v>481.71</v>
      </c>
      <c r="T403">
        <v>-19.510000000000002</v>
      </c>
      <c r="U403">
        <v>2259.65</v>
      </c>
      <c r="V403">
        <v>138.16</v>
      </c>
      <c r="W403">
        <v>22.84</v>
      </c>
      <c r="X403">
        <v>145.33000000000001</v>
      </c>
      <c r="Y403">
        <v>575.54</v>
      </c>
      <c r="Z403">
        <v>131.49</v>
      </c>
      <c r="AA403">
        <v>126.33</v>
      </c>
      <c r="AB403">
        <v>713.7</v>
      </c>
    </row>
    <row r="404" spans="1:28" x14ac:dyDescent="0.25">
      <c r="A404" t="s">
        <v>1088</v>
      </c>
      <c r="B404" t="s">
        <v>1087</v>
      </c>
      <c r="C404" t="s">
        <v>1089</v>
      </c>
      <c r="D404">
        <v>9463.5017905700006</v>
      </c>
      <c r="E404">
        <v>486.05</v>
      </c>
      <c r="F404">
        <v>185.47</v>
      </c>
      <c r="G404">
        <v>9.5</v>
      </c>
      <c r="H404">
        <v>662.26999999999896</v>
      </c>
      <c r="I404">
        <v>453.41</v>
      </c>
      <c r="J404">
        <v>15.713273229495</v>
      </c>
      <c r="K404">
        <v>99.12</v>
      </c>
      <c r="L404">
        <v>301.909999999999</v>
      </c>
      <c r="M404">
        <v>524.07000000000005</v>
      </c>
      <c r="N404">
        <v>476.79999999999899</v>
      </c>
      <c r="O404">
        <v>377.67999999999898</v>
      </c>
      <c r="P404">
        <v>172.04</v>
      </c>
      <c r="Q404">
        <v>0.604584408432978</v>
      </c>
      <c r="R404">
        <v>7429.1</v>
      </c>
      <c r="S404">
        <v>272.27</v>
      </c>
      <c r="T404">
        <v>75.77</v>
      </c>
      <c r="U404">
        <v>9513.16</v>
      </c>
      <c r="V404">
        <v>97.17</v>
      </c>
      <c r="W404">
        <v>1.61</v>
      </c>
      <c r="X404">
        <v>31.02</v>
      </c>
      <c r="Y404">
        <v>2020.37</v>
      </c>
      <c r="Z404">
        <v>49.59</v>
      </c>
      <c r="AA404">
        <v>22.63</v>
      </c>
      <c r="AB404">
        <v>2117.54</v>
      </c>
    </row>
    <row r="405" spans="1:28" x14ac:dyDescent="0.25">
      <c r="A405" t="s">
        <v>1075</v>
      </c>
      <c r="B405" t="s">
        <v>1074</v>
      </c>
      <c r="C405" t="s">
        <v>1076</v>
      </c>
      <c r="D405">
        <v>9373.1705601399899</v>
      </c>
      <c r="E405">
        <v>140.85</v>
      </c>
      <c r="F405">
        <v>263.17</v>
      </c>
      <c r="G405">
        <v>3.5</v>
      </c>
      <c r="H405">
        <v>988.64</v>
      </c>
      <c r="I405">
        <v>3867.48</v>
      </c>
      <c r="J405">
        <v>7.3706852491628103</v>
      </c>
      <c r="K405">
        <v>110.25</v>
      </c>
      <c r="L405">
        <v>513.73</v>
      </c>
      <c r="M405">
        <v>300.01999999999902</v>
      </c>
      <c r="N405">
        <v>725.47</v>
      </c>
      <c r="O405">
        <v>615.22</v>
      </c>
      <c r="P405">
        <v>33.369999999999997</v>
      </c>
      <c r="Q405">
        <v>0.47485408502520698</v>
      </c>
      <c r="R405">
        <v>0</v>
      </c>
      <c r="S405">
        <v>963.66</v>
      </c>
      <c r="T405">
        <v>101.49</v>
      </c>
      <c r="U405">
        <v>6153.17</v>
      </c>
      <c r="V405">
        <v>256.77999999999997</v>
      </c>
      <c r="W405">
        <v>2.0699999999999998</v>
      </c>
      <c r="X405">
        <v>141.29999999999899</v>
      </c>
      <c r="Y405">
        <v>1312.7</v>
      </c>
      <c r="Z405">
        <v>192.539999999999</v>
      </c>
      <c r="AA405">
        <v>171.86999999999901</v>
      </c>
      <c r="AB405">
        <v>1569.48</v>
      </c>
    </row>
    <row r="406" spans="1:28" x14ac:dyDescent="0.25">
      <c r="A406" t="s">
        <v>1093</v>
      </c>
      <c r="B406" t="s">
        <v>1092</v>
      </c>
      <c r="C406" t="s">
        <v>373</v>
      </c>
      <c r="D406">
        <v>9354.2999999999993</v>
      </c>
      <c r="E406">
        <v>4677.05</v>
      </c>
      <c r="F406">
        <v>0</v>
      </c>
      <c r="G406">
        <v>0</v>
      </c>
      <c r="H406">
        <v>12.07</v>
      </c>
      <c r="J406">
        <v>4.12</v>
      </c>
      <c r="K406">
        <v>0.05</v>
      </c>
      <c r="L406">
        <v>8.25</v>
      </c>
      <c r="M406">
        <v>15.85</v>
      </c>
      <c r="N406">
        <v>12.07</v>
      </c>
      <c r="O406">
        <v>12.02</v>
      </c>
      <c r="Q406">
        <v>0</v>
      </c>
      <c r="T406">
        <v>3.77</v>
      </c>
      <c r="U406">
        <v>27.92</v>
      </c>
      <c r="V406">
        <v>3.83</v>
      </c>
      <c r="W406">
        <v>1.4</v>
      </c>
      <c r="X406">
        <v>2.8</v>
      </c>
      <c r="Y406">
        <v>0.76</v>
      </c>
      <c r="Z406">
        <v>3.83</v>
      </c>
      <c r="AA406">
        <v>3.83</v>
      </c>
      <c r="AB406">
        <v>4.59</v>
      </c>
    </row>
    <row r="407" spans="1:28" x14ac:dyDescent="0.25">
      <c r="A407" t="s">
        <v>1078</v>
      </c>
      <c r="B407" t="s">
        <v>1077</v>
      </c>
      <c r="C407" t="s">
        <v>88</v>
      </c>
      <c r="D407">
        <v>9278.5085983999998</v>
      </c>
      <c r="E407">
        <v>2669.95</v>
      </c>
      <c r="F407">
        <v>83.48</v>
      </c>
      <c r="G407">
        <v>22</v>
      </c>
      <c r="H407">
        <v>578.13</v>
      </c>
      <c r="I407">
        <v>248.05</v>
      </c>
      <c r="J407">
        <v>107.45527144005899</v>
      </c>
      <c r="K407">
        <v>21.7</v>
      </c>
      <c r="L407">
        <v>380.98</v>
      </c>
      <c r="M407">
        <v>267.08999999999901</v>
      </c>
      <c r="N407">
        <v>494.65</v>
      </c>
      <c r="O407">
        <v>472.95</v>
      </c>
      <c r="P407">
        <v>74.209999999999994</v>
      </c>
      <c r="Q407">
        <v>0.20473634941466701</v>
      </c>
      <c r="R407">
        <v>2958.43</v>
      </c>
      <c r="S407">
        <v>329.18</v>
      </c>
      <c r="T407">
        <v>91.97</v>
      </c>
      <c r="U407">
        <v>4455.09</v>
      </c>
      <c r="V407">
        <v>141.539999999999</v>
      </c>
      <c r="W407">
        <v>25.54</v>
      </c>
      <c r="X407">
        <v>90.529999999999902</v>
      </c>
      <c r="Y407">
        <v>839.96</v>
      </c>
      <c r="Z407">
        <v>119.02999999999901</v>
      </c>
      <c r="AA407">
        <v>112.899999999999</v>
      </c>
      <c r="AB407">
        <v>981.5</v>
      </c>
    </row>
    <row r="408" spans="1:28" x14ac:dyDescent="0.25">
      <c r="A408" t="s">
        <v>1095</v>
      </c>
      <c r="B408" t="s">
        <v>1094</v>
      </c>
      <c r="C408" t="s">
        <v>323</v>
      </c>
      <c r="D408">
        <v>9201.7539397649998</v>
      </c>
      <c r="E408">
        <v>1186.45</v>
      </c>
      <c r="F408">
        <v>509.88</v>
      </c>
      <c r="G408">
        <v>2.5</v>
      </c>
      <c r="H408">
        <v>891.70999999999901</v>
      </c>
      <c r="J408">
        <v>5.26</v>
      </c>
      <c r="K408">
        <v>338.72</v>
      </c>
      <c r="L408">
        <v>40.499999999999098</v>
      </c>
      <c r="M408">
        <v>7910.26</v>
      </c>
      <c r="N408">
        <v>381.82999999999902</v>
      </c>
      <c r="O408">
        <v>43.109999999999097</v>
      </c>
      <c r="Q408">
        <v>0.475285171102661</v>
      </c>
      <c r="T408">
        <v>2.61</v>
      </c>
      <c r="U408">
        <v>8801.9699999999993</v>
      </c>
      <c r="V408">
        <v>341.74</v>
      </c>
      <c r="W408">
        <v>11.03</v>
      </c>
      <c r="X408">
        <v>84.950000000000202</v>
      </c>
      <c r="Y408">
        <v>2188.2399999999998</v>
      </c>
      <c r="Z408">
        <v>201.65</v>
      </c>
      <c r="AA408">
        <v>112.93</v>
      </c>
      <c r="AB408">
        <v>2529.98</v>
      </c>
    </row>
    <row r="409" spans="1:28" x14ac:dyDescent="0.25">
      <c r="A409" t="s">
        <v>1117</v>
      </c>
      <c r="B409" t="s">
        <v>1116</v>
      </c>
      <c r="C409" t="s">
        <v>504</v>
      </c>
      <c r="D409">
        <v>9155.5092000000004</v>
      </c>
      <c r="E409">
        <v>2899.8</v>
      </c>
      <c r="F409">
        <v>16.329999999999998</v>
      </c>
      <c r="G409">
        <v>20</v>
      </c>
      <c r="H409">
        <v>265.01999999999902</v>
      </c>
      <c r="I409">
        <v>111.04</v>
      </c>
      <c r="J409">
        <v>57.846553471870202</v>
      </c>
      <c r="K409">
        <v>2.41</v>
      </c>
      <c r="L409">
        <v>182.60999999999899</v>
      </c>
      <c r="M409">
        <v>72.489999999999995</v>
      </c>
      <c r="N409">
        <v>248.689999999999</v>
      </c>
      <c r="O409">
        <v>246.27999999999901</v>
      </c>
      <c r="P409">
        <v>3.18</v>
      </c>
      <c r="Q409">
        <v>0.34574229231695902</v>
      </c>
      <c r="R409">
        <v>678.14</v>
      </c>
      <c r="S409">
        <v>40.19</v>
      </c>
      <c r="T409">
        <v>63.669999999999902</v>
      </c>
      <c r="U409">
        <v>1170.06</v>
      </c>
      <c r="V409">
        <v>94.82</v>
      </c>
      <c r="W409">
        <v>21.26</v>
      </c>
      <c r="X409">
        <v>67.11</v>
      </c>
      <c r="Y409">
        <v>213.92</v>
      </c>
      <c r="Z409">
        <v>90.51</v>
      </c>
      <c r="AA409">
        <v>90.31</v>
      </c>
      <c r="AB409">
        <v>308.74</v>
      </c>
    </row>
    <row r="410" spans="1:28" x14ac:dyDescent="0.25">
      <c r="A410" t="s">
        <v>1082</v>
      </c>
      <c r="B410" t="s">
        <v>1081</v>
      </c>
      <c r="C410" t="s">
        <v>575</v>
      </c>
      <c r="D410">
        <v>9108.4870879099999</v>
      </c>
      <c r="E410">
        <v>300.8</v>
      </c>
      <c r="F410">
        <v>71.040000000000006</v>
      </c>
      <c r="G410">
        <v>0</v>
      </c>
      <c r="H410">
        <v>256.31999999999903</v>
      </c>
      <c r="J410">
        <v>3.85</v>
      </c>
      <c r="K410">
        <v>28.68</v>
      </c>
      <c r="L410">
        <v>117.119999999999</v>
      </c>
      <c r="M410">
        <v>1230.68</v>
      </c>
      <c r="N410">
        <v>185.27999999999901</v>
      </c>
      <c r="O410">
        <v>156.599999999999</v>
      </c>
      <c r="Q410">
        <v>0</v>
      </c>
      <c r="T410">
        <v>39.479999999999997</v>
      </c>
      <c r="U410">
        <v>1487</v>
      </c>
      <c r="V410">
        <v>57.1099999999999</v>
      </c>
      <c r="W410">
        <v>0.75</v>
      </c>
      <c r="X410">
        <v>22.939999999999898</v>
      </c>
      <c r="Y410">
        <v>291.22000000000003</v>
      </c>
      <c r="Z410">
        <v>37.129999999999903</v>
      </c>
      <c r="AA410">
        <v>29.899999999999899</v>
      </c>
      <c r="AB410">
        <v>348.33</v>
      </c>
    </row>
    <row r="411" spans="1:28" x14ac:dyDescent="0.25">
      <c r="A411" t="s">
        <v>1167</v>
      </c>
      <c r="B411" t="s">
        <v>1166</v>
      </c>
      <c r="C411" t="s">
        <v>1157</v>
      </c>
      <c r="D411">
        <v>9090.3273676499994</v>
      </c>
      <c r="E411">
        <v>216.2</v>
      </c>
      <c r="F411">
        <v>24.98</v>
      </c>
      <c r="G411">
        <v>0.5</v>
      </c>
      <c r="H411">
        <v>254.349999999999</v>
      </c>
      <c r="J411">
        <v>3.12</v>
      </c>
      <c r="K411">
        <v>28.89</v>
      </c>
      <c r="L411">
        <v>120.769999999999</v>
      </c>
      <c r="M411">
        <v>1818.98</v>
      </c>
      <c r="N411">
        <v>229.36999999999901</v>
      </c>
      <c r="O411">
        <v>200.479999999999</v>
      </c>
      <c r="Q411">
        <v>0.16025641025640999</v>
      </c>
      <c r="T411">
        <v>79.709999999999994</v>
      </c>
      <c r="U411">
        <v>2073.33</v>
      </c>
      <c r="V411">
        <v>92.48</v>
      </c>
      <c r="W411">
        <v>1.01</v>
      </c>
      <c r="X411">
        <v>39.22</v>
      </c>
      <c r="Y411">
        <v>620.23</v>
      </c>
      <c r="Z411">
        <v>86.29</v>
      </c>
      <c r="AA411">
        <v>77.569999999999993</v>
      </c>
      <c r="AB411">
        <v>712.71</v>
      </c>
    </row>
    <row r="412" spans="1:28" x14ac:dyDescent="0.25">
      <c r="A412" t="s">
        <v>1097</v>
      </c>
      <c r="B412" t="s">
        <v>1096</v>
      </c>
      <c r="C412" t="s">
        <v>533</v>
      </c>
      <c r="D412">
        <v>9085.0049602649997</v>
      </c>
      <c r="E412">
        <v>586.35</v>
      </c>
      <c r="F412">
        <v>303</v>
      </c>
      <c r="G412">
        <v>30</v>
      </c>
      <c r="H412">
        <v>2240</v>
      </c>
      <c r="J412">
        <v>94.97</v>
      </c>
      <c r="K412">
        <v>5</v>
      </c>
      <c r="L412">
        <v>1472</v>
      </c>
      <c r="M412">
        <v>8348</v>
      </c>
      <c r="N412">
        <v>1937</v>
      </c>
      <c r="O412">
        <v>1932</v>
      </c>
      <c r="Q412">
        <v>0.31588922817731901</v>
      </c>
      <c r="T412">
        <v>460</v>
      </c>
      <c r="U412">
        <v>10588</v>
      </c>
      <c r="V412">
        <v>492</v>
      </c>
      <c r="W412">
        <v>21.68</v>
      </c>
      <c r="X412">
        <v>336</v>
      </c>
      <c r="Y412">
        <v>1902</v>
      </c>
      <c r="Z412">
        <v>418</v>
      </c>
      <c r="AA412">
        <v>417</v>
      </c>
      <c r="AB412">
        <v>2394</v>
      </c>
    </row>
    <row r="413" spans="1:28" x14ac:dyDescent="0.25">
      <c r="A413" t="s">
        <v>1156</v>
      </c>
      <c r="B413" t="s">
        <v>1155</v>
      </c>
      <c r="C413" t="s">
        <v>1157</v>
      </c>
      <c r="D413">
        <v>9002.3258292999999</v>
      </c>
      <c r="E413">
        <v>542.1</v>
      </c>
      <c r="F413">
        <v>201.64</v>
      </c>
      <c r="G413">
        <v>0.5</v>
      </c>
      <c r="H413">
        <v>696.27</v>
      </c>
      <c r="J413">
        <v>15.52</v>
      </c>
      <c r="K413">
        <v>120.2</v>
      </c>
      <c r="L413">
        <v>248.1</v>
      </c>
      <c r="M413">
        <v>2500.58</v>
      </c>
      <c r="N413">
        <v>494.63</v>
      </c>
      <c r="O413">
        <v>374.43</v>
      </c>
      <c r="Q413">
        <v>3.22164948453608E-2</v>
      </c>
      <c r="T413">
        <v>126.33</v>
      </c>
      <c r="U413">
        <v>3196.85</v>
      </c>
      <c r="V413">
        <v>196.64</v>
      </c>
      <c r="W413">
        <v>4.91</v>
      </c>
      <c r="X413">
        <v>78.519999999999897</v>
      </c>
      <c r="Y413">
        <v>700.36</v>
      </c>
      <c r="Z413">
        <v>139.48999999999899</v>
      </c>
      <c r="AA413">
        <v>103.629999999999</v>
      </c>
      <c r="AB413">
        <v>897</v>
      </c>
    </row>
    <row r="414" spans="1:28" x14ac:dyDescent="0.25">
      <c r="A414" t="s">
        <v>1115</v>
      </c>
      <c r="B414" t="s">
        <v>1114</v>
      </c>
      <c r="C414" t="s">
        <v>61</v>
      </c>
      <c r="D414">
        <v>8949.0072660999995</v>
      </c>
      <c r="E414">
        <v>93.1</v>
      </c>
      <c r="F414">
        <v>107.46</v>
      </c>
      <c r="G414">
        <v>3</v>
      </c>
      <c r="H414">
        <v>1116.53999999999</v>
      </c>
      <c r="J414">
        <v>8.14</v>
      </c>
      <c r="K414">
        <v>118.08</v>
      </c>
      <c r="L414">
        <v>765.229999999999</v>
      </c>
      <c r="M414">
        <v>9664.7900000000009</v>
      </c>
      <c r="N414">
        <v>1009.07999999999</v>
      </c>
      <c r="O414">
        <v>890.99999999999898</v>
      </c>
      <c r="Q414">
        <v>0.36855036855036799</v>
      </c>
      <c r="T414">
        <v>125.769999999999</v>
      </c>
      <c r="U414">
        <v>10781.33</v>
      </c>
      <c r="V414">
        <v>369.61999999999898</v>
      </c>
      <c r="W414">
        <v>2.73</v>
      </c>
      <c r="X414">
        <v>256.48999999999899</v>
      </c>
      <c r="Y414">
        <v>3597.51</v>
      </c>
      <c r="Z414">
        <v>333.92999999999898</v>
      </c>
      <c r="AA414">
        <v>300.70999999999901</v>
      </c>
      <c r="AB414">
        <v>3967.13</v>
      </c>
    </row>
    <row r="415" spans="1:28" x14ac:dyDescent="0.25">
      <c r="A415" t="s">
        <v>1103</v>
      </c>
      <c r="B415" t="s">
        <v>1102</v>
      </c>
      <c r="C415" t="s">
        <v>61</v>
      </c>
      <c r="D415">
        <v>8846.753105025</v>
      </c>
      <c r="E415">
        <v>343.7</v>
      </c>
      <c r="F415">
        <v>253.31</v>
      </c>
      <c r="G415">
        <v>0.5</v>
      </c>
      <c r="H415">
        <v>1680.68</v>
      </c>
      <c r="J415">
        <v>25.67</v>
      </c>
      <c r="K415">
        <v>469.9</v>
      </c>
      <c r="L415">
        <v>658.46</v>
      </c>
      <c r="M415">
        <v>6356.03</v>
      </c>
      <c r="N415">
        <v>1427.37</v>
      </c>
      <c r="O415">
        <v>957.47</v>
      </c>
      <c r="Q415">
        <v>1.9477989871445198E-2</v>
      </c>
      <c r="T415">
        <v>299.01</v>
      </c>
      <c r="U415">
        <v>8036.71</v>
      </c>
      <c r="V415">
        <v>434.289999999999</v>
      </c>
      <c r="W415">
        <v>5.69</v>
      </c>
      <c r="X415">
        <v>145.969999999999</v>
      </c>
      <c r="Y415">
        <v>1894.25</v>
      </c>
      <c r="Z415">
        <v>377.469999999999</v>
      </c>
      <c r="AA415">
        <v>244.30999999999901</v>
      </c>
      <c r="AB415">
        <v>2328.54</v>
      </c>
    </row>
    <row r="416" spans="1:28" x14ac:dyDescent="0.25">
      <c r="A416" t="s">
        <v>1148</v>
      </c>
      <c r="B416" t="s">
        <v>1147</v>
      </c>
      <c r="C416" t="s">
        <v>1055</v>
      </c>
      <c r="D416">
        <v>8846.5891474849996</v>
      </c>
      <c r="E416">
        <v>489.5</v>
      </c>
      <c r="F416">
        <v>376.47</v>
      </c>
      <c r="G416">
        <v>9.5</v>
      </c>
      <c r="H416">
        <v>3238.92</v>
      </c>
      <c r="I416">
        <v>871.29</v>
      </c>
      <c r="J416">
        <v>53.393576308932097</v>
      </c>
      <c r="K416">
        <v>298.2</v>
      </c>
      <c r="L416">
        <v>947.48000000000502</v>
      </c>
      <c r="M416">
        <v>345.10000000000099</v>
      </c>
      <c r="N416">
        <v>2862.45</v>
      </c>
      <c r="O416">
        <v>2564.25</v>
      </c>
      <c r="P416">
        <v>517.11</v>
      </c>
      <c r="Q416">
        <v>0.17792402488706699</v>
      </c>
      <c r="R416">
        <v>28863.17</v>
      </c>
      <c r="S416">
        <v>1643.86</v>
      </c>
      <c r="T416">
        <v>1616.77</v>
      </c>
      <c r="U416">
        <v>35479.449999999997</v>
      </c>
      <c r="V416">
        <v>620.36999999999898</v>
      </c>
      <c r="W416">
        <v>10.08</v>
      </c>
      <c r="X416">
        <v>178.94999999999899</v>
      </c>
      <c r="Y416">
        <v>6244.91</v>
      </c>
      <c r="Z416">
        <v>515.29999999999995</v>
      </c>
      <c r="AA416">
        <v>428.159999999999</v>
      </c>
      <c r="AB416">
        <v>6865.28</v>
      </c>
    </row>
    <row r="417" spans="1:28" x14ac:dyDescent="0.25">
      <c r="A417" t="s">
        <v>1113</v>
      </c>
      <c r="B417" t="s">
        <v>1112</v>
      </c>
      <c r="C417" t="s">
        <v>592</v>
      </c>
      <c r="D417">
        <v>8825.7024670499995</v>
      </c>
      <c r="E417">
        <v>681.05</v>
      </c>
      <c r="F417">
        <v>68.84</v>
      </c>
      <c r="G417">
        <v>17</v>
      </c>
      <c r="H417">
        <v>522.29999999999995</v>
      </c>
      <c r="J417">
        <v>23.16</v>
      </c>
      <c r="K417">
        <v>35.03</v>
      </c>
      <c r="L417">
        <v>304.7</v>
      </c>
      <c r="M417">
        <v>2111.08</v>
      </c>
      <c r="N417">
        <v>453.46</v>
      </c>
      <c r="O417">
        <v>418.43</v>
      </c>
      <c r="Q417">
        <v>0.73402417962003397</v>
      </c>
      <c r="T417">
        <v>113.73</v>
      </c>
      <c r="U417">
        <v>2633.38</v>
      </c>
      <c r="V417">
        <v>65.98</v>
      </c>
      <c r="W417">
        <v>2.99</v>
      </c>
      <c r="X417">
        <v>39.33</v>
      </c>
      <c r="Y417">
        <v>667.15</v>
      </c>
      <c r="Z417">
        <v>55.09</v>
      </c>
      <c r="AA417">
        <v>56.57</v>
      </c>
      <c r="AB417">
        <v>733.13</v>
      </c>
    </row>
    <row r="418" spans="1:28" x14ac:dyDescent="0.25">
      <c r="A418" t="s">
        <v>1119</v>
      </c>
      <c r="B418" t="s">
        <v>1118</v>
      </c>
      <c r="C418" t="s">
        <v>530</v>
      </c>
      <c r="D418">
        <v>8816.5284048600006</v>
      </c>
      <c r="E418">
        <v>374.75</v>
      </c>
      <c r="F418">
        <v>75.650000000000006</v>
      </c>
      <c r="G418">
        <v>0</v>
      </c>
      <c r="H418">
        <v>1031.57</v>
      </c>
      <c r="J418">
        <v>29.78</v>
      </c>
      <c r="K418">
        <v>14.74</v>
      </c>
      <c r="L418">
        <v>700.98</v>
      </c>
      <c r="M418">
        <v>4424.4399999999996</v>
      </c>
      <c r="N418">
        <v>955.92</v>
      </c>
      <c r="O418">
        <v>941.18</v>
      </c>
      <c r="Q418">
        <v>0</v>
      </c>
      <c r="T418">
        <v>240.2</v>
      </c>
      <c r="U418">
        <v>5456.01</v>
      </c>
      <c r="V418">
        <v>187.06</v>
      </c>
      <c r="W418">
        <v>5.01</v>
      </c>
      <c r="X418">
        <v>117.98</v>
      </c>
      <c r="Y418">
        <v>1135.8699999999999</v>
      </c>
      <c r="Z418">
        <v>167.73</v>
      </c>
      <c r="AA418">
        <v>159.91</v>
      </c>
      <c r="AB418">
        <v>1322.93</v>
      </c>
    </row>
    <row r="419" spans="1:28" x14ac:dyDescent="0.25">
      <c r="A419" t="s">
        <v>1109</v>
      </c>
      <c r="B419" t="s">
        <v>1108</v>
      </c>
      <c r="C419" t="s">
        <v>1076</v>
      </c>
      <c r="D419">
        <v>8806.1477792999995</v>
      </c>
      <c r="E419">
        <v>212.55</v>
      </c>
      <c r="F419">
        <v>18.489999999999998</v>
      </c>
      <c r="G419">
        <v>0.75</v>
      </c>
      <c r="H419">
        <v>239.65</v>
      </c>
      <c r="J419">
        <v>4.8899999999999997</v>
      </c>
      <c r="K419">
        <v>0.67</v>
      </c>
      <c r="L419">
        <v>200.76</v>
      </c>
      <c r="M419">
        <v>1297.79</v>
      </c>
      <c r="N419">
        <v>221.16</v>
      </c>
      <c r="O419">
        <v>220.49</v>
      </c>
      <c r="Q419">
        <v>0.153374233128834</v>
      </c>
      <c r="T419">
        <v>19.729999999999901</v>
      </c>
      <c r="U419">
        <v>1537.44</v>
      </c>
      <c r="V419">
        <v>95.53</v>
      </c>
      <c r="W419">
        <v>1.69</v>
      </c>
      <c r="X419">
        <v>69.2</v>
      </c>
      <c r="Y419">
        <v>382.09</v>
      </c>
      <c r="Z419">
        <v>87.54</v>
      </c>
      <c r="AA419">
        <v>87.16</v>
      </c>
      <c r="AB419">
        <v>477.62</v>
      </c>
    </row>
    <row r="420" spans="1:28" x14ac:dyDescent="0.25">
      <c r="A420" t="s">
        <v>1107</v>
      </c>
      <c r="B420" t="s">
        <v>1106</v>
      </c>
      <c r="C420" t="s">
        <v>902</v>
      </c>
      <c r="D420">
        <v>8768.44336277</v>
      </c>
      <c r="E420">
        <v>63.75</v>
      </c>
      <c r="F420">
        <v>82.97</v>
      </c>
      <c r="G420">
        <v>0.2</v>
      </c>
      <c r="H420">
        <v>665.76999999999896</v>
      </c>
      <c r="J420">
        <v>2.1800000000000002</v>
      </c>
      <c r="K420">
        <v>152.19</v>
      </c>
      <c r="L420">
        <v>300.969999999999</v>
      </c>
      <c r="M420">
        <v>4124.72</v>
      </c>
      <c r="N420">
        <v>582.79999999999905</v>
      </c>
      <c r="O420">
        <v>430.60999999999899</v>
      </c>
      <c r="Q420">
        <v>9.1743119266054995E-2</v>
      </c>
      <c r="T420">
        <v>129.63999999999999</v>
      </c>
      <c r="U420">
        <v>4790.49</v>
      </c>
      <c r="V420">
        <v>159.72999999999999</v>
      </c>
      <c r="W420">
        <v>0.49</v>
      </c>
      <c r="X420">
        <v>68.09</v>
      </c>
      <c r="Y420">
        <v>848.74</v>
      </c>
      <c r="Z420">
        <v>138.83000000000001</v>
      </c>
      <c r="AA420">
        <v>102.53</v>
      </c>
      <c r="AB420">
        <v>1008.47</v>
      </c>
    </row>
    <row r="421" spans="1:28" x14ac:dyDescent="0.25">
      <c r="A421" t="s">
        <v>1206</v>
      </c>
      <c r="B421" t="s">
        <v>1205</v>
      </c>
      <c r="C421" t="s">
        <v>1207</v>
      </c>
      <c r="D421">
        <v>8759.1644817800006</v>
      </c>
      <c r="E421">
        <v>693.2</v>
      </c>
      <c r="F421">
        <v>18</v>
      </c>
      <c r="G421">
        <v>1</v>
      </c>
      <c r="H421">
        <v>262.04000000000002</v>
      </c>
      <c r="J421">
        <v>14.41</v>
      </c>
      <c r="K421">
        <v>10.29</v>
      </c>
      <c r="L421">
        <v>171.61</v>
      </c>
      <c r="M421">
        <v>1938.76</v>
      </c>
      <c r="N421">
        <v>244.04</v>
      </c>
      <c r="O421">
        <v>233.75</v>
      </c>
      <c r="Q421">
        <v>6.9396252602359404E-2</v>
      </c>
      <c r="T421">
        <v>62.14</v>
      </c>
      <c r="U421">
        <v>2200.8000000000002</v>
      </c>
      <c r="V421">
        <v>76.41</v>
      </c>
      <c r="W421">
        <v>4</v>
      </c>
      <c r="X421">
        <v>47.65</v>
      </c>
      <c r="Y421">
        <v>540.54999999999995</v>
      </c>
      <c r="Z421">
        <v>71.42</v>
      </c>
      <c r="AA421">
        <v>68.040000000000006</v>
      </c>
      <c r="AB421">
        <v>616.96</v>
      </c>
    </row>
    <row r="422" spans="1:28" x14ac:dyDescent="0.25">
      <c r="A422" t="s">
        <v>1125</v>
      </c>
      <c r="B422" t="s">
        <v>1124</v>
      </c>
      <c r="C422" t="s">
        <v>315</v>
      </c>
      <c r="D422">
        <v>8702.3920073199897</v>
      </c>
      <c r="E422">
        <v>5313.65</v>
      </c>
      <c r="F422">
        <v>27.08</v>
      </c>
      <c r="G422">
        <v>52.5</v>
      </c>
      <c r="H422">
        <v>280.87</v>
      </c>
      <c r="I422">
        <v>167.56</v>
      </c>
      <c r="J422">
        <v>115.98022143234</v>
      </c>
      <c r="K422">
        <v>0.42</v>
      </c>
      <c r="L422">
        <v>192.52</v>
      </c>
      <c r="M422">
        <v>108.72</v>
      </c>
      <c r="N422">
        <v>253.79</v>
      </c>
      <c r="O422">
        <v>253.37</v>
      </c>
      <c r="P422">
        <v>14.7</v>
      </c>
      <c r="Q422">
        <v>0.45266338821940499</v>
      </c>
      <c r="R422">
        <v>344.55</v>
      </c>
      <c r="S422">
        <v>211.2</v>
      </c>
      <c r="T422">
        <v>60.849999999999902</v>
      </c>
      <c r="U422">
        <v>1127.5999999999999</v>
      </c>
      <c r="V422">
        <v>84.63</v>
      </c>
      <c r="W422">
        <v>35.700000000000003</v>
      </c>
      <c r="X422">
        <v>59.19</v>
      </c>
      <c r="Y422">
        <v>241.26</v>
      </c>
      <c r="Z422">
        <v>78.739999999999995</v>
      </c>
      <c r="AA422">
        <v>78.53</v>
      </c>
      <c r="AB422">
        <v>325.89</v>
      </c>
    </row>
    <row r="423" spans="1:28" x14ac:dyDescent="0.25">
      <c r="A423" t="s">
        <v>1123</v>
      </c>
      <c r="B423" t="s">
        <v>1122</v>
      </c>
      <c r="C423" t="s">
        <v>320</v>
      </c>
      <c r="D423">
        <v>8697.4349090600008</v>
      </c>
      <c r="E423">
        <v>791.65</v>
      </c>
      <c r="F423">
        <v>381.64</v>
      </c>
      <c r="G423">
        <v>0</v>
      </c>
      <c r="H423">
        <v>749.98</v>
      </c>
      <c r="I423">
        <v>352.31</v>
      </c>
      <c r="J423">
        <v>10.5873625239966</v>
      </c>
      <c r="K423">
        <v>209.16</v>
      </c>
      <c r="L423">
        <v>116.01</v>
      </c>
      <c r="M423">
        <v>-177.18</v>
      </c>
      <c r="N423">
        <v>368.34</v>
      </c>
      <c r="O423">
        <v>159.18</v>
      </c>
      <c r="P423">
        <v>111.34</v>
      </c>
      <c r="Q423">
        <v>0</v>
      </c>
      <c r="R423">
        <v>2824.38</v>
      </c>
      <c r="S423">
        <v>218.03</v>
      </c>
      <c r="T423">
        <v>43.17</v>
      </c>
      <c r="U423">
        <v>4078.86</v>
      </c>
      <c r="V423">
        <v>179.14999999999901</v>
      </c>
      <c r="W423">
        <v>1.32</v>
      </c>
      <c r="X423">
        <v>14.489999999999901</v>
      </c>
      <c r="Y423">
        <v>821.75</v>
      </c>
      <c r="Z423">
        <v>74.119999999999905</v>
      </c>
      <c r="AA423">
        <v>19.979999999999901</v>
      </c>
      <c r="AB423">
        <v>1000.9</v>
      </c>
    </row>
    <row r="424" spans="1:28" x14ac:dyDescent="0.25">
      <c r="A424" t="s">
        <v>1111</v>
      </c>
      <c r="B424" t="s">
        <v>1110</v>
      </c>
      <c r="C424" t="s">
        <v>61</v>
      </c>
      <c r="D424">
        <v>8692.5360108599998</v>
      </c>
      <c r="E424">
        <v>148.94999999999999</v>
      </c>
      <c r="F424">
        <v>202.61</v>
      </c>
      <c r="G424">
        <v>2.2000000000000002</v>
      </c>
      <c r="H424">
        <v>1602.6799999999901</v>
      </c>
      <c r="J424">
        <v>9.77</v>
      </c>
      <c r="K424">
        <v>515.22</v>
      </c>
      <c r="L424">
        <v>609.199999999998</v>
      </c>
      <c r="M424">
        <v>14108.79</v>
      </c>
      <c r="N424">
        <v>1400.0699999999899</v>
      </c>
      <c r="O424">
        <v>884.84999999999798</v>
      </c>
      <c r="Q424">
        <v>0.22517911975435001</v>
      </c>
      <c r="T424">
        <v>275.64999999999998</v>
      </c>
      <c r="U424">
        <v>15711.47</v>
      </c>
      <c r="V424">
        <v>488.39999999999901</v>
      </c>
      <c r="W424">
        <v>3.04</v>
      </c>
      <c r="X424">
        <v>190.85999999999899</v>
      </c>
      <c r="Y424">
        <v>4498.79</v>
      </c>
      <c r="Z424">
        <v>435.31999999999903</v>
      </c>
      <c r="AA424">
        <v>292.659999999999</v>
      </c>
      <c r="AB424">
        <v>4987.1899999999996</v>
      </c>
    </row>
    <row r="425" spans="1:28" x14ac:dyDescent="0.25">
      <c r="A425" t="s">
        <v>1101</v>
      </c>
      <c r="B425" t="s">
        <v>1100</v>
      </c>
      <c r="C425" t="s">
        <v>648</v>
      </c>
      <c r="D425">
        <v>8678.2514444999997</v>
      </c>
      <c r="E425">
        <v>1389.9</v>
      </c>
      <c r="F425">
        <v>264.17</v>
      </c>
      <c r="G425">
        <v>0</v>
      </c>
      <c r="H425">
        <v>459.47</v>
      </c>
      <c r="I425">
        <v>292.89999999999998</v>
      </c>
      <c r="J425">
        <v>36.721855363007897</v>
      </c>
      <c r="K425">
        <v>86.89</v>
      </c>
      <c r="L425">
        <v>233.34</v>
      </c>
      <c r="M425">
        <v>143.61000000000001</v>
      </c>
      <c r="N425">
        <v>195.3</v>
      </c>
      <c r="O425">
        <v>108.41</v>
      </c>
      <c r="P425">
        <v>148.71</v>
      </c>
      <c r="Q425">
        <v>0</v>
      </c>
      <c r="R425">
        <v>740.68</v>
      </c>
      <c r="S425">
        <v>511.29</v>
      </c>
      <c r="T425">
        <v>-124.929999999999</v>
      </c>
      <c r="U425">
        <v>2296.66</v>
      </c>
      <c r="V425">
        <v>109.52999999999901</v>
      </c>
      <c r="W425">
        <v>21.34</v>
      </c>
      <c r="X425">
        <v>135.58999999999901</v>
      </c>
      <c r="Y425">
        <v>462.27</v>
      </c>
      <c r="Z425">
        <v>37.1799999999999</v>
      </c>
      <c r="AA425">
        <v>12.2799999999999</v>
      </c>
      <c r="AB425">
        <v>571.79999999999995</v>
      </c>
    </row>
    <row r="426" spans="1:28" x14ac:dyDescent="0.25">
      <c r="A426" t="s">
        <v>1121</v>
      </c>
      <c r="B426" t="s">
        <v>1120</v>
      </c>
      <c r="C426" t="s">
        <v>35</v>
      </c>
      <c r="D426">
        <v>8642.3479203879997</v>
      </c>
      <c r="E426">
        <v>462.66</v>
      </c>
    </row>
    <row r="427" spans="1:28" x14ac:dyDescent="0.25">
      <c r="A427" t="s">
        <v>1165</v>
      </c>
      <c r="B427" t="s">
        <v>1164</v>
      </c>
      <c r="C427" t="s">
        <v>1157</v>
      </c>
      <c r="D427">
        <v>8621.5639787550008</v>
      </c>
      <c r="E427">
        <v>662.8</v>
      </c>
      <c r="F427">
        <v>22.5</v>
      </c>
      <c r="G427">
        <v>0.5</v>
      </c>
      <c r="H427">
        <v>284.43</v>
      </c>
      <c r="J427">
        <v>10.14</v>
      </c>
      <c r="K427">
        <v>80.75</v>
      </c>
      <c r="L427">
        <v>130.19999999999999</v>
      </c>
      <c r="M427">
        <v>2537.7399999999998</v>
      </c>
      <c r="N427">
        <v>261.93</v>
      </c>
      <c r="O427">
        <v>181.18</v>
      </c>
      <c r="Q427">
        <v>4.9309664694279998E-2</v>
      </c>
      <c r="T427">
        <v>50.98</v>
      </c>
      <c r="U427">
        <v>2822.17</v>
      </c>
      <c r="V427">
        <v>110</v>
      </c>
      <c r="W427">
        <v>5.17</v>
      </c>
      <c r="X427">
        <v>61.8</v>
      </c>
      <c r="Y427">
        <v>804.65</v>
      </c>
      <c r="Z427">
        <v>103.37</v>
      </c>
      <c r="AA427">
        <v>84.27</v>
      </c>
      <c r="AB427">
        <v>914.65</v>
      </c>
    </row>
    <row r="428" spans="1:28" x14ac:dyDescent="0.25">
      <c r="A428" t="s">
        <v>1144</v>
      </c>
      <c r="B428" t="s">
        <v>1143</v>
      </c>
      <c r="C428" t="s">
        <v>27</v>
      </c>
      <c r="D428">
        <v>8620.9134606000007</v>
      </c>
      <c r="E428">
        <v>44.3</v>
      </c>
      <c r="F428">
        <v>90.28</v>
      </c>
      <c r="G428">
        <v>1.25</v>
      </c>
      <c r="H428">
        <v>1557.51</v>
      </c>
      <c r="I428">
        <v>920.25</v>
      </c>
      <c r="J428">
        <v>5.97286874426936</v>
      </c>
      <c r="L428">
        <v>1099.9100000000001</v>
      </c>
      <c r="M428">
        <v>1955.27</v>
      </c>
      <c r="N428">
        <v>1467.23</v>
      </c>
      <c r="O428">
        <v>1467.23</v>
      </c>
      <c r="Q428">
        <v>0.209279670041185</v>
      </c>
      <c r="S428">
        <v>321.14999999999998</v>
      </c>
      <c r="T428">
        <v>367.32</v>
      </c>
      <c r="U428">
        <v>4754.18</v>
      </c>
      <c r="V428">
        <v>431.77999999999901</v>
      </c>
      <c r="W428">
        <v>1.66</v>
      </c>
      <c r="X428">
        <v>324.06999999999903</v>
      </c>
      <c r="Y428">
        <v>1032.32</v>
      </c>
      <c r="Z428">
        <v>431.77999999999901</v>
      </c>
      <c r="AA428">
        <v>431.77999999999901</v>
      </c>
      <c r="AB428">
        <v>1464.1</v>
      </c>
    </row>
    <row r="429" spans="1:28" x14ac:dyDescent="0.25">
      <c r="A429" t="s">
        <v>1133</v>
      </c>
      <c r="B429" t="s">
        <v>1132</v>
      </c>
      <c r="C429" t="s">
        <v>575</v>
      </c>
      <c r="D429">
        <v>8484.4399208399991</v>
      </c>
      <c r="E429">
        <v>598.65</v>
      </c>
      <c r="F429">
        <v>73.66</v>
      </c>
      <c r="G429">
        <v>4.5</v>
      </c>
      <c r="H429">
        <v>301.56999999999903</v>
      </c>
      <c r="I429">
        <v>235.62</v>
      </c>
      <c r="J429">
        <v>10.7611847836988</v>
      </c>
      <c r="K429">
        <v>31.38</v>
      </c>
      <c r="L429">
        <v>152.33999999999901</v>
      </c>
      <c r="M429">
        <v>190.41</v>
      </c>
      <c r="N429">
        <v>227.909999999999</v>
      </c>
      <c r="O429">
        <v>196.52999999999901</v>
      </c>
      <c r="P429">
        <v>21.89</v>
      </c>
      <c r="Q429">
        <v>0.418169568727845</v>
      </c>
      <c r="R429">
        <v>1038.44</v>
      </c>
      <c r="S429">
        <v>311.47000000000003</v>
      </c>
      <c r="T429">
        <v>44.19</v>
      </c>
      <c r="U429">
        <v>2099.4</v>
      </c>
      <c r="V429">
        <v>21.61</v>
      </c>
      <c r="W429">
        <v>-0.3</v>
      </c>
      <c r="X429">
        <v>-4.2599999999999802</v>
      </c>
      <c r="Y429">
        <v>433.5</v>
      </c>
      <c r="Z429">
        <v>1.99000000000001</v>
      </c>
      <c r="AA429">
        <v>-6.4199999999999804</v>
      </c>
      <c r="AB429">
        <v>455.11</v>
      </c>
    </row>
    <row r="430" spans="1:28" x14ac:dyDescent="0.25">
      <c r="A430" t="s">
        <v>1135</v>
      </c>
      <c r="B430" t="s">
        <v>1134</v>
      </c>
      <c r="C430" t="s">
        <v>88</v>
      </c>
      <c r="D430">
        <v>8468.4418369699997</v>
      </c>
      <c r="E430">
        <v>441.5</v>
      </c>
      <c r="F430">
        <v>46.6</v>
      </c>
      <c r="G430">
        <v>11</v>
      </c>
      <c r="H430">
        <v>719.72999999999797</v>
      </c>
      <c r="I430">
        <v>54.72</v>
      </c>
      <c r="J430">
        <v>17.6604185579858</v>
      </c>
      <c r="K430">
        <v>6.25</v>
      </c>
      <c r="L430">
        <v>498.12999999999801</v>
      </c>
      <c r="M430">
        <v>-39.379999999999697</v>
      </c>
      <c r="N430">
        <v>673.12999999999795</v>
      </c>
      <c r="O430">
        <v>666.87999999999795</v>
      </c>
      <c r="P430">
        <v>64.900000000000006</v>
      </c>
      <c r="Q430">
        <v>0.62286179480304005</v>
      </c>
      <c r="R430">
        <v>4405.68</v>
      </c>
      <c r="S430">
        <v>140.49</v>
      </c>
      <c r="T430">
        <v>168.75</v>
      </c>
      <c r="U430">
        <v>5346.1399999999903</v>
      </c>
      <c r="V430">
        <v>108.359999999999</v>
      </c>
      <c r="W430">
        <v>3.68</v>
      </c>
      <c r="X430">
        <v>69.259999999999806</v>
      </c>
      <c r="Y430">
        <v>1134.67</v>
      </c>
      <c r="Z430">
        <v>94.189999999999898</v>
      </c>
      <c r="AA430">
        <v>93.569999999999894</v>
      </c>
      <c r="AB430">
        <v>1243.03</v>
      </c>
    </row>
    <row r="431" spans="1:28" x14ac:dyDescent="0.25">
      <c r="A431" t="s">
        <v>1154</v>
      </c>
      <c r="B431" t="s">
        <v>1153</v>
      </c>
      <c r="C431" t="s">
        <v>670</v>
      </c>
      <c r="D431">
        <v>8445.5410484700005</v>
      </c>
      <c r="E431">
        <v>1670.5</v>
      </c>
      <c r="F431">
        <v>21.59</v>
      </c>
      <c r="G431">
        <v>19.09</v>
      </c>
      <c r="H431">
        <v>212.36999999999901</v>
      </c>
      <c r="J431">
        <v>29.27</v>
      </c>
      <c r="K431">
        <v>0.21</v>
      </c>
      <c r="L431">
        <v>148.969999999999</v>
      </c>
      <c r="M431">
        <v>368.8</v>
      </c>
      <c r="N431">
        <v>190.77999999999901</v>
      </c>
      <c r="O431">
        <v>190.569999999999</v>
      </c>
      <c r="Q431">
        <v>0.65220362145541499</v>
      </c>
      <c r="T431">
        <v>41.599999999999902</v>
      </c>
      <c r="U431">
        <v>581.16999999999996</v>
      </c>
      <c r="V431">
        <v>19.88</v>
      </c>
      <c r="W431">
        <v>1.07</v>
      </c>
      <c r="X431">
        <v>5.4500000000000197</v>
      </c>
      <c r="Y431">
        <v>133.94999999999999</v>
      </c>
      <c r="Z431">
        <v>14.09</v>
      </c>
      <c r="AA431">
        <v>14.01</v>
      </c>
      <c r="AB431">
        <v>153.83000000000001</v>
      </c>
    </row>
    <row r="432" spans="1:28" x14ac:dyDescent="0.25">
      <c r="A432" t="s">
        <v>1152</v>
      </c>
      <c r="B432" t="s">
        <v>1151</v>
      </c>
      <c r="C432" t="s">
        <v>407</v>
      </c>
      <c r="D432">
        <v>8423.4123723749999</v>
      </c>
      <c r="E432">
        <v>734.25</v>
      </c>
      <c r="F432">
        <v>49.04</v>
      </c>
      <c r="G432">
        <v>2</v>
      </c>
      <c r="H432">
        <v>362.62999999999897</v>
      </c>
      <c r="I432">
        <v>149.72999999999999</v>
      </c>
      <c r="J432">
        <v>21.166673269461299</v>
      </c>
      <c r="K432">
        <v>13.77</v>
      </c>
      <c r="L432">
        <v>237.48999999999899</v>
      </c>
      <c r="M432">
        <v>167.83</v>
      </c>
      <c r="N432">
        <v>313.58999999999901</v>
      </c>
      <c r="O432">
        <v>299.81999999999903</v>
      </c>
      <c r="P432">
        <v>22.1</v>
      </c>
      <c r="Q432">
        <v>9.4488159501452701E-2</v>
      </c>
      <c r="R432">
        <v>719.36</v>
      </c>
      <c r="S432">
        <v>131.33000000000001</v>
      </c>
      <c r="T432">
        <v>62.33</v>
      </c>
      <c r="U432">
        <v>1552.98</v>
      </c>
      <c r="V432">
        <v>109.36</v>
      </c>
      <c r="W432">
        <v>6.5</v>
      </c>
      <c r="X432">
        <v>72.959999999999994</v>
      </c>
      <c r="Y432">
        <v>314.37</v>
      </c>
      <c r="Z432">
        <v>96.94</v>
      </c>
      <c r="AA432">
        <v>94.47</v>
      </c>
      <c r="AB432">
        <v>423.73</v>
      </c>
    </row>
    <row r="433" spans="1:28" x14ac:dyDescent="0.25">
      <c r="A433" t="s">
        <v>1137</v>
      </c>
      <c r="B433" t="s">
        <v>1136</v>
      </c>
      <c r="C433" t="s">
        <v>35</v>
      </c>
      <c r="D433">
        <v>8375.5088797930002</v>
      </c>
      <c r="E433">
        <v>204.61</v>
      </c>
    </row>
    <row r="434" spans="1:28" x14ac:dyDescent="0.25">
      <c r="A434" t="s">
        <v>1139</v>
      </c>
      <c r="B434" t="s">
        <v>1138</v>
      </c>
      <c r="C434" t="s">
        <v>1140</v>
      </c>
      <c r="D434">
        <v>8369.7008711939998</v>
      </c>
      <c r="E434">
        <v>1230.3900000000001</v>
      </c>
    </row>
    <row r="435" spans="1:28" x14ac:dyDescent="0.25">
      <c r="A435" t="s">
        <v>1183</v>
      </c>
      <c r="B435" t="s">
        <v>1182</v>
      </c>
      <c r="C435" t="s">
        <v>61</v>
      </c>
      <c r="D435">
        <v>8360.3802983749993</v>
      </c>
      <c r="E435">
        <v>154.55000000000001</v>
      </c>
      <c r="F435">
        <v>25.7</v>
      </c>
      <c r="G435">
        <v>3</v>
      </c>
      <c r="H435">
        <v>472.719999999999</v>
      </c>
      <c r="J435">
        <v>6.16</v>
      </c>
      <c r="K435">
        <v>1.5</v>
      </c>
      <c r="L435">
        <v>346.27999999999901</v>
      </c>
      <c r="M435">
        <v>3021.78</v>
      </c>
      <c r="N435">
        <v>447.01999999999902</v>
      </c>
      <c r="O435">
        <v>445.51999999999902</v>
      </c>
      <c r="Q435">
        <v>0.48701298701298701</v>
      </c>
      <c r="T435">
        <v>99.24</v>
      </c>
      <c r="U435">
        <v>3494.5</v>
      </c>
      <c r="V435">
        <v>211.8</v>
      </c>
      <c r="W435">
        <v>3.38</v>
      </c>
      <c r="X435">
        <v>190.17</v>
      </c>
      <c r="Y435">
        <v>713.16</v>
      </c>
      <c r="Z435">
        <v>204.71</v>
      </c>
      <c r="AA435">
        <v>204.28</v>
      </c>
      <c r="AB435">
        <v>924.96</v>
      </c>
    </row>
    <row r="436" spans="1:28" x14ac:dyDescent="0.25">
      <c r="A436" t="s">
        <v>1150</v>
      </c>
      <c r="B436" t="s">
        <v>1149</v>
      </c>
      <c r="C436" t="s">
        <v>401</v>
      </c>
      <c r="D436">
        <v>8350.9852560800009</v>
      </c>
      <c r="E436">
        <v>469.25</v>
      </c>
      <c r="F436">
        <v>31.2</v>
      </c>
      <c r="G436">
        <v>1.5</v>
      </c>
      <c r="H436">
        <v>231.51999999999899</v>
      </c>
      <c r="J436">
        <v>7.59</v>
      </c>
      <c r="K436">
        <v>21.59</v>
      </c>
      <c r="L436">
        <v>119.32</v>
      </c>
      <c r="M436">
        <v>1860.62</v>
      </c>
      <c r="N436">
        <v>200.32</v>
      </c>
      <c r="O436">
        <v>178.73</v>
      </c>
      <c r="Q436">
        <v>0.19762845849802299</v>
      </c>
      <c r="T436">
        <v>59.41</v>
      </c>
      <c r="U436">
        <v>2092.14</v>
      </c>
      <c r="V436">
        <v>80.849999999999994</v>
      </c>
      <c r="W436">
        <v>2.4300000000000002</v>
      </c>
      <c r="X436">
        <v>42.32</v>
      </c>
      <c r="Y436">
        <v>620.30999999999995</v>
      </c>
      <c r="Z436">
        <v>72.010000000000005</v>
      </c>
      <c r="AA436">
        <v>68.11</v>
      </c>
      <c r="AB436">
        <v>701.16</v>
      </c>
    </row>
    <row r="437" spans="1:28" x14ac:dyDescent="0.25">
      <c r="A437" t="s">
        <v>1142</v>
      </c>
      <c r="B437" t="s">
        <v>1141</v>
      </c>
      <c r="C437" t="s">
        <v>336</v>
      </c>
      <c r="D437">
        <v>8348.0182884000005</v>
      </c>
      <c r="E437">
        <v>319.2</v>
      </c>
      <c r="F437">
        <v>302.97000000000003</v>
      </c>
      <c r="G437">
        <v>5</v>
      </c>
      <c r="H437">
        <v>879.76</v>
      </c>
      <c r="J437">
        <v>7.91</v>
      </c>
      <c r="K437">
        <v>243.16</v>
      </c>
      <c r="L437">
        <v>206.69</v>
      </c>
      <c r="M437">
        <v>9273.5300000000007</v>
      </c>
      <c r="N437">
        <v>576.79</v>
      </c>
      <c r="O437">
        <v>333.63</v>
      </c>
      <c r="Q437">
        <v>0.63211125158027803</v>
      </c>
      <c r="T437">
        <v>126.94</v>
      </c>
      <c r="U437">
        <v>10153.290000000001</v>
      </c>
      <c r="V437">
        <v>511.36</v>
      </c>
      <c r="W437">
        <v>9.02</v>
      </c>
      <c r="X437">
        <v>235.93</v>
      </c>
      <c r="Y437">
        <v>3649.6</v>
      </c>
      <c r="Z437">
        <v>420.12</v>
      </c>
      <c r="AA437">
        <v>325.41000000000003</v>
      </c>
      <c r="AB437">
        <v>4160.96</v>
      </c>
    </row>
    <row r="438" spans="1:28" x14ac:dyDescent="0.25">
      <c r="A438" t="s">
        <v>1187</v>
      </c>
      <c r="B438" t="s">
        <v>1186</v>
      </c>
      <c r="C438" t="s">
        <v>706</v>
      </c>
      <c r="D438">
        <v>8260.82548958999</v>
      </c>
      <c r="E438">
        <v>2435</v>
      </c>
      <c r="F438">
        <v>139.12</v>
      </c>
      <c r="G438">
        <v>0</v>
      </c>
      <c r="H438">
        <v>470.6</v>
      </c>
      <c r="I438">
        <v>211.57</v>
      </c>
      <c r="J438">
        <v>46.658531226476597</v>
      </c>
      <c r="K438">
        <v>111.82</v>
      </c>
      <c r="L438">
        <v>157.21</v>
      </c>
      <c r="M438">
        <v>210.409999999999</v>
      </c>
      <c r="N438">
        <v>331.48</v>
      </c>
      <c r="O438">
        <v>219.66</v>
      </c>
      <c r="P438">
        <v>57.13</v>
      </c>
      <c r="Q438">
        <v>0</v>
      </c>
      <c r="R438">
        <v>5925.01</v>
      </c>
      <c r="S438">
        <v>105.04</v>
      </c>
      <c r="T438">
        <v>62.449999999999903</v>
      </c>
      <c r="U438">
        <v>6979.76</v>
      </c>
      <c r="V438">
        <v>151.22999999999999</v>
      </c>
      <c r="W438">
        <v>13.55</v>
      </c>
      <c r="X438">
        <v>45.63</v>
      </c>
      <c r="Y438">
        <v>1570.07</v>
      </c>
      <c r="Z438">
        <v>107.94</v>
      </c>
      <c r="AA438">
        <v>62.68</v>
      </c>
      <c r="AB438">
        <v>1721.3</v>
      </c>
    </row>
    <row r="439" spans="1:28" x14ac:dyDescent="0.25">
      <c r="A439" t="s">
        <v>1146</v>
      </c>
      <c r="B439" t="s">
        <v>1145</v>
      </c>
      <c r="C439" t="s">
        <v>430</v>
      </c>
      <c r="D439">
        <v>8215.1391996000002</v>
      </c>
      <c r="E439">
        <v>612.35</v>
      </c>
      <c r="F439">
        <v>63.7</v>
      </c>
      <c r="G439">
        <v>5.5</v>
      </c>
      <c r="H439">
        <v>403.10999999999899</v>
      </c>
      <c r="J439">
        <v>20.21</v>
      </c>
      <c r="K439">
        <v>34.4</v>
      </c>
      <c r="L439">
        <v>268.87999999999897</v>
      </c>
      <c r="M439">
        <v>1671.36</v>
      </c>
      <c r="N439">
        <v>339.409999999999</v>
      </c>
      <c r="O439">
        <v>305.00999999999902</v>
      </c>
      <c r="Q439">
        <v>0.27214250371103399</v>
      </c>
      <c r="T439">
        <v>36.130000000000003</v>
      </c>
      <c r="U439">
        <v>2074.4699999999998</v>
      </c>
      <c r="V439">
        <v>106.66999999999901</v>
      </c>
      <c r="W439">
        <v>4.5599999999999996</v>
      </c>
      <c r="X439">
        <v>60.719999999999899</v>
      </c>
      <c r="Y439">
        <v>548.61</v>
      </c>
      <c r="Z439">
        <v>84.289999999999907</v>
      </c>
      <c r="AA439">
        <v>69.429999999999893</v>
      </c>
      <c r="AB439">
        <v>655.28</v>
      </c>
    </row>
    <row r="440" spans="1:28" x14ac:dyDescent="0.25">
      <c r="A440" t="s">
        <v>1159</v>
      </c>
      <c r="B440" t="s">
        <v>1158</v>
      </c>
      <c r="C440" t="s">
        <v>41</v>
      </c>
      <c r="D440">
        <v>8046.5438388899902</v>
      </c>
      <c r="E440">
        <v>422.2</v>
      </c>
      <c r="F440">
        <v>57.04</v>
      </c>
      <c r="G440">
        <v>8.5</v>
      </c>
      <c r="H440">
        <v>392.11999999999898</v>
      </c>
      <c r="I440">
        <v>315.14999999999998</v>
      </c>
      <c r="J440">
        <v>10.203423872891699</v>
      </c>
      <c r="K440">
        <v>13.19</v>
      </c>
      <c r="L440">
        <v>199.349999999999</v>
      </c>
      <c r="M440">
        <v>8.7500000000000497</v>
      </c>
      <c r="N440">
        <v>335.07999999999902</v>
      </c>
      <c r="O440">
        <v>321.88999999999902</v>
      </c>
      <c r="P440">
        <v>562.89</v>
      </c>
      <c r="Q440">
        <v>0.83305369902182103</v>
      </c>
      <c r="R440">
        <v>1849.53</v>
      </c>
      <c r="S440">
        <v>185.43</v>
      </c>
      <c r="T440">
        <v>122.54</v>
      </c>
      <c r="U440">
        <v>3313.87</v>
      </c>
      <c r="V440">
        <v>67</v>
      </c>
      <c r="W440">
        <v>1.58</v>
      </c>
      <c r="X440">
        <v>29</v>
      </c>
      <c r="Y440">
        <v>753</v>
      </c>
      <c r="Z440">
        <v>52</v>
      </c>
      <c r="AA440">
        <v>48</v>
      </c>
      <c r="AB440">
        <v>820</v>
      </c>
    </row>
    <row r="441" spans="1:28" x14ac:dyDescent="0.25">
      <c r="A441" t="s">
        <v>1171</v>
      </c>
      <c r="B441" t="s">
        <v>1170</v>
      </c>
      <c r="C441" t="s">
        <v>74</v>
      </c>
      <c r="D441">
        <v>8027.9197950600001</v>
      </c>
      <c r="E441">
        <v>1484</v>
      </c>
      <c r="F441">
        <v>9.9</v>
      </c>
      <c r="G441">
        <v>3</v>
      </c>
      <c r="H441">
        <v>151.94999999999899</v>
      </c>
      <c r="J441">
        <v>20.38</v>
      </c>
      <c r="K441">
        <v>2.79</v>
      </c>
      <c r="L441">
        <v>107.24999999999901</v>
      </c>
      <c r="M441">
        <v>163.83000000000001</v>
      </c>
      <c r="N441">
        <v>142.04999999999899</v>
      </c>
      <c r="O441">
        <v>139.259999999999</v>
      </c>
      <c r="Q441">
        <v>0.14720314033366</v>
      </c>
      <c r="T441">
        <v>32.01</v>
      </c>
      <c r="U441">
        <v>315.77999999999997</v>
      </c>
      <c r="V441">
        <v>39.31</v>
      </c>
      <c r="W441">
        <v>5.59</v>
      </c>
      <c r="X441">
        <v>28.02</v>
      </c>
      <c r="Y441">
        <v>43.62</v>
      </c>
      <c r="Z441">
        <v>35.200000000000003</v>
      </c>
      <c r="AA441">
        <v>34.340000000000003</v>
      </c>
      <c r="AB441">
        <v>82.93</v>
      </c>
    </row>
    <row r="442" spans="1:28" x14ac:dyDescent="0.25">
      <c r="A442" t="s">
        <v>1173</v>
      </c>
      <c r="B442" t="s">
        <v>1172</v>
      </c>
      <c r="C442" t="s">
        <v>315</v>
      </c>
      <c r="D442">
        <v>7982.0326199399997</v>
      </c>
      <c r="E442">
        <v>660.35</v>
      </c>
      <c r="F442">
        <v>42.09</v>
      </c>
      <c r="G442">
        <v>21</v>
      </c>
      <c r="H442">
        <v>671.24999999999898</v>
      </c>
      <c r="J442">
        <v>38.11</v>
      </c>
      <c r="K442">
        <v>0.55000000000000004</v>
      </c>
      <c r="L442">
        <v>466.95999999999901</v>
      </c>
      <c r="M442">
        <v>1518.93</v>
      </c>
      <c r="N442">
        <v>629.15999999999894</v>
      </c>
      <c r="O442">
        <v>628.60999999999899</v>
      </c>
      <c r="Q442">
        <v>0.55103647336657002</v>
      </c>
      <c r="T442">
        <v>161.65</v>
      </c>
      <c r="U442">
        <v>2190.1799999999998</v>
      </c>
      <c r="V442">
        <v>195.009999999999</v>
      </c>
      <c r="W442">
        <v>11.05</v>
      </c>
      <c r="X442">
        <v>135.439999999999</v>
      </c>
      <c r="Y442">
        <v>385.29</v>
      </c>
      <c r="Z442">
        <v>182.39999999999901</v>
      </c>
      <c r="AA442">
        <v>181.99999999999901</v>
      </c>
      <c r="AB442">
        <v>580.29999999999995</v>
      </c>
    </row>
    <row r="443" spans="1:28" x14ac:dyDescent="0.25">
      <c r="A443" t="s">
        <v>1163</v>
      </c>
      <c r="B443" t="s">
        <v>1162</v>
      </c>
      <c r="C443" t="s">
        <v>1055</v>
      </c>
      <c r="D443">
        <v>7980.1913859750002</v>
      </c>
      <c r="E443">
        <v>395</v>
      </c>
      <c r="F443">
        <v>129.5</v>
      </c>
      <c r="G443">
        <v>2.5</v>
      </c>
      <c r="H443">
        <v>586.47</v>
      </c>
      <c r="J443">
        <v>13.94</v>
      </c>
      <c r="K443">
        <v>48.65</v>
      </c>
      <c r="L443">
        <v>284.17</v>
      </c>
      <c r="M443">
        <v>4153.82</v>
      </c>
      <c r="N443">
        <v>456.97</v>
      </c>
      <c r="O443">
        <v>408.32</v>
      </c>
      <c r="Q443">
        <v>0.17934002869440399</v>
      </c>
      <c r="T443">
        <v>124.15</v>
      </c>
      <c r="U443">
        <v>4740.29</v>
      </c>
      <c r="V443">
        <v>425.51</v>
      </c>
      <c r="W443">
        <v>12.51</v>
      </c>
      <c r="X443">
        <v>254.45</v>
      </c>
      <c r="Y443">
        <v>1087.6400000000001</v>
      </c>
      <c r="Z443">
        <v>385.34</v>
      </c>
      <c r="AA443">
        <v>364.2</v>
      </c>
      <c r="AB443">
        <v>1513.15</v>
      </c>
    </row>
    <row r="444" spans="1:28" x14ac:dyDescent="0.25">
      <c r="A444" t="s">
        <v>1127</v>
      </c>
      <c r="B444" t="s">
        <v>1126</v>
      </c>
      <c r="C444" t="s">
        <v>1076</v>
      </c>
      <c r="D444">
        <v>7950.4911916749998</v>
      </c>
      <c r="E444">
        <v>1712.7</v>
      </c>
      <c r="F444">
        <v>114.01</v>
      </c>
      <c r="G444">
        <v>1</v>
      </c>
      <c r="H444">
        <v>788.16999999999905</v>
      </c>
      <c r="J444">
        <v>98.76</v>
      </c>
      <c r="K444">
        <v>21.16</v>
      </c>
      <c r="L444">
        <v>488.83999999999901</v>
      </c>
      <c r="M444">
        <v>1925.68</v>
      </c>
      <c r="N444">
        <v>674.15999999999894</v>
      </c>
      <c r="O444">
        <v>652.99999999999898</v>
      </c>
      <c r="Q444">
        <v>1.0125556905629799E-2</v>
      </c>
      <c r="T444">
        <v>164.16</v>
      </c>
      <c r="U444">
        <v>2713.85</v>
      </c>
      <c r="V444">
        <v>212.01</v>
      </c>
      <c r="W444">
        <v>27.05</v>
      </c>
      <c r="X444">
        <v>132.55000000000001</v>
      </c>
      <c r="Y444">
        <v>486.18</v>
      </c>
      <c r="Z444">
        <v>180.15</v>
      </c>
      <c r="AA444">
        <v>174.5</v>
      </c>
      <c r="AB444">
        <v>698.19</v>
      </c>
    </row>
    <row r="445" spans="1:28" x14ac:dyDescent="0.25">
      <c r="A445" t="s">
        <v>1131</v>
      </c>
      <c r="B445" t="s">
        <v>1130</v>
      </c>
      <c r="C445" t="s">
        <v>79</v>
      </c>
      <c r="D445">
        <v>7911.1535517000002</v>
      </c>
      <c r="E445">
        <v>403.35</v>
      </c>
      <c r="F445">
        <v>20.82</v>
      </c>
      <c r="G445">
        <v>6</v>
      </c>
      <c r="H445">
        <v>274.61</v>
      </c>
      <c r="J445">
        <v>9.6300000000000008</v>
      </c>
      <c r="K445">
        <v>5.71</v>
      </c>
      <c r="L445">
        <v>185.34</v>
      </c>
      <c r="M445">
        <v>515.64</v>
      </c>
      <c r="N445">
        <v>253.79</v>
      </c>
      <c r="O445">
        <v>248.08</v>
      </c>
      <c r="Q445">
        <v>0.62305295950155704</v>
      </c>
      <c r="T445">
        <v>62.74</v>
      </c>
      <c r="U445">
        <v>790.25</v>
      </c>
      <c r="V445">
        <v>67.56</v>
      </c>
      <c r="W445">
        <v>2.2599999999999998</v>
      </c>
      <c r="X445">
        <v>43.48</v>
      </c>
      <c r="Y445">
        <v>113.3</v>
      </c>
      <c r="Z445">
        <v>60.52</v>
      </c>
      <c r="AA445">
        <v>59.08</v>
      </c>
      <c r="AB445">
        <v>180.86</v>
      </c>
    </row>
    <row r="446" spans="1:28" x14ac:dyDescent="0.25">
      <c r="A446" t="s">
        <v>1161</v>
      </c>
      <c r="B446" t="s">
        <v>1160</v>
      </c>
      <c r="C446" t="s">
        <v>370</v>
      </c>
      <c r="D446">
        <v>7891.8746568750003</v>
      </c>
      <c r="E446">
        <v>12249.9</v>
      </c>
      <c r="F446">
        <v>573.19000000000005</v>
      </c>
      <c r="G446">
        <v>166</v>
      </c>
      <c r="H446">
        <v>3572.75</v>
      </c>
      <c r="I446">
        <v>841.2</v>
      </c>
      <c r="J446">
        <v>1948.1723258898201</v>
      </c>
      <c r="L446">
        <v>1253.71999999999</v>
      </c>
      <c r="M446">
        <v>416.31999999999903</v>
      </c>
      <c r="N446">
        <v>2999.56</v>
      </c>
      <c r="O446">
        <v>2999.56</v>
      </c>
      <c r="Q446">
        <v>8.5208067989662697E-2</v>
      </c>
      <c r="S446">
        <v>10327.57</v>
      </c>
      <c r="T446">
        <v>1745.84</v>
      </c>
      <c r="U446">
        <v>15157.84</v>
      </c>
      <c r="V446">
        <v>892.98</v>
      </c>
      <c r="W446">
        <v>445.45</v>
      </c>
      <c r="X446">
        <v>287.280000000001</v>
      </c>
      <c r="Y446">
        <v>2923.1099999999901</v>
      </c>
      <c r="Z446">
        <v>738.91000000000099</v>
      </c>
      <c r="AA446">
        <v>738.91000000000099</v>
      </c>
      <c r="AB446">
        <v>3816.09</v>
      </c>
    </row>
    <row r="447" spans="1:28" x14ac:dyDescent="0.25">
      <c r="A447" t="s">
        <v>1175</v>
      </c>
      <c r="B447" t="s">
        <v>1174</v>
      </c>
      <c r="C447" t="s">
        <v>323</v>
      </c>
      <c r="D447">
        <v>7871.5390650700001</v>
      </c>
      <c r="E447">
        <v>617.79999999999995</v>
      </c>
      <c r="F447">
        <v>228.33</v>
      </c>
      <c r="G447">
        <v>3.75</v>
      </c>
      <c r="H447">
        <v>896.21</v>
      </c>
      <c r="J447">
        <v>30.48</v>
      </c>
      <c r="K447">
        <v>133.4</v>
      </c>
      <c r="L447">
        <v>358.62</v>
      </c>
      <c r="M447">
        <v>5612.81</v>
      </c>
      <c r="N447">
        <v>667.88</v>
      </c>
      <c r="O447">
        <v>534.48</v>
      </c>
      <c r="Q447">
        <v>0.123031496062992</v>
      </c>
      <c r="T447">
        <v>175.86</v>
      </c>
      <c r="U447">
        <v>6509.02</v>
      </c>
      <c r="V447">
        <v>207.36</v>
      </c>
      <c r="W447">
        <v>6.67</v>
      </c>
      <c r="X447">
        <v>78.470000000000098</v>
      </c>
      <c r="Y447">
        <v>1534.02</v>
      </c>
      <c r="Z447">
        <v>151.63999999999999</v>
      </c>
      <c r="AA447">
        <v>118.54</v>
      </c>
      <c r="AB447">
        <v>1741.38</v>
      </c>
    </row>
    <row r="448" spans="1:28" x14ac:dyDescent="0.25">
      <c r="A448" t="s">
        <v>75</v>
      </c>
      <c r="B448" t="s">
        <v>76</v>
      </c>
      <c r="C448" t="s">
        <v>74</v>
      </c>
      <c r="D448">
        <v>7866.79865556</v>
      </c>
      <c r="E448">
        <v>690.9</v>
      </c>
      <c r="F448">
        <v>121.51</v>
      </c>
      <c r="G448">
        <v>2.5</v>
      </c>
      <c r="H448">
        <v>491.36</v>
      </c>
      <c r="I448">
        <v>1144.4000000000001</v>
      </c>
      <c r="J448">
        <v>19.774586950387999</v>
      </c>
      <c r="K448">
        <v>6.5</v>
      </c>
      <c r="L448">
        <v>267.23</v>
      </c>
      <c r="M448">
        <v>448.58999999999901</v>
      </c>
      <c r="N448">
        <v>369.85</v>
      </c>
      <c r="O448">
        <v>363.35</v>
      </c>
      <c r="P448">
        <v>6.47</v>
      </c>
      <c r="Q448">
        <v>0.12642489101148799</v>
      </c>
      <c r="R448">
        <v>0</v>
      </c>
      <c r="S448">
        <v>193.32</v>
      </c>
      <c r="T448">
        <v>96.12</v>
      </c>
      <c r="U448">
        <v>2284.14</v>
      </c>
      <c r="V448">
        <v>161.01999999999899</v>
      </c>
      <c r="W448">
        <v>6.93</v>
      </c>
      <c r="X448">
        <v>93.469999999999899</v>
      </c>
      <c r="Y448">
        <v>491.74</v>
      </c>
      <c r="Z448">
        <v>127.049999999999</v>
      </c>
      <c r="AA448">
        <v>126.539999999999</v>
      </c>
      <c r="AB448">
        <v>652.76</v>
      </c>
    </row>
    <row r="449" spans="1:28" x14ac:dyDescent="0.25">
      <c r="A449" t="s">
        <v>1179</v>
      </c>
      <c r="B449" t="s">
        <v>1178</v>
      </c>
      <c r="C449" t="s">
        <v>430</v>
      </c>
      <c r="D449">
        <v>7825.9651635</v>
      </c>
      <c r="E449">
        <v>1125.25</v>
      </c>
      <c r="F449">
        <v>239.27</v>
      </c>
      <c r="G449">
        <v>1.2</v>
      </c>
      <c r="H449">
        <v>944.77000000000203</v>
      </c>
      <c r="J449">
        <v>-240.94</v>
      </c>
      <c r="K449">
        <v>424.65</v>
      </c>
      <c r="L449">
        <v>-1675.71999999999</v>
      </c>
      <c r="M449">
        <v>16372.47</v>
      </c>
      <c r="N449">
        <v>705.50000000000205</v>
      </c>
      <c r="O449">
        <v>280.85000000000201</v>
      </c>
      <c r="T449">
        <v>1956.57</v>
      </c>
      <c r="U449">
        <v>17317.240000000002</v>
      </c>
      <c r="V449">
        <v>-868.92</v>
      </c>
      <c r="W449">
        <v>-231.3</v>
      </c>
      <c r="X449">
        <v>-1623.23</v>
      </c>
      <c r="Y449">
        <v>5296.24</v>
      </c>
      <c r="Z449">
        <v>-937.6</v>
      </c>
      <c r="AA449">
        <v>-1050.96</v>
      </c>
      <c r="AB449">
        <v>4427.32</v>
      </c>
    </row>
    <row r="450" spans="1:28" x14ac:dyDescent="0.25">
      <c r="A450" t="s">
        <v>1191</v>
      </c>
      <c r="B450" t="s">
        <v>1190</v>
      </c>
      <c r="C450" t="s">
        <v>315</v>
      </c>
      <c r="D450">
        <v>7785.3052467399903</v>
      </c>
      <c r="E450">
        <v>321.3</v>
      </c>
      <c r="F450">
        <v>184.49</v>
      </c>
      <c r="G450">
        <v>1.5</v>
      </c>
      <c r="H450">
        <v>927.61</v>
      </c>
      <c r="I450">
        <v>420.35</v>
      </c>
      <c r="J450">
        <v>21.084034182965301</v>
      </c>
      <c r="K450">
        <v>55.93</v>
      </c>
      <c r="L450">
        <v>516.61</v>
      </c>
      <c r="M450">
        <v>148.569999999999</v>
      </c>
      <c r="N450">
        <v>743.12</v>
      </c>
      <c r="O450">
        <v>687.19</v>
      </c>
      <c r="P450">
        <v>95.69</v>
      </c>
      <c r="Q450">
        <v>7.1143880102979007E-2</v>
      </c>
      <c r="R450">
        <v>2352.65</v>
      </c>
      <c r="S450">
        <v>580.83000000000004</v>
      </c>
      <c r="T450">
        <v>170.58</v>
      </c>
      <c r="U450">
        <v>4525.7</v>
      </c>
      <c r="V450">
        <v>231.5</v>
      </c>
      <c r="W450">
        <v>4.9400000000000004</v>
      </c>
      <c r="X450">
        <v>119.61</v>
      </c>
      <c r="Y450">
        <v>967.38</v>
      </c>
      <c r="Z450">
        <v>182.79</v>
      </c>
      <c r="AA450">
        <v>163.99</v>
      </c>
      <c r="AB450">
        <v>1198.8800000000001</v>
      </c>
    </row>
    <row r="451" spans="1:28" x14ac:dyDescent="0.25">
      <c r="A451" t="s">
        <v>1181</v>
      </c>
      <c r="B451" t="s">
        <v>1180</v>
      </c>
      <c r="C451" t="s">
        <v>504</v>
      </c>
      <c r="D451">
        <v>7715.5067010399998</v>
      </c>
      <c r="E451">
        <v>2226.75</v>
      </c>
      <c r="F451">
        <v>45.26</v>
      </c>
      <c r="G451">
        <v>15</v>
      </c>
      <c r="H451">
        <v>296.66000000000003</v>
      </c>
      <c r="I451">
        <v>243.9</v>
      </c>
      <c r="J451">
        <v>52.499660708660997</v>
      </c>
      <c r="K451">
        <v>6.13</v>
      </c>
      <c r="L451">
        <v>182.74</v>
      </c>
      <c r="M451">
        <v>134.469999999999</v>
      </c>
      <c r="N451">
        <v>251.4</v>
      </c>
      <c r="O451">
        <v>245.27</v>
      </c>
      <c r="P451">
        <v>24.78</v>
      </c>
      <c r="Q451">
        <v>0.28571613220969599</v>
      </c>
      <c r="R451">
        <v>1063.01</v>
      </c>
      <c r="S451">
        <v>109.15</v>
      </c>
      <c r="T451">
        <v>62.53</v>
      </c>
      <c r="U451">
        <v>1871.97</v>
      </c>
      <c r="V451">
        <v>67.7</v>
      </c>
      <c r="W451">
        <v>11.76</v>
      </c>
      <c r="X451">
        <v>40.9</v>
      </c>
      <c r="Y451">
        <v>432.4</v>
      </c>
      <c r="Z451">
        <v>56</v>
      </c>
      <c r="AA451">
        <v>55.2</v>
      </c>
      <c r="AB451">
        <v>500.1</v>
      </c>
    </row>
    <row r="452" spans="1:28" x14ac:dyDescent="0.25">
      <c r="A452" t="s">
        <v>1199</v>
      </c>
      <c r="B452" t="s">
        <v>1198</v>
      </c>
      <c r="C452" t="s">
        <v>61</v>
      </c>
      <c r="D452">
        <v>7713</v>
      </c>
      <c r="E452">
        <v>43.25</v>
      </c>
      <c r="F452">
        <v>5.22</v>
      </c>
      <c r="G452">
        <v>0.54</v>
      </c>
      <c r="H452">
        <v>378.59999999999798</v>
      </c>
      <c r="J452">
        <v>1.48</v>
      </c>
      <c r="K452">
        <v>1.48</v>
      </c>
      <c r="L452">
        <v>266.65999999999798</v>
      </c>
      <c r="M452">
        <v>8583.86</v>
      </c>
      <c r="N452">
        <v>373.37999999999801</v>
      </c>
      <c r="O452">
        <v>371.89999999999799</v>
      </c>
      <c r="Q452">
        <v>0.36486486486486402</v>
      </c>
      <c r="T452">
        <v>105.24</v>
      </c>
      <c r="U452">
        <v>8962.4599999999991</v>
      </c>
      <c r="V452">
        <v>152.57</v>
      </c>
      <c r="W452">
        <v>0.6</v>
      </c>
      <c r="X452">
        <v>108.41</v>
      </c>
      <c r="Y452">
        <v>2690.52</v>
      </c>
      <c r="Z452">
        <v>150.9</v>
      </c>
      <c r="AA452">
        <v>150.88999999999999</v>
      </c>
      <c r="AB452">
        <v>2843.09</v>
      </c>
    </row>
    <row r="453" spans="1:28" x14ac:dyDescent="0.25">
      <c r="A453" t="s">
        <v>1213</v>
      </c>
      <c r="B453" t="s">
        <v>1212</v>
      </c>
      <c r="C453" t="s">
        <v>763</v>
      </c>
      <c r="D453">
        <v>7654.3906662500003</v>
      </c>
      <c r="E453">
        <v>854.55</v>
      </c>
      <c r="F453">
        <v>9.07</v>
      </c>
      <c r="G453">
        <v>2.6</v>
      </c>
      <c r="H453">
        <v>304.29000000000002</v>
      </c>
      <c r="I453">
        <v>107.01</v>
      </c>
      <c r="J453">
        <v>25.993667993031799</v>
      </c>
      <c r="L453">
        <v>228.29</v>
      </c>
      <c r="M453">
        <v>384.3</v>
      </c>
      <c r="N453">
        <v>295.22000000000003</v>
      </c>
      <c r="O453">
        <v>295.22000000000003</v>
      </c>
      <c r="Q453">
        <v>0.10002435980551</v>
      </c>
      <c r="T453">
        <v>66.930000000000007</v>
      </c>
      <c r="U453">
        <v>795.6</v>
      </c>
      <c r="V453">
        <v>92.669999999999902</v>
      </c>
      <c r="W453">
        <v>7.85</v>
      </c>
      <c r="X453">
        <v>69.1099999999999</v>
      </c>
      <c r="Y453">
        <v>167.14</v>
      </c>
      <c r="Z453">
        <v>90.019999999999897</v>
      </c>
      <c r="AA453">
        <v>90.019999999999897</v>
      </c>
      <c r="AB453">
        <v>259.81</v>
      </c>
    </row>
    <row r="454" spans="1:28" x14ac:dyDescent="0.25">
      <c r="A454" t="s">
        <v>62</v>
      </c>
      <c r="B454" t="s">
        <v>63</v>
      </c>
      <c r="C454" t="s">
        <v>61</v>
      </c>
      <c r="D454">
        <v>7640.6273299199902</v>
      </c>
      <c r="E454">
        <v>416.9</v>
      </c>
      <c r="F454">
        <v>30.25</v>
      </c>
      <c r="G454">
        <v>4.5</v>
      </c>
      <c r="H454">
        <v>353.61</v>
      </c>
      <c r="I454">
        <v>257.58999999999997</v>
      </c>
      <c r="J454">
        <v>13.054383407175299</v>
      </c>
      <c r="K454">
        <v>4.63</v>
      </c>
      <c r="L454">
        <v>239.8</v>
      </c>
      <c r="M454">
        <v>498.98999999999899</v>
      </c>
      <c r="N454">
        <v>323.36</v>
      </c>
      <c r="O454">
        <v>318.73</v>
      </c>
      <c r="P454">
        <v>11.62</v>
      </c>
      <c r="Q454">
        <v>0.344711799833193</v>
      </c>
      <c r="R454">
        <v>2229.19</v>
      </c>
      <c r="S454">
        <v>222.84</v>
      </c>
      <c r="T454">
        <v>78.929999999999893</v>
      </c>
      <c r="U454">
        <v>3573.84</v>
      </c>
      <c r="V454">
        <v>87.61</v>
      </c>
      <c r="W454">
        <v>3.19</v>
      </c>
      <c r="X454">
        <v>58.65</v>
      </c>
      <c r="Y454">
        <v>661.23</v>
      </c>
      <c r="Z454">
        <v>78.8</v>
      </c>
      <c r="AA454">
        <v>77.7</v>
      </c>
      <c r="AB454">
        <v>748.84</v>
      </c>
    </row>
    <row r="455" spans="1:28" x14ac:dyDescent="0.25">
      <c r="A455" t="s">
        <v>1195</v>
      </c>
      <c r="B455" t="s">
        <v>1194</v>
      </c>
      <c r="C455" t="s">
        <v>315</v>
      </c>
      <c r="D455">
        <v>7593.8051592000002</v>
      </c>
      <c r="E455">
        <v>239.1</v>
      </c>
      <c r="F455">
        <v>11.77</v>
      </c>
      <c r="G455">
        <v>0</v>
      </c>
      <c r="H455">
        <v>-203.17</v>
      </c>
      <c r="I455">
        <v>107</v>
      </c>
      <c r="J455">
        <v>-7.4637757630251897</v>
      </c>
      <c r="K455">
        <v>7.63</v>
      </c>
      <c r="L455">
        <v>-222.57</v>
      </c>
      <c r="M455">
        <v>29.07</v>
      </c>
      <c r="N455">
        <v>-214.94</v>
      </c>
      <c r="O455">
        <v>-222.57</v>
      </c>
      <c r="P455">
        <v>5.75</v>
      </c>
      <c r="Q455">
        <v>0</v>
      </c>
      <c r="R455">
        <v>22.11</v>
      </c>
      <c r="S455">
        <v>288.89999999999998</v>
      </c>
      <c r="T455">
        <v>0</v>
      </c>
      <c r="U455">
        <v>249.66</v>
      </c>
      <c r="V455">
        <v>-78.839999999999904</v>
      </c>
      <c r="W455">
        <v>-2.5499999999999998</v>
      </c>
      <c r="X455">
        <v>-81.989999999999895</v>
      </c>
      <c r="Y455">
        <v>137.26</v>
      </c>
      <c r="Z455">
        <v>-81.779999999999902</v>
      </c>
      <c r="AA455">
        <v>-81.989999999999895</v>
      </c>
      <c r="AB455">
        <v>58.42</v>
      </c>
    </row>
    <row r="456" spans="1:28" x14ac:dyDescent="0.25">
      <c r="A456" t="s">
        <v>1193</v>
      </c>
      <c r="B456" t="s">
        <v>1192</v>
      </c>
      <c r="C456" t="s">
        <v>373</v>
      </c>
      <c r="D456">
        <v>7581.4917798899996</v>
      </c>
      <c r="E456">
        <v>510.45</v>
      </c>
      <c r="F456">
        <v>12.2</v>
      </c>
      <c r="G456">
        <v>2.2999999999999998</v>
      </c>
      <c r="H456">
        <v>128.77999999999901</v>
      </c>
      <c r="I456">
        <v>104.8</v>
      </c>
      <c r="J456">
        <v>6.5604851943895701</v>
      </c>
      <c r="K456">
        <v>10.91</v>
      </c>
      <c r="L456">
        <v>101.41999999999901</v>
      </c>
      <c r="M456">
        <v>544.55999999999995</v>
      </c>
      <c r="N456">
        <v>116.579999999999</v>
      </c>
      <c r="O456">
        <v>105.66999999999901</v>
      </c>
      <c r="P456">
        <v>0.51</v>
      </c>
      <c r="Q456">
        <v>0.35058382602050803</v>
      </c>
      <c r="R456">
        <v>0</v>
      </c>
      <c r="S456">
        <v>66.849999999999994</v>
      </c>
      <c r="T456">
        <v>4.25</v>
      </c>
      <c r="U456">
        <v>845.5</v>
      </c>
      <c r="V456">
        <v>-6.43</v>
      </c>
      <c r="W456">
        <v>-0.28000000000000003</v>
      </c>
      <c r="X456">
        <v>-4.2699999999999996</v>
      </c>
      <c r="Y456">
        <v>141.15</v>
      </c>
      <c r="Z456">
        <v>-9.41</v>
      </c>
      <c r="AA456">
        <v>-13.62</v>
      </c>
      <c r="AB456">
        <v>134.72</v>
      </c>
    </row>
    <row r="457" spans="1:28" x14ac:dyDescent="0.25">
      <c r="A457" t="s">
        <v>1232</v>
      </c>
      <c r="B457" t="s">
        <v>1231</v>
      </c>
      <c r="C457" t="s">
        <v>1157</v>
      </c>
      <c r="D457">
        <v>7512.0431325</v>
      </c>
      <c r="E457">
        <v>1815.85</v>
      </c>
      <c r="F457">
        <v>64.08</v>
      </c>
      <c r="G457">
        <v>9</v>
      </c>
      <c r="H457">
        <v>388.039999999999</v>
      </c>
      <c r="J457">
        <v>37.909999999999997</v>
      </c>
      <c r="K457">
        <v>46.25</v>
      </c>
      <c r="L457">
        <v>157.88999999999999</v>
      </c>
      <c r="M457">
        <v>3534.5</v>
      </c>
      <c r="N457">
        <v>323.95999999999998</v>
      </c>
      <c r="O457">
        <v>277.70999999999998</v>
      </c>
      <c r="Q457">
        <v>0.23740437879187501</v>
      </c>
      <c r="T457">
        <v>119.82</v>
      </c>
      <c r="U457">
        <v>3922.54</v>
      </c>
      <c r="V457">
        <v>305.76</v>
      </c>
      <c r="W457">
        <v>37.67</v>
      </c>
      <c r="X457">
        <v>157.69</v>
      </c>
      <c r="Y457">
        <v>1101.1300000000001</v>
      </c>
      <c r="Z457">
        <v>289.719999999999</v>
      </c>
      <c r="AA457">
        <v>277.51</v>
      </c>
      <c r="AB457">
        <v>1406.89</v>
      </c>
    </row>
    <row r="458" spans="1:28" x14ac:dyDescent="0.25">
      <c r="A458" t="s">
        <v>1169</v>
      </c>
      <c r="B458" t="s">
        <v>1168</v>
      </c>
      <c r="C458" t="s">
        <v>91</v>
      </c>
      <c r="D458">
        <v>7495.2970894800001</v>
      </c>
      <c r="E458">
        <v>378.35</v>
      </c>
      <c r="F458">
        <v>8.82</v>
      </c>
      <c r="G458">
        <v>0</v>
      </c>
      <c r="H458">
        <v>200.92999999999901</v>
      </c>
      <c r="I458">
        <v>336.14</v>
      </c>
      <c r="J458">
        <v>7.6694294047156903</v>
      </c>
      <c r="K458">
        <v>2.75</v>
      </c>
      <c r="L458">
        <v>155.42999999999901</v>
      </c>
      <c r="M458">
        <v>6.7700000000000102</v>
      </c>
      <c r="N458">
        <v>192.10999999999899</v>
      </c>
      <c r="O458">
        <v>189.35999999999899</v>
      </c>
      <c r="P458">
        <v>0.48</v>
      </c>
      <c r="Q458">
        <v>0</v>
      </c>
      <c r="R458">
        <v>0</v>
      </c>
      <c r="S458">
        <v>50.21</v>
      </c>
      <c r="T458">
        <v>33.93</v>
      </c>
      <c r="U458">
        <v>594.53</v>
      </c>
      <c r="V458">
        <v>45.97</v>
      </c>
      <c r="W458">
        <v>1.6</v>
      </c>
      <c r="X458">
        <v>32.86</v>
      </c>
      <c r="Y458">
        <v>119.6</v>
      </c>
      <c r="Z458">
        <v>43.6</v>
      </c>
      <c r="AA458">
        <v>42.8</v>
      </c>
      <c r="AB458">
        <v>165.57</v>
      </c>
    </row>
    <row r="459" spans="1:28" x14ac:dyDescent="0.25">
      <c r="A459" t="s">
        <v>1185</v>
      </c>
      <c r="B459" t="s">
        <v>1184</v>
      </c>
      <c r="C459" t="s">
        <v>115</v>
      </c>
      <c r="D459">
        <v>7472.6868035050002</v>
      </c>
      <c r="E459">
        <v>14.85</v>
      </c>
      <c r="F459">
        <v>364.91</v>
      </c>
      <c r="G459">
        <v>0</v>
      </c>
      <c r="H459">
        <v>-13.8000000000001</v>
      </c>
      <c r="J459">
        <v>-1.77</v>
      </c>
      <c r="K459">
        <v>501.24</v>
      </c>
      <c r="L459">
        <v>-880.46</v>
      </c>
      <c r="M459">
        <v>7015.81</v>
      </c>
      <c r="N459">
        <v>-378.71</v>
      </c>
      <c r="O459">
        <v>-879.95</v>
      </c>
      <c r="Q459">
        <v>0</v>
      </c>
      <c r="T459">
        <v>0.51</v>
      </c>
      <c r="U459">
        <v>7002.01</v>
      </c>
      <c r="V459">
        <v>17.46</v>
      </c>
      <c r="W459">
        <v>-0.46</v>
      </c>
      <c r="X459">
        <v>-226.14</v>
      </c>
      <c r="Y459">
        <v>1398.2</v>
      </c>
      <c r="Z459">
        <v>-72.279999999999902</v>
      </c>
      <c r="AA459">
        <v>-226.14</v>
      </c>
      <c r="AB459">
        <v>1415.66</v>
      </c>
    </row>
    <row r="460" spans="1:28" x14ac:dyDescent="0.25">
      <c r="A460" t="s">
        <v>1197</v>
      </c>
      <c r="B460" t="s">
        <v>1196</v>
      </c>
      <c r="C460" t="s">
        <v>336</v>
      </c>
      <c r="D460">
        <v>7425.9949694999996</v>
      </c>
      <c r="E460">
        <v>546.54999999999995</v>
      </c>
      <c r="F460">
        <v>123.54</v>
      </c>
      <c r="G460">
        <v>4</v>
      </c>
      <c r="H460">
        <v>1226.51999999999</v>
      </c>
      <c r="J460">
        <v>61.16</v>
      </c>
      <c r="K460">
        <v>20.399999999999999</v>
      </c>
      <c r="L460">
        <v>793.39999999999895</v>
      </c>
      <c r="M460">
        <v>4635.05</v>
      </c>
      <c r="N460">
        <v>1102.97999999999</v>
      </c>
      <c r="O460">
        <v>1082.5799999999899</v>
      </c>
      <c r="Q460">
        <v>6.5402223675604901E-2</v>
      </c>
      <c r="T460">
        <v>289.18</v>
      </c>
      <c r="U460">
        <v>5861.57</v>
      </c>
      <c r="V460">
        <v>349.42</v>
      </c>
      <c r="W460">
        <v>18.510000000000002</v>
      </c>
      <c r="X460">
        <v>230.91</v>
      </c>
      <c r="Y460">
        <v>1020.46</v>
      </c>
      <c r="Z460">
        <v>315.14999999999998</v>
      </c>
      <c r="AA460">
        <v>306.88</v>
      </c>
      <c r="AB460">
        <v>1369.88</v>
      </c>
    </row>
    <row r="461" spans="1:28" x14ac:dyDescent="0.25">
      <c r="A461" t="s">
        <v>1226</v>
      </c>
      <c r="B461" t="s">
        <v>1225</v>
      </c>
      <c r="C461" t="s">
        <v>504</v>
      </c>
      <c r="D461">
        <v>7410.3537581999999</v>
      </c>
      <c r="E461">
        <v>4828.2</v>
      </c>
      <c r="F461">
        <v>11.88</v>
      </c>
      <c r="G461">
        <v>78</v>
      </c>
      <c r="H461">
        <v>194.66999999999899</v>
      </c>
      <c r="I461">
        <v>96.92</v>
      </c>
      <c r="J461">
        <v>88.143847016374806</v>
      </c>
      <c r="K461">
        <v>0.5</v>
      </c>
      <c r="L461">
        <v>135.67999999999901</v>
      </c>
      <c r="M461">
        <v>11.4399999999999</v>
      </c>
      <c r="N461">
        <v>182.789999999999</v>
      </c>
      <c r="O461">
        <v>182.289999999999</v>
      </c>
      <c r="P461">
        <v>15.75</v>
      </c>
      <c r="Q461">
        <v>0.88491712853773596</v>
      </c>
      <c r="R461">
        <v>680.24</v>
      </c>
      <c r="S461">
        <v>99.58</v>
      </c>
      <c r="T461">
        <v>46.61</v>
      </c>
      <c r="U461">
        <v>1098.5999999999999</v>
      </c>
      <c r="V461">
        <v>59.72</v>
      </c>
      <c r="W461">
        <v>27.2</v>
      </c>
      <c r="X461">
        <v>41.86</v>
      </c>
      <c r="Y461">
        <v>244.97</v>
      </c>
      <c r="Z461">
        <v>56.56</v>
      </c>
      <c r="AA461">
        <v>56.45</v>
      </c>
      <c r="AB461">
        <v>304.69</v>
      </c>
    </row>
    <row r="462" spans="1:28" x14ac:dyDescent="0.25">
      <c r="A462" t="s">
        <v>1201</v>
      </c>
      <c r="B462" t="s">
        <v>1200</v>
      </c>
      <c r="C462" t="s">
        <v>85</v>
      </c>
      <c r="D462">
        <v>7379.4650633399997</v>
      </c>
      <c r="E462">
        <v>305.75</v>
      </c>
      <c r="F462">
        <v>278.01</v>
      </c>
      <c r="G462">
        <v>3.25</v>
      </c>
      <c r="H462">
        <v>1248.72999999999</v>
      </c>
      <c r="J462">
        <v>19.275041755067001</v>
      </c>
      <c r="K462">
        <v>75.38</v>
      </c>
      <c r="L462">
        <v>629.58999999999901</v>
      </c>
      <c r="M462">
        <v>16921.310000000001</v>
      </c>
      <c r="N462">
        <v>970.719999999999</v>
      </c>
      <c r="O462">
        <v>895.33999999999901</v>
      </c>
      <c r="Q462">
        <v>0.16861182669789199</v>
      </c>
      <c r="T462">
        <v>265.75</v>
      </c>
      <c r="U462">
        <v>18170.04</v>
      </c>
      <c r="V462">
        <v>162.21</v>
      </c>
      <c r="W462">
        <v>1.8883823108984401</v>
      </c>
      <c r="X462">
        <v>61.56</v>
      </c>
      <c r="Y462">
        <v>3254.83</v>
      </c>
      <c r="Z462">
        <v>81.540000000000006</v>
      </c>
      <c r="AA462">
        <v>62.59</v>
      </c>
      <c r="AB462">
        <v>3417.04</v>
      </c>
    </row>
    <row r="463" spans="1:28" x14ac:dyDescent="0.25">
      <c r="A463" t="s">
        <v>1217</v>
      </c>
      <c r="B463" t="s">
        <v>1216</v>
      </c>
      <c r="C463" t="s">
        <v>1218</v>
      </c>
      <c r="D463">
        <v>7334.7373882499996</v>
      </c>
      <c r="E463">
        <v>227.25</v>
      </c>
      <c r="F463">
        <v>280.5</v>
      </c>
      <c r="G463">
        <v>4.3</v>
      </c>
      <c r="H463">
        <v>615.89999999999895</v>
      </c>
      <c r="I463">
        <v>689.5</v>
      </c>
      <c r="J463">
        <v>7.1479355147878003</v>
      </c>
      <c r="K463">
        <v>67.400000000000006</v>
      </c>
      <c r="L463">
        <v>226.69999999999899</v>
      </c>
      <c r="M463">
        <v>390.5</v>
      </c>
      <c r="N463">
        <v>335.39999999999901</v>
      </c>
      <c r="O463">
        <v>267.99999999999898</v>
      </c>
      <c r="P463">
        <v>98.7</v>
      </c>
      <c r="Q463">
        <v>0.60157229889722197</v>
      </c>
      <c r="R463">
        <v>1704.8</v>
      </c>
      <c r="S463">
        <v>236.8</v>
      </c>
      <c r="T463">
        <v>41.3</v>
      </c>
      <c r="U463">
        <v>3736.2</v>
      </c>
      <c r="V463">
        <v>182</v>
      </c>
      <c r="W463">
        <v>2.65</v>
      </c>
      <c r="X463">
        <v>84.3</v>
      </c>
      <c r="Y463">
        <v>814.7</v>
      </c>
      <c r="Z463">
        <v>103</v>
      </c>
      <c r="AA463">
        <v>82.4</v>
      </c>
      <c r="AB463">
        <v>996.7</v>
      </c>
    </row>
    <row r="464" spans="1:28" x14ac:dyDescent="0.25">
      <c r="A464" t="s">
        <v>1215</v>
      </c>
      <c r="B464" t="s">
        <v>1214</v>
      </c>
      <c r="C464" t="s">
        <v>58</v>
      </c>
      <c r="D464">
        <v>7303.1356971300002</v>
      </c>
      <c r="E464">
        <v>1575.05</v>
      </c>
      <c r="F464">
        <v>34.35</v>
      </c>
      <c r="G464">
        <v>3.5</v>
      </c>
      <c r="H464">
        <v>191.599999999999</v>
      </c>
      <c r="I464">
        <v>73.099999999999994</v>
      </c>
      <c r="J464">
        <v>27.728829867024601</v>
      </c>
      <c r="K464">
        <v>1.38</v>
      </c>
      <c r="L464">
        <v>131.92999999999901</v>
      </c>
      <c r="M464">
        <v>19.739999999999998</v>
      </c>
      <c r="N464">
        <v>157.24999999999901</v>
      </c>
      <c r="O464">
        <v>155.86999999999901</v>
      </c>
      <c r="P464">
        <v>4.75</v>
      </c>
      <c r="Q464">
        <v>0.12622241965436201</v>
      </c>
      <c r="R464">
        <v>596.89</v>
      </c>
      <c r="S464">
        <v>197.32</v>
      </c>
      <c r="T464">
        <v>23.939999999999898</v>
      </c>
      <c r="U464">
        <v>1083.3999999999901</v>
      </c>
      <c r="V464">
        <v>74.539999999999907</v>
      </c>
      <c r="W464">
        <v>10.23</v>
      </c>
      <c r="X464">
        <v>48.669999999999902</v>
      </c>
      <c r="Y464">
        <v>253.74</v>
      </c>
      <c r="Z464">
        <v>65.819999999999894</v>
      </c>
      <c r="AA464">
        <v>65.429999999999893</v>
      </c>
      <c r="AB464">
        <v>328.28</v>
      </c>
    </row>
    <row r="465" spans="1:28" x14ac:dyDescent="0.25">
      <c r="A465" t="s">
        <v>108</v>
      </c>
      <c r="B465" t="s">
        <v>109</v>
      </c>
      <c r="C465" t="s">
        <v>107</v>
      </c>
      <c r="D465">
        <v>7243.4211154499999</v>
      </c>
      <c r="E465">
        <v>91</v>
      </c>
      <c r="F465">
        <v>96.6</v>
      </c>
      <c r="G465">
        <v>0</v>
      </c>
      <c r="H465">
        <v>452.00999999999902</v>
      </c>
      <c r="J465">
        <v>1.45</v>
      </c>
      <c r="K465">
        <v>177.17</v>
      </c>
      <c r="L465">
        <v>114.55999999999899</v>
      </c>
      <c r="M465">
        <v>427.42</v>
      </c>
      <c r="N465">
        <v>355.409999999999</v>
      </c>
      <c r="O465">
        <v>178.23999999999899</v>
      </c>
      <c r="Q465">
        <v>0</v>
      </c>
      <c r="T465">
        <v>63.68</v>
      </c>
      <c r="U465">
        <v>879.43</v>
      </c>
      <c r="V465">
        <v>142.06</v>
      </c>
      <c r="W465">
        <v>0.56000000000000005</v>
      </c>
      <c r="X465">
        <v>43.97</v>
      </c>
      <c r="Y465">
        <v>112.8</v>
      </c>
      <c r="Z465">
        <v>118.54</v>
      </c>
      <c r="AA465">
        <v>73.37</v>
      </c>
      <c r="AB465">
        <v>254.86</v>
      </c>
    </row>
    <row r="466" spans="1:28" x14ac:dyDescent="0.25">
      <c r="A466" t="s">
        <v>1220</v>
      </c>
      <c r="B466" t="s">
        <v>1219</v>
      </c>
      <c r="C466" t="s">
        <v>55</v>
      </c>
      <c r="D466">
        <v>7199.0702283000001</v>
      </c>
      <c r="E466">
        <v>1390.55</v>
      </c>
      <c r="F466">
        <v>89.22</v>
      </c>
      <c r="G466">
        <v>8</v>
      </c>
      <c r="H466">
        <v>308.57</v>
      </c>
      <c r="I466">
        <v>252.73</v>
      </c>
      <c r="J466">
        <v>27.910942799826</v>
      </c>
      <c r="K466">
        <v>31.85</v>
      </c>
      <c r="L466">
        <v>142.88</v>
      </c>
      <c r="M466">
        <v>44.67</v>
      </c>
      <c r="N466">
        <v>219.35</v>
      </c>
      <c r="O466">
        <v>187.5</v>
      </c>
      <c r="P466">
        <v>14.43</v>
      </c>
      <c r="Q466">
        <v>0.28662593225083899</v>
      </c>
      <c r="R466">
        <v>253.26</v>
      </c>
      <c r="S466">
        <v>289.77</v>
      </c>
      <c r="T466">
        <v>44.62</v>
      </c>
      <c r="U466">
        <v>1163.43</v>
      </c>
      <c r="V466">
        <v>71.509999999999906</v>
      </c>
      <c r="W466">
        <v>6.51</v>
      </c>
      <c r="X466">
        <v>33.369999999999898</v>
      </c>
      <c r="Y466">
        <v>212.26</v>
      </c>
      <c r="Z466">
        <v>48.079999999999899</v>
      </c>
      <c r="AA466">
        <v>41.909999999999897</v>
      </c>
      <c r="AB466">
        <v>283.77</v>
      </c>
    </row>
    <row r="467" spans="1:28" x14ac:dyDescent="0.25">
      <c r="A467" t="s">
        <v>1224</v>
      </c>
      <c r="B467" t="s">
        <v>1223</v>
      </c>
      <c r="C467" t="s">
        <v>457</v>
      </c>
      <c r="D467">
        <v>7183.7038234000001</v>
      </c>
      <c r="E467">
        <v>307.39999999999998</v>
      </c>
      <c r="F467">
        <v>138.1</v>
      </c>
      <c r="G467">
        <v>1.2</v>
      </c>
      <c r="H467">
        <v>478.9</v>
      </c>
      <c r="I467">
        <v>625.5</v>
      </c>
      <c r="J467">
        <v>11.899810969934199</v>
      </c>
      <c r="K467">
        <v>42.3</v>
      </c>
      <c r="L467">
        <v>284.5</v>
      </c>
      <c r="M467">
        <v>221.39999999999901</v>
      </c>
      <c r="N467">
        <v>340.80000000000098</v>
      </c>
      <c r="O467">
        <v>298.5</v>
      </c>
      <c r="P467">
        <v>81.5</v>
      </c>
      <c r="Q467">
        <v>0.100841937996484</v>
      </c>
      <c r="R467">
        <v>2802.7</v>
      </c>
      <c r="S467">
        <v>105.9</v>
      </c>
      <c r="T467">
        <v>13.999999999999901</v>
      </c>
      <c r="U467">
        <v>4315.8999999999996</v>
      </c>
      <c r="V467">
        <v>119.32</v>
      </c>
      <c r="W467">
        <v>5.19</v>
      </c>
      <c r="X467">
        <v>121.94</v>
      </c>
      <c r="Y467">
        <v>957.62</v>
      </c>
      <c r="Z467">
        <v>80.760000000000005</v>
      </c>
      <c r="AA467">
        <v>68.89</v>
      </c>
      <c r="AB467">
        <v>1076.94</v>
      </c>
    </row>
    <row r="468" spans="1:28" x14ac:dyDescent="0.25">
      <c r="A468" t="s">
        <v>1244</v>
      </c>
      <c r="B468" t="s">
        <v>1243</v>
      </c>
      <c r="C468" t="s">
        <v>336</v>
      </c>
      <c r="D468">
        <v>7140.11556423</v>
      </c>
      <c r="E468">
        <v>512.25</v>
      </c>
      <c r="F468">
        <v>172.58</v>
      </c>
      <c r="G468">
        <v>5.5</v>
      </c>
      <c r="H468">
        <v>885.03999999999905</v>
      </c>
      <c r="I468">
        <v>319.68</v>
      </c>
      <c r="J468">
        <v>28.457702816079799</v>
      </c>
      <c r="K468">
        <v>95.47</v>
      </c>
      <c r="L468">
        <v>395.099999999999</v>
      </c>
      <c r="M468">
        <v>766.70999999999901</v>
      </c>
      <c r="N468">
        <v>712.45999999999901</v>
      </c>
      <c r="O468">
        <v>616.98999999999899</v>
      </c>
      <c r="P468">
        <v>545.29</v>
      </c>
      <c r="Q468">
        <v>0.19326928935712501</v>
      </c>
      <c r="R468">
        <v>3717.86</v>
      </c>
      <c r="S468">
        <v>232.2</v>
      </c>
      <c r="T468">
        <v>221.89</v>
      </c>
      <c r="U468">
        <v>6466.78</v>
      </c>
      <c r="V468">
        <v>232.63</v>
      </c>
      <c r="W468">
        <v>6.35</v>
      </c>
      <c r="X468">
        <v>88.220000000000098</v>
      </c>
      <c r="Y468">
        <v>1344.53</v>
      </c>
      <c r="Z468">
        <v>184.71</v>
      </c>
      <c r="AA468">
        <v>159.01</v>
      </c>
      <c r="AB468">
        <v>1577.16</v>
      </c>
    </row>
    <row r="469" spans="1:28" x14ac:dyDescent="0.25">
      <c r="A469" t="s">
        <v>1203</v>
      </c>
      <c r="B469" t="s">
        <v>1202</v>
      </c>
      <c r="C469" t="s">
        <v>1204</v>
      </c>
      <c r="D469">
        <v>7127.1120000000001</v>
      </c>
      <c r="E469">
        <v>41</v>
      </c>
      <c r="F469">
        <v>2.9</v>
      </c>
      <c r="G469">
        <v>0</v>
      </c>
      <c r="H469">
        <v>191.25</v>
      </c>
      <c r="J469">
        <v>0.77</v>
      </c>
      <c r="K469">
        <v>3.41</v>
      </c>
      <c r="L469">
        <v>134.21</v>
      </c>
      <c r="M469">
        <v>272.95</v>
      </c>
      <c r="N469">
        <v>188.35</v>
      </c>
      <c r="O469">
        <v>184.94</v>
      </c>
      <c r="Q469">
        <v>0</v>
      </c>
      <c r="T469">
        <v>50.73</v>
      </c>
      <c r="U469">
        <v>464.2</v>
      </c>
      <c r="V469">
        <v>46.62</v>
      </c>
      <c r="W469">
        <v>0.18</v>
      </c>
      <c r="X469">
        <v>31.14</v>
      </c>
      <c r="Y469">
        <v>74.17</v>
      </c>
      <c r="Z469">
        <v>45.68</v>
      </c>
      <c r="AA469">
        <v>44.41</v>
      </c>
      <c r="AB469">
        <v>120.79</v>
      </c>
    </row>
    <row r="470" spans="1:28" x14ac:dyDescent="0.25">
      <c r="A470" t="s">
        <v>1234</v>
      </c>
      <c r="B470" t="s">
        <v>1233</v>
      </c>
      <c r="C470" t="s">
        <v>66</v>
      </c>
      <c r="D470">
        <v>7112.9470174649996</v>
      </c>
      <c r="E470">
        <v>660.15</v>
      </c>
      <c r="F470">
        <v>83.01</v>
      </c>
      <c r="G470">
        <v>0</v>
      </c>
      <c r="H470">
        <v>258.86</v>
      </c>
      <c r="J470">
        <v>10.98</v>
      </c>
      <c r="K470">
        <v>11.01</v>
      </c>
      <c r="L470">
        <v>121.42</v>
      </c>
      <c r="M470">
        <v>2460.56</v>
      </c>
      <c r="N470">
        <v>175.85</v>
      </c>
      <c r="O470">
        <v>164.84</v>
      </c>
      <c r="Q470">
        <v>0</v>
      </c>
      <c r="T470">
        <v>43.42</v>
      </c>
      <c r="U470">
        <v>2719.42</v>
      </c>
      <c r="V470">
        <v>151.76</v>
      </c>
      <c r="W470">
        <v>8.51</v>
      </c>
      <c r="X470">
        <v>94.12</v>
      </c>
      <c r="Y470">
        <v>616.07000000000005</v>
      </c>
      <c r="Z470">
        <v>130.62</v>
      </c>
      <c r="AA470">
        <v>127.79</v>
      </c>
      <c r="AB470">
        <v>767.83</v>
      </c>
    </row>
    <row r="471" spans="1:28" x14ac:dyDescent="0.25">
      <c r="A471" t="s">
        <v>1177</v>
      </c>
      <c r="B471" t="s">
        <v>1176</v>
      </c>
      <c r="C471" t="s">
        <v>27</v>
      </c>
      <c r="D471">
        <v>7091.4240443750004</v>
      </c>
      <c r="E471">
        <v>67.7</v>
      </c>
      <c r="F471">
        <v>0</v>
      </c>
      <c r="G471">
        <v>0.5</v>
      </c>
      <c r="H471">
        <v>1786.03999999999</v>
      </c>
      <c r="J471">
        <v>12.25</v>
      </c>
      <c r="L471">
        <v>1198.5899999999899</v>
      </c>
      <c r="M471">
        <v>8334.43</v>
      </c>
      <c r="N471">
        <v>1786.03999999999</v>
      </c>
      <c r="O471">
        <v>1786.03999999999</v>
      </c>
      <c r="Q471">
        <v>4.08163265306122E-2</v>
      </c>
      <c r="T471">
        <v>587.45000000000005</v>
      </c>
      <c r="U471">
        <v>10120.469999999999</v>
      </c>
      <c r="V471">
        <v>451.599999999999</v>
      </c>
      <c r="W471">
        <v>3.21</v>
      </c>
      <c r="X471">
        <v>326.66999999999899</v>
      </c>
      <c r="Y471">
        <v>2435.92</v>
      </c>
      <c r="Z471">
        <v>451.599999999999</v>
      </c>
      <c r="AA471">
        <v>451.599999999999</v>
      </c>
      <c r="AB471">
        <v>2887.52</v>
      </c>
    </row>
    <row r="472" spans="1:28" x14ac:dyDescent="0.25">
      <c r="A472" t="s">
        <v>1228</v>
      </c>
      <c r="B472" t="s">
        <v>1227</v>
      </c>
      <c r="C472" t="s">
        <v>754</v>
      </c>
      <c r="D472">
        <v>7062.4572695549996</v>
      </c>
      <c r="E472">
        <v>76.8</v>
      </c>
      <c r="F472">
        <v>41.87</v>
      </c>
      <c r="G472">
        <v>2.7</v>
      </c>
      <c r="H472">
        <v>994.48</v>
      </c>
      <c r="I472">
        <v>622.34</v>
      </c>
      <c r="J472">
        <v>6.2605370373131102</v>
      </c>
      <c r="L472">
        <v>597.29</v>
      </c>
      <c r="M472">
        <v>1326.61</v>
      </c>
      <c r="N472">
        <v>952.61</v>
      </c>
      <c r="O472">
        <v>952.61</v>
      </c>
      <c r="Q472">
        <v>0.43127290580789901</v>
      </c>
      <c r="S472">
        <v>399.64</v>
      </c>
      <c r="T472">
        <v>355.32</v>
      </c>
      <c r="U472">
        <v>3343.07</v>
      </c>
      <c r="V472">
        <v>65.759999999999806</v>
      </c>
      <c r="W472">
        <v>0.6</v>
      </c>
      <c r="X472">
        <v>57.1099999999998</v>
      </c>
      <c r="Y472">
        <v>805.4</v>
      </c>
      <c r="Z472">
        <v>53.979999999999798</v>
      </c>
      <c r="AA472">
        <v>53.979999999999798</v>
      </c>
      <c r="AB472">
        <v>871.16</v>
      </c>
    </row>
    <row r="473" spans="1:28" x14ac:dyDescent="0.25">
      <c r="A473" t="s">
        <v>1222</v>
      </c>
      <c r="B473" t="s">
        <v>1221</v>
      </c>
      <c r="C473" t="s">
        <v>88</v>
      </c>
      <c r="D473">
        <v>7037.4971999999998</v>
      </c>
      <c r="E473">
        <v>2177.5</v>
      </c>
      <c r="F473">
        <v>45.57</v>
      </c>
      <c r="G473">
        <v>10</v>
      </c>
      <c r="H473">
        <v>624.37</v>
      </c>
      <c r="I473">
        <v>85.13</v>
      </c>
      <c r="J473">
        <v>100.472207647912</v>
      </c>
      <c r="K473">
        <v>11.97</v>
      </c>
      <c r="L473">
        <v>325.539999999999</v>
      </c>
      <c r="M473">
        <v>28.979999999999901</v>
      </c>
      <c r="N473">
        <v>578.79999999999995</v>
      </c>
      <c r="O473">
        <v>566.82999999999902</v>
      </c>
      <c r="P473">
        <v>237.59</v>
      </c>
      <c r="Q473">
        <v>9.9530011672912699E-2</v>
      </c>
      <c r="R473">
        <v>1261.2</v>
      </c>
      <c r="S473">
        <v>133.38</v>
      </c>
      <c r="T473">
        <v>241.29</v>
      </c>
      <c r="U473">
        <v>2370.65</v>
      </c>
      <c r="V473">
        <v>98.63</v>
      </c>
      <c r="W473">
        <v>14.63</v>
      </c>
      <c r="X473">
        <v>47.41</v>
      </c>
      <c r="Y473">
        <v>378.27</v>
      </c>
      <c r="Z473">
        <v>87.49</v>
      </c>
      <c r="AA473">
        <v>84.96</v>
      </c>
      <c r="AB473">
        <v>476.9</v>
      </c>
    </row>
    <row r="474" spans="1:28" x14ac:dyDescent="0.25">
      <c r="A474" t="s">
        <v>1211</v>
      </c>
      <c r="B474" t="s">
        <v>1210</v>
      </c>
      <c r="C474" t="s">
        <v>575</v>
      </c>
      <c r="D474">
        <v>7036.3855573500005</v>
      </c>
      <c r="E474">
        <v>2871.75</v>
      </c>
      <c r="F474">
        <v>33.31</v>
      </c>
      <c r="G474">
        <v>3.5</v>
      </c>
      <c r="H474">
        <v>206.31</v>
      </c>
      <c r="I474">
        <v>85.79</v>
      </c>
      <c r="J474">
        <v>54.259373863224397</v>
      </c>
      <c r="K474">
        <v>7.97</v>
      </c>
      <c r="L474">
        <v>125.07</v>
      </c>
      <c r="M474">
        <v>73.05</v>
      </c>
      <c r="N474">
        <v>173</v>
      </c>
      <c r="O474">
        <v>165.03</v>
      </c>
      <c r="P474">
        <v>9.84</v>
      </c>
      <c r="Q474">
        <v>6.4504983209402705E-2</v>
      </c>
      <c r="R474">
        <v>781.01</v>
      </c>
      <c r="S474">
        <v>65.44</v>
      </c>
      <c r="T474">
        <v>39.96</v>
      </c>
      <c r="U474">
        <v>1221.44</v>
      </c>
      <c r="V474">
        <v>60.949999999999903</v>
      </c>
      <c r="W474">
        <v>16.059999999999999</v>
      </c>
      <c r="X474">
        <v>38.079999999999899</v>
      </c>
      <c r="Y474">
        <v>244.44</v>
      </c>
      <c r="Z474">
        <v>51.7899999999999</v>
      </c>
      <c r="AA474">
        <v>49.589999999999897</v>
      </c>
      <c r="AB474">
        <v>305.39</v>
      </c>
    </row>
    <row r="475" spans="1:28" x14ac:dyDescent="0.25">
      <c r="A475" t="s">
        <v>1242</v>
      </c>
      <c r="B475" t="s">
        <v>1241</v>
      </c>
      <c r="C475" t="s">
        <v>66</v>
      </c>
      <c r="D475">
        <v>6968.67947405</v>
      </c>
      <c r="E475">
        <v>438.9</v>
      </c>
      <c r="F475">
        <v>142</v>
      </c>
      <c r="G475">
        <v>0</v>
      </c>
      <c r="H475">
        <v>467.53</v>
      </c>
      <c r="I475">
        <v>147.21</v>
      </c>
      <c r="J475">
        <v>9.6357226286626005</v>
      </c>
      <c r="K475">
        <v>154.02000000000001</v>
      </c>
      <c r="L475">
        <v>152.35</v>
      </c>
      <c r="M475">
        <v>385.25999999999902</v>
      </c>
      <c r="N475">
        <v>325.52999999999997</v>
      </c>
      <c r="O475">
        <v>171.51</v>
      </c>
      <c r="P475">
        <v>669.9</v>
      </c>
      <c r="Q475">
        <v>0</v>
      </c>
      <c r="R475">
        <v>3205.58</v>
      </c>
      <c r="S475">
        <v>145.49</v>
      </c>
      <c r="T475">
        <v>19.16</v>
      </c>
      <c r="U475">
        <v>5020.97</v>
      </c>
      <c r="V475">
        <v>128.349999999999</v>
      </c>
      <c r="W475">
        <v>2.91</v>
      </c>
      <c r="X475">
        <v>46.079999999999899</v>
      </c>
      <c r="Y475">
        <v>1049.4100000000001</v>
      </c>
      <c r="Z475">
        <v>94.889999999999901</v>
      </c>
      <c r="AA475">
        <v>56.489999999999903</v>
      </c>
      <c r="AB475">
        <v>1177.76</v>
      </c>
    </row>
    <row r="476" spans="1:28" x14ac:dyDescent="0.25">
      <c r="A476" t="s">
        <v>1240</v>
      </c>
      <c r="B476" t="s">
        <v>1239</v>
      </c>
      <c r="C476" t="s">
        <v>592</v>
      </c>
      <c r="D476">
        <v>6963.0433199999998</v>
      </c>
      <c r="E476">
        <v>618.70000000000005</v>
      </c>
      <c r="F476">
        <v>39.17</v>
      </c>
      <c r="G476">
        <v>6.2</v>
      </c>
      <c r="H476">
        <v>350.86</v>
      </c>
      <c r="J476">
        <v>19.91</v>
      </c>
      <c r="K476">
        <v>6.48</v>
      </c>
      <c r="L476">
        <v>228.12</v>
      </c>
      <c r="M476">
        <v>2412.12</v>
      </c>
      <c r="N476">
        <v>311.69</v>
      </c>
      <c r="O476">
        <v>305.20999999999998</v>
      </c>
      <c r="Q476">
        <v>0.31140130587644399</v>
      </c>
      <c r="T476">
        <v>77.09</v>
      </c>
      <c r="U476">
        <v>2762.98</v>
      </c>
      <c r="V476">
        <v>90.36</v>
      </c>
      <c r="W476">
        <v>4.83</v>
      </c>
      <c r="X476">
        <v>55.3</v>
      </c>
      <c r="Y476">
        <v>580.73</v>
      </c>
      <c r="Z476">
        <v>80.34</v>
      </c>
      <c r="AA476">
        <v>76.3</v>
      </c>
      <c r="AB476">
        <v>671.09</v>
      </c>
    </row>
    <row r="477" spans="1:28" x14ac:dyDescent="0.25">
      <c r="A477" t="s">
        <v>1246</v>
      </c>
      <c r="B477" t="s">
        <v>1245</v>
      </c>
      <c r="C477" t="s">
        <v>27</v>
      </c>
      <c r="D477">
        <v>6950.8370733299998</v>
      </c>
      <c r="E477">
        <v>440.15</v>
      </c>
      <c r="F477">
        <v>0</v>
      </c>
      <c r="G477">
        <v>10</v>
      </c>
      <c r="H477">
        <v>1393.6399999999901</v>
      </c>
      <c r="J477">
        <v>68.06</v>
      </c>
      <c r="L477">
        <v>1029.25999999999</v>
      </c>
      <c r="M477">
        <v>3316.51</v>
      </c>
      <c r="N477">
        <v>1393.6399999999901</v>
      </c>
      <c r="O477">
        <v>1393.6399999999901</v>
      </c>
      <c r="Q477">
        <v>0.146929180135174</v>
      </c>
      <c r="T477">
        <v>364.38</v>
      </c>
      <c r="U477">
        <v>4710.1499999999996</v>
      </c>
      <c r="V477">
        <v>340.91</v>
      </c>
      <c r="W477">
        <v>16.5</v>
      </c>
      <c r="X477">
        <v>261.23</v>
      </c>
      <c r="Y477">
        <v>981.98</v>
      </c>
      <c r="Z477">
        <v>340.91</v>
      </c>
      <c r="AA477">
        <v>340.91</v>
      </c>
      <c r="AB477">
        <v>1322.89</v>
      </c>
    </row>
    <row r="478" spans="1:28" x14ac:dyDescent="0.25">
      <c r="A478" t="s">
        <v>1209</v>
      </c>
      <c r="B478" t="s">
        <v>1208</v>
      </c>
      <c r="C478" t="s">
        <v>107</v>
      </c>
      <c r="D478">
        <v>6941.5085289500003</v>
      </c>
      <c r="E478">
        <v>331.85</v>
      </c>
      <c r="F478">
        <v>290</v>
      </c>
      <c r="G478">
        <v>0</v>
      </c>
      <c r="H478">
        <v>587.07999999999902</v>
      </c>
      <c r="I478">
        <v>655.89</v>
      </c>
      <c r="J478">
        <v>5.7471678171704301</v>
      </c>
      <c r="K478">
        <v>126.45</v>
      </c>
      <c r="L478">
        <v>115.099999999999</v>
      </c>
      <c r="M478">
        <v>601.53</v>
      </c>
      <c r="N478">
        <v>297.07999999999902</v>
      </c>
      <c r="O478">
        <v>170.629999999999</v>
      </c>
      <c r="P478">
        <v>122.93</v>
      </c>
      <c r="Q478">
        <v>0</v>
      </c>
      <c r="R478">
        <v>150.04</v>
      </c>
      <c r="S478">
        <v>507.18</v>
      </c>
      <c r="T478">
        <v>55.53</v>
      </c>
      <c r="U478">
        <v>2624.6499999999901</v>
      </c>
      <c r="V478">
        <v>121.56</v>
      </c>
      <c r="W478">
        <v>0.01</v>
      </c>
      <c r="X478">
        <v>0.180000000000056</v>
      </c>
      <c r="Y478">
        <v>530.38</v>
      </c>
      <c r="Z478">
        <v>40.31</v>
      </c>
      <c r="AA478">
        <v>8.7100000000000506</v>
      </c>
      <c r="AB478">
        <v>651.94000000000005</v>
      </c>
    </row>
    <row r="479" spans="1:28" x14ac:dyDescent="0.25">
      <c r="A479" t="s">
        <v>1238</v>
      </c>
      <c r="B479" t="s">
        <v>1237</v>
      </c>
      <c r="C479" t="s">
        <v>769</v>
      </c>
      <c r="D479">
        <v>6930.4459211550002</v>
      </c>
      <c r="E479">
        <v>387.55</v>
      </c>
      <c r="F479">
        <v>14.7</v>
      </c>
      <c r="G479">
        <v>0</v>
      </c>
      <c r="H479">
        <v>-1012.74</v>
      </c>
      <c r="I479">
        <v>247.85</v>
      </c>
      <c r="J479">
        <v>-61.654776238235002</v>
      </c>
      <c r="K479">
        <v>151.30000000000001</v>
      </c>
      <c r="L479">
        <v>-1169.55</v>
      </c>
      <c r="M479">
        <v>2801.5</v>
      </c>
      <c r="N479">
        <v>-1027.44</v>
      </c>
      <c r="O479">
        <v>-1178.74</v>
      </c>
      <c r="P479">
        <v>0.57999999999999996</v>
      </c>
      <c r="Q479">
        <v>0</v>
      </c>
      <c r="R479">
        <v>0</v>
      </c>
      <c r="S479">
        <v>88.68</v>
      </c>
      <c r="T479">
        <v>-9.19</v>
      </c>
      <c r="U479">
        <v>2125.87</v>
      </c>
      <c r="V479">
        <v>-29.819999999999901</v>
      </c>
      <c r="W479">
        <v>-5.03</v>
      </c>
      <c r="X479">
        <v>-95.469999999999899</v>
      </c>
      <c r="Y479">
        <v>552.16999999999996</v>
      </c>
      <c r="Z479">
        <v>-33.239999999999903</v>
      </c>
      <c r="AA479">
        <v>-95.329999999999899</v>
      </c>
      <c r="AB479">
        <v>522.35</v>
      </c>
    </row>
    <row r="480" spans="1:28" x14ac:dyDescent="0.25">
      <c r="A480" t="s">
        <v>1331</v>
      </c>
      <c r="B480" t="s">
        <v>1330</v>
      </c>
      <c r="C480" t="s">
        <v>407</v>
      </c>
      <c r="D480">
        <v>6890.5512054399996</v>
      </c>
      <c r="E480">
        <v>210.9</v>
      </c>
      <c r="F480">
        <v>106.16</v>
      </c>
      <c r="G480">
        <v>0</v>
      </c>
      <c r="H480">
        <v>-242.32</v>
      </c>
      <c r="J480">
        <v>-20.58</v>
      </c>
      <c r="K480">
        <v>340.71</v>
      </c>
      <c r="L480">
        <v>-666.87</v>
      </c>
      <c r="M480">
        <v>993.7</v>
      </c>
      <c r="N480">
        <v>-348.48</v>
      </c>
      <c r="O480">
        <v>-689.19</v>
      </c>
      <c r="Q480">
        <v>0</v>
      </c>
      <c r="T480">
        <v>-22.32</v>
      </c>
      <c r="U480">
        <v>751.38</v>
      </c>
      <c r="V480">
        <v>-25.44</v>
      </c>
      <c r="W480">
        <v>-3.66</v>
      </c>
      <c r="X480">
        <v>-117.51</v>
      </c>
      <c r="Y480">
        <v>222.61</v>
      </c>
      <c r="Z480">
        <v>-54.05</v>
      </c>
      <c r="AA480">
        <v>-123.7</v>
      </c>
      <c r="AB480">
        <v>197.17</v>
      </c>
    </row>
    <row r="481" spans="1:28" x14ac:dyDescent="0.25">
      <c r="A481" t="s">
        <v>59</v>
      </c>
      <c r="B481" t="s">
        <v>60</v>
      </c>
      <c r="C481" t="s">
        <v>61</v>
      </c>
      <c r="D481">
        <v>6878.9983160000002</v>
      </c>
      <c r="E481">
        <v>244.15</v>
      </c>
      <c r="F481">
        <v>180.7</v>
      </c>
      <c r="G481">
        <v>0.25</v>
      </c>
      <c r="H481">
        <v>1015.82999999999</v>
      </c>
      <c r="J481">
        <v>16.29</v>
      </c>
      <c r="K481">
        <v>153.08000000000001</v>
      </c>
      <c r="L481">
        <v>457.99999999999898</v>
      </c>
      <c r="M481">
        <v>3145.05</v>
      </c>
      <c r="N481">
        <v>835.12999999999897</v>
      </c>
      <c r="O481">
        <v>682.04999999999905</v>
      </c>
      <c r="Q481">
        <v>1.53468385512584E-2</v>
      </c>
      <c r="T481">
        <v>224.05</v>
      </c>
      <c r="U481">
        <v>4160.88</v>
      </c>
      <c r="V481">
        <v>256.07</v>
      </c>
      <c r="W481">
        <v>5.24</v>
      </c>
      <c r="X481">
        <v>147.28</v>
      </c>
      <c r="Y481">
        <v>999.36</v>
      </c>
      <c r="Z481">
        <v>207.83</v>
      </c>
      <c r="AA481">
        <v>187.27</v>
      </c>
      <c r="AB481">
        <v>1255.43</v>
      </c>
    </row>
    <row r="482" spans="1:28" x14ac:dyDescent="0.25">
      <c r="A482" t="s">
        <v>1189</v>
      </c>
      <c r="B482" t="s">
        <v>1188</v>
      </c>
      <c r="C482" t="s">
        <v>533</v>
      </c>
      <c r="D482">
        <v>6823.7856303750004</v>
      </c>
      <c r="E482">
        <v>552.4</v>
      </c>
      <c r="F482">
        <v>239.21</v>
      </c>
      <c r="G482">
        <v>10</v>
      </c>
      <c r="H482">
        <v>2249.45999999999</v>
      </c>
      <c r="J482">
        <v>97.7</v>
      </c>
      <c r="K482">
        <v>194.73</v>
      </c>
      <c r="L482">
        <v>1210.0999999999899</v>
      </c>
      <c r="M482">
        <v>9135.25</v>
      </c>
      <c r="N482">
        <v>2010.24999999999</v>
      </c>
      <c r="O482">
        <v>1815.51999999999</v>
      </c>
      <c r="Q482">
        <v>0.102354145342886</v>
      </c>
      <c r="T482">
        <v>605.41999999999996</v>
      </c>
      <c r="U482">
        <v>11384.71</v>
      </c>
      <c r="V482">
        <v>300.92</v>
      </c>
      <c r="W482">
        <v>8.7200000000000006</v>
      </c>
      <c r="X482">
        <v>110.03</v>
      </c>
      <c r="Y482">
        <v>2032.46</v>
      </c>
      <c r="Z482">
        <v>241.43</v>
      </c>
      <c r="AA482">
        <v>162.22999999999999</v>
      </c>
      <c r="AB482">
        <v>2333.38</v>
      </c>
    </row>
    <row r="483" spans="1:28" x14ac:dyDescent="0.25">
      <c r="A483" t="s">
        <v>1321</v>
      </c>
      <c r="B483" t="s">
        <v>1320</v>
      </c>
      <c r="C483" t="s">
        <v>336</v>
      </c>
      <c r="D483">
        <v>6803.9537517949902</v>
      </c>
      <c r="E483">
        <v>1877.9</v>
      </c>
      <c r="F483">
        <v>178.35</v>
      </c>
      <c r="G483">
        <v>7.5</v>
      </c>
      <c r="H483">
        <v>1109.5999999999999</v>
      </c>
      <c r="J483">
        <v>169.94</v>
      </c>
      <c r="K483">
        <v>124.41</v>
      </c>
      <c r="L483">
        <v>602.10999999999899</v>
      </c>
      <c r="M483">
        <v>3151.69</v>
      </c>
      <c r="N483">
        <v>931.24999999999898</v>
      </c>
      <c r="O483">
        <v>806.83999999999901</v>
      </c>
      <c r="Q483">
        <v>4.4133223490643698E-2</v>
      </c>
      <c r="T483">
        <v>204.73</v>
      </c>
      <c r="U483">
        <v>4261.29</v>
      </c>
      <c r="V483">
        <v>237.629999999999</v>
      </c>
      <c r="W483">
        <v>34.409999999999997</v>
      </c>
      <c r="X483">
        <v>121.239999999999</v>
      </c>
      <c r="Y483">
        <v>862.22</v>
      </c>
      <c r="Z483">
        <v>192.33999999999901</v>
      </c>
      <c r="AA483">
        <v>164.73999999999899</v>
      </c>
      <c r="AB483">
        <v>1099.8499999999999</v>
      </c>
    </row>
    <row r="484" spans="1:28" x14ac:dyDescent="0.25">
      <c r="A484" t="s">
        <v>1236</v>
      </c>
      <c r="B484" t="s">
        <v>1235</v>
      </c>
      <c r="C484" t="s">
        <v>766</v>
      </c>
      <c r="D484">
        <v>6771.722632</v>
      </c>
      <c r="E484">
        <v>40.299999999999997</v>
      </c>
      <c r="F484">
        <v>122.59</v>
      </c>
      <c r="G484">
        <v>0</v>
      </c>
      <c r="H484">
        <v>365.53</v>
      </c>
      <c r="J484">
        <v>0.68</v>
      </c>
      <c r="K484">
        <v>116.18</v>
      </c>
      <c r="L484">
        <v>116.18</v>
      </c>
      <c r="M484">
        <v>5717.94</v>
      </c>
      <c r="N484">
        <v>242.94</v>
      </c>
      <c r="O484">
        <v>126.76</v>
      </c>
      <c r="Q484">
        <v>0</v>
      </c>
      <c r="T484">
        <v>10.58</v>
      </c>
      <c r="U484">
        <v>6083.47</v>
      </c>
      <c r="V484">
        <v>165.1</v>
      </c>
      <c r="W484">
        <v>0.26</v>
      </c>
      <c r="X484">
        <v>46.870000000000303</v>
      </c>
      <c r="Y484">
        <v>3230.43</v>
      </c>
      <c r="Z484">
        <v>125.71</v>
      </c>
      <c r="AA484">
        <v>89.490000000000293</v>
      </c>
      <c r="AB484">
        <v>3395.53</v>
      </c>
    </row>
    <row r="485" spans="1:28" x14ac:dyDescent="0.25">
      <c r="A485" t="s">
        <v>1252</v>
      </c>
      <c r="B485" t="s">
        <v>1251</v>
      </c>
      <c r="C485" t="s">
        <v>1253</v>
      </c>
      <c r="D485">
        <v>6746.8437323999997</v>
      </c>
      <c r="E485">
        <v>116.5</v>
      </c>
      <c r="F485">
        <v>175.61</v>
      </c>
      <c r="G485">
        <v>0</v>
      </c>
      <c r="H485">
        <v>559.24</v>
      </c>
      <c r="I485">
        <v>2.96</v>
      </c>
      <c r="J485">
        <v>3.88754523665615</v>
      </c>
      <c r="K485">
        <v>166.23</v>
      </c>
      <c r="L485">
        <v>256.89</v>
      </c>
      <c r="M485">
        <v>91.439999999999898</v>
      </c>
      <c r="N485">
        <v>383.63</v>
      </c>
      <c r="O485">
        <v>217.4</v>
      </c>
      <c r="P485">
        <v>0.59</v>
      </c>
      <c r="Q485">
        <v>0</v>
      </c>
      <c r="R485">
        <v>0</v>
      </c>
      <c r="S485">
        <v>46.65</v>
      </c>
      <c r="T485">
        <v>-39.489999999999903</v>
      </c>
      <c r="U485">
        <v>700.88</v>
      </c>
      <c r="V485">
        <v>168.16</v>
      </c>
      <c r="W485">
        <v>0.85</v>
      </c>
      <c r="X485">
        <v>63.25</v>
      </c>
      <c r="Y485">
        <v>56.02</v>
      </c>
      <c r="Z485">
        <v>110.12</v>
      </c>
      <c r="AA485">
        <v>50.85</v>
      </c>
      <c r="AB485">
        <v>224.18</v>
      </c>
    </row>
    <row r="486" spans="1:28" x14ac:dyDescent="0.25">
      <c r="A486" t="s">
        <v>1306</v>
      </c>
      <c r="B486" t="s">
        <v>1305</v>
      </c>
      <c r="C486" t="s">
        <v>66</v>
      </c>
      <c r="D486">
        <v>6735.4724017799999</v>
      </c>
      <c r="E486">
        <v>510.65</v>
      </c>
      <c r="F486">
        <v>137.72999999999999</v>
      </c>
      <c r="G486">
        <v>5</v>
      </c>
      <c r="H486">
        <v>1099.71</v>
      </c>
      <c r="J486">
        <v>57.07</v>
      </c>
      <c r="K486">
        <v>38.32</v>
      </c>
      <c r="L486">
        <v>764.75</v>
      </c>
      <c r="M486">
        <v>4705.53</v>
      </c>
      <c r="N486">
        <v>961.98</v>
      </c>
      <c r="O486">
        <v>923.66</v>
      </c>
      <c r="Q486">
        <v>8.7611704923777803E-2</v>
      </c>
      <c r="T486">
        <v>158.91</v>
      </c>
      <c r="U486">
        <v>5805.24</v>
      </c>
      <c r="V486">
        <v>340.72</v>
      </c>
      <c r="W486">
        <v>27.61</v>
      </c>
      <c r="X486">
        <v>370.04</v>
      </c>
      <c r="Y486">
        <v>1319.35</v>
      </c>
      <c r="Z486">
        <v>306.68</v>
      </c>
      <c r="AA486">
        <v>300.99</v>
      </c>
      <c r="AB486">
        <v>1660.07</v>
      </c>
    </row>
    <row r="487" spans="1:28" x14ac:dyDescent="0.25">
      <c r="A487" t="s">
        <v>1257</v>
      </c>
      <c r="B487" t="s">
        <v>1256</v>
      </c>
      <c r="C487" t="s">
        <v>88</v>
      </c>
      <c r="D487">
        <v>6721.7527057400002</v>
      </c>
      <c r="E487">
        <v>263.64999999999998</v>
      </c>
      <c r="F487">
        <v>72.41</v>
      </c>
      <c r="G487">
        <v>0.5</v>
      </c>
      <c r="H487">
        <v>260.18</v>
      </c>
      <c r="I487">
        <v>102.33</v>
      </c>
      <c r="J487">
        <v>4.7106966193931097</v>
      </c>
      <c r="K487">
        <v>14.87</v>
      </c>
      <c r="L487">
        <v>124.56</v>
      </c>
      <c r="M487">
        <v>177.13</v>
      </c>
      <c r="N487">
        <v>187.77</v>
      </c>
      <c r="O487">
        <v>172.9</v>
      </c>
      <c r="P487">
        <v>257.19</v>
      </c>
      <c r="Q487">
        <v>0.10614141397719901</v>
      </c>
      <c r="R487">
        <v>1832.59</v>
      </c>
      <c r="S487">
        <v>179.27</v>
      </c>
      <c r="T487">
        <v>48.34</v>
      </c>
      <c r="U487">
        <v>2808.69</v>
      </c>
      <c r="V487">
        <v>64.549999999999898</v>
      </c>
      <c r="W487">
        <v>0.92</v>
      </c>
      <c r="X487">
        <v>24.329999999999899</v>
      </c>
      <c r="Y487">
        <v>672.48</v>
      </c>
      <c r="Z487">
        <v>41.499999999999901</v>
      </c>
      <c r="AA487">
        <v>42.739999999999903</v>
      </c>
      <c r="AB487">
        <v>737.03</v>
      </c>
    </row>
    <row r="488" spans="1:28" x14ac:dyDescent="0.25">
      <c r="A488" t="s">
        <v>1293</v>
      </c>
      <c r="B488" t="s">
        <v>1292</v>
      </c>
      <c r="C488" t="s">
        <v>497</v>
      </c>
      <c r="D488">
        <v>6710.3468314749998</v>
      </c>
      <c r="E488">
        <v>389.15</v>
      </c>
      <c r="F488">
        <v>46.67</v>
      </c>
      <c r="G488">
        <v>0</v>
      </c>
      <c r="H488">
        <v>315.52999999999997</v>
      </c>
      <c r="J488">
        <v>11.66</v>
      </c>
      <c r="K488">
        <v>10.64</v>
      </c>
      <c r="L488">
        <v>195.73999999999899</v>
      </c>
      <c r="M488">
        <v>421.99</v>
      </c>
      <c r="N488">
        <v>268.85999999999899</v>
      </c>
      <c r="O488">
        <v>258.219999999999</v>
      </c>
      <c r="Q488">
        <v>0</v>
      </c>
      <c r="T488">
        <v>62.48</v>
      </c>
      <c r="U488">
        <v>737.52</v>
      </c>
      <c r="V488">
        <v>90.07</v>
      </c>
      <c r="W488">
        <v>3.38</v>
      </c>
      <c r="X488">
        <v>57.01</v>
      </c>
      <c r="Y488">
        <v>99.3</v>
      </c>
      <c r="Z488">
        <v>78.83</v>
      </c>
      <c r="AA488">
        <v>76.06</v>
      </c>
      <c r="AB488">
        <v>189.37</v>
      </c>
    </row>
    <row r="489" spans="1:28" x14ac:dyDescent="0.25">
      <c r="A489" t="s">
        <v>1248</v>
      </c>
      <c r="B489" t="s">
        <v>1247</v>
      </c>
      <c r="C489" t="s">
        <v>407</v>
      </c>
      <c r="D489">
        <v>6705.6726615750003</v>
      </c>
      <c r="E489">
        <v>277.89999999999998</v>
      </c>
      <c r="F489">
        <v>18.54</v>
      </c>
      <c r="G489">
        <v>0</v>
      </c>
      <c r="H489">
        <v>195.21</v>
      </c>
      <c r="J489">
        <v>5.17</v>
      </c>
      <c r="K489">
        <v>53.04</v>
      </c>
      <c r="L489">
        <v>123.63</v>
      </c>
      <c r="M489">
        <v>1609.48</v>
      </c>
      <c r="N489">
        <v>176.67</v>
      </c>
      <c r="O489">
        <v>123.63</v>
      </c>
      <c r="Q489">
        <v>0</v>
      </c>
      <c r="T489">
        <v>0</v>
      </c>
      <c r="U489">
        <v>1804.69</v>
      </c>
      <c r="V489">
        <v>64.3</v>
      </c>
      <c r="W489">
        <v>1.88</v>
      </c>
      <c r="X489">
        <v>44.84</v>
      </c>
      <c r="Y489">
        <v>350.15</v>
      </c>
      <c r="Z489">
        <v>59.18</v>
      </c>
      <c r="AA489">
        <v>44.84</v>
      </c>
      <c r="AB489">
        <v>414.45</v>
      </c>
    </row>
    <row r="490" spans="1:28" x14ac:dyDescent="0.25">
      <c r="A490" t="s">
        <v>1259</v>
      </c>
      <c r="B490" t="s">
        <v>1258</v>
      </c>
      <c r="C490" t="s">
        <v>533</v>
      </c>
      <c r="D490">
        <v>6686.4529534000003</v>
      </c>
      <c r="E490">
        <v>163.25</v>
      </c>
      <c r="F490">
        <v>182.02</v>
      </c>
      <c r="G490">
        <v>10</v>
      </c>
      <c r="H490">
        <v>1739.73</v>
      </c>
      <c r="J490">
        <v>31.77</v>
      </c>
      <c r="K490">
        <v>15.03</v>
      </c>
      <c r="L490">
        <v>1265.92</v>
      </c>
      <c r="M490">
        <v>9780.81</v>
      </c>
      <c r="N490">
        <v>1557.71</v>
      </c>
      <c r="O490">
        <v>1542.68</v>
      </c>
      <c r="Q490">
        <v>0.31476235442241102</v>
      </c>
      <c r="T490">
        <v>276.76</v>
      </c>
      <c r="U490">
        <v>11520.54</v>
      </c>
      <c r="V490">
        <v>353.219999999999</v>
      </c>
      <c r="W490">
        <v>5.65</v>
      </c>
      <c r="X490">
        <v>224.909999999999</v>
      </c>
      <c r="Y490">
        <v>2058.34</v>
      </c>
      <c r="Z490">
        <v>308.35999999999899</v>
      </c>
      <c r="AA490">
        <v>305.24999999999898</v>
      </c>
      <c r="AB490">
        <v>2411.56</v>
      </c>
    </row>
    <row r="491" spans="1:28" x14ac:dyDescent="0.25">
      <c r="A491" t="s">
        <v>1295</v>
      </c>
      <c r="B491" t="s">
        <v>1294</v>
      </c>
      <c r="C491" t="s">
        <v>88</v>
      </c>
      <c r="D491">
        <v>6685.33094256</v>
      </c>
      <c r="E491">
        <v>425.05</v>
      </c>
      <c r="F491">
        <v>122.18</v>
      </c>
      <c r="G491">
        <v>2.5</v>
      </c>
      <c r="H491">
        <v>580.47</v>
      </c>
      <c r="J491">
        <v>19.34</v>
      </c>
      <c r="K491">
        <v>21.58</v>
      </c>
      <c r="L491">
        <v>307.5</v>
      </c>
      <c r="M491">
        <v>4225.59</v>
      </c>
      <c r="N491">
        <v>458.29</v>
      </c>
      <c r="O491">
        <v>436.71</v>
      </c>
      <c r="Q491">
        <v>0.12926577042399101</v>
      </c>
      <c r="T491">
        <v>129.21</v>
      </c>
      <c r="U491">
        <v>4806.0600000000004</v>
      </c>
      <c r="V491">
        <v>125.069999999999</v>
      </c>
      <c r="W491">
        <v>3.63</v>
      </c>
      <c r="X491">
        <v>57.589999999999897</v>
      </c>
      <c r="Y491">
        <v>958.45</v>
      </c>
      <c r="Z491">
        <v>92.769999999999897</v>
      </c>
      <c r="AA491">
        <v>81.309999999999903</v>
      </c>
      <c r="AB491">
        <v>1083.52</v>
      </c>
    </row>
    <row r="492" spans="1:28" x14ac:dyDescent="0.25">
      <c r="A492" t="s">
        <v>1263</v>
      </c>
      <c r="B492" t="s">
        <v>1262</v>
      </c>
      <c r="C492" t="s">
        <v>1140</v>
      </c>
      <c r="D492">
        <v>6636.6662775300001</v>
      </c>
      <c r="E492">
        <v>1290.8399999999999</v>
      </c>
    </row>
    <row r="493" spans="1:28" x14ac:dyDescent="0.25">
      <c r="A493" t="s">
        <v>1261</v>
      </c>
      <c r="B493" t="s">
        <v>1260</v>
      </c>
      <c r="C493" t="s">
        <v>1055</v>
      </c>
      <c r="D493">
        <v>6634.7974100800002</v>
      </c>
      <c r="E493">
        <v>297.25</v>
      </c>
      <c r="F493">
        <v>93.48</v>
      </c>
      <c r="G493">
        <v>3.25</v>
      </c>
      <c r="H493">
        <v>2113.8599999999901</v>
      </c>
      <c r="J493">
        <v>74.58</v>
      </c>
      <c r="K493">
        <v>56.74</v>
      </c>
      <c r="L493">
        <v>1791.79999999999</v>
      </c>
      <c r="M493">
        <v>5000.92</v>
      </c>
      <c r="N493">
        <v>2020.3799999999901</v>
      </c>
      <c r="O493">
        <v>1963.6399999999901</v>
      </c>
      <c r="Q493">
        <v>4.3577366586216103E-2</v>
      </c>
      <c r="T493">
        <v>171.84</v>
      </c>
      <c r="U493">
        <v>7114.78</v>
      </c>
      <c r="V493">
        <v>137.09</v>
      </c>
      <c r="W493">
        <v>3.09</v>
      </c>
      <c r="X493">
        <v>67.610000000000099</v>
      </c>
      <c r="Y493">
        <v>1073.06</v>
      </c>
      <c r="Z493">
        <v>111.83</v>
      </c>
      <c r="AA493">
        <v>91.000000000000099</v>
      </c>
      <c r="AB493">
        <v>1210.1500000000001</v>
      </c>
    </row>
    <row r="494" spans="1:28" x14ac:dyDescent="0.25">
      <c r="A494" t="s">
        <v>1230</v>
      </c>
      <c r="B494" t="s">
        <v>1229</v>
      </c>
      <c r="C494" t="s">
        <v>504</v>
      </c>
      <c r="D494">
        <v>6632.9290380049997</v>
      </c>
      <c r="E494">
        <v>976.1</v>
      </c>
      <c r="F494">
        <v>41.2</v>
      </c>
      <c r="G494">
        <v>2</v>
      </c>
      <c r="H494">
        <v>295.41000000000003</v>
      </c>
      <c r="J494">
        <v>27.76</v>
      </c>
      <c r="K494">
        <v>18.12</v>
      </c>
      <c r="L494">
        <v>184.02</v>
      </c>
      <c r="M494">
        <v>943.56</v>
      </c>
      <c r="N494">
        <v>254.21</v>
      </c>
      <c r="O494">
        <v>236.09</v>
      </c>
      <c r="Q494">
        <v>7.2046109510086401E-2</v>
      </c>
      <c r="T494">
        <v>52.07</v>
      </c>
      <c r="U494">
        <v>1238.97</v>
      </c>
      <c r="V494">
        <v>110.83</v>
      </c>
      <c r="W494">
        <v>11.65</v>
      </c>
      <c r="X494">
        <v>77.260000000000005</v>
      </c>
      <c r="Y494">
        <v>293.58</v>
      </c>
      <c r="Z494">
        <v>98.77</v>
      </c>
      <c r="AA494">
        <v>95.58</v>
      </c>
      <c r="AB494">
        <v>404.41</v>
      </c>
    </row>
    <row r="495" spans="1:28" x14ac:dyDescent="0.25">
      <c r="A495" t="s">
        <v>1250</v>
      </c>
      <c r="B495" t="s">
        <v>1249</v>
      </c>
      <c r="C495" t="s">
        <v>24</v>
      </c>
      <c r="D495">
        <v>6613.9346384949904</v>
      </c>
      <c r="E495">
        <v>780.5</v>
      </c>
      <c r="F495">
        <v>32.159999999999997</v>
      </c>
      <c r="G495">
        <v>0</v>
      </c>
      <c r="H495">
        <v>227.659999999999</v>
      </c>
      <c r="J495">
        <v>19.32</v>
      </c>
      <c r="K495">
        <v>7.67</v>
      </c>
      <c r="L495">
        <v>162.719999999999</v>
      </c>
      <c r="M495">
        <v>759.01</v>
      </c>
      <c r="N495">
        <v>195.49999999999901</v>
      </c>
      <c r="O495">
        <v>187.82999999999899</v>
      </c>
      <c r="Q495">
        <v>0</v>
      </c>
      <c r="T495">
        <v>25.11</v>
      </c>
      <c r="U495">
        <v>986.67</v>
      </c>
      <c r="V495">
        <v>118.09</v>
      </c>
      <c r="W495">
        <v>9.84</v>
      </c>
      <c r="X495">
        <v>83.4</v>
      </c>
      <c r="Y495">
        <v>210.29</v>
      </c>
      <c r="Z495">
        <v>108.05</v>
      </c>
      <c r="AA495">
        <v>106.11</v>
      </c>
      <c r="AB495">
        <v>328.38</v>
      </c>
    </row>
    <row r="496" spans="1:28" x14ac:dyDescent="0.25">
      <c r="A496" t="s">
        <v>1272</v>
      </c>
      <c r="B496" t="s">
        <v>1271</v>
      </c>
      <c r="C496" t="s">
        <v>504</v>
      </c>
      <c r="D496">
        <v>6613.6572226400003</v>
      </c>
      <c r="E496">
        <v>1480.35</v>
      </c>
      <c r="F496">
        <v>119.45</v>
      </c>
      <c r="G496">
        <v>2</v>
      </c>
      <c r="H496">
        <v>461.25999999999902</v>
      </c>
      <c r="J496">
        <v>37.520000000000003</v>
      </c>
      <c r="K496">
        <v>66.569999999999993</v>
      </c>
      <c r="L496">
        <v>166.629999999999</v>
      </c>
      <c r="M496">
        <v>2767.98</v>
      </c>
      <c r="N496">
        <v>341.80999999999898</v>
      </c>
      <c r="O496">
        <v>275.23999999999899</v>
      </c>
      <c r="Q496">
        <v>5.3304904051172698E-2</v>
      </c>
      <c r="T496">
        <v>108.61</v>
      </c>
      <c r="U496">
        <v>3229.24</v>
      </c>
      <c r="V496">
        <v>110.83</v>
      </c>
      <c r="W496">
        <v>8.56</v>
      </c>
      <c r="X496">
        <v>38.47</v>
      </c>
      <c r="Y496">
        <v>769.76</v>
      </c>
      <c r="Z496">
        <v>76.98</v>
      </c>
      <c r="AA496">
        <v>55.56</v>
      </c>
      <c r="AB496">
        <v>880.59</v>
      </c>
    </row>
    <row r="497" spans="1:28" x14ac:dyDescent="0.25">
      <c r="A497" t="s">
        <v>1274</v>
      </c>
      <c r="B497" t="s">
        <v>1273</v>
      </c>
      <c r="C497" t="s">
        <v>362</v>
      </c>
      <c r="D497">
        <v>6611.2551594799997</v>
      </c>
      <c r="E497">
        <v>5818.3</v>
      </c>
      <c r="F497">
        <v>2.02</v>
      </c>
      <c r="G497">
        <v>60</v>
      </c>
      <c r="H497">
        <v>195.10999999999899</v>
      </c>
      <c r="I497">
        <v>7.78</v>
      </c>
      <c r="J497">
        <v>170.88755126626501</v>
      </c>
      <c r="L497">
        <v>195.29999999999899</v>
      </c>
      <c r="M497">
        <v>14.87</v>
      </c>
      <c r="N497">
        <v>193.08999999999901</v>
      </c>
      <c r="O497">
        <v>193.08999999999901</v>
      </c>
      <c r="Q497">
        <v>0.35110807987711201</v>
      </c>
      <c r="T497">
        <v>-2.21</v>
      </c>
      <c r="U497">
        <v>217.76</v>
      </c>
      <c r="V497">
        <v>1.20999999999999</v>
      </c>
      <c r="W497">
        <v>0.42</v>
      </c>
      <c r="X497">
        <v>0.47999999999999898</v>
      </c>
      <c r="Y497">
        <v>4.05</v>
      </c>
      <c r="Z497">
        <v>0.68999999999999895</v>
      </c>
      <c r="AA497">
        <v>0.68999999999999895</v>
      </c>
      <c r="AB497">
        <v>5.26</v>
      </c>
    </row>
    <row r="498" spans="1:28" x14ac:dyDescent="0.25">
      <c r="A498" t="s">
        <v>1329</v>
      </c>
      <c r="B498" t="s">
        <v>1328</v>
      </c>
      <c r="C498" t="s">
        <v>290</v>
      </c>
      <c r="D498">
        <v>6605.7422242699904</v>
      </c>
      <c r="E498">
        <v>658</v>
      </c>
      <c r="F498">
        <v>7.41</v>
      </c>
      <c r="G498">
        <v>0</v>
      </c>
      <c r="H498">
        <v>519.39</v>
      </c>
      <c r="J498">
        <v>43.29</v>
      </c>
      <c r="L498">
        <v>387.14</v>
      </c>
      <c r="M498">
        <v>1280.58</v>
      </c>
      <c r="N498">
        <v>511.98</v>
      </c>
      <c r="O498">
        <v>511.98</v>
      </c>
      <c r="Q498">
        <v>0</v>
      </c>
      <c r="T498">
        <v>124.84</v>
      </c>
      <c r="U498">
        <v>1799.97</v>
      </c>
      <c r="V498">
        <v>154.22</v>
      </c>
      <c r="W498">
        <v>12.81</v>
      </c>
      <c r="X498">
        <v>114.52</v>
      </c>
      <c r="Y498">
        <v>366.469999999999</v>
      </c>
      <c r="Z498">
        <v>151.91999999999999</v>
      </c>
      <c r="AA498">
        <v>151.91999999999999</v>
      </c>
      <c r="AB498">
        <v>520.69000000000005</v>
      </c>
    </row>
    <row r="499" spans="1:28" x14ac:dyDescent="0.25">
      <c r="A499" t="s">
        <v>1297</v>
      </c>
      <c r="B499" t="s">
        <v>1296</v>
      </c>
      <c r="C499" t="s">
        <v>323</v>
      </c>
      <c r="D499">
        <v>6563.6227171800001</v>
      </c>
      <c r="E499">
        <v>214.7</v>
      </c>
      <c r="F499">
        <v>219.27</v>
      </c>
      <c r="G499">
        <v>0</v>
      </c>
      <c r="H499">
        <v>83.180000000000206</v>
      </c>
      <c r="J499">
        <v>-4.04</v>
      </c>
      <c r="K499">
        <v>241.68</v>
      </c>
      <c r="L499">
        <v>-126.88999999999901</v>
      </c>
      <c r="M499">
        <v>5751.24</v>
      </c>
      <c r="N499">
        <v>-136.08999999999901</v>
      </c>
      <c r="O499">
        <v>-377.76999999999902</v>
      </c>
      <c r="Q499">
        <v>0</v>
      </c>
      <c r="T499">
        <v>-250.88</v>
      </c>
      <c r="U499">
        <v>5834.42</v>
      </c>
      <c r="V499">
        <v>-152.97999999999999</v>
      </c>
      <c r="W499">
        <v>-7.4</v>
      </c>
      <c r="X499">
        <v>-226.89999999999901</v>
      </c>
      <c r="Y499">
        <v>1646.64</v>
      </c>
      <c r="Z499">
        <v>-207.89</v>
      </c>
      <c r="AA499">
        <v>-257.82</v>
      </c>
      <c r="AB499">
        <v>1493.66</v>
      </c>
    </row>
    <row r="500" spans="1:28" x14ac:dyDescent="0.25">
      <c r="A500" t="s">
        <v>1301</v>
      </c>
      <c r="B500" t="s">
        <v>1300</v>
      </c>
      <c r="C500" t="s">
        <v>85</v>
      </c>
      <c r="D500">
        <v>6528.6484668000003</v>
      </c>
      <c r="E500">
        <v>746.4</v>
      </c>
      <c r="F500">
        <v>159.13999999999999</v>
      </c>
      <c r="G500">
        <v>5</v>
      </c>
      <c r="H500">
        <v>574.95000000000005</v>
      </c>
      <c r="I500">
        <v>414.85</v>
      </c>
      <c r="J500">
        <v>36.584470650612097</v>
      </c>
      <c r="K500">
        <v>56.23</v>
      </c>
      <c r="L500">
        <v>323.2</v>
      </c>
      <c r="M500">
        <v>963.78</v>
      </c>
      <c r="N500">
        <v>415.81</v>
      </c>
      <c r="O500">
        <v>359.58</v>
      </c>
      <c r="P500">
        <v>818</v>
      </c>
      <c r="Q500">
        <v>0.13667001082920699</v>
      </c>
      <c r="R500">
        <v>0</v>
      </c>
      <c r="S500">
        <v>48.35</v>
      </c>
      <c r="T500">
        <v>36.380000000000003</v>
      </c>
      <c r="U500">
        <v>2819.93</v>
      </c>
      <c r="V500">
        <v>250.99</v>
      </c>
      <c r="W500">
        <v>21.87</v>
      </c>
      <c r="X500">
        <v>193.18</v>
      </c>
      <c r="Y500">
        <v>584.09</v>
      </c>
      <c r="Z500">
        <v>205.71</v>
      </c>
      <c r="AA500">
        <v>192.43</v>
      </c>
      <c r="AB500">
        <v>835.08</v>
      </c>
    </row>
    <row r="501" spans="1:28" x14ac:dyDescent="0.25">
      <c r="A501" t="s">
        <v>1394</v>
      </c>
      <c r="B501" t="s">
        <v>1393</v>
      </c>
      <c r="C501" t="s">
        <v>504</v>
      </c>
      <c r="D501">
        <v>6525.1897200000003</v>
      </c>
      <c r="E501">
        <v>3388.65</v>
      </c>
      <c r="F501">
        <v>29.86</v>
      </c>
      <c r="G501">
        <v>8.25</v>
      </c>
      <c r="H501">
        <v>187.61999999999901</v>
      </c>
      <c r="I501">
        <v>90.43</v>
      </c>
      <c r="J501">
        <v>57.543131481547</v>
      </c>
      <c r="K501">
        <v>0.9</v>
      </c>
      <c r="L501">
        <v>116.789999999999</v>
      </c>
      <c r="M501">
        <v>108.79</v>
      </c>
      <c r="N501">
        <v>157.759999999999</v>
      </c>
      <c r="O501">
        <v>156.85999999999899</v>
      </c>
      <c r="P501">
        <v>26</v>
      </c>
      <c r="Q501">
        <v>0.143370716670948</v>
      </c>
      <c r="R501">
        <v>817.05</v>
      </c>
      <c r="S501">
        <v>135.55000000000001</v>
      </c>
      <c r="T501">
        <v>40.07</v>
      </c>
      <c r="U501">
        <v>1365.4399999999901</v>
      </c>
      <c r="V501">
        <v>78.12</v>
      </c>
      <c r="W501">
        <v>25.73</v>
      </c>
      <c r="X501">
        <v>52.24</v>
      </c>
      <c r="Y501">
        <v>335.31</v>
      </c>
      <c r="Z501">
        <v>70.02</v>
      </c>
      <c r="AA501">
        <v>70.02</v>
      </c>
      <c r="AB501">
        <v>413.43</v>
      </c>
    </row>
    <row r="502" spans="1:28" x14ac:dyDescent="0.25">
      <c r="A502" t="s">
        <v>1255</v>
      </c>
      <c r="B502" t="s">
        <v>1254</v>
      </c>
      <c r="C502" t="s">
        <v>373</v>
      </c>
      <c r="D502">
        <v>6501.831466185</v>
      </c>
      <c r="E502">
        <v>578.5</v>
      </c>
      <c r="F502">
        <v>4.6399999999999997</v>
      </c>
      <c r="G502">
        <v>0</v>
      </c>
      <c r="H502">
        <v>148.319999999999</v>
      </c>
      <c r="J502">
        <v>7.67</v>
      </c>
      <c r="K502">
        <v>35.96</v>
      </c>
      <c r="L502">
        <v>81.949999999999903</v>
      </c>
      <c r="M502">
        <v>581.82000000000005</v>
      </c>
      <c r="N502">
        <v>143.67999999999901</v>
      </c>
      <c r="O502">
        <v>107.719999999999</v>
      </c>
      <c r="Q502">
        <v>0</v>
      </c>
      <c r="T502">
        <v>25.77</v>
      </c>
      <c r="U502">
        <v>730.14</v>
      </c>
      <c r="V502">
        <v>119.05</v>
      </c>
      <c r="W502">
        <v>6.73</v>
      </c>
      <c r="X502">
        <v>76.59</v>
      </c>
      <c r="Y502">
        <v>247.43</v>
      </c>
      <c r="Z502">
        <v>117.22</v>
      </c>
      <c r="AA502">
        <v>95.14</v>
      </c>
      <c r="AB502">
        <v>366.48</v>
      </c>
    </row>
    <row r="503" spans="1:28" x14ac:dyDescent="0.25">
      <c r="A503" t="s">
        <v>1311</v>
      </c>
      <c r="B503" t="s">
        <v>1310</v>
      </c>
      <c r="C503" t="s">
        <v>373</v>
      </c>
      <c r="D503">
        <v>6501.3724800999998</v>
      </c>
      <c r="E503">
        <v>200.55</v>
      </c>
      <c r="F503">
        <v>16.510000000000002</v>
      </c>
      <c r="G503">
        <v>0.5</v>
      </c>
      <c r="H503">
        <v>244.98</v>
      </c>
      <c r="I503">
        <v>15.67</v>
      </c>
      <c r="J503">
        <v>4.8811947337813297</v>
      </c>
      <c r="K503">
        <v>31.76</v>
      </c>
      <c r="L503">
        <v>151.12</v>
      </c>
      <c r="M503">
        <v>716.59</v>
      </c>
      <c r="N503">
        <v>228.47</v>
      </c>
      <c r="O503">
        <v>196.71</v>
      </c>
      <c r="P503">
        <v>3.04</v>
      </c>
      <c r="Q503">
        <v>0.102433938260984</v>
      </c>
      <c r="R503">
        <v>0</v>
      </c>
      <c r="S503">
        <v>24.58</v>
      </c>
      <c r="T503">
        <v>45.589999999999897</v>
      </c>
      <c r="U503">
        <v>1004.86</v>
      </c>
      <c r="V503">
        <v>83.41</v>
      </c>
      <c r="W503">
        <v>1.52</v>
      </c>
      <c r="X503">
        <v>49.4</v>
      </c>
      <c r="Y503">
        <v>206.48</v>
      </c>
      <c r="Z503">
        <v>79.2</v>
      </c>
      <c r="AA503">
        <v>68.72</v>
      </c>
      <c r="AB503">
        <v>289.89</v>
      </c>
    </row>
    <row r="504" spans="1:28" x14ac:dyDescent="0.25">
      <c r="A504" t="s">
        <v>1289</v>
      </c>
      <c r="B504" t="s">
        <v>1288</v>
      </c>
      <c r="C504" t="s">
        <v>1140</v>
      </c>
      <c r="D504">
        <v>6496.9056107910001</v>
      </c>
      <c r="E504">
        <v>1083.31</v>
      </c>
    </row>
    <row r="505" spans="1:28" x14ac:dyDescent="0.25">
      <c r="A505" t="s">
        <v>1291</v>
      </c>
      <c r="B505" t="s">
        <v>1290</v>
      </c>
      <c r="C505" t="s">
        <v>315</v>
      </c>
      <c r="D505">
        <v>6488.1589269699998</v>
      </c>
      <c r="E505">
        <v>875.4</v>
      </c>
      <c r="F505">
        <v>44.99</v>
      </c>
      <c r="G505">
        <v>2</v>
      </c>
      <c r="H505">
        <v>497.11999999999898</v>
      </c>
      <c r="J505">
        <v>49.62</v>
      </c>
      <c r="K505">
        <v>0.78</v>
      </c>
      <c r="L505">
        <v>376.25999999999902</v>
      </c>
      <c r="M505">
        <v>1025.67</v>
      </c>
      <c r="N505">
        <v>452.12999999999897</v>
      </c>
      <c r="O505">
        <v>451.349999999999</v>
      </c>
      <c r="Q505">
        <v>4.0306328093510597E-2</v>
      </c>
      <c r="T505">
        <v>75.09</v>
      </c>
      <c r="U505">
        <v>1522.79</v>
      </c>
      <c r="V505">
        <v>135.409999999999</v>
      </c>
      <c r="W505">
        <v>12.45</v>
      </c>
      <c r="X505">
        <v>102.109999999999</v>
      </c>
      <c r="Y505">
        <v>265.35000000000002</v>
      </c>
      <c r="Z505">
        <v>124.27999999999901</v>
      </c>
      <c r="AA505">
        <v>124.049999999999</v>
      </c>
      <c r="AB505">
        <v>400.76</v>
      </c>
    </row>
    <row r="506" spans="1:28" x14ac:dyDescent="0.25">
      <c r="A506" t="s">
        <v>1319</v>
      </c>
      <c r="B506" t="s">
        <v>1318</v>
      </c>
      <c r="C506" t="s">
        <v>41</v>
      </c>
      <c r="D506">
        <v>6483.0801203499996</v>
      </c>
      <c r="E506">
        <v>1686</v>
      </c>
      <c r="F506">
        <v>102.3</v>
      </c>
      <c r="G506">
        <v>42.5</v>
      </c>
      <c r="H506">
        <v>727.53</v>
      </c>
      <c r="J506">
        <v>137.93</v>
      </c>
      <c r="K506">
        <v>26.01</v>
      </c>
      <c r="L506">
        <v>532.36</v>
      </c>
      <c r="M506">
        <v>1848.85</v>
      </c>
      <c r="N506">
        <v>625.23</v>
      </c>
      <c r="O506">
        <v>599.22</v>
      </c>
      <c r="Q506">
        <v>0.30812731095483198</v>
      </c>
      <c r="T506">
        <v>66.86</v>
      </c>
      <c r="U506">
        <v>2576.38</v>
      </c>
      <c r="V506">
        <v>154.80000000000001</v>
      </c>
      <c r="W506">
        <v>25.84</v>
      </c>
      <c r="X506">
        <v>99.72</v>
      </c>
      <c r="Y506">
        <v>493.43</v>
      </c>
      <c r="Z506">
        <v>121.66</v>
      </c>
      <c r="AA506">
        <v>114.33</v>
      </c>
      <c r="AB506">
        <v>648.23</v>
      </c>
    </row>
    <row r="507" spans="1:28" x14ac:dyDescent="0.25">
      <c r="A507" t="s">
        <v>1270</v>
      </c>
      <c r="B507" t="s">
        <v>1269</v>
      </c>
      <c r="C507" t="s">
        <v>91</v>
      </c>
      <c r="D507">
        <v>6450.8902814000003</v>
      </c>
      <c r="E507">
        <v>2020.75</v>
      </c>
      <c r="F507">
        <v>67.37</v>
      </c>
      <c r="G507">
        <v>19</v>
      </c>
      <c r="H507">
        <v>519.46</v>
      </c>
      <c r="J507">
        <v>97.23</v>
      </c>
      <c r="K507">
        <v>24.72</v>
      </c>
      <c r="L507">
        <v>293.01</v>
      </c>
      <c r="M507">
        <v>2107.54</v>
      </c>
      <c r="N507">
        <v>452.09</v>
      </c>
      <c r="O507">
        <v>427.37</v>
      </c>
      <c r="Q507">
        <v>0.19541293839349899</v>
      </c>
      <c r="T507">
        <v>134.36000000000001</v>
      </c>
      <c r="U507">
        <v>2627</v>
      </c>
      <c r="V507">
        <v>129.35</v>
      </c>
      <c r="W507">
        <v>22.95</v>
      </c>
      <c r="X507">
        <v>70.09</v>
      </c>
      <c r="Y507">
        <v>598.26</v>
      </c>
      <c r="Z507">
        <v>109.65</v>
      </c>
      <c r="AA507">
        <v>100.34</v>
      </c>
      <c r="AB507">
        <v>727.61</v>
      </c>
    </row>
    <row r="508" spans="1:28" x14ac:dyDescent="0.25">
      <c r="A508" t="s">
        <v>1285</v>
      </c>
      <c r="B508" t="s">
        <v>1284</v>
      </c>
      <c r="C508" t="s">
        <v>328</v>
      </c>
      <c r="D508">
        <v>6427.4607569</v>
      </c>
      <c r="E508">
        <v>568.9</v>
      </c>
      <c r="F508">
        <v>37.409999999999997</v>
      </c>
      <c r="G508">
        <v>0</v>
      </c>
      <c r="H508">
        <v>177.719999999999</v>
      </c>
      <c r="J508">
        <v>6.31</v>
      </c>
      <c r="K508">
        <v>35.799999999999997</v>
      </c>
      <c r="L508">
        <v>71.119999999999806</v>
      </c>
      <c r="M508">
        <v>2424.92</v>
      </c>
      <c r="N508">
        <v>140.30999999999901</v>
      </c>
      <c r="O508">
        <v>104.509999999999</v>
      </c>
      <c r="Q508">
        <v>0</v>
      </c>
      <c r="T508">
        <v>33.39</v>
      </c>
      <c r="U508">
        <v>2602.64</v>
      </c>
      <c r="V508">
        <v>50.010000000000097</v>
      </c>
      <c r="W508">
        <v>1.79</v>
      </c>
      <c r="X508">
        <v>20.220000000000098</v>
      </c>
      <c r="Y508">
        <v>610.67999999999995</v>
      </c>
      <c r="Z508">
        <v>40.700000000000102</v>
      </c>
      <c r="AA508">
        <v>30.970000000000098</v>
      </c>
      <c r="AB508">
        <v>660.69</v>
      </c>
    </row>
    <row r="509" spans="1:28" x14ac:dyDescent="0.25">
      <c r="A509" t="s">
        <v>1279</v>
      </c>
      <c r="B509" t="s">
        <v>1278</v>
      </c>
      <c r="C509" t="s">
        <v>102</v>
      </c>
      <c r="D509">
        <v>6425.8270855800001</v>
      </c>
      <c r="E509">
        <v>523.1</v>
      </c>
      <c r="F509">
        <v>68.63</v>
      </c>
      <c r="G509">
        <v>2.5</v>
      </c>
      <c r="H509">
        <v>677.26999999999896</v>
      </c>
      <c r="I509">
        <v>72.05</v>
      </c>
      <c r="J509">
        <v>34.875453579860498</v>
      </c>
      <c r="K509">
        <v>96.96</v>
      </c>
      <c r="L509">
        <v>382.55999999999898</v>
      </c>
      <c r="M509">
        <v>46.610000000000099</v>
      </c>
      <c r="N509">
        <v>608.63999999999896</v>
      </c>
      <c r="O509">
        <v>511.67999999999898</v>
      </c>
      <c r="P509">
        <v>134.19</v>
      </c>
      <c r="Q509">
        <v>7.1683655505018803E-2</v>
      </c>
      <c r="R509">
        <v>50.13</v>
      </c>
      <c r="S509">
        <v>504.09</v>
      </c>
      <c r="T509">
        <v>129.12</v>
      </c>
      <c r="U509">
        <v>1484.34</v>
      </c>
      <c r="V509">
        <v>202.73999999999899</v>
      </c>
      <c r="W509">
        <v>11.09</v>
      </c>
      <c r="X509">
        <v>136.51</v>
      </c>
      <c r="Y509">
        <v>187.97</v>
      </c>
      <c r="Z509">
        <v>185.439999999999</v>
      </c>
      <c r="AA509">
        <v>182.01999999999899</v>
      </c>
      <c r="AB509">
        <v>390.71</v>
      </c>
    </row>
    <row r="510" spans="1:28" x14ac:dyDescent="0.25">
      <c r="A510" t="s">
        <v>1283</v>
      </c>
      <c r="B510" t="s">
        <v>1282</v>
      </c>
      <c r="C510" t="s">
        <v>27</v>
      </c>
      <c r="D510">
        <v>6396.6943377300004</v>
      </c>
      <c r="E510">
        <v>203.8</v>
      </c>
      <c r="F510">
        <v>0</v>
      </c>
      <c r="G510">
        <v>5</v>
      </c>
      <c r="H510">
        <v>1440.47999999999</v>
      </c>
      <c r="J510">
        <v>37.869999999999997</v>
      </c>
      <c r="L510">
        <v>1179.6799999999901</v>
      </c>
      <c r="M510">
        <v>6772.33</v>
      </c>
      <c r="N510">
        <v>1440.47999999999</v>
      </c>
      <c r="O510">
        <v>1440.47999999999</v>
      </c>
      <c r="Q510">
        <v>0.132030631106416</v>
      </c>
      <c r="T510">
        <v>260.8</v>
      </c>
      <c r="U510">
        <v>8212.81</v>
      </c>
      <c r="V510">
        <v>432.28</v>
      </c>
      <c r="W510">
        <v>11.33</v>
      </c>
      <c r="X510">
        <v>353.53</v>
      </c>
      <c r="Y510">
        <v>1932.26</v>
      </c>
      <c r="Z510">
        <v>432.28</v>
      </c>
      <c r="AA510">
        <v>432.28</v>
      </c>
      <c r="AB510">
        <v>2364.54</v>
      </c>
    </row>
    <row r="511" spans="1:28" x14ac:dyDescent="0.25">
      <c r="A511" t="s">
        <v>1265</v>
      </c>
      <c r="B511" t="s">
        <v>1264</v>
      </c>
      <c r="C511" t="s">
        <v>1266</v>
      </c>
      <c r="D511">
        <v>6388.0808342500004</v>
      </c>
      <c r="E511">
        <v>520.75</v>
      </c>
      <c r="F511">
        <v>29.09</v>
      </c>
      <c r="G511">
        <v>1.25</v>
      </c>
      <c r="H511">
        <v>296.99</v>
      </c>
      <c r="J511">
        <v>16.594999999999999</v>
      </c>
      <c r="K511">
        <v>9.1999999999999993</v>
      </c>
      <c r="L511">
        <v>196.74</v>
      </c>
      <c r="M511">
        <v>1734.62</v>
      </c>
      <c r="N511">
        <v>267.89999999999998</v>
      </c>
      <c r="O511">
        <v>258.7</v>
      </c>
      <c r="Q511">
        <v>7.5323892738776696E-2</v>
      </c>
      <c r="T511">
        <v>61.96</v>
      </c>
      <c r="U511">
        <v>2031.61</v>
      </c>
      <c r="V511">
        <v>57.47</v>
      </c>
      <c r="W511">
        <v>28.06</v>
      </c>
      <c r="X511">
        <v>33.270000000000003</v>
      </c>
      <c r="Y511">
        <v>430.44</v>
      </c>
      <c r="Z511">
        <v>49.6</v>
      </c>
      <c r="AA511">
        <v>47.55</v>
      </c>
      <c r="AB511">
        <v>487.91</v>
      </c>
    </row>
    <row r="512" spans="1:28" x14ac:dyDescent="0.25">
      <c r="A512" t="s">
        <v>1276</v>
      </c>
      <c r="B512" t="s">
        <v>1275</v>
      </c>
      <c r="C512" t="s">
        <v>1277</v>
      </c>
      <c r="D512">
        <v>6382.4010115250003</v>
      </c>
      <c r="E512">
        <v>485.2</v>
      </c>
      <c r="F512">
        <v>54.01</v>
      </c>
      <c r="G512">
        <v>0</v>
      </c>
      <c r="H512">
        <v>162.85</v>
      </c>
      <c r="J512">
        <v>5.34</v>
      </c>
      <c r="K512">
        <v>7.79</v>
      </c>
      <c r="L512">
        <v>69.63</v>
      </c>
      <c r="M512">
        <v>750.93</v>
      </c>
      <c r="N512">
        <v>108.84</v>
      </c>
      <c r="O512">
        <v>101.05</v>
      </c>
      <c r="Q512">
        <v>0</v>
      </c>
      <c r="T512">
        <v>31.42</v>
      </c>
      <c r="U512">
        <v>913.78</v>
      </c>
      <c r="V512">
        <v>39.079999999999899</v>
      </c>
      <c r="W512">
        <v>0.77</v>
      </c>
      <c r="X512">
        <v>10.1099999999999</v>
      </c>
      <c r="Y512">
        <v>274.72000000000003</v>
      </c>
      <c r="Z512">
        <v>19.149999999999899</v>
      </c>
      <c r="AA512">
        <v>14.3499999999999</v>
      </c>
      <c r="AB512">
        <v>313.8</v>
      </c>
    </row>
    <row r="513" spans="1:28" x14ac:dyDescent="0.25">
      <c r="A513" t="s">
        <v>1323</v>
      </c>
      <c r="B513" t="s">
        <v>1322</v>
      </c>
      <c r="C513" t="s">
        <v>527</v>
      </c>
      <c r="D513">
        <v>6377.683505</v>
      </c>
      <c r="E513">
        <v>370</v>
      </c>
      <c r="F513">
        <v>9.4</v>
      </c>
      <c r="G513">
        <v>0</v>
      </c>
      <c r="H513">
        <v>4360.7699999999904</v>
      </c>
      <c r="J513">
        <v>253.41</v>
      </c>
      <c r="L513">
        <v>4304.0199999999904</v>
      </c>
      <c r="M513">
        <v>467.18</v>
      </c>
      <c r="N513">
        <v>4351.37</v>
      </c>
      <c r="O513">
        <v>4351.37</v>
      </c>
      <c r="Q513">
        <v>0</v>
      </c>
      <c r="T513">
        <v>47.35</v>
      </c>
      <c r="U513">
        <v>4827.95</v>
      </c>
      <c r="V513">
        <v>1920</v>
      </c>
      <c r="W513">
        <v>114.09</v>
      </c>
      <c r="X513">
        <v>1937.7</v>
      </c>
      <c r="Y513">
        <v>-102.66</v>
      </c>
      <c r="Z513">
        <v>1917.64</v>
      </c>
      <c r="AA513">
        <v>1917.64</v>
      </c>
      <c r="AB513">
        <v>1817.34</v>
      </c>
    </row>
    <row r="514" spans="1:28" x14ac:dyDescent="0.25">
      <c r="A514" t="s">
        <v>1303</v>
      </c>
      <c r="B514" t="s">
        <v>1302</v>
      </c>
      <c r="C514" t="s">
        <v>1304</v>
      </c>
      <c r="D514">
        <v>6375.4446622750002</v>
      </c>
      <c r="E514">
        <v>427.85</v>
      </c>
      <c r="F514">
        <v>274.61</v>
      </c>
      <c r="G514">
        <v>8</v>
      </c>
      <c r="H514">
        <v>665.58000000000095</v>
      </c>
      <c r="J514">
        <v>15.16</v>
      </c>
      <c r="K514">
        <v>106.61</v>
      </c>
      <c r="L514">
        <v>224.47000000000099</v>
      </c>
      <c r="M514">
        <v>16572.73</v>
      </c>
      <c r="N514">
        <v>390.97000000000099</v>
      </c>
      <c r="O514">
        <v>284.36000000000098</v>
      </c>
      <c r="Q514">
        <v>0.52770448548812598</v>
      </c>
      <c r="T514">
        <v>59.89</v>
      </c>
      <c r="U514">
        <v>17238.310000000001</v>
      </c>
      <c r="V514">
        <v>155.66999999999999</v>
      </c>
      <c r="W514">
        <v>2.2400000000000002</v>
      </c>
      <c r="X514">
        <v>33.119999999999997</v>
      </c>
      <c r="Y514">
        <v>4288.24</v>
      </c>
      <c r="Z514">
        <v>79.180000000000007</v>
      </c>
      <c r="AA514">
        <v>48.28</v>
      </c>
      <c r="AB514">
        <v>4443.91</v>
      </c>
    </row>
    <row r="515" spans="1:28" x14ac:dyDescent="0.25">
      <c r="A515" t="s">
        <v>1287</v>
      </c>
      <c r="B515" t="s">
        <v>1286</v>
      </c>
      <c r="C515" t="s">
        <v>504</v>
      </c>
      <c r="D515">
        <v>6368.9271145049997</v>
      </c>
      <c r="E515">
        <v>2126.25</v>
      </c>
      <c r="F515">
        <v>18.66</v>
      </c>
      <c r="G515">
        <v>0</v>
      </c>
      <c r="H515">
        <v>173.45</v>
      </c>
      <c r="I515">
        <v>93.51</v>
      </c>
      <c r="J515">
        <v>33.618782512420204</v>
      </c>
      <c r="K515">
        <v>14.57</v>
      </c>
      <c r="L515">
        <v>103.41</v>
      </c>
      <c r="M515">
        <v>-15.61</v>
      </c>
      <c r="N515">
        <v>154.79</v>
      </c>
      <c r="O515">
        <v>140.22</v>
      </c>
      <c r="P515">
        <v>13.3</v>
      </c>
      <c r="Q515">
        <v>0</v>
      </c>
      <c r="R515">
        <v>315.62</v>
      </c>
      <c r="S515">
        <v>12.96</v>
      </c>
      <c r="T515">
        <v>36.809999999999903</v>
      </c>
      <c r="U515">
        <v>593.23</v>
      </c>
      <c r="V515">
        <v>53.6099999999999</v>
      </c>
      <c r="W515">
        <v>10.1</v>
      </c>
      <c r="X515">
        <v>31.069999999999901</v>
      </c>
      <c r="Y515">
        <v>147.34</v>
      </c>
      <c r="Z515">
        <v>48.589999999999897</v>
      </c>
      <c r="AA515">
        <v>42.969999999999899</v>
      </c>
      <c r="AB515">
        <v>200.95</v>
      </c>
    </row>
    <row r="516" spans="1:28" x14ac:dyDescent="0.25">
      <c r="A516" t="s">
        <v>1317</v>
      </c>
      <c r="B516" t="s">
        <v>1316</v>
      </c>
      <c r="C516" t="s">
        <v>533</v>
      </c>
      <c r="D516">
        <v>6360.9637929999999</v>
      </c>
      <c r="E516">
        <v>114.65</v>
      </c>
      <c r="F516">
        <v>212.12</v>
      </c>
      <c r="G516">
        <v>5.3</v>
      </c>
      <c r="H516">
        <v>1709.12</v>
      </c>
      <c r="J516">
        <v>17.52</v>
      </c>
      <c r="K516">
        <v>223.86</v>
      </c>
      <c r="L516">
        <v>966.31000000000199</v>
      </c>
      <c r="M516">
        <v>19979.189999999999</v>
      </c>
      <c r="N516">
        <v>1497</v>
      </c>
      <c r="O516">
        <v>1273.1400000000001</v>
      </c>
      <c r="Q516">
        <v>0.30251141552511401</v>
      </c>
      <c r="T516">
        <v>306.83</v>
      </c>
      <c r="U516">
        <v>21688.31</v>
      </c>
      <c r="V516">
        <v>300.70999999999998</v>
      </c>
      <c r="W516">
        <v>2.89</v>
      </c>
      <c r="X516">
        <v>159.6</v>
      </c>
      <c r="Y516">
        <v>4499.18</v>
      </c>
      <c r="Z516">
        <v>241.37</v>
      </c>
      <c r="AA516">
        <v>197.05</v>
      </c>
      <c r="AB516">
        <v>4799.8900000000003</v>
      </c>
    </row>
    <row r="517" spans="1:28" x14ac:dyDescent="0.25">
      <c r="A517" t="s">
        <v>1308</v>
      </c>
      <c r="B517" t="s">
        <v>1307</v>
      </c>
      <c r="C517" t="s">
        <v>1309</v>
      </c>
      <c r="D517">
        <v>6347.84</v>
      </c>
      <c r="E517">
        <v>101</v>
      </c>
      <c r="F517">
        <v>953.36</v>
      </c>
      <c r="G517">
        <v>0</v>
      </c>
      <c r="H517">
        <v>2091.7399999999998</v>
      </c>
      <c r="I517">
        <v>34.56</v>
      </c>
      <c r="J517">
        <v>8.22409638554217</v>
      </c>
      <c r="K517">
        <v>591.13</v>
      </c>
      <c r="L517">
        <v>546.08000000000004</v>
      </c>
      <c r="M517">
        <v>249.23999999999899</v>
      </c>
      <c r="N517">
        <v>1138.3800000000001</v>
      </c>
      <c r="O517">
        <v>547.25</v>
      </c>
      <c r="P517">
        <v>348</v>
      </c>
      <c r="Q517">
        <v>0</v>
      </c>
      <c r="R517">
        <v>0</v>
      </c>
      <c r="S517">
        <v>79.599999999999994</v>
      </c>
      <c r="T517">
        <v>1.17</v>
      </c>
      <c r="U517">
        <v>2803.14</v>
      </c>
    </row>
    <row r="518" spans="1:28" x14ac:dyDescent="0.25">
      <c r="A518" t="s">
        <v>1325</v>
      </c>
      <c r="B518" t="s">
        <v>1324</v>
      </c>
      <c r="C518" t="s">
        <v>575</v>
      </c>
      <c r="D518">
        <v>6319.8612627599996</v>
      </c>
      <c r="E518">
        <v>1170.3499999999999</v>
      </c>
      <c r="F518">
        <v>87.05</v>
      </c>
      <c r="G518">
        <v>0</v>
      </c>
      <c r="H518">
        <v>224.2</v>
      </c>
      <c r="J518">
        <v>15.33</v>
      </c>
      <c r="K518">
        <v>28.46</v>
      </c>
      <c r="L518">
        <v>82.8</v>
      </c>
      <c r="M518">
        <v>452.99</v>
      </c>
      <c r="N518">
        <v>137.15</v>
      </c>
      <c r="O518">
        <v>108.69</v>
      </c>
      <c r="Q518">
        <v>0</v>
      </c>
      <c r="T518">
        <v>25.89</v>
      </c>
      <c r="U518">
        <v>677.19</v>
      </c>
      <c r="V518">
        <v>52.2899999999999</v>
      </c>
      <c r="W518">
        <v>2.74</v>
      </c>
      <c r="X518">
        <v>14.7799999999999</v>
      </c>
      <c r="Y518">
        <v>107.91</v>
      </c>
      <c r="Z518">
        <v>27.6999999999999</v>
      </c>
      <c r="AA518">
        <v>19.2699999999999</v>
      </c>
      <c r="AB518">
        <v>160.19999999999999</v>
      </c>
    </row>
    <row r="519" spans="1:28" x14ac:dyDescent="0.25">
      <c r="A519" t="s">
        <v>1281</v>
      </c>
      <c r="B519" t="s">
        <v>1280</v>
      </c>
      <c r="C519" t="s">
        <v>407</v>
      </c>
      <c r="D519">
        <v>6291.0633649499996</v>
      </c>
      <c r="E519">
        <v>242.95</v>
      </c>
      <c r="F519">
        <v>55.38</v>
      </c>
      <c r="G519">
        <v>0</v>
      </c>
      <c r="H519">
        <v>124.13999999999901</v>
      </c>
      <c r="J519">
        <v>-0.06</v>
      </c>
      <c r="K519">
        <v>42.01</v>
      </c>
      <c r="L519">
        <v>-1.4900000000001199</v>
      </c>
      <c r="M519">
        <v>2683.01</v>
      </c>
      <c r="N519">
        <v>68.759999999999806</v>
      </c>
      <c r="O519">
        <v>26.749999999999801</v>
      </c>
      <c r="Q519">
        <v>0</v>
      </c>
      <c r="T519">
        <v>28.24</v>
      </c>
      <c r="U519">
        <v>2807.15</v>
      </c>
      <c r="V519">
        <v>27.169999999999899</v>
      </c>
      <c r="W519">
        <v>-0.6</v>
      </c>
      <c r="X519">
        <v>-15.35</v>
      </c>
      <c r="Y519">
        <v>679.6</v>
      </c>
      <c r="Z519">
        <v>12.6099999999999</v>
      </c>
      <c r="AA519">
        <v>-0.120000000000041</v>
      </c>
      <c r="AB519">
        <v>706.77</v>
      </c>
    </row>
    <row r="520" spans="1:28" x14ac:dyDescent="0.25">
      <c r="A520" t="s">
        <v>1384</v>
      </c>
      <c r="B520" t="s">
        <v>1383</v>
      </c>
      <c r="C520" t="s">
        <v>412</v>
      </c>
      <c r="D520">
        <v>6274.9323999999997</v>
      </c>
      <c r="E520">
        <v>184.85</v>
      </c>
      <c r="F520">
        <v>1448.5</v>
      </c>
      <c r="G520">
        <v>0</v>
      </c>
      <c r="H520">
        <v>1376.29</v>
      </c>
      <c r="I520">
        <v>1082.25</v>
      </c>
      <c r="J520">
        <v>-104.670602392837</v>
      </c>
      <c r="K520">
        <v>2393.46</v>
      </c>
      <c r="L520">
        <v>-3221.1799999999898</v>
      </c>
      <c r="M520">
        <v>4655.75</v>
      </c>
      <c r="N520">
        <v>-72.209999999999098</v>
      </c>
      <c r="O520">
        <v>-2465.6699999999901</v>
      </c>
      <c r="P520">
        <v>14271.01</v>
      </c>
      <c r="Q520">
        <v>0</v>
      </c>
      <c r="R520">
        <v>0</v>
      </c>
      <c r="S520">
        <v>3467.06</v>
      </c>
      <c r="T520">
        <v>755.51</v>
      </c>
      <c r="U520">
        <v>24852.36</v>
      </c>
      <c r="V520">
        <v>-1556.81</v>
      </c>
      <c r="W520">
        <v>-78.83</v>
      </c>
      <c r="X520">
        <v>-2705.31</v>
      </c>
      <c r="Y520">
        <v>6741.27</v>
      </c>
      <c r="Z520">
        <v>-1922.37</v>
      </c>
      <c r="AA520">
        <v>-2565.4499999999998</v>
      </c>
      <c r="AB520">
        <v>5184.46</v>
      </c>
    </row>
    <row r="521" spans="1:28" x14ac:dyDescent="0.25">
      <c r="A521" t="s">
        <v>1333</v>
      </c>
      <c r="B521" t="s">
        <v>1332</v>
      </c>
      <c r="C521" t="s">
        <v>497</v>
      </c>
      <c r="D521">
        <v>6269.2805518199903</v>
      </c>
      <c r="E521">
        <v>434.65</v>
      </c>
      <c r="F521">
        <v>134.68</v>
      </c>
      <c r="G521">
        <v>0</v>
      </c>
      <c r="H521">
        <v>534.48</v>
      </c>
      <c r="I521">
        <v>9201.24</v>
      </c>
      <c r="J521">
        <v>23.663751878671999</v>
      </c>
      <c r="K521">
        <v>114.89</v>
      </c>
      <c r="L521">
        <v>346.39</v>
      </c>
      <c r="M521">
        <v>1170.00999999999</v>
      </c>
      <c r="N521">
        <v>399.8</v>
      </c>
      <c r="O521">
        <v>284.91000000000003</v>
      </c>
      <c r="P521">
        <v>0</v>
      </c>
      <c r="Q521">
        <v>0</v>
      </c>
      <c r="R521">
        <v>104.4</v>
      </c>
      <c r="S521">
        <v>378.61</v>
      </c>
      <c r="T521">
        <v>-61.48</v>
      </c>
      <c r="U521">
        <v>11388.74</v>
      </c>
      <c r="V521">
        <v>153.039999999999</v>
      </c>
      <c r="W521">
        <v>6.14</v>
      </c>
      <c r="X521">
        <v>89.499999999999901</v>
      </c>
      <c r="Y521">
        <v>2837.69</v>
      </c>
      <c r="Z521">
        <v>117.289999999999</v>
      </c>
      <c r="AA521">
        <v>84.549999999999898</v>
      </c>
      <c r="AB521">
        <v>2990.73</v>
      </c>
    </row>
    <row r="522" spans="1:28" x14ac:dyDescent="0.25">
      <c r="A522" t="s">
        <v>1315</v>
      </c>
      <c r="B522" t="s">
        <v>1314</v>
      </c>
      <c r="C522" t="s">
        <v>1253</v>
      </c>
      <c r="D522">
        <v>6266.1528877000001</v>
      </c>
      <c r="E522">
        <v>101</v>
      </c>
      <c r="F522">
        <v>763.93</v>
      </c>
      <c r="G522">
        <v>2.0499999999999998</v>
      </c>
      <c r="H522">
        <v>1277.72</v>
      </c>
      <c r="I522">
        <v>38.99</v>
      </c>
      <c r="J522">
        <v>-6.4563642949782603</v>
      </c>
      <c r="K522">
        <v>973.11</v>
      </c>
      <c r="L522">
        <v>-400.55999999999898</v>
      </c>
      <c r="M522">
        <v>559.05999999999995</v>
      </c>
      <c r="N522">
        <v>513.79</v>
      </c>
      <c r="O522">
        <v>-459.31999999999903</v>
      </c>
      <c r="P522">
        <v>20.52</v>
      </c>
      <c r="R522">
        <v>0</v>
      </c>
      <c r="S522">
        <v>205.71</v>
      </c>
      <c r="T522">
        <v>-58.759999999999899</v>
      </c>
      <c r="U522">
        <v>2102</v>
      </c>
      <c r="V522">
        <v>-409.98</v>
      </c>
      <c r="W522">
        <v>-9.5399999999999991</v>
      </c>
      <c r="X522">
        <v>-591.41</v>
      </c>
      <c r="Y522">
        <v>861.61</v>
      </c>
      <c r="Z522">
        <v>-410</v>
      </c>
      <c r="AA522">
        <v>-587.54999999999995</v>
      </c>
      <c r="AB522">
        <v>451.63</v>
      </c>
    </row>
    <row r="523" spans="1:28" x14ac:dyDescent="0.25">
      <c r="A523" t="s">
        <v>1337</v>
      </c>
      <c r="B523" t="s">
        <v>1336</v>
      </c>
      <c r="C523" t="s">
        <v>323</v>
      </c>
      <c r="D523">
        <v>6231.5544603999997</v>
      </c>
      <c r="E523">
        <v>124.3</v>
      </c>
      <c r="F523">
        <v>390.06</v>
      </c>
      <c r="G523">
        <v>0</v>
      </c>
      <c r="H523">
        <v>408.83000000000101</v>
      </c>
      <c r="I523">
        <v>665.81</v>
      </c>
      <c r="J523">
        <v>-2.05083243373908</v>
      </c>
      <c r="K523">
        <v>196.56</v>
      </c>
      <c r="L523">
        <v>-103.229999999998</v>
      </c>
      <c r="M523">
        <v>1007.22999999999</v>
      </c>
      <c r="N523">
        <v>18.770000000001701</v>
      </c>
      <c r="O523">
        <v>-177.789999999998</v>
      </c>
      <c r="P523">
        <v>1664.11</v>
      </c>
      <c r="Q523">
        <v>0</v>
      </c>
      <c r="R523">
        <v>2402.1799999999998</v>
      </c>
      <c r="S523">
        <v>1257.49</v>
      </c>
      <c r="T523">
        <v>-74.56</v>
      </c>
      <c r="U523">
        <v>7405.65</v>
      </c>
      <c r="V523">
        <v>160.66999999999999</v>
      </c>
      <c r="W523">
        <v>0.14000000000000001</v>
      </c>
      <c r="X523">
        <v>6.9000000000000599</v>
      </c>
      <c r="Y523">
        <v>1964.54</v>
      </c>
      <c r="Z523">
        <v>56.13</v>
      </c>
      <c r="AA523">
        <v>6.4900000000000597</v>
      </c>
      <c r="AB523">
        <v>2125.21</v>
      </c>
    </row>
    <row r="524" spans="1:28" x14ac:dyDescent="0.25">
      <c r="A524" t="s">
        <v>1299</v>
      </c>
      <c r="B524" t="s">
        <v>1298</v>
      </c>
      <c r="C524" t="s">
        <v>115</v>
      </c>
      <c r="D524">
        <v>6225.1558180000002</v>
      </c>
      <c r="E524">
        <v>309.2</v>
      </c>
      <c r="F524">
        <v>33.93</v>
      </c>
      <c r="G524">
        <v>0.2</v>
      </c>
      <c r="H524">
        <v>239.78</v>
      </c>
      <c r="I524">
        <v>49.86</v>
      </c>
      <c r="J524">
        <v>5.77098965590499</v>
      </c>
      <c r="K524">
        <v>51.8</v>
      </c>
      <c r="L524">
        <v>115.72</v>
      </c>
      <c r="M524">
        <v>98.46</v>
      </c>
      <c r="N524">
        <v>205.85</v>
      </c>
      <c r="O524">
        <v>154.05000000000001</v>
      </c>
      <c r="P524">
        <v>160.99</v>
      </c>
      <c r="Q524">
        <v>3.46561009332872E-2</v>
      </c>
      <c r="R524">
        <v>1452.08</v>
      </c>
      <c r="S524">
        <v>67.81</v>
      </c>
      <c r="T524">
        <v>38.33</v>
      </c>
      <c r="U524">
        <v>2068.98</v>
      </c>
      <c r="V524">
        <v>57.85</v>
      </c>
      <c r="W524">
        <v>1.32</v>
      </c>
      <c r="X524">
        <v>26.52</v>
      </c>
      <c r="Y524">
        <v>492.01</v>
      </c>
      <c r="Z524">
        <v>48.7</v>
      </c>
      <c r="AA524">
        <v>35.590000000000003</v>
      </c>
      <c r="AB524">
        <v>549.86</v>
      </c>
    </row>
    <row r="525" spans="1:28" x14ac:dyDescent="0.25">
      <c r="A525" t="s">
        <v>1378</v>
      </c>
      <c r="B525" t="s">
        <v>1377</v>
      </c>
      <c r="C525" t="s">
        <v>61</v>
      </c>
      <c r="D525">
        <v>6216.919782205</v>
      </c>
      <c r="E525">
        <v>4224.55</v>
      </c>
      <c r="F525">
        <v>42.91</v>
      </c>
      <c r="G525">
        <v>2</v>
      </c>
      <c r="H525">
        <v>412.42999999999898</v>
      </c>
      <c r="J525">
        <v>141.26</v>
      </c>
      <c r="K525">
        <v>89.54</v>
      </c>
      <c r="L525">
        <v>209.129999999999</v>
      </c>
      <c r="M525">
        <v>3205.76</v>
      </c>
      <c r="N525">
        <v>369.51999999999902</v>
      </c>
      <c r="O525">
        <v>279.979999999999</v>
      </c>
      <c r="Q525">
        <v>1.41582896786068E-2</v>
      </c>
      <c r="T525">
        <v>70.849999999999994</v>
      </c>
      <c r="U525">
        <v>3618.19</v>
      </c>
      <c r="V525">
        <v>135.94999999999999</v>
      </c>
      <c r="W525">
        <v>50.45</v>
      </c>
      <c r="X525">
        <v>75.2</v>
      </c>
      <c r="Y525">
        <v>1047.26</v>
      </c>
      <c r="Z525">
        <v>123.29</v>
      </c>
      <c r="AA525">
        <v>99.76</v>
      </c>
      <c r="AB525">
        <v>1183.21</v>
      </c>
    </row>
    <row r="526" spans="1:28" x14ac:dyDescent="0.25">
      <c r="A526" t="s">
        <v>1313</v>
      </c>
      <c r="B526" t="s">
        <v>1312</v>
      </c>
      <c r="C526" t="s">
        <v>115</v>
      </c>
      <c r="D526">
        <v>6215.2396541549997</v>
      </c>
      <c r="E526">
        <v>3116.1</v>
      </c>
      <c r="F526">
        <v>22.31</v>
      </c>
      <c r="G526">
        <v>3.5</v>
      </c>
      <c r="H526">
        <v>257.44</v>
      </c>
      <c r="J526">
        <v>83.54</v>
      </c>
      <c r="K526">
        <v>11.95</v>
      </c>
      <c r="L526">
        <v>172.2</v>
      </c>
      <c r="M526">
        <v>1076.01</v>
      </c>
      <c r="N526">
        <v>235.13</v>
      </c>
      <c r="O526">
        <v>223.18</v>
      </c>
      <c r="Q526">
        <v>4.1896097677759099E-2</v>
      </c>
      <c r="T526">
        <v>50.98</v>
      </c>
      <c r="U526">
        <v>1333.45</v>
      </c>
      <c r="V526">
        <v>87.539999999999907</v>
      </c>
      <c r="W526">
        <v>28.95</v>
      </c>
      <c r="X526">
        <v>59.669999999999902</v>
      </c>
      <c r="Y526">
        <v>290.79000000000002</v>
      </c>
      <c r="Z526">
        <v>81.699999999999903</v>
      </c>
      <c r="AA526">
        <v>78.459999999999894</v>
      </c>
      <c r="AB526">
        <v>378.33</v>
      </c>
    </row>
    <row r="527" spans="1:28" x14ac:dyDescent="0.25">
      <c r="A527" t="s">
        <v>1339</v>
      </c>
      <c r="B527" t="s">
        <v>1338</v>
      </c>
      <c r="C527" t="s">
        <v>61</v>
      </c>
      <c r="D527">
        <v>6206.8966116399997</v>
      </c>
      <c r="E527">
        <v>937.7</v>
      </c>
      <c r="F527">
        <v>96.38</v>
      </c>
      <c r="G527">
        <v>1.25</v>
      </c>
      <c r="H527">
        <v>914.73</v>
      </c>
      <c r="J527">
        <v>75.680000000000007</v>
      </c>
      <c r="K527">
        <v>153.77000000000001</v>
      </c>
      <c r="L527">
        <v>493.19</v>
      </c>
      <c r="M527">
        <v>3726.64</v>
      </c>
      <c r="N527">
        <v>818.35</v>
      </c>
      <c r="O527">
        <v>664.58</v>
      </c>
      <c r="Q527">
        <v>1.65169133192389E-2</v>
      </c>
      <c r="T527">
        <v>171.39</v>
      </c>
      <c r="U527">
        <v>4641.37</v>
      </c>
      <c r="V527">
        <v>304.24</v>
      </c>
      <c r="W527">
        <v>26.23</v>
      </c>
      <c r="X527">
        <v>170.92</v>
      </c>
      <c r="Y527">
        <v>1238.46</v>
      </c>
      <c r="Z527">
        <v>278.14</v>
      </c>
      <c r="AA527">
        <v>231.29999999999899</v>
      </c>
      <c r="AB527">
        <v>1542.7</v>
      </c>
    </row>
    <row r="528" spans="1:28" x14ac:dyDescent="0.25">
      <c r="A528" t="s">
        <v>1366</v>
      </c>
      <c r="B528" t="s">
        <v>1365</v>
      </c>
      <c r="C528" t="s">
        <v>333</v>
      </c>
      <c r="D528">
        <v>6181.7658737299998</v>
      </c>
      <c r="E528">
        <v>16.100000000000001</v>
      </c>
      <c r="F528">
        <v>1032.73</v>
      </c>
      <c r="G528">
        <v>0</v>
      </c>
      <c r="H528">
        <v>3220.36</v>
      </c>
      <c r="I528">
        <v>182.03</v>
      </c>
      <c r="J528">
        <v>-1.3195460883888901</v>
      </c>
      <c r="K528">
        <v>2526.61</v>
      </c>
      <c r="L528">
        <v>-470.76999999999902</v>
      </c>
      <c r="M528">
        <v>3085.51999999999</v>
      </c>
      <c r="N528">
        <v>2187.63</v>
      </c>
      <c r="O528">
        <v>-338.979999999999</v>
      </c>
      <c r="P528">
        <v>2282.5100000000002</v>
      </c>
      <c r="Q528">
        <v>0</v>
      </c>
      <c r="S528">
        <v>149.18</v>
      </c>
      <c r="T528">
        <v>131.79</v>
      </c>
      <c r="U528">
        <v>8919.6</v>
      </c>
      <c r="V528">
        <v>1011.19999999999</v>
      </c>
      <c r="W528">
        <v>0.9</v>
      </c>
      <c r="X528">
        <v>321.789999999999</v>
      </c>
      <c r="Y528">
        <v>1888.98</v>
      </c>
      <c r="Z528">
        <v>745.58999999999901</v>
      </c>
      <c r="AA528">
        <v>171.41999999999899</v>
      </c>
      <c r="AB528">
        <v>2900.18</v>
      </c>
    </row>
    <row r="529" spans="1:28" x14ac:dyDescent="0.25">
      <c r="A529" t="s">
        <v>1347</v>
      </c>
      <c r="B529" t="s">
        <v>1346</v>
      </c>
      <c r="C529" t="s">
        <v>71</v>
      </c>
      <c r="D529">
        <v>6127.4554488000003</v>
      </c>
      <c r="E529">
        <v>263.3</v>
      </c>
      <c r="F529">
        <v>407.06</v>
      </c>
      <c r="G529">
        <v>2</v>
      </c>
      <c r="H529">
        <v>1272.8099999999899</v>
      </c>
      <c r="I529">
        <v>1220.3599999999999</v>
      </c>
      <c r="J529">
        <v>10.659913979919899</v>
      </c>
      <c r="K529">
        <v>454.5</v>
      </c>
      <c r="L529">
        <v>262.479999999999</v>
      </c>
      <c r="M529">
        <v>714.46000000000095</v>
      </c>
      <c r="N529">
        <v>865.74999999999898</v>
      </c>
      <c r="O529">
        <v>411.24999999999898</v>
      </c>
      <c r="P529">
        <v>575.52</v>
      </c>
      <c r="Q529">
        <v>0.18761877476379099</v>
      </c>
      <c r="R529">
        <v>10071.76</v>
      </c>
      <c r="S529">
        <v>826.55</v>
      </c>
      <c r="T529">
        <v>148.76999999999899</v>
      </c>
      <c r="U529">
        <v>14681.46</v>
      </c>
      <c r="V529">
        <v>398.86</v>
      </c>
      <c r="W529">
        <v>4.37</v>
      </c>
      <c r="X529">
        <v>108.38</v>
      </c>
      <c r="Y529">
        <v>3256.27</v>
      </c>
      <c r="Z529">
        <v>293.24</v>
      </c>
      <c r="AA529">
        <v>167.85</v>
      </c>
      <c r="AB529">
        <v>3655.13</v>
      </c>
    </row>
    <row r="530" spans="1:28" x14ac:dyDescent="0.25">
      <c r="A530" t="s">
        <v>1354</v>
      </c>
      <c r="B530" t="s">
        <v>1353</v>
      </c>
      <c r="C530" t="s">
        <v>504</v>
      </c>
      <c r="D530">
        <v>6123.7207903199997</v>
      </c>
      <c r="E530">
        <v>439.65</v>
      </c>
      <c r="F530">
        <v>104.66</v>
      </c>
      <c r="G530">
        <v>5</v>
      </c>
      <c r="H530">
        <v>763.48</v>
      </c>
      <c r="I530">
        <v>339.72</v>
      </c>
      <c r="J530">
        <v>22.975039686028801</v>
      </c>
      <c r="K530">
        <v>209.89</v>
      </c>
      <c r="L530">
        <v>332.4</v>
      </c>
      <c r="M530">
        <v>367.43999999999897</v>
      </c>
      <c r="N530">
        <v>658.82</v>
      </c>
      <c r="O530">
        <v>448.93</v>
      </c>
      <c r="P530">
        <v>32.729999999999997</v>
      </c>
      <c r="Q530">
        <v>0.21762748044524599</v>
      </c>
      <c r="R530">
        <v>3172.63</v>
      </c>
      <c r="S530">
        <v>377.26</v>
      </c>
      <c r="T530">
        <v>116.53</v>
      </c>
      <c r="U530">
        <v>5053.26</v>
      </c>
      <c r="V530">
        <v>198.9</v>
      </c>
      <c r="W530">
        <v>5.45</v>
      </c>
      <c r="X530">
        <v>78.91</v>
      </c>
      <c r="Y530">
        <v>1195.8</v>
      </c>
      <c r="Z530">
        <v>172.78</v>
      </c>
      <c r="AA530">
        <v>108.81</v>
      </c>
      <c r="AB530">
        <v>1394.7</v>
      </c>
    </row>
    <row r="531" spans="1:28" x14ac:dyDescent="0.25">
      <c r="A531" t="s">
        <v>1327</v>
      </c>
      <c r="B531" t="s">
        <v>1326</v>
      </c>
      <c r="C531" t="s">
        <v>102</v>
      </c>
      <c r="D531">
        <v>6038.385289545</v>
      </c>
      <c r="E531">
        <v>136.35</v>
      </c>
      <c r="F531">
        <v>50.85</v>
      </c>
      <c r="G531">
        <v>0.25</v>
      </c>
      <c r="H531">
        <v>397.16</v>
      </c>
      <c r="I531">
        <v>91.51</v>
      </c>
      <c r="J531">
        <v>5.0716679494994104</v>
      </c>
      <c r="K531">
        <v>66.069999999999993</v>
      </c>
      <c r="L531">
        <v>215.97</v>
      </c>
      <c r="M531">
        <v>147.039999999999</v>
      </c>
      <c r="N531">
        <v>346.31</v>
      </c>
      <c r="O531">
        <v>280.24</v>
      </c>
      <c r="P531">
        <v>15.96</v>
      </c>
      <c r="Q531">
        <v>4.9293447932583098E-2</v>
      </c>
      <c r="R531">
        <v>3284.54</v>
      </c>
      <c r="S531">
        <v>263.60000000000002</v>
      </c>
      <c r="T531">
        <v>64.27</v>
      </c>
      <c r="U531">
        <v>4199.8100000000004</v>
      </c>
      <c r="V531">
        <v>144.13</v>
      </c>
      <c r="W531">
        <v>1.99</v>
      </c>
      <c r="X531">
        <v>86.149999999999906</v>
      </c>
      <c r="Y531">
        <v>816.9</v>
      </c>
      <c r="Z531">
        <v>132.03</v>
      </c>
      <c r="AA531">
        <v>118.88</v>
      </c>
      <c r="AB531">
        <v>961.03</v>
      </c>
    </row>
    <row r="532" spans="1:28" x14ac:dyDescent="0.25">
      <c r="A532" t="s">
        <v>1345</v>
      </c>
      <c r="B532" t="s">
        <v>1344</v>
      </c>
      <c r="C532" t="s">
        <v>706</v>
      </c>
      <c r="D532">
        <v>6034.771855</v>
      </c>
      <c r="E532">
        <v>867.85</v>
      </c>
      <c r="F532">
        <v>26.45</v>
      </c>
      <c r="G532">
        <v>5</v>
      </c>
      <c r="H532">
        <v>190.02999999999901</v>
      </c>
      <c r="I532">
        <v>124.01</v>
      </c>
      <c r="J532">
        <v>16.641651300084298</v>
      </c>
      <c r="K532">
        <v>11.64</v>
      </c>
      <c r="L532">
        <v>116.41999999999901</v>
      </c>
      <c r="M532">
        <v>-39.339999999999897</v>
      </c>
      <c r="N532">
        <v>163.57999999999899</v>
      </c>
      <c r="O532">
        <v>151.939999999999</v>
      </c>
      <c r="P532">
        <v>1.04</v>
      </c>
      <c r="Q532">
        <v>0.30045095344442502</v>
      </c>
      <c r="R532">
        <v>742.97</v>
      </c>
      <c r="S532">
        <v>219.08</v>
      </c>
      <c r="T532">
        <v>35.519999999999897</v>
      </c>
      <c r="U532">
        <v>1237.79</v>
      </c>
      <c r="V532">
        <v>40</v>
      </c>
      <c r="W532">
        <v>3.44</v>
      </c>
      <c r="X532">
        <v>24</v>
      </c>
      <c r="Y532">
        <v>278</v>
      </c>
      <c r="Z532">
        <v>33</v>
      </c>
      <c r="AA532">
        <v>30</v>
      </c>
      <c r="AB532">
        <v>318</v>
      </c>
    </row>
    <row r="533" spans="1:28" x14ac:dyDescent="0.25">
      <c r="A533" t="s">
        <v>1380</v>
      </c>
      <c r="B533" t="s">
        <v>1379</v>
      </c>
      <c r="C533" t="s">
        <v>85</v>
      </c>
      <c r="D533">
        <v>6020.9053739250003</v>
      </c>
      <c r="E533">
        <v>1571.05</v>
      </c>
      <c r="F533">
        <v>15.31</v>
      </c>
      <c r="G533">
        <v>8</v>
      </c>
      <c r="H533">
        <v>201.64999999999901</v>
      </c>
      <c r="I533">
        <v>124.29</v>
      </c>
      <c r="J533">
        <v>36.267633942448398</v>
      </c>
      <c r="K533">
        <v>1.81</v>
      </c>
      <c r="L533">
        <v>139.27999999999901</v>
      </c>
      <c r="M533">
        <v>868.07</v>
      </c>
      <c r="N533">
        <v>186.33999999999901</v>
      </c>
      <c r="O533">
        <v>184.52999999999901</v>
      </c>
      <c r="P533">
        <v>3.74</v>
      </c>
      <c r="Q533">
        <v>0.22058235209649599</v>
      </c>
      <c r="R533">
        <v>0</v>
      </c>
      <c r="S533">
        <v>50.43</v>
      </c>
      <c r="T533">
        <v>45.25</v>
      </c>
      <c r="U533">
        <v>1248.18</v>
      </c>
      <c r="V533">
        <v>55.81</v>
      </c>
      <c r="W533">
        <v>10.039999999999999</v>
      </c>
      <c r="X533">
        <v>38.449999999999903</v>
      </c>
      <c r="Y533">
        <v>272.11</v>
      </c>
      <c r="Z533">
        <v>51.61</v>
      </c>
      <c r="AA533">
        <v>50.87</v>
      </c>
      <c r="AB533">
        <v>327.92</v>
      </c>
    </row>
    <row r="534" spans="1:28" x14ac:dyDescent="0.25">
      <c r="A534" t="s">
        <v>1335</v>
      </c>
      <c r="B534" t="s">
        <v>1334</v>
      </c>
      <c r="C534" t="s">
        <v>79</v>
      </c>
      <c r="D534">
        <v>6014.7192416549997</v>
      </c>
      <c r="E534">
        <v>58.45</v>
      </c>
      <c r="F534">
        <v>127.74</v>
      </c>
      <c r="G534">
        <v>0</v>
      </c>
      <c r="H534">
        <v>320.63</v>
      </c>
      <c r="J534">
        <v>-0.81</v>
      </c>
      <c r="K534">
        <v>208.87</v>
      </c>
      <c r="L534">
        <v>-84.269999999999897</v>
      </c>
      <c r="M534">
        <v>6085.67</v>
      </c>
      <c r="N534">
        <v>192.89</v>
      </c>
      <c r="O534">
        <v>-15.979999999999899</v>
      </c>
      <c r="Q534">
        <v>0</v>
      </c>
      <c r="T534">
        <v>68.289999999999907</v>
      </c>
      <c r="U534">
        <v>6406.3</v>
      </c>
      <c r="V534">
        <v>136.41999999999999</v>
      </c>
      <c r="W534">
        <v>-0.37</v>
      </c>
      <c r="X534">
        <v>-38.729999999999897</v>
      </c>
      <c r="Y534">
        <v>3323.36</v>
      </c>
      <c r="Z534">
        <v>95.75</v>
      </c>
      <c r="AA534">
        <v>27.46</v>
      </c>
      <c r="AB534">
        <v>3459.78</v>
      </c>
    </row>
    <row r="535" spans="1:28" x14ac:dyDescent="0.25">
      <c r="A535" t="s">
        <v>1341</v>
      </c>
      <c r="B535" t="s">
        <v>1340</v>
      </c>
      <c r="C535" t="s">
        <v>504</v>
      </c>
      <c r="D535">
        <v>6013.6599558400003</v>
      </c>
      <c r="E535">
        <v>2198.85</v>
      </c>
      <c r="F535">
        <v>26.92</v>
      </c>
      <c r="G535">
        <v>0</v>
      </c>
      <c r="H535">
        <v>280.01</v>
      </c>
      <c r="J535">
        <v>72.739999999999995</v>
      </c>
      <c r="K535">
        <v>9.83</v>
      </c>
      <c r="L535">
        <v>198.08999999999901</v>
      </c>
      <c r="M535">
        <v>918.24</v>
      </c>
      <c r="N535">
        <v>253.08999999999901</v>
      </c>
      <c r="O535">
        <v>243.259999999999</v>
      </c>
      <c r="Q535">
        <v>0</v>
      </c>
      <c r="T535">
        <v>45.17</v>
      </c>
      <c r="U535">
        <v>1198.25</v>
      </c>
      <c r="V535">
        <v>64.83</v>
      </c>
      <c r="W535">
        <v>17.04</v>
      </c>
      <c r="X535">
        <v>46.4</v>
      </c>
      <c r="Y535">
        <v>234.9</v>
      </c>
      <c r="Z535">
        <v>57.48</v>
      </c>
      <c r="AA535">
        <v>57.08</v>
      </c>
      <c r="AB535">
        <v>299.73</v>
      </c>
    </row>
    <row r="536" spans="1:28" x14ac:dyDescent="0.25">
      <c r="A536" t="s">
        <v>1343</v>
      </c>
      <c r="B536" t="s">
        <v>1342</v>
      </c>
      <c r="C536" t="s">
        <v>902</v>
      </c>
      <c r="D536">
        <v>6005.9995704149997</v>
      </c>
      <c r="E536">
        <v>149.6</v>
      </c>
      <c r="F536">
        <v>309</v>
      </c>
      <c r="G536">
        <v>1</v>
      </c>
      <c r="H536">
        <v>831</v>
      </c>
      <c r="I536">
        <v>912</v>
      </c>
      <c r="J536">
        <v>3.5418236623963799</v>
      </c>
      <c r="K536">
        <v>311</v>
      </c>
      <c r="L536">
        <v>141</v>
      </c>
      <c r="M536">
        <v>968</v>
      </c>
      <c r="N536">
        <v>522</v>
      </c>
      <c r="O536">
        <v>211</v>
      </c>
      <c r="P536">
        <v>203</v>
      </c>
      <c r="Q536">
        <v>0.28234042553191402</v>
      </c>
      <c r="R536">
        <v>3165</v>
      </c>
      <c r="S536">
        <v>891</v>
      </c>
      <c r="T536">
        <v>70</v>
      </c>
      <c r="U536">
        <v>6970</v>
      </c>
      <c r="V536">
        <v>244</v>
      </c>
      <c r="W536">
        <v>1.35</v>
      </c>
      <c r="X536">
        <v>54</v>
      </c>
      <c r="Y536">
        <v>1308</v>
      </c>
      <c r="Z536">
        <v>163</v>
      </c>
      <c r="AA536">
        <v>71</v>
      </c>
      <c r="AB536">
        <v>1552</v>
      </c>
    </row>
    <row r="537" spans="1:28" x14ac:dyDescent="0.25">
      <c r="A537" t="s">
        <v>1470</v>
      </c>
      <c r="B537" t="s">
        <v>1469</v>
      </c>
      <c r="C537" t="s">
        <v>457</v>
      </c>
      <c r="D537">
        <v>5973.8168817599999</v>
      </c>
      <c r="E537">
        <v>1288.3499999999999</v>
      </c>
      <c r="F537">
        <v>94.71</v>
      </c>
      <c r="G537">
        <v>15</v>
      </c>
      <c r="H537">
        <v>507.02</v>
      </c>
      <c r="J537">
        <v>133.43</v>
      </c>
      <c r="K537">
        <v>19.29</v>
      </c>
      <c r="L537">
        <v>293.88</v>
      </c>
      <c r="M537">
        <v>2148.9699999999998</v>
      </c>
      <c r="N537">
        <v>412.31</v>
      </c>
      <c r="O537">
        <v>393.02</v>
      </c>
      <c r="Q537">
        <v>0.11241849658997199</v>
      </c>
      <c r="T537">
        <v>99.14</v>
      </c>
      <c r="U537">
        <v>2655.99</v>
      </c>
      <c r="V537">
        <v>151.319999999999</v>
      </c>
      <c r="W537">
        <v>41.49</v>
      </c>
      <c r="X537">
        <v>91.379999999999896</v>
      </c>
      <c r="Y537">
        <v>565.99</v>
      </c>
      <c r="Z537">
        <v>127.479999999999</v>
      </c>
      <c r="AA537">
        <v>121.24999999999901</v>
      </c>
      <c r="AB537">
        <v>717.31</v>
      </c>
    </row>
    <row r="538" spans="1:28" x14ac:dyDescent="0.25">
      <c r="A538" t="s">
        <v>1268</v>
      </c>
      <c r="B538" t="s">
        <v>1267</v>
      </c>
      <c r="C538" t="s">
        <v>274</v>
      </c>
      <c r="D538">
        <v>5962.412456</v>
      </c>
      <c r="E538">
        <v>397.5</v>
      </c>
      <c r="F538">
        <v>573.46</v>
      </c>
      <c r="G538">
        <v>27</v>
      </c>
      <c r="H538">
        <v>5710.0599999999904</v>
      </c>
      <c r="J538">
        <v>237.16</v>
      </c>
      <c r="K538">
        <v>330.18</v>
      </c>
      <c r="L538">
        <v>3531.5299999999902</v>
      </c>
      <c r="M538">
        <v>71037.490000000005</v>
      </c>
      <c r="N538">
        <v>5136.5999999999904</v>
      </c>
      <c r="O538">
        <v>4806.4199999999901</v>
      </c>
      <c r="Q538">
        <v>0.113847191769269</v>
      </c>
      <c r="T538">
        <v>1274.8899999999901</v>
      </c>
      <c r="U538">
        <v>76747.55</v>
      </c>
      <c r="V538">
        <v>960.14999999999895</v>
      </c>
      <c r="W538">
        <v>37.369999999999997</v>
      </c>
      <c r="X538">
        <v>556.49999999999898</v>
      </c>
      <c r="Y538">
        <v>13794.93</v>
      </c>
      <c r="Z538">
        <v>812.849999999999</v>
      </c>
      <c r="AA538">
        <v>755.61999999999898</v>
      </c>
      <c r="AB538">
        <v>14755.08</v>
      </c>
    </row>
    <row r="539" spans="1:28" x14ac:dyDescent="0.25">
      <c r="A539" t="s">
        <v>1356</v>
      </c>
      <c r="B539" t="s">
        <v>1355</v>
      </c>
      <c r="C539" t="s">
        <v>102</v>
      </c>
      <c r="D539">
        <v>5962.0218301799996</v>
      </c>
      <c r="E539">
        <v>154.80000000000001</v>
      </c>
      <c r="F539">
        <v>136.74</v>
      </c>
      <c r="G539">
        <v>5.5</v>
      </c>
      <c r="H539">
        <v>771.82999999999902</v>
      </c>
      <c r="I539">
        <v>190.46</v>
      </c>
      <c r="J539">
        <v>7.8032145827728296</v>
      </c>
      <c r="K539">
        <v>53.41</v>
      </c>
      <c r="L539">
        <v>441.79999999999899</v>
      </c>
      <c r="M539">
        <v>295.36</v>
      </c>
      <c r="N539">
        <v>635.08999999999901</v>
      </c>
      <c r="O539">
        <v>581.67999999999904</v>
      </c>
      <c r="P539">
        <v>26.14</v>
      </c>
      <c r="Q539">
        <v>0.70483772317915605</v>
      </c>
      <c r="R539">
        <v>4356.34</v>
      </c>
      <c r="S539">
        <v>174.54</v>
      </c>
      <c r="T539">
        <v>139.88</v>
      </c>
      <c r="U539">
        <v>5814.67</v>
      </c>
      <c r="V539">
        <v>214.75</v>
      </c>
      <c r="W539">
        <v>2.89</v>
      </c>
      <c r="X539">
        <v>109.16999999999901</v>
      </c>
      <c r="Y539">
        <v>1136.75</v>
      </c>
      <c r="Z539">
        <v>173.57</v>
      </c>
      <c r="AA539">
        <v>154.32</v>
      </c>
      <c r="AB539">
        <v>1351.5</v>
      </c>
    </row>
    <row r="540" spans="1:28" x14ac:dyDescent="0.25">
      <c r="A540" t="s">
        <v>1349</v>
      </c>
      <c r="B540" t="s">
        <v>1348</v>
      </c>
      <c r="C540" t="s">
        <v>1350</v>
      </c>
      <c r="D540">
        <v>5951.5058557499997</v>
      </c>
      <c r="E540">
        <v>478.75</v>
      </c>
      <c r="F540">
        <v>63.25</v>
      </c>
      <c r="G540">
        <v>1.5</v>
      </c>
      <c r="H540">
        <v>250.84</v>
      </c>
      <c r="I540">
        <v>313.86</v>
      </c>
      <c r="J540">
        <v>10.370873181009101</v>
      </c>
      <c r="K540">
        <v>23.48</v>
      </c>
      <c r="L540">
        <v>128.43</v>
      </c>
      <c r="M540">
        <v>66.759999999999906</v>
      </c>
      <c r="N540">
        <v>187.59</v>
      </c>
      <c r="O540">
        <v>164.11</v>
      </c>
      <c r="P540">
        <v>73.849999999999994</v>
      </c>
      <c r="Q540">
        <v>0.14463584442887101</v>
      </c>
      <c r="R540">
        <v>1082.48</v>
      </c>
      <c r="S540">
        <v>256.12</v>
      </c>
      <c r="T540">
        <v>35.68</v>
      </c>
      <c r="U540">
        <v>2043.91</v>
      </c>
      <c r="V540">
        <v>68.36</v>
      </c>
      <c r="W540">
        <v>2.59</v>
      </c>
      <c r="X540">
        <v>32.909999999999997</v>
      </c>
      <c r="Y540">
        <v>450.89</v>
      </c>
      <c r="Z540">
        <v>50.96</v>
      </c>
      <c r="AA540">
        <v>43.67</v>
      </c>
      <c r="AB540">
        <v>519.25</v>
      </c>
    </row>
    <row r="541" spans="1:28" x14ac:dyDescent="0.25">
      <c r="A541" t="s">
        <v>1382</v>
      </c>
      <c r="B541" t="s">
        <v>1381</v>
      </c>
      <c r="C541" t="s">
        <v>99</v>
      </c>
      <c r="D541">
        <v>5922.7541000000001</v>
      </c>
      <c r="E541">
        <v>316.14999999999998</v>
      </c>
      <c r="F541">
        <v>53</v>
      </c>
      <c r="G541">
        <v>3.35</v>
      </c>
      <c r="H541">
        <v>295.66999999999899</v>
      </c>
      <c r="J541">
        <v>8.34</v>
      </c>
      <c r="K541">
        <v>25.73</v>
      </c>
      <c r="L541">
        <v>156.26999999999899</v>
      </c>
      <c r="M541">
        <v>614.44000000000005</v>
      </c>
      <c r="N541">
        <v>242.66999999999899</v>
      </c>
      <c r="O541">
        <v>216.939999999999</v>
      </c>
      <c r="Q541">
        <v>0.40167865707433997</v>
      </c>
      <c r="T541">
        <v>60.67</v>
      </c>
      <c r="U541">
        <v>910.11</v>
      </c>
      <c r="V541">
        <v>112.4</v>
      </c>
      <c r="W541">
        <v>3.54</v>
      </c>
      <c r="X541">
        <v>66.259999999999906</v>
      </c>
      <c r="Y541">
        <v>244.42</v>
      </c>
      <c r="Z541">
        <v>98.7</v>
      </c>
      <c r="AA541">
        <v>90.61</v>
      </c>
      <c r="AB541">
        <v>356.82</v>
      </c>
    </row>
    <row r="542" spans="1:28" x14ac:dyDescent="0.25">
      <c r="A542" t="s">
        <v>1420</v>
      </c>
      <c r="B542" t="s">
        <v>1419</v>
      </c>
      <c r="C542" t="s">
        <v>373</v>
      </c>
      <c r="D542">
        <v>5897.040910275</v>
      </c>
      <c r="E542">
        <v>627.35</v>
      </c>
      <c r="F542">
        <v>67.84</v>
      </c>
      <c r="G542">
        <v>3</v>
      </c>
      <c r="H542">
        <v>461.83</v>
      </c>
      <c r="I542">
        <v>294.48</v>
      </c>
      <c r="J542">
        <v>10.986247337561499</v>
      </c>
      <c r="K542">
        <v>249.02</v>
      </c>
      <c r="L542">
        <v>104.2</v>
      </c>
      <c r="M542">
        <v>1897.94</v>
      </c>
      <c r="N542">
        <v>393.99</v>
      </c>
      <c r="O542">
        <v>144.97</v>
      </c>
      <c r="P542">
        <v>69.2</v>
      </c>
      <c r="Q542">
        <v>0.273068674664106</v>
      </c>
      <c r="R542">
        <v>365.98</v>
      </c>
      <c r="S542">
        <v>313</v>
      </c>
      <c r="T542">
        <v>40.769999999999897</v>
      </c>
      <c r="U542">
        <v>3402.43</v>
      </c>
      <c r="V542">
        <v>145.79999999999899</v>
      </c>
      <c r="W542">
        <v>5.13</v>
      </c>
      <c r="X542">
        <v>48.599999999999902</v>
      </c>
      <c r="Y542">
        <v>1094.3</v>
      </c>
      <c r="Z542">
        <v>127.99999999999901</v>
      </c>
      <c r="AA542">
        <v>66.899999999999906</v>
      </c>
      <c r="AB542">
        <v>1240.0999999999999</v>
      </c>
    </row>
    <row r="543" spans="1:28" x14ac:dyDescent="0.25">
      <c r="A543" t="s">
        <v>1360</v>
      </c>
      <c r="B543" t="s">
        <v>1359</v>
      </c>
      <c r="C543" t="s">
        <v>1089</v>
      </c>
      <c r="D543">
        <v>5896.2113343000001</v>
      </c>
      <c r="E543">
        <v>258.55</v>
      </c>
      <c r="F543">
        <v>94.66</v>
      </c>
      <c r="G543">
        <v>0.7</v>
      </c>
      <c r="H543">
        <v>549.04999999999995</v>
      </c>
      <c r="J543">
        <v>14.4</v>
      </c>
      <c r="K543">
        <v>13.26</v>
      </c>
      <c r="L543">
        <v>330.1</v>
      </c>
      <c r="M543">
        <v>4433.95</v>
      </c>
      <c r="N543">
        <v>454.39</v>
      </c>
      <c r="O543">
        <v>441.13</v>
      </c>
      <c r="Q543">
        <v>4.8611111111111098E-2</v>
      </c>
      <c r="T543">
        <v>111.03</v>
      </c>
      <c r="U543">
        <v>4983</v>
      </c>
      <c r="V543">
        <v>120.80999999999899</v>
      </c>
      <c r="W543">
        <v>3.03</v>
      </c>
      <c r="X543">
        <v>69.479999999999905</v>
      </c>
      <c r="Y543">
        <v>1321.63</v>
      </c>
      <c r="Z543">
        <v>97.489999999999895</v>
      </c>
      <c r="AA543">
        <v>93.039999999999907</v>
      </c>
      <c r="AB543">
        <v>1442.44</v>
      </c>
    </row>
    <row r="544" spans="1:28" x14ac:dyDescent="0.25">
      <c r="A544" t="s">
        <v>1404</v>
      </c>
      <c r="B544" t="s">
        <v>1403</v>
      </c>
      <c r="C544" t="s">
        <v>504</v>
      </c>
      <c r="D544">
        <v>5890.9511753099996</v>
      </c>
      <c r="E544">
        <v>738.5</v>
      </c>
      <c r="F544">
        <v>68.56</v>
      </c>
      <c r="G544">
        <v>4.5</v>
      </c>
      <c r="H544">
        <v>422.02</v>
      </c>
      <c r="I544">
        <v>565.20000000000005</v>
      </c>
      <c r="J544">
        <v>29.584835337024899</v>
      </c>
      <c r="K544">
        <v>35.39</v>
      </c>
      <c r="L544">
        <v>234.93</v>
      </c>
      <c r="M544">
        <v>462.159999999999</v>
      </c>
      <c r="N544">
        <v>353.46</v>
      </c>
      <c r="O544">
        <v>318.07</v>
      </c>
      <c r="P544">
        <v>58.09</v>
      </c>
      <c r="Q544">
        <v>0.152104953390371</v>
      </c>
      <c r="R544">
        <v>1972.51</v>
      </c>
      <c r="S544">
        <v>277.51</v>
      </c>
      <c r="T544">
        <v>83.139999999999901</v>
      </c>
      <c r="U544">
        <v>3757.49</v>
      </c>
      <c r="V544">
        <v>158.19999999999999</v>
      </c>
      <c r="W544">
        <v>12.62</v>
      </c>
      <c r="X544">
        <v>100.2</v>
      </c>
      <c r="Y544">
        <v>979.5</v>
      </c>
      <c r="Z544">
        <v>140.1</v>
      </c>
      <c r="AA544">
        <v>132.19999999999999</v>
      </c>
      <c r="AB544">
        <v>1137.7</v>
      </c>
    </row>
    <row r="545" spans="1:28" x14ac:dyDescent="0.25">
      <c r="A545" t="s">
        <v>1368</v>
      </c>
      <c r="B545" t="s">
        <v>1367</v>
      </c>
      <c r="C545" t="s">
        <v>74</v>
      </c>
      <c r="D545">
        <v>5880.3269706299998</v>
      </c>
      <c r="E545">
        <v>387.9</v>
      </c>
      <c r="F545">
        <v>131.82</v>
      </c>
      <c r="G545">
        <v>4.75</v>
      </c>
      <c r="H545">
        <v>552.45000000000005</v>
      </c>
      <c r="J545">
        <v>19.309999999999999</v>
      </c>
      <c r="K545">
        <v>19.62</v>
      </c>
      <c r="L545">
        <v>297.23</v>
      </c>
      <c r="M545">
        <v>1377</v>
      </c>
      <c r="N545">
        <v>420.63</v>
      </c>
      <c r="O545">
        <v>401.01</v>
      </c>
      <c r="Q545">
        <v>0.245986535473847</v>
      </c>
      <c r="T545">
        <v>103.78</v>
      </c>
      <c r="U545">
        <v>1929.45</v>
      </c>
      <c r="V545">
        <v>154.30000000000001</v>
      </c>
      <c r="W545">
        <v>5.46</v>
      </c>
      <c r="X545">
        <v>84.29</v>
      </c>
      <c r="Y545">
        <v>363.95</v>
      </c>
      <c r="Z545">
        <v>117.92</v>
      </c>
      <c r="AA545">
        <v>113.69</v>
      </c>
      <c r="AB545">
        <v>518.25</v>
      </c>
    </row>
    <row r="546" spans="1:28" x14ac:dyDescent="0.25">
      <c r="A546" t="s">
        <v>1428</v>
      </c>
      <c r="B546" t="s">
        <v>1427</v>
      </c>
      <c r="C546" t="s">
        <v>290</v>
      </c>
      <c r="D546">
        <v>5845.4612092799998</v>
      </c>
      <c r="E546">
        <v>844.05</v>
      </c>
      <c r="F546">
        <v>10.87</v>
      </c>
      <c r="G546">
        <v>0</v>
      </c>
      <c r="H546">
        <v>28.679999999999801</v>
      </c>
      <c r="I546">
        <v>305.72000000000003</v>
      </c>
      <c r="J546">
        <v>1.7561669426287601</v>
      </c>
      <c r="L546">
        <v>12.2999999999998</v>
      </c>
      <c r="M546">
        <v>1019.37</v>
      </c>
      <c r="N546">
        <v>17.8099999999998</v>
      </c>
      <c r="O546">
        <v>17.8099999999998</v>
      </c>
      <c r="Q546">
        <v>0</v>
      </c>
      <c r="S546">
        <v>123.26</v>
      </c>
      <c r="T546">
        <v>5.51</v>
      </c>
      <c r="U546">
        <v>1477.03</v>
      </c>
      <c r="V546">
        <v>163.70999999999901</v>
      </c>
      <c r="W546">
        <v>16.829999999999998</v>
      </c>
      <c r="X546">
        <v>119.44999999999899</v>
      </c>
      <c r="Y546">
        <v>363.58</v>
      </c>
      <c r="Z546">
        <v>160.54</v>
      </c>
      <c r="AA546">
        <v>160.54</v>
      </c>
      <c r="AB546">
        <v>527.29</v>
      </c>
    </row>
    <row r="547" spans="1:28" x14ac:dyDescent="0.25">
      <c r="A547" t="s">
        <v>1388</v>
      </c>
      <c r="B547" t="s">
        <v>1387</v>
      </c>
      <c r="C547" t="s">
        <v>504</v>
      </c>
      <c r="D547">
        <v>5842.4755391999997</v>
      </c>
      <c r="E547">
        <v>2740.65</v>
      </c>
      <c r="F547">
        <v>35.700000000000003</v>
      </c>
      <c r="G547">
        <v>24</v>
      </c>
      <c r="H547">
        <v>188.29999999999899</v>
      </c>
      <c r="I547">
        <v>145.19999999999999</v>
      </c>
      <c r="J547">
        <v>51.914985003348697</v>
      </c>
      <c r="K547">
        <v>0</v>
      </c>
      <c r="L547">
        <v>114.099999999999</v>
      </c>
      <c r="M547">
        <v>37.799999999999997</v>
      </c>
      <c r="N547">
        <v>152.599999999999</v>
      </c>
      <c r="O547">
        <v>152.599999999999</v>
      </c>
      <c r="P547">
        <v>14</v>
      </c>
      <c r="Q547">
        <v>0.46229426818580199</v>
      </c>
      <c r="R547">
        <v>545.70000000000005</v>
      </c>
      <c r="S547">
        <v>69.099999999999994</v>
      </c>
      <c r="T547">
        <v>38.5</v>
      </c>
      <c r="U547">
        <v>1000.1</v>
      </c>
      <c r="V547">
        <v>31.9</v>
      </c>
      <c r="W547">
        <v>7.1</v>
      </c>
      <c r="X547">
        <v>15.6</v>
      </c>
      <c r="Y547">
        <v>225.2</v>
      </c>
      <c r="Z547">
        <v>22</v>
      </c>
      <c r="AA547">
        <v>22</v>
      </c>
      <c r="AB547">
        <v>257.10000000000002</v>
      </c>
    </row>
    <row r="548" spans="1:28" x14ac:dyDescent="0.25">
      <c r="A548" t="s">
        <v>1370</v>
      </c>
      <c r="B548" t="s">
        <v>1369</v>
      </c>
      <c r="C548" t="s">
        <v>85</v>
      </c>
      <c r="D548">
        <v>5841.8645379500003</v>
      </c>
      <c r="E548">
        <v>752.45</v>
      </c>
      <c r="F548">
        <v>121.41</v>
      </c>
      <c r="G548">
        <v>7</v>
      </c>
      <c r="H548">
        <v>495.25</v>
      </c>
      <c r="I548">
        <v>196.53</v>
      </c>
      <c r="J548">
        <v>40.9745216607445</v>
      </c>
      <c r="K548">
        <v>9.82</v>
      </c>
      <c r="L548">
        <v>317.33</v>
      </c>
      <c r="M548">
        <v>3079.72</v>
      </c>
      <c r="N548">
        <v>373.84</v>
      </c>
      <c r="O548">
        <v>364.02</v>
      </c>
      <c r="P548">
        <v>9.91</v>
      </c>
      <c r="Q548">
        <v>0.170837869883086</v>
      </c>
      <c r="R548">
        <v>0</v>
      </c>
      <c r="S548">
        <v>75.78</v>
      </c>
      <c r="T548">
        <v>46.69</v>
      </c>
      <c r="U548">
        <v>3857.19</v>
      </c>
      <c r="V548">
        <v>127.34</v>
      </c>
      <c r="W548">
        <v>10.52</v>
      </c>
      <c r="X548">
        <v>81.48</v>
      </c>
      <c r="Y548">
        <v>874.66</v>
      </c>
      <c r="Z548">
        <v>96.24</v>
      </c>
      <c r="AA548">
        <v>93.88</v>
      </c>
      <c r="AB548">
        <v>1002</v>
      </c>
    </row>
    <row r="549" spans="1:28" x14ac:dyDescent="0.25">
      <c r="A549" t="s">
        <v>1352</v>
      </c>
      <c r="B549" t="s">
        <v>1351</v>
      </c>
      <c r="C549" t="s">
        <v>115</v>
      </c>
      <c r="D549">
        <v>5829.9265299999997</v>
      </c>
      <c r="E549">
        <v>218.95</v>
      </c>
      <c r="F549">
        <v>81.349999999999994</v>
      </c>
      <c r="G549">
        <v>0.1</v>
      </c>
      <c r="H549">
        <v>241.9</v>
      </c>
      <c r="J549">
        <v>-2.52</v>
      </c>
      <c r="K549">
        <v>222.8</v>
      </c>
      <c r="L549">
        <v>-38.849999999999902</v>
      </c>
      <c r="M549">
        <v>1207.01</v>
      </c>
      <c r="N549">
        <v>160.55000000000001</v>
      </c>
      <c r="O549">
        <v>-62.249999999999901</v>
      </c>
      <c r="T549">
        <v>-23.4</v>
      </c>
      <c r="U549">
        <v>1448.91</v>
      </c>
      <c r="V549">
        <v>188.16999999999899</v>
      </c>
      <c r="W549">
        <v>2.15</v>
      </c>
      <c r="X549">
        <v>2.6199999999999402</v>
      </c>
      <c r="Y549">
        <v>749.26</v>
      </c>
      <c r="Z549">
        <v>161.349999999999</v>
      </c>
      <c r="AA549">
        <v>99.729999999999905</v>
      </c>
      <c r="AB549">
        <v>937.43</v>
      </c>
    </row>
    <row r="550" spans="1:28" x14ac:dyDescent="0.25">
      <c r="A550" t="s">
        <v>1362</v>
      </c>
      <c r="B550" t="s">
        <v>1361</v>
      </c>
      <c r="C550" t="s">
        <v>315</v>
      </c>
      <c r="D550">
        <v>5799.5410981249997</v>
      </c>
      <c r="E550">
        <v>381.1</v>
      </c>
      <c r="F550">
        <v>554</v>
      </c>
      <c r="G550">
        <v>5</v>
      </c>
      <c r="H550">
        <v>770</v>
      </c>
      <c r="J550">
        <v>-3.83</v>
      </c>
      <c r="K550">
        <v>188.2</v>
      </c>
      <c r="L550">
        <v>-60.999999999999901</v>
      </c>
      <c r="M550">
        <v>5562.3</v>
      </c>
      <c r="N550">
        <v>216</v>
      </c>
      <c r="O550">
        <v>27.8</v>
      </c>
      <c r="T550">
        <v>88.799999999999898</v>
      </c>
      <c r="U550">
        <v>6332.3</v>
      </c>
      <c r="V550">
        <v>176.79999999999899</v>
      </c>
      <c r="W550">
        <v>0.4</v>
      </c>
      <c r="X550">
        <v>6.39999999999994</v>
      </c>
      <c r="Y550">
        <v>1418.7</v>
      </c>
      <c r="Z550">
        <v>87.099999999999895</v>
      </c>
      <c r="AA550">
        <v>25.1999999999999</v>
      </c>
      <c r="AB550">
        <v>1595.5</v>
      </c>
    </row>
    <row r="551" spans="1:28" x14ac:dyDescent="0.25">
      <c r="A551" t="s">
        <v>1376</v>
      </c>
      <c r="B551" t="s">
        <v>1375</v>
      </c>
      <c r="C551" t="s">
        <v>323</v>
      </c>
      <c r="D551">
        <v>5763.6127464199999</v>
      </c>
      <c r="E551">
        <v>142.1</v>
      </c>
      <c r="F551">
        <v>131.11000000000001</v>
      </c>
      <c r="G551">
        <v>0</v>
      </c>
      <c r="H551">
        <v>520.48</v>
      </c>
      <c r="J551">
        <v>6.13</v>
      </c>
      <c r="K551">
        <v>9.6999999999999993</v>
      </c>
      <c r="L551">
        <v>247.6</v>
      </c>
      <c r="M551">
        <v>2236.4499999999998</v>
      </c>
      <c r="N551">
        <v>389.37</v>
      </c>
      <c r="O551">
        <v>379.67</v>
      </c>
      <c r="Q551">
        <v>0</v>
      </c>
      <c r="T551">
        <v>132.07</v>
      </c>
      <c r="U551">
        <v>2756.93</v>
      </c>
      <c r="V551">
        <v>178.92999999999901</v>
      </c>
      <c r="W551">
        <v>2.38</v>
      </c>
      <c r="X551">
        <v>96.1099999999999</v>
      </c>
      <c r="Y551">
        <v>658.85</v>
      </c>
      <c r="Z551">
        <v>143.85999999999899</v>
      </c>
      <c r="AA551">
        <v>142.67999999999901</v>
      </c>
      <c r="AB551">
        <v>837.78</v>
      </c>
    </row>
    <row r="552" spans="1:28" x14ac:dyDescent="0.25">
      <c r="A552" t="s">
        <v>1358</v>
      </c>
      <c r="B552" t="s">
        <v>1357</v>
      </c>
      <c r="C552" t="s">
        <v>457</v>
      </c>
      <c r="D552">
        <v>5763.3595771299997</v>
      </c>
      <c r="E552">
        <v>417.45</v>
      </c>
      <c r="F552">
        <v>95.46</v>
      </c>
      <c r="G552">
        <v>2.2999999999999998</v>
      </c>
      <c r="H552">
        <v>351.25999999999902</v>
      </c>
      <c r="J552">
        <v>10.99</v>
      </c>
      <c r="K552">
        <v>35.57</v>
      </c>
      <c r="L552">
        <v>152.099999999999</v>
      </c>
      <c r="M552">
        <v>2439.73</v>
      </c>
      <c r="N552">
        <v>255.79999999999899</v>
      </c>
      <c r="O552">
        <v>220.229999999999</v>
      </c>
      <c r="Q552">
        <v>0.20928116469517699</v>
      </c>
      <c r="T552">
        <v>68.13</v>
      </c>
      <c r="U552">
        <v>2790.99</v>
      </c>
      <c r="V552">
        <v>92.69</v>
      </c>
      <c r="W552">
        <v>2.96</v>
      </c>
      <c r="X552">
        <v>41.01</v>
      </c>
      <c r="Y552">
        <v>611.91</v>
      </c>
      <c r="Z552">
        <v>69.56</v>
      </c>
      <c r="AA552">
        <v>58.09</v>
      </c>
      <c r="AB552">
        <v>704.6</v>
      </c>
    </row>
    <row r="553" spans="1:28" x14ac:dyDescent="0.25">
      <c r="A553" t="s">
        <v>1374</v>
      </c>
      <c r="B553" t="s">
        <v>1373</v>
      </c>
      <c r="C553" t="s">
        <v>74</v>
      </c>
      <c r="D553">
        <v>5757.6885168400004</v>
      </c>
      <c r="E553">
        <v>808.85</v>
      </c>
      <c r="F553">
        <v>24.67</v>
      </c>
      <c r="G553">
        <v>5</v>
      </c>
      <c r="H553">
        <v>246.21</v>
      </c>
      <c r="I553">
        <v>515.9</v>
      </c>
      <c r="J553">
        <v>25.326901408645998</v>
      </c>
      <c r="K553">
        <v>4.25</v>
      </c>
      <c r="L553">
        <v>176.27</v>
      </c>
      <c r="M553">
        <v>71.91</v>
      </c>
      <c r="N553">
        <v>221.54</v>
      </c>
      <c r="O553">
        <v>217.29</v>
      </c>
      <c r="P553">
        <v>4.05</v>
      </c>
      <c r="Q553">
        <v>0.197418543995007</v>
      </c>
      <c r="R553">
        <v>0</v>
      </c>
      <c r="S553">
        <v>169.9</v>
      </c>
      <c r="T553">
        <v>41.02</v>
      </c>
      <c r="U553">
        <v>1007.97</v>
      </c>
      <c r="V553">
        <v>44.629999999999903</v>
      </c>
      <c r="W553">
        <v>4.33</v>
      </c>
      <c r="X553">
        <v>30.159999999999901</v>
      </c>
      <c r="Y553">
        <v>219.55</v>
      </c>
      <c r="Z553">
        <v>37.819999999999901</v>
      </c>
      <c r="AA553">
        <v>36.619999999999898</v>
      </c>
      <c r="AB553">
        <v>264.18</v>
      </c>
    </row>
    <row r="554" spans="1:28" x14ac:dyDescent="0.25">
      <c r="A554" t="s">
        <v>1364</v>
      </c>
      <c r="B554" t="s">
        <v>1363</v>
      </c>
      <c r="C554" t="s">
        <v>347</v>
      </c>
      <c r="D554">
        <v>5748.1005298999999</v>
      </c>
      <c r="E554">
        <v>119.5</v>
      </c>
      <c r="F554">
        <v>116.15</v>
      </c>
      <c r="G554">
        <v>6.1</v>
      </c>
      <c r="H554">
        <v>537.32999999999902</v>
      </c>
      <c r="I554">
        <v>74.58</v>
      </c>
      <c r="J554">
        <v>6.4773303470125096</v>
      </c>
      <c r="K554">
        <v>7.96</v>
      </c>
      <c r="L554">
        <v>313.14</v>
      </c>
      <c r="M554">
        <v>300.91000000000003</v>
      </c>
      <c r="N554">
        <v>421.17999999999898</v>
      </c>
      <c r="O554">
        <v>413.219999999999</v>
      </c>
      <c r="P554">
        <v>35.159999999999997</v>
      </c>
      <c r="Q554">
        <v>0.94174600849460299</v>
      </c>
      <c r="R554">
        <v>0</v>
      </c>
      <c r="S554">
        <v>41.33</v>
      </c>
      <c r="T554">
        <v>100.08</v>
      </c>
      <c r="U554">
        <v>989.31</v>
      </c>
      <c r="V554">
        <v>154.25</v>
      </c>
      <c r="W554">
        <v>2.02</v>
      </c>
      <c r="X554">
        <v>97.32</v>
      </c>
      <c r="Y554">
        <v>109.76</v>
      </c>
      <c r="Z554">
        <v>126.68</v>
      </c>
      <c r="AA554">
        <v>124.77</v>
      </c>
      <c r="AB554">
        <v>264.01</v>
      </c>
    </row>
    <row r="555" spans="1:28" x14ac:dyDescent="0.25">
      <c r="A555" t="s">
        <v>1410</v>
      </c>
      <c r="B555" t="s">
        <v>1409</v>
      </c>
      <c r="C555" t="s">
        <v>763</v>
      </c>
      <c r="D555">
        <v>5724.0929987999998</v>
      </c>
      <c r="E555">
        <v>136.05000000000001</v>
      </c>
      <c r="F555">
        <v>85.57</v>
      </c>
      <c r="G555">
        <v>0</v>
      </c>
      <c r="H555">
        <v>1691.4299999999901</v>
      </c>
      <c r="J555">
        <v>25.15</v>
      </c>
      <c r="L555">
        <v>1129.6899999999901</v>
      </c>
      <c r="M555">
        <v>7036.37</v>
      </c>
      <c r="N555">
        <v>1605.8599999999899</v>
      </c>
      <c r="O555">
        <v>1605.8599999999899</v>
      </c>
      <c r="Q555">
        <v>0</v>
      </c>
      <c r="T555">
        <v>476.17</v>
      </c>
      <c r="U555">
        <v>8727.7999999999993</v>
      </c>
      <c r="V555">
        <v>444.33999999999901</v>
      </c>
      <c r="W555">
        <v>5.81</v>
      </c>
      <c r="X555">
        <v>262.60999999999899</v>
      </c>
      <c r="Y555">
        <v>1634.8</v>
      </c>
      <c r="Z555">
        <v>422.31999999999903</v>
      </c>
      <c r="AA555">
        <v>422.31999999999903</v>
      </c>
      <c r="AB555">
        <v>2079.14</v>
      </c>
    </row>
    <row r="556" spans="1:28" x14ac:dyDescent="0.25">
      <c r="A556" t="s">
        <v>1406</v>
      </c>
      <c r="B556" t="s">
        <v>1405</v>
      </c>
      <c r="C556" t="s">
        <v>1007</v>
      </c>
      <c r="D556">
        <v>5703.0658045199998</v>
      </c>
      <c r="E556">
        <v>41.35</v>
      </c>
      <c r="F556">
        <v>9.8800000000000008</v>
      </c>
      <c r="G556">
        <v>0</v>
      </c>
      <c r="H556">
        <v>-214.21</v>
      </c>
      <c r="J556">
        <v>-2.0699999999999998</v>
      </c>
      <c r="K556">
        <v>49.26</v>
      </c>
      <c r="L556">
        <v>-284.57</v>
      </c>
      <c r="M556">
        <v>4352.42</v>
      </c>
      <c r="N556">
        <v>-224.09</v>
      </c>
      <c r="O556">
        <v>-273.35000000000002</v>
      </c>
      <c r="Q556">
        <v>0</v>
      </c>
      <c r="T556">
        <v>11.22</v>
      </c>
      <c r="U556">
        <v>4138.21</v>
      </c>
      <c r="V556">
        <v>-111.41999999999901</v>
      </c>
      <c r="W556">
        <v>-1.02</v>
      </c>
      <c r="X556">
        <v>-137.789999999999</v>
      </c>
      <c r="Y556">
        <v>1220.3</v>
      </c>
      <c r="Z556">
        <v>-115.229999999999</v>
      </c>
      <c r="AA556">
        <v>-136.60999999999899</v>
      </c>
      <c r="AB556">
        <v>1108.8800000000001</v>
      </c>
    </row>
    <row r="557" spans="1:28" x14ac:dyDescent="0.25">
      <c r="A557" t="s">
        <v>1372</v>
      </c>
      <c r="B557" t="s">
        <v>1371</v>
      </c>
      <c r="C557" t="s">
        <v>121</v>
      </c>
      <c r="D557">
        <v>5682.66</v>
      </c>
      <c r="E557">
        <v>178.45</v>
      </c>
      <c r="F557">
        <v>81.16</v>
      </c>
      <c r="G557">
        <v>9.1</v>
      </c>
      <c r="H557">
        <v>1743.87</v>
      </c>
      <c r="J557">
        <v>38.229999999999997</v>
      </c>
      <c r="K557">
        <v>2.2799999999999998</v>
      </c>
      <c r="L557">
        <v>1215.72999999999</v>
      </c>
      <c r="M557">
        <v>2153.58</v>
      </c>
      <c r="N557">
        <v>1662.70999999999</v>
      </c>
      <c r="O557">
        <v>1660.4299999999901</v>
      </c>
      <c r="Q557">
        <v>0.23803295840962499</v>
      </c>
      <c r="T557">
        <v>444.7</v>
      </c>
      <c r="U557">
        <v>3897.45</v>
      </c>
      <c r="V557">
        <v>638.75</v>
      </c>
      <c r="W557">
        <v>14.22</v>
      </c>
      <c r="X557">
        <v>452.3</v>
      </c>
      <c r="Y557">
        <v>551.17999999999995</v>
      </c>
      <c r="Z557">
        <v>618.36</v>
      </c>
      <c r="AA557">
        <v>617.78</v>
      </c>
      <c r="AB557">
        <v>1189.93</v>
      </c>
    </row>
    <row r="558" spans="1:28" x14ac:dyDescent="0.25">
      <c r="A558" t="s">
        <v>1392</v>
      </c>
      <c r="B558" t="s">
        <v>1391</v>
      </c>
      <c r="C558" t="s">
        <v>282</v>
      </c>
      <c r="D558">
        <v>5660.492671</v>
      </c>
      <c r="E558">
        <v>3679.3</v>
      </c>
      <c r="F558">
        <v>30.2</v>
      </c>
      <c r="G558">
        <v>150</v>
      </c>
      <c r="H558">
        <v>459.08999999999901</v>
      </c>
      <c r="J558">
        <v>211.75</v>
      </c>
      <c r="K558">
        <v>0</v>
      </c>
      <c r="L558">
        <v>326.979999999999</v>
      </c>
      <c r="M558">
        <v>909.75</v>
      </c>
      <c r="N558">
        <v>428.88999999999902</v>
      </c>
      <c r="O558">
        <v>428.88999999999902</v>
      </c>
      <c r="Q558">
        <v>0.70838252656434397</v>
      </c>
      <c r="T558">
        <v>101.91</v>
      </c>
      <c r="U558">
        <v>1368.84</v>
      </c>
      <c r="V558">
        <v>117.42</v>
      </c>
      <c r="W558">
        <v>54.2</v>
      </c>
      <c r="X558">
        <v>83.7</v>
      </c>
      <c r="Y558">
        <v>227.94</v>
      </c>
      <c r="Z558">
        <v>109.34</v>
      </c>
      <c r="AA558">
        <v>109.34</v>
      </c>
      <c r="AB558">
        <v>345.36</v>
      </c>
    </row>
    <row r="559" spans="1:28" x14ac:dyDescent="0.25">
      <c r="A559" t="s">
        <v>1390</v>
      </c>
      <c r="B559" t="s">
        <v>1389</v>
      </c>
      <c r="C559" t="s">
        <v>575</v>
      </c>
      <c r="D559">
        <v>5637.5493297749999</v>
      </c>
      <c r="E559">
        <v>339.05</v>
      </c>
      <c r="F559">
        <v>77.75</v>
      </c>
      <c r="G559">
        <v>6</v>
      </c>
      <c r="H559">
        <v>227.24999999999901</v>
      </c>
      <c r="I559">
        <v>515.12</v>
      </c>
      <c r="J559">
        <v>6.3879116756427896</v>
      </c>
      <c r="K559">
        <v>8.1999999999999993</v>
      </c>
      <c r="L559">
        <v>104.959999999999</v>
      </c>
      <c r="M559">
        <v>643.27</v>
      </c>
      <c r="N559">
        <v>149.49999999999901</v>
      </c>
      <c r="O559">
        <v>141.29999999999899</v>
      </c>
      <c r="P559">
        <v>3.68</v>
      </c>
      <c r="Q559">
        <v>0.93927410156250102</v>
      </c>
      <c r="R559">
        <v>962.44</v>
      </c>
      <c r="S559">
        <v>366.78</v>
      </c>
      <c r="T559">
        <v>36.340000000000003</v>
      </c>
      <c r="U559">
        <v>2718.54</v>
      </c>
      <c r="V559">
        <v>55.419999999999902</v>
      </c>
      <c r="W559">
        <v>1.42</v>
      </c>
      <c r="X559">
        <v>23.389999999999901</v>
      </c>
      <c r="Y559">
        <v>646.46</v>
      </c>
      <c r="Z559">
        <v>33.189999999999898</v>
      </c>
      <c r="AA559">
        <v>30.389999999999901</v>
      </c>
      <c r="AB559">
        <v>701.88</v>
      </c>
    </row>
    <row r="560" spans="1:28" x14ac:dyDescent="0.25">
      <c r="A560" t="s">
        <v>1422</v>
      </c>
      <c r="B560" t="s">
        <v>1421</v>
      </c>
      <c r="C560" t="s">
        <v>290</v>
      </c>
      <c r="D560">
        <v>5617.87759998</v>
      </c>
      <c r="E560">
        <v>482.3</v>
      </c>
      <c r="F560">
        <v>162.79</v>
      </c>
      <c r="G560">
        <v>5</v>
      </c>
      <c r="H560">
        <v>1693.6</v>
      </c>
      <c r="I560">
        <v>929.75</v>
      </c>
      <c r="J560">
        <v>93.713663858015394</v>
      </c>
      <c r="L560">
        <v>1140.29</v>
      </c>
      <c r="M560">
        <v>1551.35</v>
      </c>
      <c r="N560">
        <v>1530.81</v>
      </c>
      <c r="O560">
        <v>1530.81</v>
      </c>
      <c r="Q560">
        <v>5.3354012575748198E-2</v>
      </c>
      <c r="S560">
        <v>504.05999999999898</v>
      </c>
      <c r="T560">
        <v>390.52</v>
      </c>
      <c r="U560">
        <v>4678.76</v>
      </c>
      <c r="V560">
        <v>360.01</v>
      </c>
      <c r="W560">
        <v>13.74</v>
      </c>
      <c r="X560">
        <v>167.17</v>
      </c>
      <c r="Y560">
        <v>968.24</v>
      </c>
      <c r="Z560">
        <v>318.06</v>
      </c>
      <c r="AA560">
        <v>318.06</v>
      </c>
      <c r="AB560">
        <v>1328.25</v>
      </c>
    </row>
    <row r="561" spans="1:28" x14ac:dyDescent="0.25">
      <c r="A561" t="s">
        <v>1396</v>
      </c>
      <c r="B561" t="s">
        <v>1395</v>
      </c>
      <c r="C561" t="s">
        <v>315</v>
      </c>
      <c r="D561">
        <v>5609.4199400400003</v>
      </c>
      <c r="E561">
        <v>344.9</v>
      </c>
      <c r="F561">
        <v>38.94</v>
      </c>
      <c r="G561">
        <v>0</v>
      </c>
      <c r="H561">
        <v>300.82999999999902</v>
      </c>
      <c r="J561">
        <v>11.66</v>
      </c>
      <c r="K561">
        <v>4.09</v>
      </c>
      <c r="L561">
        <v>194.039999999999</v>
      </c>
      <c r="M561">
        <v>1532.78</v>
      </c>
      <c r="N561">
        <v>261.88999999999902</v>
      </c>
      <c r="O561">
        <v>257.79999999999899</v>
      </c>
      <c r="Q561">
        <v>0</v>
      </c>
      <c r="T561">
        <v>63.76</v>
      </c>
      <c r="U561">
        <v>1833.61</v>
      </c>
      <c r="V561">
        <v>56.009999999999899</v>
      </c>
      <c r="W561">
        <v>1.85</v>
      </c>
      <c r="X561">
        <v>30.709999999999901</v>
      </c>
      <c r="Y561">
        <v>385.85</v>
      </c>
      <c r="Z561">
        <v>46.269999999999897</v>
      </c>
      <c r="AA561">
        <v>45.1099999999999</v>
      </c>
      <c r="AB561">
        <v>441.86</v>
      </c>
    </row>
    <row r="562" spans="1:28" x14ac:dyDescent="0.25">
      <c r="A562" t="s">
        <v>1400</v>
      </c>
      <c r="B562" t="s">
        <v>1399</v>
      </c>
      <c r="C562" t="s">
        <v>102</v>
      </c>
      <c r="D562">
        <v>5568.2027158450001</v>
      </c>
      <c r="E562">
        <v>168.1</v>
      </c>
      <c r="F562">
        <v>790.31</v>
      </c>
      <c r="G562">
        <v>1</v>
      </c>
      <c r="H562">
        <v>3641.3299999999899</v>
      </c>
      <c r="I562">
        <v>1352.07</v>
      </c>
      <c r="J562">
        <v>42.773256498413197</v>
      </c>
      <c r="K562">
        <v>523.74</v>
      </c>
      <c r="L562">
        <v>1438.6599999999901</v>
      </c>
      <c r="M562">
        <v>764.20000000000095</v>
      </c>
      <c r="N562">
        <v>2851.01999999999</v>
      </c>
      <c r="O562">
        <v>2327.2799999999902</v>
      </c>
      <c r="P562">
        <v>1712.48</v>
      </c>
      <c r="Q562">
        <v>2.33790943655902E-2</v>
      </c>
      <c r="R562">
        <v>11903.83</v>
      </c>
      <c r="S562">
        <v>1742.51</v>
      </c>
      <c r="T562">
        <v>888.62</v>
      </c>
      <c r="U562">
        <v>21116.42</v>
      </c>
      <c r="V562">
        <v>558.52999999999895</v>
      </c>
      <c r="W562">
        <v>3.13</v>
      </c>
      <c r="X562">
        <v>105.359999999999</v>
      </c>
      <c r="Y562">
        <v>4719.76</v>
      </c>
      <c r="Z562">
        <v>365.79999999999899</v>
      </c>
      <c r="AA562">
        <v>203.01999999999899</v>
      </c>
      <c r="AB562">
        <v>5278.29</v>
      </c>
    </row>
    <row r="563" spans="1:28" x14ac:dyDescent="0.25">
      <c r="A563" t="s">
        <v>1386</v>
      </c>
      <c r="B563" t="s">
        <v>1385</v>
      </c>
      <c r="C563" t="s">
        <v>530</v>
      </c>
      <c r="D563">
        <v>5559.5196334399998</v>
      </c>
      <c r="E563">
        <v>165.25</v>
      </c>
      <c r="F563">
        <v>126.91</v>
      </c>
      <c r="G563">
        <v>0.5</v>
      </c>
      <c r="H563">
        <v>771.6</v>
      </c>
      <c r="J563">
        <v>12.5</v>
      </c>
      <c r="K563">
        <v>82.1</v>
      </c>
      <c r="L563">
        <v>402.66</v>
      </c>
      <c r="M563">
        <v>6235.08</v>
      </c>
      <c r="N563">
        <v>644.69000000000005</v>
      </c>
      <c r="O563">
        <v>562.59</v>
      </c>
      <c r="Q563">
        <v>0.04</v>
      </c>
      <c r="T563">
        <v>159.93</v>
      </c>
      <c r="U563">
        <v>7006.68</v>
      </c>
      <c r="V563">
        <v>229.93</v>
      </c>
      <c r="W563">
        <v>3.89</v>
      </c>
      <c r="X563">
        <v>128.19</v>
      </c>
      <c r="Y563">
        <v>1625</v>
      </c>
      <c r="Z563">
        <v>194.81</v>
      </c>
      <c r="AA563">
        <v>169.01</v>
      </c>
      <c r="AB563">
        <v>1854.93</v>
      </c>
    </row>
    <row r="564" spans="1:28" x14ac:dyDescent="0.25">
      <c r="A564" t="s">
        <v>1412</v>
      </c>
      <c r="B564" t="s">
        <v>1411</v>
      </c>
      <c r="C564" t="s">
        <v>527</v>
      </c>
      <c r="D564">
        <v>5557.8498576399998</v>
      </c>
      <c r="E564">
        <v>4950</v>
      </c>
      <c r="F564">
        <v>455.71</v>
      </c>
      <c r="G564">
        <v>25</v>
      </c>
      <c r="H564">
        <v>1740.6099999999899</v>
      </c>
      <c r="J564">
        <v>830.1</v>
      </c>
      <c r="L564">
        <v>937.70999999999594</v>
      </c>
      <c r="M564">
        <v>15452.4</v>
      </c>
      <c r="N564">
        <v>1284.8999999999901</v>
      </c>
      <c r="O564">
        <v>1284.8999999999901</v>
      </c>
      <c r="Q564">
        <v>3.0116853391157598E-2</v>
      </c>
      <c r="T564">
        <v>347.19</v>
      </c>
      <c r="U564">
        <v>17193.009999999998</v>
      </c>
      <c r="V564">
        <v>547.16</v>
      </c>
      <c r="W564">
        <v>253.92</v>
      </c>
      <c r="X564">
        <v>286.83999999999997</v>
      </c>
      <c r="Y564">
        <v>3756.9</v>
      </c>
      <c r="Z564">
        <v>426.98</v>
      </c>
      <c r="AA564">
        <v>426.98</v>
      </c>
      <c r="AB564">
        <v>4304.0600000000004</v>
      </c>
    </row>
    <row r="565" spans="1:28" x14ac:dyDescent="0.25">
      <c r="A565" t="s">
        <v>42</v>
      </c>
      <c r="B565" t="s">
        <v>43</v>
      </c>
      <c r="C565" t="s">
        <v>44</v>
      </c>
      <c r="D565">
        <v>5471.6957112</v>
      </c>
      <c r="E565">
        <v>323.2</v>
      </c>
      <c r="F565">
        <v>281.85000000000002</v>
      </c>
      <c r="G565">
        <v>4</v>
      </c>
      <c r="H565">
        <v>2150.81</v>
      </c>
      <c r="J565">
        <v>70.59</v>
      </c>
      <c r="K565">
        <v>222.48</v>
      </c>
      <c r="L565">
        <v>1195.79</v>
      </c>
      <c r="M565">
        <v>4458.6499999999996</v>
      </c>
      <c r="N565">
        <v>1868.96</v>
      </c>
      <c r="O565">
        <v>1646.48</v>
      </c>
      <c r="Q565">
        <v>5.6665250035415698E-2</v>
      </c>
      <c r="T565">
        <v>450.69</v>
      </c>
      <c r="U565">
        <v>6609.46</v>
      </c>
      <c r="V565">
        <v>532.03</v>
      </c>
      <c r="W565">
        <v>18.22</v>
      </c>
      <c r="X565">
        <v>308.67</v>
      </c>
      <c r="Y565">
        <v>1107.17</v>
      </c>
      <c r="Z565">
        <v>452.12</v>
      </c>
      <c r="AA565">
        <v>400.86</v>
      </c>
      <c r="AB565">
        <v>1639.2</v>
      </c>
    </row>
    <row r="566" spans="1:28" x14ac:dyDescent="0.25">
      <c r="A566" t="s">
        <v>1486</v>
      </c>
      <c r="B566" t="s">
        <v>1485</v>
      </c>
      <c r="C566" t="s">
        <v>315</v>
      </c>
      <c r="D566">
        <v>5462.9369999999999</v>
      </c>
      <c r="E566">
        <v>585.65</v>
      </c>
      <c r="F566">
        <v>50.32</v>
      </c>
      <c r="G566">
        <v>1</v>
      </c>
      <c r="H566">
        <v>307.789999999999</v>
      </c>
      <c r="J566">
        <v>17.97</v>
      </c>
      <c r="K566">
        <v>33.29</v>
      </c>
      <c r="L566">
        <v>166.30999999999901</v>
      </c>
      <c r="M566">
        <v>2410.4499999999998</v>
      </c>
      <c r="N566">
        <v>257.469999999999</v>
      </c>
      <c r="O566">
        <v>224.17999999999901</v>
      </c>
      <c r="Q566">
        <v>5.5648302726766803E-2</v>
      </c>
      <c r="T566">
        <v>57.87</v>
      </c>
      <c r="U566">
        <v>2718.24</v>
      </c>
      <c r="V566">
        <v>84.67</v>
      </c>
      <c r="W566">
        <v>5.18</v>
      </c>
      <c r="X566">
        <v>47.85</v>
      </c>
      <c r="Y566">
        <v>577.04</v>
      </c>
      <c r="Z566">
        <v>72.069999999999993</v>
      </c>
      <c r="AA566">
        <v>63.53</v>
      </c>
      <c r="AB566">
        <v>661.71</v>
      </c>
    </row>
    <row r="567" spans="1:28" x14ac:dyDescent="0.25">
      <c r="A567" t="s">
        <v>1398</v>
      </c>
      <c r="B567" t="s">
        <v>1397</v>
      </c>
      <c r="C567" t="s">
        <v>648</v>
      </c>
      <c r="D567">
        <v>5452.8790711499996</v>
      </c>
      <c r="E567">
        <v>114.9</v>
      </c>
      <c r="F567">
        <v>284.04000000000002</v>
      </c>
      <c r="G567">
        <v>0</v>
      </c>
      <c r="H567">
        <v>147.41999999999999</v>
      </c>
      <c r="I567">
        <v>366.88</v>
      </c>
      <c r="J567">
        <v>-4.4815012130859397</v>
      </c>
      <c r="K567">
        <v>105.18</v>
      </c>
      <c r="L567">
        <v>-221.229999999999</v>
      </c>
      <c r="M567">
        <v>140.25</v>
      </c>
      <c r="N567">
        <v>-136.61999999999901</v>
      </c>
      <c r="O567">
        <v>-241.79999999999899</v>
      </c>
      <c r="P567">
        <v>192.93</v>
      </c>
      <c r="Q567">
        <v>0</v>
      </c>
      <c r="R567">
        <v>735.69</v>
      </c>
      <c r="S567">
        <v>507.07</v>
      </c>
      <c r="T567">
        <v>-20.57</v>
      </c>
      <c r="U567">
        <v>2090.2399999999998</v>
      </c>
      <c r="V567">
        <v>31.689999999999898</v>
      </c>
      <c r="W567">
        <v>-1.48</v>
      </c>
      <c r="X567">
        <v>-73.37</v>
      </c>
      <c r="Y567">
        <v>486.57</v>
      </c>
      <c r="Z567">
        <v>-47.94</v>
      </c>
      <c r="AA567">
        <v>-79.959999999999994</v>
      </c>
      <c r="AB567">
        <v>518.26</v>
      </c>
    </row>
    <row r="568" spans="1:28" x14ac:dyDescent="0.25">
      <c r="A568" t="s">
        <v>1408</v>
      </c>
      <c r="B568" t="s">
        <v>1407</v>
      </c>
      <c r="C568" t="s">
        <v>530</v>
      </c>
      <c r="D568">
        <v>5447.1002873999996</v>
      </c>
      <c r="E568">
        <v>400</v>
      </c>
      <c r="F568">
        <v>42.59</v>
      </c>
      <c r="G568">
        <v>6.25</v>
      </c>
      <c r="H568">
        <v>473.27</v>
      </c>
      <c r="I568">
        <v>166.84</v>
      </c>
      <c r="J568">
        <v>20.454234018368101</v>
      </c>
      <c r="K568">
        <v>3.89</v>
      </c>
      <c r="L568">
        <v>278.68</v>
      </c>
      <c r="M568">
        <v>245.63999999999899</v>
      </c>
      <c r="N568">
        <v>430.68</v>
      </c>
      <c r="O568">
        <v>426.79</v>
      </c>
      <c r="P568">
        <v>90.36</v>
      </c>
      <c r="Q568">
        <v>0.30556020794459499</v>
      </c>
      <c r="R568">
        <v>4118.01</v>
      </c>
      <c r="S568">
        <v>84.89</v>
      </c>
      <c r="T568">
        <v>148.11000000000001</v>
      </c>
      <c r="U568">
        <v>5179.01</v>
      </c>
      <c r="V568">
        <v>153.379999999999</v>
      </c>
      <c r="W568">
        <v>6.85</v>
      </c>
      <c r="X568">
        <v>93.349999999999895</v>
      </c>
      <c r="Y568">
        <v>964.7</v>
      </c>
      <c r="Z568">
        <v>141.17999999999901</v>
      </c>
      <c r="AA568">
        <v>140.14999999999901</v>
      </c>
      <c r="AB568">
        <v>1118.08</v>
      </c>
    </row>
    <row r="569" spans="1:28" x14ac:dyDescent="0.25">
      <c r="A569" t="s">
        <v>1414</v>
      </c>
      <c r="B569" t="s">
        <v>1413</v>
      </c>
      <c r="C569" t="s">
        <v>754</v>
      </c>
      <c r="D569">
        <v>5431.9910420099995</v>
      </c>
      <c r="E569">
        <v>164.25</v>
      </c>
      <c r="F569">
        <v>56.15</v>
      </c>
      <c r="G569">
        <v>0</v>
      </c>
      <c r="H569">
        <v>3314.7799999999902</v>
      </c>
      <c r="J569">
        <v>96.06</v>
      </c>
      <c r="L569">
        <v>3081.68</v>
      </c>
      <c r="M569">
        <v>4837.8599999999997</v>
      </c>
      <c r="N569">
        <v>3258.6299999999901</v>
      </c>
      <c r="O569">
        <v>3258.6299999999901</v>
      </c>
      <c r="Q569">
        <v>0</v>
      </c>
      <c r="T569">
        <v>176.95</v>
      </c>
      <c r="U569">
        <v>8152.64</v>
      </c>
      <c r="V569">
        <v>3571.35</v>
      </c>
      <c r="W569">
        <v>107.64</v>
      </c>
      <c r="X569">
        <v>3481.83</v>
      </c>
      <c r="Y569">
        <v>1178.29</v>
      </c>
      <c r="Z569">
        <v>3557.02</v>
      </c>
      <c r="AA569">
        <v>3557.02</v>
      </c>
      <c r="AB569">
        <v>4749.6400000000003</v>
      </c>
    </row>
    <row r="570" spans="1:28" x14ac:dyDescent="0.25">
      <c r="A570" t="s">
        <v>1453</v>
      </c>
      <c r="B570" t="s">
        <v>1452</v>
      </c>
      <c r="C570" t="s">
        <v>1454</v>
      </c>
      <c r="D570">
        <v>5393.3699296349996</v>
      </c>
      <c r="E570">
        <v>158</v>
      </c>
      <c r="F570">
        <v>154.31</v>
      </c>
      <c r="G570">
        <v>1.5</v>
      </c>
      <c r="H570">
        <v>415.12</v>
      </c>
      <c r="J570">
        <v>5.89</v>
      </c>
      <c r="K570">
        <v>6.02</v>
      </c>
      <c r="L570">
        <v>189.08</v>
      </c>
      <c r="M570">
        <v>1587.08</v>
      </c>
      <c r="N570">
        <v>260.81</v>
      </c>
      <c r="O570">
        <v>254.79</v>
      </c>
      <c r="Q570">
        <v>0.25466893039049199</v>
      </c>
      <c r="T570">
        <v>65.709999999999994</v>
      </c>
      <c r="U570">
        <v>2002.2</v>
      </c>
      <c r="V570">
        <v>89.27</v>
      </c>
      <c r="W570">
        <v>1.2</v>
      </c>
      <c r="X570">
        <v>38.39</v>
      </c>
      <c r="Y570">
        <v>393.46</v>
      </c>
      <c r="Z570">
        <v>52.58</v>
      </c>
      <c r="AA570">
        <v>51.46</v>
      </c>
      <c r="AB570">
        <v>482.73</v>
      </c>
    </row>
    <row r="571" spans="1:28" x14ac:dyDescent="0.25">
      <c r="A571" t="s">
        <v>1444</v>
      </c>
      <c r="B571" t="s">
        <v>1443</v>
      </c>
      <c r="C571" t="s">
        <v>309</v>
      </c>
      <c r="D571">
        <v>5377.5</v>
      </c>
      <c r="E571">
        <v>35.15</v>
      </c>
      <c r="F571">
        <v>5.29</v>
      </c>
      <c r="G571">
        <v>0</v>
      </c>
      <c r="H571">
        <v>1892.22</v>
      </c>
      <c r="J571">
        <v>10.42</v>
      </c>
      <c r="K571">
        <v>120.82</v>
      </c>
      <c r="L571">
        <v>1562.27</v>
      </c>
      <c r="M571">
        <v>3636.29</v>
      </c>
      <c r="N571">
        <v>1886.93</v>
      </c>
      <c r="O571">
        <v>1766.11</v>
      </c>
      <c r="Q571">
        <v>0</v>
      </c>
      <c r="T571">
        <v>203.84</v>
      </c>
      <c r="U571">
        <v>5528.51</v>
      </c>
      <c r="V571">
        <v>23.0399999999999</v>
      </c>
      <c r="W571">
        <v>7.0000000000000007E-2</v>
      </c>
      <c r="X571">
        <v>9.8499999999999606</v>
      </c>
      <c r="Y571">
        <v>729.39</v>
      </c>
      <c r="Z571">
        <v>21.639999999999901</v>
      </c>
      <c r="AA571">
        <v>14.819999999999901</v>
      </c>
      <c r="AB571">
        <v>752.43</v>
      </c>
    </row>
    <row r="572" spans="1:28" x14ac:dyDescent="0.25">
      <c r="A572" t="s">
        <v>1418</v>
      </c>
      <c r="B572" t="s">
        <v>1417</v>
      </c>
      <c r="C572" t="s">
        <v>91</v>
      </c>
      <c r="D572">
        <v>5373.3424719000004</v>
      </c>
      <c r="E572">
        <v>461.65</v>
      </c>
      <c r="F572">
        <v>34.979999999999997</v>
      </c>
      <c r="G572">
        <v>6.5</v>
      </c>
      <c r="H572">
        <v>210.02999999999901</v>
      </c>
      <c r="I572">
        <v>1019.41</v>
      </c>
      <c r="J572">
        <v>11.806080541441499</v>
      </c>
      <c r="K572">
        <v>4.9000000000000004</v>
      </c>
      <c r="L572">
        <v>139.66999999999899</v>
      </c>
      <c r="M572">
        <v>105.459999999999</v>
      </c>
      <c r="N572">
        <v>175.04999999999899</v>
      </c>
      <c r="O572">
        <v>170.14999999999901</v>
      </c>
      <c r="P572">
        <v>5.26</v>
      </c>
      <c r="Q572">
        <v>0.55056375205842301</v>
      </c>
      <c r="R572">
        <v>0</v>
      </c>
      <c r="S572">
        <v>185.96</v>
      </c>
      <c r="T572">
        <v>30.479999999999901</v>
      </c>
      <c r="U572">
        <v>1526.12</v>
      </c>
      <c r="V572">
        <v>59.509999999999899</v>
      </c>
      <c r="W572">
        <v>3.03</v>
      </c>
      <c r="X572">
        <v>35.829999999999899</v>
      </c>
      <c r="Y572">
        <v>349.77</v>
      </c>
      <c r="Z572">
        <v>49.389999999999901</v>
      </c>
      <c r="AA572">
        <v>47.799999999999898</v>
      </c>
      <c r="AB572">
        <v>409.28</v>
      </c>
    </row>
    <row r="573" spans="1:28" x14ac:dyDescent="0.25">
      <c r="A573" t="s">
        <v>1456</v>
      </c>
      <c r="B573" t="s">
        <v>1455</v>
      </c>
      <c r="C573" t="s">
        <v>315</v>
      </c>
      <c r="D573">
        <v>5363.1929339099997</v>
      </c>
      <c r="E573">
        <v>116.05</v>
      </c>
      <c r="F573">
        <v>51.85</v>
      </c>
      <c r="G573">
        <v>0.5</v>
      </c>
      <c r="H573">
        <v>398.63</v>
      </c>
      <c r="J573">
        <v>6.41</v>
      </c>
      <c r="K573">
        <v>9.1300000000000008</v>
      </c>
      <c r="L573">
        <v>266.31</v>
      </c>
      <c r="M573">
        <v>1512.82</v>
      </c>
      <c r="N573">
        <v>346.78</v>
      </c>
      <c r="O573">
        <v>337.65</v>
      </c>
      <c r="Q573">
        <v>7.8003120124804995E-2</v>
      </c>
      <c r="T573">
        <v>71.34</v>
      </c>
      <c r="U573">
        <v>1911.45</v>
      </c>
      <c r="V573">
        <v>120.56</v>
      </c>
      <c r="W573">
        <v>1.97</v>
      </c>
      <c r="X573">
        <v>81.93</v>
      </c>
      <c r="Y573">
        <v>376.43</v>
      </c>
      <c r="Z573">
        <v>106.62</v>
      </c>
      <c r="AA573">
        <v>104.18</v>
      </c>
      <c r="AB573">
        <v>496.99</v>
      </c>
    </row>
    <row r="574" spans="1:28" x14ac:dyDescent="0.25">
      <c r="A574" t="s">
        <v>1424</v>
      </c>
      <c r="B574" t="s">
        <v>1423</v>
      </c>
      <c r="C574" t="s">
        <v>670</v>
      </c>
      <c r="D574">
        <v>5356.7371068749999</v>
      </c>
      <c r="E574">
        <v>5370.8</v>
      </c>
      <c r="F574">
        <v>9.83</v>
      </c>
      <c r="G574">
        <v>130</v>
      </c>
      <c r="H574">
        <v>192.46</v>
      </c>
      <c r="I574">
        <v>207.56</v>
      </c>
      <c r="J574">
        <v>140.11684105374701</v>
      </c>
      <c r="K574">
        <v>1.41</v>
      </c>
      <c r="L574">
        <v>135.22999999999999</v>
      </c>
      <c r="M574">
        <v>24.18</v>
      </c>
      <c r="N574">
        <v>182.63</v>
      </c>
      <c r="O574">
        <v>181.22</v>
      </c>
      <c r="P574">
        <v>1.4</v>
      </c>
      <c r="Q574">
        <v>0.92779710862974096</v>
      </c>
      <c r="R574">
        <v>0</v>
      </c>
      <c r="S574">
        <v>27.18</v>
      </c>
      <c r="T574">
        <v>45.99</v>
      </c>
      <c r="U574">
        <v>452.78</v>
      </c>
      <c r="V574">
        <v>53.9299999999999</v>
      </c>
      <c r="W574">
        <v>39.89</v>
      </c>
      <c r="X574">
        <v>38.36</v>
      </c>
      <c r="Y574">
        <v>71.06</v>
      </c>
      <c r="Z574">
        <v>51.199999999999903</v>
      </c>
      <c r="AA574">
        <v>50.87</v>
      </c>
      <c r="AB574">
        <v>124.99</v>
      </c>
    </row>
    <row r="575" spans="1:28" x14ac:dyDescent="0.25">
      <c r="A575" t="s">
        <v>1426</v>
      </c>
      <c r="B575" t="s">
        <v>1425</v>
      </c>
      <c r="C575" t="s">
        <v>1207</v>
      </c>
      <c r="D575">
        <v>5301.8453185500002</v>
      </c>
      <c r="E575">
        <v>727.9</v>
      </c>
      <c r="F575">
        <v>104.3</v>
      </c>
      <c r="G575">
        <v>3</v>
      </c>
      <c r="H575">
        <v>467.31999999999903</v>
      </c>
      <c r="J575">
        <v>26.72</v>
      </c>
      <c r="K575">
        <v>72.989999999999995</v>
      </c>
      <c r="L575">
        <v>196.48999999999899</v>
      </c>
      <c r="M575">
        <v>5944.43</v>
      </c>
      <c r="N575">
        <v>363.01999999999902</v>
      </c>
      <c r="O575">
        <v>290.02999999999901</v>
      </c>
      <c r="Q575">
        <v>0.112275449101796</v>
      </c>
      <c r="T575">
        <v>93.54</v>
      </c>
      <c r="U575">
        <v>6411.75</v>
      </c>
      <c r="V575">
        <v>170.05999999999901</v>
      </c>
      <c r="W575">
        <v>11.71</v>
      </c>
      <c r="X575">
        <v>86.129999999999896</v>
      </c>
      <c r="Y575">
        <v>1878.35</v>
      </c>
      <c r="Z575">
        <v>143.289999999999</v>
      </c>
      <c r="AA575">
        <v>125.799999999999</v>
      </c>
      <c r="AB575">
        <v>2048.41</v>
      </c>
    </row>
    <row r="576" spans="1:28" x14ac:dyDescent="0.25">
      <c r="A576" t="s">
        <v>1615</v>
      </c>
      <c r="B576" t="s">
        <v>1614</v>
      </c>
      <c r="C576" t="s">
        <v>336</v>
      </c>
      <c r="D576">
        <v>5285.8896657499999</v>
      </c>
      <c r="E576">
        <v>3971.3</v>
      </c>
      <c r="F576">
        <v>16.670000000000002</v>
      </c>
      <c r="G576">
        <v>0</v>
      </c>
      <c r="H576">
        <v>66.099999999999994</v>
      </c>
      <c r="J576">
        <v>19</v>
      </c>
      <c r="K576">
        <v>15.78</v>
      </c>
      <c r="L576">
        <v>25.809999999999899</v>
      </c>
      <c r="M576">
        <v>160.63</v>
      </c>
      <c r="N576">
        <v>49.4299999999999</v>
      </c>
      <c r="O576">
        <v>33.649999999999899</v>
      </c>
      <c r="Q576">
        <v>0</v>
      </c>
      <c r="T576">
        <v>7.84</v>
      </c>
      <c r="U576">
        <v>226.73</v>
      </c>
      <c r="V576">
        <v>18.939999999999898</v>
      </c>
      <c r="W576">
        <v>6.88</v>
      </c>
      <c r="X576">
        <v>9.1999999999999904</v>
      </c>
      <c r="Y576">
        <v>43.75</v>
      </c>
      <c r="Z576">
        <v>14.7799999999999</v>
      </c>
      <c r="AA576">
        <v>11.4399999999999</v>
      </c>
      <c r="AB576">
        <v>62.69</v>
      </c>
    </row>
    <row r="577" spans="1:28" x14ac:dyDescent="0.25">
      <c r="A577" t="s">
        <v>2052</v>
      </c>
      <c r="B577" t="s">
        <v>2051</v>
      </c>
      <c r="C577" t="s">
        <v>527</v>
      </c>
      <c r="D577">
        <v>5276.7809523449996</v>
      </c>
      <c r="E577">
        <v>51.25</v>
      </c>
      <c r="F577">
        <v>58.66</v>
      </c>
      <c r="G577">
        <v>0</v>
      </c>
      <c r="H577">
        <v>594.45999999999901</v>
      </c>
      <c r="I577">
        <v>570.05999999999995</v>
      </c>
      <c r="J577">
        <v>4.5158433362968804</v>
      </c>
      <c r="L577">
        <v>404.48999999999899</v>
      </c>
      <c r="M577">
        <v>1477.26</v>
      </c>
      <c r="N577">
        <v>535.79999999999905</v>
      </c>
      <c r="O577">
        <v>535.79999999999905</v>
      </c>
      <c r="Q577">
        <v>0</v>
      </c>
      <c r="S577">
        <v>162.51</v>
      </c>
      <c r="T577">
        <v>131.31</v>
      </c>
      <c r="U577">
        <v>2804.29</v>
      </c>
      <c r="V577">
        <v>174.22</v>
      </c>
      <c r="W577">
        <v>1.49</v>
      </c>
      <c r="X577">
        <v>133.80000000000001</v>
      </c>
      <c r="Y577">
        <v>586.04</v>
      </c>
      <c r="Z577">
        <v>174.22</v>
      </c>
      <c r="AA577">
        <v>174.22</v>
      </c>
      <c r="AB577">
        <v>760.26</v>
      </c>
    </row>
    <row r="578" spans="1:28" x14ac:dyDescent="0.25">
      <c r="A578" t="s">
        <v>1441</v>
      </c>
      <c r="B578" t="s">
        <v>1440</v>
      </c>
      <c r="C578" t="s">
        <v>1442</v>
      </c>
      <c r="D578">
        <v>5274.1949519999998</v>
      </c>
      <c r="E578">
        <v>196.55</v>
      </c>
      <c r="F578">
        <v>69.14</v>
      </c>
      <c r="G578">
        <v>0.1</v>
      </c>
      <c r="H578">
        <v>126.03</v>
      </c>
      <c r="J578">
        <v>0.93</v>
      </c>
      <c r="K578">
        <v>28.46</v>
      </c>
      <c r="L578">
        <v>24.03</v>
      </c>
      <c r="M578">
        <v>863.68</v>
      </c>
      <c r="N578">
        <v>56.89</v>
      </c>
      <c r="O578">
        <v>28.43</v>
      </c>
      <c r="Q578">
        <v>0.10752688172043</v>
      </c>
      <c r="T578">
        <v>4.4000000000000004</v>
      </c>
      <c r="U578">
        <v>989.71</v>
      </c>
      <c r="V578">
        <v>50.979999999999897</v>
      </c>
      <c r="W578">
        <v>1.1399999999999999</v>
      </c>
      <c r="X578">
        <v>29.529999999999902</v>
      </c>
      <c r="Y578">
        <v>214.67</v>
      </c>
      <c r="Z578">
        <v>36.559999999999903</v>
      </c>
      <c r="AA578">
        <v>31.969999999999899</v>
      </c>
      <c r="AB578">
        <v>265.64999999999998</v>
      </c>
    </row>
    <row r="579" spans="1:28" x14ac:dyDescent="0.25">
      <c r="A579" t="s">
        <v>1446</v>
      </c>
      <c r="B579" t="s">
        <v>1445</v>
      </c>
      <c r="C579" t="s">
        <v>1447</v>
      </c>
      <c r="D579">
        <v>5256.3466341100002</v>
      </c>
      <c r="E579">
        <v>196.5</v>
      </c>
      <c r="F579">
        <v>58.65</v>
      </c>
      <c r="G579">
        <v>1.25</v>
      </c>
      <c r="H579">
        <v>412.33</v>
      </c>
      <c r="I579">
        <v>158.53</v>
      </c>
      <c r="J579">
        <v>9.7815087435150296</v>
      </c>
      <c r="K579">
        <v>24.39</v>
      </c>
      <c r="L579">
        <v>261.37</v>
      </c>
      <c r="M579">
        <v>-5.74999999999996</v>
      </c>
      <c r="N579">
        <v>353.68</v>
      </c>
      <c r="O579">
        <v>329.29</v>
      </c>
      <c r="P579">
        <v>41.74</v>
      </c>
      <c r="Q579">
        <v>0.127792146669472</v>
      </c>
      <c r="R579">
        <v>106.53</v>
      </c>
      <c r="S579">
        <v>354.6</v>
      </c>
      <c r="T579">
        <v>67.92</v>
      </c>
      <c r="U579">
        <v>1067.98</v>
      </c>
      <c r="V579">
        <v>110.049999999999</v>
      </c>
      <c r="W579">
        <v>2.54</v>
      </c>
      <c r="X579">
        <v>67.909999999999897</v>
      </c>
      <c r="Y579">
        <v>176.98</v>
      </c>
      <c r="Z579">
        <v>94.159999999999897</v>
      </c>
      <c r="AA579">
        <v>92.019999999999897</v>
      </c>
      <c r="AB579">
        <v>287.02999999999997</v>
      </c>
    </row>
    <row r="580" spans="1:28" x14ac:dyDescent="0.25">
      <c r="A580" t="s">
        <v>1430</v>
      </c>
      <c r="B580" t="s">
        <v>1429</v>
      </c>
      <c r="C580" t="s">
        <v>401</v>
      </c>
      <c r="D580">
        <v>5251.9179575999997</v>
      </c>
      <c r="E580">
        <v>628.5</v>
      </c>
      <c r="F580">
        <v>6.06</v>
      </c>
      <c r="G580">
        <v>0.2</v>
      </c>
      <c r="H580">
        <v>81.849999999999994</v>
      </c>
      <c r="J580">
        <v>5.39</v>
      </c>
      <c r="K580">
        <v>4.08</v>
      </c>
      <c r="L580">
        <v>42.72</v>
      </c>
      <c r="M580">
        <v>146.24</v>
      </c>
      <c r="N580">
        <v>75.789999999999907</v>
      </c>
      <c r="O580">
        <v>71.709999999999994</v>
      </c>
      <c r="Q580">
        <v>3.7105751391465602E-2</v>
      </c>
      <c r="T580">
        <v>28.99</v>
      </c>
      <c r="U580">
        <v>228.09</v>
      </c>
      <c r="V580">
        <v>35.159999999999997</v>
      </c>
      <c r="W580">
        <v>2.5499999999999998</v>
      </c>
      <c r="X580">
        <v>20.1799999999999</v>
      </c>
      <c r="Y580">
        <v>60.7</v>
      </c>
      <c r="Z580">
        <v>33.639999999999901</v>
      </c>
      <c r="AA580">
        <v>33.009999999999899</v>
      </c>
      <c r="AB580">
        <v>95.86</v>
      </c>
    </row>
    <row r="581" spans="1:28" x14ac:dyDescent="0.25">
      <c r="A581" t="s">
        <v>1439</v>
      </c>
      <c r="B581" t="s">
        <v>1438</v>
      </c>
      <c r="C581" t="s">
        <v>457</v>
      </c>
      <c r="D581">
        <v>5250.5046359999997</v>
      </c>
      <c r="E581">
        <v>339.55</v>
      </c>
      <c r="F581">
        <v>336.74</v>
      </c>
      <c r="G581">
        <v>0</v>
      </c>
      <c r="H581">
        <v>-246.01</v>
      </c>
      <c r="J581">
        <v>-53.66</v>
      </c>
      <c r="K581">
        <v>190.3</v>
      </c>
      <c r="L581">
        <v>-819.83</v>
      </c>
      <c r="M581">
        <v>7172.29</v>
      </c>
      <c r="N581">
        <v>-582.75</v>
      </c>
      <c r="O581">
        <v>-773.05</v>
      </c>
      <c r="Q581">
        <v>0</v>
      </c>
      <c r="T581">
        <v>46.78</v>
      </c>
      <c r="U581">
        <v>6926.28</v>
      </c>
      <c r="V581">
        <v>185.82999999999899</v>
      </c>
      <c r="W581">
        <v>2.59</v>
      </c>
      <c r="X581">
        <v>39.629999999999903</v>
      </c>
      <c r="Y581">
        <v>1533.93</v>
      </c>
      <c r="Z581">
        <v>93.659999999999897</v>
      </c>
      <c r="AA581">
        <v>41.129999999999903</v>
      </c>
      <c r="AB581">
        <v>1719.76</v>
      </c>
    </row>
    <row r="582" spans="1:28" x14ac:dyDescent="0.25">
      <c r="A582" t="s">
        <v>1402</v>
      </c>
      <c r="B582" t="s">
        <v>1401</v>
      </c>
      <c r="C582" t="s">
        <v>373</v>
      </c>
      <c r="D582">
        <v>5227.8254454199996</v>
      </c>
      <c r="E582">
        <v>362.95</v>
      </c>
      <c r="F582">
        <v>9.23</v>
      </c>
      <c r="G582">
        <v>1.5</v>
      </c>
      <c r="H582">
        <v>99.61</v>
      </c>
      <c r="J582">
        <v>0.1</v>
      </c>
      <c r="K582">
        <v>85.9</v>
      </c>
      <c r="L582">
        <v>1.4</v>
      </c>
      <c r="M582">
        <v>298.27</v>
      </c>
      <c r="N582">
        <v>90.38</v>
      </c>
      <c r="O582">
        <v>4.4800000000000004</v>
      </c>
      <c r="Q582">
        <v>15</v>
      </c>
      <c r="T582">
        <v>3.08</v>
      </c>
      <c r="U582">
        <v>397.88</v>
      </c>
      <c r="V582">
        <v>-2.77</v>
      </c>
      <c r="W582">
        <v>-1.99</v>
      </c>
      <c r="X582">
        <v>-27.95</v>
      </c>
      <c r="Y582">
        <v>59.67</v>
      </c>
      <c r="Z582">
        <v>-5.31</v>
      </c>
      <c r="AA582">
        <v>-34.18</v>
      </c>
      <c r="AB582">
        <v>56.9</v>
      </c>
    </row>
    <row r="583" spans="1:28" x14ac:dyDescent="0.25">
      <c r="A583" t="s">
        <v>1464</v>
      </c>
      <c r="B583" t="s">
        <v>1463</v>
      </c>
      <c r="C583" t="s">
        <v>1277</v>
      </c>
      <c r="D583">
        <v>5216.6417795549996</v>
      </c>
      <c r="E583">
        <v>451.45</v>
      </c>
      <c r="F583">
        <v>39.21</v>
      </c>
      <c r="G583">
        <v>0</v>
      </c>
      <c r="H583">
        <v>160.45999999999901</v>
      </c>
      <c r="I583">
        <v>122.43</v>
      </c>
      <c r="J583">
        <v>7.8616780747912998</v>
      </c>
      <c r="K583">
        <v>2.4</v>
      </c>
      <c r="L583">
        <v>89.849999999999696</v>
      </c>
      <c r="M583">
        <v>88.839999999999904</v>
      </c>
      <c r="N583">
        <v>121.24999999999901</v>
      </c>
      <c r="O583">
        <v>118.849999999999</v>
      </c>
      <c r="P583">
        <v>55.97</v>
      </c>
      <c r="Q583">
        <v>0</v>
      </c>
      <c r="R583">
        <v>449.12</v>
      </c>
      <c r="S583">
        <v>184.42</v>
      </c>
      <c r="T583">
        <v>29</v>
      </c>
      <c r="U583">
        <v>1061.23999999999</v>
      </c>
      <c r="V583">
        <v>44.83</v>
      </c>
      <c r="W583">
        <v>1.93</v>
      </c>
      <c r="X583">
        <v>22.09</v>
      </c>
      <c r="Y583">
        <v>219.48</v>
      </c>
      <c r="Z583">
        <v>30.04</v>
      </c>
      <c r="AA583">
        <v>28.62</v>
      </c>
      <c r="AB583">
        <v>264.31</v>
      </c>
    </row>
    <row r="584" spans="1:28" x14ac:dyDescent="0.25">
      <c r="A584" t="s">
        <v>1435</v>
      </c>
      <c r="B584" t="s">
        <v>1434</v>
      </c>
      <c r="C584" t="s">
        <v>533</v>
      </c>
      <c r="D584">
        <v>5202.1114074050001</v>
      </c>
      <c r="E584">
        <v>63.5</v>
      </c>
      <c r="F584">
        <v>175.15</v>
      </c>
      <c r="G584">
        <v>0.5</v>
      </c>
      <c r="H584">
        <v>892.56000000000097</v>
      </c>
      <c r="J584">
        <v>3.9</v>
      </c>
      <c r="K584">
        <v>291.24</v>
      </c>
      <c r="L584">
        <v>304.18000000000097</v>
      </c>
      <c r="M584">
        <v>12539.73</v>
      </c>
      <c r="N584">
        <v>717.41000000000099</v>
      </c>
      <c r="O584">
        <v>426.17000000000098</v>
      </c>
      <c r="Q584">
        <v>0.128205128205128</v>
      </c>
      <c r="T584">
        <v>121.99</v>
      </c>
      <c r="U584">
        <v>13432.29</v>
      </c>
      <c r="V584">
        <v>160.80000000000001</v>
      </c>
      <c r="W584">
        <v>0.18</v>
      </c>
      <c r="X584">
        <v>9.9800000000001692</v>
      </c>
      <c r="Y584">
        <v>3553.33</v>
      </c>
      <c r="Z584">
        <v>110.33</v>
      </c>
      <c r="AA584">
        <v>30.5700000000001</v>
      </c>
      <c r="AB584">
        <v>3714.13</v>
      </c>
    </row>
    <row r="585" spans="1:28" x14ac:dyDescent="0.25">
      <c r="A585" t="s">
        <v>1468</v>
      </c>
      <c r="B585" t="s">
        <v>1467</v>
      </c>
      <c r="C585" t="s">
        <v>61</v>
      </c>
      <c r="D585">
        <v>5194.7700471300004</v>
      </c>
      <c r="E585">
        <v>490.5</v>
      </c>
      <c r="F585">
        <v>7.6</v>
      </c>
      <c r="G585">
        <v>6</v>
      </c>
      <c r="H585">
        <v>247.54999999999899</v>
      </c>
      <c r="J585">
        <v>16.77</v>
      </c>
      <c r="K585">
        <v>10.66</v>
      </c>
      <c r="L585">
        <v>182.83999999999901</v>
      </c>
      <c r="M585">
        <v>746.84</v>
      </c>
      <c r="N585">
        <v>239.94999999999899</v>
      </c>
      <c r="O585">
        <v>229.289999999999</v>
      </c>
      <c r="Q585">
        <v>0.35778175313059002</v>
      </c>
      <c r="T585">
        <v>46.449999999999903</v>
      </c>
      <c r="U585">
        <v>994.39</v>
      </c>
      <c r="V585">
        <v>81.469999999999899</v>
      </c>
      <c r="W585">
        <v>5.28</v>
      </c>
      <c r="X585">
        <v>56.7899999999999</v>
      </c>
      <c r="Y585">
        <v>309.85000000000002</v>
      </c>
      <c r="Z585">
        <v>79.499999999999901</v>
      </c>
      <c r="AA585">
        <v>73.209999999999894</v>
      </c>
      <c r="AB585">
        <v>391.32</v>
      </c>
    </row>
    <row r="586" spans="1:28" x14ac:dyDescent="0.25">
      <c r="A586" t="s">
        <v>1432</v>
      </c>
      <c r="B586" t="s">
        <v>1431</v>
      </c>
      <c r="C586" t="s">
        <v>1433</v>
      </c>
      <c r="D586">
        <v>5168.879891351</v>
      </c>
      <c r="E586">
        <v>50.67</v>
      </c>
    </row>
    <row r="587" spans="1:28" x14ac:dyDescent="0.25">
      <c r="A587" t="s">
        <v>1460</v>
      </c>
      <c r="B587" t="s">
        <v>1459</v>
      </c>
      <c r="C587" t="s">
        <v>328</v>
      </c>
      <c r="D587">
        <v>5150.6461981800003</v>
      </c>
      <c r="E587">
        <v>879.8</v>
      </c>
      <c r="F587">
        <v>53.28</v>
      </c>
      <c r="G587">
        <v>4.25</v>
      </c>
      <c r="H587">
        <v>186.89</v>
      </c>
      <c r="J587">
        <v>15.31</v>
      </c>
      <c r="K587">
        <v>12.91</v>
      </c>
      <c r="L587">
        <v>90.070000000000107</v>
      </c>
      <c r="M587">
        <v>1187.27</v>
      </c>
      <c r="N587">
        <v>133.61000000000001</v>
      </c>
      <c r="O587">
        <v>120.7</v>
      </c>
      <c r="Q587">
        <v>0.27759634225995999</v>
      </c>
      <c r="T587">
        <v>30.63</v>
      </c>
      <c r="U587">
        <v>1374.16</v>
      </c>
      <c r="V587">
        <v>52.72</v>
      </c>
      <c r="W587">
        <v>4.7</v>
      </c>
      <c r="X587">
        <v>27.66</v>
      </c>
      <c r="Y587">
        <v>297.83999999999997</v>
      </c>
      <c r="Z587">
        <v>39.299999999999997</v>
      </c>
      <c r="AA587">
        <v>37.03</v>
      </c>
      <c r="AB587">
        <v>350.56</v>
      </c>
    </row>
    <row r="588" spans="1:28" x14ac:dyDescent="0.25">
      <c r="A588" t="s">
        <v>1480</v>
      </c>
      <c r="B588" t="s">
        <v>1479</v>
      </c>
      <c r="C588" t="s">
        <v>336</v>
      </c>
      <c r="D588">
        <v>5148.17063624</v>
      </c>
      <c r="E588">
        <v>365.6</v>
      </c>
      <c r="F588">
        <v>306.20999999999998</v>
      </c>
      <c r="G588">
        <v>6</v>
      </c>
      <c r="H588">
        <v>1969.12</v>
      </c>
      <c r="I588">
        <v>215.12</v>
      </c>
      <c r="J588">
        <v>63.933557618127097</v>
      </c>
      <c r="K588">
        <v>397.18</v>
      </c>
      <c r="L588">
        <v>927.68</v>
      </c>
      <c r="M588">
        <v>426.44999999999902</v>
      </c>
      <c r="N588">
        <v>1662.91</v>
      </c>
      <c r="O588">
        <v>1265.73</v>
      </c>
      <c r="P588">
        <v>16.190000000000001</v>
      </c>
      <c r="Q588">
        <v>9.3847428854777398E-2</v>
      </c>
      <c r="R588">
        <v>1100.94</v>
      </c>
      <c r="S588">
        <v>201.7</v>
      </c>
      <c r="T588">
        <v>338.04999999999899</v>
      </c>
      <c r="U588">
        <v>3929.52</v>
      </c>
      <c r="V588">
        <v>464.07</v>
      </c>
      <c r="W588">
        <v>17.14</v>
      </c>
      <c r="X588">
        <v>246.65</v>
      </c>
      <c r="Y588">
        <v>536.30999999999995</v>
      </c>
      <c r="Z588">
        <v>385.8</v>
      </c>
      <c r="AA588">
        <v>295.10000000000002</v>
      </c>
      <c r="AB588">
        <v>1000.38</v>
      </c>
    </row>
    <row r="589" spans="1:28" x14ac:dyDescent="0.25">
      <c r="A589" t="s">
        <v>2137</v>
      </c>
      <c r="B589" t="s">
        <v>2138</v>
      </c>
      <c r="D589">
        <v>5104.1557792000003</v>
      </c>
      <c r="E589">
        <v>898.45</v>
      </c>
      <c r="F589">
        <v>3.66</v>
      </c>
      <c r="G589">
        <v>0.5</v>
      </c>
      <c r="H589">
        <v>70.7</v>
      </c>
      <c r="I589">
        <v>29.35</v>
      </c>
      <c r="J589">
        <v>11.8512788221636</v>
      </c>
      <c r="K589">
        <v>4.07</v>
      </c>
      <c r="L589">
        <v>46.94</v>
      </c>
      <c r="M589">
        <v>3.2200000000000299</v>
      </c>
      <c r="N589">
        <v>67.040000000000006</v>
      </c>
      <c r="O589">
        <v>62.97</v>
      </c>
      <c r="P589">
        <v>0</v>
      </c>
      <c r="Q589">
        <v>4.2189539838091102E-2</v>
      </c>
      <c r="R589">
        <v>325.24</v>
      </c>
      <c r="S589">
        <v>17.14</v>
      </c>
      <c r="T589">
        <v>16.029999999999902</v>
      </c>
      <c r="U589">
        <v>445.65</v>
      </c>
    </row>
    <row r="590" spans="1:28" x14ac:dyDescent="0.25">
      <c r="A590" t="s">
        <v>1437</v>
      </c>
      <c r="B590" t="s">
        <v>1436</v>
      </c>
      <c r="C590" t="s">
        <v>1277</v>
      </c>
      <c r="D590">
        <v>5081.58</v>
      </c>
      <c r="E590">
        <v>456.9</v>
      </c>
      <c r="F590">
        <v>21.76</v>
      </c>
      <c r="G590">
        <v>5</v>
      </c>
      <c r="H590">
        <v>193.96</v>
      </c>
      <c r="J590">
        <v>11.08</v>
      </c>
      <c r="K590">
        <v>7.49</v>
      </c>
      <c r="L590">
        <v>122.99</v>
      </c>
      <c r="M590">
        <v>280.14999999999998</v>
      </c>
      <c r="N590">
        <v>172.2</v>
      </c>
      <c r="O590">
        <v>164.71</v>
      </c>
      <c r="Q590">
        <v>0.45126353790613699</v>
      </c>
      <c r="T590">
        <v>41.72</v>
      </c>
      <c r="U590">
        <v>474.11</v>
      </c>
      <c r="V590">
        <v>47.139999999999901</v>
      </c>
      <c r="W590">
        <v>2.63</v>
      </c>
      <c r="X590">
        <v>29.189999999999898</v>
      </c>
      <c r="Y590">
        <v>68.680000000000007</v>
      </c>
      <c r="Z590">
        <v>41.299999999999898</v>
      </c>
      <c r="AA590">
        <v>38.909999999999897</v>
      </c>
      <c r="AB590">
        <v>115.82</v>
      </c>
    </row>
    <row r="591" spans="1:28" x14ac:dyDescent="0.25">
      <c r="A591" t="s">
        <v>1472</v>
      </c>
      <c r="B591" t="s">
        <v>1471</v>
      </c>
      <c r="C591" t="s">
        <v>27</v>
      </c>
      <c r="D591">
        <v>5036.8837981650004</v>
      </c>
      <c r="E591">
        <v>293.55</v>
      </c>
      <c r="F591">
        <v>43.16</v>
      </c>
      <c r="G591">
        <v>0</v>
      </c>
      <c r="H591">
        <v>776.729999999999</v>
      </c>
      <c r="I591">
        <v>558.51</v>
      </c>
      <c r="J591">
        <v>31.515508703758201</v>
      </c>
      <c r="L591">
        <v>547.35999999999899</v>
      </c>
      <c r="M591">
        <v>1123.53</v>
      </c>
      <c r="N591">
        <v>733.56999999999903</v>
      </c>
      <c r="O591">
        <v>733.56999999999903</v>
      </c>
      <c r="Q591">
        <v>0</v>
      </c>
      <c r="S591">
        <v>176.89</v>
      </c>
      <c r="T591">
        <v>186.21</v>
      </c>
      <c r="U591">
        <v>2635.66</v>
      </c>
      <c r="V591">
        <v>176.69999999999899</v>
      </c>
      <c r="W591">
        <v>7.62</v>
      </c>
      <c r="X591">
        <v>132.229999999999</v>
      </c>
      <c r="Y591">
        <v>628.34</v>
      </c>
      <c r="Z591">
        <v>176.69999999999899</v>
      </c>
      <c r="AA591">
        <v>176.69999999999899</v>
      </c>
      <c r="AB591">
        <v>805.04</v>
      </c>
    </row>
    <row r="592" spans="1:28" x14ac:dyDescent="0.25">
      <c r="A592" t="s">
        <v>1478</v>
      </c>
      <c r="B592" t="s">
        <v>1477</v>
      </c>
      <c r="C592" t="s">
        <v>41</v>
      </c>
      <c r="D592">
        <v>5032.96819452</v>
      </c>
      <c r="E592">
        <v>6400</v>
      </c>
      <c r="F592">
        <v>12.39</v>
      </c>
      <c r="G592">
        <v>5</v>
      </c>
      <c r="H592">
        <v>142.13</v>
      </c>
      <c r="I592">
        <v>34.96</v>
      </c>
      <c r="J592">
        <v>123.32734839767799</v>
      </c>
      <c r="K592">
        <v>0.62</v>
      </c>
      <c r="L592">
        <v>97.770000000000095</v>
      </c>
      <c r="M592">
        <v>55.979999999999897</v>
      </c>
      <c r="N592">
        <v>129.74</v>
      </c>
      <c r="O592">
        <v>129.12</v>
      </c>
      <c r="P592">
        <v>9.2799999999999994</v>
      </c>
      <c r="Q592">
        <v>4.0542507926766801E-2</v>
      </c>
      <c r="R592">
        <v>398.75</v>
      </c>
      <c r="S592">
        <v>31.96</v>
      </c>
      <c r="T592">
        <v>31.349999999999898</v>
      </c>
      <c r="U592">
        <v>673.06</v>
      </c>
      <c r="V592">
        <v>43.389999999999901</v>
      </c>
      <c r="W592">
        <v>37.909999999999997</v>
      </c>
      <c r="X592">
        <v>30.0399999999999</v>
      </c>
      <c r="Y592">
        <v>133.84</v>
      </c>
      <c r="Z592">
        <v>40.529999999999902</v>
      </c>
      <c r="AA592">
        <v>40.409999999999897</v>
      </c>
      <c r="AB592">
        <v>177.23</v>
      </c>
    </row>
    <row r="593" spans="1:28" x14ac:dyDescent="0.25">
      <c r="A593" t="s">
        <v>1451</v>
      </c>
      <c r="B593" t="s">
        <v>1450</v>
      </c>
      <c r="C593" t="s">
        <v>423</v>
      </c>
      <c r="D593">
        <v>4968.9655194300003</v>
      </c>
      <c r="E593">
        <v>4502.8500000000004</v>
      </c>
      <c r="F593">
        <v>0</v>
      </c>
      <c r="G593">
        <v>0</v>
      </c>
      <c r="H593">
        <v>400.85999999999899</v>
      </c>
      <c r="I593">
        <v>2.72</v>
      </c>
      <c r="J593">
        <v>298.76596139123598</v>
      </c>
      <c r="L593">
        <v>331.49999999999898</v>
      </c>
      <c r="M593">
        <v>1.1399999999999999</v>
      </c>
      <c r="N593">
        <v>400.85999999999899</v>
      </c>
      <c r="O593">
        <v>400.85999999999899</v>
      </c>
      <c r="Q593">
        <v>0</v>
      </c>
      <c r="S593">
        <v>2.04</v>
      </c>
      <c r="T593">
        <v>69.36</v>
      </c>
      <c r="U593">
        <v>406.76</v>
      </c>
      <c r="V593">
        <v>23.22</v>
      </c>
      <c r="W593">
        <v>37.4</v>
      </c>
      <c r="X593">
        <v>41.46</v>
      </c>
      <c r="Y593">
        <v>1.23</v>
      </c>
      <c r="Z593">
        <v>23.22</v>
      </c>
      <c r="AA593">
        <v>23.22</v>
      </c>
      <c r="AB593">
        <v>24.45</v>
      </c>
    </row>
    <row r="594" spans="1:28" x14ac:dyDescent="0.25">
      <c r="A594" t="s">
        <v>1449</v>
      </c>
      <c r="B594" t="s">
        <v>1448</v>
      </c>
      <c r="C594" t="s">
        <v>706</v>
      </c>
      <c r="D594">
        <v>4941.5542208400002</v>
      </c>
      <c r="E594">
        <v>229.15</v>
      </c>
      <c r="F594">
        <v>53.5</v>
      </c>
      <c r="G594">
        <v>1.5</v>
      </c>
      <c r="H594">
        <v>177.59</v>
      </c>
      <c r="I594">
        <v>192.6</v>
      </c>
      <c r="J594">
        <v>3.56965466920715</v>
      </c>
      <c r="K594">
        <v>22.15</v>
      </c>
      <c r="L594">
        <v>75.850000000000406</v>
      </c>
      <c r="M594">
        <v>104.609999999999</v>
      </c>
      <c r="N594">
        <v>124.09</v>
      </c>
      <c r="O594">
        <v>101.94</v>
      </c>
      <c r="P594">
        <v>10.16</v>
      </c>
      <c r="Q594">
        <v>0.42020871456822401</v>
      </c>
      <c r="R594">
        <v>1791</v>
      </c>
      <c r="S594">
        <v>426.72</v>
      </c>
      <c r="T594">
        <v>26.09</v>
      </c>
      <c r="U594">
        <v>2702.68</v>
      </c>
      <c r="V594">
        <v>52.7</v>
      </c>
      <c r="W594">
        <v>1.1599999999999999</v>
      </c>
      <c r="X594">
        <v>24.62</v>
      </c>
      <c r="Y594">
        <v>611.54999999999995</v>
      </c>
      <c r="Z594">
        <v>38.96</v>
      </c>
      <c r="AA594">
        <v>32.840000000000003</v>
      </c>
      <c r="AB594">
        <v>664.25</v>
      </c>
    </row>
    <row r="595" spans="1:28" x14ac:dyDescent="0.25">
      <c r="A595" t="s">
        <v>103</v>
      </c>
      <c r="B595" t="s">
        <v>104</v>
      </c>
      <c r="C595" t="s">
        <v>102</v>
      </c>
      <c r="D595">
        <v>4905.9404664499998</v>
      </c>
      <c r="E595">
        <v>521.35</v>
      </c>
      <c r="F595">
        <v>94.22</v>
      </c>
      <c r="G595">
        <v>16.428685423531501</v>
      </c>
      <c r="H595">
        <v>1621.6599999999901</v>
      </c>
      <c r="I595">
        <v>134.07</v>
      </c>
      <c r="J595">
        <v>112.255644284642</v>
      </c>
      <c r="K595">
        <v>38.67</v>
      </c>
      <c r="L595">
        <v>1141.5699999999899</v>
      </c>
      <c r="M595">
        <v>142.55000000000001</v>
      </c>
      <c r="N595">
        <v>1527.4399999999901</v>
      </c>
      <c r="O595">
        <v>1488.76999999999</v>
      </c>
      <c r="P595">
        <v>854.62</v>
      </c>
      <c r="Q595">
        <v>0.14635064034619</v>
      </c>
      <c r="R595">
        <v>1605</v>
      </c>
      <c r="S595">
        <v>328.13</v>
      </c>
      <c r="T595">
        <v>347.2</v>
      </c>
      <c r="U595">
        <v>4686.03</v>
      </c>
      <c r="V595">
        <v>346.24999999999898</v>
      </c>
      <c r="W595">
        <v>22.7936275476197</v>
      </c>
      <c r="X595">
        <v>226.54999999999899</v>
      </c>
      <c r="Y595">
        <v>795.11</v>
      </c>
      <c r="Z595">
        <v>319.479999999999</v>
      </c>
      <c r="AA595">
        <v>309.26999999999902</v>
      </c>
      <c r="AB595">
        <v>1141.3599999999999</v>
      </c>
    </row>
    <row r="596" spans="1:28" x14ac:dyDescent="0.25">
      <c r="A596" t="s">
        <v>1458</v>
      </c>
      <c r="B596" t="s">
        <v>1457</v>
      </c>
      <c r="C596" t="s">
        <v>1076</v>
      </c>
      <c r="D596">
        <v>4903.4706404250001</v>
      </c>
      <c r="E596">
        <v>1058.45</v>
      </c>
      <c r="F596">
        <v>455.38</v>
      </c>
      <c r="G596">
        <v>15</v>
      </c>
      <c r="H596">
        <v>841.229999999999</v>
      </c>
      <c r="J596">
        <v>66.790000000000006</v>
      </c>
      <c r="K596">
        <v>137.27000000000001</v>
      </c>
      <c r="L596">
        <v>348.469999999999</v>
      </c>
      <c r="M596">
        <v>4253.8500000000004</v>
      </c>
      <c r="N596">
        <v>385.849999999999</v>
      </c>
      <c r="O596">
        <v>248.57999999999899</v>
      </c>
      <c r="Q596">
        <v>0.22458451864051501</v>
      </c>
      <c r="T596">
        <v>-99.89</v>
      </c>
      <c r="U596">
        <v>5095.08</v>
      </c>
      <c r="V596">
        <v>134.72</v>
      </c>
      <c r="W596">
        <v>4.87</v>
      </c>
      <c r="X596">
        <v>25.44</v>
      </c>
      <c r="Y596">
        <v>1033.51</v>
      </c>
      <c r="Z596">
        <v>21.11</v>
      </c>
      <c r="AA596">
        <v>-2.67999999999997</v>
      </c>
      <c r="AB596">
        <v>1168.23</v>
      </c>
    </row>
    <row r="597" spans="1:28" x14ac:dyDescent="0.25">
      <c r="A597" t="s">
        <v>1462</v>
      </c>
      <c r="B597" t="s">
        <v>1461</v>
      </c>
      <c r="C597" t="s">
        <v>457</v>
      </c>
      <c r="D597">
        <v>4902.3200376599998</v>
      </c>
      <c r="E597">
        <v>927.6</v>
      </c>
      <c r="F597">
        <v>130.08000000000001</v>
      </c>
      <c r="G597">
        <v>2.5</v>
      </c>
      <c r="H597">
        <v>394.82</v>
      </c>
      <c r="J597">
        <v>27.74</v>
      </c>
      <c r="K597">
        <v>61.51</v>
      </c>
      <c r="L597">
        <v>146.19</v>
      </c>
      <c r="M597">
        <v>1961.29</v>
      </c>
      <c r="N597">
        <v>264.74</v>
      </c>
      <c r="O597">
        <v>203.23</v>
      </c>
      <c r="Q597">
        <v>9.0122566690699304E-2</v>
      </c>
      <c r="T597">
        <v>57.04</v>
      </c>
      <c r="U597">
        <v>2356.11</v>
      </c>
      <c r="V597">
        <v>100.62</v>
      </c>
      <c r="W597">
        <v>6.64</v>
      </c>
      <c r="X597">
        <v>35.129999999999903</v>
      </c>
      <c r="Y597">
        <v>522.41999999999996</v>
      </c>
      <c r="Z597">
        <v>65.88</v>
      </c>
      <c r="AA597">
        <v>48.589999999999897</v>
      </c>
      <c r="AB597">
        <v>623.04</v>
      </c>
    </row>
    <row r="598" spans="1:28" x14ac:dyDescent="0.25">
      <c r="A598" t="s">
        <v>1492</v>
      </c>
      <c r="B598" t="s">
        <v>1491</v>
      </c>
      <c r="C598" t="s">
        <v>38</v>
      </c>
      <c r="D598">
        <v>4896.6487210900004</v>
      </c>
      <c r="E598">
        <v>178.1</v>
      </c>
      <c r="F598">
        <v>35.46</v>
      </c>
      <c r="G598">
        <v>0.45</v>
      </c>
      <c r="H598">
        <v>170.45</v>
      </c>
      <c r="J598">
        <v>3.51</v>
      </c>
      <c r="K598">
        <v>6.55</v>
      </c>
      <c r="L598">
        <v>98.64</v>
      </c>
      <c r="M598">
        <v>1217.24</v>
      </c>
      <c r="N598">
        <v>134.99</v>
      </c>
      <c r="O598">
        <v>128.44</v>
      </c>
      <c r="Q598">
        <v>0.128205128205128</v>
      </c>
      <c r="T598">
        <v>29.799999999999901</v>
      </c>
      <c r="U598">
        <v>1387.69</v>
      </c>
      <c r="V598">
        <v>48.699999999999903</v>
      </c>
      <c r="W598">
        <v>1.26</v>
      </c>
      <c r="X598">
        <v>34.799999999999898</v>
      </c>
      <c r="Y598">
        <v>358.99</v>
      </c>
      <c r="Z598">
        <v>38.689999999999898</v>
      </c>
      <c r="AA598">
        <v>36.139999999999901</v>
      </c>
      <c r="AB598">
        <v>407.69</v>
      </c>
    </row>
    <row r="599" spans="1:28" x14ac:dyDescent="0.25">
      <c r="A599" t="s">
        <v>1484</v>
      </c>
      <c r="B599" t="s">
        <v>1483</v>
      </c>
      <c r="C599" t="s">
        <v>74</v>
      </c>
      <c r="D599">
        <v>4889.9796328399998</v>
      </c>
      <c r="E599">
        <v>455.2</v>
      </c>
      <c r="F599">
        <v>35.81</v>
      </c>
      <c r="G599">
        <v>0</v>
      </c>
      <c r="H599">
        <v>104.579999999999</v>
      </c>
      <c r="J599">
        <v>6.33</v>
      </c>
      <c r="K599">
        <v>1.51</v>
      </c>
      <c r="L599">
        <v>68.399999999999906</v>
      </c>
      <c r="M599">
        <v>480.48</v>
      </c>
      <c r="N599">
        <v>68.769999999999897</v>
      </c>
      <c r="O599">
        <v>67.259999999999906</v>
      </c>
      <c r="Q599">
        <v>0</v>
      </c>
      <c r="T599">
        <v>-1.1399999999999899</v>
      </c>
      <c r="U599">
        <v>585.05999999999995</v>
      </c>
      <c r="V599">
        <v>37</v>
      </c>
      <c r="W599">
        <v>3.13</v>
      </c>
      <c r="X599">
        <v>33.779999999999902</v>
      </c>
      <c r="Y599">
        <v>150.72999999999999</v>
      </c>
      <c r="Z599">
        <v>26.189999999999898</v>
      </c>
      <c r="AA599">
        <v>25.8399999999999</v>
      </c>
      <c r="AB599">
        <v>187.73</v>
      </c>
    </row>
    <row r="600" spans="1:28" x14ac:dyDescent="0.25">
      <c r="A600" t="s">
        <v>1482</v>
      </c>
      <c r="B600" t="s">
        <v>1481</v>
      </c>
      <c r="C600" t="s">
        <v>88</v>
      </c>
      <c r="D600">
        <v>4862.23186833</v>
      </c>
      <c r="E600">
        <v>874.75</v>
      </c>
      <c r="F600">
        <v>62.93</v>
      </c>
      <c r="G600">
        <v>0.5</v>
      </c>
      <c r="H600">
        <v>229.45</v>
      </c>
      <c r="I600">
        <v>98.62</v>
      </c>
      <c r="J600">
        <v>19.4606983900972</v>
      </c>
      <c r="K600">
        <v>22.32</v>
      </c>
      <c r="L600">
        <v>107.24</v>
      </c>
      <c r="M600">
        <v>77.649999999999906</v>
      </c>
      <c r="N600">
        <v>166.52</v>
      </c>
      <c r="O600">
        <v>144.19999999999999</v>
      </c>
      <c r="P600">
        <v>20.399999999999999</v>
      </c>
      <c r="Q600">
        <v>2.5692808653487401E-2</v>
      </c>
      <c r="R600">
        <v>1183.96</v>
      </c>
      <c r="S600">
        <v>52.24</v>
      </c>
      <c r="T600">
        <v>36.96</v>
      </c>
      <c r="U600">
        <v>1662.32</v>
      </c>
      <c r="V600">
        <v>57.59</v>
      </c>
      <c r="W600">
        <v>5.25</v>
      </c>
      <c r="X600">
        <v>28.96</v>
      </c>
      <c r="Y600">
        <v>351.89</v>
      </c>
      <c r="Z600">
        <v>41.57</v>
      </c>
      <c r="AA600">
        <v>37.22</v>
      </c>
      <c r="AB600">
        <v>409.48</v>
      </c>
    </row>
    <row r="601" spans="1:28" x14ac:dyDescent="0.25">
      <c r="A601" t="s">
        <v>1490</v>
      </c>
      <c r="B601" t="s">
        <v>1489</v>
      </c>
      <c r="C601" t="s">
        <v>423</v>
      </c>
      <c r="D601">
        <v>4852.4488291999996</v>
      </c>
      <c r="E601">
        <v>1126.4000000000001</v>
      </c>
      <c r="F601">
        <v>24.03</v>
      </c>
      <c r="G601">
        <v>1.5</v>
      </c>
      <c r="H601">
        <v>180.85</v>
      </c>
      <c r="J601">
        <v>28.18</v>
      </c>
      <c r="L601">
        <v>116.68</v>
      </c>
      <c r="M601">
        <v>438.02</v>
      </c>
      <c r="N601">
        <v>156.82</v>
      </c>
      <c r="O601">
        <v>156.82</v>
      </c>
      <c r="Q601">
        <v>5.3229240596167397E-2</v>
      </c>
      <c r="T601">
        <v>40.14</v>
      </c>
      <c r="U601">
        <v>618.87</v>
      </c>
      <c r="V601">
        <v>43.58</v>
      </c>
      <c r="W601">
        <v>6.78</v>
      </c>
      <c r="X601">
        <v>28.06</v>
      </c>
      <c r="Y601">
        <v>126.7</v>
      </c>
      <c r="Z601">
        <v>37.619999999999997</v>
      </c>
      <c r="AA601">
        <v>37.619999999999997</v>
      </c>
      <c r="AB601">
        <v>170.28</v>
      </c>
    </row>
    <row r="602" spans="1:28" x14ac:dyDescent="0.25">
      <c r="A602" t="s">
        <v>1517</v>
      </c>
      <c r="B602" t="s">
        <v>1516</v>
      </c>
      <c r="C602" t="s">
        <v>575</v>
      </c>
      <c r="D602">
        <v>4846.05139315</v>
      </c>
      <c r="E602">
        <v>1554.9</v>
      </c>
      <c r="F602">
        <v>19.78</v>
      </c>
      <c r="G602">
        <v>5</v>
      </c>
      <c r="H602">
        <v>233.15</v>
      </c>
      <c r="J602">
        <v>47.23</v>
      </c>
      <c r="K602">
        <v>24.49</v>
      </c>
      <c r="L602">
        <v>142.03</v>
      </c>
      <c r="M602">
        <v>2164.48</v>
      </c>
      <c r="N602">
        <v>213.37</v>
      </c>
      <c r="O602">
        <v>188.88</v>
      </c>
      <c r="Q602">
        <v>0.10586491636671599</v>
      </c>
      <c r="T602">
        <v>46.849999999999902</v>
      </c>
      <c r="U602">
        <v>2397.63</v>
      </c>
      <c r="V602">
        <v>52.09</v>
      </c>
      <c r="W602">
        <v>10.38</v>
      </c>
      <c r="X602">
        <v>31.21</v>
      </c>
      <c r="Y602">
        <v>673.02</v>
      </c>
      <c r="Z602">
        <v>46.73</v>
      </c>
      <c r="AA602">
        <v>40.92</v>
      </c>
      <c r="AB602">
        <v>725.11</v>
      </c>
    </row>
    <row r="603" spans="1:28" x14ac:dyDescent="0.25">
      <c r="A603" t="s">
        <v>1466</v>
      </c>
      <c r="B603" t="s">
        <v>1465</v>
      </c>
      <c r="C603" t="s">
        <v>102</v>
      </c>
      <c r="D603">
        <v>4795.0642137599998</v>
      </c>
      <c r="E603">
        <v>654.79999999999995</v>
      </c>
      <c r="F603">
        <v>276.08999999999997</v>
      </c>
      <c r="G603">
        <v>23.55</v>
      </c>
      <c r="H603">
        <v>990.65999999999894</v>
      </c>
      <c r="J603">
        <v>55.78</v>
      </c>
      <c r="K603">
        <v>19.46</v>
      </c>
      <c r="L603">
        <v>409.61999999999898</v>
      </c>
      <c r="M603">
        <v>3567.99</v>
      </c>
      <c r="N603">
        <v>714.56999999999903</v>
      </c>
      <c r="O603">
        <v>695.10999999999899</v>
      </c>
      <c r="Q603">
        <v>0.42219433488705599</v>
      </c>
      <c r="T603">
        <v>285.49</v>
      </c>
      <c r="U603">
        <v>4558.6499999999996</v>
      </c>
      <c r="V603">
        <v>209.86</v>
      </c>
      <c r="W603">
        <v>9.68</v>
      </c>
      <c r="X603">
        <v>71.040000000000006</v>
      </c>
      <c r="Y603">
        <v>936.39</v>
      </c>
      <c r="Z603">
        <v>122.33</v>
      </c>
      <c r="AA603">
        <v>114.61</v>
      </c>
      <c r="AB603">
        <v>1146.25</v>
      </c>
    </row>
    <row r="604" spans="1:28" x14ac:dyDescent="0.25">
      <c r="A604" t="s">
        <v>1416</v>
      </c>
      <c r="B604" t="s">
        <v>1415</v>
      </c>
      <c r="C604" t="s">
        <v>916</v>
      </c>
      <c r="D604">
        <v>4763.7116202799998</v>
      </c>
      <c r="E604">
        <v>23.9</v>
      </c>
      <c r="F604">
        <v>265.55</v>
      </c>
      <c r="G604">
        <v>0.1</v>
      </c>
      <c r="H604">
        <v>2166.08</v>
      </c>
      <c r="J604">
        <v>6.79</v>
      </c>
      <c r="K604">
        <v>0.41</v>
      </c>
      <c r="L604">
        <v>1371</v>
      </c>
      <c r="M604">
        <v>5224.2299999999996</v>
      </c>
      <c r="N604">
        <v>1900.53</v>
      </c>
      <c r="O604">
        <v>1900.12</v>
      </c>
      <c r="Q604">
        <v>1.47275405007363E-2</v>
      </c>
      <c r="T604">
        <v>529.12</v>
      </c>
      <c r="U604">
        <v>7390.31</v>
      </c>
      <c r="V604">
        <v>391.95</v>
      </c>
      <c r="W604">
        <v>1.1399999999999999</v>
      </c>
      <c r="X604">
        <v>229.16</v>
      </c>
      <c r="Y604">
        <v>976.55</v>
      </c>
      <c r="Z604">
        <v>322.72000000000003</v>
      </c>
      <c r="AA604">
        <v>322.62</v>
      </c>
      <c r="AB604">
        <v>1368.5</v>
      </c>
    </row>
    <row r="605" spans="1:28" x14ac:dyDescent="0.25">
      <c r="A605" t="s">
        <v>1502</v>
      </c>
      <c r="B605" t="s">
        <v>1501</v>
      </c>
      <c r="C605" t="s">
        <v>61</v>
      </c>
      <c r="D605">
        <v>4748.4131906000002</v>
      </c>
      <c r="E605">
        <v>699</v>
      </c>
      <c r="F605">
        <v>38.770000000000003</v>
      </c>
      <c r="G605">
        <v>0.4</v>
      </c>
      <c r="H605">
        <v>333.50999999999902</v>
      </c>
      <c r="J605">
        <v>28.96</v>
      </c>
      <c r="K605">
        <v>33.08</v>
      </c>
      <c r="L605">
        <v>193.979999999999</v>
      </c>
      <c r="M605">
        <v>2534.4</v>
      </c>
      <c r="N605">
        <v>294.73999999999899</v>
      </c>
      <c r="O605">
        <v>261.659999999999</v>
      </c>
      <c r="Q605">
        <v>1.3812154696132501E-2</v>
      </c>
      <c r="T605">
        <v>67.680000000000007</v>
      </c>
      <c r="U605">
        <v>2867.91</v>
      </c>
      <c r="V605">
        <v>119.11</v>
      </c>
      <c r="W605">
        <v>10.77</v>
      </c>
      <c r="X605">
        <v>72.16</v>
      </c>
      <c r="Y605">
        <v>752.85</v>
      </c>
      <c r="Z605">
        <v>108.86</v>
      </c>
      <c r="AA605">
        <v>97.67</v>
      </c>
      <c r="AB605">
        <v>871.96</v>
      </c>
    </row>
    <row r="606" spans="1:28" x14ac:dyDescent="0.25">
      <c r="A606" t="s">
        <v>1474</v>
      </c>
      <c r="B606" t="s">
        <v>1473</v>
      </c>
      <c r="C606" t="s">
        <v>118</v>
      </c>
      <c r="D606">
        <v>4730.4477607199997</v>
      </c>
      <c r="E606">
        <v>1148.2</v>
      </c>
      <c r="F606">
        <v>11.86</v>
      </c>
      <c r="H606">
        <v>58.47</v>
      </c>
      <c r="I606">
        <v>66.930000000000007</v>
      </c>
      <c r="J606">
        <v>29.859573199450899</v>
      </c>
      <c r="K606">
        <v>5.81</v>
      </c>
      <c r="L606">
        <v>31.99</v>
      </c>
      <c r="M606">
        <v>-47.25</v>
      </c>
      <c r="N606">
        <v>46.61</v>
      </c>
      <c r="O606">
        <v>40.799999999999997</v>
      </c>
      <c r="P606">
        <v>0.59</v>
      </c>
      <c r="Q606">
        <v>0</v>
      </c>
      <c r="R606">
        <v>95.74</v>
      </c>
      <c r="S606">
        <v>21.93</v>
      </c>
      <c r="T606">
        <v>8.81</v>
      </c>
      <c r="U606">
        <v>196.41</v>
      </c>
    </row>
    <row r="607" spans="1:28" x14ac:dyDescent="0.25">
      <c r="A607" t="s">
        <v>1476</v>
      </c>
      <c r="B607" t="s">
        <v>1475</v>
      </c>
      <c r="C607" t="s">
        <v>401</v>
      </c>
      <c r="D607">
        <v>4707.0443233799997</v>
      </c>
      <c r="E607">
        <v>177.4</v>
      </c>
      <c r="F607">
        <v>18.73</v>
      </c>
      <c r="G607">
        <v>0</v>
      </c>
      <c r="H607">
        <v>92.37</v>
      </c>
      <c r="J607">
        <v>1.26</v>
      </c>
      <c r="K607">
        <v>28.83</v>
      </c>
      <c r="L607">
        <v>28.98</v>
      </c>
      <c r="M607">
        <v>729.74</v>
      </c>
      <c r="N607">
        <v>73.64</v>
      </c>
      <c r="O607">
        <v>44.81</v>
      </c>
      <c r="Q607">
        <v>0</v>
      </c>
      <c r="T607">
        <v>15.83</v>
      </c>
      <c r="U607">
        <v>822.11</v>
      </c>
      <c r="V607">
        <v>4.78</v>
      </c>
      <c r="W607">
        <v>-0.49</v>
      </c>
      <c r="X607">
        <v>-11.2799999999999</v>
      </c>
      <c r="Y607">
        <v>175.28</v>
      </c>
      <c r="Z607">
        <v>0.14000000000000101</v>
      </c>
      <c r="AA607">
        <v>-9.4799999999999898</v>
      </c>
      <c r="AB607">
        <v>180.06</v>
      </c>
    </row>
    <row r="608" spans="1:28" x14ac:dyDescent="0.25">
      <c r="A608" t="s">
        <v>1523</v>
      </c>
      <c r="B608" t="s">
        <v>1522</v>
      </c>
      <c r="C608" t="s">
        <v>423</v>
      </c>
      <c r="D608">
        <v>4676.1706659900001</v>
      </c>
      <c r="E608">
        <v>1141.1500000000001</v>
      </c>
      <c r="F608">
        <v>16.61</v>
      </c>
      <c r="G608">
        <v>12</v>
      </c>
      <c r="H608">
        <v>244.87</v>
      </c>
      <c r="I608">
        <v>241.82</v>
      </c>
      <c r="J608">
        <v>40.350773957230601</v>
      </c>
      <c r="L608">
        <v>168.07</v>
      </c>
      <c r="M608">
        <v>13.799999999999899</v>
      </c>
      <c r="N608">
        <v>228.26</v>
      </c>
      <c r="O608">
        <v>228.26</v>
      </c>
      <c r="Q608">
        <v>0.29739206521092298</v>
      </c>
      <c r="S608">
        <v>58.2</v>
      </c>
      <c r="T608">
        <v>60.19</v>
      </c>
      <c r="U608">
        <v>558.69000000000005</v>
      </c>
      <c r="V608">
        <v>75.399999999999906</v>
      </c>
      <c r="W608">
        <v>12.77</v>
      </c>
      <c r="X608">
        <v>53.059999999999903</v>
      </c>
      <c r="Y608">
        <v>103.04</v>
      </c>
      <c r="Z608">
        <v>70.889999999999901</v>
      </c>
      <c r="AA608">
        <v>70.889999999999901</v>
      </c>
      <c r="AB608">
        <v>178.44</v>
      </c>
    </row>
    <row r="609" spans="1:28" x14ac:dyDescent="0.25">
      <c r="A609" t="s">
        <v>1508</v>
      </c>
      <c r="B609" t="s">
        <v>1507</v>
      </c>
      <c r="C609" t="s">
        <v>373</v>
      </c>
      <c r="D609">
        <v>4664.0970521999998</v>
      </c>
      <c r="E609">
        <v>686.3</v>
      </c>
      <c r="F609">
        <v>32.79</v>
      </c>
      <c r="G609">
        <v>4.5</v>
      </c>
      <c r="H609">
        <v>411.97</v>
      </c>
      <c r="I609">
        <v>19.64</v>
      </c>
      <c r="J609">
        <v>41.248958983229599</v>
      </c>
      <c r="K609">
        <v>12.21</v>
      </c>
      <c r="L609">
        <v>290.64</v>
      </c>
      <c r="M609">
        <v>70.799999999999898</v>
      </c>
      <c r="N609">
        <v>379.18</v>
      </c>
      <c r="O609">
        <v>366.97</v>
      </c>
      <c r="P609">
        <v>19.39</v>
      </c>
      <c r="Q609">
        <v>0.109093662262592</v>
      </c>
      <c r="R609">
        <v>37.47</v>
      </c>
      <c r="S609">
        <v>49.99</v>
      </c>
      <c r="T609">
        <v>76.33</v>
      </c>
      <c r="U609">
        <v>609.26</v>
      </c>
      <c r="V609">
        <v>119.85</v>
      </c>
      <c r="W609">
        <v>12.06</v>
      </c>
      <c r="X609">
        <v>84.95</v>
      </c>
      <c r="Y609">
        <v>57.87</v>
      </c>
      <c r="Z609">
        <v>110.63</v>
      </c>
      <c r="AA609">
        <v>109.03</v>
      </c>
      <c r="AB609">
        <v>177.72</v>
      </c>
    </row>
    <row r="610" spans="1:28" x14ac:dyDescent="0.25">
      <c r="A610" t="s">
        <v>1496</v>
      </c>
      <c r="B610" t="s">
        <v>1495</v>
      </c>
      <c r="C610" t="s">
        <v>430</v>
      </c>
      <c r="D610">
        <v>4652.4499167000004</v>
      </c>
      <c r="E610">
        <v>250.95</v>
      </c>
      <c r="F610">
        <v>85.8</v>
      </c>
      <c r="G610">
        <v>3</v>
      </c>
      <c r="H610">
        <v>561.66</v>
      </c>
      <c r="I610">
        <v>412.13</v>
      </c>
      <c r="J610">
        <v>14.0734314548929</v>
      </c>
      <c r="K610">
        <v>68.260000000000005</v>
      </c>
      <c r="L610">
        <v>262.85000000000002</v>
      </c>
      <c r="M610">
        <v>221.66999999999899</v>
      </c>
      <c r="N610">
        <v>475.86</v>
      </c>
      <c r="O610">
        <v>407.6</v>
      </c>
      <c r="P610">
        <v>90</v>
      </c>
      <c r="Q610">
        <v>0.213167627924671</v>
      </c>
      <c r="R610">
        <v>1504.26</v>
      </c>
      <c r="S610">
        <v>236.88</v>
      </c>
      <c r="T610">
        <v>144.75</v>
      </c>
      <c r="U610">
        <v>3026.6</v>
      </c>
      <c r="V610">
        <v>124.479999999999</v>
      </c>
      <c r="W610">
        <v>2.54</v>
      </c>
      <c r="X610">
        <v>47.479999999999897</v>
      </c>
      <c r="Y610">
        <v>583.45000000000005</v>
      </c>
      <c r="Z610">
        <v>102.869999999999</v>
      </c>
      <c r="AA610">
        <v>81.909999999999897</v>
      </c>
      <c r="AB610">
        <v>707.93</v>
      </c>
    </row>
    <row r="611" spans="1:28" x14ac:dyDescent="0.25">
      <c r="A611" t="s">
        <v>1498</v>
      </c>
      <c r="B611" t="s">
        <v>1497</v>
      </c>
      <c r="C611" t="s">
        <v>55</v>
      </c>
      <c r="D611">
        <v>4613.1487112750001</v>
      </c>
      <c r="E611">
        <v>451.75</v>
      </c>
      <c r="F611">
        <v>61.72</v>
      </c>
      <c r="G611">
        <v>1</v>
      </c>
      <c r="H611">
        <v>196.17</v>
      </c>
      <c r="J611">
        <v>8.2899999999999991</v>
      </c>
      <c r="K611">
        <v>20.95</v>
      </c>
      <c r="L611">
        <v>84.62</v>
      </c>
      <c r="M611">
        <v>277.2</v>
      </c>
      <c r="N611">
        <v>134.44999999999999</v>
      </c>
      <c r="O611">
        <v>113.5</v>
      </c>
      <c r="Q611">
        <v>0.120627261761158</v>
      </c>
      <c r="T611">
        <v>28.88</v>
      </c>
      <c r="U611">
        <v>473.37</v>
      </c>
      <c r="V611">
        <v>53.62</v>
      </c>
      <c r="W611">
        <v>2.69</v>
      </c>
      <c r="X611">
        <v>27.48</v>
      </c>
      <c r="Y611">
        <v>71.89</v>
      </c>
      <c r="Z611">
        <v>42.26</v>
      </c>
      <c r="AA611">
        <v>36.49</v>
      </c>
      <c r="AB611">
        <v>125.51</v>
      </c>
    </row>
    <row r="612" spans="1:28" x14ac:dyDescent="0.25">
      <c r="A612" t="s">
        <v>1488</v>
      </c>
      <c r="B612" t="s">
        <v>1487</v>
      </c>
      <c r="C612" t="s">
        <v>407</v>
      </c>
      <c r="D612">
        <v>4591.7054975999999</v>
      </c>
      <c r="E612">
        <v>4538.55</v>
      </c>
      <c r="F612">
        <v>9.69</v>
      </c>
      <c r="G612">
        <v>60</v>
      </c>
      <c r="H612">
        <v>270.94999999999902</v>
      </c>
      <c r="I612">
        <v>40.130000000000003</v>
      </c>
      <c r="J612">
        <v>197.63529542003999</v>
      </c>
      <c r="K612">
        <v>0.89</v>
      </c>
      <c r="L612">
        <v>199.94999999999899</v>
      </c>
      <c r="M612">
        <v>306.85000000000002</v>
      </c>
      <c r="N612">
        <v>261.25999999999902</v>
      </c>
      <c r="O612">
        <v>260.36999999999898</v>
      </c>
      <c r="P612">
        <v>6.15</v>
      </c>
      <c r="Q612">
        <v>0.30358949737434299</v>
      </c>
      <c r="R612">
        <v>760.94</v>
      </c>
      <c r="S612">
        <v>40.159999999999997</v>
      </c>
      <c r="T612">
        <v>60.42</v>
      </c>
      <c r="U612">
        <v>1425.1799999999901</v>
      </c>
      <c r="V612">
        <v>103.649999999999</v>
      </c>
      <c r="W612">
        <v>75.680000000000007</v>
      </c>
      <c r="X612">
        <v>76.569999999999894</v>
      </c>
      <c r="Y612">
        <v>347.04</v>
      </c>
      <c r="Z612">
        <v>101.079999999999</v>
      </c>
      <c r="AA612">
        <v>100.849999999999</v>
      </c>
      <c r="AB612">
        <v>450.69</v>
      </c>
    </row>
    <row r="613" spans="1:28" x14ac:dyDescent="0.25">
      <c r="A613" t="s">
        <v>1500</v>
      </c>
      <c r="B613" t="s">
        <v>1499</v>
      </c>
      <c r="C613" t="s">
        <v>85</v>
      </c>
      <c r="D613">
        <v>4532.2243673000003</v>
      </c>
      <c r="E613">
        <v>97.8</v>
      </c>
      <c r="F613">
        <v>753.16</v>
      </c>
      <c r="G613">
        <v>0.44</v>
      </c>
      <c r="H613">
        <v>1740.37</v>
      </c>
      <c r="J613">
        <v>18.68</v>
      </c>
      <c r="K613">
        <v>184.19</v>
      </c>
      <c r="L613">
        <v>870.16</v>
      </c>
      <c r="M613">
        <v>4237.5600000000004</v>
      </c>
      <c r="N613">
        <v>987.20999999999901</v>
      </c>
      <c r="O613">
        <v>803.02</v>
      </c>
      <c r="Q613">
        <v>2.3554603854389702E-2</v>
      </c>
      <c r="T613">
        <v>-67.14</v>
      </c>
      <c r="U613">
        <v>5977.93</v>
      </c>
      <c r="V613">
        <v>519.03</v>
      </c>
      <c r="W613">
        <v>8.16</v>
      </c>
      <c r="X613">
        <v>379.91</v>
      </c>
      <c r="Y613">
        <v>953.62</v>
      </c>
      <c r="Z613">
        <v>323.20999999999998</v>
      </c>
      <c r="AA613">
        <v>273.64</v>
      </c>
      <c r="AB613">
        <v>1472.65</v>
      </c>
    </row>
    <row r="614" spans="1:28" x14ac:dyDescent="0.25">
      <c r="A614" t="s">
        <v>1514</v>
      </c>
      <c r="B614" t="s">
        <v>1513</v>
      </c>
      <c r="C614" t="s">
        <v>1515</v>
      </c>
      <c r="D614">
        <v>4529.8344858</v>
      </c>
      <c r="E614">
        <v>657.15</v>
      </c>
      <c r="F614">
        <v>23.96</v>
      </c>
      <c r="G614">
        <v>4.3499999999999996</v>
      </c>
      <c r="H614">
        <v>290.69</v>
      </c>
      <c r="J614">
        <v>29.72</v>
      </c>
      <c r="K614">
        <v>39.14</v>
      </c>
      <c r="L614">
        <v>201.1</v>
      </c>
      <c r="M614">
        <v>2602.9899999999998</v>
      </c>
      <c r="N614">
        <v>266.73</v>
      </c>
      <c r="O614">
        <v>227.59</v>
      </c>
      <c r="Q614">
        <v>0.14636608344549101</v>
      </c>
      <c r="T614">
        <v>26.49</v>
      </c>
      <c r="U614">
        <v>2893.68</v>
      </c>
      <c r="V614">
        <v>81.779999999999902</v>
      </c>
      <c r="W614">
        <v>7.7</v>
      </c>
      <c r="X614">
        <v>52.079999999999899</v>
      </c>
      <c r="Y614">
        <v>644.96</v>
      </c>
      <c r="Z614">
        <v>73.8599999999999</v>
      </c>
      <c r="AA614">
        <v>61.159999999999897</v>
      </c>
      <c r="AB614">
        <v>726.74</v>
      </c>
    </row>
    <row r="615" spans="1:28" x14ac:dyDescent="0.25">
      <c r="A615" t="s">
        <v>1539</v>
      </c>
      <c r="B615" t="s">
        <v>1538</v>
      </c>
      <c r="C615" t="s">
        <v>61</v>
      </c>
      <c r="D615">
        <v>4510.6924207499997</v>
      </c>
      <c r="E615">
        <v>121.9</v>
      </c>
      <c r="F615">
        <v>11.24</v>
      </c>
      <c r="G615">
        <v>0.9</v>
      </c>
      <c r="H615">
        <v>466.719999999999</v>
      </c>
      <c r="I615">
        <v>71.180000000000007</v>
      </c>
      <c r="J615">
        <v>6.9648408868402303</v>
      </c>
      <c r="K615">
        <v>58.47</v>
      </c>
      <c r="L615">
        <v>258.56999999999903</v>
      </c>
      <c r="M615">
        <v>586.83000000000004</v>
      </c>
      <c r="N615">
        <v>455.479999999999</v>
      </c>
      <c r="O615">
        <v>397.00999999999902</v>
      </c>
      <c r="P615">
        <v>20.65</v>
      </c>
      <c r="Q615">
        <v>0.129220468151757</v>
      </c>
      <c r="R615">
        <v>678.79</v>
      </c>
      <c r="S615">
        <v>118.94</v>
      </c>
      <c r="T615">
        <v>138.44</v>
      </c>
      <c r="U615">
        <v>1943.11</v>
      </c>
      <c r="V615">
        <v>125.43</v>
      </c>
      <c r="W615">
        <v>2.2200000000000002</v>
      </c>
      <c r="X615">
        <v>82.44</v>
      </c>
      <c r="Y615">
        <v>400.59</v>
      </c>
      <c r="Z615">
        <v>123.03</v>
      </c>
      <c r="AA615">
        <v>113.76</v>
      </c>
      <c r="AB615">
        <v>526.02</v>
      </c>
    </row>
    <row r="616" spans="1:28" x14ac:dyDescent="0.25">
      <c r="A616" t="s">
        <v>1555</v>
      </c>
      <c r="B616" t="s">
        <v>1554</v>
      </c>
      <c r="C616" t="s">
        <v>975</v>
      </c>
      <c r="D616">
        <v>4470.0861028500003</v>
      </c>
      <c r="E616">
        <v>624.85</v>
      </c>
      <c r="F616">
        <v>100.98</v>
      </c>
      <c r="G616">
        <v>0.5</v>
      </c>
      <c r="H616">
        <v>281.07</v>
      </c>
      <c r="J616">
        <v>7.96</v>
      </c>
      <c r="K616">
        <v>77.099999999999994</v>
      </c>
      <c r="L616">
        <v>57.560000000000102</v>
      </c>
      <c r="M616">
        <v>2626.83</v>
      </c>
      <c r="N616">
        <v>180.09</v>
      </c>
      <c r="O616">
        <v>102.99</v>
      </c>
      <c r="Q616">
        <v>6.2814070351758705E-2</v>
      </c>
      <c r="T616">
        <v>45.43</v>
      </c>
      <c r="U616">
        <v>2907.9</v>
      </c>
      <c r="V616">
        <v>89.759999999999906</v>
      </c>
      <c r="W616">
        <v>3.15</v>
      </c>
      <c r="X616">
        <v>22.749999999999901</v>
      </c>
      <c r="Y616">
        <v>685.24</v>
      </c>
      <c r="Z616">
        <v>61.389999999999901</v>
      </c>
      <c r="AA616">
        <v>38.459999999999901</v>
      </c>
      <c r="AB616">
        <v>775</v>
      </c>
    </row>
    <row r="617" spans="1:28" x14ac:dyDescent="0.25">
      <c r="A617" t="s">
        <v>1510</v>
      </c>
      <c r="B617" t="s">
        <v>1509</v>
      </c>
      <c r="C617" t="s">
        <v>55</v>
      </c>
      <c r="D617">
        <v>4466.9497152000004</v>
      </c>
      <c r="E617">
        <v>325</v>
      </c>
      <c r="F617">
        <v>163.47</v>
      </c>
      <c r="G617">
        <v>0</v>
      </c>
      <c r="H617">
        <v>311.83999999999901</v>
      </c>
      <c r="J617">
        <v>2.11</v>
      </c>
      <c r="K617">
        <v>103.5</v>
      </c>
      <c r="L617">
        <v>29.3399999999999</v>
      </c>
      <c r="M617">
        <v>1395.78</v>
      </c>
      <c r="N617">
        <v>148.36999999999901</v>
      </c>
      <c r="O617">
        <v>44.869999999999898</v>
      </c>
      <c r="Q617">
        <v>0</v>
      </c>
      <c r="T617">
        <v>15.53</v>
      </c>
      <c r="U617">
        <v>1707.62</v>
      </c>
      <c r="V617">
        <v>80.959999999999994</v>
      </c>
      <c r="W617">
        <v>0.6</v>
      </c>
      <c r="X617">
        <v>8.3700000000000294</v>
      </c>
      <c r="Y617">
        <v>365.4</v>
      </c>
      <c r="Z617">
        <v>38.76</v>
      </c>
      <c r="AA617">
        <v>13.13</v>
      </c>
      <c r="AB617">
        <v>446.36</v>
      </c>
    </row>
    <row r="618" spans="1:28" x14ac:dyDescent="0.25">
      <c r="A618" t="s">
        <v>33</v>
      </c>
      <c r="B618" t="s">
        <v>34</v>
      </c>
      <c r="C618" t="s">
        <v>35</v>
      </c>
      <c r="D618">
        <v>4449.3999170859997</v>
      </c>
      <c r="E618">
        <v>216.34</v>
      </c>
    </row>
    <row r="619" spans="1:28" x14ac:dyDescent="0.25">
      <c r="A619" t="s">
        <v>1521</v>
      </c>
      <c r="B619" t="s">
        <v>1520</v>
      </c>
      <c r="C619" t="s">
        <v>115</v>
      </c>
      <c r="D619">
        <v>4439.8460308200001</v>
      </c>
      <c r="E619">
        <v>328.05</v>
      </c>
      <c r="F619">
        <v>238.73</v>
      </c>
      <c r="G619">
        <v>1</v>
      </c>
      <c r="H619">
        <v>504.17</v>
      </c>
      <c r="J619">
        <v>2.7</v>
      </c>
      <c r="K619">
        <v>138.38</v>
      </c>
      <c r="L619">
        <v>36.71</v>
      </c>
      <c r="M619">
        <v>3969.41</v>
      </c>
      <c r="N619">
        <v>265.44</v>
      </c>
      <c r="O619">
        <v>127.06</v>
      </c>
      <c r="Q619">
        <v>0.37037037037037002</v>
      </c>
      <c r="T619">
        <v>90.35</v>
      </c>
      <c r="U619">
        <v>4473.58</v>
      </c>
      <c r="V619">
        <v>137.5</v>
      </c>
      <c r="W619">
        <v>0.75</v>
      </c>
      <c r="X619">
        <v>10.9199999999999</v>
      </c>
      <c r="Y619">
        <v>1016.96</v>
      </c>
      <c r="Z619">
        <v>73.789999999999907</v>
      </c>
      <c r="AA619">
        <v>34.699999999999903</v>
      </c>
      <c r="AB619">
        <v>1154.46</v>
      </c>
    </row>
    <row r="620" spans="1:28" x14ac:dyDescent="0.25">
      <c r="A620" t="s">
        <v>1512</v>
      </c>
      <c r="B620" t="s">
        <v>1511</v>
      </c>
      <c r="C620" t="s">
        <v>504</v>
      </c>
      <c r="D620">
        <v>4421.2138121999997</v>
      </c>
      <c r="E620">
        <v>640.79999999999995</v>
      </c>
      <c r="F620">
        <v>22.7</v>
      </c>
      <c r="G620">
        <v>1.1000000000000001</v>
      </c>
      <c r="H620">
        <v>145.07</v>
      </c>
      <c r="J620">
        <v>10.220000000000001</v>
      </c>
      <c r="K620">
        <v>23.05</v>
      </c>
      <c r="L620">
        <v>69.81</v>
      </c>
      <c r="M620">
        <v>794.5</v>
      </c>
      <c r="N620">
        <v>122.37</v>
      </c>
      <c r="O620">
        <v>99.32</v>
      </c>
      <c r="Q620">
        <v>0.107632093933463</v>
      </c>
      <c r="T620">
        <v>29.509999999999899</v>
      </c>
      <c r="U620">
        <v>939.57</v>
      </c>
      <c r="V620">
        <v>47.299999999999898</v>
      </c>
      <c r="W620">
        <v>3.34</v>
      </c>
      <c r="X620">
        <v>22.7899999999999</v>
      </c>
      <c r="Y620">
        <v>253.98</v>
      </c>
      <c r="Z620">
        <v>41.509999999999899</v>
      </c>
      <c r="AA620">
        <v>32.559999999999903</v>
      </c>
      <c r="AB620">
        <v>301.27999999999997</v>
      </c>
    </row>
    <row r="621" spans="1:28" x14ac:dyDescent="0.25">
      <c r="A621" t="s">
        <v>1547</v>
      </c>
      <c r="B621" t="s">
        <v>1546</v>
      </c>
      <c r="C621" t="s">
        <v>315</v>
      </c>
      <c r="D621">
        <v>4418.9345188249999</v>
      </c>
      <c r="E621">
        <v>3409.1</v>
      </c>
      <c r="F621">
        <v>52.78</v>
      </c>
      <c r="G621">
        <v>10</v>
      </c>
      <c r="H621">
        <v>281.60000000000002</v>
      </c>
      <c r="I621">
        <v>201.79</v>
      </c>
      <c r="J621">
        <v>127.452388715132</v>
      </c>
      <c r="K621">
        <v>13.07</v>
      </c>
      <c r="L621">
        <v>163.52000000000001</v>
      </c>
      <c r="M621">
        <v>96.16</v>
      </c>
      <c r="N621">
        <v>228.82</v>
      </c>
      <c r="O621">
        <v>215.75</v>
      </c>
      <c r="P621">
        <v>48.62</v>
      </c>
      <c r="Q621">
        <v>7.8460671477495095E-2</v>
      </c>
      <c r="R621">
        <v>491.98</v>
      </c>
      <c r="S621">
        <v>80.8</v>
      </c>
      <c r="T621">
        <v>52.23</v>
      </c>
      <c r="U621">
        <v>1200.95</v>
      </c>
      <c r="V621">
        <v>127.93</v>
      </c>
      <c r="W621">
        <v>65.900000000000006</v>
      </c>
      <c r="X621">
        <v>84.55</v>
      </c>
      <c r="Y621">
        <v>287.20999999999998</v>
      </c>
      <c r="Z621">
        <v>114.46</v>
      </c>
      <c r="AA621">
        <v>110.17</v>
      </c>
      <c r="AB621">
        <v>415.14</v>
      </c>
    </row>
    <row r="622" spans="1:28" x14ac:dyDescent="0.25">
      <c r="A622" t="s">
        <v>1519</v>
      </c>
      <c r="B622" t="s">
        <v>1518</v>
      </c>
      <c r="C622" t="s">
        <v>320</v>
      </c>
      <c r="D622">
        <v>4417.3764590999999</v>
      </c>
      <c r="E622">
        <v>2234.1</v>
      </c>
      <c r="F622">
        <v>179.98</v>
      </c>
      <c r="G622">
        <v>0</v>
      </c>
      <c r="H622">
        <v>283.88</v>
      </c>
      <c r="J622">
        <v>-3.97</v>
      </c>
      <c r="K622">
        <v>116.91</v>
      </c>
      <c r="L622">
        <v>-7.84999999999987</v>
      </c>
      <c r="M622">
        <v>2195.9299999999998</v>
      </c>
      <c r="N622">
        <v>103.9</v>
      </c>
      <c r="O622">
        <v>-13.009999999999801</v>
      </c>
      <c r="Q622">
        <v>0</v>
      </c>
      <c r="T622">
        <v>-5.16</v>
      </c>
      <c r="U622">
        <v>2479.81</v>
      </c>
      <c r="V622">
        <v>30.46</v>
      </c>
      <c r="W622">
        <v>-18.7</v>
      </c>
      <c r="X622">
        <v>-36.959999999999901</v>
      </c>
      <c r="Y622">
        <v>570.98</v>
      </c>
      <c r="Z622">
        <v>-17.9499999999999</v>
      </c>
      <c r="AA622">
        <v>-51.569999999999901</v>
      </c>
      <c r="AB622">
        <v>601.44000000000005</v>
      </c>
    </row>
    <row r="623" spans="1:28" x14ac:dyDescent="0.25">
      <c r="A623" t="s">
        <v>1537</v>
      </c>
      <c r="B623" t="s">
        <v>1536</v>
      </c>
      <c r="C623" t="s">
        <v>336</v>
      </c>
      <c r="D623">
        <v>4386.5887837199998</v>
      </c>
      <c r="E623">
        <v>804.15</v>
      </c>
      <c r="F623">
        <v>115.41</v>
      </c>
      <c r="G623">
        <v>4</v>
      </c>
      <c r="H623">
        <v>619.51</v>
      </c>
      <c r="J623">
        <v>62.78</v>
      </c>
      <c r="K623">
        <v>44.85</v>
      </c>
      <c r="L623">
        <v>335.52</v>
      </c>
      <c r="M623">
        <v>7382.55</v>
      </c>
      <c r="N623">
        <v>504.1</v>
      </c>
      <c r="O623">
        <v>459.25</v>
      </c>
      <c r="Q623">
        <v>6.3714558776680405E-2</v>
      </c>
      <c r="T623">
        <v>123.73</v>
      </c>
      <c r="U623">
        <v>8002.06</v>
      </c>
      <c r="V623">
        <v>253.99</v>
      </c>
      <c r="W623">
        <v>29.03</v>
      </c>
      <c r="X623">
        <v>155.58000000000001</v>
      </c>
      <c r="Y623">
        <v>1898.87</v>
      </c>
      <c r="Z623">
        <v>225.16</v>
      </c>
      <c r="AA623">
        <v>215.29</v>
      </c>
      <c r="AB623">
        <v>2152.86</v>
      </c>
    </row>
    <row r="624" spans="1:28" x14ac:dyDescent="0.25">
      <c r="A624" t="s">
        <v>1529</v>
      </c>
      <c r="B624" t="s">
        <v>1528</v>
      </c>
      <c r="C624" t="s">
        <v>1447</v>
      </c>
      <c r="D624">
        <v>4380.7248903999998</v>
      </c>
      <c r="E624">
        <v>664.95</v>
      </c>
      <c r="F624">
        <v>57.1</v>
      </c>
      <c r="G624">
        <v>0</v>
      </c>
      <c r="H624">
        <v>148.6</v>
      </c>
      <c r="J624">
        <v>6.29</v>
      </c>
      <c r="K624">
        <v>4.7</v>
      </c>
      <c r="L624">
        <v>39.4</v>
      </c>
      <c r="M624">
        <v>991.9</v>
      </c>
      <c r="N624">
        <v>91.5</v>
      </c>
      <c r="O624">
        <v>86.8</v>
      </c>
      <c r="Q624">
        <v>0</v>
      </c>
      <c r="T624">
        <v>47.4</v>
      </c>
      <c r="U624">
        <v>1140.5</v>
      </c>
      <c r="V624">
        <v>32.899999999999899</v>
      </c>
      <c r="W624">
        <v>0.39</v>
      </c>
      <c r="X624">
        <v>2.5999999999999699</v>
      </c>
      <c r="Y624">
        <v>264.60000000000002</v>
      </c>
      <c r="Z624">
        <v>16.899999999999899</v>
      </c>
      <c r="AA624">
        <v>13.999999999999901</v>
      </c>
      <c r="AB624">
        <v>297.5</v>
      </c>
    </row>
    <row r="625" spans="1:28" x14ac:dyDescent="0.25">
      <c r="A625" t="s">
        <v>1504</v>
      </c>
      <c r="B625" t="s">
        <v>1503</v>
      </c>
      <c r="C625" t="s">
        <v>328</v>
      </c>
      <c r="D625">
        <v>4362.3047938749996</v>
      </c>
      <c r="E625">
        <v>778.55</v>
      </c>
      <c r="F625">
        <v>61.23</v>
      </c>
      <c r="G625">
        <v>0</v>
      </c>
      <c r="H625">
        <v>215.2</v>
      </c>
      <c r="I625">
        <v>119.15</v>
      </c>
      <c r="J625">
        <v>20.555451014312901</v>
      </c>
      <c r="K625">
        <v>2.13</v>
      </c>
      <c r="L625">
        <v>122.29</v>
      </c>
      <c r="M625">
        <v>75.8</v>
      </c>
      <c r="N625">
        <v>153.97</v>
      </c>
      <c r="O625">
        <v>151.84</v>
      </c>
      <c r="P625">
        <v>48.2</v>
      </c>
      <c r="Q625">
        <v>0</v>
      </c>
      <c r="R625">
        <v>2117.9499999999998</v>
      </c>
      <c r="S625">
        <v>258.68</v>
      </c>
      <c r="T625">
        <v>29.55</v>
      </c>
      <c r="U625">
        <v>2834.98</v>
      </c>
      <c r="V625">
        <v>67.559999999999903</v>
      </c>
      <c r="W625">
        <v>5.88</v>
      </c>
      <c r="X625">
        <v>34.959999999999901</v>
      </c>
      <c r="Y625">
        <v>763.09</v>
      </c>
      <c r="Z625">
        <v>51.079999999999899</v>
      </c>
      <c r="AA625">
        <v>50.709999999999901</v>
      </c>
      <c r="AB625">
        <v>830.65</v>
      </c>
    </row>
    <row r="626" spans="1:28" x14ac:dyDescent="0.25">
      <c r="A626" t="s">
        <v>1525</v>
      </c>
      <c r="B626" t="s">
        <v>1524</v>
      </c>
      <c r="C626" t="s">
        <v>457</v>
      </c>
      <c r="D626">
        <v>4343.2792276500004</v>
      </c>
      <c r="E626">
        <v>108.5</v>
      </c>
      <c r="F626">
        <v>41.01</v>
      </c>
      <c r="G626">
        <v>1.9</v>
      </c>
      <c r="H626">
        <v>273.86</v>
      </c>
      <c r="I626">
        <v>145.09</v>
      </c>
      <c r="J626">
        <v>4.2246620801899599</v>
      </c>
      <c r="K626">
        <v>3.45</v>
      </c>
      <c r="L626">
        <v>168.39</v>
      </c>
      <c r="M626">
        <v>63.0399999999999</v>
      </c>
      <c r="N626">
        <v>232.85</v>
      </c>
      <c r="O626">
        <v>229.4</v>
      </c>
      <c r="P626">
        <v>170.1</v>
      </c>
      <c r="Q626">
        <v>0.44974011268483799</v>
      </c>
      <c r="R626">
        <v>1588.08</v>
      </c>
      <c r="S626">
        <v>96.92</v>
      </c>
      <c r="T626">
        <v>61.01</v>
      </c>
      <c r="U626">
        <v>2337.09</v>
      </c>
      <c r="V626">
        <v>81.98</v>
      </c>
      <c r="W626">
        <v>1.32</v>
      </c>
      <c r="X626">
        <v>52.49</v>
      </c>
      <c r="Y626">
        <v>554.4</v>
      </c>
      <c r="Z626">
        <v>71.42</v>
      </c>
      <c r="AA626">
        <v>70.72</v>
      </c>
      <c r="AB626">
        <v>636.38</v>
      </c>
    </row>
    <row r="627" spans="1:28" x14ac:dyDescent="0.25">
      <c r="A627" t="s">
        <v>1535</v>
      </c>
      <c r="B627" t="s">
        <v>1534</v>
      </c>
      <c r="C627" t="s">
        <v>888</v>
      </c>
      <c r="D627">
        <v>4334.2652762750004</v>
      </c>
      <c r="E627">
        <v>341.1</v>
      </c>
      <c r="F627">
        <v>71.97</v>
      </c>
      <c r="G627">
        <v>1.5</v>
      </c>
      <c r="H627">
        <v>441.969999999999</v>
      </c>
      <c r="I627">
        <v>139.72</v>
      </c>
      <c r="J627">
        <v>20.918653617325798</v>
      </c>
      <c r="K627">
        <v>19.04</v>
      </c>
      <c r="L627">
        <v>256.51999999999902</v>
      </c>
      <c r="M627">
        <v>90.84</v>
      </c>
      <c r="N627">
        <v>369.99999999999898</v>
      </c>
      <c r="O627">
        <v>350.95999999999901</v>
      </c>
      <c r="P627">
        <v>191.97</v>
      </c>
      <c r="Q627">
        <v>7.17063357632933E-2</v>
      </c>
      <c r="R627">
        <v>751.37</v>
      </c>
      <c r="S627">
        <v>197.19</v>
      </c>
      <c r="T627">
        <v>94.44</v>
      </c>
      <c r="U627">
        <v>1813.06</v>
      </c>
      <c r="V627">
        <v>84.75</v>
      </c>
      <c r="W627">
        <v>5.62</v>
      </c>
      <c r="X627">
        <v>68.930000000000007</v>
      </c>
      <c r="Y627">
        <v>365.18</v>
      </c>
      <c r="Z627">
        <v>67.56</v>
      </c>
      <c r="AA627">
        <v>64.319999999999993</v>
      </c>
      <c r="AB627">
        <v>449.93</v>
      </c>
    </row>
    <row r="628" spans="1:28" x14ac:dyDescent="0.25">
      <c r="A628" t="s">
        <v>1551</v>
      </c>
      <c r="B628" t="s">
        <v>1550</v>
      </c>
      <c r="C628" t="s">
        <v>527</v>
      </c>
      <c r="D628">
        <v>4315.8416050650003</v>
      </c>
      <c r="E628">
        <v>798.25</v>
      </c>
      <c r="F628">
        <v>2.72</v>
      </c>
      <c r="G628">
        <v>3.65</v>
      </c>
      <c r="H628">
        <v>274.36999999999898</v>
      </c>
      <c r="I628">
        <v>70.7</v>
      </c>
      <c r="J628">
        <v>37.184852384679402</v>
      </c>
      <c r="L628">
        <v>203.259999999999</v>
      </c>
      <c r="M628">
        <v>558.35</v>
      </c>
      <c r="N628">
        <v>271.64999999999901</v>
      </c>
      <c r="O628">
        <v>271.64999999999901</v>
      </c>
      <c r="Q628">
        <v>9.8158249016038604E-2</v>
      </c>
      <c r="S628">
        <v>86.84</v>
      </c>
      <c r="T628">
        <v>68.39</v>
      </c>
      <c r="U628">
        <v>990.26</v>
      </c>
      <c r="V628">
        <v>72.849999999999895</v>
      </c>
      <c r="W628">
        <v>10.29</v>
      </c>
      <c r="X628">
        <v>56.259999999999899</v>
      </c>
      <c r="Y628">
        <v>209.42</v>
      </c>
      <c r="Z628">
        <v>72.089999999999904</v>
      </c>
      <c r="AA628">
        <v>72.089999999999904</v>
      </c>
      <c r="AB628">
        <v>282.27</v>
      </c>
    </row>
    <row r="629" spans="1:28" x14ac:dyDescent="0.25">
      <c r="A629" t="s">
        <v>1533</v>
      </c>
      <c r="B629" t="s">
        <v>1532</v>
      </c>
      <c r="C629" t="s">
        <v>88</v>
      </c>
      <c r="D629">
        <v>4312.9133694599996</v>
      </c>
      <c r="E629">
        <v>1092.3499999999999</v>
      </c>
      <c r="F629">
        <v>108.49</v>
      </c>
      <c r="G629">
        <v>0</v>
      </c>
      <c r="H629">
        <v>209.07999999999899</v>
      </c>
      <c r="I629">
        <v>79.69</v>
      </c>
      <c r="J629">
        <v>5.6831700292345104</v>
      </c>
      <c r="K629">
        <v>69.56</v>
      </c>
      <c r="L629">
        <v>22.1999999999999</v>
      </c>
      <c r="M629">
        <v>-64.489999999999895</v>
      </c>
      <c r="N629">
        <v>100.58999999999899</v>
      </c>
      <c r="O629">
        <v>31.029999999999902</v>
      </c>
      <c r="P629">
        <v>147.19999999999999</v>
      </c>
      <c r="Q629">
        <v>0</v>
      </c>
      <c r="R629">
        <v>1120.93</v>
      </c>
      <c r="S629">
        <v>136.83000000000001</v>
      </c>
      <c r="T629">
        <v>8.83</v>
      </c>
      <c r="U629">
        <v>1629.24</v>
      </c>
      <c r="V629">
        <v>35.24</v>
      </c>
      <c r="W629">
        <v>-3.79</v>
      </c>
      <c r="X629">
        <v>-13.6999999999999</v>
      </c>
      <c r="Y629">
        <v>366.62</v>
      </c>
      <c r="Z629">
        <v>3.89</v>
      </c>
      <c r="AA629">
        <v>-18.729999999999901</v>
      </c>
      <c r="AB629">
        <v>401.86</v>
      </c>
    </row>
    <row r="630" spans="1:28" x14ac:dyDescent="0.25">
      <c r="A630" t="s">
        <v>1527</v>
      </c>
      <c r="B630" t="s">
        <v>1526</v>
      </c>
      <c r="C630" t="s">
        <v>527</v>
      </c>
      <c r="D630">
        <v>4307.72488832</v>
      </c>
      <c r="E630">
        <v>47.85</v>
      </c>
      <c r="F630">
        <v>138.16</v>
      </c>
      <c r="G630">
        <v>1.5</v>
      </c>
      <c r="H630">
        <v>522.88000000000102</v>
      </c>
      <c r="J630">
        <v>2.0157470369044801</v>
      </c>
      <c r="L630">
        <v>344.16000000000099</v>
      </c>
      <c r="M630">
        <v>8241.49</v>
      </c>
      <c r="N630">
        <v>384.72000000000099</v>
      </c>
      <c r="O630">
        <v>384.72000000000099</v>
      </c>
      <c r="Q630">
        <v>0.74414099216710095</v>
      </c>
      <c r="T630">
        <v>40.56</v>
      </c>
      <c r="U630">
        <v>8764.3700000000008</v>
      </c>
      <c r="V630">
        <v>198.72</v>
      </c>
      <c r="W630">
        <v>0.873665817561735</v>
      </c>
      <c r="X630">
        <v>149.31</v>
      </c>
      <c r="Y630">
        <v>2865.1499999999901</v>
      </c>
      <c r="Z630">
        <v>148.49</v>
      </c>
      <c r="AA630">
        <v>148.49</v>
      </c>
      <c r="AB630">
        <v>3063.87</v>
      </c>
    </row>
    <row r="631" spans="1:28" x14ac:dyDescent="0.25">
      <c r="A631" t="s">
        <v>1549</v>
      </c>
      <c r="B631" t="s">
        <v>1548</v>
      </c>
      <c r="C631" t="s">
        <v>575</v>
      </c>
      <c r="D631">
        <v>4246.899624275</v>
      </c>
      <c r="E631">
        <v>690.8</v>
      </c>
      <c r="F631">
        <v>6.73</v>
      </c>
      <c r="G631">
        <v>5</v>
      </c>
      <c r="H631">
        <v>170</v>
      </c>
      <c r="J631">
        <v>19.309999999999999</v>
      </c>
      <c r="K631">
        <v>6.39</v>
      </c>
      <c r="L631">
        <v>119.03</v>
      </c>
      <c r="M631">
        <v>629.66999999999996</v>
      </c>
      <c r="N631">
        <v>163.27000000000001</v>
      </c>
      <c r="O631">
        <v>156.88</v>
      </c>
      <c r="Q631">
        <v>0.25893319523562902</v>
      </c>
      <c r="T631">
        <v>37.85</v>
      </c>
      <c r="U631">
        <v>799.67</v>
      </c>
      <c r="V631">
        <v>44.5</v>
      </c>
      <c r="W631">
        <v>5.1100000000000003</v>
      </c>
      <c r="X631">
        <v>31.5</v>
      </c>
      <c r="Y631">
        <v>162.49</v>
      </c>
      <c r="Z631">
        <v>44.14</v>
      </c>
      <c r="AA631">
        <v>42.33</v>
      </c>
      <c r="AB631">
        <v>206.99</v>
      </c>
    </row>
    <row r="632" spans="1:28" x14ac:dyDescent="0.25">
      <c r="A632" t="s">
        <v>1506</v>
      </c>
      <c r="B632" t="s">
        <v>1505</v>
      </c>
      <c r="C632" t="s">
        <v>115</v>
      </c>
      <c r="D632">
        <v>4245.5257380000003</v>
      </c>
      <c r="E632">
        <v>324.35000000000002</v>
      </c>
      <c r="F632">
        <v>80.180000000000007</v>
      </c>
      <c r="G632">
        <v>5.0999999999999996</v>
      </c>
      <c r="H632">
        <v>526.01000000000101</v>
      </c>
      <c r="I632">
        <v>761.27</v>
      </c>
      <c r="J632">
        <v>20.304367044229998</v>
      </c>
      <c r="K632">
        <v>89.08</v>
      </c>
      <c r="L632">
        <v>264.98000000000098</v>
      </c>
      <c r="M632">
        <v>81.049999999999599</v>
      </c>
      <c r="N632">
        <v>445.83000000000101</v>
      </c>
      <c r="O632">
        <v>356.75000000000102</v>
      </c>
      <c r="P632">
        <v>8.3800000000000008</v>
      </c>
      <c r="Q632">
        <v>0.25117749245225901</v>
      </c>
      <c r="R632">
        <v>8793.14</v>
      </c>
      <c r="S632">
        <v>459</v>
      </c>
      <c r="T632">
        <v>91.77</v>
      </c>
      <c r="U632">
        <v>10628.85</v>
      </c>
      <c r="V632">
        <v>73.259999999999707</v>
      </c>
      <c r="W632">
        <v>1.44</v>
      </c>
      <c r="X632">
        <v>18.839999999999701</v>
      </c>
      <c r="Y632">
        <v>2047.65</v>
      </c>
      <c r="Z632">
        <v>51.709999999999702</v>
      </c>
      <c r="AA632">
        <v>28.319999999999698</v>
      </c>
      <c r="AB632">
        <v>2120.91</v>
      </c>
    </row>
    <row r="633" spans="1:28" x14ac:dyDescent="0.25">
      <c r="A633" t="s">
        <v>1559</v>
      </c>
      <c r="B633" t="s">
        <v>1558</v>
      </c>
      <c r="C633" t="s">
        <v>504</v>
      </c>
      <c r="D633">
        <v>4221.9643169999999</v>
      </c>
      <c r="E633">
        <v>652.9</v>
      </c>
      <c r="F633">
        <v>33.54</v>
      </c>
      <c r="G633">
        <v>5.5</v>
      </c>
      <c r="H633">
        <v>178.82999999999899</v>
      </c>
      <c r="I633">
        <v>143.69</v>
      </c>
      <c r="J633">
        <v>16.822256137714</v>
      </c>
      <c r="K633">
        <v>2.02</v>
      </c>
      <c r="L633">
        <v>108.569999999999</v>
      </c>
      <c r="M633">
        <v>191.31</v>
      </c>
      <c r="N633">
        <v>145.289999999999</v>
      </c>
      <c r="O633">
        <v>143.26999999999899</v>
      </c>
      <c r="P633">
        <v>14.83</v>
      </c>
      <c r="Q633">
        <v>0.32694782168186398</v>
      </c>
      <c r="R633">
        <v>666.12</v>
      </c>
      <c r="S633">
        <v>55.75</v>
      </c>
      <c r="T633">
        <v>34.700000000000003</v>
      </c>
      <c r="U633">
        <v>1250.53</v>
      </c>
      <c r="V633">
        <v>32.229999999999997</v>
      </c>
      <c r="W633">
        <v>2.77</v>
      </c>
      <c r="X633">
        <v>17.93</v>
      </c>
      <c r="Y633">
        <v>215.73</v>
      </c>
      <c r="Z633">
        <v>23.52</v>
      </c>
      <c r="AA633">
        <v>23.5</v>
      </c>
      <c r="AB633">
        <v>247.96</v>
      </c>
    </row>
    <row r="634" spans="1:28" x14ac:dyDescent="0.25">
      <c r="A634" t="s">
        <v>1561</v>
      </c>
      <c r="B634" t="s">
        <v>1560</v>
      </c>
      <c r="C634" t="s">
        <v>115</v>
      </c>
      <c r="D634">
        <v>4195.7811929</v>
      </c>
      <c r="E634">
        <v>209.6</v>
      </c>
      <c r="F634">
        <v>64.73</v>
      </c>
      <c r="G634">
        <v>2</v>
      </c>
      <c r="H634">
        <v>485.69999999999902</v>
      </c>
      <c r="J634">
        <v>13.97</v>
      </c>
      <c r="K634">
        <v>62.38</v>
      </c>
      <c r="L634">
        <v>276.77999999999901</v>
      </c>
      <c r="M634">
        <v>2557.2800000000002</v>
      </c>
      <c r="N634">
        <v>420.969999999999</v>
      </c>
      <c r="O634">
        <v>358.58999999999901</v>
      </c>
      <c r="Q634">
        <v>0.14316392269148101</v>
      </c>
      <c r="T634">
        <v>81.81</v>
      </c>
      <c r="U634">
        <v>3042.98</v>
      </c>
      <c r="V634">
        <v>146.99</v>
      </c>
      <c r="W634">
        <v>4.78</v>
      </c>
      <c r="X634">
        <v>94.72</v>
      </c>
      <c r="Y634">
        <v>662.89</v>
      </c>
      <c r="Z634">
        <v>130.53</v>
      </c>
      <c r="AA634">
        <v>123.45</v>
      </c>
      <c r="AB634">
        <v>809.88</v>
      </c>
    </row>
    <row r="635" spans="1:28" x14ac:dyDescent="0.25">
      <c r="A635" t="s">
        <v>1531</v>
      </c>
      <c r="B635" t="s">
        <v>1530</v>
      </c>
      <c r="C635" t="s">
        <v>27</v>
      </c>
      <c r="D635">
        <v>4185.4820360000003</v>
      </c>
      <c r="E635">
        <v>19.8</v>
      </c>
      <c r="F635">
        <v>0</v>
      </c>
      <c r="G635">
        <v>0.3</v>
      </c>
      <c r="H635">
        <v>1108.5</v>
      </c>
      <c r="J635">
        <v>3.7</v>
      </c>
      <c r="L635">
        <v>775.31</v>
      </c>
      <c r="M635">
        <v>6936.05</v>
      </c>
      <c r="N635">
        <v>1108.5</v>
      </c>
      <c r="O635">
        <v>1108.5</v>
      </c>
      <c r="Q635">
        <v>8.1081081081081002E-2</v>
      </c>
      <c r="T635">
        <v>333.19</v>
      </c>
      <c r="U635">
        <v>8044.55</v>
      </c>
      <c r="V635">
        <v>292.039999999999</v>
      </c>
      <c r="W635">
        <v>0.97</v>
      </c>
      <c r="X635">
        <v>202.57999999999899</v>
      </c>
      <c r="Y635">
        <v>2094.02</v>
      </c>
      <c r="Z635">
        <v>292.039999999999</v>
      </c>
      <c r="AA635">
        <v>292.039999999999</v>
      </c>
      <c r="AB635">
        <v>2386.06</v>
      </c>
    </row>
    <row r="636" spans="1:28" x14ac:dyDescent="0.25">
      <c r="A636" t="s">
        <v>1545</v>
      </c>
      <c r="B636" t="s">
        <v>1544</v>
      </c>
      <c r="C636" t="s">
        <v>533</v>
      </c>
      <c r="D636">
        <v>4152.8831459499997</v>
      </c>
      <c r="E636">
        <v>218.55</v>
      </c>
      <c r="F636">
        <v>91.36</v>
      </c>
      <c r="G636">
        <v>2.5</v>
      </c>
      <c r="H636">
        <v>233.22</v>
      </c>
      <c r="I636">
        <v>255.75</v>
      </c>
      <c r="J636">
        <v>4.7276998629460696</v>
      </c>
      <c r="K636">
        <v>13.8</v>
      </c>
      <c r="L636">
        <v>91.94</v>
      </c>
      <c r="M636">
        <v>488.92999999999898</v>
      </c>
      <c r="N636">
        <v>141.86000000000001</v>
      </c>
      <c r="O636">
        <v>128.06</v>
      </c>
      <c r="P636">
        <v>95.11</v>
      </c>
      <c r="Q636">
        <v>0.528798373939525</v>
      </c>
      <c r="R636">
        <v>1750.12</v>
      </c>
      <c r="S636">
        <v>157.16999999999999</v>
      </c>
      <c r="T636">
        <v>36.119999999999997</v>
      </c>
      <c r="U636">
        <v>2980.2999999999902</v>
      </c>
      <c r="V636">
        <v>113</v>
      </c>
      <c r="W636">
        <v>3.26</v>
      </c>
      <c r="X636">
        <v>63</v>
      </c>
      <c r="Y636">
        <v>672</v>
      </c>
      <c r="Z636">
        <v>88</v>
      </c>
      <c r="AA636">
        <v>85</v>
      </c>
      <c r="AB636">
        <v>785</v>
      </c>
    </row>
    <row r="637" spans="1:28" x14ac:dyDescent="0.25">
      <c r="A637" t="s">
        <v>1635</v>
      </c>
      <c r="B637" t="s">
        <v>1634</v>
      </c>
      <c r="C637" t="s">
        <v>553</v>
      </c>
      <c r="D637">
        <v>4146.4474091250004</v>
      </c>
      <c r="E637">
        <v>2744.85</v>
      </c>
      <c r="F637">
        <v>113.39</v>
      </c>
      <c r="G637">
        <v>20</v>
      </c>
      <c r="H637">
        <v>330.26</v>
      </c>
      <c r="I637">
        <v>221.64</v>
      </c>
      <c r="J637">
        <v>89.750226586988603</v>
      </c>
      <c r="K637">
        <v>39.880000000000003</v>
      </c>
      <c r="L637">
        <v>133.93</v>
      </c>
      <c r="M637">
        <v>235.75</v>
      </c>
      <c r="N637">
        <v>216.87</v>
      </c>
      <c r="O637">
        <v>176.99</v>
      </c>
      <c r="P637">
        <v>80.81</v>
      </c>
      <c r="Q637">
        <v>0.22284066303292699</v>
      </c>
      <c r="R637">
        <v>1910.74</v>
      </c>
      <c r="S637">
        <v>370.44</v>
      </c>
      <c r="T637">
        <v>43.059999999999903</v>
      </c>
      <c r="U637">
        <v>3149.64</v>
      </c>
      <c r="V637">
        <v>102.7</v>
      </c>
      <c r="W637">
        <v>32.299999999999997</v>
      </c>
      <c r="X637">
        <v>48.21</v>
      </c>
      <c r="Y637">
        <v>731.76</v>
      </c>
      <c r="Z637">
        <v>74.05</v>
      </c>
      <c r="AA637">
        <v>64.44</v>
      </c>
      <c r="AB637">
        <v>834.46</v>
      </c>
    </row>
    <row r="638" spans="1:28" x14ac:dyDescent="0.25">
      <c r="A638" t="s">
        <v>1541</v>
      </c>
      <c r="B638" t="s">
        <v>1540</v>
      </c>
      <c r="C638" t="s">
        <v>315</v>
      </c>
      <c r="D638">
        <v>4128.1369392899996</v>
      </c>
      <c r="E638">
        <v>1127.6500000000001</v>
      </c>
      <c r="F638">
        <v>12.34</v>
      </c>
      <c r="G638">
        <v>3</v>
      </c>
      <c r="H638">
        <v>126.91999999999901</v>
      </c>
      <c r="J638">
        <v>22.86</v>
      </c>
      <c r="K638">
        <v>2.41</v>
      </c>
      <c r="L638">
        <v>83.289999999999907</v>
      </c>
      <c r="M638">
        <v>494.13</v>
      </c>
      <c r="N638">
        <v>114.579999999999</v>
      </c>
      <c r="O638">
        <v>112.16999999999901</v>
      </c>
      <c r="Q638">
        <v>0.13123359580052399</v>
      </c>
      <c r="T638">
        <v>28.88</v>
      </c>
      <c r="U638">
        <v>621.04999999999995</v>
      </c>
      <c r="V638">
        <v>40.68</v>
      </c>
      <c r="W638">
        <v>7.47</v>
      </c>
      <c r="X638">
        <v>27.19</v>
      </c>
      <c r="Y638">
        <v>145.53</v>
      </c>
      <c r="Z638">
        <v>37.25</v>
      </c>
      <c r="AA638">
        <v>36.659999999999997</v>
      </c>
      <c r="AB638">
        <v>186.21</v>
      </c>
    </row>
    <row r="639" spans="1:28" x14ac:dyDescent="0.25">
      <c r="A639" t="s">
        <v>1563</v>
      </c>
      <c r="B639" t="s">
        <v>1562</v>
      </c>
      <c r="C639" t="s">
        <v>85</v>
      </c>
      <c r="D639">
        <v>4108.9779208800001</v>
      </c>
      <c r="E639">
        <v>780.3</v>
      </c>
      <c r="F639">
        <v>3.5</v>
      </c>
      <c r="G639">
        <v>0</v>
      </c>
      <c r="H639">
        <v>102.219999999999</v>
      </c>
      <c r="J639">
        <v>13.88</v>
      </c>
      <c r="K639">
        <v>1.29</v>
      </c>
      <c r="L639">
        <v>72.529999999999902</v>
      </c>
      <c r="M639">
        <v>674.33</v>
      </c>
      <c r="N639">
        <v>98.719999999999899</v>
      </c>
      <c r="O639">
        <v>97.429999999999893</v>
      </c>
      <c r="Q639">
        <v>0</v>
      </c>
      <c r="T639">
        <v>24.9</v>
      </c>
      <c r="U639">
        <v>776.55</v>
      </c>
      <c r="V639">
        <v>35.090000000000003</v>
      </c>
      <c r="W639">
        <v>4.84</v>
      </c>
      <c r="X639">
        <v>25.31</v>
      </c>
      <c r="Y639">
        <v>204.04</v>
      </c>
      <c r="Z639">
        <v>34.17</v>
      </c>
      <c r="AA639">
        <v>34</v>
      </c>
      <c r="AB639">
        <v>239.13</v>
      </c>
    </row>
    <row r="640" spans="1:28" x14ac:dyDescent="0.25">
      <c r="A640" t="s">
        <v>1590</v>
      </c>
      <c r="B640" t="s">
        <v>1589</v>
      </c>
      <c r="C640" t="s">
        <v>315</v>
      </c>
      <c r="D640">
        <v>4087.1099792300001</v>
      </c>
      <c r="E640">
        <v>459.95</v>
      </c>
      <c r="F640">
        <v>243.25</v>
      </c>
      <c r="G640">
        <v>1.5</v>
      </c>
      <c r="H640">
        <v>236.76</v>
      </c>
      <c r="J640">
        <v>-22.49</v>
      </c>
      <c r="K640">
        <v>261.14</v>
      </c>
      <c r="L640">
        <v>-202.629999999999</v>
      </c>
      <c r="M640">
        <v>3560.52</v>
      </c>
      <c r="N640">
        <v>-6.4899999999997799</v>
      </c>
      <c r="O640">
        <v>-267.62999999999897</v>
      </c>
      <c r="T640">
        <v>-65</v>
      </c>
      <c r="U640">
        <v>3797.28</v>
      </c>
      <c r="V640">
        <v>134.74</v>
      </c>
      <c r="W640">
        <v>-1.06</v>
      </c>
      <c r="X640">
        <v>-9.5399999999999903</v>
      </c>
      <c r="Y640">
        <v>878.75</v>
      </c>
      <c r="Z640">
        <v>73.81</v>
      </c>
      <c r="AA640">
        <v>-6.7099999999999902</v>
      </c>
      <c r="AB640">
        <v>1013.49</v>
      </c>
    </row>
    <row r="641" spans="1:28" x14ac:dyDescent="0.25">
      <c r="A641" t="s">
        <v>1570</v>
      </c>
      <c r="B641" t="s">
        <v>1569</v>
      </c>
      <c r="C641" t="s">
        <v>344</v>
      </c>
      <c r="D641">
        <v>4077.808002065</v>
      </c>
      <c r="E641">
        <v>5.95</v>
      </c>
      <c r="F641">
        <v>464.2</v>
      </c>
      <c r="G641">
        <v>0</v>
      </c>
      <c r="H641">
        <v>1249.3499999999899</v>
      </c>
      <c r="J641">
        <v>0.05</v>
      </c>
      <c r="K641">
        <v>559.73</v>
      </c>
      <c r="L641">
        <v>55.419999999999298</v>
      </c>
      <c r="M641">
        <v>4672.8</v>
      </c>
      <c r="N641">
        <v>785.14999999999895</v>
      </c>
      <c r="O641">
        <v>225.41999999999899</v>
      </c>
      <c r="Q641">
        <v>0</v>
      </c>
      <c r="T641">
        <v>170</v>
      </c>
      <c r="U641">
        <v>5922.15</v>
      </c>
      <c r="V641">
        <v>225.54</v>
      </c>
      <c r="W641">
        <v>-0.04</v>
      </c>
      <c r="X641">
        <v>-43.989999999999803</v>
      </c>
      <c r="Y641">
        <v>1159.8699999999999</v>
      </c>
      <c r="Z641">
        <v>110.87</v>
      </c>
      <c r="AA641">
        <v>-26.0399999999998</v>
      </c>
      <c r="AB641">
        <v>1385.41</v>
      </c>
    </row>
    <row r="642" spans="1:28" x14ac:dyDescent="0.25">
      <c r="A642" t="s">
        <v>1543</v>
      </c>
      <c r="B642" t="s">
        <v>1542</v>
      </c>
      <c r="C642" t="s">
        <v>1218</v>
      </c>
      <c r="D642">
        <v>4076.9054637150002</v>
      </c>
      <c r="E642">
        <v>602.75</v>
      </c>
      <c r="F642">
        <v>126.26</v>
      </c>
      <c r="G642">
        <v>5</v>
      </c>
      <c r="H642">
        <v>500.349999999999</v>
      </c>
      <c r="J642">
        <v>40.44</v>
      </c>
      <c r="K642">
        <v>57.06</v>
      </c>
      <c r="L642">
        <v>261.62999999999897</v>
      </c>
      <c r="M642">
        <v>1821.48</v>
      </c>
      <c r="N642">
        <v>374.08999999999901</v>
      </c>
      <c r="O642">
        <v>317.02999999999901</v>
      </c>
      <c r="Q642">
        <v>0.123639960435212</v>
      </c>
      <c r="T642">
        <v>55.4</v>
      </c>
      <c r="U642">
        <v>2321.83</v>
      </c>
      <c r="V642">
        <v>140.03</v>
      </c>
      <c r="W642">
        <v>9.81</v>
      </c>
      <c r="X642">
        <v>63.49</v>
      </c>
      <c r="Y642">
        <v>426.91</v>
      </c>
      <c r="Z642">
        <v>103.25</v>
      </c>
      <c r="AA642">
        <v>85.32</v>
      </c>
      <c r="AB642">
        <v>566.94000000000005</v>
      </c>
    </row>
    <row r="643" spans="1:28" x14ac:dyDescent="0.25">
      <c r="A643" t="s">
        <v>1574</v>
      </c>
      <c r="B643" t="s">
        <v>1573</v>
      </c>
      <c r="C643" t="s">
        <v>1253</v>
      </c>
      <c r="D643">
        <v>4060.8879999999999</v>
      </c>
      <c r="E643">
        <v>114</v>
      </c>
      <c r="F643">
        <v>57.71</v>
      </c>
      <c r="G643">
        <v>9.6</v>
      </c>
      <c r="H643">
        <v>786.79</v>
      </c>
      <c r="J643">
        <v>10.85</v>
      </c>
      <c r="K643">
        <v>276.82</v>
      </c>
      <c r="L643">
        <v>484</v>
      </c>
      <c r="M643">
        <v>647.12</v>
      </c>
      <c r="N643">
        <v>729.08</v>
      </c>
      <c r="O643">
        <v>452.26</v>
      </c>
      <c r="Q643">
        <v>0.88479262672810999</v>
      </c>
      <c r="T643">
        <v>-31.74</v>
      </c>
      <c r="U643">
        <v>1433.91</v>
      </c>
      <c r="V643">
        <v>357.16999999999899</v>
      </c>
      <c r="W643">
        <v>4.17</v>
      </c>
      <c r="X643">
        <v>231.939999999999</v>
      </c>
      <c r="Y643">
        <v>123.22</v>
      </c>
      <c r="Z643">
        <v>342.78</v>
      </c>
      <c r="AA643">
        <v>219.64999999999901</v>
      </c>
      <c r="AB643">
        <v>480.39</v>
      </c>
    </row>
    <row r="644" spans="1:28" x14ac:dyDescent="0.25">
      <c r="A644" t="s">
        <v>1572</v>
      </c>
      <c r="B644" t="s">
        <v>1571</v>
      </c>
      <c r="C644" t="s">
        <v>435</v>
      </c>
      <c r="D644">
        <v>4054.78041699499</v>
      </c>
      <c r="E644">
        <v>491.75</v>
      </c>
      <c r="F644">
        <v>25.89</v>
      </c>
      <c r="G644">
        <v>8.35</v>
      </c>
      <c r="H644">
        <v>160.95999999999901</v>
      </c>
      <c r="I644">
        <v>77.459999999999994</v>
      </c>
      <c r="J644">
        <v>10.3220092949785</v>
      </c>
      <c r="K644">
        <v>21.08</v>
      </c>
      <c r="L644">
        <v>84.049999999999898</v>
      </c>
      <c r="M644">
        <v>84.06</v>
      </c>
      <c r="N644">
        <v>135.069999999999</v>
      </c>
      <c r="O644">
        <v>113.989999999999</v>
      </c>
      <c r="P644">
        <v>9.07</v>
      </c>
      <c r="Q644">
        <v>0.80895102507436101</v>
      </c>
      <c r="R644">
        <v>92.67</v>
      </c>
      <c r="S644">
        <v>95.54</v>
      </c>
      <c r="T644">
        <v>29.939999999999898</v>
      </c>
      <c r="U644">
        <v>519.76</v>
      </c>
      <c r="V644">
        <v>31.73</v>
      </c>
      <c r="W644">
        <v>1.69</v>
      </c>
      <c r="X644">
        <v>14.24</v>
      </c>
      <c r="Y644">
        <v>82.41</v>
      </c>
      <c r="Z644">
        <v>24.92</v>
      </c>
      <c r="AA644">
        <v>20.079999999999998</v>
      </c>
      <c r="AB644">
        <v>114.14</v>
      </c>
    </row>
    <row r="645" spans="1:28" x14ac:dyDescent="0.25">
      <c r="A645" t="s">
        <v>1608</v>
      </c>
      <c r="B645" t="s">
        <v>1607</v>
      </c>
      <c r="C645" t="s">
        <v>27</v>
      </c>
      <c r="D645">
        <v>4045.2540128300002</v>
      </c>
      <c r="E645">
        <v>128.75</v>
      </c>
      <c r="F645">
        <v>77.010000000000005</v>
      </c>
      <c r="G645">
        <v>1.25</v>
      </c>
      <c r="H645">
        <v>704.56</v>
      </c>
      <c r="I645">
        <v>692.9</v>
      </c>
      <c r="J645">
        <v>14.9582749401233</v>
      </c>
      <c r="L645">
        <v>465.56</v>
      </c>
      <c r="M645">
        <v>2951.85</v>
      </c>
      <c r="N645">
        <v>627.54999999999995</v>
      </c>
      <c r="O645">
        <v>627.54999999999995</v>
      </c>
      <c r="Q645">
        <v>8.3565785827820094E-2</v>
      </c>
      <c r="S645">
        <v>261.12</v>
      </c>
      <c r="T645">
        <v>161.99</v>
      </c>
      <c r="U645">
        <v>4610.43</v>
      </c>
      <c r="V645">
        <v>191.45999999999901</v>
      </c>
      <c r="W645">
        <v>4.57</v>
      </c>
      <c r="X645">
        <v>142.20999999999901</v>
      </c>
      <c r="Y645">
        <v>1110.1500000000001</v>
      </c>
      <c r="Z645">
        <v>191.45999999999901</v>
      </c>
      <c r="AA645">
        <v>191.45999999999901</v>
      </c>
      <c r="AB645">
        <v>1301.6099999999999</v>
      </c>
    </row>
    <row r="646" spans="1:28" x14ac:dyDescent="0.25">
      <c r="A646" t="s">
        <v>1592</v>
      </c>
      <c r="B646" t="s">
        <v>1591</v>
      </c>
      <c r="C646" t="s">
        <v>407</v>
      </c>
      <c r="D646">
        <v>4044.6168163500001</v>
      </c>
      <c r="E646">
        <v>259.05</v>
      </c>
      <c r="F646">
        <v>20.7</v>
      </c>
      <c r="G646">
        <v>1</v>
      </c>
      <c r="H646">
        <v>154.75</v>
      </c>
      <c r="I646">
        <v>90.56</v>
      </c>
      <c r="J646">
        <v>2.0740548436804001</v>
      </c>
      <c r="K646">
        <v>4.49</v>
      </c>
      <c r="L646">
        <v>96.82</v>
      </c>
      <c r="M646">
        <v>45.729999999999897</v>
      </c>
      <c r="N646">
        <v>134.05000000000001</v>
      </c>
      <c r="O646">
        <v>129.56</v>
      </c>
      <c r="P646">
        <v>8.49</v>
      </c>
      <c r="Q646">
        <v>0.48214732751497602</v>
      </c>
      <c r="R646">
        <v>558.38</v>
      </c>
      <c r="S646">
        <v>35.49</v>
      </c>
      <c r="T646">
        <v>32.74</v>
      </c>
      <c r="U646">
        <v>893.4</v>
      </c>
      <c r="V646">
        <v>51.23</v>
      </c>
      <c r="W646">
        <v>2.27</v>
      </c>
      <c r="X646">
        <v>35.35</v>
      </c>
      <c r="Y646">
        <v>206.43</v>
      </c>
      <c r="Z646">
        <v>45.98</v>
      </c>
      <c r="AA646">
        <v>45.97</v>
      </c>
      <c r="AB646">
        <v>257.66000000000003</v>
      </c>
    </row>
    <row r="647" spans="1:28" x14ac:dyDescent="0.25">
      <c r="A647" t="s">
        <v>1582</v>
      </c>
      <c r="B647" t="s">
        <v>1581</v>
      </c>
      <c r="C647" t="s">
        <v>504</v>
      </c>
      <c r="D647">
        <v>4020.0524562750002</v>
      </c>
      <c r="E647">
        <v>441.7</v>
      </c>
      <c r="F647">
        <v>36.119999999999997</v>
      </c>
      <c r="G647">
        <v>1</v>
      </c>
      <c r="H647">
        <v>219.07999999999899</v>
      </c>
      <c r="J647">
        <v>14.59</v>
      </c>
      <c r="K647">
        <v>15.84</v>
      </c>
      <c r="L647">
        <v>123.27999999999901</v>
      </c>
      <c r="M647">
        <v>1174.73</v>
      </c>
      <c r="N647">
        <v>182.95999999999901</v>
      </c>
      <c r="O647">
        <v>167.11999999999901</v>
      </c>
      <c r="Q647">
        <v>6.8540095956134306E-2</v>
      </c>
      <c r="T647">
        <v>43.84</v>
      </c>
      <c r="U647">
        <v>1393.81</v>
      </c>
      <c r="V647">
        <v>56.62</v>
      </c>
      <c r="W647">
        <v>3.58</v>
      </c>
      <c r="X647">
        <v>32.619999999999997</v>
      </c>
      <c r="Y647">
        <v>292.89</v>
      </c>
      <c r="Z647">
        <v>47.47</v>
      </c>
      <c r="AA647">
        <v>44.91</v>
      </c>
      <c r="AB647">
        <v>349.51</v>
      </c>
    </row>
    <row r="648" spans="1:28" x14ac:dyDescent="0.25">
      <c r="A648" t="s">
        <v>1576</v>
      </c>
      <c r="B648" t="s">
        <v>1575</v>
      </c>
      <c r="C648" t="s">
        <v>336</v>
      </c>
      <c r="D648">
        <v>4015.8768030000001</v>
      </c>
      <c r="E648">
        <v>713.95</v>
      </c>
      <c r="F648">
        <v>10.55</v>
      </c>
      <c r="G648">
        <v>1.2</v>
      </c>
      <c r="H648">
        <v>119.899999999999</v>
      </c>
      <c r="J648">
        <v>13.66</v>
      </c>
      <c r="K648">
        <v>7.04</v>
      </c>
      <c r="L648">
        <v>79.099999999999895</v>
      </c>
      <c r="M648">
        <v>361.42</v>
      </c>
      <c r="N648">
        <v>109.349999999999</v>
      </c>
      <c r="O648">
        <v>102.30999999999899</v>
      </c>
      <c r="Q648">
        <v>8.78477306002928E-2</v>
      </c>
      <c r="T648">
        <v>23.21</v>
      </c>
      <c r="U648">
        <v>481.32</v>
      </c>
      <c r="V648">
        <v>30.08</v>
      </c>
      <c r="W648">
        <v>3.73</v>
      </c>
      <c r="X648">
        <v>21.5</v>
      </c>
      <c r="Y648">
        <v>95.74</v>
      </c>
      <c r="Z648">
        <v>27.32</v>
      </c>
      <c r="AA648">
        <v>25.67</v>
      </c>
      <c r="AB648">
        <v>125.82</v>
      </c>
    </row>
    <row r="649" spans="1:28" x14ac:dyDescent="0.25">
      <c r="A649" t="s">
        <v>1494</v>
      </c>
      <c r="B649" t="s">
        <v>1493</v>
      </c>
      <c r="C649" t="s">
        <v>533</v>
      </c>
      <c r="D649">
        <v>4012.1054126499998</v>
      </c>
      <c r="E649">
        <v>449.95</v>
      </c>
      <c r="F649">
        <v>248.12</v>
      </c>
      <c r="G649">
        <v>6</v>
      </c>
      <c r="H649">
        <v>699.03</v>
      </c>
      <c r="I649">
        <v>44.8</v>
      </c>
      <c r="J649">
        <v>37.902696055923897</v>
      </c>
      <c r="K649">
        <v>20.170000000000002</v>
      </c>
      <c r="L649">
        <v>341.96</v>
      </c>
      <c r="M649">
        <v>-189.06</v>
      </c>
      <c r="N649">
        <v>450.91</v>
      </c>
      <c r="O649">
        <v>430.74</v>
      </c>
      <c r="P649">
        <v>0</v>
      </c>
      <c r="Q649">
        <v>0.15830008480523899</v>
      </c>
      <c r="R649">
        <v>3167.7</v>
      </c>
      <c r="S649">
        <v>362.97</v>
      </c>
      <c r="T649">
        <v>88.779999999999902</v>
      </c>
      <c r="U649">
        <v>4085.44</v>
      </c>
      <c r="V649">
        <v>-33.24</v>
      </c>
      <c r="W649">
        <v>-9.82</v>
      </c>
      <c r="X649">
        <v>-88.64</v>
      </c>
      <c r="Y649">
        <v>697.01</v>
      </c>
      <c r="Z649">
        <v>-103.52</v>
      </c>
      <c r="AA649">
        <v>-104.81</v>
      </c>
      <c r="AB649">
        <v>663.77</v>
      </c>
    </row>
    <row r="650" spans="1:28" x14ac:dyDescent="0.25">
      <c r="A650" t="s">
        <v>1557</v>
      </c>
      <c r="B650" t="s">
        <v>1556</v>
      </c>
      <c r="C650" t="s">
        <v>706</v>
      </c>
      <c r="D650">
        <v>3993.69214956</v>
      </c>
      <c r="E650">
        <v>105.45</v>
      </c>
      <c r="F650">
        <v>85.38</v>
      </c>
      <c r="G650">
        <v>0</v>
      </c>
      <c r="H650">
        <v>347.11999999999898</v>
      </c>
      <c r="J650">
        <v>3.63</v>
      </c>
      <c r="K650">
        <v>98.54</v>
      </c>
      <c r="L650">
        <v>122.799999999999</v>
      </c>
      <c r="M650">
        <v>5109.6400000000003</v>
      </c>
      <c r="N650">
        <v>261.73999999999899</v>
      </c>
      <c r="O650">
        <v>163.19999999999899</v>
      </c>
      <c r="Q650">
        <v>0</v>
      </c>
      <c r="T650">
        <v>40.4</v>
      </c>
      <c r="U650">
        <v>5456.76</v>
      </c>
      <c r="V650">
        <v>96.369999999999806</v>
      </c>
      <c r="W650">
        <v>0.94</v>
      </c>
      <c r="X650">
        <v>36.1099999999998</v>
      </c>
      <c r="Y650">
        <v>1236.9000000000001</v>
      </c>
      <c r="Z650">
        <v>73.249999999999801</v>
      </c>
      <c r="AA650">
        <v>46.129999999999797</v>
      </c>
      <c r="AB650">
        <v>1333.27</v>
      </c>
    </row>
    <row r="651" spans="1:28" x14ac:dyDescent="0.25">
      <c r="A651" t="s">
        <v>1594</v>
      </c>
      <c r="B651" t="s">
        <v>1593</v>
      </c>
      <c r="C651" t="s">
        <v>504</v>
      </c>
      <c r="D651">
        <v>3991.8737515399998</v>
      </c>
      <c r="E651">
        <v>509.3</v>
      </c>
      <c r="F651">
        <v>19.420000000000002</v>
      </c>
      <c r="G651">
        <v>0</v>
      </c>
      <c r="H651">
        <v>94.089999999999904</v>
      </c>
      <c r="I651">
        <v>64.69</v>
      </c>
      <c r="J651">
        <v>8.1887649731515797</v>
      </c>
      <c r="K651">
        <v>31.52</v>
      </c>
      <c r="L651">
        <v>31.719999999999899</v>
      </c>
      <c r="M651">
        <v>26.749999999999901</v>
      </c>
      <c r="N651">
        <v>74.669999999999902</v>
      </c>
      <c r="O651">
        <v>43.149999999999899</v>
      </c>
      <c r="P651">
        <v>3.8</v>
      </c>
      <c r="Q651">
        <v>0</v>
      </c>
      <c r="R651">
        <v>634.15</v>
      </c>
      <c r="S651">
        <v>14.86</v>
      </c>
      <c r="T651">
        <v>11.43</v>
      </c>
      <c r="U651">
        <v>838.33999999999901</v>
      </c>
      <c r="V651">
        <v>20.89</v>
      </c>
      <c r="W651">
        <v>0.99</v>
      </c>
      <c r="X651">
        <v>5.3500000000000103</v>
      </c>
      <c r="Y651">
        <v>197.17</v>
      </c>
      <c r="Z651">
        <v>16.059999999999999</v>
      </c>
      <c r="AA651">
        <v>6.9800000000000102</v>
      </c>
      <c r="AB651">
        <v>218.06</v>
      </c>
    </row>
    <row r="652" spans="1:28" x14ac:dyDescent="0.25">
      <c r="A652" t="s">
        <v>1596</v>
      </c>
      <c r="B652" t="s">
        <v>1595</v>
      </c>
      <c r="C652" t="s">
        <v>323</v>
      </c>
      <c r="D652">
        <v>3977.0601858</v>
      </c>
      <c r="E652">
        <v>174.75</v>
      </c>
      <c r="F652">
        <v>112.31</v>
      </c>
      <c r="G652">
        <v>7</v>
      </c>
      <c r="H652">
        <v>294.13999999999902</v>
      </c>
      <c r="J652">
        <v>4.38</v>
      </c>
      <c r="K652">
        <v>46.06</v>
      </c>
      <c r="L652">
        <v>99.169999999999803</v>
      </c>
      <c r="M652">
        <v>1989.25</v>
      </c>
      <c r="N652">
        <v>181.82999999999899</v>
      </c>
      <c r="O652">
        <v>135.76999999999899</v>
      </c>
      <c r="Q652">
        <v>1.5981735159817301</v>
      </c>
      <c r="T652">
        <v>36.6</v>
      </c>
      <c r="U652">
        <v>2283.39</v>
      </c>
      <c r="V652">
        <v>106.259999999999</v>
      </c>
      <c r="W652">
        <v>2.31</v>
      </c>
      <c r="X652">
        <v>52.319999999999901</v>
      </c>
      <c r="Y652">
        <v>502.76</v>
      </c>
      <c r="Z652">
        <v>79.259999999999906</v>
      </c>
      <c r="AA652">
        <v>70.119999999999905</v>
      </c>
      <c r="AB652">
        <v>609.02</v>
      </c>
    </row>
    <row r="653" spans="1:28" x14ac:dyDescent="0.25">
      <c r="A653" t="s">
        <v>1629</v>
      </c>
      <c r="B653" t="s">
        <v>1628</v>
      </c>
      <c r="C653" t="s">
        <v>85</v>
      </c>
      <c r="D653">
        <v>3952.1827427599901</v>
      </c>
      <c r="E653">
        <v>77.95</v>
      </c>
      <c r="F653">
        <v>103.94</v>
      </c>
      <c r="G653">
        <v>2</v>
      </c>
      <c r="H653">
        <v>395.52</v>
      </c>
      <c r="J653">
        <v>4.84</v>
      </c>
      <c r="K653">
        <v>45.3</v>
      </c>
      <c r="L653">
        <v>239.89999999999901</v>
      </c>
      <c r="M653">
        <v>1052.48</v>
      </c>
      <c r="N653">
        <v>291.58</v>
      </c>
      <c r="O653">
        <v>246.27999999999901</v>
      </c>
      <c r="Q653">
        <v>0.413223140495867</v>
      </c>
      <c r="T653">
        <v>6.3799999999999901</v>
      </c>
      <c r="U653">
        <v>1448</v>
      </c>
      <c r="V653">
        <v>108.85</v>
      </c>
      <c r="W653">
        <v>1.37</v>
      </c>
      <c r="X653">
        <v>68.47</v>
      </c>
      <c r="Y653">
        <v>283.62</v>
      </c>
      <c r="Z653">
        <v>82.95</v>
      </c>
      <c r="AA653">
        <v>71.22</v>
      </c>
      <c r="AB653">
        <v>392.47</v>
      </c>
    </row>
    <row r="654" spans="1:28" x14ac:dyDescent="0.25">
      <c r="A654" t="s">
        <v>1588</v>
      </c>
      <c r="B654" t="s">
        <v>1587</v>
      </c>
      <c r="C654" t="s">
        <v>91</v>
      </c>
      <c r="D654">
        <v>3944.8949192</v>
      </c>
      <c r="E654">
        <v>14.95</v>
      </c>
      <c r="F654">
        <v>61.6</v>
      </c>
      <c r="G654">
        <v>0.05</v>
      </c>
      <c r="H654">
        <v>245.76</v>
      </c>
      <c r="J654">
        <v>0.51</v>
      </c>
      <c r="K654">
        <v>1.94</v>
      </c>
      <c r="L654">
        <v>139.6</v>
      </c>
      <c r="M654">
        <v>1787.31</v>
      </c>
      <c r="N654">
        <v>184.16</v>
      </c>
      <c r="O654">
        <v>182.22</v>
      </c>
      <c r="Q654">
        <v>9.8039215686274495E-2</v>
      </c>
      <c r="T654">
        <v>42.62</v>
      </c>
      <c r="U654">
        <v>2033.07</v>
      </c>
      <c r="V654">
        <v>68.09</v>
      </c>
      <c r="W654">
        <v>0.14000000000000001</v>
      </c>
      <c r="X654">
        <v>39.299999999999997</v>
      </c>
      <c r="Y654">
        <v>605.53</v>
      </c>
      <c r="Z654">
        <v>52.11</v>
      </c>
      <c r="AA654">
        <v>51.42</v>
      </c>
      <c r="AB654">
        <v>673.62</v>
      </c>
    </row>
    <row r="655" spans="1:28" x14ac:dyDescent="0.25">
      <c r="A655" t="s">
        <v>1567</v>
      </c>
      <c r="B655" t="s">
        <v>1566</v>
      </c>
      <c r="C655" t="s">
        <v>1568</v>
      </c>
      <c r="D655">
        <v>3923.1791112800001</v>
      </c>
      <c r="E655">
        <v>220.3</v>
      </c>
      <c r="F655">
        <v>112.02</v>
      </c>
      <c r="G655">
        <v>6</v>
      </c>
      <c r="H655">
        <v>361.15</v>
      </c>
      <c r="J655">
        <v>9.5299999999999994</v>
      </c>
      <c r="K655">
        <v>21.28</v>
      </c>
      <c r="L655">
        <v>169.08</v>
      </c>
      <c r="M655">
        <v>1807.1</v>
      </c>
      <c r="N655">
        <v>249.13</v>
      </c>
      <c r="O655">
        <v>227.85</v>
      </c>
      <c r="Q655">
        <v>0.62959076600209796</v>
      </c>
      <c r="T655">
        <v>58.769999999999897</v>
      </c>
      <c r="U655">
        <v>2168.25</v>
      </c>
      <c r="V655">
        <v>135.91999999999999</v>
      </c>
      <c r="W655">
        <v>4.43</v>
      </c>
      <c r="X655">
        <v>78.760000000000005</v>
      </c>
      <c r="Y655">
        <v>437.69</v>
      </c>
      <c r="Z655">
        <v>108.63</v>
      </c>
      <c r="AA655">
        <v>103.63</v>
      </c>
      <c r="AB655">
        <v>573.61</v>
      </c>
    </row>
    <row r="656" spans="1:28" x14ac:dyDescent="0.25">
      <c r="A656" t="s">
        <v>1565</v>
      </c>
      <c r="B656" t="s">
        <v>1564</v>
      </c>
      <c r="C656" t="s">
        <v>1304</v>
      </c>
      <c r="D656">
        <v>3920.9359299600001</v>
      </c>
      <c r="E656">
        <v>2339.4</v>
      </c>
      <c r="F656">
        <v>43.16</v>
      </c>
      <c r="G656">
        <v>0</v>
      </c>
      <c r="H656">
        <v>163.879999999999</v>
      </c>
      <c r="J656">
        <v>65.12</v>
      </c>
      <c r="K656">
        <v>5.69</v>
      </c>
      <c r="L656">
        <v>111.33999999999899</v>
      </c>
      <c r="M656">
        <v>7750.06</v>
      </c>
      <c r="N656">
        <v>120.719999999999</v>
      </c>
      <c r="O656">
        <v>115.02999999999901</v>
      </c>
      <c r="Q656">
        <v>0</v>
      </c>
      <c r="T656">
        <v>3.69</v>
      </c>
      <c r="U656">
        <v>7913.94</v>
      </c>
      <c r="V656">
        <v>40.369999999999798</v>
      </c>
      <c r="W656">
        <v>15.53</v>
      </c>
      <c r="X656">
        <v>26.3799999999998</v>
      </c>
      <c r="Y656">
        <v>2145.27</v>
      </c>
      <c r="Z656">
        <v>27.869999999999798</v>
      </c>
      <c r="AA656">
        <v>25.8099999999998</v>
      </c>
      <c r="AB656">
        <v>2185.64</v>
      </c>
    </row>
    <row r="657" spans="1:28" x14ac:dyDescent="0.25">
      <c r="A657" t="s">
        <v>1643</v>
      </c>
      <c r="B657" t="s">
        <v>1642</v>
      </c>
      <c r="C657" t="s">
        <v>457</v>
      </c>
      <c r="D657">
        <v>3914.3951320000001</v>
      </c>
      <c r="E657">
        <v>253.4</v>
      </c>
      <c r="F657">
        <v>80.44</v>
      </c>
      <c r="G657">
        <v>1</v>
      </c>
      <c r="H657">
        <v>455.19999999999902</v>
      </c>
      <c r="J657">
        <v>12.39</v>
      </c>
      <c r="K657">
        <v>83.54</v>
      </c>
      <c r="L657">
        <v>193.789999999999</v>
      </c>
      <c r="M657">
        <v>3597.75</v>
      </c>
      <c r="N657">
        <v>374.75999999999902</v>
      </c>
      <c r="O657">
        <v>291.219999999999</v>
      </c>
      <c r="Q657">
        <v>8.0710250201775594E-2</v>
      </c>
      <c r="T657">
        <v>97.429999999999893</v>
      </c>
      <c r="U657">
        <v>4052.95</v>
      </c>
      <c r="V657">
        <v>117.019999999999</v>
      </c>
      <c r="W657">
        <v>3.03</v>
      </c>
      <c r="X657">
        <v>47.409999999999798</v>
      </c>
      <c r="Y657">
        <v>931.59</v>
      </c>
      <c r="Z657">
        <v>94.589999999999804</v>
      </c>
      <c r="AA657">
        <v>71.019999999999797</v>
      </c>
      <c r="AB657">
        <v>1048.6099999999999</v>
      </c>
    </row>
    <row r="658" spans="1:28" x14ac:dyDescent="0.25">
      <c r="A658" t="s">
        <v>1598</v>
      </c>
      <c r="B658" t="s">
        <v>1597</v>
      </c>
      <c r="C658" t="s">
        <v>88</v>
      </c>
      <c r="D658">
        <v>3912.2305009199899</v>
      </c>
      <c r="E658">
        <v>1567.25</v>
      </c>
      <c r="F658">
        <v>16.2</v>
      </c>
      <c r="G658">
        <v>3</v>
      </c>
      <c r="H658">
        <v>116.17</v>
      </c>
      <c r="J658">
        <v>20.03</v>
      </c>
      <c r="K658">
        <v>28.94</v>
      </c>
      <c r="L658">
        <v>49.97</v>
      </c>
      <c r="M658">
        <v>574.55999999999995</v>
      </c>
      <c r="N658">
        <v>99.97</v>
      </c>
      <c r="O658">
        <v>71.03</v>
      </c>
      <c r="Q658">
        <v>0.14977533699450801</v>
      </c>
      <c r="T658">
        <v>21.06</v>
      </c>
      <c r="U658">
        <v>690.73</v>
      </c>
      <c r="V658">
        <v>34.339999999999897</v>
      </c>
      <c r="W658">
        <v>5.74</v>
      </c>
      <c r="X658">
        <v>14.309999999999899</v>
      </c>
      <c r="Y658">
        <v>171.33</v>
      </c>
      <c r="Z658">
        <v>30.049999999999901</v>
      </c>
      <c r="AA658">
        <v>20.709999999999901</v>
      </c>
      <c r="AB658">
        <v>205.67</v>
      </c>
    </row>
    <row r="659" spans="1:28" x14ac:dyDescent="0.25">
      <c r="A659" t="s">
        <v>1625</v>
      </c>
      <c r="B659" t="s">
        <v>1624</v>
      </c>
      <c r="C659" t="s">
        <v>373</v>
      </c>
      <c r="D659">
        <v>3896.2617802499999</v>
      </c>
      <c r="E659">
        <v>459.9</v>
      </c>
      <c r="F659">
        <v>2.72</v>
      </c>
      <c r="G659">
        <v>2.4</v>
      </c>
      <c r="H659">
        <v>256.26</v>
      </c>
      <c r="J659">
        <v>12.25</v>
      </c>
      <c r="K659">
        <v>13.48</v>
      </c>
      <c r="L659">
        <v>100.08</v>
      </c>
      <c r="M659">
        <v>364.56</v>
      </c>
      <c r="N659">
        <v>253.54</v>
      </c>
      <c r="O659">
        <v>240.06</v>
      </c>
      <c r="Q659">
        <v>0.19591836734693799</v>
      </c>
      <c r="T659">
        <v>139.97999999999999</v>
      </c>
      <c r="U659">
        <v>620.82000000000005</v>
      </c>
      <c r="V659">
        <v>216.95</v>
      </c>
      <c r="W659">
        <v>19.350000000000001</v>
      </c>
      <c r="X659">
        <v>161.32999999999899</v>
      </c>
      <c r="Y659">
        <v>54.5</v>
      </c>
      <c r="Z659">
        <v>216.01999999999899</v>
      </c>
      <c r="AA659">
        <v>215.04</v>
      </c>
      <c r="AB659">
        <v>271.45</v>
      </c>
    </row>
    <row r="660" spans="1:28" x14ac:dyDescent="0.25">
      <c r="A660" t="s">
        <v>1580</v>
      </c>
      <c r="B660" t="s">
        <v>1579</v>
      </c>
      <c r="C660" t="s">
        <v>754</v>
      </c>
      <c r="D660">
        <v>3893.9308637399999</v>
      </c>
      <c r="E660">
        <v>1198.55</v>
      </c>
      <c r="F660">
        <v>12.05</v>
      </c>
      <c r="G660">
        <v>4.5</v>
      </c>
      <c r="H660">
        <v>447.99</v>
      </c>
      <c r="J660">
        <v>102.68</v>
      </c>
      <c r="L660">
        <v>328.83</v>
      </c>
      <c r="M660">
        <v>653.17999999999995</v>
      </c>
      <c r="N660">
        <v>435.94</v>
      </c>
      <c r="O660">
        <v>435.94</v>
      </c>
      <c r="Q660">
        <v>4.38254772107518E-2</v>
      </c>
      <c r="T660">
        <v>107.11</v>
      </c>
      <c r="U660">
        <v>1101.17</v>
      </c>
      <c r="V660">
        <v>110.909999999999</v>
      </c>
      <c r="W660">
        <v>25.17</v>
      </c>
      <c r="X660">
        <v>82.119999999999905</v>
      </c>
      <c r="Y660">
        <v>167.79</v>
      </c>
      <c r="Z660">
        <v>108.239999999999</v>
      </c>
      <c r="AA660">
        <v>108.239999999999</v>
      </c>
      <c r="AB660">
        <v>278.7</v>
      </c>
    </row>
    <row r="661" spans="1:28" x14ac:dyDescent="0.25">
      <c r="A661" t="s">
        <v>1578</v>
      </c>
      <c r="B661" t="s">
        <v>1577</v>
      </c>
      <c r="C661" t="s">
        <v>102</v>
      </c>
      <c r="D661">
        <v>3880.7361524399998</v>
      </c>
      <c r="E661">
        <v>1228.45</v>
      </c>
      <c r="F661">
        <v>296.27999999999997</v>
      </c>
      <c r="G661">
        <v>88</v>
      </c>
      <c r="H661">
        <v>1042.3699999999999</v>
      </c>
      <c r="J661">
        <v>110.97</v>
      </c>
      <c r="K661">
        <v>35.270000000000003</v>
      </c>
      <c r="L661">
        <v>348.349999999999</v>
      </c>
      <c r="M661">
        <v>6705.1</v>
      </c>
      <c r="N661">
        <v>746.08999999999901</v>
      </c>
      <c r="O661">
        <v>710.81999999999903</v>
      </c>
      <c r="Q661">
        <v>0.79300711904118204</v>
      </c>
      <c r="T661">
        <v>362.47</v>
      </c>
      <c r="U661">
        <v>7747.47</v>
      </c>
      <c r="V661">
        <v>119.519999999999</v>
      </c>
      <c r="W661">
        <v>2.42</v>
      </c>
      <c r="X661">
        <v>7.6099999999999701</v>
      </c>
      <c r="Y661">
        <v>1611.7</v>
      </c>
      <c r="Z661">
        <v>41.869999999999898</v>
      </c>
      <c r="AA661">
        <v>30.529999999999902</v>
      </c>
      <c r="AB661">
        <v>1731.22</v>
      </c>
    </row>
    <row r="662" spans="1:28" x14ac:dyDescent="0.25">
      <c r="A662" t="s">
        <v>1617</v>
      </c>
      <c r="B662" t="s">
        <v>1616</v>
      </c>
      <c r="C662" t="s">
        <v>336</v>
      </c>
      <c r="D662">
        <v>3875.6192292400001</v>
      </c>
      <c r="E662">
        <v>222.2</v>
      </c>
      <c r="F662">
        <v>80.64</v>
      </c>
      <c r="G662">
        <v>0</v>
      </c>
      <c r="H662">
        <v>1645.75</v>
      </c>
      <c r="J662">
        <v>61.89</v>
      </c>
      <c r="K662">
        <v>81.099999999999994</v>
      </c>
      <c r="L662">
        <v>1115.29</v>
      </c>
      <c r="M662">
        <v>3042.6</v>
      </c>
      <c r="N662">
        <v>1565.11</v>
      </c>
      <c r="O662">
        <v>1484.01</v>
      </c>
      <c r="Q662">
        <v>0</v>
      </c>
      <c r="T662">
        <v>368.719999999999</v>
      </c>
      <c r="U662">
        <v>4688.3500000000004</v>
      </c>
      <c r="V662">
        <v>99.18</v>
      </c>
      <c r="W662">
        <v>2.2000000000000002</v>
      </c>
      <c r="X662">
        <v>39.700000000000003</v>
      </c>
      <c r="Y662">
        <v>739.79</v>
      </c>
      <c r="Z662">
        <v>77.739999999999995</v>
      </c>
      <c r="AA662">
        <v>50.33</v>
      </c>
      <c r="AB662">
        <v>838.97</v>
      </c>
    </row>
    <row r="663" spans="1:28" x14ac:dyDescent="0.25">
      <c r="A663" t="s">
        <v>1600</v>
      </c>
      <c r="B663" t="s">
        <v>1599</v>
      </c>
      <c r="C663" t="s">
        <v>1204</v>
      </c>
      <c r="D663">
        <v>3854.5734643349901</v>
      </c>
      <c r="E663">
        <v>82.85</v>
      </c>
      <c r="F663">
        <v>124.03</v>
      </c>
      <c r="G663">
        <v>0.4</v>
      </c>
      <c r="H663">
        <v>239.409999999999</v>
      </c>
      <c r="J663">
        <v>0.1</v>
      </c>
      <c r="K663">
        <v>89.14</v>
      </c>
      <c r="L663">
        <v>6.4599999999998499</v>
      </c>
      <c r="M663">
        <v>4871.79</v>
      </c>
      <c r="N663">
        <v>115.379999999999</v>
      </c>
      <c r="O663">
        <v>26.239999999999799</v>
      </c>
      <c r="Q663">
        <v>4</v>
      </c>
      <c r="T663">
        <v>19.78</v>
      </c>
      <c r="U663">
        <v>5111.2</v>
      </c>
      <c r="V663">
        <v>46.850000000000101</v>
      </c>
      <c r="W663">
        <v>-0.15</v>
      </c>
      <c r="X663">
        <v>-7.0299999999998599</v>
      </c>
      <c r="Y663">
        <v>1277.08</v>
      </c>
      <c r="Z663">
        <v>16.9800000000001</v>
      </c>
      <c r="AA663">
        <v>-6.1799999999998603</v>
      </c>
      <c r="AB663">
        <v>1323.93</v>
      </c>
    </row>
    <row r="664" spans="1:28" x14ac:dyDescent="0.25">
      <c r="A664" t="s">
        <v>1586</v>
      </c>
      <c r="B664" t="s">
        <v>1585</v>
      </c>
      <c r="C664" t="s">
        <v>504</v>
      </c>
      <c r="D664">
        <v>3851.937802685</v>
      </c>
      <c r="E664">
        <v>1688</v>
      </c>
      <c r="F664">
        <v>64.02</v>
      </c>
      <c r="G664">
        <v>0</v>
      </c>
      <c r="H664">
        <v>457.46</v>
      </c>
      <c r="J664">
        <v>110.98</v>
      </c>
      <c r="K664">
        <v>27.93</v>
      </c>
      <c r="L664">
        <v>267.08999999999997</v>
      </c>
      <c r="M664">
        <v>1581.18</v>
      </c>
      <c r="N664">
        <v>393.44</v>
      </c>
      <c r="O664">
        <v>365.51</v>
      </c>
      <c r="Q664">
        <v>0</v>
      </c>
      <c r="T664">
        <v>98.42</v>
      </c>
      <c r="U664">
        <v>2038.64</v>
      </c>
      <c r="V664">
        <v>93.3</v>
      </c>
      <c r="W664">
        <v>20.45</v>
      </c>
      <c r="X664">
        <v>49.21</v>
      </c>
      <c r="Y664">
        <v>392.94</v>
      </c>
      <c r="Z664">
        <v>75.260000000000005</v>
      </c>
      <c r="AA664">
        <v>67.81</v>
      </c>
      <c r="AB664">
        <v>486.24</v>
      </c>
    </row>
    <row r="665" spans="1:28" x14ac:dyDescent="0.25">
      <c r="A665" t="s">
        <v>1553</v>
      </c>
      <c r="B665" t="s">
        <v>1552</v>
      </c>
      <c r="C665" t="s">
        <v>909</v>
      </c>
      <c r="D665">
        <v>3823.2068462349998</v>
      </c>
      <c r="E665">
        <v>591.75</v>
      </c>
      <c r="F665">
        <v>19.66</v>
      </c>
      <c r="G665">
        <v>0</v>
      </c>
      <c r="H665">
        <v>127.14</v>
      </c>
      <c r="J665">
        <v>9.27</v>
      </c>
      <c r="K665">
        <v>34.79</v>
      </c>
      <c r="L665">
        <v>52.500000000000099</v>
      </c>
      <c r="M665">
        <v>831.93</v>
      </c>
      <c r="N665">
        <v>107.48</v>
      </c>
      <c r="O665">
        <v>72.690000000000097</v>
      </c>
      <c r="Q665">
        <v>0</v>
      </c>
      <c r="T665">
        <v>20.190000000000001</v>
      </c>
      <c r="U665">
        <v>959.07</v>
      </c>
      <c r="V665">
        <v>44.879999999999903</v>
      </c>
      <c r="W665">
        <v>3.96</v>
      </c>
      <c r="X665">
        <v>22.71</v>
      </c>
      <c r="Y665">
        <v>230.69</v>
      </c>
      <c r="Z665">
        <v>39.69</v>
      </c>
      <c r="AA665">
        <v>30.18</v>
      </c>
      <c r="AB665">
        <v>275.57</v>
      </c>
    </row>
    <row r="666" spans="1:28" x14ac:dyDescent="0.25">
      <c r="A666" t="s">
        <v>77</v>
      </c>
      <c r="B666" t="s">
        <v>78</v>
      </c>
      <c r="C666" t="s">
        <v>79</v>
      </c>
      <c r="D666">
        <v>3801.427064</v>
      </c>
      <c r="E666">
        <v>291.85000000000002</v>
      </c>
      <c r="F666">
        <v>1.33</v>
      </c>
      <c r="G666">
        <v>0.5</v>
      </c>
      <c r="H666">
        <v>107.26</v>
      </c>
      <c r="I666">
        <v>7.33</v>
      </c>
      <c r="J666">
        <v>9.3243173909001893</v>
      </c>
      <c r="K666">
        <v>0.28999999999999998</v>
      </c>
      <c r="L666">
        <v>76.52</v>
      </c>
      <c r="M666">
        <v>55.44</v>
      </c>
      <c r="N666">
        <v>105.93</v>
      </c>
      <c r="O666">
        <v>105.64</v>
      </c>
      <c r="P666">
        <v>0.13</v>
      </c>
      <c r="Q666">
        <v>5.3623228279204703E-2</v>
      </c>
      <c r="R666">
        <v>0</v>
      </c>
      <c r="S666">
        <v>21.98</v>
      </c>
      <c r="T666">
        <v>29.12</v>
      </c>
      <c r="U666">
        <v>192.14</v>
      </c>
      <c r="V666">
        <v>37.049999999999997</v>
      </c>
      <c r="W666">
        <v>21.1</v>
      </c>
      <c r="X666">
        <v>27.11</v>
      </c>
      <c r="Y666">
        <v>17.600000000000001</v>
      </c>
      <c r="Z666">
        <v>36.479999999999997</v>
      </c>
      <c r="AA666">
        <v>36.36</v>
      </c>
      <c r="AB666">
        <v>54.65</v>
      </c>
    </row>
    <row r="667" spans="1:28" x14ac:dyDescent="0.25">
      <c r="A667" t="s">
        <v>1633</v>
      </c>
      <c r="B667" t="s">
        <v>1632</v>
      </c>
      <c r="C667" t="s">
        <v>336</v>
      </c>
      <c r="D667">
        <v>3787.9218192199901</v>
      </c>
      <c r="E667">
        <v>367.6</v>
      </c>
      <c r="F667">
        <v>64.47</v>
      </c>
      <c r="G667">
        <v>3</v>
      </c>
      <c r="H667">
        <v>269.60000000000002</v>
      </c>
      <c r="I667">
        <v>155.27000000000001</v>
      </c>
      <c r="J667">
        <v>13.629071948846899</v>
      </c>
      <c r="K667">
        <v>12.21</v>
      </c>
      <c r="L667">
        <v>142.83000000000001</v>
      </c>
      <c r="M667">
        <v>335.99</v>
      </c>
      <c r="N667">
        <v>205.13</v>
      </c>
      <c r="O667">
        <v>192.92</v>
      </c>
      <c r="P667">
        <v>210.83</v>
      </c>
      <c r="Q667">
        <v>0.22011770216341001</v>
      </c>
      <c r="R667">
        <v>2802.35</v>
      </c>
      <c r="S667">
        <v>240.38</v>
      </c>
      <c r="T667">
        <v>50.089999999999897</v>
      </c>
      <c r="U667">
        <v>4014.42</v>
      </c>
      <c r="V667">
        <v>24.709999999999901</v>
      </c>
      <c r="W667">
        <v>0.25</v>
      </c>
      <c r="X667">
        <v>2.62999999999992</v>
      </c>
      <c r="Y667">
        <v>906.57</v>
      </c>
      <c r="Z667">
        <v>7.3299999999999201</v>
      </c>
      <c r="AA667">
        <v>3.6099999999999199</v>
      </c>
      <c r="AB667">
        <v>931.28</v>
      </c>
    </row>
    <row r="668" spans="1:28" x14ac:dyDescent="0.25">
      <c r="A668" t="s">
        <v>1584</v>
      </c>
      <c r="B668" t="s">
        <v>1583</v>
      </c>
      <c r="C668" t="s">
        <v>88</v>
      </c>
      <c r="D668">
        <v>3778.5713685199999</v>
      </c>
      <c r="E668">
        <v>924.25</v>
      </c>
      <c r="F668">
        <v>108.95</v>
      </c>
      <c r="G668">
        <v>5</v>
      </c>
      <c r="H668">
        <v>696.9</v>
      </c>
      <c r="I668">
        <v>68.849999999999994</v>
      </c>
      <c r="J668">
        <v>85.024947438226306</v>
      </c>
      <c r="K668">
        <v>65.5</v>
      </c>
      <c r="L668">
        <v>353.28</v>
      </c>
      <c r="M668">
        <v>47.11</v>
      </c>
      <c r="N668">
        <v>587.95000000000005</v>
      </c>
      <c r="O668">
        <v>522.45000000000005</v>
      </c>
      <c r="P668">
        <v>114.75</v>
      </c>
      <c r="Q668">
        <v>5.8806269814311501E-2</v>
      </c>
      <c r="R668">
        <v>1211.76</v>
      </c>
      <c r="S668">
        <v>57.01</v>
      </c>
      <c r="T668">
        <v>169.17</v>
      </c>
      <c r="U668">
        <v>2196.38</v>
      </c>
      <c r="V668">
        <v>159.19</v>
      </c>
      <c r="W668">
        <v>18.47</v>
      </c>
      <c r="X668">
        <v>76.739999999999995</v>
      </c>
      <c r="Y668">
        <v>407.53</v>
      </c>
      <c r="Z668">
        <v>129.06</v>
      </c>
      <c r="AA668">
        <v>110.07</v>
      </c>
      <c r="AB668">
        <v>566.72</v>
      </c>
    </row>
    <row r="669" spans="1:28" x14ac:dyDescent="0.25">
      <c r="A669" t="s">
        <v>1619</v>
      </c>
      <c r="B669" t="s">
        <v>1618</v>
      </c>
      <c r="C669" t="s">
        <v>457</v>
      </c>
      <c r="D669">
        <v>3771.1112343250002</v>
      </c>
      <c r="E669">
        <v>153.15</v>
      </c>
      <c r="F669">
        <v>73.2</v>
      </c>
      <c r="G669">
        <v>0.5</v>
      </c>
      <c r="H669">
        <v>192.1</v>
      </c>
      <c r="I669">
        <v>216.18</v>
      </c>
      <c r="J669">
        <v>3.3274641664729501</v>
      </c>
      <c r="K669">
        <v>4.74</v>
      </c>
      <c r="L669">
        <v>81.350000000000193</v>
      </c>
      <c r="M669">
        <v>86.51</v>
      </c>
      <c r="N669">
        <v>118.9</v>
      </c>
      <c r="O669">
        <v>114.16</v>
      </c>
      <c r="P669">
        <v>24.14</v>
      </c>
      <c r="Q669">
        <v>0.150264578365088</v>
      </c>
      <c r="R669">
        <v>1451.46</v>
      </c>
      <c r="S669">
        <v>82.1</v>
      </c>
      <c r="T669">
        <v>32.81</v>
      </c>
      <c r="U669">
        <v>2052.4899999999998</v>
      </c>
      <c r="V669">
        <v>52.37</v>
      </c>
      <c r="W669">
        <v>1.03</v>
      </c>
      <c r="X669">
        <v>25.07</v>
      </c>
      <c r="Y669">
        <v>479.77</v>
      </c>
      <c r="Z669">
        <v>33.130000000000003</v>
      </c>
      <c r="AA669">
        <v>31.91</v>
      </c>
      <c r="AB669">
        <v>532.14</v>
      </c>
    </row>
    <row r="670" spans="1:28" x14ac:dyDescent="0.25">
      <c r="A670" t="s">
        <v>1641</v>
      </c>
      <c r="B670" t="s">
        <v>1640</v>
      </c>
      <c r="C670" t="s">
        <v>504</v>
      </c>
      <c r="D670">
        <v>3770.6799450899998</v>
      </c>
      <c r="E670">
        <v>38.4</v>
      </c>
      <c r="F670">
        <v>2.38</v>
      </c>
      <c r="G670">
        <v>0.1</v>
      </c>
      <c r="H670">
        <v>55.56</v>
      </c>
      <c r="I670">
        <v>18.07</v>
      </c>
      <c r="J670">
        <v>0.390378967503623</v>
      </c>
      <c r="K670">
        <v>3.94</v>
      </c>
      <c r="L670">
        <v>36.840000000000003</v>
      </c>
      <c r="M670">
        <v>5.18</v>
      </c>
      <c r="N670">
        <v>53.18</v>
      </c>
      <c r="O670">
        <v>49.24</v>
      </c>
      <c r="P670">
        <v>1.95</v>
      </c>
      <c r="Q670">
        <v>0.25616134147665498</v>
      </c>
      <c r="R670">
        <v>229.65</v>
      </c>
      <c r="S670">
        <v>8</v>
      </c>
      <c r="T670">
        <v>12.399999999999901</v>
      </c>
      <c r="U670">
        <v>318.41000000000003</v>
      </c>
      <c r="V670">
        <v>14.1299999999999</v>
      </c>
      <c r="W670">
        <v>0.28000000000000003</v>
      </c>
      <c r="X670">
        <v>6.4099999999999904</v>
      </c>
      <c r="Y670">
        <v>160.97</v>
      </c>
      <c r="Z670">
        <v>13.3599999999999</v>
      </c>
      <c r="AA670">
        <v>12.1099999999999</v>
      </c>
      <c r="AB670">
        <v>175.1</v>
      </c>
    </row>
    <row r="671" spans="1:28" x14ac:dyDescent="0.25">
      <c r="A671" t="s">
        <v>1602</v>
      </c>
      <c r="B671" t="s">
        <v>1601</v>
      </c>
      <c r="C671" t="s">
        <v>336</v>
      </c>
      <c r="D671">
        <v>3770.2544600000001</v>
      </c>
      <c r="E671">
        <v>747.35</v>
      </c>
      <c r="F671">
        <v>18.09</v>
      </c>
      <c r="G671">
        <v>2</v>
      </c>
      <c r="H671">
        <v>165.259999999999</v>
      </c>
      <c r="I671">
        <v>36.43</v>
      </c>
      <c r="J671">
        <v>19.719918851312698</v>
      </c>
      <c r="K671">
        <v>16.82</v>
      </c>
      <c r="L671">
        <v>100.119999999999</v>
      </c>
      <c r="M671">
        <v>35.399999999999899</v>
      </c>
      <c r="N671">
        <v>147.16999999999899</v>
      </c>
      <c r="O671">
        <v>130.349999999999</v>
      </c>
      <c r="P671">
        <v>66.7</v>
      </c>
      <c r="Q671">
        <v>0.10142029564522501</v>
      </c>
      <c r="R671">
        <v>559.12</v>
      </c>
      <c r="S671">
        <v>44.03</v>
      </c>
      <c r="T671">
        <v>30.23</v>
      </c>
      <c r="U671">
        <v>906.93999999999903</v>
      </c>
      <c r="V671">
        <v>26.42</v>
      </c>
      <c r="W671">
        <v>2.4500000000000002</v>
      </c>
      <c r="X671">
        <v>12.43</v>
      </c>
      <c r="Y671">
        <v>178.73</v>
      </c>
      <c r="Z671">
        <v>22.25</v>
      </c>
      <c r="AA671">
        <v>16.96</v>
      </c>
      <c r="AB671">
        <v>205.15</v>
      </c>
    </row>
    <row r="672" spans="1:28" x14ac:dyDescent="0.25">
      <c r="A672" t="s">
        <v>1610</v>
      </c>
      <c r="B672" t="s">
        <v>1609</v>
      </c>
      <c r="C672" t="s">
        <v>91</v>
      </c>
      <c r="D672">
        <v>3760.3557492149998</v>
      </c>
      <c r="E672">
        <v>480.2</v>
      </c>
      <c r="F672">
        <v>15.85</v>
      </c>
      <c r="G672">
        <v>1.25</v>
      </c>
      <c r="H672">
        <v>92.62</v>
      </c>
      <c r="I672">
        <v>64.36</v>
      </c>
      <c r="J672">
        <v>8.4985887217113891</v>
      </c>
      <c r="K672">
        <v>3.39</v>
      </c>
      <c r="L672">
        <v>61.68</v>
      </c>
      <c r="M672">
        <v>36.549999999999997</v>
      </c>
      <c r="N672">
        <v>76.77</v>
      </c>
      <c r="O672">
        <v>73.38</v>
      </c>
      <c r="P672">
        <v>1.38</v>
      </c>
      <c r="Q672">
        <v>0.147083244163424</v>
      </c>
      <c r="R672">
        <v>28.76</v>
      </c>
      <c r="S672">
        <v>30.39</v>
      </c>
      <c r="T672">
        <v>11.7</v>
      </c>
      <c r="U672">
        <v>254.06</v>
      </c>
      <c r="V672">
        <v>25.93</v>
      </c>
      <c r="W672">
        <v>2.06</v>
      </c>
      <c r="X672">
        <v>15.83</v>
      </c>
      <c r="Y672">
        <v>53.05</v>
      </c>
      <c r="Z672">
        <v>21.99</v>
      </c>
      <c r="AA672">
        <v>20.39</v>
      </c>
      <c r="AB672">
        <v>78.98</v>
      </c>
    </row>
    <row r="673" spans="1:28" x14ac:dyDescent="0.25">
      <c r="A673" t="s">
        <v>1744</v>
      </c>
      <c r="B673" t="s">
        <v>1743</v>
      </c>
      <c r="C673" t="s">
        <v>91</v>
      </c>
      <c r="D673">
        <v>3740.71316311999</v>
      </c>
      <c r="E673">
        <v>321.89999999999998</v>
      </c>
      <c r="F673">
        <v>21.59</v>
      </c>
      <c r="G673">
        <v>0</v>
      </c>
      <c r="H673">
        <v>127.36</v>
      </c>
      <c r="J673">
        <v>6.62</v>
      </c>
      <c r="K673">
        <v>11.99</v>
      </c>
      <c r="L673">
        <v>74.099999999999994</v>
      </c>
      <c r="M673">
        <v>319.20999999999998</v>
      </c>
      <c r="N673">
        <v>105.77</v>
      </c>
      <c r="O673">
        <v>93.78</v>
      </c>
      <c r="Q673">
        <v>0</v>
      </c>
      <c r="T673">
        <v>19.68</v>
      </c>
      <c r="U673">
        <v>446.57</v>
      </c>
      <c r="V673">
        <v>34.53</v>
      </c>
      <c r="W673">
        <v>1.6</v>
      </c>
      <c r="X673">
        <v>18.010000000000002</v>
      </c>
      <c r="Y673">
        <v>82.44</v>
      </c>
      <c r="Z673">
        <v>27.37</v>
      </c>
      <c r="AA673">
        <v>24.31</v>
      </c>
      <c r="AB673">
        <v>116.97</v>
      </c>
    </row>
    <row r="674" spans="1:28" x14ac:dyDescent="0.25">
      <c r="A674" t="s">
        <v>1612</v>
      </c>
      <c r="B674" t="s">
        <v>1611</v>
      </c>
      <c r="C674" t="s">
        <v>1613</v>
      </c>
      <c r="D674">
        <v>3732.93619579499</v>
      </c>
      <c r="E674">
        <v>183.95</v>
      </c>
      <c r="F674">
        <v>114.34</v>
      </c>
      <c r="G674">
        <v>3.69</v>
      </c>
      <c r="H674">
        <v>448.789999999999</v>
      </c>
      <c r="J674">
        <v>12.31</v>
      </c>
      <c r="K674">
        <v>0</v>
      </c>
      <c r="L674">
        <v>250.58999999999901</v>
      </c>
      <c r="M674">
        <v>972.55</v>
      </c>
      <c r="N674">
        <v>334.44999999999902</v>
      </c>
      <c r="O674">
        <v>334.44999999999902</v>
      </c>
      <c r="Q674">
        <v>0.29975629569455697</v>
      </c>
      <c r="T674">
        <v>83.86</v>
      </c>
      <c r="U674">
        <v>1421.34</v>
      </c>
      <c r="V674">
        <v>152.51</v>
      </c>
      <c r="W674">
        <v>3.98</v>
      </c>
      <c r="X674">
        <v>80.949999999999903</v>
      </c>
      <c r="Y674">
        <v>295.55</v>
      </c>
      <c r="Z674">
        <v>121.039999999999</v>
      </c>
      <c r="AA674">
        <v>121.039999999999</v>
      </c>
      <c r="AB674">
        <v>448.06</v>
      </c>
    </row>
    <row r="675" spans="1:28" x14ac:dyDescent="0.25">
      <c r="A675" t="s">
        <v>1621</v>
      </c>
      <c r="B675" t="s">
        <v>1620</v>
      </c>
      <c r="C675" t="s">
        <v>1253</v>
      </c>
      <c r="D675">
        <v>3730.8735000000001</v>
      </c>
      <c r="E675">
        <v>71.349999999999994</v>
      </c>
      <c r="F675">
        <v>261.33</v>
      </c>
      <c r="G675">
        <v>8.0500000000000007</v>
      </c>
      <c r="H675">
        <v>827.88999999999896</v>
      </c>
      <c r="I675">
        <v>16.63</v>
      </c>
      <c r="J675">
        <v>6.3665805340223898</v>
      </c>
      <c r="K675">
        <v>192.63</v>
      </c>
      <c r="L675">
        <v>369.57999999999902</v>
      </c>
      <c r="M675">
        <v>606.49</v>
      </c>
      <c r="N675">
        <v>566.55999999999995</v>
      </c>
      <c r="O675">
        <v>373.92999999999898</v>
      </c>
      <c r="P675">
        <v>0</v>
      </c>
      <c r="Q675">
        <v>1.2644150116348201</v>
      </c>
      <c r="R675">
        <v>0</v>
      </c>
      <c r="S675">
        <v>10.81</v>
      </c>
      <c r="T675">
        <v>4.3499999999999996</v>
      </c>
      <c r="U675">
        <v>1461.82</v>
      </c>
      <c r="V675">
        <v>202.84</v>
      </c>
      <c r="W675">
        <v>1.89</v>
      </c>
      <c r="X675">
        <v>92.83</v>
      </c>
      <c r="Y675">
        <v>52.87</v>
      </c>
      <c r="Z675">
        <v>153.80000000000001</v>
      </c>
      <c r="AA675">
        <v>91.22</v>
      </c>
      <c r="AB675">
        <v>255.71</v>
      </c>
    </row>
    <row r="676" spans="1:28" x14ac:dyDescent="0.25">
      <c r="A676" t="s">
        <v>1652</v>
      </c>
      <c r="B676" t="s">
        <v>1651</v>
      </c>
      <c r="C676" t="s">
        <v>61</v>
      </c>
      <c r="D676">
        <v>3729.94391021</v>
      </c>
      <c r="E676">
        <v>255.55</v>
      </c>
      <c r="F676">
        <v>398.5</v>
      </c>
      <c r="G676">
        <v>0.1</v>
      </c>
      <c r="H676">
        <v>1403.28</v>
      </c>
      <c r="J676">
        <v>-0.1</v>
      </c>
      <c r="K676">
        <v>901.36</v>
      </c>
      <c r="L676">
        <v>0.93000000000063199</v>
      </c>
      <c r="M676">
        <v>9687.06</v>
      </c>
      <c r="N676">
        <v>1004.78</v>
      </c>
      <c r="O676">
        <v>103.42</v>
      </c>
      <c r="T676">
        <v>102.49</v>
      </c>
      <c r="U676">
        <v>11090.34</v>
      </c>
      <c r="V676">
        <v>218.46</v>
      </c>
      <c r="W676">
        <v>-4.76</v>
      </c>
      <c r="X676">
        <v>-73.169999999999902</v>
      </c>
      <c r="Y676">
        <v>2670.57</v>
      </c>
      <c r="Z676">
        <v>120.97</v>
      </c>
      <c r="AA676">
        <v>-7.2599999999999403</v>
      </c>
      <c r="AB676">
        <v>2889.03</v>
      </c>
    </row>
    <row r="677" spans="1:28" x14ac:dyDescent="0.25">
      <c r="A677" t="s">
        <v>1627</v>
      </c>
      <c r="B677" t="s">
        <v>1626</v>
      </c>
      <c r="C677" t="s">
        <v>35</v>
      </c>
      <c r="D677">
        <v>3724.7253936799998</v>
      </c>
      <c r="E677">
        <v>125.59</v>
      </c>
    </row>
    <row r="678" spans="1:28" x14ac:dyDescent="0.25">
      <c r="A678" t="s">
        <v>1606</v>
      </c>
      <c r="B678" t="s">
        <v>1605</v>
      </c>
      <c r="C678" t="s">
        <v>533</v>
      </c>
      <c r="D678">
        <v>3699.0403499399999</v>
      </c>
      <c r="E678">
        <v>8943.35</v>
      </c>
      <c r="F678">
        <v>26.03</v>
      </c>
      <c r="G678">
        <v>1.5</v>
      </c>
      <c r="H678">
        <v>205.85</v>
      </c>
      <c r="J678">
        <v>299.89</v>
      </c>
      <c r="K678">
        <v>5.81</v>
      </c>
      <c r="L678">
        <v>124.61</v>
      </c>
      <c r="M678">
        <v>1047.83</v>
      </c>
      <c r="N678">
        <v>179.82</v>
      </c>
      <c r="O678">
        <v>174.01</v>
      </c>
      <c r="Q678">
        <v>5.0018340058021202E-3</v>
      </c>
      <c r="T678">
        <v>49.4</v>
      </c>
      <c r="U678">
        <v>1253.68</v>
      </c>
      <c r="V678">
        <v>53.25</v>
      </c>
      <c r="W678">
        <v>72.8</v>
      </c>
      <c r="X678">
        <v>30.25</v>
      </c>
      <c r="Y678">
        <v>253.57</v>
      </c>
      <c r="Z678">
        <v>46.75</v>
      </c>
      <c r="AA678">
        <v>45.6</v>
      </c>
      <c r="AB678">
        <v>306.82</v>
      </c>
    </row>
    <row r="679" spans="1:28" x14ac:dyDescent="0.25">
      <c r="A679" t="s">
        <v>1604</v>
      </c>
      <c r="B679" t="s">
        <v>1603</v>
      </c>
      <c r="C679" t="s">
        <v>85</v>
      </c>
      <c r="D679">
        <v>3669.7904963999999</v>
      </c>
      <c r="E679">
        <v>23.6</v>
      </c>
      <c r="F679">
        <v>31.16</v>
      </c>
      <c r="G679">
        <v>0</v>
      </c>
      <c r="H679">
        <v>208.5</v>
      </c>
      <c r="J679">
        <v>-0.02</v>
      </c>
      <c r="K679">
        <v>160.65</v>
      </c>
      <c r="L679">
        <v>-3.48</v>
      </c>
      <c r="M679">
        <v>1126.03</v>
      </c>
      <c r="N679">
        <v>177.34</v>
      </c>
      <c r="O679">
        <v>16.689999999999898</v>
      </c>
      <c r="Q679">
        <v>0</v>
      </c>
      <c r="T679">
        <v>20.170000000000002</v>
      </c>
      <c r="U679">
        <v>1334.53</v>
      </c>
      <c r="V679">
        <v>140.70999999999901</v>
      </c>
      <c r="W679">
        <v>0.2</v>
      </c>
      <c r="X679">
        <v>31.4299999999999</v>
      </c>
      <c r="Y679">
        <v>352.38</v>
      </c>
      <c r="Z679">
        <v>125.819999999999</v>
      </c>
      <c r="AA679">
        <v>44.819999999999901</v>
      </c>
      <c r="AB679">
        <v>493.09</v>
      </c>
    </row>
    <row r="680" spans="1:28" x14ac:dyDescent="0.25">
      <c r="A680" t="s">
        <v>1639</v>
      </c>
      <c r="B680" t="s">
        <v>1638</v>
      </c>
      <c r="C680" t="s">
        <v>373</v>
      </c>
      <c r="D680">
        <v>3652.25848425</v>
      </c>
      <c r="E680">
        <v>68.599999999999994</v>
      </c>
      <c r="F680">
        <v>12.13</v>
      </c>
      <c r="G680">
        <v>0</v>
      </c>
      <c r="H680">
        <v>-522.89999999999895</v>
      </c>
      <c r="J680">
        <v>-11.29</v>
      </c>
      <c r="K680">
        <v>27.64</v>
      </c>
      <c r="L680">
        <v>-608.37999999999897</v>
      </c>
      <c r="M680">
        <v>1171.3699999999999</v>
      </c>
      <c r="N680">
        <v>-535.02999999999895</v>
      </c>
      <c r="O680">
        <v>-562.66999999999905</v>
      </c>
      <c r="Q680">
        <v>0</v>
      </c>
      <c r="T680">
        <v>45.71</v>
      </c>
      <c r="U680">
        <v>648.47</v>
      </c>
      <c r="V680">
        <v>-368.98</v>
      </c>
      <c r="W680">
        <v>-6.94</v>
      </c>
      <c r="X680">
        <v>-375.99</v>
      </c>
      <c r="Y680">
        <v>501.89</v>
      </c>
      <c r="Z680">
        <v>-371.88</v>
      </c>
      <c r="AA680">
        <v>-372.56</v>
      </c>
      <c r="AB680">
        <v>132.91</v>
      </c>
    </row>
    <row r="681" spans="1:28" x14ac:dyDescent="0.25">
      <c r="A681" t="s">
        <v>1662</v>
      </c>
      <c r="B681" t="s">
        <v>1661</v>
      </c>
      <c r="C681" t="s">
        <v>373</v>
      </c>
      <c r="D681">
        <v>3622.7452079999998</v>
      </c>
      <c r="E681">
        <v>400</v>
      </c>
      <c r="F681">
        <v>102.78</v>
      </c>
      <c r="G681">
        <v>26</v>
      </c>
      <c r="H681">
        <v>460.99</v>
      </c>
      <c r="J681">
        <v>17.52</v>
      </c>
      <c r="K681">
        <v>125.68</v>
      </c>
      <c r="L681">
        <v>157.91</v>
      </c>
      <c r="M681">
        <v>114.62</v>
      </c>
      <c r="N681">
        <v>358.21</v>
      </c>
      <c r="O681">
        <v>232.53</v>
      </c>
      <c r="Q681">
        <v>1.4840182648401801</v>
      </c>
      <c r="T681">
        <v>74.62</v>
      </c>
      <c r="U681">
        <v>575.61</v>
      </c>
      <c r="V681">
        <v>116.96</v>
      </c>
      <c r="W681">
        <v>5.52</v>
      </c>
      <c r="X681">
        <v>49.709999999999901</v>
      </c>
      <c r="Y681">
        <v>31.52</v>
      </c>
      <c r="Z681">
        <v>102.05</v>
      </c>
      <c r="AA681">
        <v>72.72</v>
      </c>
      <c r="AB681">
        <v>148.47999999999999</v>
      </c>
    </row>
    <row r="682" spans="1:28" x14ac:dyDescent="0.25">
      <c r="A682" t="s">
        <v>1697</v>
      </c>
      <c r="B682" t="s">
        <v>1696</v>
      </c>
      <c r="C682" t="s">
        <v>309</v>
      </c>
      <c r="D682">
        <v>3607.75109715599</v>
      </c>
      <c r="E682">
        <v>29.77</v>
      </c>
      <c r="F682">
        <v>2.38</v>
      </c>
      <c r="G682">
        <v>0.1</v>
      </c>
      <c r="H682">
        <v>64.53</v>
      </c>
      <c r="I682">
        <v>20.02</v>
      </c>
      <c r="J682">
        <v>0.38337378681425999</v>
      </c>
      <c r="K682">
        <v>4.71</v>
      </c>
      <c r="L682">
        <v>48.769999999999897</v>
      </c>
      <c r="M682">
        <v>48.91</v>
      </c>
      <c r="N682">
        <v>62.15</v>
      </c>
      <c r="O682">
        <v>57.44</v>
      </c>
      <c r="P682">
        <v>1.95</v>
      </c>
      <c r="Q682">
        <v>0.26084203834324299</v>
      </c>
      <c r="R682">
        <v>247.91</v>
      </c>
      <c r="S682">
        <v>13.75</v>
      </c>
      <c r="T682">
        <v>8.6699999999999893</v>
      </c>
      <c r="U682">
        <v>397.07</v>
      </c>
      <c r="V682">
        <v>18.599999999999898</v>
      </c>
      <c r="W682">
        <v>0.27</v>
      </c>
      <c r="X682">
        <v>30.419999999999899</v>
      </c>
      <c r="Y682">
        <v>223.15</v>
      </c>
      <c r="Z682">
        <v>17.819999999999901</v>
      </c>
      <c r="AA682">
        <v>15.9199999999999</v>
      </c>
      <c r="AB682">
        <v>241.75</v>
      </c>
    </row>
    <row r="683" spans="1:28" x14ac:dyDescent="0.25">
      <c r="A683" t="s">
        <v>1637</v>
      </c>
      <c r="B683" t="s">
        <v>1636</v>
      </c>
      <c r="C683" t="s">
        <v>88</v>
      </c>
      <c r="D683">
        <v>3590.8508693099998</v>
      </c>
      <c r="E683">
        <v>1620.05</v>
      </c>
      <c r="F683">
        <v>9.56</v>
      </c>
      <c r="G683">
        <v>2</v>
      </c>
      <c r="H683">
        <v>62.74</v>
      </c>
      <c r="J683">
        <v>20.52</v>
      </c>
      <c r="K683">
        <v>8.4</v>
      </c>
      <c r="L683">
        <v>45.48</v>
      </c>
      <c r="M683">
        <v>366.62</v>
      </c>
      <c r="N683">
        <v>53.18</v>
      </c>
      <c r="O683">
        <v>44.78</v>
      </c>
      <c r="Q683">
        <v>9.7465886939571103E-2</v>
      </c>
      <c r="T683">
        <v>-0.69999999999999896</v>
      </c>
      <c r="U683">
        <v>429.36</v>
      </c>
      <c r="V683">
        <v>13.54</v>
      </c>
      <c r="W683">
        <v>7.65</v>
      </c>
      <c r="X683">
        <v>16.96</v>
      </c>
      <c r="Y683">
        <v>111.82</v>
      </c>
      <c r="Z683">
        <v>11.01</v>
      </c>
      <c r="AA683">
        <v>7.81</v>
      </c>
      <c r="AB683">
        <v>125.36</v>
      </c>
    </row>
    <row r="684" spans="1:28" x14ac:dyDescent="0.25">
      <c r="A684" t="s">
        <v>1677</v>
      </c>
      <c r="B684" t="s">
        <v>1676</v>
      </c>
      <c r="C684" t="s">
        <v>530</v>
      </c>
      <c r="D684">
        <v>3537.6800499999999</v>
      </c>
      <c r="E684">
        <v>14330.35</v>
      </c>
      <c r="F684">
        <v>27.48</v>
      </c>
      <c r="H684">
        <v>77.73</v>
      </c>
      <c r="I684">
        <v>31.72</v>
      </c>
      <c r="J684">
        <v>117.73187840997601</v>
      </c>
      <c r="K684">
        <v>9.48</v>
      </c>
      <c r="L684">
        <v>30.21</v>
      </c>
      <c r="M684">
        <v>41.58</v>
      </c>
      <c r="N684">
        <v>50.25</v>
      </c>
      <c r="O684">
        <v>40.770000000000003</v>
      </c>
      <c r="P684">
        <v>15.56</v>
      </c>
      <c r="Q684">
        <v>0</v>
      </c>
      <c r="R684">
        <v>306.70999999999998</v>
      </c>
      <c r="S684">
        <v>16.13</v>
      </c>
      <c r="T684">
        <v>10.56</v>
      </c>
      <c r="U684">
        <v>489.43</v>
      </c>
      <c r="V684">
        <v>21.799999999999901</v>
      </c>
      <c r="W684">
        <v>35.369999999999997</v>
      </c>
      <c r="X684">
        <v>9.1299999999999901</v>
      </c>
      <c r="Y684">
        <v>91.16</v>
      </c>
      <c r="Z684">
        <v>14.7799999999999</v>
      </c>
      <c r="AA684">
        <v>12.3699999999999</v>
      </c>
      <c r="AB684">
        <v>112.96</v>
      </c>
    </row>
    <row r="685" spans="1:28" x14ac:dyDescent="0.25">
      <c r="A685" t="s">
        <v>1736</v>
      </c>
      <c r="B685" t="s">
        <v>1735</v>
      </c>
      <c r="C685" t="s">
        <v>1447</v>
      </c>
      <c r="D685">
        <v>3533.2866381449999</v>
      </c>
      <c r="E685">
        <v>624.54999999999995</v>
      </c>
      <c r="F685">
        <v>35.229999999999997</v>
      </c>
      <c r="G685">
        <v>2.5</v>
      </c>
      <c r="H685">
        <v>234.68</v>
      </c>
      <c r="J685">
        <v>26.33</v>
      </c>
      <c r="K685">
        <v>0.34</v>
      </c>
      <c r="L685">
        <v>148.9</v>
      </c>
      <c r="M685">
        <v>217.74</v>
      </c>
      <c r="N685">
        <v>199.45</v>
      </c>
      <c r="O685">
        <v>199.11</v>
      </c>
      <c r="Q685">
        <v>9.4948727687048998E-2</v>
      </c>
      <c r="T685">
        <v>50.21</v>
      </c>
      <c r="U685">
        <v>452.42</v>
      </c>
      <c r="V685">
        <v>56.3599999999999</v>
      </c>
      <c r="W685">
        <v>6.2</v>
      </c>
      <c r="X685">
        <v>35.04</v>
      </c>
      <c r="Y685">
        <v>56.27</v>
      </c>
      <c r="Z685">
        <v>47.379999999999903</v>
      </c>
      <c r="AA685">
        <v>47.22</v>
      </c>
      <c r="AB685">
        <v>112.63</v>
      </c>
    </row>
    <row r="686" spans="1:28" x14ac:dyDescent="0.25">
      <c r="A686" t="s">
        <v>1656</v>
      </c>
      <c r="B686" t="s">
        <v>1655</v>
      </c>
      <c r="C686" t="s">
        <v>1277</v>
      </c>
      <c r="D686">
        <v>3529.5107561999998</v>
      </c>
      <c r="E686">
        <v>6670</v>
      </c>
      <c r="F686">
        <v>7.72</v>
      </c>
      <c r="G686">
        <v>100</v>
      </c>
      <c r="H686">
        <v>139.49999999999901</v>
      </c>
      <c r="I686">
        <v>112.74</v>
      </c>
      <c r="J686">
        <v>179.242276819442</v>
      </c>
      <c r="K686">
        <v>4.8600000000000003</v>
      </c>
      <c r="L686">
        <v>94.779999999999802</v>
      </c>
      <c r="M686">
        <v>126.23</v>
      </c>
      <c r="N686">
        <v>131.77999999999901</v>
      </c>
      <c r="O686">
        <v>126.91999999999901</v>
      </c>
      <c r="P686">
        <v>12.73</v>
      </c>
      <c r="Q686">
        <v>0.55790409369065197</v>
      </c>
      <c r="R686">
        <v>509.86</v>
      </c>
      <c r="S686">
        <v>108.9</v>
      </c>
      <c r="T686">
        <v>32.14</v>
      </c>
      <c r="U686">
        <v>1009.95999999999</v>
      </c>
      <c r="V686">
        <v>33.340000000000003</v>
      </c>
      <c r="W686">
        <v>43.12</v>
      </c>
      <c r="X686">
        <v>22.8</v>
      </c>
      <c r="Y686">
        <v>221.87</v>
      </c>
      <c r="Z686">
        <v>31.32</v>
      </c>
      <c r="AA686">
        <v>30.44</v>
      </c>
      <c r="AB686">
        <v>255.21</v>
      </c>
    </row>
    <row r="687" spans="1:28" x14ac:dyDescent="0.25">
      <c r="A687" t="s">
        <v>1631</v>
      </c>
      <c r="B687" t="s">
        <v>1630</v>
      </c>
      <c r="C687" t="s">
        <v>504</v>
      </c>
      <c r="D687">
        <v>3516.7354024000001</v>
      </c>
      <c r="E687">
        <v>1051.4000000000001</v>
      </c>
      <c r="F687">
        <v>79.47</v>
      </c>
      <c r="G687">
        <v>16</v>
      </c>
      <c r="H687">
        <v>426.38</v>
      </c>
      <c r="J687">
        <v>80.25</v>
      </c>
      <c r="K687">
        <v>6.6</v>
      </c>
      <c r="L687">
        <v>251.93</v>
      </c>
      <c r="M687">
        <v>1819.46</v>
      </c>
      <c r="N687">
        <v>346.91</v>
      </c>
      <c r="O687">
        <v>340.31</v>
      </c>
      <c r="Q687">
        <v>0.19937694704049799</v>
      </c>
      <c r="T687">
        <v>88.38</v>
      </c>
      <c r="U687">
        <v>2245.84</v>
      </c>
      <c r="V687">
        <v>94.41</v>
      </c>
      <c r="W687">
        <v>17.66</v>
      </c>
      <c r="X687">
        <v>55.45</v>
      </c>
      <c r="Y687">
        <v>453.84</v>
      </c>
      <c r="Z687">
        <v>76</v>
      </c>
      <c r="AA687">
        <v>74.290000000000006</v>
      </c>
      <c r="AB687">
        <v>548.25</v>
      </c>
    </row>
    <row r="688" spans="1:28" x14ac:dyDescent="0.25">
      <c r="A688" t="s">
        <v>1664</v>
      </c>
      <c r="B688" t="s">
        <v>1663</v>
      </c>
      <c r="C688" t="s">
        <v>315</v>
      </c>
      <c r="D688">
        <v>3515.9075812000001</v>
      </c>
      <c r="E688">
        <v>244</v>
      </c>
      <c r="F688">
        <v>251</v>
      </c>
      <c r="G688">
        <v>0</v>
      </c>
      <c r="H688">
        <v>-71</v>
      </c>
      <c r="I688">
        <v>637</v>
      </c>
      <c r="J688">
        <v>-38.803235201339803</v>
      </c>
      <c r="K688">
        <v>302</v>
      </c>
      <c r="L688">
        <v>-559</v>
      </c>
      <c r="M688">
        <v>751</v>
      </c>
      <c r="N688">
        <v>-322</v>
      </c>
      <c r="O688">
        <v>-624</v>
      </c>
      <c r="P688">
        <v>103</v>
      </c>
      <c r="Q688">
        <v>0</v>
      </c>
      <c r="R688">
        <v>1027</v>
      </c>
      <c r="S688">
        <v>326</v>
      </c>
      <c r="T688">
        <v>-65</v>
      </c>
      <c r="U688">
        <v>2773</v>
      </c>
      <c r="V688">
        <v>-61</v>
      </c>
      <c r="W688">
        <v>-14.37</v>
      </c>
      <c r="X688">
        <v>-208</v>
      </c>
      <c r="Y688">
        <v>771</v>
      </c>
      <c r="Z688">
        <v>-117</v>
      </c>
      <c r="AA688">
        <v>-193</v>
      </c>
      <c r="AB688">
        <v>710</v>
      </c>
    </row>
    <row r="689" spans="1:28" x14ac:dyDescent="0.25">
      <c r="A689" t="s">
        <v>1654</v>
      </c>
      <c r="B689" t="s">
        <v>1653</v>
      </c>
      <c r="C689" t="s">
        <v>102</v>
      </c>
      <c r="D689">
        <v>3511.2250043499998</v>
      </c>
      <c r="E689">
        <v>214.45</v>
      </c>
      <c r="F689">
        <v>55.68</v>
      </c>
      <c r="G689">
        <v>3</v>
      </c>
      <c r="H689">
        <v>258.97000000000003</v>
      </c>
      <c r="I689">
        <v>87.47</v>
      </c>
      <c r="J689">
        <v>8.9521320824516906</v>
      </c>
      <c r="K689">
        <v>1.2</v>
      </c>
      <c r="L689">
        <v>149.15</v>
      </c>
      <c r="M689">
        <v>113.979999999999</v>
      </c>
      <c r="N689">
        <v>203.29</v>
      </c>
      <c r="O689">
        <v>202.09</v>
      </c>
      <c r="P689">
        <v>187.68</v>
      </c>
      <c r="Q689">
        <v>0.33511569896077698</v>
      </c>
      <c r="R689">
        <v>911.93</v>
      </c>
      <c r="S689">
        <v>62.78</v>
      </c>
      <c r="T689">
        <v>52.94</v>
      </c>
      <c r="U689">
        <v>1622.81</v>
      </c>
      <c r="V689">
        <v>52.67</v>
      </c>
      <c r="W689">
        <v>1.7</v>
      </c>
      <c r="X689">
        <v>28.32</v>
      </c>
      <c r="Y689">
        <v>342.99</v>
      </c>
      <c r="Z689">
        <v>38.799999999999997</v>
      </c>
      <c r="AA689">
        <v>38.53</v>
      </c>
      <c r="AB689">
        <v>395.66</v>
      </c>
    </row>
    <row r="690" spans="1:28" x14ac:dyDescent="0.25">
      <c r="A690" t="s">
        <v>1623</v>
      </c>
      <c r="B690" t="s">
        <v>1622</v>
      </c>
      <c r="C690" t="s">
        <v>315</v>
      </c>
      <c r="D690">
        <v>3509.75584875</v>
      </c>
      <c r="E690">
        <v>283.85000000000002</v>
      </c>
      <c r="F690">
        <v>109.01</v>
      </c>
      <c r="G690">
        <v>1.2</v>
      </c>
      <c r="H690">
        <v>262.48</v>
      </c>
      <c r="J690">
        <v>6.36</v>
      </c>
      <c r="K690">
        <v>48.1</v>
      </c>
      <c r="L690">
        <v>78.39</v>
      </c>
      <c r="M690">
        <v>1765.96</v>
      </c>
      <c r="N690">
        <v>153.47</v>
      </c>
      <c r="O690">
        <v>105.37</v>
      </c>
      <c r="Q690">
        <v>0.18867924528301799</v>
      </c>
      <c r="T690">
        <v>26.98</v>
      </c>
      <c r="U690">
        <v>2028.44</v>
      </c>
      <c r="V690">
        <v>88.389999999999901</v>
      </c>
      <c r="W690">
        <v>2.92</v>
      </c>
      <c r="X690">
        <v>35.999999999999901</v>
      </c>
      <c r="Y690">
        <v>457.28</v>
      </c>
      <c r="Z690">
        <v>61.559999999999903</v>
      </c>
      <c r="AA690">
        <v>48.579999999999899</v>
      </c>
      <c r="AB690">
        <v>545.66999999999996</v>
      </c>
    </row>
    <row r="691" spans="1:28" x14ac:dyDescent="0.25">
      <c r="A691" t="s">
        <v>1671</v>
      </c>
      <c r="B691" t="s">
        <v>1670</v>
      </c>
      <c r="C691" t="s">
        <v>533</v>
      </c>
      <c r="D691">
        <v>3500.2768839999999</v>
      </c>
      <c r="E691">
        <v>70.75</v>
      </c>
      <c r="F691">
        <v>352.84</v>
      </c>
      <c r="G691">
        <v>1.53</v>
      </c>
      <c r="H691">
        <v>1266.47999999999</v>
      </c>
      <c r="J691">
        <v>9.34</v>
      </c>
      <c r="K691">
        <v>301.64</v>
      </c>
      <c r="L691">
        <v>458.32999999999902</v>
      </c>
      <c r="M691">
        <v>28544.89</v>
      </c>
      <c r="N691">
        <v>913.63999999999896</v>
      </c>
      <c r="O691">
        <v>611.99999999999898</v>
      </c>
      <c r="Q691">
        <v>0.16381156316916401</v>
      </c>
      <c r="T691">
        <v>153.66999999999999</v>
      </c>
      <c r="U691">
        <v>29811.37</v>
      </c>
      <c r="V691">
        <v>-153.89999999999901</v>
      </c>
      <c r="W691">
        <v>-4.8099999999999996</v>
      </c>
      <c r="X691">
        <v>-235.94999999999899</v>
      </c>
      <c r="Y691">
        <v>6598.66</v>
      </c>
      <c r="Z691">
        <v>-242.819999999999</v>
      </c>
      <c r="AA691">
        <v>-326.44999999999902</v>
      </c>
      <c r="AB691">
        <v>6444.76</v>
      </c>
    </row>
    <row r="692" spans="1:28" x14ac:dyDescent="0.25">
      <c r="A692" t="s">
        <v>1666</v>
      </c>
      <c r="B692" t="s">
        <v>1665</v>
      </c>
      <c r="C692" t="s">
        <v>754</v>
      </c>
      <c r="D692">
        <v>3499.3394800000001</v>
      </c>
      <c r="E692">
        <v>351.7</v>
      </c>
      <c r="F692">
        <v>4.8</v>
      </c>
      <c r="G692">
        <v>0</v>
      </c>
      <c r="H692">
        <v>86.76</v>
      </c>
      <c r="J692">
        <v>6.04</v>
      </c>
      <c r="L692">
        <v>60.39</v>
      </c>
      <c r="M692">
        <v>308.41999999999899</v>
      </c>
      <c r="N692">
        <v>81.96</v>
      </c>
      <c r="O692">
        <v>81.96</v>
      </c>
      <c r="Q692">
        <v>0</v>
      </c>
      <c r="T692">
        <v>21.57</v>
      </c>
      <c r="U692">
        <v>395.18</v>
      </c>
      <c r="V692">
        <v>30.869999999999902</v>
      </c>
      <c r="W692">
        <v>2.14</v>
      </c>
      <c r="X692">
        <v>21.5399999999999</v>
      </c>
      <c r="Y692">
        <v>108.39</v>
      </c>
      <c r="Z692">
        <v>29.389999999999901</v>
      </c>
      <c r="AA692">
        <v>29.389999999999901</v>
      </c>
      <c r="AB692">
        <v>139.26</v>
      </c>
    </row>
    <row r="693" spans="1:28" x14ac:dyDescent="0.25">
      <c r="A693" t="s">
        <v>1658</v>
      </c>
      <c r="B693" t="s">
        <v>1657</v>
      </c>
      <c r="C693" t="s">
        <v>533</v>
      </c>
      <c r="D693">
        <v>3486.741786</v>
      </c>
      <c r="E693">
        <v>750.95</v>
      </c>
      <c r="F693">
        <v>17.61</v>
      </c>
      <c r="G693">
        <v>2</v>
      </c>
      <c r="H693">
        <v>323.58</v>
      </c>
      <c r="I693">
        <v>126.26</v>
      </c>
      <c r="J693">
        <v>50.674586167674001</v>
      </c>
      <c r="K693">
        <v>3.25</v>
      </c>
      <c r="L693">
        <v>233.5</v>
      </c>
      <c r="M693">
        <v>103.399999999999</v>
      </c>
      <c r="N693">
        <v>305.97000000000003</v>
      </c>
      <c r="O693">
        <v>302.72000000000003</v>
      </c>
      <c r="P693">
        <v>2.66</v>
      </c>
      <c r="Q693">
        <v>3.9467515203426097E-2</v>
      </c>
      <c r="R693">
        <v>1033.9000000000001</v>
      </c>
      <c r="S693">
        <v>155.18</v>
      </c>
      <c r="T693">
        <v>69.22</v>
      </c>
      <c r="U693">
        <v>1744.98</v>
      </c>
      <c r="V693">
        <v>92.61</v>
      </c>
      <c r="W693">
        <v>14.24</v>
      </c>
      <c r="X693">
        <v>65.3</v>
      </c>
      <c r="Y693">
        <v>293.36</v>
      </c>
      <c r="Z693">
        <v>87.51</v>
      </c>
      <c r="AA693">
        <v>86.74</v>
      </c>
      <c r="AB693">
        <v>385.97</v>
      </c>
    </row>
    <row r="694" spans="1:28" x14ac:dyDescent="0.25">
      <c r="A694" t="s">
        <v>1660</v>
      </c>
      <c r="B694" t="s">
        <v>1659</v>
      </c>
      <c r="C694" t="s">
        <v>1454</v>
      </c>
      <c r="D694">
        <v>3476.8861929599998</v>
      </c>
      <c r="E694">
        <v>372.9</v>
      </c>
      <c r="F694">
        <v>23.65</v>
      </c>
      <c r="G694">
        <v>1.6</v>
      </c>
      <c r="H694">
        <v>150.12</v>
      </c>
      <c r="J694">
        <v>8.06</v>
      </c>
      <c r="K694">
        <v>30.52</v>
      </c>
      <c r="L694">
        <v>69.84</v>
      </c>
      <c r="M694">
        <v>670.86</v>
      </c>
      <c r="N694">
        <v>126.47</v>
      </c>
      <c r="O694">
        <v>95.95</v>
      </c>
      <c r="Q694">
        <v>0.198511166253101</v>
      </c>
      <c r="T694">
        <v>26.11</v>
      </c>
      <c r="U694">
        <v>820.98</v>
      </c>
      <c r="V694">
        <v>33.849999999999902</v>
      </c>
      <c r="W694">
        <v>1.56</v>
      </c>
      <c r="X694">
        <v>13.5199999999999</v>
      </c>
      <c r="Y694">
        <v>225.55</v>
      </c>
      <c r="Z694">
        <v>27.579999999999899</v>
      </c>
      <c r="AA694">
        <v>17.9499999999999</v>
      </c>
      <c r="AB694">
        <v>259.39999999999998</v>
      </c>
    </row>
    <row r="695" spans="1:28" x14ac:dyDescent="0.25">
      <c r="A695" t="s">
        <v>1681</v>
      </c>
      <c r="B695" t="s">
        <v>1680</v>
      </c>
      <c r="C695" t="s">
        <v>1055</v>
      </c>
      <c r="D695">
        <v>3468.1048289999999</v>
      </c>
      <c r="E695">
        <v>2780.9</v>
      </c>
      <c r="F695">
        <v>74.040000000000006</v>
      </c>
      <c r="G695">
        <v>12.5</v>
      </c>
      <c r="H695">
        <v>343.57999999999902</v>
      </c>
      <c r="J695">
        <v>114.35</v>
      </c>
      <c r="K695">
        <v>49.32</v>
      </c>
      <c r="L695">
        <v>143.39999999999901</v>
      </c>
      <c r="M695">
        <v>2221.36</v>
      </c>
      <c r="N695">
        <v>269.539999999999</v>
      </c>
      <c r="O695">
        <v>220.219999999999</v>
      </c>
      <c r="Q695">
        <v>0.109313511149978</v>
      </c>
      <c r="T695">
        <v>76.819999999999993</v>
      </c>
      <c r="U695">
        <v>2564.94</v>
      </c>
      <c r="V695">
        <v>105.37</v>
      </c>
      <c r="W695">
        <v>39.81</v>
      </c>
      <c r="X695">
        <v>49.93</v>
      </c>
      <c r="Y695">
        <v>553.41</v>
      </c>
      <c r="Z695">
        <v>86.88</v>
      </c>
      <c r="AA695">
        <v>76.48</v>
      </c>
      <c r="AB695">
        <v>658.78</v>
      </c>
    </row>
    <row r="696" spans="1:28" x14ac:dyDescent="0.25">
      <c r="A696" t="s">
        <v>1689</v>
      </c>
      <c r="B696" t="s">
        <v>1688</v>
      </c>
      <c r="C696" t="s">
        <v>88</v>
      </c>
      <c r="D696">
        <v>3457.0412786249999</v>
      </c>
      <c r="E696">
        <v>327.3</v>
      </c>
      <c r="F696">
        <v>35.03</v>
      </c>
      <c r="G696">
        <v>1</v>
      </c>
      <c r="H696">
        <v>178.89</v>
      </c>
      <c r="I696">
        <v>114.8</v>
      </c>
      <c r="J696">
        <v>9.4470759609569104</v>
      </c>
      <c r="K696">
        <v>3.48</v>
      </c>
      <c r="L696">
        <v>105.63</v>
      </c>
      <c r="M696">
        <v>50.56</v>
      </c>
      <c r="N696">
        <v>143.85999999999899</v>
      </c>
      <c r="O696">
        <v>140.38</v>
      </c>
      <c r="P696">
        <v>38.1</v>
      </c>
      <c r="Q696">
        <v>0.105852859036258</v>
      </c>
      <c r="R696">
        <v>127.53</v>
      </c>
      <c r="S696">
        <v>56.22</v>
      </c>
      <c r="T696">
        <v>34.749999999999901</v>
      </c>
      <c r="U696">
        <v>566.1</v>
      </c>
      <c r="V696">
        <v>51.16</v>
      </c>
      <c r="W696">
        <v>2.87</v>
      </c>
      <c r="X696">
        <v>32.129999999999903</v>
      </c>
      <c r="Y696">
        <v>98.63</v>
      </c>
      <c r="Z696">
        <v>42.709999999999901</v>
      </c>
      <c r="AA696">
        <v>42.099999999999902</v>
      </c>
      <c r="AB696">
        <v>149.79</v>
      </c>
    </row>
    <row r="697" spans="1:28" x14ac:dyDescent="0.25">
      <c r="A697" t="s">
        <v>1687</v>
      </c>
      <c r="B697" t="s">
        <v>1686</v>
      </c>
      <c r="C697" t="s">
        <v>457</v>
      </c>
      <c r="D697">
        <v>3449.5676974599901</v>
      </c>
      <c r="E697">
        <v>861.3</v>
      </c>
      <c r="F697">
        <v>121.5</v>
      </c>
      <c r="G697">
        <v>0</v>
      </c>
      <c r="H697">
        <v>186.89</v>
      </c>
      <c r="I697">
        <v>405.07</v>
      </c>
      <c r="J697">
        <v>3.68717767428249</v>
      </c>
      <c r="K697">
        <v>33.21</v>
      </c>
      <c r="L697">
        <v>14.9400000000006</v>
      </c>
      <c r="M697">
        <v>447.219999999999</v>
      </c>
      <c r="N697">
        <v>65.390000000000597</v>
      </c>
      <c r="O697">
        <v>32.180000000000597</v>
      </c>
      <c r="P697">
        <v>44.03</v>
      </c>
      <c r="Q697">
        <v>0</v>
      </c>
      <c r="R697">
        <v>2593.35</v>
      </c>
      <c r="S697">
        <v>1599.71</v>
      </c>
      <c r="T697">
        <v>17.239999999999998</v>
      </c>
      <c r="U697">
        <v>5276.27</v>
      </c>
      <c r="V697">
        <v>35.71</v>
      </c>
      <c r="W697">
        <v>-2.4500000000000002</v>
      </c>
      <c r="X697">
        <v>-9.9399999999999604</v>
      </c>
      <c r="Y697">
        <v>983.73</v>
      </c>
      <c r="Z697">
        <v>1.9000000000000301</v>
      </c>
      <c r="AA697">
        <v>-5.7799999999999603</v>
      </c>
      <c r="AB697">
        <v>1019.44</v>
      </c>
    </row>
    <row r="698" spans="1:28" x14ac:dyDescent="0.25">
      <c r="A698" t="s">
        <v>1650</v>
      </c>
      <c r="B698" t="s">
        <v>1649</v>
      </c>
      <c r="C698" t="s">
        <v>457</v>
      </c>
      <c r="D698">
        <v>3426.89715351</v>
      </c>
      <c r="E698">
        <v>450.2</v>
      </c>
      <c r="F698">
        <v>10.88</v>
      </c>
      <c r="G698">
        <v>5</v>
      </c>
      <c r="H698">
        <v>101.439999999999</v>
      </c>
      <c r="I698">
        <v>71.150000000000006</v>
      </c>
      <c r="J698">
        <v>8.7400449031049607</v>
      </c>
      <c r="K698">
        <v>0.37</v>
      </c>
      <c r="L698">
        <v>67.049999999999898</v>
      </c>
      <c r="M698">
        <v>44.06</v>
      </c>
      <c r="N698">
        <v>90.559999999999903</v>
      </c>
      <c r="O698">
        <v>90.189999999999898</v>
      </c>
      <c r="P698">
        <v>10.32</v>
      </c>
      <c r="Q698">
        <v>0.57207944071588401</v>
      </c>
      <c r="R698">
        <v>214.18</v>
      </c>
      <c r="S698">
        <v>15.74</v>
      </c>
      <c r="T698">
        <v>23.14</v>
      </c>
      <c r="U698">
        <v>456.89</v>
      </c>
      <c r="V698">
        <v>27.09</v>
      </c>
      <c r="W698">
        <v>2.36</v>
      </c>
      <c r="X698">
        <v>18.12</v>
      </c>
      <c r="Y698">
        <v>98.35</v>
      </c>
      <c r="Z698">
        <v>24.12</v>
      </c>
      <c r="AA698">
        <v>24.12</v>
      </c>
      <c r="AB698">
        <v>125.44</v>
      </c>
    </row>
    <row r="699" spans="1:28" x14ac:dyDescent="0.25">
      <c r="A699" t="s">
        <v>1668</v>
      </c>
      <c r="B699" t="s">
        <v>1667</v>
      </c>
      <c r="C699" t="s">
        <v>1669</v>
      </c>
      <c r="D699">
        <v>3404.23395906</v>
      </c>
      <c r="E699">
        <v>115.05</v>
      </c>
      <c r="F699">
        <v>466.66</v>
      </c>
      <c r="G699">
        <v>0</v>
      </c>
      <c r="H699">
        <v>1193.51</v>
      </c>
      <c r="J699">
        <v>8.5</v>
      </c>
      <c r="K699">
        <v>420.72</v>
      </c>
      <c r="L699">
        <v>147.29</v>
      </c>
      <c r="M699">
        <v>3730.24</v>
      </c>
      <c r="N699">
        <v>726.85</v>
      </c>
      <c r="O699">
        <v>306.13</v>
      </c>
      <c r="Q699">
        <v>0</v>
      </c>
      <c r="T699">
        <v>158.84</v>
      </c>
      <c r="U699">
        <v>4923.75</v>
      </c>
      <c r="V699">
        <v>532.33000000000004</v>
      </c>
      <c r="W699">
        <v>6.36</v>
      </c>
      <c r="X699">
        <v>164.16</v>
      </c>
      <c r="Y699">
        <v>998.66</v>
      </c>
      <c r="Z699">
        <v>374.98</v>
      </c>
      <c r="AA699">
        <v>242.67</v>
      </c>
      <c r="AB699">
        <v>1530.99</v>
      </c>
    </row>
    <row r="700" spans="1:28" x14ac:dyDescent="0.25">
      <c r="A700" t="s">
        <v>1740</v>
      </c>
      <c r="B700" t="s">
        <v>1739</v>
      </c>
      <c r="C700" t="s">
        <v>488</v>
      </c>
      <c r="D700">
        <v>3398.3229229950002</v>
      </c>
      <c r="E700">
        <v>13.4</v>
      </c>
      <c r="F700">
        <v>73.930000000000007</v>
      </c>
      <c r="G700">
        <v>0</v>
      </c>
      <c r="H700">
        <v>100.009999999999</v>
      </c>
      <c r="J700">
        <v>-0.95</v>
      </c>
      <c r="L700">
        <v>-207.8</v>
      </c>
      <c r="M700">
        <v>1418.86</v>
      </c>
      <c r="N700">
        <v>26.079999999999899</v>
      </c>
      <c r="O700">
        <v>26.079999999999899</v>
      </c>
      <c r="Q700">
        <v>0</v>
      </c>
      <c r="T700">
        <v>233.88</v>
      </c>
      <c r="U700">
        <v>1518.87</v>
      </c>
      <c r="V700">
        <v>-154.02999999999901</v>
      </c>
      <c r="W700">
        <v>-1.1599999999999999</v>
      </c>
      <c r="X700">
        <v>-254.879999999999</v>
      </c>
      <c r="Y700">
        <v>580.51</v>
      </c>
      <c r="Z700">
        <v>-172.319999999999</v>
      </c>
      <c r="AA700">
        <v>-172.319999999999</v>
      </c>
      <c r="AB700">
        <v>426.48</v>
      </c>
    </row>
    <row r="701" spans="1:28" x14ac:dyDescent="0.25">
      <c r="A701" t="s">
        <v>1705</v>
      </c>
      <c r="B701" t="s">
        <v>1704</v>
      </c>
      <c r="C701" t="s">
        <v>457</v>
      </c>
      <c r="D701">
        <v>3396.0385818750001</v>
      </c>
      <c r="E701">
        <v>2220.65</v>
      </c>
      <c r="F701">
        <v>41.37</v>
      </c>
      <c r="G701">
        <v>32</v>
      </c>
      <c r="H701">
        <v>262.36999999999898</v>
      </c>
      <c r="I701">
        <v>127.01</v>
      </c>
      <c r="J701">
        <v>107.206371106357</v>
      </c>
      <c r="K701">
        <v>2.92</v>
      </c>
      <c r="L701">
        <v>162.009999999999</v>
      </c>
      <c r="M701">
        <v>173.79</v>
      </c>
      <c r="N701">
        <v>220.99999999999901</v>
      </c>
      <c r="O701">
        <v>218.07999999999899</v>
      </c>
      <c r="P701">
        <v>32.65</v>
      </c>
      <c r="Q701">
        <v>0.29848972285661401</v>
      </c>
      <c r="R701">
        <v>1675.15</v>
      </c>
      <c r="S701">
        <v>57.65</v>
      </c>
      <c r="T701">
        <v>56.069999999999901</v>
      </c>
      <c r="U701">
        <v>2328.62</v>
      </c>
      <c r="V701">
        <v>79.019999999999897</v>
      </c>
      <c r="W701">
        <v>33.619999999999997</v>
      </c>
      <c r="X701">
        <v>50.809999999999903</v>
      </c>
      <c r="Y701">
        <v>615.28</v>
      </c>
      <c r="Z701">
        <v>68.649999999999906</v>
      </c>
      <c r="AA701">
        <v>68.029999999999902</v>
      </c>
      <c r="AB701">
        <v>694.3</v>
      </c>
    </row>
    <row r="702" spans="1:28" x14ac:dyDescent="0.25">
      <c r="A702" t="s">
        <v>1675</v>
      </c>
      <c r="B702" t="s">
        <v>1674</v>
      </c>
      <c r="C702" t="s">
        <v>553</v>
      </c>
      <c r="D702">
        <v>3388.2786248849902</v>
      </c>
      <c r="E702">
        <v>1021.2</v>
      </c>
      <c r="F702">
        <v>30.23</v>
      </c>
      <c r="G702">
        <v>6</v>
      </c>
      <c r="H702">
        <v>136.819999999999</v>
      </c>
      <c r="J702">
        <v>24.4</v>
      </c>
      <c r="K702">
        <v>3.87</v>
      </c>
      <c r="L702">
        <v>80.429999999999893</v>
      </c>
      <c r="M702">
        <v>594.48</v>
      </c>
      <c r="N702">
        <v>106.58999999999899</v>
      </c>
      <c r="O702">
        <v>102.719999999999</v>
      </c>
      <c r="Q702">
        <v>0.24590163934426201</v>
      </c>
      <c r="T702">
        <v>22.29</v>
      </c>
      <c r="U702">
        <v>731.3</v>
      </c>
      <c r="V702">
        <v>36.44</v>
      </c>
      <c r="W702">
        <v>6.94</v>
      </c>
      <c r="X702">
        <v>22.99</v>
      </c>
      <c r="Y702">
        <v>149.09</v>
      </c>
      <c r="Z702">
        <v>28.22</v>
      </c>
      <c r="AA702">
        <v>26.91</v>
      </c>
      <c r="AB702">
        <v>185.53</v>
      </c>
    </row>
    <row r="703" spans="1:28" x14ac:dyDescent="0.25">
      <c r="A703" t="s">
        <v>1685</v>
      </c>
      <c r="B703" t="s">
        <v>1684</v>
      </c>
      <c r="C703" t="s">
        <v>306</v>
      </c>
      <c r="D703">
        <v>3347.8246489599901</v>
      </c>
      <c r="E703">
        <v>2483.5500000000002</v>
      </c>
      <c r="F703">
        <v>240.74</v>
      </c>
      <c r="G703">
        <v>10</v>
      </c>
      <c r="H703">
        <v>581.55999999999904</v>
      </c>
      <c r="J703">
        <v>101.43</v>
      </c>
      <c r="K703">
        <v>68.400000000000006</v>
      </c>
      <c r="L703">
        <v>133.63999999999899</v>
      </c>
      <c r="M703">
        <v>4717.7700000000004</v>
      </c>
      <c r="N703">
        <v>340.81999999999903</v>
      </c>
      <c r="O703">
        <v>272.41999999999899</v>
      </c>
      <c r="Q703">
        <v>9.8590160701961901E-2</v>
      </c>
      <c r="T703">
        <v>138.78</v>
      </c>
      <c r="U703">
        <v>5299.33</v>
      </c>
      <c r="V703">
        <v>364.42999999999898</v>
      </c>
      <c r="W703">
        <v>111.25</v>
      </c>
      <c r="X703">
        <v>146.58999999999901</v>
      </c>
      <c r="Y703">
        <v>1372.14</v>
      </c>
      <c r="Z703">
        <v>301.729999999999</v>
      </c>
      <c r="AA703">
        <v>283.74999999999898</v>
      </c>
      <c r="AB703">
        <v>1736.57</v>
      </c>
    </row>
    <row r="704" spans="1:28" x14ac:dyDescent="0.25">
      <c r="A704" t="s">
        <v>1709</v>
      </c>
      <c r="B704" t="s">
        <v>1708</v>
      </c>
      <c r="C704" t="s">
        <v>1007</v>
      </c>
      <c r="D704">
        <v>3346.3740689050001</v>
      </c>
      <c r="E704">
        <v>113.5</v>
      </c>
      <c r="F704">
        <v>101.53</v>
      </c>
      <c r="G704">
        <v>7.8</v>
      </c>
      <c r="H704">
        <v>1381.52</v>
      </c>
      <c r="J704">
        <v>15.05</v>
      </c>
      <c r="K704">
        <v>599.62</v>
      </c>
      <c r="L704">
        <v>445.6</v>
      </c>
      <c r="M704">
        <v>14620.99</v>
      </c>
      <c r="N704">
        <v>1279.99</v>
      </c>
      <c r="O704">
        <v>680.37</v>
      </c>
      <c r="Q704">
        <v>0.51827242524916906</v>
      </c>
      <c r="T704">
        <v>234.76999999999899</v>
      </c>
      <c r="U704">
        <v>16002.51</v>
      </c>
      <c r="V704">
        <v>334.34</v>
      </c>
      <c r="W704">
        <v>3.94</v>
      </c>
      <c r="X704">
        <v>116.59</v>
      </c>
      <c r="Y704">
        <v>3308.68</v>
      </c>
      <c r="Z704">
        <v>309.05</v>
      </c>
      <c r="AA704">
        <v>171.05</v>
      </c>
      <c r="AB704">
        <v>3643.02</v>
      </c>
    </row>
    <row r="705" spans="1:28" x14ac:dyDescent="0.25">
      <c r="A705" t="s">
        <v>1691</v>
      </c>
      <c r="B705" t="s">
        <v>1690</v>
      </c>
      <c r="C705" t="s">
        <v>121</v>
      </c>
      <c r="D705">
        <v>3341.5655089050001</v>
      </c>
      <c r="E705">
        <v>1223.45</v>
      </c>
      <c r="F705">
        <v>64.260000000000005</v>
      </c>
      <c r="G705">
        <v>5</v>
      </c>
      <c r="H705">
        <v>451.62</v>
      </c>
      <c r="J705">
        <v>101.23</v>
      </c>
      <c r="K705">
        <v>27.85</v>
      </c>
      <c r="L705">
        <v>270.79000000000002</v>
      </c>
      <c r="M705">
        <v>1733.39</v>
      </c>
      <c r="N705">
        <v>387.36</v>
      </c>
      <c r="O705">
        <v>359.51</v>
      </c>
      <c r="Q705">
        <v>4.9392472587177702E-2</v>
      </c>
      <c r="T705">
        <v>88.719999999999899</v>
      </c>
      <c r="U705">
        <v>2185.0100000000002</v>
      </c>
      <c r="V705">
        <v>252.03</v>
      </c>
      <c r="W705">
        <v>64.39</v>
      </c>
      <c r="X705">
        <v>173.89</v>
      </c>
      <c r="Y705">
        <v>372.43</v>
      </c>
      <c r="Z705">
        <v>235.77</v>
      </c>
      <c r="AA705">
        <v>228.87</v>
      </c>
      <c r="AB705">
        <v>624.46</v>
      </c>
    </row>
    <row r="706" spans="1:28" x14ac:dyDescent="0.25">
      <c r="A706" t="s">
        <v>1693</v>
      </c>
      <c r="B706" t="s">
        <v>1692</v>
      </c>
      <c r="C706" t="s">
        <v>401</v>
      </c>
      <c r="D706">
        <v>3341.2571376400001</v>
      </c>
      <c r="E706">
        <v>1516.65</v>
      </c>
      <c r="F706">
        <v>34.950000000000003</v>
      </c>
      <c r="G706">
        <v>0</v>
      </c>
      <c r="H706">
        <v>180.41999999999899</v>
      </c>
      <c r="J706">
        <v>35.78</v>
      </c>
      <c r="K706">
        <v>47.93</v>
      </c>
      <c r="L706">
        <v>77.4699999999998</v>
      </c>
      <c r="M706">
        <v>1983.91</v>
      </c>
      <c r="N706">
        <v>145.469999999999</v>
      </c>
      <c r="O706">
        <v>97.539999999999793</v>
      </c>
      <c r="Q706">
        <v>0</v>
      </c>
      <c r="T706">
        <v>20.07</v>
      </c>
      <c r="U706">
        <v>2164.33</v>
      </c>
      <c r="V706">
        <v>76.889999999999901</v>
      </c>
      <c r="W706">
        <v>18.22</v>
      </c>
      <c r="X706">
        <v>40.149999999999899</v>
      </c>
      <c r="Y706">
        <v>752.5</v>
      </c>
      <c r="Z706">
        <v>66.429999999999893</v>
      </c>
      <c r="AA706">
        <v>48.839999999999897</v>
      </c>
      <c r="AB706">
        <v>829.39</v>
      </c>
    </row>
    <row r="707" spans="1:28" x14ac:dyDescent="0.25">
      <c r="A707" t="s">
        <v>1753</v>
      </c>
      <c r="B707" t="s">
        <v>1752</v>
      </c>
      <c r="C707" t="s">
        <v>88</v>
      </c>
      <c r="D707">
        <v>3323.5600841999999</v>
      </c>
      <c r="E707">
        <v>294.2</v>
      </c>
      <c r="F707">
        <v>4.28</v>
      </c>
      <c r="G707">
        <v>0.8</v>
      </c>
      <c r="H707">
        <v>119.899999999999</v>
      </c>
      <c r="J707">
        <v>7.97</v>
      </c>
      <c r="K707">
        <v>0.82</v>
      </c>
      <c r="L707">
        <v>88.32</v>
      </c>
      <c r="M707">
        <v>404.4</v>
      </c>
      <c r="N707">
        <v>115.619999999999</v>
      </c>
      <c r="O707">
        <v>114.799999999999</v>
      </c>
      <c r="Q707">
        <v>0.100376411543287</v>
      </c>
      <c r="T707">
        <v>26.479999999999901</v>
      </c>
      <c r="U707">
        <v>524.29999999999995</v>
      </c>
      <c r="V707">
        <v>34.799999999999997</v>
      </c>
      <c r="W707">
        <v>2.33</v>
      </c>
      <c r="X707">
        <v>25.82</v>
      </c>
      <c r="Y707">
        <v>104.98</v>
      </c>
      <c r="Z707">
        <v>33.64</v>
      </c>
      <c r="AA707">
        <v>33.380000000000003</v>
      </c>
      <c r="AB707">
        <v>139.78</v>
      </c>
    </row>
    <row r="708" spans="1:28" x14ac:dyDescent="0.25">
      <c r="A708" t="s">
        <v>1830</v>
      </c>
      <c r="B708" t="s">
        <v>1829</v>
      </c>
      <c r="C708" t="s">
        <v>1157</v>
      </c>
      <c r="D708">
        <v>3315.2599184999999</v>
      </c>
      <c r="E708">
        <v>104.15</v>
      </c>
      <c r="F708">
        <v>35.200000000000003</v>
      </c>
      <c r="G708">
        <v>0.15</v>
      </c>
      <c r="H708">
        <v>171.78</v>
      </c>
      <c r="J708">
        <v>0.81</v>
      </c>
      <c r="K708">
        <v>116.17</v>
      </c>
      <c r="L708">
        <v>26.020000000000199</v>
      </c>
      <c r="M708">
        <v>2097.87</v>
      </c>
      <c r="N708">
        <v>136.58000000000001</v>
      </c>
      <c r="O708">
        <v>20.410000000000199</v>
      </c>
      <c r="Q708">
        <v>0.18518518518518501</v>
      </c>
      <c r="T708">
        <v>-5.61</v>
      </c>
      <c r="U708">
        <v>2269.65</v>
      </c>
      <c r="V708">
        <v>63.309999999999903</v>
      </c>
      <c r="W708">
        <v>0.56999999999999995</v>
      </c>
      <c r="X708">
        <v>18.3399999999999</v>
      </c>
      <c r="Y708">
        <v>779.99</v>
      </c>
      <c r="Z708">
        <v>54.419999999999902</v>
      </c>
      <c r="AA708">
        <v>22.969999999999899</v>
      </c>
      <c r="AB708">
        <v>843.3</v>
      </c>
    </row>
    <row r="709" spans="1:28" x14ac:dyDescent="0.25">
      <c r="A709" t="s">
        <v>1730</v>
      </c>
      <c r="B709" t="s">
        <v>1729</v>
      </c>
      <c r="C709" t="s">
        <v>61</v>
      </c>
      <c r="D709">
        <v>3315.0107495000002</v>
      </c>
      <c r="E709">
        <v>239.5</v>
      </c>
      <c r="F709">
        <v>13.1</v>
      </c>
      <c r="G709">
        <v>8.5</v>
      </c>
      <c r="H709">
        <v>914.92</v>
      </c>
      <c r="J709">
        <v>48.2</v>
      </c>
      <c r="K709">
        <v>118.76</v>
      </c>
      <c r="L709">
        <v>722.75</v>
      </c>
      <c r="M709">
        <v>2511.34</v>
      </c>
      <c r="N709">
        <v>901.82</v>
      </c>
      <c r="O709">
        <v>783.06</v>
      </c>
      <c r="Q709">
        <v>0.176348547717842</v>
      </c>
      <c r="T709">
        <v>60.309999999999903</v>
      </c>
      <c r="U709">
        <v>3426.26</v>
      </c>
      <c r="V709">
        <v>212.039999999999</v>
      </c>
      <c r="W709">
        <v>9.4499999999999993</v>
      </c>
      <c r="X709">
        <v>141.479999999999</v>
      </c>
      <c r="Y709">
        <v>764.37</v>
      </c>
      <c r="Z709">
        <v>208.099999999999</v>
      </c>
      <c r="AA709">
        <v>171.58999999999901</v>
      </c>
      <c r="AB709">
        <v>976.41</v>
      </c>
    </row>
    <row r="710" spans="1:28" x14ac:dyDescent="0.25">
      <c r="A710" t="s">
        <v>1726</v>
      </c>
      <c r="B710" t="s">
        <v>1725</v>
      </c>
      <c r="C710" t="s">
        <v>754</v>
      </c>
      <c r="D710">
        <v>3310.7583509249998</v>
      </c>
      <c r="E710">
        <v>3448.5</v>
      </c>
      <c r="F710">
        <v>175.85</v>
      </c>
      <c r="G710">
        <v>11</v>
      </c>
      <c r="H710">
        <v>833.67</v>
      </c>
      <c r="I710">
        <v>329.15</v>
      </c>
      <c r="J710">
        <v>228.14055984906099</v>
      </c>
      <c r="L710">
        <v>224.31</v>
      </c>
      <c r="M710">
        <v>191.72</v>
      </c>
      <c r="N710">
        <v>657.82</v>
      </c>
      <c r="O710">
        <v>657.82</v>
      </c>
      <c r="Q710">
        <v>4.8215889394142002E-2</v>
      </c>
      <c r="S710">
        <v>5181.45</v>
      </c>
      <c r="T710">
        <v>433.51</v>
      </c>
      <c r="U710">
        <v>6535.99</v>
      </c>
      <c r="V710">
        <v>213.29999999999899</v>
      </c>
      <c r="W710">
        <v>44.43</v>
      </c>
      <c r="X710">
        <v>43.869999999999898</v>
      </c>
      <c r="Y710">
        <v>1378.79</v>
      </c>
      <c r="Z710">
        <v>164.57999999999899</v>
      </c>
      <c r="AA710">
        <v>164.57999999999899</v>
      </c>
      <c r="AB710">
        <v>1592.09</v>
      </c>
    </row>
    <row r="711" spans="1:28" x14ac:dyDescent="0.25">
      <c r="A711" t="s">
        <v>1699</v>
      </c>
      <c r="B711" t="s">
        <v>1698</v>
      </c>
      <c r="C711" t="s">
        <v>457</v>
      </c>
      <c r="D711">
        <v>3302.3791883099998</v>
      </c>
      <c r="E711">
        <v>275.5</v>
      </c>
      <c r="F711">
        <v>77.91</v>
      </c>
      <c r="G711">
        <v>0</v>
      </c>
      <c r="H711">
        <v>242.81</v>
      </c>
      <c r="I711">
        <v>227.49</v>
      </c>
      <c r="J711">
        <v>10.2304289039834</v>
      </c>
      <c r="K711">
        <v>18.28</v>
      </c>
      <c r="L711">
        <v>124.69</v>
      </c>
      <c r="M711">
        <v>18.5399999999999</v>
      </c>
      <c r="N711">
        <v>164.9</v>
      </c>
      <c r="O711">
        <v>146.62</v>
      </c>
      <c r="P711">
        <v>22.8</v>
      </c>
      <c r="Q711">
        <v>0</v>
      </c>
      <c r="R711">
        <v>1383.84</v>
      </c>
      <c r="S711">
        <v>77.42</v>
      </c>
      <c r="T711">
        <v>21.93</v>
      </c>
      <c r="U711">
        <v>1972.8999999999901</v>
      </c>
      <c r="V711">
        <v>63.3</v>
      </c>
      <c r="W711">
        <v>2.4500000000000002</v>
      </c>
      <c r="X711">
        <v>29.81</v>
      </c>
      <c r="Y711">
        <v>462.07</v>
      </c>
      <c r="Z711">
        <v>46.06</v>
      </c>
      <c r="AA711">
        <v>41.2</v>
      </c>
      <c r="AB711">
        <v>525.37</v>
      </c>
    </row>
    <row r="712" spans="1:28" x14ac:dyDescent="0.25">
      <c r="A712" t="s">
        <v>1711</v>
      </c>
      <c r="B712" t="s">
        <v>1710</v>
      </c>
      <c r="C712" t="s">
        <v>1568</v>
      </c>
      <c r="D712">
        <v>3301.581376695</v>
      </c>
      <c r="E712">
        <v>143.5</v>
      </c>
      <c r="F712">
        <v>58.07</v>
      </c>
      <c r="G712">
        <v>2.6</v>
      </c>
      <c r="H712">
        <v>369.36999999999898</v>
      </c>
      <c r="I712">
        <v>232.15</v>
      </c>
      <c r="J712">
        <v>9.0419134329754094</v>
      </c>
      <c r="K712">
        <v>13.33</v>
      </c>
      <c r="L712">
        <v>204.539999999999</v>
      </c>
      <c r="M712">
        <v>102.469999999999</v>
      </c>
      <c r="N712">
        <v>311.29999999999899</v>
      </c>
      <c r="O712">
        <v>297.969999999999</v>
      </c>
      <c r="P712">
        <v>5.86</v>
      </c>
      <c r="Q712">
        <v>0.28754975584237802</v>
      </c>
      <c r="R712">
        <v>932.96</v>
      </c>
      <c r="S712">
        <v>132.85</v>
      </c>
      <c r="T712">
        <v>93.429999999999893</v>
      </c>
      <c r="U712">
        <v>1775.6599999999901</v>
      </c>
      <c r="V712">
        <v>57.299999999999898</v>
      </c>
      <c r="W712">
        <v>1.01</v>
      </c>
      <c r="X712">
        <v>22.959999999999901</v>
      </c>
      <c r="Y712">
        <v>355.97</v>
      </c>
      <c r="Z712">
        <v>37.6099999999999</v>
      </c>
      <c r="AA712">
        <v>33.199999999999903</v>
      </c>
      <c r="AB712">
        <v>413.27</v>
      </c>
    </row>
    <row r="713" spans="1:28" x14ac:dyDescent="0.25">
      <c r="A713" t="s">
        <v>2054</v>
      </c>
      <c r="B713" t="s">
        <v>2053</v>
      </c>
      <c r="C713" t="s">
        <v>504</v>
      </c>
      <c r="D713">
        <v>3299.2110935999999</v>
      </c>
      <c r="E713">
        <v>27.1</v>
      </c>
      <c r="F713">
        <v>9.33</v>
      </c>
      <c r="G713">
        <v>0</v>
      </c>
      <c r="H713">
        <v>-36.6</v>
      </c>
      <c r="J713">
        <v>-3.46</v>
      </c>
      <c r="K713">
        <v>69.02</v>
      </c>
      <c r="L713">
        <v>-122.9</v>
      </c>
      <c r="M713">
        <v>297.74</v>
      </c>
      <c r="N713">
        <v>-45.93</v>
      </c>
      <c r="O713">
        <v>-114.95</v>
      </c>
      <c r="Q713">
        <v>0</v>
      </c>
      <c r="T713">
        <v>7.95</v>
      </c>
      <c r="U713">
        <v>261.14</v>
      </c>
      <c r="V713">
        <v>-6.0500000000000096</v>
      </c>
      <c r="W713">
        <v>-0.94</v>
      </c>
      <c r="X713">
        <v>-33.56</v>
      </c>
      <c r="Y713">
        <v>136.72</v>
      </c>
      <c r="Z713">
        <v>-9.6000000000000103</v>
      </c>
      <c r="AA713">
        <v>-25.61</v>
      </c>
      <c r="AB713">
        <v>130.66999999999999</v>
      </c>
    </row>
    <row r="714" spans="1:28" x14ac:dyDescent="0.25">
      <c r="A714" t="s">
        <v>1648</v>
      </c>
      <c r="B714" t="s">
        <v>1647</v>
      </c>
      <c r="C714" t="s">
        <v>575</v>
      </c>
      <c r="D714">
        <v>3296.17565977</v>
      </c>
      <c r="E714">
        <v>129.1</v>
      </c>
      <c r="F714">
        <v>253.01</v>
      </c>
      <c r="G714">
        <v>5.75</v>
      </c>
      <c r="H714">
        <v>928.65</v>
      </c>
      <c r="I714">
        <v>867.57</v>
      </c>
      <c r="J714">
        <v>15.497856783281099</v>
      </c>
      <c r="K714">
        <v>191.92</v>
      </c>
      <c r="L714">
        <v>404.56</v>
      </c>
      <c r="M714">
        <v>1395.23999999999</v>
      </c>
      <c r="N714">
        <v>675.64</v>
      </c>
      <c r="O714">
        <v>483.72</v>
      </c>
      <c r="P714">
        <v>618.32000000000005</v>
      </c>
      <c r="Q714">
        <v>0.37101904349787301</v>
      </c>
      <c r="R714">
        <v>4400.59</v>
      </c>
      <c r="S714">
        <v>366.64</v>
      </c>
      <c r="T714">
        <v>79.16</v>
      </c>
      <c r="U714">
        <v>8577.01</v>
      </c>
      <c r="V714">
        <v>193.35999999999899</v>
      </c>
      <c r="W714">
        <v>2.52</v>
      </c>
      <c r="X714">
        <v>65.869999999999905</v>
      </c>
      <c r="Y714">
        <v>1672.94</v>
      </c>
      <c r="Z714">
        <v>128.44999999999899</v>
      </c>
      <c r="AA714">
        <v>91.939999999999898</v>
      </c>
      <c r="AB714">
        <v>1866.3</v>
      </c>
    </row>
    <row r="715" spans="1:28" x14ac:dyDescent="0.25">
      <c r="A715" t="s">
        <v>1695</v>
      </c>
      <c r="B715" t="s">
        <v>1694</v>
      </c>
      <c r="C715" t="s">
        <v>66</v>
      </c>
      <c r="D715">
        <v>3294.1130683799902</v>
      </c>
      <c r="E715">
        <v>56.85</v>
      </c>
      <c r="F715">
        <v>121.2</v>
      </c>
      <c r="G715">
        <v>0.9</v>
      </c>
      <c r="H715">
        <v>822.49</v>
      </c>
      <c r="J715">
        <v>5.31</v>
      </c>
      <c r="K715">
        <v>285.89</v>
      </c>
      <c r="L715">
        <v>315.8</v>
      </c>
      <c r="M715">
        <v>6537.94</v>
      </c>
      <c r="N715">
        <v>701.29</v>
      </c>
      <c r="O715">
        <v>415.4</v>
      </c>
      <c r="Q715">
        <v>0.169491525423728</v>
      </c>
      <c r="T715">
        <v>99.6</v>
      </c>
      <c r="U715">
        <v>7360.43</v>
      </c>
      <c r="V715">
        <v>228.99</v>
      </c>
      <c r="W715">
        <v>1.5</v>
      </c>
      <c r="X715">
        <v>89.43</v>
      </c>
      <c r="Y715">
        <v>1679.67</v>
      </c>
      <c r="Z715">
        <v>198.31</v>
      </c>
      <c r="AA715">
        <v>121.07</v>
      </c>
      <c r="AB715">
        <v>1908.66</v>
      </c>
    </row>
    <row r="716" spans="1:28" x14ac:dyDescent="0.25">
      <c r="A716" t="s">
        <v>1719</v>
      </c>
      <c r="B716" t="s">
        <v>1718</v>
      </c>
      <c r="C716" t="s">
        <v>336</v>
      </c>
      <c r="D716">
        <v>3291.3980000000001</v>
      </c>
      <c r="E716">
        <v>729.8</v>
      </c>
      <c r="F716">
        <v>347.66</v>
      </c>
      <c r="G716">
        <v>0</v>
      </c>
      <c r="H716">
        <v>705.03999999999905</v>
      </c>
      <c r="I716">
        <v>217.49</v>
      </c>
      <c r="J716">
        <v>-240.685144124168</v>
      </c>
      <c r="K716">
        <v>1387</v>
      </c>
      <c r="L716">
        <v>-1085.49</v>
      </c>
      <c r="M716">
        <v>755.58</v>
      </c>
      <c r="N716">
        <v>357.37999999999897</v>
      </c>
      <c r="O716">
        <v>-1029.6199999999999</v>
      </c>
      <c r="P716">
        <v>376.01</v>
      </c>
      <c r="Q716">
        <v>0</v>
      </c>
      <c r="R716">
        <v>5468.8</v>
      </c>
      <c r="S716">
        <v>575.61</v>
      </c>
      <c r="T716">
        <v>55.87</v>
      </c>
      <c r="U716">
        <v>8098.53</v>
      </c>
      <c r="V716">
        <v>225.07</v>
      </c>
      <c r="W716">
        <v>-53.03</v>
      </c>
      <c r="X716">
        <v>-239.159999999999</v>
      </c>
      <c r="Y716">
        <v>3407.2</v>
      </c>
      <c r="Z716">
        <v>27.3000000000001</v>
      </c>
      <c r="AA716">
        <v>-328.93999999999897</v>
      </c>
      <c r="AB716">
        <v>3632.27</v>
      </c>
    </row>
    <row r="717" spans="1:28" x14ac:dyDescent="0.25">
      <c r="A717" t="s">
        <v>1673</v>
      </c>
      <c r="B717" t="s">
        <v>1672</v>
      </c>
      <c r="C717" t="s">
        <v>312</v>
      </c>
      <c r="D717">
        <v>3272.7452434450001</v>
      </c>
      <c r="E717">
        <v>1421.5</v>
      </c>
      <c r="F717">
        <v>34.630000000000003</v>
      </c>
      <c r="G717">
        <v>0</v>
      </c>
      <c r="H717">
        <v>129.47</v>
      </c>
      <c r="J717">
        <v>26.56</v>
      </c>
      <c r="K717">
        <v>14.16</v>
      </c>
      <c r="L717">
        <v>60.3</v>
      </c>
      <c r="M717">
        <v>674.12</v>
      </c>
      <c r="N717">
        <v>94.84</v>
      </c>
      <c r="O717">
        <v>80.680000000000007</v>
      </c>
      <c r="Q717">
        <v>0</v>
      </c>
      <c r="T717">
        <v>20.38</v>
      </c>
      <c r="U717">
        <v>803.59</v>
      </c>
      <c r="V717">
        <v>30.709999999999901</v>
      </c>
      <c r="W717">
        <v>5.85</v>
      </c>
      <c r="X717">
        <v>13.2899999999999</v>
      </c>
      <c r="Y717">
        <v>182.08</v>
      </c>
      <c r="Z717">
        <v>21.239999999999899</v>
      </c>
      <c r="AA717">
        <v>17.759999999999899</v>
      </c>
      <c r="AB717">
        <v>212.79</v>
      </c>
    </row>
    <row r="718" spans="1:28" x14ac:dyDescent="0.25">
      <c r="A718" t="s">
        <v>1703</v>
      </c>
      <c r="B718" t="s">
        <v>1702</v>
      </c>
      <c r="C718" t="s">
        <v>435</v>
      </c>
      <c r="D718">
        <v>3266.4176199399999</v>
      </c>
      <c r="E718">
        <v>166.6</v>
      </c>
      <c r="F718">
        <v>32.35</v>
      </c>
      <c r="G718">
        <v>0.25</v>
      </c>
      <c r="H718">
        <v>222.42999999999901</v>
      </c>
      <c r="J718">
        <v>8.7899999999999991</v>
      </c>
      <c r="K718">
        <v>40.19</v>
      </c>
      <c r="L718">
        <v>149.89999999999901</v>
      </c>
      <c r="M718">
        <v>1027.18</v>
      </c>
      <c r="N718">
        <v>190.07999999999899</v>
      </c>
      <c r="O718">
        <v>149.88999999999899</v>
      </c>
      <c r="Q718">
        <v>2.8441410693970399E-2</v>
      </c>
      <c r="T718">
        <v>-0.01</v>
      </c>
      <c r="U718">
        <v>1249.6099999999999</v>
      </c>
      <c r="V718">
        <v>74.969999999999899</v>
      </c>
      <c r="W718">
        <v>3.19</v>
      </c>
      <c r="X718">
        <v>59.1099999999999</v>
      </c>
      <c r="Y718">
        <v>313.97000000000003</v>
      </c>
      <c r="Z718">
        <v>67.049999999999898</v>
      </c>
      <c r="AA718">
        <v>59.099999999999902</v>
      </c>
      <c r="AB718">
        <v>388.94</v>
      </c>
    </row>
    <row r="719" spans="1:28" x14ac:dyDescent="0.25">
      <c r="A719" t="s">
        <v>1728</v>
      </c>
      <c r="B719" t="s">
        <v>1727</v>
      </c>
      <c r="C719" t="s">
        <v>71</v>
      </c>
      <c r="D719">
        <v>3262.8727476849999</v>
      </c>
      <c r="E719">
        <v>1415.7</v>
      </c>
      <c r="F719">
        <v>53.99</v>
      </c>
      <c r="G719">
        <v>26.5</v>
      </c>
      <c r="H719">
        <v>223.23999999999899</v>
      </c>
      <c r="I719">
        <v>171.11</v>
      </c>
      <c r="J719">
        <v>53.263374467577499</v>
      </c>
      <c r="K719">
        <v>3.87</v>
      </c>
      <c r="L719">
        <v>122.859999999999</v>
      </c>
      <c r="M719">
        <v>80.430000000000007</v>
      </c>
      <c r="N719">
        <v>169.24999999999901</v>
      </c>
      <c r="O719">
        <v>165.379999999999</v>
      </c>
      <c r="P719">
        <v>86.86</v>
      </c>
      <c r="Q719">
        <v>0.497527621276249</v>
      </c>
      <c r="R719">
        <v>2170.5500000000002</v>
      </c>
      <c r="S719">
        <v>211.61</v>
      </c>
      <c r="T719">
        <v>42.519999999999897</v>
      </c>
      <c r="U719">
        <v>2943.8</v>
      </c>
      <c r="V719">
        <v>60.59</v>
      </c>
      <c r="W719">
        <v>14.57</v>
      </c>
      <c r="X719">
        <v>33.61</v>
      </c>
      <c r="Y719">
        <v>595.55999999999995</v>
      </c>
      <c r="Z719">
        <v>46.78</v>
      </c>
      <c r="AA719">
        <v>45.66</v>
      </c>
      <c r="AB719">
        <v>656.15</v>
      </c>
    </row>
    <row r="720" spans="1:28" x14ac:dyDescent="0.25">
      <c r="A720" t="s">
        <v>1713</v>
      </c>
      <c r="B720" t="s">
        <v>1712</v>
      </c>
      <c r="C720" t="s">
        <v>115</v>
      </c>
      <c r="D720">
        <v>3257.5939795499999</v>
      </c>
      <c r="E720">
        <v>179.15</v>
      </c>
      <c r="F720">
        <v>12.88</v>
      </c>
      <c r="G720">
        <v>0.5</v>
      </c>
      <c r="H720">
        <v>17.87</v>
      </c>
      <c r="J720">
        <v>2.09</v>
      </c>
      <c r="K720">
        <v>0.19</v>
      </c>
      <c r="L720">
        <v>-13.5999999999999</v>
      </c>
      <c r="M720">
        <v>601.59</v>
      </c>
      <c r="N720">
        <v>4.99</v>
      </c>
      <c r="O720">
        <v>4.8</v>
      </c>
      <c r="Q720">
        <v>0.23923444976076499</v>
      </c>
      <c r="T720">
        <v>18.399999999999999</v>
      </c>
      <c r="U720">
        <v>619.46</v>
      </c>
      <c r="V720">
        <v>-31.62</v>
      </c>
      <c r="W720">
        <v>0.66</v>
      </c>
      <c r="X720">
        <v>-39.14</v>
      </c>
      <c r="Y720">
        <v>164.28</v>
      </c>
      <c r="Z720">
        <v>-34.799999999999997</v>
      </c>
      <c r="AA720">
        <v>-34.86</v>
      </c>
      <c r="AB720">
        <v>132.66</v>
      </c>
    </row>
    <row r="721" spans="1:28" x14ac:dyDescent="0.25">
      <c r="A721" t="s">
        <v>1707</v>
      </c>
      <c r="B721" t="s">
        <v>1706</v>
      </c>
      <c r="C721" t="s">
        <v>91</v>
      </c>
      <c r="D721">
        <v>3241.9187883149998</v>
      </c>
      <c r="E721">
        <v>541.29999999999995</v>
      </c>
      <c r="F721">
        <v>34.950000000000003</v>
      </c>
      <c r="G721">
        <v>5</v>
      </c>
      <c r="H721">
        <v>281.27</v>
      </c>
      <c r="J721">
        <v>32.049999999999997</v>
      </c>
      <c r="K721">
        <v>2.91</v>
      </c>
      <c r="L721">
        <v>188.95</v>
      </c>
      <c r="M721">
        <v>1216.6300000000001</v>
      </c>
      <c r="N721">
        <v>246.32</v>
      </c>
      <c r="O721">
        <v>243.41</v>
      </c>
      <c r="Q721">
        <v>0.15600624024960999</v>
      </c>
      <c r="T721">
        <v>54.46</v>
      </c>
      <c r="U721">
        <v>1497.9</v>
      </c>
      <c r="V721">
        <v>89.43</v>
      </c>
      <c r="W721">
        <v>10.130000000000001</v>
      </c>
      <c r="X721">
        <v>59.72</v>
      </c>
      <c r="Y721">
        <v>332.14</v>
      </c>
      <c r="Z721">
        <v>80.58</v>
      </c>
      <c r="AA721">
        <v>80.09</v>
      </c>
      <c r="AB721">
        <v>421.57</v>
      </c>
    </row>
    <row r="722" spans="1:28" x14ac:dyDescent="0.25">
      <c r="A722" t="s">
        <v>1715</v>
      </c>
      <c r="B722" t="s">
        <v>1714</v>
      </c>
      <c r="C722" t="s">
        <v>575</v>
      </c>
      <c r="D722">
        <v>3239.7718169499999</v>
      </c>
      <c r="E722">
        <v>529.4</v>
      </c>
      <c r="F722">
        <v>71.75</v>
      </c>
      <c r="G722">
        <v>1</v>
      </c>
      <c r="H722">
        <v>301.86</v>
      </c>
      <c r="J722">
        <v>28.6</v>
      </c>
      <c r="K722">
        <v>25.72</v>
      </c>
      <c r="L722">
        <v>172.97</v>
      </c>
      <c r="M722">
        <v>1951.42</v>
      </c>
      <c r="N722">
        <v>230.11</v>
      </c>
      <c r="O722">
        <v>204.39</v>
      </c>
      <c r="Q722">
        <v>3.4965034965034898E-2</v>
      </c>
      <c r="T722">
        <v>31.42</v>
      </c>
      <c r="U722">
        <v>2253.2800000000002</v>
      </c>
      <c r="V722">
        <v>77.180000000000007</v>
      </c>
      <c r="W722">
        <v>7.79</v>
      </c>
      <c r="X722">
        <v>47.18</v>
      </c>
      <c r="Y722">
        <v>452.94</v>
      </c>
      <c r="Z722">
        <v>58.18</v>
      </c>
      <c r="AA722">
        <v>50.75</v>
      </c>
      <c r="AB722">
        <v>530.12</v>
      </c>
    </row>
    <row r="723" spans="1:28" x14ac:dyDescent="0.25">
      <c r="A723" t="s">
        <v>1717</v>
      </c>
      <c r="B723" t="s">
        <v>1716</v>
      </c>
      <c r="C723" t="s">
        <v>336</v>
      </c>
      <c r="D723">
        <v>3225.5597400000001</v>
      </c>
      <c r="E723">
        <v>1088.95</v>
      </c>
      <c r="F723">
        <v>20.21</v>
      </c>
      <c r="G723">
        <v>6</v>
      </c>
      <c r="H723">
        <v>659.25</v>
      </c>
      <c r="J723">
        <v>171.41</v>
      </c>
      <c r="K723">
        <v>2.2400000000000002</v>
      </c>
      <c r="L723">
        <v>499.06999999999903</v>
      </c>
      <c r="M723">
        <v>2400.63</v>
      </c>
      <c r="N723">
        <v>639.04</v>
      </c>
      <c r="O723">
        <v>636.79999999999995</v>
      </c>
      <c r="Q723">
        <v>3.5003792077474997E-2</v>
      </c>
      <c r="T723">
        <v>137.72999999999999</v>
      </c>
      <c r="U723">
        <v>3059.88</v>
      </c>
      <c r="V723">
        <v>132.62</v>
      </c>
      <c r="W723">
        <v>33.69</v>
      </c>
      <c r="X723">
        <v>98.14</v>
      </c>
      <c r="Y723">
        <v>444.77</v>
      </c>
      <c r="Z723">
        <v>127.56</v>
      </c>
      <c r="AA723">
        <v>126.18</v>
      </c>
      <c r="AB723">
        <v>577.39</v>
      </c>
    </row>
    <row r="724" spans="1:28" x14ac:dyDescent="0.25">
      <c r="A724" t="s">
        <v>1645</v>
      </c>
      <c r="B724" t="s">
        <v>1644</v>
      </c>
      <c r="C724" t="s">
        <v>1646</v>
      </c>
      <c r="D724">
        <v>3222.1982695000002</v>
      </c>
      <c r="E724">
        <v>17.5</v>
      </c>
      <c r="F724">
        <v>849.1</v>
      </c>
      <c r="G724">
        <v>0</v>
      </c>
      <c r="H724">
        <v>-961.04</v>
      </c>
      <c r="J724">
        <v>-8.75</v>
      </c>
      <c r="K724">
        <v>277.98</v>
      </c>
      <c r="L724">
        <v>-1683.54</v>
      </c>
      <c r="M724">
        <v>3256.09</v>
      </c>
      <c r="N724">
        <v>-1810.1399999999901</v>
      </c>
      <c r="O724">
        <v>-2088.12</v>
      </c>
      <c r="Q724">
        <v>0</v>
      </c>
      <c r="T724">
        <v>-404.58</v>
      </c>
      <c r="U724">
        <v>2295.0500000000002</v>
      </c>
      <c r="V724">
        <v>-1884.11</v>
      </c>
      <c r="W724">
        <v>-8.94</v>
      </c>
      <c r="X724">
        <v>-1720.6199999999899</v>
      </c>
      <c r="Y724">
        <v>2397.39</v>
      </c>
      <c r="Z724">
        <v>-2084.3199999999902</v>
      </c>
      <c r="AA724">
        <v>-2141.3399999999901</v>
      </c>
      <c r="AB724">
        <v>513.28</v>
      </c>
    </row>
    <row r="725" spans="1:28" x14ac:dyDescent="0.25">
      <c r="A725" t="s">
        <v>1723</v>
      </c>
      <c r="B725" t="s">
        <v>1722</v>
      </c>
      <c r="C725" t="s">
        <v>1724</v>
      </c>
      <c r="D725">
        <v>3222.0860746799999</v>
      </c>
      <c r="E725">
        <v>518.1</v>
      </c>
      <c r="F725">
        <v>8.81</v>
      </c>
      <c r="G725">
        <v>0</v>
      </c>
      <c r="H725">
        <v>91.44</v>
      </c>
      <c r="I725">
        <v>265.51</v>
      </c>
      <c r="J725">
        <v>2.0662343729166901</v>
      </c>
      <c r="K725">
        <v>65.8</v>
      </c>
      <c r="L725">
        <v>12.85</v>
      </c>
      <c r="M725">
        <v>2611.8099999999899</v>
      </c>
      <c r="N725">
        <v>82.63</v>
      </c>
      <c r="O725">
        <v>16.829999999999998</v>
      </c>
      <c r="P725">
        <v>3.38</v>
      </c>
      <c r="Q725">
        <v>0</v>
      </c>
      <c r="R725">
        <v>0</v>
      </c>
      <c r="S725">
        <v>51.19</v>
      </c>
      <c r="T725">
        <v>3.9799999999999902</v>
      </c>
      <c r="U725">
        <v>3023.33</v>
      </c>
      <c r="V725">
        <v>-123.519999999999</v>
      </c>
      <c r="W725">
        <v>-17.63</v>
      </c>
      <c r="X725">
        <v>-111.099999999999</v>
      </c>
      <c r="Y725">
        <v>1061.81</v>
      </c>
      <c r="Z725">
        <v>-125.66999999999901</v>
      </c>
      <c r="AA725">
        <v>-141.83999999999901</v>
      </c>
      <c r="AB725">
        <v>938.29</v>
      </c>
    </row>
    <row r="726" spans="1:28" x14ac:dyDescent="0.25">
      <c r="A726" t="s">
        <v>1935</v>
      </c>
      <c r="B726" t="s">
        <v>1934</v>
      </c>
      <c r="C726" t="s">
        <v>312</v>
      </c>
      <c r="D726">
        <v>3218.3395455599998</v>
      </c>
      <c r="E726">
        <v>1315.1</v>
      </c>
      <c r="F726">
        <v>13.39</v>
      </c>
      <c r="G726">
        <v>6</v>
      </c>
      <c r="H726">
        <v>156.25</v>
      </c>
      <c r="I726">
        <v>56.26</v>
      </c>
      <c r="J726">
        <v>29.059766763848302</v>
      </c>
      <c r="K726">
        <v>34.92</v>
      </c>
      <c r="L726">
        <v>79.739999999999995</v>
      </c>
      <c r="M726">
        <v>-154.07999999999899</v>
      </c>
      <c r="N726">
        <v>142.86000000000001</v>
      </c>
      <c r="O726">
        <v>107.94</v>
      </c>
      <c r="P726">
        <v>5.89</v>
      </c>
      <c r="Q726">
        <v>0.206471030850263</v>
      </c>
      <c r="R726">
        <v>3032.68</v>
      </c>
      <c r="S726">
        <v>58.9</v>
      </c>
      <c r="T726">
        <v>28.2</v>
      </c>
      <c r="U726">
        <v>3155.9</v>
      </c>
      <c r="V726">
        <v>92.44</v>
      </c>
      <c r="W726">
        <v>21.360106800533998</v>
      </c>
      <c r="X726">
        <v>58.61</v>
      </c>
      <c r="Y726">
        <v>867.66</v>
      </c>
      <c r="Z726">
        <v>89.01</v>
      </c>
      <c r="AA726">
        <v>79.02</v>
      </c>
      <c r="AB726">
        <v>960.1</v>
      </c>
    </row>
    <row r="727" spans="1:28" x14ac:dyDescent="0.25">
      <c r="A727" t="s">
        <v>1732</v>
      </c>
      <c r="B727" t="s">
        <v>1731</v>
      </c>
      <c r="C727" t="s">
        <v>41</v>
      </c>
      <c r="D727">
        <v>3214.8771615999999</v>
      </c>
      <c r="E727">
        <v>421.2</v>
      </c>
      <c r="F727">
        <v>5.08</v>
      </c>
      <c r="G727">
        <v>0</v>
      </c>
      <c r="H727">
        <v>79.559999999999903</v>
      </c>
      <c r="I727">
        <v>28.86</v>
      </c>
      <c r="J727">
        <v>20.203999999999901</v>
      </c>
      <c r="K727">
        <v>5.01</v>
      </c>
      <c r="L727">
        <v>50.509999999999899</v>
      </c>
      <c r="M727">
        <v>-11.9599999999999</v>
      </c>
      <c r="N727">
        <v>74.479999999999905</v>
      </c>
      <c r="O727">
        <v>69.469999999999899</v>
      </c>
      <c r="P727">
        <v>3.55</v>
      </c>
      <c r="Q727">
        <v>0</v>
      </c>
      <c r="R727">
        <v>209.63</v>
      </c>
      <c r="S727">
        <v>24.36</v>
      </c>
      <c r="T727">
        <v>18.959999999999901</v>
      </c>
      <c r="U727">
        <v>334</v>
      </c>
    </row>
    <row r="728" spans="1:28" x14ac:dyDescent="0.25">
      <c r="A728" t="s">
        <v>1842</v>
      </c>
      <c r="B728" t="s">
        <v>1841</v>
      </c>
      <c r="C728" t="s">
        <v>407</v>
      </c>
      <c r="D728">
        <v>3209.2324957400001</v>
      </c>
      <c r="E728">
        <v>2641.4</v>
      </c>
      <c r="F728">
        <v>105.09</v>
      </c>
      <c r="G728">
        <v>0</v>
      </c>
      <c r="H728">
        <v>-246.07999999999899</v>
      </c>
      <c r="J728">
        <v>-592.35</v>
      </c>
      <c r="K728">
        <v>340.71</v>
      </c>
      <c r="L728">
        <v>-361.50999999999902</v>
      </c>
      <c r="M728">
        <v>1035.3</v>
      </c>
      <c r="N728">
        <v>-351.16999999999899</v>
      </c>
      <c r="O728">
        <v>-691.87999999999897</v>
      </c>
      <c r="Q728">
        <v>0</v>
      </c>
      <c r="T728">
        <v>-330.37</v>
      </c>
      <c r="U728">
        <v>789.22</v>
      </c>
      <c r="V728">
        <v>-30.159999999999901</v>
      </c>
      <c r="W728">
        <v>-99.79</v>
      </c>
      <c r="X728">
        <v>-73.69</v>
      </c>
      <c r="Y728">
        <v>224.77</v>
      </c>
      <c r="Z728">
        <v>-55.61</v>
      </c>
      <c r="AA728">
        <v>-123.06</v>
      </c>
      <c r="AB728">
        <v>194.61</v>
      </c>
    </row>
    <row r="729" spans="1:28" x14ac:dyDescent="0.25">
      <c r="A729" t="s">
        <v>1755</v>
      </c>
      <c r="B729" t="s">
        <v>1754</v>
      </c>
      <c r="C729" t="s">
        <v>336</v>
      </c>
      <c r="D729">
        <v>3197.9677885799902</v>
      </c>
      <c r="E729">
        <v>381.85</v>
      </c>
      <c r="F729">
        <v>4.26</v>
      </c>
      <c r="G729">
        <v>0.2</v>
      </c>
      <c r="H729">
        <v>133.219999999999</v>
      </c>
      <c r="J729">
        <v>10.69</v>
      </c>
      <c r="K729">
        <v>6.35</v>
      </c>
      <c r="L729">
        <v>90.129999999999797</v>
      </c>
      <c r="M729">
        <v>1421.64</v>
      </c>
      <c r="N729">
        <v>128.95999999999901</v>
      </c>
      <c r="O729">
        <v>122.609999999999</v>
      </c>
      <c r="Q729">
        <v>1.8709073900841901E-2</v>
      </c>
      <c r="T729">
        <v>32.479999999999997</v>
      </c>
      <c r="U729">
        <v>1554.86</v>
      </c>
      <c r="V729">
        <v>53.25</v>
      </c>
      <c r="W729">
        <v>4.3499999999999996</v>
      </c>
      <c r="X729">
        <v>36.64</v>
      </c>
      <c r="Y729">
        <v>419.84</v>
      </c>
      <c r="Z729">
        <v>52.08</v>
      </c>
      <c r="AA729">
        <v>50.339999999999897</v>
      </c>
      <c r="AB729">
        <v>473.09</v>
      </c>
    </row>
    <row r="730" spans="1:28" x14ac:dyDescent="0.25">
      <c r="A730" t="s">
        <v>1701</v>
      </c>
      <c r="B730" t="s">
        <v>1700</v>
      </c>
      <c r="C730" t="s">
        <v>365</v>
      </c>
      <c r="D730">
        <v>3194.1453150000002</v>
      </c>
      <c r="E730">
        <v>487.1</v>
      </c>
      <c r="F730">
        <v>114.23</v>
      </c>
      <c r="G730">
        <v>1.5</v>
      </c>
      <c r="H730">
        <v>217.99999999999901</v>
      </c>
      <c r="I730">
        <v>183.95</v>
      </c>
      <c r="J730">
        <v>6.4642174866111102</v>
      </c>
      <c r="K730">
        <v>44.04</v>
      </c>
      <c r="L730">
        <v>44.749999999999901</v>
      </c>
      <c r="M730">
        <v>264.17</v>
      </c>
      <c r="N730">
        <v>103.769999999999</v>
      </c>
      <c r="O730">
        <v>59.729999999999897</v>
      </c>
      <c r="P730">
        <v>167.66</v>
      </c>
      <c r="Q730">
        <v>0.23204664804469299</v>
      </c>
      <c r="R730">
        <v>1326.69</v>
      </c>
      <c r="S730">
        <v>146.05000000000001</v>
      </c>
      <c r="T730">
        <v>14.98</v>
      </c>
      <c r="U730">
        <v>2306.52</v>
      </c>
      <c r="V730">
        <v>86.259999999999906</v>
      </c>
      <c r="W730">
        <v>4.7</v>
      </c>
      <c r="X730">
        <v>32.579999999999899</v>
      </c>
      <c r="Y730">
        <v>606.46</v>
      </c>
      <c r="Z730">
        <v>55.699999999999903</v>
      </c>
      <c r="AA730">
        <v>40.649999999999899</v>
      </c>
      <c r="AB730">
        <v>692.72</v>
      </c>
    </row>
    <row r="731" spans="1:28" x14ac:dyDescent="0.25">
      <c r="A731" t="s">
        <v>1765</v>
      </c>
      <c r="B731" t="s">
        <v>1764</v>
      </c>
      <c r="C731" t="s">
        <v>457</v>
      </c>
      <c r="D731">
        <v>3178.1221725</v>
      </c>
      <c r="E731">
        <v>217.5</v>
      </c>
      <c r="F731">
        <v>48.59</v>
      </c>
      <c r="G731">
        <v>2.5499999999999998</v>
      </c>
      <c r="H731">
        <v>231.07999999999899</v>
      </c>
      <c r="I731">
        <v>183.1</v>
      </c>
      <c r="J731">
        <v>9.21375450993615</v>
      </c>
      <c r="K731">
        <v>4.59</v>
      </c>
      <c r="L731">
        <v>132.349999999999</v>
      </c>
      <c r="M731">
        <v>103.66999999999901</v>
      </c>
      <c r="N731">
        <v>182.48999999999899</v>
      </c>
      <c r="O731">
        <v>177.89999999999901</v>
      </c>
      <c r="P731">
        <v>42.82</v>
      </c>
      <c r="Q731">
        <v>0.27676014129202903</v>
      </c>
      <c r="R731">
        <v>2288.08</v>
      </c>
      <c r="S731">
        <v>140.38</v>
      </c>
      <c r="T731">
        <v>45.55</v>
      </c>
      <c r="U731">
        <v>2989.1299999999901</v>
      </c>
      <c r="V731">
        <v>58.82</v>
      </c>
      <c r="W731">
        <v>2.35</v>
      </c>
      <c r="X731">
        <v>33.76</v>
      </c>
      <c r="Y731">
        <v>684.62</v>
      </c>
      <c r="Z731">
        <v>45.85</v>
      </c>
      <c r="AA731">
        <v>45</v>
      </c>
      <c r="AB731">
        <v>743.44</v>
      </c>
    </row>
    <row r="732" spans="1:28" x14ac:dyDescent="0.25">
      <c r="A732" t="s">
        <v>1738</v>
      </c>
      <c r="B732" t="s">
        <v>1737</v>
      </c>
      <c r="C732" t="s">
        <v>1020</v>
      </c>
      <c r="D732">
        <v>3177.2130699149998</v>
      </c>
      <c r="E732">
        <v>599.4</v>
      </c>
      <c r="F732">
        <v>28.51</v>
      </c>
      <c r="G732">
        <v>0</v>
      </c>
      <c r="H732">
        <v>141.69</v>
      </c>
      <c r="I732">
        <v>34.07</v>
      </c>
      <c r="J732">
        <v>15.167382211885799</v>
      </c>
      <c r="K732">
        <v>4.47</v>
      </c>
      <c r="L732">
        <v>80.7</v>
      </c>
      <c r="M732">
        <v>11.579999999999901</v>
      </c>
      <c r="N732">
        <v>113.18</v>
      </c>
      <c r="O732">
        <v>108.71</v>
      </c>
      <c r="P732">
        <v>9.89</v>
      </c>
      <c r="Q732">
        <v>0</v>
      </c>
      <c r="R732">
        <v>80.709999999999994</v>
      </c>
      <c r="S732">
        <v>17.239999999999998</v>
      </c>
      <c r="T732">
        <v>28.009999999999899</v>
      </c>
      <c r="U732">
        <v>295.18</v>
      </c>
      <c r="V732">
        <v>41.42</v>
      </c>
      <c r="W732">
        <v>4.29</v>
      </c>
      <c r="X732">
        <v>22.82</v>
      </c>
      <c r="Y732">
        <v>42.8</v>
      </c>
      <c r="Z732">
        <v>33.15</v>
      </c>
      <c r="AA732">
        <v>31.08</v>
      </c>
      <c r="AB732">
        <v>84.22</v>
      </c>
    </row>
    <row r="733" spans="1:28" x14ac:dyDescent="0.25">
      <c r="A733" t="s">
        <v>1683</v>
      </c>
      <c r="B733" t="s">
        <v>1682</v>
      </c>
      <c r="C733" t="s">
        <v>61</v>
      </c>
      <c r="D733">
        <v>3170.7314633400001</v>
      </c>
      <c r="E733">
        <v>43.55</v>
      </c>
      <c r="F733">
        <v>93.3</v>
      </c>
      <c r="G733">
        <v>0</v>
      </c>
      <c r="H733">
        <v>744.40999999999894</v>
      </c>
      <c r="J733">
        <v>3.19</v>
      </c>
      <c r="K733">
        <v>418.42</v>
      </c>
      <c r="L733">
        <v>183.479999999999</v>
      </c>
      <c r="M733">
        <v>3577.91</v>
      </c>
      <c r="N733">
        <v>651.10999999999899</v>
      </c>
      <c r="O733">
        <v>232.689999999999</v>
      </c>
      <c r="Q733">
        <v>0</v>
      </c>
      <c r="T733">
        <v>49.209999999999901</v>
      </c>
      <c r="U733">
        <v>4322.32</v>
      </c>
      <c r="V733">
        <v>215.66</v>
      </c>
      <c r="W733">
        <v>1.56</v>
      </c>
      <c r="X733">
        <v>84.8</v>
      </c>
      <c r="Y733">
        <v>1117.47</v>
      </c>
      <c r="Z733">
        <v>191.59</v>
      </c>
      <c r="AA733">
        <v>85.56</v>
      </c>
      <c r="AB733">
        <v>1333.13</v>
      </c>
    </row>
    <row r="734" spans="1:28" x14ac:dyDescent="0.25">
      <c r="A734" t="s">
        <v>1721</v>
      </c>
      <c r="B734" t="s">
        <v>1720</v>
      </c>
      <c r="C734" t="s">
        <v>74</v>
      </c>
      <c r="D734">
        <v>3165.8414215500002</v>
      </c>
      <c r="E734">
        <v>202.5</v>
      </c>
      <c r="F734">
        <v>107.48</v>
      </c>
      <c r="G734">
        <v>0</v>
      </c>
      <c r="H734">
        <v>248.21</v>
      </c>
      <c r="J734">
        <v>1.42</v>
      </c>
      <c r="K734">
        <v>111.28</v>
      </c>
      <c r="L734">
        <v>23.7</v>
      </c>
      <c r="M734">
        <v>6060.98</v>
      </c>
      <c r="N734">
        <v>140.72999999999999</v>
      </c>
      <c r="O734">
        <v>29.45</v>
      </c>
      <c r="Q734">
        <v>0</v>
      </c>
      <c r="T734">
        <v>5.75</v>
      </c>
      <c r="U734">
        <v>6309.19</v>
      </c>
      <c r="V734">
        <v>84.319999999999894</v>
      </c>
      <c r="W734">
        <v>1.38</v>
      </c>
      <c r="X734">
        <v>23.099999999999898</v>
      </c>
      <c r="Y734">
        <v>1597.68</v>
      </c>
      <c r="Z734">
        <v>53.729999999999897</v>
      </c>
      <c r="AA734">
        <v>19.4499999999999</v>
      </c>
      <c r="AB734">
        <v>1682</v>
      </c>
    </row>
    <row r="735" spans="1:28" x14ac:dyDescent="0.25">
      <c r="A735" t="s">
        <v>1734</v>
      </c>
      <c r="B735" t="s">
        <v>1733</v>
      </c>
      <c r="C735" t="s">
        <v>504</v>
      </c>
      <c r="D735">
        <v>3133.1595813449999</v>
      </c>
      <c r="E735">
        <v>134.94999999999999</v>
      </c>
      <c r="F735">
        <v>56.68</v>
      </c>
      <c r="G735">
        <v>0.9</v>
      </c>
      <c r="H735">
        <v>181.17999999999901</v>
      </c>
      <c r="I735">
        <v>218.09</v>
      </c>
      <c r="J735">
        <v>3.3693900893758202</v>
      </c>
      <c r="K735">
        <v>11.69</v>
      </c>
      <c r="L735">
        <v>78.029999999999902</v>
      </c>
      <c r="M735">
        <v>193.55999999999901</v>
      </c>
      <c r="N735">
        <v>124.49999999999901</v>
      </c>
      <c r="O735">
        <v>112.80999999999899</v>
      </c>
      <c r="P735">
        <v>11.51</v>
      </c>
      <c r="Q735">
        <v>0.26711065686274499</v>
      </c>
      <c r="R735">
        <v>1998.12</v>
      </c>
      <c r="S735">
        <v>169.03</v>
      </c>
      <c r="T735">
        <v>34.779999999999902</v>
      </c>
      <c r="U735">
        <v>2771.49</v>
      </c>
      <c r="V735">
        <v>58.94</v>
      </c>
      <c r="W735">
        <v>1.1499999999999999</v>
      </c>
      <c r="X735">
        <v>26.65</v>
      </c>
      <c r="Y735">
        <v>791.76</v>
      </c>
      <c r="Z735">
        <v>43.74</v>
      </c>
      <c r="AA735">
        <v>42.59</v>
      </c>
      <c r="AB735">
        <v>850.7</v>
      </c>
    </row>
    <row r="736" spans="1:28" x14ac:dyDescent="0.25">
      <c r="A736" t="s">
        <v>1746</v>
      </c>
      <c r="B736" t="s">
        <v>1745</v>
      </c>
      <c r="C736" t="s">
        <v>1747</v>
      </c>
      <c r="D736">
        <v>3119.7521941949999</v>
      </c>
      <c r="E736">
        <v>569.79999999999995</v>
      </c>
      <c r="F736">
        <v>20.55</v>
      </c>
      <c r="G736">
        <v>4</v>
      </c>
      <c r="H736">
        <v>306.63</v>
      </c>
      <c r="J736">
        <v>47.89</v>
      </c>
      <c r="K736">
        <v>0.19</v>
      </c>
      <c r="L736">
        <v>271.719999999999</v>
      </c>
      <c r="M736">
        <v>818.63</v>
      </c>
      <c r="N736">
        <v>286.08</v>
      </c>
      <c r="O736">
        <v>285.89</v>
      </c>
      <c r="Q736">
        <v>8.3524744205470805E-2</v>
      </c>
      <c r="T736">
        <v>14.17</v>
      </c>
      <c r="U736">
        <v>1125.26</v>
      </c>
      <c r="V736">
        <v>-8.6999999999999993</v>
      </c>
      <c r="W736">
        <v>2.25</v>
      </c>
      <c r="X736">
        <v>-15.49</v>
      </c>
      <c r="Y736">
        <v>90.36</v>
      </c>
      <c r="Z736">
        <v>-14.2</v>
      </c>
      <c r="AA736">
        <v>-14.25</v>
      </c>
      <c r="AB736">
        <v>81.66</v>
      </c>
    </row>
    <row r="737" spans="1:28" x14ac:dyDescent="0.25">
      <c r="A737" t="s">
        <v>1759</v>
      </c>
      <c r="B737" t="s">
        <v>1758</v>
      </c>
      <c r="C737" t="s">
        <v>741</v>
      </c>
      <c r="D737">
        <v>3111.4481070400002</v>
      </c>
      <c r="E737">
        <v>737.75</v>
      </c>
      <c r="F737">
        <v>67.849999999999994</v>
      </c>
      <c r="G737">
        <v>3</v>
      </c>
      <c r="H737">
        <v>201.07</v>
      </c>
      <c r="J737">
        <v>16.829999999999998</v>
      </c>
      <c r="K737">
        <v>40.36</v>
      </c>
      <c r="L737">
        <v>71.500000000000099</v>
      </c>
      <c r="M737">
        <v>2291.98</v>
      </c>
      <c r="N737">
        <v>133.22</v>
      </c>
      <c r="O737">
        <v>92.860000000000099</v>
      </c>
      <c r="Q737">
        <v>0.17825311942958999</v>
      </c>
      <c r="T737">
        <v>21.36</v>
      </c>
      <c r="U737">
        <v>2493.0500000000002</v>
      </c>
      <c r="V737">
        <v>64.529999999999902</v>
      </c>
      <c r="W737">
        <v>5.73</v>
      </c>
      <c r="X737">
        <v>24.319999999999901</v>
      </c>
      <c r="Y737">
        <v>618.24</v>
      </c>
      <c r="Z737">
        <v>45.829999999999899</v>
      </c>
      <c r="AA737">
        <v>34.189999999999898</v>
      </c>
      <c r="AB737">
        <v>682.77</v>
      </c>
    </row>
    <row r="738" spans="1:28" x14ac:dyDescent="0.25">
      <c r="A738" t="s">
        <v>1763</v>
      </c>
      <c r="B738" t="s">
        <v>1762</v>
      </c>
      <c r="C738" t="s">
        <v>55</v>
      </c>
      <c r="D738">
        <v>3110.6772348300001</v>
      </c>
      <c r="E738">
        <v>579.6</v>
      </c>
      <c r="F738">
        <v>38.71</v>
      </c>
      <c r="G738">
        <v>18</v>
      </c>
      <c r="H738">
        <v>132.13</v>
      </c>
      <c r="I738">
        <v>106.15</v>
      </c>
      <c r="J738">
        <v>12.1625148966476</v>
      </c>
      <c r="K738">
        <v>4.83</v>
      </c>
      <c r="L738">
        <v>64.3599999999999</v>
      </c>
      <c r="M738">
        <v>72.559999999999903</v>
      </c>
      <c r="N738">
        <v>93.419999999999902</v>
      </c>
      <c r="O738">
        <v>88.589999999999904</v>
      </c>
      <c r="P738">
        <v>10.71</v>
      </c>
      <c r="Q738">
        <v>1.4799570773772499</v>
      </c>
      <c r="R738">
        <v>163.03</v>
      </c>
      <c r="S738">
        <v>51.69</v>
      </c>
      <c r="T738">
        <v>24.23</v>
      </c>
      <c r="U738">
        <v>536.27</v>
      </c>
      <c r="V738">
        <v>28.71</v>
      </c>
      <c r="W738">
        <v>2.36</v>
      </c>
      <c r="X738">
        <v>12.6</v>
      </c>
      <c r="Y738">
        <v>111.19</v>
      </c>
      <c r="Z738">
        <v>17.91</v>
      </c>
      <c r="AA738">
        <v>17.239999999999998</v>
      </c>
      <c r="AB738">
        <v>139.9</v>
      </c>
    </row>
    <row r="739" spans="1:28" x14ac:dyDescent="0.25">
      <c r="A739" t="s">
        <v>1771</v>
      </c>
      <c r="B739" t="s">
        <v>1770</v>
      </c>
      <c r="C739" t="s">
        <v>61</v>
      </c>
      <c r="D739">
        <v>3110.2142083200001</v>
      </c>
      <c r="E739">
        <v>183.3</v>
      </c>
      <c r="F739">
        <v>113.52</v>
      </c>
      <c r="G739">
        <v>0.75</v>
      </c>
      <c r="H739">
        <v>462.77999999999901</v>
      </c>
      <c r="J739">
        <v>7.23</v>
      </c>
      <c r="K739">
        <v>165.39</v>
      </c>
      <c r="L739">
        <v>124.24999999999901</v>
      </c>
      <c r="M739">
        <v>4691.0200000000004</v>
      </c>
      <c r="N739">
        <v>349.25999999999902</v>
      </c>
      <c r="O739">
        <v>183.86999999999901</v>
      </c>
      <c r="Q739">
        <v>0.103734439834024</v>
      </c>
      <c r="T739">
        <v>59.62</v>
      </c>
      <c r="U739">
        <v>5153.8</v>
      </c>
      <c r="V739">
        <v>147.37</v>
      </c>
      <c r="W739">
        <v>2.2000000000000002</v>
      </c>
      <c r="X739">
        <v>37.790000000000099</v>
      </c>
      <c r="Y739">
        <v>1491.31</v>
      </c>
      <c r="Z739">
        <v>116.5</v>
      </c>
      <c r="AA739">
        <v>65.370000000000104</v>
      </c>
      <c r="AB739">
        <v>1638.68</v>
      </c>
    </row>
    <row r="740" spans="1:28" x14ac:dyDescent="0.25">
      <c r="A740" t="s">
        <v>1788</v>
      </c>
      <c r="B740" t="s">
        <v>1787</v>
      </c>
      <c r="C740" t="s">
        <v>373</v>
      </c>
      <c r="D740">
        <v>3109.0034996700001</v>
      </c>
      <c r="E740">
        <v>79.8</v>
      </c>
      <c r="F740">
        <v>0.42</v>
      </c>
      <c r="G740">
        <v>0</v>
      </c>
      <c r="H740">
        <v>-5.7000000000000401</v>
      </c>
      <c r="J740">
        <v>-2.94</v>
      </c>
      <c r="K740">
        <v>54.41</v>
      </c>
      <c r="L740">
        <v>-90.38</v>
      </c>
      <c r="M740">
        <v>1416.15</v>
      </c>
      <c r="N740">
        <v>-6.1200000000000401</v>
      </c>
      <c r="O740">
        <v>-60.53</v>
      </c>
      <c r="Q740">
        <v>0</v>
      </c>
      <c r="T740">
        <v>29.849999999999898</v>
      </c>
      <c r="U740">
        <v>1410.45</v>
      </c>
      <c r="V740">
        <v>-12.42</v>
      </c>
      <c r="W740">
        <v>-4.25</v>
      </c>
      <c r="X740">
        <v>-51.62</v>
      </c>
      <c r="Y740">
        <v>102.75</v>
      </c>
      <c r="Z740">
        <v>-12.53</v>
      </c>
      <c r="AA740">
        <v>-32.229999999999997</v>
      </c>
      <c r="AB740">
        <v>90.33</v>
      </c>
    </row>
    <row r="741" spans="1:28" x14ac:dyDescent="0.25">
      <c r="A741" t="s">
        <v>1761</v>
      </c>
      <c r="B741" t="s">
        <v>1760</v>
      </c>
      <c r="C741" t="s">
        <v>553</v>
      </c>
      <c r="D741">
        <v>3093.6875399999999</v>
      </c>
      <c r="E741">
        <v>136.1</v>
      </c>
      <c r="F741">
        <v>170.91</v>
      </c>
      <c r="G741">
        <v>1.25</v>
      </c>
      <c r="H741">
        <v>580.86999999999898</v>
      </c>
      <c r="J741">
        <v>9.69</v>
      </c>
      <c r="K741">
        <v>105.18</v>
      </c>
      <c r="L741">
        <v>219.039999999999</v>
      </c>
      <c r="M741">
        <v>3712.32</v>
      </c>
      <c r="N741">
        <v>409.95999999999901</v>
      </c>
      <c r="O741">
        <v>304.77999999999901</v>
      </c>
      <c r="Q741">
        <v>0.128998968008255</v>
      </c>
      <c r="T741">
        <v>85.74</v>
      </c>
      <c r="U741">
        <v>4293.1899999999996</v>
      </c>
      <c r="V741">
        <v>169.87</v>
      </c>
      <c r="W741">
        <v>2.81</v>
      </c>
      <c r="X741">
        <v>63.57</v>
      </c>
      <c r="Y741">
        <v>1023.15</v>
      </c>
      <c r="Z741">
        <v>124.52</v>
      </c>
      <c r="AA741">
        <v>91.93</v>
      </c>
      <c r="AB741">
        <v>1193.02</v>
      </c>
    </row>
    <row r="742" spans="1:28" x14ac:dyDescent="0.25">
      <c r="A742" t="s">
        <v>1742</v>
      </c>
      <c r="B742" t="s">
        <v>1741</v>
      </c>
      <c r="C742" t="s">
        <v>91</v>
      </c>
      <c r="D742">
        <v>3090.2506659999999</v>
      </c>
      <c r="E742">
        <v>304.64999999999998</v>
      </c>
      <c r="F742">
        <v>9.9600000000000009</v>
      </c>
      <c r="G742">
        <v>0.7</v>
      </c>
      <c r="H742">
        <v>117.579999999999</v>
      </c>
      <c r="I742">
        <v>297.91000000000003</v>
      </c>
      <c r="J742">
        <v>1.48924119960933</v>
      </c>
      <c r="K742">
        <v>2.1800000000000002</v>
      </c>
      <c r="L742">
        <v>81.979999999999905</v>
      </c>
      <c r="M742">
        <v>238.72</v>
      </c>
      <c r="N742">
        <v>107.619999999999</v>
      </c>
      <c r="O742">
        <v>105.439999999999</v>
      </c>
      <c r="P742">
        <v>1.26</v>
      </c>
      <c r="Q742">
        <v>0.470038030228836</v>
      </c>
      <c r="R742">
        <v>0</v>
      </c>
      <c r="S742">
        <v>19.559999999999999</v>
      </c>
      <c r="T742">
        <v>23.459999999999901</v>
      </c>
      <c r="U742">
        <v>675.03</v>
      </c>
      <c r="V742">
        <v>33.19</v>
      </c>
      <c r="W742">
        <v>2.4900000000000002</v>
      </c>
      <c r="X742">
        <v>24.99</v>
      </c>
      <c r="Y742">
        <v>149.54</v>
      </c>
      <c r="Z742">
        <v>30.459999999999901</v>
      </c>
      <c r="AA742">
        <v>29.869999999999902</v>
      </c>
      <c r="AB742">
        <v>182.73</v>
      </c>
    </row>
    <row r="743" spans="1:28" x14ac:dyDescent="0.25">
      <c r="A743" t="s">
        <v>45</v>
      </c>
      <c r="B743" t="s">
        <v>46</v>
      </c>
      <c r="C743" t="s">
        <v>44</v>
      </c>
      <c r="D743">
        <v>3077.8791127999998</v>
      </c>
      <c r="E743">
        <v>466</v>
      </c>
      <c r="F743">
        <v>189.47</v>
      </c>
      <c r="G743">
        <v>10</v>
      </c>
      <c r="H743">
        <v>1704.3799999999901</v>
      </c>
      <c r="I743">
        <v>366.68</v>
      </c>
      <c r="J743">
        <v>142.618557751174</v>
      </c>
      <c r="K743">
        <v>37.07</v>
      </c>
      <c r="L743">
        <v>941.979999999999</v>
      </c>
      <c r="M743">
        <v>286.38</v>
      </c>
      <c r="N743">
        <v>1514.9099999999901</v>
      </c>
      <c r="O743">
        <v>1477.8399999999899</v>
      </c>
      <c r="P743">
        <v>468.59</v>
      </c>
      <c r="Q743">
        <v>7.0117102273933599E-2</v>
      </c>
      <c r="R743">
        <v>2070.67</v>
      </c>
      <c r="S743">
        <v>101.63</v>
      </c>
      <c r="T743">
        <v>535.86</v>
      </c>
      <c r="U743">
        <v>4998.33</v>
      </c>
      <c r="V743">
        <v>502.81</v>
      </c>
      <c r="W743">
        <v>42.13</v>
      </c>
      <c r="X743">
        <v>278.23</v>
      </c>
      <c r="Y743">
        <v>880.36</v>
      </c>
      <c r="Z743">
        <v>454.85</v>
      </c>
      <c r="AA743">
        <v>444.44</v>
      </c>
      <c r="AB743">
        <v>1383.17</v>
      </c>
    </row>
    <row r="744" spans="1:28" x14ac:dyDescent="0.25">
      <c r="A744" t="s">
        <v>1751</v>
      </c>
      <c r="B744" t="s">
        <v>1750</v>
      </c>
      <c r="C744" t="s">
        <v>1747</v>
      </c>
      <c r="D744">
        <v>3073.6129311999998</v>
      </c>
      <c r="E744">
        <v>290.8</v>
      </c>
      <c r="F744">
        <v>1.35</v>
      </c>
      <c r="G744">
        <v>0</v>
      </c>
      <c r="H744">
        <v>22.21</v>
      </c>
      <c r="J744">
        <v>1.61</v>
      </c>
      <c r="K744">
        <v>3.03</v>
      </c>
      <c r="L744">
        <v>16.78</v>
      </c>
      <c r="M744">
        <v>206.4</v>
      </c>
      <c r="N744">
        <v>20.86</v>
      </c>
      <c r="O744">
        <v>17.829999999999998</v>
      </c>
      <c r="Q744">
        <v>0</v>
      </c>
      <c r="T744">
        <v>1.05</v>
      </c>
      <c r="U744">
        <v>228.61</v>
      </c>
      <c r="V744">
        <v>12.84</v>
      </c>
      <c r="W744">
        <v>1.01</v>
      </c>
      <c r="X744">
        <v>10.64</v>
      </c>
      <c r="Y744">
        <v>103.86</v>
      </c>
      <c r="Z744">
        <v>12.47</v>
      </c>
      <c r="AA744">
        <v>11.22</v>
      </c>
      <c r="AB744">
        <v>116.7</v>
      </c>
    </row>
    <row r="745" spans="1:28" x14ac:dyDescent="0.25">
      <c r="A745" t="s">
        <v>94</v>
      </c>
      <c r="B745" t="s">
        <v>95</v>
      </c>
      <c r="C745" t="s">
        <v>96</v>
      </c>
      <c r="D745">
        <v>3069.0497609200002</v>
      </c>
      <c r="E745">
        <v>348.1</v>
      </c>
      <c r="F745">
        <v>62.54</v>
      </c>
      <c r="G745">
        <v>0</v>
      </c>
      <c r="H745">
        <v>344.35999999999899</v>
      </c>
      <c r="J745">
        <v>21.35</v>
      </c>
      <c r="K745">
        <v>21.05</v>
      </c>
      <c r="L745">
        <v>193.479999999999</v>
      </c>
      <c r="M745">
        <v>1603.19</v>
      </c>
      <c r="N745">
        <v>281.81999999999903</v>
      </c>
      <c r="O745">
        <v>260.76999999999902</v>
      </c>
      <c r="Q745">
        <v>0</v>
      </c>
      <c r="T745">
        <v>67.289999999999907</v>
      </c>
      <c r="U745">
        <v>1947.55</v>
      </c>
      <c r="V745">
        <v>80.73</v>
      </c>
      <c r="W745">
        <v>4.7300000000000004</v>
      </c>
      <c r="X745">
        <v>42.86</v>
      </c>
      <c r="Y745">
        <v>405.07</v>
      </c>
      <c r="Z745">
        <v>64.78</v>
      </c>
      <c r="AA745">
        <v>58.84</v>
      </c>
      <c r="AB745">
        <v>485.8</v>
      </c>
    </row>
    <row r="746" spans="1:28" x14ac:dyDescent="0.25">
      <c r="A746" t="s">
        <v>1810</v>
      </c>
      <c r="B746" t="s">
        <v>1809</v>
      </c>
      <c r="C746" t="s">
        <v>1204</v>
      </c>
      <c r="D746">
        <v>3067.5425909999999</v>
      </c>
      <c r="E746">
        <v>351.8</v>
      </c>
      <c r="F746">
        <v>7.01</v>
      </c>
      <c r="G746">
        <v>2.2000000000000002</v>
      </c>
      <c r="H746">
        <v>92.28</v>
      </c>
      <c r="J746">
        <v>6.9</v>
      </c>
      <c r="K746">
        <v>0.89</v>
      </c>
      <c r="L746">
        <v>59.15</v>
      </c>
      <c r="M746">
        <v>388.26</v>
      </c>
      <c r="N746">
        <v>85.27</v>
      </c>
      <c r="O746">
        <v>84.38</v>
      </c>
      <c r="Q746">
        <v>0.31884057971014401</v>
      </c>
      <c r="T746">
        <v>25.23</v>
      </c>
      <c r="U746">
        <v>480.54</v>
      </c>
      <c r="V746">
        <v>26.36</v>
      </c>
      <c r="W746">
        <v>1.63</v>
      </c>
      <c r="X746">
        <v>14.01</v>
      </c>
      <c r="Y746">
        <v>132.29</v>
      </c>
      <c r="Z746">
        <v>25.13</v>
      </c>
      <c r="AA746">
        <v>24.98</v>
      </c>
      <c r="AB746">
        <v>158.65</v>
      </c>
    </row>
    <row r="747" spans="1:28" x14ac:dyDescent="0.25">
      <c r="A747" t="s">
        <v>1757</v>
      </c>
      <c r="B747" t="s">
        <v>1756</v>
      </c>
      <c r="C747" t="s">
        <v>1055</v>
      </c>
      <c r="D747">
        <v>3062.3385290050001</v>
      </c>
      <c r="E747">
        <v>373.85</v>
      </c>
      <c r="F747">
        <v>121.25</v>
      </c>
      <c r="G747">
        <v>4</v>
      </c>
      <c r="H747">
        <v>513.86</v>
      </c>
      <c r="I747">
        <v>187.74</v>
      </c>
      <c r="J747">
        <v>30.895991283740099</v>
      </c>
      <c r="K747">
        <v>37.68</v>
      </c>
      <c r="L747">
        <v>250.07</v>
      </c>
      <c r="M747">
        <v>370.539999999999</v>
      </c>
      <c r="N747">
        <v>392.61</v>
      </c>
      <c r="O747">
        <v>354.93</v>
      </c>
      <c r="P747">
        <v>33.39</v>
      </c>
      <c r="Q747">
        <v>0.12946663414244</v>
      </c>
      <c r="R747">
        <v>2093.64</v>
      </c>
      <c r="S747">
        <v>130.24</v>
      </c>
      <c r="T747">
        <v>104.86</v>
      </c>
      <c r="U747">
        <v>3329.41</v>
      </c>
      <c r="V747">
        <v>219.23</v>
      </c>
      <c r="W747">
        <v>15.34</v>
      </c>
      <c r="X747">
        <v>124.16</v>
      </c>
      <c r="Y747">
        <v>942.42</v>
      </c>
      <c r="Z747">
        <v>185.55</v>
      </c>
      <c r="AA747">
        <v>176.26</v>
      </c>
      <c r="AB747">
        <v>1161.6500000000001</v>
      </c>
    </row>
    <row r="748" spans="1:28" x14ac:dyDescent="0.25">
      <c r="A748" t="s">
        <v>1832</v>
      </c>
      <c r="B748" t="s">
        <v>1831</v>
      </c>
      <c r="C748" t="s">
        <v>315</v>
      </c>
      <c r="D748">
        <v>3049.3506767399999</v>
      </c>
      <c r="E748">
        <v>358.05</v>
      </c>
      <c r="F748">
        <v>95.5</v>
      </c>
      <c r="G748">
        <v>0</v>
      </c>
      <c r="H748">
        <v>115.87</v>
      </c>
      <c r="J748">
        <v>-3.74</v>
      </c>
      <c r="K748">
        <v>58.65</v>
      </c>
      <c r="L748">
        <v>-32.479999999999997</v>
      </c>
      <c r="M748">
        <v>951.64</v>
      </c>
      <c r="N748">
        <v>20.37</v>
      </c>
      <c r="O748">
        <v>-38.279999999999902</v>
      </c>
      <c r="Q748">
        <v>0</v>
      </c>
      <c r="T748">
        <v>-5.7999999999999901</v>
      </c>
      <c r="U748">
        <v>1067.51</v>
      </c>
      <c r="V748">
        <v>39.19</v>
      </c>
      <c r="W748">
        <v>-0.93</v>
      </c>
      <c r="X748">
        <v>-8.0499999999999705</v>
      </c>
      <c r="Y748">
        <v>226.54</v>
      </c>
      <c r="Z748">
        <v>13.5</v>
      </c>
      <c r="AA748">
        <v>-4.23999999999997</v>
      </c>
      <c r="AB748">
        <v>265.73</v>
      </c>
    </row>
    <row r="749" spans="1:28" x14ac:dyDescent="0.25">
      <c r="A749" t="s">
        <v>1749</v>
      </c>
      <c r="B749" t="s">
        <v>1748</v>
      </c>
      <c r="C749" t="s">
        <v>1218</v>
      </c>
      <c r="D749">
        <v>3045.1583646200002</v>
      </c>
      <c r="E749">
        <v>426.25</v>
      </c>
      <c r="F749">
        <v>599.03</v>
      </c>
      <c r="G749">
        <v>3</v>
      </c>
      <c r="H749">
        <v>1728.51</v>
      </c>
      <c r="J749">
        <v>66.569999999999993</v>
      </c>
      <c r="K749">
        <v>473.43</v>
      </c>
      <c r="L749">
        <v>480.68</v>
      </c>
      <c r="M749">
        <v>13055.98</v>
      </c>
      <c r="N749">
        <v>1129.48</v>
      </c>
      <c r="O749">
        <v>656.05</v>
      </c>
      <c r="Q749">
        <v>4.5065344749887298E-2</v>
      </c>
      <c r="T749">
        <v>175.37</v>
      </c>
      <c r="U749">
        <v>14784.49</v>
      </c>
      <c r="V749">
        <v>317.14</v>
      </c>
      <c r="W749">
        <v>0.12</v>
      </c>
      <c r="X749">
        <v>0.88000000000031098</v>
      </c>
      <c r="Y749">
        <v>3076.37</v>
      </c>
      <c r="Z749">
        <v>151.12</v>
      </c>
      <c r="AA749">
        <v>21.5300000000003</v>
      </c>
      <c r="AB749">
        <v>3393.51</v>
      </c>
    </row>
    <row r="750" spans="1:28" x14ac:dyDescent="0.25">
      <c r="A750" t="s">
        <v>30</v>
      </c>
      <c r="B750" t="s">
        <v>31</v>
      </c>
      <c r="C750" t="s">
        <v>32</v>
      </c>
      <c r="D750">
        <v>3035.9167306250001</v>
      </c>
      <c r="E750">
        <v>597</v>
      </c>
      <c r="F750">
        <v>10.67</v>
      </c>
      <c r="G750">
        <v>2</v>
      </c>
      <c r="H750">
        <v>179.54</v>
      </c>
      <c r="I750">
        <v>105.67</v>
      </c>
      <c r="J750">
        <v>24.517564975809201</v>
      </c>
      <c r="K750">
        <v>10.25</v>
      </c>
      <c r="L750">
        <v>116.49</v>
      </c>
      <c r="M750">
        <v>317.14999999999998</v>
      </c>
      <c r="N750">
        <v>168.87</v>
      </c>
      <c r="O750">
        <v>158.62</v>
      </c>
      <c r="P750">
        <v>59.96</v>
      </c>
      <c r="Q750">
        <v>8.1574169456605602E-2</v>
      </c>
      <c r="R750">
        <v>2421.4499999999998</v>
      </c>
      <c r="S750">
        <v>55.21</v>
      </c>
      <c r="T750">
        <v>42.13</v>
      </c>
      <c r="U750">
        <v>3138.98</v>
      </c>
    </row>
    <row r="751" spans="1:28" x14ac:dyDescent="0.25">
      <c r="A751" t="s">
        <v>1773</v>
      </c>
      <c r="B751" t="s">
        <v>1772</v>
      </c>
      <c r="C751" t="s">
        <v>373</v>
      </c>
      <c r="D751">
        <v>3016.7249999999999</v>
      </c>
      <c r="E751">
        <v>107.95</v>
      </c>
      <c r="F751">
        <v>0.02</v>
      </c>
      <c r="G751">
        <v>0</v>
      </c>
      <c r="H751">
        <v>-1.3</v>
      </c>
      <c r="J751">
        <v>-0.23</v>
      </c>
      <c r="K751">
        <v>6.69</v>
      </c>
      <c r="L751">
        <v>-6.47</v>
      </c>
      <c r="M751">
        <v>9.83</v>
      </c>
      <c r="N751">
        <v>-1.32</v>
      </c>
      <c r="O751">
        <v>-8.01</v>
      </c>
      <c r="Q751">
        <v>0</v>
      </c>
      <c r="T751">
        <v>-1.54</v>
      </c>
      <c r="U751">
        <v>8.5299999999999994</v>
      </c>
      <c r="V751">
        <v>-0.82</v>
      </c>
      <c r="W751">
        <v>-0.03</v>
      </c>
      <c r="X751">
        <v>-0.88</v>
      </c>
      <c r="Y751">
        <v>2.93</v>
      </c>
      <c r="Z751">
        <v>-0.82</v>
      </c>
      <c r="AA751">
        <v>-2.42</v>
      </c>
      <c r="AB751">
        <v>2.11</v>
      </c>
    </row>
    <row r="752" spans="1:28" x14ac:dyDescent="0.25">
      <c r="A752" t="s">
        <v>1775</v>
      </c>
      <c r="B752" t="s">
        <v>1774</v>
      </c>
      <c r="C752" t="s">
        <v>344</v>
      </c>
      <c r="D752">
        <v>3006.3488000000002</v>
      </c>
      <c r="E752">
        <v>824.4</v>
      </c>
      <c r="F752">
        <v>22.62</v>
      </c>
      <c r="G752">
        <v>2.85</v>
      </c>
      <c r="H752">
        <v>211.25</v>
      </c>
      <c r="J752">
        <v>30.33</v>
      </c>
      <c r="K752">
        <v>46.76</v>
      </c>
      <c r="L752">
        <v>109.63</v>
      </c>
      <c r="M752">
        <v>435.78</v>
      </c>
      <c r="N752">
        <v>188.63</v>
      </c>
      <c r="O752">
        <v>141.87</v>
      </c>
      <c r="Q752">
        <v>9.3966369930761601E-2</v>
      </c>
      <c r="T752">
        <v>32.239999999999903</v>
      </c>
      <c r="U752">
        <v>647.03</v>
      </c>
      <c r="V752">
        <v>55.759999999999899</v>
      </c>
      <c r="W752">
        <v>8.7899999999999991</v>
      </c>
      <c r="X752">
        <v>31.779999999999902</v>
      </c>
      <c r="Y752">
        <v>128.65</v>
      </c>
      <c r="Z752">
        <v>49.839999999999897</v>
      </c>
      <c r="AA752">
        <v>36.749999999999901</v>
      </c>
      <c r="AB752">
        <v>184.41</v>
      </c>
    </row>
    <row r="753" spans="1:28" x14ac:dyDescent="0.25">
      <c r="A753" t="s">
        <v>1828</v>
      </c>
      <c r="B753" t="s">
        <v>1827</v>
      </c>
      <c r="D753">
        <v>3006.1824004499999</v>
      </c>
      <c r="E753">
        <v>1450.35</v>
      </c>
      <c r="F753">
        <v>2.95</v>
      </c>
      <c r="G753">
        <v>1</v>
      </c>
      <c r="H753">
        <v>85.27</v>
      </c>
      <c r="J753">
        <v>26.63</v>
      </c>
      <c r="K753">
        <v>5.3</v>
      </c>
      <c r="L753">
        <v>55.43</v>
      </c>
      <c r="M753">
        <v>267.20999999999998</v>
      </c>
      <c r="N753">
        <v>82.32</v>
      </c>
      <c r="O753">
        <v>77.02</v>
      </c>
      <c r="Q753">
        <v>3.7551633496057002E-2</v>
      </c>
      <c r="T753">
        <v>21.59</v>
      </c>
      <c r="U753">
        <v>352.48</v>
      </c>
      <c r="V753">
        <v>16.73</v>
      </c>
      <c r="W753">
        <v>5.34</v>
      </c>
      <c r="X753">
        <v>11.13</v>
      </c>
      <c r="Y753">
        <v>112.95</v>
      </c>
      <c r="Z753">
        <v>15.91</v>
      </c>
      <c r="AA753">
        <v>15.19</v>
      </c>
      <c r="AB753">
        <v>129.68</v>
      </c>
    </row>
    <row r="754" spans="1:28" x14ac:dyDescent="0.25">
      <c r="A754" t="s">
        <v>1779</v>
      </c>
      <c r="B754" t="s">
        <v>1778</v>
      </c>
      <c r="C754" t="s">
        <v>55</v>
      </c>
      <c r="D754">
        <v>3005.3469696099901</v>
      </c>
      <c r="E754">
        <v>2743.55</v>
      </c>
      <c r="F754">
        <v>89.13</v>
      </c>
      <c r="G754">
        <v>5</v>
      </c>
      <c r="H754">
        <v>284.5</v>
      </c>
      <c r="J754">
        <v>105.8</v>
      </c>
      <c r="K754">
        <v>40.159999999999997</v>
      </c>
      <c r="L754">
        <v>115.76</v>
      </c>
      <c r="M754">
        <v>751.23</v>
      </c>
      <c r="N754">
        <v>195.37</v>
      </c>
      <c r="O754">
        <v>155.21</v>
      </c>
      <c r="Q754">
        <v>4.7258979206049101E-2</v>
      </c>
      <c r="T754">
        <v>39.450000000000003</v>
      </c>
      <c r="U754">
        <v>1035.73</v>
      </c>
      <c r="V754">
        <v>72.319999999999993</v>
      </c>
      <c r="W754">
        <v>27.93</v>
      </c>
      <c r="X754">
        <v>30.56</v>
      </c>
      <c r="Y754">
        <v>199.9</v>
      </c>
      <c r="Z754">
        <v>50.64</v>
      </c>
      <c r="AA754">
        <v>40.68</v>
      </c>
      <c r="AB754">
        <v>272.22000000000003</v>
      </c>
    </row>
    <row r="755" spans="1:28" x14ac:dyDescent="0.25">
      <c r="A755" t="s">
        <v>1804</v>
      </c>
      <c r="B755" t="s">
        <v>1803</v>
      </c>
      <c r="C755" t="s">
        <v>309</v>
      </c>
      <c r="D755">
        <v>3002.2080000000001</v>
      </c>
      <c r="E755">
        <v>446.1</v>
      </c>
      <c r="F755">
        <v>21.84</v>
      </c>
      <c r="G755">
        <v>15</v>
      </c>
      <c r="H755">
        <v>351.11</v>
      </c>
      <c r="J755">
        <v>34.369999999999997</v>
      </c>
      <c r="K755">
        <v>0.09</v>
      </c>
      <c r="L755">
        <v>241.97</v>
      </c>
      <c r="M755">
        <v>528.05999999999995</v>
      </c>
      <c r="N755">
        <v>329.27</v>
      </c>
      <c r="O755">
        <v>329.18</v>
      </c>
      <c r="Q755">
        <v>0.43642711667151501</v>
      </c>
      <c r="T755">
        <v>87.21</v>
      </c>
      <c r="U755">
        <v>879.17</v>
      </c>
      <c r="V755">
        <v>116.74</v>
      </c>
      <c r="W755">
        <v>10.93</v>
      </c>
      <c r="X755">
        <v>76.959999999999994</v>
      </c>
      <c r="Y755">
        <v>115.63</v>
      </c>
      <c r="Z755">
        <v>111.08</v>
      </c>
      <c r="AA755">
        <v>111.08</v>
      </c>
      <c r="AB755">
        <v>232.37</v>
      </c>
    </row>
    <row r="756" spans="1:28" x14ac:dyDescent="0.25">
      <c r="A756" t="s">
        <v>1769</v>
      </c>
      <c r="B756" t="s">
        <v>1768</v>
      </c>
      <c r="C756" t="s">
        <v>384</v>
      </c>
      <c r="D756">
        <v>2997.9985200000001</v>
      </c>
      <c r="E756">
        <v>211.15</v>
      </c>
      <c r="F756">
        <v>8.52</v>
      </c>
      <c r="G756">
        <v>5</v>
      </c>
      <c r="H756">
        <v>178.28</v>
      </c>
      <c r="I756">
        <v>89.19</v>
      </c>
      <c r="J756">
        <v>9.5953573963926093</v>
      </c>
      <c r="K756">
        <v>0.97</v>
      </c>
      <c r="L756">
        <v>139.22</v>
      </c>
      <c r="M756">
        <v>42.349999999999902</v>
      </c>
      <c r="N756">
        <v>169.76</v>
      </c>
      <c r="O756">
        <v>168.79</v>
      </c>
      <c r="P756">
        <v>1.22</v>
      </c>
      <c r="Q756">
        <v>0.52108533256715905</v>
      </c>
      <c r="R756">
        <v>437.27</v>
      </c>
      <c r="S756">
        <v>249.63</v>
      </c>
      <c r="T756">
        <v>29.57</v>
      </c>
      <c r="U756">
        <v>997.94</v>
      </c>
      <c r="V756">
        <v>51.799999999999898</v>
      </c>
      <c r="W756">
        <v>2.79</v>
      </c>
      <c r="X756">
        <v>40.469999999999899</v>
      </c>
      <c r="Y756">
        <v>207.72</v>
      </c>
      <c r="Z756">
        <v>49.419999999999902</v>
      </c>
      <c r="AA756">
        <v>49.199999999999903</v>
      </c>
      <c r="AB756">
        <v>259.52</v>
      </c>
    </row>
    <row r="757" spans="1:28" x14ac:dyDescent="0.25">
      <c r="A757" t="s">
        <v>1798</v>
      </c>
      <c r="B757" t="s">
        <v>1797</v>
      </c>
      <c r="C757" t="s">
        <v>312</v>
      </c>
      <c r="D757">
        <v>2986.92497976</v>
      </c>
      <c r="E757">
        <v>413.95</v>
      </c>
      <c r="F757">
        <v>45.55</v>
      </c>
      <c r="H757">
        <v>359.9</v>
      </c>
      <c r="I757">
        <v>93.38</v>
      </c>
      <c r="J757">
        <v>29.067526604687899</v>
      </c>
      <c r="K757">
        <v>98.2</v>
      </c>
      <c r="L757">
        <v>158.469999999999</v>
      </c>
      <c r="M757">
        <v>-291.61</v>
      </c>
      <c r="N757">
        <v>314.349999999999</v>
      </c>
      <c r="O757">
        <v>216.14999999999901</v>
      </c>
      <c r="P757">
        <v>7.08</v>
      </c>
      <c r="Q757">
        <v>0</v>
      </c>
      <c r="R757">
        <v>3818.3</v>
      </c>
      <c r="S757">
        <v>121.49</v>
      </c>
      <c r="T757">
        <v>57.68</v>
      </c>
      <c r="U757">
        <v>4108.54</v>
      </c>
    </row>
    <row r="758" spans="1:28" x14ac:dyDescent="0.25">
      <c r="A758" t="s">
        <v>1806</v>
      </c>
      <c r="B758" t="s">
        <v>1805</v>
      </c>
      <c r="C758" t="s">
        <v>82</v>
      </c>
      <c r="D758">
        <v>2982.08616695</v>
      </c>
      <c r="E758">
        <v>224.85</v>
      </c>
      <c r="F758">
        <v>73.7</v>
      </c>
      <c r="G758">
        <v>0</v>
      </c>
      <c r="H758">
        <v>308.86</v>
      </c>
      <c r="J758">
        <v>14.62</v>
      </c>
      <c r="K758">
        <v>37.869999999999997</v>
      </c>
      <c r="L758">
        <v>194.05</v>
      </c>
      <c r="M758">
        <v>258.97000000000003</v>
      </c>
      <c r="N758">
        <v>235.16</v>
      </c>
      <c r="O758">
        <v>197.29</v>
      </c>
      <c r="Q758">
        <v>0</v>
      </c>
      <c r="T758">
        <v>3.23999999999999</v>
      </c>
      <c r="U758">
        <v>567.83000000000004</v>
      </c>
      <c r="V758">
        <v>139.84</v>
      </c>
      <c r="W758">
        <v>8.06</v>
      </c>
      <c r="X758">
        <v>106.66</v>
      </c>
      <c r="Y758">
        <v>39.630000000000003</v>
      </c>
      <c r="Z758">
        <v>117.28</v>
      </c>
      <c r="AA758">
        <v>110.12</v>
      </c>
      <c r="AB758">
        <v>179.47</v>
      </c>
    </row>
    <row r="759" spans="1:28" x14ac:dyDescent="0.25">
      <c r="A759" t="s">
        <v>1794</v>
      </c>
      <c r="B759" t="s">
        <v>1793</v>
      </c>
      <c r="C759" t="s">
        <v>323</v>
      </c>
      <c r="D759">
        <v>2971.6213637999999</v>
      </c>
      <c r="E759">
        <v>145.1</v>
      </c>
      <c r="F759">
        <v>146.82</v>
      </c>
      <c r="G759">
        <v>1.5</v>
      </c>
      <c r="H759">
        <v>376.54</v>
      </c>
      <c r="I759">
        <v>166.1</v>
      </c>
      <c r="J759">
        <v>5.99407426208945</v>
      </c>
      <c r="K759">
        <v>37.78</v>
      </c>
      <c r="L759">
        <v>122.8</v>
      </c>
      <c r="M759">
        <v>186.159999999999</v>
      </c>
      <c r="N759">
        <v>229.72</v>
      </c>
      <c r="O759">
        <v>191.94</v>
      </c>
      <c r="P759">
        <v>928.09</v>
      </c>
      <c r="Q759">
        <v>0.25024714983713198</v>
      </c>
      <c r="R759">
        <v>403.47</v>
      </c>
      <c r="S759">
        <v>1096.5999999999999</v>
      </c>
      <c r="T759">
        <v>69.14</v>
      </c>
      <c r="U759">
        <v>3156.96</v>
      </c>
      <c r="V759">
        <v>144.29999999999899</v>
      </c>
      <c r="W759">
        <v>3.29</v>
      </c>
      <c r="X759">
        <v>67.379999999999896</v>
      </c>
      <c r="Y759">
        <v>736.58</v>
      </c>
      <c r="Z759">
        <v>107.829999999999</v>
      </c>
      <c r="AA759">
        <v>98.299999999999898</v>
      </c>
      <c r="AB759">
        <v>880.88</v>
      </c>
    </row>
    <row r="760" spans="1:28" x14ac:dyDescent="0.25">
      <c r="A760" t="s">
        <v>1812</v>
      </c>
      <c r="B760" t="s">
        <v>1811</v>
      </c>
      <c r="C760" t="s">
        <v>504</v>
      </c>
      <c r="D760">
        <v>2940.0856488999998</v>
      </c>
      <c r="E760">
        <v>648.54999999999995</v>
      </c>
      <c r="F760">
        <v>39.03</v>
      </c>
      <c r="G760">
        <v>14.25</v>
      </c>
      <c r="H760">
        <v>313.23</v>
      </c>
      <c r="J760">
        <v>46.32</v>
      </c>
      <c r="K760">
        <v>5.97</v>
      </c>
      <c r="L760">
        <v>204.9</v>
      </c>
      <c r="M760">
        <v>1069.01</v>
      </c>
      <c r="N760">
        <v>274.2</v>
      </c>
      <c r="O760">
        <v>268.23</v>
      </c>
      <c r="Q760">
        <v>0.307642487046632</v>
      </c>
      <c r="T760">
        <v>63.33</v>
      </c>
      <c r="U760">
        <v>1382.24</v>
      </c>
      <c r="V760">
        <v>70.139999999999901</v>
      </c>
      <c r="W760">
        <v>10.25</v>
      </c>
      <c r="X760">
        <v>45.309999999999903</v>
      </c>
      <c r="Y760">
        <v>264.94</v>
      </c>
      <c r="Z760">
        <v>60.659999999999897</v>
      </c>
      <c r="AA760">
        <v>59.4299999999999</v>
      </c>
      <c r="AB760">
        <v>335.08</v>
      </c>
    </row>
    <row r="761" spans="1:28" x14ac:dyDescent="0.25">
      <c r="A761" t="s">
        <v>1816</v>
      </c>
      <c r="B761" t="s">
        <v>1815</v>
      </c>
      <c r="C761" t="s">
        <v>315</v>
      </c>
      <c r="D761">
        <v>2931.3106734749999</v>
      </c>
      <c r="E761">
        <v>569.45000000000005</v>
      </c>
      <c r="F761">
        <v>54.79</v>
      </c>
      <c r="G761">
        <v>0</v>
      </c>
      <c r="H761">
        <v>136.159999999999</v>
      </c>
      <c r="I761">
        <v>65.349999999999994</v>
      </c>
      <c r="J761">
        <v>11.3483795729167</v>
      </c>
      <c r="K761">
        <v>32.9</v>
      </c>
      <c r="L761">
        <v>46.319999999999901</v>
      </c>
      <c r="M761">
        <v>20.71</v>
      </c>
      <c r="N761">
        <v>81.369999999999905</v>
      </c>
      <c r="O761">
        <v>48.469999999999899</v>
      </c>
      <c r="P761">
        <v>61.26</v>
      </c>
      <c r="Q761">
        <v>0</v>
      </c>
      <c r="R761">
        <v>406.1</v>
      </c>
      <c r="S761">
        <v>34.96</v>
      </c>
      <c r="T761">
        <v>2.15</v>
      </c>
      <c r="U761">
        <v>724.54</v>
      </c>
      <c r="V761">
        <v>73.849999999999994</v>
      </c>
      <c r="W761">
        <v>14.49</v>
      </c>
      <c r="X761">
        <v>59.139999999999901</v>
      </c>
      <c r="Y761">
        <v>176.99</v>
      </c>
      <c r="Z761">
        <v>66.64</v>
      </c>
      <c r="AA761">
        <v>59.16</v>
      </c>
      <c r="AB761">
        <v>250.84</v>
      </c>
    </row>
    <row r="762" spans="1:28" x14ac:dyDescent="0.25">
      <c r="A762" t="s">
        <v>1767</v>
      </c>
      <c r="B762" t="s">
        <v>1766</v>
      </c>
      <c r="C762" t="s">
        <v>315</v>
      </c>
      <c r="D762">
        <v>2928.9990336750002</v>
      </c>
      <c r="E762">
        <v>318.55</v>
      </c>
      <c r="F762">
        <v>70.61</v>
      </c>
      <c r="G762">
        <v>2.25</v>
      </c>
      <c r="H762">
        <v>288.44</v>
      </c>
      <c r="J762">
        <v>15.44</v>
      </c>
      <c r="K762">
        <v>25.03</v>
      </c>
      <c r="L762">
        <v>142.25</v>
      </c>
      <c r="M762">
        <v>1382.51</v>
      </c>
      <c r="N762">
        <v>217.83</v>
      </c>
      <c r="O762">
        <v>192.8</v>
      </c>
      <c r="Q762">
        <v>0.14572538860103601</v>
      </c>
      <c r="T762">
        <v>50.55</v>
      </c>
      <c r="U762">
        <v>1670.95</v>
      </c>
      <c r="V762">
        <v>61.58</v>
      </c>
      <c r="W762">
        <v>2.62</v>
      </c>
      <c r="X762">
        <v>24.39</v>
      </c>
      <c r="Y762">
        <v>365.33</v>
      </c>
      <c r="Z762">
        <v>41.7</v>
      </c>
      <c r="AA762">
        <v>33.909999999999997</v>
      </c>
      <c r="AB762">
        <v>426.91</v>
      </c>
    </row>
    <row r="763" spans="1:28" x14ac:dyDescent="0.25">
      <c r="A763" t="s">
        <v>1818</v>
      </c>
      <c r="B763" t="s">
        <v>1817</v>
      </c>
      <c r="C763" t="s">
        <v>373</v>
      </c>
      <c r="D763">
        <v>2928.4498787699999</v>
      </c>
      <c r="E763">
        <v>420.25</v>
      </c>
      <c r="F763">
        <v>11.56</v>
      </c>
      <c r="G763">
        <v>4</v>
      </c>
      <c r="H763">
        <v>220.319999999999</v>
      </c>
      <c r="J763">
        <v>13.48</v>
      </c>
      <c r="K763">
        <v>40.67</v>
      </c>
      <c r="L763">
        <v>102.44999999999899</v>
      </c>
      <c r="M763">
        <v>1300.7</v>
      </c>
      <c r="N763">
        <v>208.759999999999</v>
      </c>
      <c r="O763">
        <v>168.08999999999901</v>
      </c>
      <c r="Q763">
        <v>0.29673590504450997</v>
      </c>
      <c r="T763">
        <v>65.64</v>
      </c>
      <c r="U763">
        <v>1521.02</v>
      </c>
      <c r="V763">
        <v>180.57999999999899</v>
      </c>
      <c r="W763">
        <v>15.38</v>
      </c>
      <c r="X763">
        <v>116.899999999999</v>
      </c>
      <c r="Y763">
        <v>623.84</v>
      </c>
      <c r="Z763">
        <v>178.05999999999901</v>
      </c>
      <c r="AA763">
        <v>171.629999999999</v>
      </c>
      <c r="AB763">
        <v>804.42</v>
      </c>
    </row>
    <row r="764" spans="1:28" x14ac:dyDescent="0.25">
      <c r="A764" t="s">
        <v>1792</v>
      </c>
      <c r="B764" t="s">
        <v>1791</v>
      </c>
      <c r="C764" t="s">
        <v>74</v>
      </c>
      <c r="D764">
        <v>2908.5200527400002</v>
      </c>
      <c r="E764">
        <v>1087.05</v>
      </c>
      <c r="F764">
        <v>18.73</v>
      </c>
      <c r="G764">
        <v>10</v>
      </c>
      <c r="H764">
        <v>190.82999999999899</v>
      </c>
      <c r="I764">
        <v>393.99</v>
      </c>
      <c r="J764">
        <v>47.730345324323501</v>
      </c>
      <c r="K764">
        <v>1.02</v>
      </c>
      <c r="L764">
        <v>127.789999999999</v>
      </c>
      <c r="M764">
        <v>17.6099999999999</v>
      </c>
      <c r="N764">
        <v>172.1</v>
      </c>
      <c r="O764">
        <v>171.07999999999899</v>
      </c>
      <c r="P764">
        <v>2.99</v>
      </c>
      <c r="Q764">
        <v>0.20951032162141001</v>
      </c>
      <c r="R764">
        <v>0</v>
      </c>
      <c r="S764">
        <v>63.1</v>
      </c>
      <c r="T764">
        <v>43.29</v>
      </c>
      <c r="U764">
        <v>668.52</v>
      </c>
      <c r="V764">
        <v>92.47</v>
      </c>
      <c r="W764">
        <v>25.27</v>
      </c>
      <c r="X764">
        <v>67.650000000000006</v>
      </c>
      <c r="Y764">
        <v>123.46</v>
      </c>
      <c r="Z764">
        <v>88.86</v>
      </c>
      <c r="AA764">
        <v>88.6</v>
      </c>
      <c r="AB764">
        <v>215.93</v>
      </c>
    </row>
    <row r="765" spans="1:28" x14ac:dyDescent="0.25">
      <c r="A765" t="s">
        <v>1679</v>
      </c>
      <c r="B765" t="s">
        <v>1678</v>
      </c>
      <c r="C765" t="s">
        <v>435</v>
      </c>
      <c r="D765">
        <v>2907.4934978050001</v>
      </c>
      <c r="E765">
        <v>974.95</v>
      </c>
      <c r="F765">
        <v>56.33</v>
      </c>
      <c r="G765">
        <v>6</v>
      </c>
      <c r="H765">
        <v>253.409999999999</v>
      </c>
      <c r="I765">
        <v>65.13</v>
      </c>
      <c r="J765">
        <v>42.4265058866429</v>
      </c>
      <c r="K765">
        <v>17.010000000000002</v>
      </c>
      <c r="L765">
        <v>122.19999999999899</v>
      </c>
      <c r="M765">
        <v>108.299999999999</v>
      </c>
      <c r="N765">
        <v>197.07999999999899</v>
      </c>
      <c r="O765">
        <v>180.069999999999</v>
      </c>
      <c r="P765">
        <v>292.81</v>
      </c>
      <c r="Q765">
        <v>0.14142102618657901</v>
      </c>
      <c r="R765">
        <v>1265.56</v>
      </c>
      <c r="S765">
        <v>125.4</v>
      </c>
      <c r="T765">
        <v>57.87</v>
      </c>
      <c r="U765">
        <v>2110.6099999999901</v>
      </c>
      <c r="V765">
        <v>76.03</v>
      </c>
      <c r="W765">
        <v>12.44</v>
      </c>
      <c r="X765">
        <v>35.840000000000003</v>
      </c>
      <c r="Y765">
        <v>467.7</v>
      </c>
      <c r="Z765">
        <v>60.06</v>
      </c>
      <c r="AA765">
        <v>52.8</v>
      </c>
      <c r="AB765">
        <v>543.73</v>
      </c>
    </row>
    <row r="766" spans="1:28" x14ac:dyDescent="0.25">
      <c r="A766" t="s">
        <v>1790</v>
      </c>
      <c r="B766" t="s">
        <v>1789</v>
      </c>
      <c r="C766" t="s">
        <v>61</v>
      </c>
      <c r="D766">
        <v>2893.5056306649999</v>
      </c>
      <c r="E766">
        <v>418.85</v>
      </c>
      <c r="F766">
        <v>41.78</v>
      </c>
      <c r="G766">
        <v>0</v>
      </c>
      <c r="H766">
        <v>1793.88</v>
      </c>
      <c r="J766">
        <v>164.83</v>
      </c>
      <c r="K766">
        <v>362.93</v>
      </c>
      <c r="L766">
        <v>1140.55</v>
      </c>
      <c r="M766">
        <v>1367.08</v>
      </c>
      <c r="N766">
        <v>1752.1</v>
      </c>
      <c r="O766">
        <v>1389.17</v>
      </c>
      <c r="Q766">
        <v>0</v>
      </c>
      <c r="T766">
        <v>248.62</v>
      </c>
      <c r="U766">
        <v>3160.96</v>
      </c>
      <c r="V766">
        <v>1414.51</v>
      </c>
      <c r="W766">
        <v>155.65</v>
      </c>
      <c r="X766">
        <v>1077.0999999999999</v>
      </c>
      <c r="Y766">
        <v>480.89</v>
      </c>
      <c r="Z766">
        <v>1403.22</v>
      </c>
      <c r="AA766">
        <v>1313.91</v>
      </c>
      <c r="AB766">
        <v>1895.4</v>
      </c>
    </row>
    <row r="767" spans="1:28" x14ac:dyDescent="0.25">
      <c r="A767" t="s">
        <v>1781</v>
      </c>
      <c r="B767" t="s">
        <v>1780</v>
      </c>
      <c r="C767" t="s">
        <v>1782</v>
      </c>
      <c r="D767">
        <v>2886.5581371200001</v>
      </c>
      <c r="E767">
        <v>729.5</v>
      </c>
      <c r="F767">
        <v>87.31</v>
      </c>
      <c r="G767">
        <v>2.25</v>
      </c>
      <c r="H767">
        <v>242.509999999999</v>
      </c>
      <c r="J767">
        <v>22.56</v>
      </c>
      <c r="K767">
        <v>51.1</v>
      </c>
      <c r="L767">
        <v>84.479999999999706</v>
      </c>
      <c r="M767">
        <v>3151.92</v>
      </c>
      <c r="N767">
        <v>155.19999999999899</v>
      </c>
      <c r="O767">
        <v>104.099999999999</v>
      </c>
      <c r="Q767">
        <v>9.9734042553191501E-2</v>
      </c>
      <c r="T767">
        <v>19.619999999999902</v>
      </c>
      <c r="U767">
        <v>3394.43</v>
      </c>
      <c r="V767">
        <v>62.04</v>
      </c>
      <c r="W767">
        <v>6.11</v>
      </c>
      <c r="X767">
        <v>24.06</v>
      </c>
      <c r="Y767">
        <v>794.8</v>
      </c>
      <c r="Z767">
        <v>39.32</v>
      </c>
      <c r="AA767">
        <v>29.14</v>
      </c>
      <c r="AB767">
        <v>856.84</v>
      </c>
    </row>
    <row r="768" spans="1:28" x14ac:dyDescent="0.25">
      <c r="A768" t="s">
        <v>1786</v>
      </c>
      <c r="B768" t="s">
        <v>1785</v>
      </c>
      <c r="C768" t="s">
        <v>61</v>
      </c>
      <c r="D768">
        <v>2882.31880482</v>
      </c>
      <c r="E768">
        <v>19.3</v>
      </c>
      <c r="F768">
        <v>128.55000000000001</v>
      </c>
      <c r="G768">
        <v>0</v>
      </c>
      <c r="H768">
        <v>1050.53</v>
      </c>
      <c r="J768">
        <v>-0.19</v>
      </c>
      <c r="K768">
        <v>1012.31</v>
      </c>
      <c r="L768">
        <v>-27.8399999999992</v>
      </c>
      <c r="M768">
        <v>9281.1299999999992</v>
      </c>
      <c r="N768">
        <v>921.98</v>
      </c>
      <c r="O768">
        <v>-90.329999999999202</v>
      </c>
      <c r="Q768">
        <v>0</v>
      </c>
      <c r="T768">
        <v>-62.49</v>
      </c>
      <c r="U768">
        <v>10331.66</v>
      </c>
      <c r="V768">
        <v>485.59</v>
      </c>
      <c r="W768">
        <v>1.26</v>
      </c>
      <c r="X768">
        <v>189.84</v>
      </c>
      <c r="Y768">
        <v>2779.99</v>
      </c>
      <c r="Z768">
        <v>453.24</v>
      </c>
      <c r="AA768">
        <v>187.25</v>
      </c>
      <c r="AB768">
        <v>3265.58</v>
      </c>
    </row>
    <row r="769" spans="1:28" x14ac:dyDescent="0.25">
      <c r="A769" t="s">
        <v>1872</v>
      </c>
      <c r="B769" t="s">
        <v>1871</v>
      </c>
      <c r="C769" t="s">
        <v>1873</v>
      </c>
      <c r="D769">
        <v>2831.3416307299999</v>
      </c>
      <c r="E769">
        <v>44.55</v>
      </c>
      <c r="F769">
        <v>235.85</v>
      </c>
      <c r="G769">
        <v>0</v>
      </c>
      <c r="H769">
        <v>1568.47999999999</v>
      </c>
      <c r="J769">
        <v>13.33</v>
      </c>
      <c r="K769">
        <v>469.18</v>
      </c>
      <c r="L769">
        <v>827.69999999999902</v>
      </c>
      <c r="M769">
        <v>5146.05</v>
      </c>
      <c r="N769">
        <v>1332.6299999999901</v>
      </c>
      <c r="O769">
        <v>863.44999999999902</v>
      </c>
      <c r="Q769">
        <v>0</v>
      </c>
      <c r="T769">
        <v>35.75</v>
      </c>
      <c r="U769">
        <v>6714.53</v>
      </c>
      <c r="V769">
        <v>1201.8499999999999</v>
      </c>
      <c r="W769">
        <v>15.73</v>
      </c>
      <c r="X769">
        <v>976.83999999999901</v>
      </c>
      <c r="Y769">
        <v>1626.38</v>
      </c>
      <c r="Z769">
        <v>1141.05</v>
      </c>
      <c r="AA769">
        <v>987.36999999999898</v>
      </c>
      <c r="AB769">
        <v>2828.23</v>
      </c>
    </row>
    <row r="770" spans="1:28" x14ac:dyDescent="0.25">
      <c r="A770" t="s">
        <v>1777</v>
      </c>
      <c r="B770" t="s">
        <v>1776</v>
      </c>
      <c r="C770" t="s">
        <v>66</v>
      </c>
      <c r="D770">
        <v>2823.9649481400002</v>
      </c>
      <c r="E770">
        <v>724.4</v>
      </c>
      <c r="F770">
        <v>28.39</v>
      </c>
      <c r="G770">
        <v>0.6</v>
      </c>
      <c r="H770">
        <v>70</v>
      </c>
      <c r="J770">
        <v>6.08</v>
      </c>
      <c r="K770">
        <v>8.86</v>
      </c>
      <c r="L770">
        <v>23.93</v>
      </c>
      <c r="M770">
        <v>846.49</v>
      </c>
      <c r="N770">
        <v>41.61</v>
      </c>
      <c r="O770">
        <v>32.75</v>
      </c>
      <c r="Q770">
        <v>9.8684210526315694E-2</v>
      </c>
      <c r="T770">
        <v>8.82</v>
      </c>
      <c r="U770">
        <v>916.49</v>
      </c>
      <c r="V770">
        <v>27.34</v>
      </c>
      <c r="W770">
        <v>3.54</v>
      </c>
      <c r="X770">
        <v>13.92</v>
      </c>
      <c r="Y770">
        <v>234.17</v>
      </c>
      <c r="Z770">
        <v>20.69</v>
      </c>
      <c r="AA770">
        <v>19.170000000000002</v>
      </c>
      <c r="AB770">
        <v>261.51</v>
      </c>
    </row>
    <row r="771" spans="1:28" x14ac:dyDescent="0.25">
      <c r="A771" t="s">
        <v>1796</v>
      </c>
      <c r="B771" t="s">
        <v>1795</v>
      </c>
      <c r="C771" t="s">
        <v>336</v>
      </c>
      <c r="D771">
        <v>2811.0399163799998</v>
      </c>
      <c r="E771">
        <v>29.05</v>
      </c>
      <c r="F771">
        <v>265.70999999999998</v>
      </c>
      <c r="G771">
        <v>0</v>
      </c>
      <c r="H771">
        <v>752.82999999999902</v>
      </c>
      <c r="J771">
        <v>2.34</v>
      </c>
      <c r="K771">
        <v>453.02</v>
      </c>
      <c r="L771">
        <v>226.86999999999901</v>
      </c>
      <c r="M771">
        <v>5612.1</v>
      </c>
      <c r="N771">
        <v>487.11999999999898</v>
      </c>
      <c r="O771">
        <v>34.099999999999902</v>
      </c>
      <c r="Q771">
        <v>0</v>
      </c>
      <c r="T771">
        <v>-192.77</v>
      </c>
      <c r="U771">
        <v>6364.93</v>
      </c>
      <c r="V771">
        <v>190.47</v>
      </c>
      <c r="W771">
        <v>0.05</v>
      </c>
      <c r="X771">
        <v>5.2000000000000197</v>
      </c>
      <c r="Y771">
        <v>1281.58</v>
      </c>
      <c r="Z771">
        <v>122.71</v>
      </c>
      <c r="AA771">
        <v>11.55</v>
      </c>
      <c r="AB771">
        <v>1472.05</v>
      </c>
    </row>
    <row r="772" spans="1:28" x14ac:dyDescent="0.25">
      <c r="A772" t="s">
        <v>1802</v>
      </c>
      <c r="B772" t="s">
        <v>1801</v>
      </c>
      <c r="C772" t="s">
        <v>1218</v>
      </c>
      <c r="D772">
        <v>2794.8206632799902</v>
      </c>
      <c r="E772">
        <v>200.45</v>
      </c>
      <c r="F772">
        <v>14.91</v>
      </c>
      <c r="G772">
        <v>0</v>
      </c>
      <c r="H772">
        <v>36.979999999999997</v>
      </c>
      <c r="J772">
        <v>1.1499999999999999</v>
      </c>
      <c r="L772">
        <v>17.52</v>
      </c>
      <c r="M772">
        <v>94.3</v>
      </c>
      <c r="N772">
        <v>22.07</v>
      </c>
      <c r="O772">
        <v>22.07</v>
      </c>
      <c r="Q772">
        <v>0</v>
      </c>
      <c r="T772">
        <v>4.55</v>
      </c>
      <c r="U772">
        <v>131.28</v>
      </c>
      <c r="V772">
        <v>7.91</v>
      </c>
      <c r="W772">
        <v>0.21</v>
      </c>
      <c r="X772">
        <v>3.81</v>
      </c>
      <c r="Y772">
        <v>20.81</v>
      </c>
      <c r="Z772">
        <v>4.1899999999999897</v>
      </c>
      <c r="AA772">
        <v>4.1899999999999897</v>
      </c>
      <c r="AB772">
        <v>28.72</v>
      </c>
    </row>
    <row r="773" spans="1:28" x14ac:dyDescent="0.25">
      <c r="A773" t="s">
        <v>1844</v>
      </c>
      <c r="B773" t="s">
        <v>1843</v>
      </c>
      <c r="C773" t="s">
        <v>530</v>
      </c>
      <c r="D773">
        <v>2783.5871569199999</v>
      </c>
      <c r="E773">
        <v>2018.5</v>
      </c>
      <c r="F773">
        <v>35.46</v>
      </c>
      <c r="G773">
        <v>6</v>
      </c>
      <c r="H773">
        <v>149.23999999999899</v>
      </c>
      <c r="J773">
        <v>50.03</v>
      </c>
      <c r="K773">
        <v>18.48</v>
      </c>
      <c r="L773">
        <v>70.479999999999706</v>
      </c>
      <c r="M773">
        <v>4122.12</v>
      </c>
      <c r="N773">
        <v>113.77999999999901</v>
      </c>
      <c r="O773">
        <v>95.299999999999699</v>
      </c>
      <c r="Q773">
        <v>0.119928043174095</v>
      </c>
      <c r="T773">
        <v>24.82</v>
      </c>
      <c r="U773">
        <v>4271.3599999999997</v>
      </c>
      <c r="V773">
        <v>48.029999999999902</v>
      </c>
      <c r="W773">
        <v>17.91</v>
      </c>
      <c r="X773">
        <v>25.229999999999901</v>
      </c>
      <c r="Y773">
        <v>1008.47</v>
      </c>
      <c r="Z773">
        <v>39.149999999999899</v>
      </c>
      <c r="AA773">
        <v>34.189999999999898</v>
      </c>
      <c r="AB773">
        <v>1056.5</v>
      </c>
    </row>
    <row r="774" spans="1:28" x14ac:dyDescent="0.25">
      <c r="A774" t="s">
        <v>1826</v>
      </c>
      <c r="B774" t="s">
        <v>1825</v>
      </c>
      <c r="C774" t="s">
        <v>1218</v>
      </c>
      <c r="D774">
        <v>2775.1828559400001</v>
      </c>
      <c r="E774">
        <v>625.95000000000005</v>
      </c>
      <c r="F774">
        <v>174.3</v>
      </c>
      <c r="G774">
        <v>4.3</v>
      </c>
      <c r="H774">
        <v>777.99</v>
      </c>
      <c r="J774">
        <v>72.84</v>
      </c>
      <c r="K774">
        <v>148.28</v>
      </c>
      <c r="L774">
        <v>318.93</v>
      </c>
      <c r="M774">
        <v>4510.9399999999996</v>
      </c>
      <c r="N774">
        <v>603.69000000000005</v>
      </c>
      <c r="O774">
        <v>455.41</v>
      </c>
      <c r="Q774">
        <v>5.9033498077979099E-2</v>
      </c>
      <c r="T774">
        <v>136.47999999999999</v>
      </c>
      <c r="U774">
        <v>5288.93</v>
      </c>
      <c r="V774">
        <v>28.75</v>
      </c>
      <c r="W774">
        <v>-87.92</v>
      </c>
      <c r="X774">
        <v>-384.98</v>
      </c>
      <c r="Y774">
        <v>950.3</v>
      </c>
      <c r="Z774">
        <v>-14.35</v>
      </c>
      <c r="AA774">
        <v>-39.67</v>
      </c>
      <c r="AB774">
        <v>979.05</v>
      </c>
    </row>
    <row r="775" spans="1:28" x14ac:dyDescent="0.25">
      <c r="A775" t="s">
        <v>1875</v>
      </c>
      <c r="B775" t="s">
        <v>1874</v>
      </c>
      <c r="C775" t="s">
        <v>61</v>
      </c>
      <c r="D775">
        <v>2765.12368745</v>
      </c>
      <c r="E775">
        <v>98.2</v>
      </c>
      <c r="F775">
        <v>341.08</v>
      </c>
      <c r="G775">
        <v>0</v>
      </c>
      <c r="H775">
        <v>2033.0999999999899</v>
      </c>
      <c r="J775">
        <v>13.23</v>
      </c>
      <c r="K775">
        <v>1103.83</v>
      </c>
      <c r="L775">
        <v>371.38999999999902</v>
      </c>
      <c r="M775">
        <v>6203.7</v>
      </c>
      <c r="N775">
        <v>1692.01999999999</v>
      </c>
      <c r="O775">
        <v>588.18999999999903</v>
      </c>
      <c r="Q775">
        <v>0</v>
      </c>
      <c r="T775">
        <v>216.8</v>
      </c>
      <c r="U775">
        <v>8236.7999999999993</v>
      </c>
      <c r="V775">
        <v>513.50999999999897</v>
      </c>
      <c r="W775">
        <v>1.32</v>
      </c>
      <c r="X775">
        <v>37.069999999999702</v>
      </c>
      <c r="Y775">
        <v>1964.73</v>
      </c>
      <c r="Z775">
        <v>426.75999999999902</v>
      </c>
      <c r="AA775">
        <v>139.04999999999899</v>
      </c>
      <c r="AB775">
        <v>2478.2399999999998</v>
      </c>
    </row>
    <row r="776" spans="1:28" x14ac:dyDescent="0.25">
      <c r="A776" t="s">
        <v>1824</v>
      </c>
      <c r="B776" t="s">
        <v>1823</v>
      </c>
      <c r="C776" t="s">
        <v>504</v>
      </c>
      <c r="D776">
        <v>2761.1046805999999</v>
      </c>
      <c r="E776">
        <v>2778.5</v>
      </c>
      <c r="F776">
        <v>35.79</v>
      </c>
      <c r="G776">
        <v>20</v>
      </c>
      <c r="H776">
        <v>355.08</v>
      </c>
      <c r="I776">
        <v>219.32</v>
      </c>
      <c r="J776">
        <v>193.69146152176501</v>
      </c>
      <c r="K776">
        <v>24.65</v>
      </c>
      <c r="L776">
        <v>189.18</v>
      </c>
      <c r="M776">
        <v>694.31999999999903</v>
      </c>
      <c r="N776">
        <v>319.29000000000002</v>
      </c>
      <c r="O776">
        <v>294.64</v>
      </c>
      <c r="P776">
        <v>6.26</v>
      </c>
      <c r="Q776">
        <v>0.103257003911618</v>
      </c>
      <c r="R776">
        <v>388.58</v>
      </c>
      <c r="S776">
        <v>152.11000000000001</v>
      </c>
      <c r="T776">
        <v>105.46</v>
      </c>
      <c r="U776">
        <v>1815.6699999999901</v>
      </c>
      <c r="V776">
        <v>125.30999999999899</v>
      </c>
      <c r="W776">
        <v>73.17</v>
      </c>
      <c r="X776">
        <v>71.479999999999905</v>
      </c>
      <c r="Y776">
        <v>455.5</v>
      </c>
      <c r="Z776">
        <v>116.33999999999899</v>
      </c>
      <c r="AA776">
        <v>108.369999999999</v>
      </c>
      <c r="AB776">
        <v>580.80999999999995</v>
      </c>
    </row>
    <row r="777" spans="1:28" x14ac:dyDescent="0.25">
      <c r="A777" t="s">
        <v>1868</v>
      </c>
      <c r="B777" t="s">
        <v>1867</v>
      </c>
      <c r="C777" t="s">
        <v>365</v>
      </c>
      <c r="D777">
        <v>2751.0654989999998</v>
      </c>
      <c r="E777">
        <v>1163.5</v>
      </c>
      <c r="F777">
        <v>24.5</v>
      </c>
      <c r="G777">
        <v>3</v>
      </c>
      <c r="H777">
        <v>316.26</v>
      </c>
      <c r="J777">
        <v>81.260000000000005</v>
      </c>
      <c r="K777">
        <v>38.86</v>
      </c>
      <c r="L777">
        <v>192.14999999999901</v>
      </c>
      <c r="M777">
        <v>1432.02</v>
      </c>
      <c r="N777">
        <v>291.76</v>
      </c>
      <c r="O777">
        <v>252.89999999999901</v>
      </c>
      <c r="Q777">
        <v>3.6918533103618E-2</v>
      </c>
      <c r="T777">
        <v>60.75</v>
      </c>
      <c r="U777">
        <v>1748.28</v>
      </c>
      <c r="V777">
        <v>7.81</v>
      </c>
      <c r="W777">
        <v>-3.56</v>
      </c>
      <c r="X777">
        <v>-8.4099999999999895</v>
      </c>
      <c r="Y777">
        <v>246.77</v>
      </c>
      <c r="Z777">
        <v>0.82000000000000195</v>
      </c>
      <c r="AA777">
        <v>-11.739999999999901</v>
      </c>
      <c r="AB777">
        <v>254.58</v>
      </c>
    </row>
    <row r="778" spans="1:28" x14ac:dyDescent="0.25">
      <c r="A778" t="s">
        <v>1834</v>
      </c>
      <c r="B778" t="s">
        <v>1833</v>
      </c>
      <c r="C778" t="s">
        <v>504</v>
      </c>
      <c r="D778">
        <v>2748.48764949</v>
      </c>
      <c r="E778">
        <v>894.3</v>
      </c>
      <c r="F778">
        <v>12.99</v>
      </c>
      <c r="H778">
        <v>82.21</v>
      </c>
      <c r="I778">
        <v>24.5</v>
      </c>
      <c r="J778">
        <v>17.599584905840199</v>
      </c>
      <c r="K778">
        <v>0.41</v>
      </c>
      <c r="L778">
        <v>51.14</v>
      </c>
      <c r="M778">
        <v>27.33</v>
      </c>
      <c r="N778">
        <v>69.22</v>
      </c>
      <c r="O778">
        <v>68.81</v>
      </c>
      <c r="P778">
        <v>4.75</v>
      </c>
      <c r="Q778">
        <v>0</v>
      </c>
      <c r="R778">
        <v>110.4</v>
      </c>
      <c r="S778">
        <v>29.47</v>
      </c>
      <c r="T778">
        <v>17.670000000000002</v>
      </c>
      <c r="U778">
        <v>278.66000000000003</v>
      </c>
      <c r="V778">
        <v>21.899999999999899</v>
      </c>
      <c r="W778">
        <v>4.75</v>
      </c>
      <c r="X778">
        <v>13.4499999999999</v>
      </c>
      <c r="Y778">
        <v>54.06</v>
      </c>
      <c r="Z778">
        <v>18.229999999999901</v>
      </c>
      <c r="AA778">
        <v>18.1099999999999</v>
      </c>
      <c r="AB778">
        <v>75.959999999999994</v>
      </c>
    </row>
    <row r="779" spans="1:28" x14ac:dyDescent="0.25">
      <c r="A779" t="s">
        <v>1850</v>
      </c>
      <c r="B779" t="s">
        <v>1849</v>
      </c>
      <c r="C779" t="s">
        <v>336</v>
      </c>
      <c r="D779">
        <v>2743.4531999999999</v>
      </c>
      <c r="E779">
        <v>868.8</v>
      </c>
      <c r="F779">
        <v>77.290000000000006</v>
      </c>
      <c r="G779">
        <v>5</v>
      </c>
      <c r="H779">
        <v>211.88</v>
      </c>
      <c r="I779">
        <v>163.52000000000001</v>
      </c>
      <c r="J779">
        <v>25.508669147336001</v>
      </c>
      <c r="K779">
        <v>33.89</v>
      </c>
      <c r="L779">
        <v>80.550000000000196</v>
      </c>
      <c r="M779">
        <v>304.599999999999</v>
      </c>
      <c r="N779">
        <v>134.59</v>
      </c>
      <c r="O779">
        <v>100.7</v>
      </c>
      <c r="P779">
        <v>48.58</v>
      </c>
      <c r="Q779">
        <v>0.196011793916821</v>
      </c>
      <c r="R779">
        <v>2276.1799999999998</v>
      </c>
      <c r="S779">
        <v>268.45</v>
      </c>
      <c r="T779">
        <v>20.149999999999999</v>
      </c>
      <c r="U779">
        <v>3273.21</v>
      </c>
      <c r="V779">
        <v>38.630000000000102</v>
      </c>
      <c r="W779">
        <v>1.44</v>
      </c>
      <c r="X779">
        <v>4.5500000000001002</v>
      </c>
      <c r="Y779">
        <v>615.30999999999995</v>
      </c>
      <c r="Z779">
        <v>17.310000000000102</v>
      </c>
      <c r="AA779">
        <v>6.1100000000001096</v>
      </c>
      <c r="AB779">
        <v>653.94000000000005</v>
      </c>
    </row>
    <row r="780" spans="1:28" x14ac:dyDescent="0.25">
      <c r="A780" t="s">
        <v>1814</v>
      </c>
      <c r="B780" t="s">
        <v>1813</v>
      </c>
      <c r="C780" t="s">
        <v>457</v>
      </c>
      <c r="D780">
        <v>2734.3564612499999</v>
      </c>
      <c r="E780">
        <v>417.75</v>
      </c>
      <c r="F780">
        <v>110.28</v>
      </c>
      <c r="G780">
        <v>1</v>
      </c>
      <c r="H780">
        <v>187.909999999999</v>
      </c>
      <c r="J780">
        <v>7.35</v>
      </c>
      <c r="K780">
        <v>6.78</v>
      </c>
      <c r="L780">
        <v>47.919999999999803</v>
      </c>
      <c r="M780">
        <v>2638.78</v>
      </c>
      <c r="N780">
        <v>77.629999999999797</v>
      </c>
      <c r="O780">
        <v>70.849999999999795</v>
      </c>
      <c r="Q780">
        <v>0.136054421768707</v>
      </c>
      <c r="T780">
        <v>22.93</v>
      </c>
      <c r="U780">
        <v>2826.69</v>
      </c>
      <c r="V780">
        <v>56.319999999999901</v>
      </c>
      <c r="W780">
        <v>2.81</v>
      </c>
      <c r="X780">
        <v>18.279999999999902</v>
      </c>
      <c r="Y780">
        <v>697.48</v>
      </c>
      <c r="Z780">
        <v>28.419999999999899</v>
      </c>
      <c r="AA780">
        <v>26.329999999999899</v>
      </c>
      <c r="AB780">
        <v>753.8</v>
      </c>
    </row>
    <row r="781" spans="1:28" x14ac:dyDescent="0.25">
      <c r="A781" t="s">
        <v>1862</v>
      </c>
      <c r="B781" t="s">
        <v>1861</v>
      </c>
      <c r="C781" t="s">
        <v>575</v>
      </c>
      <c r="D781">
        <v>2727.5511117000001</v>
      </c>
      <c r="E781">
        <v>431.5</v>
      </c>
      <c r="F781">
        <v>120.82</v>
      </c>
      <c r="G781">
        <v>0</v>
      </c>
      <c r="H781">
        <v>141.629999999999</v>
      </c>
      <c r="J781">
        <v>-2.75</v>
      </c>
      <c r="K781">
        <v>52.02</v>
      </c>
      <c r="L781">
        <v>-17.540000000000099</v>
      </c>
      <c r="M781">
        <v>1075.97</v>
      </c>
      <c r="N781">
        <v>20.8099999999998</v>
      </c>
      <c r="O781">
        <v>-31.2100000000001</v>
      </c>
      <c r="Q781">
        <v>0</v>
      </c>
      <c r="T781">
        <v>-13.67</v>
      </c>
      <c r="U781">
        <v>1217.5999999999999</v>
      </c>
      <c r="V781">
        <v>12.27</v>
      </c>
      <c r="W781">
        <v>-4.4000000000000004</v>
      </c>
      <c r="X781">
        <v>-28.1299999999999</v>
      </c>
      <c r="Y781">
        <v>260.08999999999997</v>
      </c>
      <c r="Z781">
        <v>-26.369999999999902</v>
      </c>
      <c r="AA781">
        <v>-44.579999999999899</v>
      </c>
      <c r="AB781">
        <v>272.36</v>
      </c>
    </row>
    <row r="782" spans="1:28" x14ac:dyDescent="0.25">
      <c r="A782" t="s">
        <v>1881</v>
      </c>
      <c r="B782" t="s">
        <v>1880</v>
      </c>
      <c r="C782" t="s">
        <v>52</v>
      </c>
      <c r="D782">
        <v>2719.8696285199999</v>
      </c>
      <c r="E782">
        <v>279.85000000000002</v>
      </c>
      <c r="F782">
        <v>1.82</v>
      </c>
      <c r="G782">
        <v>0</v>
      </c>
      <c r="H782">
        <v>113.46</v>
      </c>
      <c r="I782">
        <v>10.5</v>
      </c>
      <c r="J782">
        <v>8.2722813717843202</v>
      </c>
      <c r="K782">
        <v>25.53</v>
      </c>
      <c r="L782">
        <v>72.020000000000095</v>
      </c>
      <c r="M782">
        <v>-111.739999999999</v>
      </c>
      <c r="N782">
        <v>111.64</v>
      </c>
      <c r="O782">
        <v>86.110000000000099</v>
      </c>
      <c r="P782">
        <v>0.33</v>
      </c>
      <c r="Q782">
        <v>0</v>
      </c>
      <c r="R782">
        <v>1263.07</v>
      </c>
      <c r="S782">
        <v>7.55</v>
      </c>
      <c r="T782">
        <v>14.09</v>
      </c>
      <c r="U782">
        <v>1283.17</v>
      </c>
      <c r="V782">
        <v>55.569999999999901</v>
      </c>
      <c r="W782">
        <v>4.25</v>
      </c>
      <c r="X782">
        <v>41.129999999999903</v>
      </c>
      <c r="Y782">
        <v>464.69</v>
      </c>
      <c r="Z782">
        <v>55.169999999999902</v>
      </c>
      <c r="AA782">
        <v>50.44</v>
      </c>
      <c r="AB782">
        <v>520.26</v>
      </c>
    </row>
    <row r="783" spans="1:28" x14ac:dyDescent="0.25">
      <c r="A783" t="s">
        <v>1838</v>
      </c>
      <c r="B783" t="s">
        <v>1837</v>
      </c>
      <c r="C783" t="s">
        <v>1646</v>
      </c>
      <c r="D783">
        <v>2717.1104074999998</v>
      </c>
      <c r="E783">
        <v>15.85</v>
      </c>
      <c r="F783">
        <v>357.07</v>
      </c>
      <c r="G783">
        <v>0</v>
      </c>
      <c r="H783">
        <v>447.69999999999902</v>
      </c>
      <c r="J783">
        <v>0.37</v>
      </c>
      <c r="K783">
        <v>0.19</v>
      </c>
      <c r="L783">
        <v>65.289999999999793</v>
      </c>
      <c r="M783">
        <v>1551.16</v>
      </c>
      <c r="N783">
        <v>90.629999999999797</v>
      </c>
      <c r="O783">
        <v>90.439999999999799</v>
      </c>
      <c r="Q783">
        <v>0</v>
      </c>
      <c r="T783">
        <v>25.15</v>
      </c>
      <c r="U783">
        <v>1998.86</v>
      </c>
      <c r="V783">
        <v>123.44999999999899</v>
      </c>
      <c r="W783">
        <v>0.13</v>
      </c>
      <c r="X783">
        <v>22.3599999999999</v>
      </c>
      <c r="Y783">
        <v>421.7</v>
      </c>
      <c r="Z783">
        <v>31.419999999999899</v>
      </c>
      <c r="AA783">
        <v>31.299999999999901</v>
      </c>
      <c r="AB783">
        <v>545.15</v>
      </c>
    </row>
    <row r="784" spans="1:28" x14ac:dyDescent="0.25">
      <c r="A784" t="s">
        <v>1945</v>
      </c>
      <c r="B784" t="s">
        <v>1944</v>
      </c>
      <c r="C784" t="s">
        <v>91</v>
      </c>
      <c r="D784">
        <v>2693.3456722249998</v>
      </c>
      <c r="E784">
        <v>1152.1500000000001</v>
      </c>
      <c r="F784">
        <v>15.85</v>
      </c>
      <c r="G784">
        <v>2.5</v>
      </c>
      <c r="H784">
        <v>148.939999999999</v>
      </c>
      <c r="J784">
        <v>42.69</v>
      </c>
      <c r="K784">
        <v>10.77</v>
      </c>
      <c r="L784">
        <v>97.319999999999894</v>
      </c>
      <c r="M784">
        <v>514.72</v>
      </c>
      <c r="N784">
        <v>133.08999999999901</v>
      </c>
      <c r="O784">
        <v>122.319999999999</v>
      </c>
      <c r="Q784">
        <v>5.8561724057156199E-2</v>
      </c>
      <c r="T784">
        <v>24.999999999999901</v>
      </c>
      <c r="U784">
        <v>663.66</v>
      </c>
      <c r="V784">
        <v>46.43</v>
      </c>
      <c r="W784">
        <v>13.95</v>
      </c>
      <c r="X784">
        <v>31.8</v>
      </c>
      <c r="Y784">
        <v>155.15</v>
      </c>
      <c r="Z784">
        <v>41.39</v>
      </c>
      <c r="AA784">
        <v>38.130000000000003</v>
      </c>
      <c r="AB784">
        <v>201.58</v>
      </c>
    </row>
    <row r="785" spans="1:28" x14ac:dyDescent="0.25">
      <c r="A785" t="s">
        <v>1848</v>
      </c>
      <c r="B785" t="s">
        <v>1847</v>
      </c>
      <c r="C785" t="s">
        <v>315</v>
      </c>
      <c r="D785">
        <v>2674.7144425000001</v>
      </c>
      <c r="E785">
        <v>383.85</v>
      </c>
      <c r="F785">
        <v>113.44</v>
      </c>
      <c r="G785">
        <v>0</v>
      </c>
      <c r="H785">
        <v>-45.600000000000101</v>
      </c>
      <c r="J785">
        <v>-28.72</v>
      </c>
      <c r="K785">
        <v>17.309999999999999</v>
      </c>
      <c r="L785">
        <v>-202.21</v>
      </c>
      <c r="M785">
        <v>1427.14</v>
      </c>
      <c r="N785">
        <v>-159.04</v>
      </c>
      <c r="O785">
        <v>-176.35</v>
      </c>
      <c r="Q785">
        <v>0</v>
      </c>
      <c r="T785">
        <v>25.86</v>
      </c>
      <c r="U785">
        <v>1381.54</v>
      </c>
      <c r="V785">
        <v>36.649999999999899</v>
      </c>
      <c r="W785">
        <v>-0.09</v>
      </c>
      <c r="X785">
        <v>-0.67000000000002202</v>
      </c>
      <c r="Y785">
        <v>395.17</v>
      </c>
      <c r="Z785">
        <v>7.8799999999999697</v>
      </c>
      <c r="AA785">
        <v>2.1199999999999699</v>
      </c>
      <c r="AB785">
        <v>431.82</v>
      </c>
    </row>
    <row r="786" spans="1:28" x14ac:dyDescent="0.25">
      <c r="A786" t="s">
        <v>1860</v>
      </c>
      <c r="B786" t="s">
        <v>1859</v>
      </c>
      <c r="C786" t="s">
        <v>1782</v>
      </c>
      <c r="D786">
        <v>2668.092345</v>
      </c>
      <c r="E786">
        <v>2189.1</v>
      </c>
      <c r="F786">
        <v>20.420000000000002</v>
      </c>
      <c r="H786">
        <v>135.91</v>
      </c>
      <c r="I786">
        <v>39.51</v>
      </c>
      <c r="J786">
        <v>53.312827333942899</v>
      </c>
      <c r="K786">
        <v>29.51</v>
      </c>
      <c r="L786">
        <v>64.13</v>
      </c>
      <c r="M786">
        <v>-77.62</v>
      </c>
      <c r="N786">
        <v>115.49</v>
      </c>
      <c r="O786">
        <v>85.98</v>
      </c>
      <c r="P786">
        <v>7.61</v>
      </c>
      <c r="Q786">
        <v>0</v>
      </c>
      <c r="R786">
        <v>1194.92</v>
      </c>
      <c r="S786">
        <v>24.83</v>
      </c>
      <c r="T786">
        <v>21.85</v>
      </c>
      <c r="U786">
        <v>1325.16</v>
      </c>
      <c r="V786">
        <v>64.67</v>
      </c>
      <c r="W786">
        <v>31.11</v>
      </c>
      <c r="X786">
        <v>37.42</v>
      </c>
      <c r="Y786">
        <v>577.92999999999995</v>
      </c>
      <c r="Z786">
        <v>58.36</v>
      </c>
      <c r="AA786">
        <v>49.33</v>
      </c>
      <c r="AB786">
        <v>642.6</v>
      </c>
    </row>
    <row r="787" spans="1:28" x14ac:dyDescent="0.25">
      <c r="A787" t="s">
        <v>1836</v>
      </c>
      <c r="B787" t="s">
        <v>1835</v>
      </c>
      <c r="C787" t="s">
        <v>533</v>
      </c>
      <c r="D787">
        <v>2666.70685155</v>
      </c>
      <c r="E787">
        <v>609.79999999999995</v>
      </c>
      <c r="F787">
        <v>22.38</v>
      </c>
      <c r="G787">
        <v>0.5</v>
      </c>
      <c r="H787">
        <v>214.98</v>
      </c>
      <c r="J787">
        <v>28.35</v>
      </c>
      <c r="K787">
        <v>16.43</v>
      </c>
      <c r="L787">
        <v>124.21</v>
      </c>
      <c r="M787">
        <v>772.26</v>
      </c>
      <c r="N787">
        <v>192.6</v>
      </c>
      <c r="O787">
        <v>176.17</v>
      </c>
      <c r="Q787">
        <v>1.76366843033509E-2</v>
      </c>
      <c r="T787">
        <v>51.96</v>
      </c>
      <c r="U787">
        <v>987.24</v>
      </c>
      <c r="V787">
        <v>45.879999999999903</v>
      </c>
      <c r="W787">
        <v>5.54</v>
      </c>
      <c r="X787">
        <v>24.27</v>
      </c>
      <c r="Y787">
        <v>189.1</v>
      </c>
      <c r="Z787">
        <v>39.08</v>
      </c>
      <c r="AA787">
        <v>34.04</v>
      </c>
      <c r="AB787">
        <v>234.98</v>
      </c>
    </row>
    <row r="788" spans="1:28" x14ac:dyDescent="0.25">
      <c r="A788" t="s">
        <v>1784</v>
      </c>
      <c r="B788" t="s">
        <v>1783</v>
      </c>
      <c r="C788" t="s">
        <v>85</v>
      </c>
      <c r="D788">
        <v>2660.2950564299999</v>
      </c>
      <c r="E788">
        <v>361.8</v>
      </c>
      <c r="F788">
        <v>189.5</v>
      </c>
      <c r="G788">
        <v>2.5</v>
      </c>
      <c r="H788">
        <v>275.61</v>
      </c>
      <c r="I788">
        <v>354.56</v>
      </c>
      <c r="J788">
        <v>3.6538403892403002</v>
      </c>
      <c r="K788">
        <v>51.57</v>
      </c>
      <c r="L788">
        <v>26.280000000000499</v>
      </c>
      <c r="M788">
        <v>4403.24999999999</v>
      </c>
      <c r="N788">
        <v>86.110000000000497</v>
      </c>
      <c r="O788">
        <v>34.540000000000497</v>
      </c>
      <c r="P788">
        <v>23.76</v>
      </c>
      <c r="Q788">
        <v>0.68421160578384999</v>
      </c>
      <c r="R788">
        <v>6.58</v>
      </c>
      <c r="S788">
        <v>80.38</v>
      </c>
      <c r="T788">
        <v>8.26</v>
      </c>
      <c r="U788">
        <v>5144.1400000000003</v>
      </c>
      <c r="V788">
        <v>72.810000000000102</v>
      </c>
      <c r="W788">
        <v>-1.19</v>
      </c>
      <c r="X788">
        <v>-8.5499999999998195</v>
      </c>
      <c r="Y788">
        <v>1226.5899999999999</v>
      </c>
      <c r="Z788">
        <v>18.350000000000101</v>
      </c>
      <c r="AA788">
        <v>0.57000000000017004</v>
      </c>
      <c r="AB788">
        <v>1299.4000000000001</v>
      </c>
    </row>
    <row r="789" spans="1:28" x14ac:dyDescent="0.25">
      <c r="A789" t="s">
        <v>1840</v>
      </c>
      <c r="B789" t="s">
        <v>1839</v>
      </c>
      <c r="C789" t="s">
        <v>323</v>
      </c>
      <c r="D789">
        <v>2658.59152632</v>
      </c>
      <c r="E789">
        <v>208.85</v>
      </c>
      <c r="F789">
        <v>155.77000000000001</v>
      </c>
      <c r="G789">
        <v>0.7</v>
      </c>
      <c r="H789">
        <v>375.88</v>
      </c>
      <c r="I789">
        <v>99.34</v>
      </c>
      <c r="J789">
        <v>2.3399771871562902</v>
      </c>
      <c r="K789">
        <v>201.64</v>
      </c>
      <c r="L789">
        <v>29.0399999999999</v>
      </c>
      <c r="M789">
        <v>599.15999999999894</v>
      </c>
      <c r="N789">
        <v>220.10999999999899</v>
      </c>
      <c r="O789">
        <v>18.47</v>
      </c>
      <c r="P789">
        <v>893.53</v>
      </c>
      <c r="Q789">
        <v>0.29914821556473797</v>
      </c>
      <c r="R789">
        <v>404.72</v>
      </c>
      <c r="S789">
        <v>79.61</v>
      </c>
      <c r="T789">
        <v>-10.569999999999901</v>
      </c>
      <c r="U789">
        <v>2452.2399999999998</v>
      </c>
      <c r="V789">
        <v>34.39</v>
      </c>
      <c r="W789">
        <v>-3.23</v>
      </c>
      <c r="X789">
        <v>-39.769999999999897</v>
      </c>
      <c r="Y789">
        <v>509.19</v>
      </c>
      <c r="Z789">
        <v>-15.1999999999999</v>
      </c>
      <c r="AA789">
        <v>-58.869999999999898</v>
      </c>
      <c r="AB789">
        <v>543.58000000000004</v>
      </c>
    </row>
    <row r="790" spans="1:28" x14ac:dyDescent="0.25">
      <c r="A790" t="s">
        <v>1879</v>
      </c>
      <c r="B790" t="s">
        <v>1878</v>
      </c>
      <c r="C790" t="s">
        <v>701</v>
      </c>
      <c r="D790">
        <v>2658.3194212150001</v>
      </c>
      <c r="E790">
        <v>3077.15</v>
      </c>
      <c r="F790">
        <v>26.94</v>
      </c>
      <c r="G790">
        <v>25</v>
      </c>
      <c r="H790">
        <v>152.16</v>
      </c>
      <c r="J790">
        <v>106.53</v>
      </c>
      <c r="K790">
        <v>1.27</v>
      </c>
      <c r="L790">
        <v>92.37</v>
      </c>
      <c r="M790">
        <v>879.22</v>
      </c>
      <c r="N790">
        <v>125.22</v>
      </c>
      <c r="O790">
        <v>123.95</v>
      </c>
      <c r="Q790">
        <v>0.23467567821270999</v>
      </c>
      <c r="T790">
        <v>31.58</v>
      </c>
      <c r="U790">
        <v>1031.3800000000001</v>
      </c>
      <c r="V790">
        <v>59.779999999999902</v>
      </c>
      <c r="W790">
        <v>44.46</v>
      </c>
      <c r="X790">
        <v>40.149999999999899</v>
      </c>
      <c r="Y790">
        <v>268.06</v>
      </c>
      <c r="Z790">
        <v>52.879999999999903</v>
      </c>
      <c r="AA790">
        <v>52.579999999999899</v>
      </c>
      <c r="AB790">
        <v>327.84</v>
      </c>
    </row>
    <row r="791" spans="1:28" x14ac:dyDescent="0.25">
      <c r="A791" t="s">
        <v>1800</v>
      </c>
      <c r="B791" t="s">
        <v>1799</v>
      </c>
      <c r="C791" t="s">
        <v>115</v>
      </c>
      <c r="D791">
        <v>2658.0743260999998</v>
      </c>
      <c r="E791">
        <v>46.85</v>
      </c>
      <c r="F791">
        <v>13.46</v>
      </c>
      <c r="G791">
        <v>0</v>
      </c>
      <c r="H791">
        <v>2.21999999999999</v>
      </c>
      <c r="J791">
        <v>-0.22</v>
      </c>
      <c r="K791">
        <v>1.3</v>
      </c>
      <c r="L791">
        <v>-12.38</v>
      </c>
      <c r="M791">
        <v>135.44999999999999</v>
      </c>
      <c r="N791">
        <v>-11.24</v>
      </c>
      <c r="O791">
        <v>-12.54</v>
      </c>
      <c r="Q791">
        <v>0</v>
      </c>
      <c r="T791">
        <v>-0.16</v>
      </c>
      <c r="U791">
        <v>137.66999999999999</v>
      </c>
      <c r="V791">
        <v>1.6</v>
      </c>
      <c r="W791">
        <v>-0.05</v>
      </c>
      <c r="X791">
        <v>-2.8599999999999901</v>
      </c>
      <c r="Y791">
        <v>108.77</v>
      </c>
      <c r="Z791">
        <v>-1.8299999999999901</v>
      </c>
      <c r="AA791">
        <v>-3.0199999999999898</v>
      </c>
      <c r="AB791">
        <v>110.37</v>
      </c>
    </row>
    <row r="792" spans="1:28" x14ac:dyDescent="0.25">
      <c r="A792" t="s">
        <v>1858</v>
      </c>
      <c r="B792" t="s">
        <v>1857</v>
      </c>
      <c r="C792" t="s">
        <v>61</v>
      </c>
      <c r="D792">
        <v>2653.74</v>
      </c>
      <c r="E792">
        <v>777.6</v>
      </c>
      <c r="F792">
        <v>40.01</v>
      </c>
      <c r="G792">
        <v>2.5</v>
      </c>
      <c r="H792">
        <v>255.069999999999</v>
      </c>
      <c r="J792">
        <v>36.65</v>
      </c>
      <c r="K792">
        <v>31.96</v>
      </c>
      <c r="L792">
        <v>131.94999999999899</v>
      </c>
      <c r="M792">
        <v>1707.74</v>
      </c>
      <c r="N792">
        <v>215.05999999999901</v>
      </c>
      <c r="O792">
        <v>183.099999999999</v>
      </c>
      <c r="Q792">
        <v>6.8212824010913997E-2</v>
      </c>
      <c r="T792">
        <v>51.15</v>
      </c>
      <c r="U792">
        <v>1962.81</v>
      </c>
      <c r="V792">
        <v>71.839999999999904</v>
      </c>
      <c r="W792">
        <v>10.51</v>
      </c>
      <c r="X792">
        <v>37.8599999999999</v>
      </c>
      <c r="Y792">
        <v>447.45</v>
      </c>
      <c r="Z792">
        <v>59.989999999999903</v>
      </c>
      <c r="AA792">
        <v>50.909999999999897</v>
      </c>
      <c r="AB792">
        <v>519.29</v>
      </c>
    </row>
    <row r="793" spans="1:28" x14ac:dyDescent="0.25">
      <c r="A793" t="s">
        <v>1856</v>
      </c>
      <c r="B793" t="s">
        <v>1855</v>
      </c>
      <c r="C793" t="s">
        <v>1433</v>
      </c>
      <c r="D793">
        <v>2644.090741</v>
      </c>
      <c r="E793">
        <v>52.04</v>
      </c>
    </row>
    <row r="794" spans="1:28" x14ac:dyDescent="0.25">
      <c r="A794" t="s">
        <v>1822</v>
      </c>
      <c r="B794" t="s">
        <v>1821</v>
      </c>
      <c r="C794" t="s">
        <v>61</v>
      </c>
      <c r="D794">
        <v>2641.7788525000001</v>
      </c>
      <c r="E794">
        <v>1620.9</v>
      </c>
      <c r="F794">
        <v>19.989999999999998</v>
      </c>
      <c r="G794">
        <v>0</v>
      </c>
      <c r="H794">
        <v>156.25</v>
      </c>
      <c r="J794">
        <v>56.63</v>
      </c>
      <c r="K794">
        <v>8.19</v>
      </c>
      <c r="L794">
        <v>95.979999999999905</v>
      </c>
      <c r="M794">
        <v>797.33</v>
      </c>
      <c r="N794">
        <v>136.26</v>
      </c>
      <c r="O794">
        <v>128.07</v>
      </c>
      <c r="Q794">
        <v>0</v>
      </c>
      <c r="T794">
        <v>32.089999999999897</v>
      </c>
      <c r="U794">
        <v>953.58</v>
      </c>
      <c r="V794">
        <v>41.22</v>
      </c>
      <c r="W794">
        <v>15.81</v>
      </c>
      <c r="X794">
        <v>26.78</v>
      </c>
      <c r="Y794">
        <v>196.3</v>
      </c>
      <c r="Z794">
        <v>36.81</v>
      </c>
      <c r="AA794">
        <v>36.24</v>
      </c>
      <c r="AB794">
        <v>237.52</v>
      </c>
    </row>
    <row r="795" spans="1:28" x14ac:dyDescent="0.25">
      <c r="A795" t="s">
        <v>1846</v>
      </c>
      <c r="B795" t="s">
        <v>1845</v>
      </c>
      <c r="C795" t="s">
        <v>457</v>
      </c>
      <c r="D795">
        <v>2641.5657120649998</v>
      </c>
      <c r="E795">
        <v>3909.1</v>
      </c>
      <c r="F795">
        <v>70.42</v>
      </c>
      <c r="G795">
        <v>10</v>
      </c>
      <c r="H795">
        <v>191.01999999999899</v>
      </c>
      <c r="J795">
        <v>67.319999999999993</v>
      </c>
      <c r="K795">
        <v>65.38</v>
      </c>
      <c r="L795">
        <v>42.7899999999999</v>
      </c>
      <c r="M795">
        <v>1134.51</v>
      </c>
      <c r="N795">
        <v>120.599999999999</v>
      </c>
      <c r="O795">
        <v>55.219999999999899</v>
      </c>
      <c r="Q795">
        <v>0.14854426619132499</v>
      </c>
      <c r="T795">
        <v>12.43</v>
      </c>
      <c r="U795">
        <v>1325.53</v>
      </c>
      <c r="V795">
        <v>56.62</v>
      </c>
      <c r="W795">
        <v>27.53</v>
      </c>
      <c r="X795">
        <v>17.559999999999999</v>
      </c>
      <c r="Y795">
        <v>318.42</v>
      </c>
      <c r="Z795">
        <v>40.08</v>
      </c>
      <c r="AA795">
        <v>24.96</v>
      </c>
      <c r="AB795">
        <v>375.04</v>
      </c>
    </row>
    <row r="796" spans="1:28" x14ac:dyDescent="0.25">
      <c r="A796" t="s">
        <v>1897</v>
      </c>
      <c r="B796" t="s">
        <v>1896</v>
      </c>
      <c r="C796" t="s">
        <v>336</v>
      </c>
      <c r="D796">
        <v>2641.4071565700001</v>
      </c>
      <c r="E796">
        <v>87.55</v>
      </c>
      <c r="F796">
        <v>58.58</v>
      </c>
      <c r="G796">
        <v>0</v>
      </c>
      <c r="H796">
        <v>228.849999999999</v>
      </c>
      <c r="I796">
        <v>167.62</v>
      </c>
      <c r="J796">
        <v>2.9194541177868598</v>
      </c>
      <c r="K796">
        <v>21.68</v>
      </c>
      <c r="L796">
        <v>87.729999999999805</v>
      </c>
      <c r="M796">
        <v>278.3</v>
      </c>
      <c r="N796">
        <v>170.26999999999899</v>
      </c>
      <c r="O796">
        <v>148.58999999999901</v>
      </c>
      <c r="P796">
        <v>414.51</v>
      </c>
      <c r="Q796">
        <v>0</v>
      </c>
      <c r="R796">
        <v>1390.54</v>
      </c>
      <c r="S796">
        <v>118.36</v>
      </c>
      <c r="T796">
        <v>60.86</v>
      </c>
      <c r="U796">
        <v>2598.1799999999998</v>
      </c>
      <c r="V796">
        <v>83.019999999999897</v>
      </c>
      <c r="W796">
        <v>1.35</v>
      </c>
      <c r="X796">
        <v>40.669999999999902</v>
      </c>
      <c r="Y796">
        <v>577.45000000000005</v>
      </c>
      <c r="Z796">
        <v>70.289999999999907</v>
      </c>
      <c r="AA796">
        <v>66.669999999999902</v>
      </c>
      <c r="AB796">
        <v>660.47</v>
      </c>
    </row>
    <row r="797" spans="1:28" x14ac:dyDescent="0.25">
      <c r="A797" t="s">
        <v>1866</v>
      </c>
      <c r="B797" t="s">
        <v>1865</v>
      </c>
      <c r="C797" t="s">
        <v>88</v>
      </c>
      <c r="D797">
        <v>2630.7810170399998</v>
      </c>
      <c r="E797">
        <v>156.65</v>
      </c>
      <c r="F797">
        <v>62.51</v>
      </c>
      <c r="G797">
        <v>0</v>
      </c>
      <c r="H797">
        <v>207.07</v>
      </c>
      <c r="I797">
        <v>162.62</v>
      </c>
      <c r="J797">
        <v>3.3182867189614398</v>
      </c>
      <c r="K797">
        <v>64.180000000000007</v>
      </c>
      <c r="L797">
        <v>52.11</v>
      </c>
      <c r="M797">
        <v>100.209999999999</v>
      </c>
      <c r="N797">
        <v>144.56</v>
      </c>
      <c r="O797">
        <v>80.38</v>
      </c>
      <c r="P797">
        <v>204.6</v>
      </c>
      <c r="Q797">
        <v>0</v>
      </c>
      <c r="R797">
        <v>916.28</v>
      </c>
      <c r="S797">
        <v>96.58</v>
      </c>
      <c r="T797">
        <v>28.27</v>
      </c>
      <c r="U797">
        <v>1687.36</v>
      </c>
      <c r="V797">
        <v>36.139999999999901</v>
      </c>
      <c r="W797">
        <v>0.59</v>
      </c>
      <c r="X797">
        <v>9.1599999999999806</v>
      </c>
      <c r="Y797">
        <v>392.56</v>
      </c>
      <c r="Z797">
        <v>18.209999999999901</v>
      </c>
      <c r="AA797">
        <v>8.4299999999999802</v>
      </c>
      <c r="AB797">
        <v>428.7</v>
      </c>
    </row>
    <row r="798" spans="1:28" x14ac:dyDescent="0.25">
      <c r="A798" t="s">
        <v>1820</v>
      </c>
      <c r="B798" t="s">
        <v>1819</v>
      </c>
      <c r="C798" t="s">
        <v>706</v>
      </c>
      <c r="D798">
        <v>2628.4068018599901</v>
      </c>
      <c r="E798">
        <v>952.9</v>
      </c>
      <c r="F798">
        <v>75.260000000000005</v>
      </c>
      <c r="G798">
        <v>0</v>
      </c>
      <c r="H798">
        <v>-22.4</v>
      </c>
      <c r="J798">
        <v>-30.2</v>
      </c>
      <c r="K798">
        <v>7.53</v>
      </c>
      <c r="L798">
        <v>-82.1400000000001</v>
      </c>
      <c r="M798">
        <v>2418.8200000000002</v>
      </c>
      <c r="N798">
        <v>-97.660000000000096</v>
      </c>
      <c r="O798">
        <v>-105.19</v>
      </c>
      <c r="Q798">
        <v>0</v>
      </c>
      <c r="T798">
        <v>-23.049999999999901</v>
      </c>
      <c r="U798">
        <v>2396.42</v>
      </c>
      <c r="V798">
        <v>-33.11</v>
      </c>
      <c r="W798">
        <v>-15.1</v>
      </c>
      <c r="X798">
        <v>-41.02</v>
      </c>
      <c r="Y798">
        <v>603.16</v>
      </c>
      <c r="Z798">
        <v>-49.51</v>
      </c>
      <c r="AA798">
        <v>-54.1</v>
      </c>
      <c r="AB798">
        <v>570.04999999999995</v>
      </c>
    </row>
    <row r="799" spans="1:28" x14ac:dyDescent="0.25">
      <c r="A799" t="s">
        <v>1903</v>
      </c>
      <c r="B799" t="s">
        <v>1902</v>
      </c>
      <c r="C799" t="s">
        <v>497</v>
      </c>
      <c r="D799">
        <v>2608.7513199999999</v>
      </c>
      <c r="E799">
        <v>609.4</v>
      </c>
      <c r="F799">
        <v>121.07</v>
      </c>
      <c r="G799">
        <v>4</v>
      </c>
      <c r="H799">
        <v>286.62999999999897</v>
      </c>
      <c r="I799">
        <v>32.11</v>
      </c>
      <c r="J799">
        <v>25.8870818702642</v>
      </c>
      <c r="K799">
        <v>16.649999999999999</v>
      </c>
      <c r="L799">
        <v>112.05999999999899</v>
      </c>
      <c r="M799">
        <v>128.25</v>
      </c>
      <c r="N799">
        <v>165.55999999999901</v>
      </c>
      <c r="O799">
        <v>148.909999999999</v>
      </c>
      <c r="P799">
        <v>17.25</v>
      </c>
      <c r="Q799">
        <v>0.15451722291629399</v>
      </c>
      <c r="R799">
        <v>0</v>
      </c>
      <c r="S799">
        <v>21.31</v>
      </c>
      <c r="T799">
        <v>36.85</v>
      </c>
      <c r="U799">
        <v>485.54999999999899</v>
      </c>
      <c r="V799">
        <v>81.28</v>
      </c>
      <c r="W799">
        <v>7.84</v>
      </c>
      <c r="X799">
        <v>33.93</v>
      </c>
      <c r="Y799">
        <v>50.25</v>
      </c>
      <c r="Z799">
        <v>50.6</v>
      </c>
      <c r="AA799">
        <v>45.55</v>
      </c>
      <c r="AB799">
        <v>131.53</v>
      </c>
    </row>
    <row r="800" spans="1:28" x14ac:dyDescent="0.25">
      <c r="A800" t="s">
        <v>1852</v>
      </c>
      <c r="B800" t="s">
        <v>1851</v>
      </c>
      <c r="C800" t="s">
        <v>333</v>
      </c>
      <c r="D800">
        <v>2604.5013420999999</v>
      </c>
      <c r="E800">
        <v>4.8499999999999996</v>
      </c>
      <c r="F800">
        <v>404.37</v>
      </c>
      <c r="G800">
        <v>0</v>
      </c>
      <c r="H800">
        <v>1066.1199999999999</v>
      </c>
      <c r="J800">
        <v>-3.48</v>
      </c>
      <c r="K800">
        <v>2511.23</v>
      </c>
      <c r="L800">
        <v>-1869.8499999999899</v>
      </c>
      <c r="M800">
        <v>2493.2399999999998</v>
      </c>
      <c r="N800">
        <v>661.75</v>
      </c>
      <c r="O800">
        <v>-1849.47999999999</v>
      </c>
      <c r="Q800">
        <v>0</v>
      </c>
      <c r="T800">
        <v>20.37</v>
      </c>
      <c r="U800">
        <v>3559.36</v>
      </c>
      <c r="V800">
        <v>245.46</v>
      </c>
      <c r="W800">
        <v>-1.02</v>
      </c>
      <c r="X800">
        <v>-549.35999999999899</v>
      </c>
      <c r="Y800">
        <v>690.52</v>
      </c>
      <c r="Z800">
        <v>143.08000000000001</v>
      </c>
      <c r="AA800">
        <v>-535.06999999999903</v>
      </c>
      <c r="AB800">
        <v>935.98</v>
      </c>
    </row>
    <row r="801" spans="1:28" x14ac:dyDescent="0.25">
      <c r="A801" t="s">
        <v>1854</v>
      </c>
      <c r="B801" t="s">
        <v>1853</v>
      </c>
      <c r="C801" t="s">
        <v>118</v>
      </c>
      <c r="D801">
        <v>2602.0840699199998</v>
      </c>
      <c r="E801">
        <v>667.7</v>
      </c>
      <c r="F801">
        <v>11.27</v>
      </c>
      <c r="G801">
        <v>0</v>
      </c>
      <c r="H801">
        <v>64.84</v>
      </c>
      <c r="J801">
        <v>9.25</v>
      </c>
      <c r="K801">
        <v>6.72</v>
      </c>
      <c r="L801">
        <v>36.07</v>
      </c>
      <c r="M801">
        <v>165.81</v>
      </c>
      <c r="N801">
        <v>53.57</v>
      </c>
      <c r="O801">
        <v>46.85</v>
      </c>
      <c r="Q801">
        <v>0</v>
      </c>
      <c r="T801">
        <v>10.78</v>
      </c>
      <c r="U801">
        <v>230.65</v>
      </c>
      <c r="V801">
        <v>17.9499999999999</v>
      </c>
      <c r="W801">
        <v>2.76</v>
      </c>
      <c r="X801">
        <v>10.7599999999999</v>
      </c>
      <c r="Y801">
        <v>47.9</v>
      </c>
      <c r="Z801">
        <v>14.999999999999901</v>
      </c>
      <c r="AA801">
        <v>12.8699999999999</v>
      </c>
      <c r="AB801">
        <v>65.849999999999994</v>
      </c>
    </row>
    <row r="802" spans="1:28" x14ac:dyDescent="0.25">
      <c r="A802" t="s">
        <v>1864</v>
      </c>
      <c r="B802" t="s">
        <v>1863</v>
      </c>
      <c r="C802" t="s">
        <v>648</v>
      </c>
      <c r="D802">
        <v>2595.9881466000002</v>
      </c>
      <c r="E802">
        <v>668.1</v>
      </c>
      <c r="F802">
        <v>145</v>
      </c>
      <c r="G802">
        <v>0</v>
      </c>
      <c r="H802">
        <v>242.439999999999</v>
      </c>
      <c r="J802">
        <v>4.37</v>
      </c>
      <c r="K802">
        <v>71.7</v>
      </c>
      <c r="L802">
        <v>17.029999999999902</v>
      </c>
      <c r="M802">
        <v>1003.17</v>
      </c>
      <c r="N802">
        <v>97.439999999999898</v>
      </c>
      <c r="O802">
        <v>25.739999999999899</v>
      </c>
      <c r="Q802">
        <v>0</v>
      </c>
      <c r="T802">
        <v>8.7100000000000009</v>
      </c>
      <c r="U802">
        <v>1245.6099999999999</v>
      </c>
      <c r="V802">
        <v>40.44</v>
      </c>
      <c r="W802">
        <v>-3.04</v>
      </c>
      <c r="X802">
        <v>-11.819999999999901</v>
      </c>
      <c r="Y802">
        <v>242.04</v>
      </c>
      <c r="Z802">
        <v>3.79000000000002</v>
      </c>
      <c r="AA802">
        <v>-14.1899999999999</v>
      </c>
      <c r="AB802">
        <v>282.48</v>
      </c>
    </row>
    <row r="803" spans="1:28" x14ac:dyDescent="0.25">
      <c r="A803" t="s">
        <v>1889</v>
      </c>
      <c r="B803" t="s">
        <v>1888</v>
      </c>
      <c r="C803" t="s">
        <v>61</v>
      </c>
      <c r="D803">
        <v>2593.8135456800001</v>
      </c>
      <c r="E803">
        <v>341.55</v>
      </c>
      <c r="F803">
        <v>154.74</v>
      </c>
      <c r="G803">
        <v>3.5</v>
      </c>
      <c r="H803">
        <v>627.50999999999897</v>
      </c>
      <c r="J803">
        <v>36.26</v>
      </c>
      <c r="K803">
        <v>99.2</v>
      </c>
      <c r="L803">
        <v>274.38999999999902</v>
      </c>
      <c r="M803">
        <v>3606.07</v>
      </c>
      <c r="N803">
        <v>472.76999999999902</v>
      </c>
      <c r="O803">
        <v>373.56999999999903</v>
      </c>
      <c r="Q803">
        <v>9.6525096525096499E-2</v>
      </c>
      <c r="T803">
        <v>99.18</v>
      </c>
      <c r="U803">
        <v>4233.58</v>
      </c>
      <c r="V803">
        <v>168.76</v>
      </c>
      <c r="W803">
        <v>9.76</v>
      </c>
      <c r="X803">
        <v>73.8599999999999</v>
      </c>
      <c r="Y803">
        <v>974.76</v>
      </c>
      <c r="Z803">
        <v>127.44999999999899</v>
      </c>
      <c r="AA803">
        <v>100.16999999999901</v>
      </c>
      <c r="AB803">
        <v>1143.52</v>
      </c>
    </row>
    <row r="804" spans="1:28" x14ac:dyDescent="0.25">
      <c r="A804" t="s">
        <v>1883</v>
      </c>
      <c r="B804" t="s">
        <v>1882</v>
      </c>
      <c r="C804" t="s">
        <v>1140</v>
      </c>
      <c r="D804">
        <v>2580.8388</v>
      </c>
      <c r="E804">
        <v>1000</v>
      </c>
    </row>
    <row r="805" spans="1:28" x14ac:dyDescent="0.25">
      <c r="A805" t="s">
        <v>1959</v>
      </c>
      <c r="B805" t="s">
        <v>1958</v>
      </c>
      <c r="C805" t="s">
        <v>370</v>
      </c>
      <c r="D805">
        <v>2558.2175361599998</v>
      </c>
      <c r="E805">
        <v>149.19999999999999</v>
      </c>
      <c r="F805">
        <v>56.79</v>
      </c>
      <c r="G805">
        <v>7.5</v>
      </c>
      <c r="H805">
        <v>239.04999999999899</v>
      </c>
      <c r="J805">
        <v>10.050000000000001</v>
      </c>
      <c r="K805">
        <v>17.940000000000001</v>
      </c>
      <c r="L805">
        <v>171.849999999999</v>
      </c>
      <c r="M805">
        <v>2119.0700000000002</v>
      </c>
      <c r="N805">
        <v>182.259999999999</v>
      </c>
      <c r="O805">
        <v>164.319999999999</v>
      </c>
      <c r="Q805">
        <v>0.74626865671641696</v>
      </c>
      <c r="T805">
        <v>-7.5299999999999896</v>
      </c>
      <c r="U805">
        <v>2358.12</v>
      </c>
      <c r="V805">
        <v>69.61</v>
      </c>
      <c r="W805">
        <v>2.61</v>
      </c>
      <c r="X805">
        <v>44.59</v>
      </c>
      <c r="Y805">
        <v>555.6</v>
      </c>
      <c r="Z805">
        <v>55.23</v>
      </c>
      <c r="AA805">
        <v>50.72</v>
      </c>
      <c r="AB805">
        <v>625.21</v>
      </c>
    </row>
    <row r="806" spans="1:28" x14ac:dyDescent="0.25">
      <c r="A806" t="s">
        <v>1870</v>
      </c>
      <c r="B806" t="s">
        <v>1869</v>
      </c>
      <c r="C806" t="s">
        <v>115</v>
      </c>
      <c r="D806">
        <v>2543.8735919999999</v>
      </c>
      <c r="E806">
        <v>539.4</v>
      </c>
      <c r="F806">
        <v>58.19</v>
      </c>
      <c r="G806">
        <v>11</v>
      </c>
      <c r="H806">
        <v>408.69</v>
      </c>
      <c r="I806">
        <v>179.82</v>
      </c>
      <c r="J806">
        <v>53.550153957492697</v>
      </c>
      <c r="K806">
        <v>19.739999999999998</v>
      </c>
      <c r="L806">
        <v>250.99</v>
      </c>
      <c r="M806">
        <v>327.37</v>
      </c>
      <c r="N806">
        <v>350.5</v>
      </c>
      <c r="O806">
        <v>330.76</v>
      </c>
      <c r="P806">
        <v>84.66</v>
      </c>
      <c r="Q806">
        <v>0.20541490896051601</v>
      </c>
      <c r="R806">
        <v>1119.22</v>
      </c>
      <c r="S806">
        <v>153.01</v>
      </c>
      <c r="T806">
        <v>79.77</v>
      </c>
      <c r="U806">
        <v>2272.77</v>
      </c>
      <c r="V806">
        <v>131.689999999999</v>
      </c>
      <c r="W806">
        <v>18.61</v>
      </c>
      <c r="X806">
        <v>88.139999999999901</v>
      </c>
      <c r="Y806">
        <v>574.08000000000004</v>
      </c>
      <c r="Z806">
        <v>117.859999999999</v>
      </c>
      <c r="AA806">
        <v>112.99999999999901</v>
      </c>
      <c r="AB806">
        <v>705.77</v>
      </c>
    </row>
    <row r="807" spans="1:28" x14ac:dyDescent="0.25">
      <c r="A807" t="s">
        <v>1899</v>
      </c>
      <c r="B807" t="s">
        <v>1898</v>
      </c>
      <c r="C807" t="s">
        <v>328</v>
      </c>
      <c r="D807">
        <v>2533.3308000000002</v>
      </c>
      <c r="E807">
        <v>264.60000000000002</v>
      </c>
      <c r="F807">
        <v>56.15</v>
      </c>
      <c r="H807">
        <v>143.61999999999901</v>
      </c>
      <c r="I807">
        <v>211.49</v>
      </c>
      <c r="J807">
        <v>6.2910740283931501</v>
      </c>
      <c r="K807">
        <v>5.74</v>
      </c>
      <c r="L807">
        <v>57.969999999999899</v>
      </c>
      <c r="M807">
        <v>5.1499999999999702</v>
      </c>
      <c r="N807">
        <v>87.469999999999899</v>
      </c>
      <c r="O807">
        <v>81.729999999999905</v>
      </c>
      <c r="P807">
        <v>49.97</v>
      </c>
      <c r="Q807">
        <v>0</v>
      </c>
      <c r="R807">
        <v>2674.96</v>
      </c>
      <c r="S807">
        <v>167.52</v>
      </c>
      <c r="T807">
        <v>23.759999999999899</v>
      </c>
      <c r="U807">
        <v>3252.71</v>
      </c>
      <c r="V807">
        <v>42.87</v>
      </c>
      <c r="W807">
        <v>1.93</v>
      </c>
      <c r="X807">
        <v>17.93</v>
      </c>
      <c r="Y807">
        <v>778.1</v>
      </c>
      <c r="Z807">
        <v>28.25</v>
      </c>
      <c r="AA807">
        <v>25.83</v>
      </c>
      <c r="AB807">
        <v>820.97</v>
      </c>
    </row>
    <row r="808" spans="1:28" x14ac:dyDescent="0.25">
      <c r="A808" t="s">
        <v>1905</v>
      </c>
      <c r="B808" t="s">
        <v>1904</v>
      </c>
      <c r="C808" t="s">
        <v>88</v>
      </c>
      <c r="D808">
        <v>2528.9026412500002</v>
      </c>
      <c r="E808">
        <v>112.8</v>
      </c>
      <c r="F808">
        <v>19.809999999999999</v>
      </c>
      <c r="G808">
        <v>0.8</v>
      </c>
      <c r="H808">
        <v>174.31</v>
      </c>
      <c r="I808">
        <v>94.03</v>
      </c>
      <c r="J808">
        <v>4.9826702675163697</v>
      </c>
      <c r="K808">
        <v>2.5299999999999998</v>
      </c>
      <c r="L808">
        <v>112.96</v>
      </c>
      <c r="M808">
        <v>119.129999999999</v>
      </c>
      <c r="N808">
        <v>154.5</v>
      </c>
      <c r="O808">
        <v>151.97</v>
      </c>
      <c r="P808">
        <v>6.91</v>
      </c>
      <c r="Q808">
        <v>0.16055648016997101</v>
      </c>
      <c r="R808">
        <v>555.1</v>
      </c>
      <c r="S808">
        <v>152.1</v>
      </c>
      <c r="T808">
        <v>39.01</v>
      </c>
      <c r="U808">
        <v>1101.58</v>
      </c>
      <c r="V808">
        <v>34.49</v>
      </c>
      <c r="W808">
        <v>0.96</v>
      </c>
      <c r="X808">
        <v>21.7</v>
      </c>
      <c r="Y808">
        <v>297.89999999999998</v>
      </c>
      <c r="Z808">
        <v>29.82</v>
      </c>
      <c r="AA808">
        <v>29.07</v>
      </c>
      <c r="AB808">
        <v>332.39</v>
      </c>
    </row>
    <row r="809" spans="1:28" x14ac:dyDescent="0.25">
      <c r="A809" t="s">
        <v>1887</v>
      </c>
      <c r="B809" t="s">
        <v>1886</v>
      </c>
      <c r="C809" t="s">
        <v>533</v>
      </c>
      <c r="D809">
        <v>2522.0808252000002</v>
      </c>
      <c r="E809">
        <v>218.9</v>
      </c>
      <c r="F809">
        <v>11.38</v>
      </c>
      <c r="G809">
        <v>0.75</v>
      </c>
      <c r="H809">
        <v>210.16999999999899</v>
      </c>
      <c r="J809">
        <v>12.46</v>
      </c>
      <c r="K809">
        <v>7.15</v>
      </c>
      <c r="L809">
        <v>143.23999999999899</v>
      </c>
      <c r="M809">
        <v>688</v>
      </c>
      <c r="N809">
        <v>198.789999999999</v>
      </c>
      <c r="O809">
        <v>191.63999999999899</v>
      </c>
      <c r="Q809">
        <v>6.0192616372391601E-2</v>
      </c>
      <c r="T809">
        <v>48.4</v>
      </c>
      <c r="U809">
        <v>898.17</v>
      </c>
      <c r="V809">
        <v>45.03</v>
      </c>
      <c r="W809">
        <v>2.67</v>
      </c>
      <c r="X809">
        <v>30</v>
      </c>
      <c r="Y809">
        <v>156.06</v>
      </c>
      <c r="Z809">
        <v>41.98</v>
      </c>
      <c r="AA809">
        <v>40.46</v>
      </c>
      <c r="AB809">
        <v>201.09</v>
      </c>
    </row>
    <row r="810" spans="1:28" x14ac:dyDescent="0.25">
      <c r="A810" t="s">
        <v>1957</v>
      </c>
      <c r="B810" t="s">
        <v>1956</v>
      </c>
      <c r="C810" t="s">
        <v>1447</v>
      </c>
      <c r="D810">
        <v>2514.9674883600001</v>
      </c>
      <c r="E810">
        <v>51.95</v>
      </c>
      <c r="F810">
        <v>-50.74</v>
      </c>
      <c r="G810">
        <v>0</v>
      </c>
      <c r="H810">
        <v>162.91999999999999</v>
      </c>
      <c r="J810">
        <v>10.55</v>
      </c>
      <c r="K810">
        <v>52.59</v>
      </c>
      <c r="L810">
        <v>357.14</v>
      </c>
      <c r="M810">
        <v>170.82</v>
      </c>
      <c r="N810">
        <v>213.66</v>
      </c>
      <c r="O810">
        <v>161.07</v>
      </c>
      <c r="Q810">
        <v>0</v>
      </c>
      <c r="T810">
        <v>-196.07</v>
      </c>
      <c r="U810">
        <v>333.74</v>
      </c>
      <c r="V810">
        <v>-476.36</v>
      </c>
      <c r="W810">
        <v>-4.72</v>
      </c>
      <c r="X810">
        <v>-159.88999999999999</v>
      </c>
      <c r="Y810">
        <v>533.83000000000004</v>
      </c>
      <c r="Z810">
        <v>-357.2</v>
      </c>
      <c r="AA810">
        <v>-355.96</v>
      </c>
      <c r="AB810">
        <v>57.47</v>
      </c>
    </row>
    <row r="811" spans="1:28" x14ac:dyDescent="0.25">
      <c r="A811" t="s">
        <v>1919</v>
      </c>
      <c r="B811" t="s">
        <v>1918</v>
      </c>
      <c r="C811" t="s">
        <v>336</v>
      </c>
      <c r="D811">
        <v>2510.9332486500002</v>
      </c>
      <c r="E811">
        <v>1237.1500000000001</v>
      </c>
      <c r="F811">
        <v>1.97</v>
      </c>
      <c r="G811">
        <v>0.5</v>
      </c>
      <c r="H811">
        <v>71.499999999999901</v>
      </c>
      <c r="J811">
        <v>22.6</v>
      </c>
      <c r="K811">
        <v>9.84</v>
      </c>
      <c r="L811">
        <v>44.209999999999901</v>
      </c>
      <c r="M811">
        <v>483.29</v>
      </c>
      <c r="N811">
        <v>69.529999999999902</v>
      </c>
      <c r="O811">
        <v>59.689999999999898</v>
      </c>
      <c r="Q811">
        <v>2.21238938053097E-2</v>
      </c>
      <c r="T811">
        <v>15.48</v>
      </c>
      <c r="U811">
        <v>554.79</v>
      </c>
      <c r="V811">
        <v>22.12</v>
      </c>
      <c r="W811">
        <v>6.87</v>
      </c>
      <c r="X811">
        <v>13.42</v>
      </c>
      <c r="Y811">
        <v>154.69999999999999</v>
      </c>
      <c r="Z811">
        <v>21.52</v>
      </c>
      <c r="AA811">
        <v>18.5</v>
      </c>
      <c r="AB811">
        <v>176.82</v>
      </c>
    </row>
    <row r="812" spans="1:28" x14ac:dyDescent="0.25">
      <c r="A812" t="s">
        <v>1947</v>
      </c>
      <c r="B812" t="s">
        <v>1946</v>
      </c>
      <c r="C812" t="s">
        <v>315</v>
      </c>
      <c r="D812">
        <v>2507.4696476899999</v>
      </c>
      <c r="E812">
        <v>258.35000000000002</v>
      </c>
      <c r="F812">
        <v>22.28</v>
      </c>
      <c r="G812">
        <v>0.1</v>
      </c>
      <c r="H812">
        <v>137.22</v>
      </c>
      <c r="J812">
        <v>8.2200000000000006</v>
      </c>
      <c r="K812">
        <v>8.2200000000000006</v>
      </c>
      <c r="L812">
        <v>79.7</v>
      </c>
      <c r="M812">
        <v>555.97</v>
      </c>
      <c r="N812">
        <v>114.94</v>
      </c>
      <c r="O812">
        <v>106.72</v>
      </c>
      <c r="Q812">
        <v>1.21654501216545E-2</v>
      </c>
      <c r="T812">
        <v>27.02</v>
      </c>
      <c r="U812">
        <v>693.19</v>
      </c>
      <c r="V812">
        <v>32.770000000000003</v>
      </c>
      <c r="W812">
        <v>1.87</v>
      </c>
      <c r="X812">
        <v>18.100000000000001</v>
      </c>
      <c r="Y812">
        <v>140.88999999999999</v>
      </c>
      <c r="Z812">
        <v>26.85</v>
      </c>
      <c r="AA812">
        <v>23.93</v>
      </c>
      <c r="AB812">
        <v>173.66</v>
      </c>
    </row>
    <row r="813" spans="1:28" x14ac:dyDescent="0.25">
      <c r="A813" t="s">
        <v>1808</v>
      </c>
      <c r="B813" t="s">
        <v>1807</v>
      </c>
      <c r="C813" t="s">
        <v>88</v>
      </c>
      <c r="D813">
        <v>2506.7038160000002</v>
      </c>
      <c r="E813">
        <v>478.65</v>
      </c>
      <c r="F813">
        <v>15.23</v>
      </c>
      <c r="G813">
        <v>5.5</v>
      </c>
      <c r="H813">
        <v>165.8</v>
      </c>
      <c r="I813">
        <v>56.4</v>
      </c>
      <c r="J813">
        <v>20.817838416694698</v>
      </c>
      <c r="K813">
        <v>5.0599999999999996</v>
      </c>
      <c r="L813">
        <v>107.93</v>
      </c>
      <c r="M813">
        <v>53.349999999999902</v>
      </c>
      <c r="N813">
        <v>150.57</v>
      </c>
      <c r="O813">
        <v>145.51</v>
      </c>
      <c r="P813">
        <v>59.73</v>
      </c>
      <c r="Q813">
        <v>0.26419649773001003</v>
      </c>
      <c r="R813">
        <v>697.19</v>
      </c>
      <c r="S813">
        <v>54.75</v>
      </c>
      <c r="T813">
        <v>37.58</v>
      </c>
      <c r="U813">
        <v>1087.22</v>
      </c>
      <c r="V813">
        <v>27.49</v>
      </c>
      <c r="W813">
        <v>2.34</v>
      </c>
      <c r="X813">
        <v>12.12</v>
      </c>
      <c r="Y813">
        <v>252.23</v>
      </c>
      <c r="Z813">
        <v>20.100000000000001</v>
      </c>
      <c r="AA813">
        <v>16.46</v>
      </c>
      <c r="AB813">
        <v>279.72000000000003</v>
      </c>
    </row>
    <row r="814" spans="1:28" x14ac:dyDescent="0.25">
      <c r="A814" t="s">
        <v>1885</v>
      </c>
      <c r="B814" t="s">
        <v>1884</v>
      </c>
      <c r="C814" t="s">
        <v>435</v>
      </c>
      <c r="D814">
        <v>2487.7889049999999</v>
      </c>
      <c r="E814">
        <v>321.75</v>
      </c>
      <c r="F814">
        <v>17.010000000000002</v>
      </c>
      <c r="G814">
        <v>0.25</v>
      </c>
      <c r="H814">
        <v>103.429999999999</v>
      </c>
      <c r="J814">
        <v>8.4302933184699995</v>
      </c>
      <c r="K814">
        <v>15.97</v>
      </c>
      <c r="L814">
        <v>60.299999999999898</v>
      </c>
      <c r="M814">
        <v>704.58</v>
      </c>
      <c r="N814">
        <v>86.419999999999902</v>
      </c>
      <c r="O814">
        <v>70.449999999999903</v>
      </c>
      <c r="Q814">
        <v>2.9654958677685899E-2</v>
      </c>
      <c r="T814">
        <v>10.15</v>
      </c>
      <c r="U814">
        <v>808.01</v>
      </c>
      <c r="V814">
        <v>28.569999999999901</v>
      </c>
      <c r="W814">
        <v>2.15982721382289</v>
      </c>
      <c r="X814">
        <v>15.8699999999999</v>
      </c>
      <c r="Y814">
        <v>224.47</v>
      </c>
      <c r="Z814">
        <v>24.3799999999999</v>
      </c>
      <c r="AA814">
        <v>20.319999999999901</v>
      </c>
      <c r="AB814">
        <v>253.04</v>
      </c>
    </row>
    <row r="815" spans="1:28" x14ac:dyDescent="0.25">
      <c r="A815" t="s">
        <v>1909</v>
      </c>
      <c r="B815" t="s">
        <v>1908</v>
      </c>
      <c r="C815" t="s">
        <v>74</v>
      </c>
      <c r="D815">
        <v>2485.4862008499999</v>
      </c>
      <c r="E815">
        <v>1586.35</v>
      </c>
      <c r="F815">
        <v>27.88</v>
      </c>
      <c r="G815">
        <v>5</v>
      </c>
      <c r="H815">
        <v>216.25</v>
      </c>
      <c r="I815">
        <v>479.89</v>
      </c>
      <c r="J815">
        <v>86.270780713515805</v>
      </c>
      <c r="K815">
        <v>2.2599999999999998</v>
      </c>
      <c r="L815">
        <v>133.88999999999999</v>
      </c>
      <c r="M815">
        <v>171.89999999999901</v>
      </c>
      <c r="N815">
        <v>188.37</v>
      </c>
      <c r="O815">
        <v>186.11</v>
      </c>
      <c r="P815">
        <v>3.19</v>
      </c>
      <c r="Q815">
        <v>5.7957050563895697E-2</v>
      </c>
      <c r="R815">
        <v>0</v>
      </c>
      <c r="S815">
        <v>48.18</v>
      </c>
      <c r="T815">
        <v>52.22</v>
      </c>
      <c r="U815">
        <v>919.41</v>
      </c>
      <c r="V815">
        <v>47</v>
      </c>
      <c r="W815">
        <v>18.73</v>
      </c>
      <c r="X815">
        <v>29.07</v>
      </c>
      <c r="Y815">
        <v>187.94</v>
      </c>
      <c r="Z815">
        <v>39.79</v>
      </c>
      <c r="AA815">
        <v>39.31</v>
      </c>
      <c r="AB815">
        <v>234.94</v>
      </c>
    </row>
    <row r="816" spans="1:28" x14ac:dyDescent="0.25">
      <c r="A816" t="s">
        <v>1917</v>
      </c>
      <c r="B816" t="s">
        <v>1916</v>
      </c>
      <c r="C816" t="s">
        <v>701</v>
      </c>
      <c r="D816">
        <v>2484.2694445500001</v>
      </c>
      <c r="E816">
        <v>2018.05</v>
      </c>
      <c r="F816">
        <v>18.54</v>
      </c>
      <c r="G816">
        <v>92</v>
      </c>
      <c r="H816">
        <v>198.36</v>
      </c>
      <c r="I816">
        <v>43.71</v>
      </c>
      <c r="J816">
        <v>110.012749325728</v>
      </c>
      <c r="K816">
        <v>0.08</v>
      </c>
      <c r="L816">
        <v>133.61000000000001</v>
      </c>
      <c r="M816">
        <v>25.969999999999899</v>
      </c>
      <c r="N816">
        <v>179.82</v>
      </c>
      <c r="O816">
        <v>179.74</v>
      </c>
      <c r="P816">
        <v>6.57</v>
      </c>
      <c r="Q816">
        <v>0.83626671057555502</v>
      </c>
      <c r="R816">
        <v>1137.68</v>
      </c>
      <c r="S816">
        <v>21.48</v>
      </c>
      <c r="T816">
        <v>46.13</v>
      </c>
      <c r="U816">
        <v>1433.77</v>
      </c>
      <c r="V816">
        <v>51.68</v>
      </c>
      <c r="W816">
        <v>28.79</v>
      </c>
      <c r="X816">
        <v>34.96</v>
      </c>
      <c r="Y816">
        <v>311.81</v>
      </c>
      <c r="Z816">
        <v>47.12</v>
      </c>
      <c r="AA816">
        <v>47.08</v>
      </c>
      <c r="AB816">
        <v>363.49</v>
      </c>
    </row>
    <row r="817" spans="1:28" x14ac:dyDescent="0.25">
      <c r="A817" t="s">
        <v>1953</v>
      </c>
      <c r="B817" t="s">
        <v>1952</v>
      </c>
      <c r="C817" t="s">
        <v>102</v>
      </c>
      <c r="D817">
        <v>2484.037208015</v>
      </c>
      <c r="E817">
        <v>2230.65</v>
      </c>
      <c r="F817">
        <v>14.14</v>
      </c>
      <c r="G817">
        <v>0</v>
      </c>
      <c r="H817">
        <v>130.26</v>
      </c>
      <c r="J817">
        <v>67.22</v>
      </c>
      <c r="K817">
        <v>6.53</v>
      </c>
      <c r="L817">
        <v>81.41</v>
      </c>
      <c r="M817">
        <v>1275.7</v>
      </c>
      <c r="N817">
        <v>116.119999999999</v>
      </c>
      <c r="O817">
        <v>109.58999999999899</v>
      </c>
      <c r="Q817">
        <v>0</v>
      </c>
      <c r="T817">
        <v>28.18</v>
      </c>
      <c r="U817">
        <v>1405.96</v>
      </c>
      <c r="V817">
        <v>55.319999999999901</v>
      </c>
      <c r="W817">
        <v>30.24</v>
      </c>
      <c r="X817">
        <v>36.629999999999903</v>
      </c>
      <c r="Y817">
        <v>310.87</v>
      </c>
      <c r="Z817">
        <v>51.699999999999903</v>
      </c>
      <c r="AA817">
        <v>49.269999999999897</v>
      </c>
      <c r="AB817">
        <v>366.19</v>
      </c>
    </row>
    <row r="818" spans="1:28" x14ac:dyDescent="0.25">
      <c r="A818" t="s">
        <v>1893</v>
      </c>
      <c r="B818" t="s">
        <v>1892</v>
      </c>
      <c r="C818" t="s">
        <v>457</v>
      </c>
      <c r="D818">
        <v>2476.3510102499999</v>
      </c>
      <c r="E818">
        <v>1870.75</v>
      </c>
      <c r="F818">
        <v>63.39</v>
      </c>
      <c r="G818">
        <v>30</v>
      </c>
      <c r="H818">
        <v>259.43999999999897</v>
      </c>
      <c r="I818">
        <v>241.07</v>
      </c>
      <c r="J818">
        <v>106.25517198930299</v>
      </c>
      <c r="K818">
        <v>7.43</v>
      </c>
      <c r="L818">
        <v>139.82999999999899</v>
      </c>
      <c r="M818">
        <v>83.17</v>
      </c>
      <c r="N818">
        <v>196.04999999999899</v>
      </c>
      <c r="O818">
        <v>188.61999999999901</v>
      </c>
      <c r="P818">
        <v>58.12</v>
      </c>
      <c r="Q818">
        <v>0.28233919759708198</v>
      </c>
      <c r="R818">
        <v>1127.54</v>
      </c>
      <c r="S818">
        <v>89.52</v>
      </c>
      <c r="T818">
        <v>48.7899999999999</v>
      </c>
      <c r="U818">
        <v>1858.86</v>
      </c>
      <c r="V818">
        <v>65.06</v>
      </c>
      <c r="W818">
        <v>28.9</v>
      </c>
      <c r="X818">
        <v>38.020000000000003</v>
      </c>
      <c r="Y818">
        <v>375.78</v>
      </c>
      <c r="Z818">
        <v>49.09</v>
      </c>
      <c r="AA818">
        <v>47.01</v>
      </c>
      <c r="AB818">
        <v>440.84</v>
      </c>
    </row>
    <row r="819" spans="1:28" x14ac:dyDescent="0.25">
      <c r="A819" t="s">
        <v>1911</v>
      </c>
      <c r="B819" t="s">
        <v>1910</v>
      </c>
      <c r="C819" t="s">
        <v>38</v>
      </c>
      <c r="D819">
        <v>2468.8227858999999</v>
      </c>
      <c r="E819">
        <v>342.1</v>
      </c>
      <c r="F819">
        <v>27.39</v>
      </c>
      <c r="G819">
        <v>0</v>
      </c>
      <c r="H819">
        <v>118.68</v>
      </c>
      <c r="I819">
        <v>146.6</v>
      </c>
      <c r="J819">
        <v>3.79984057728961</v>
      </c>
      <c r="K819">
        <v>56.64</v>
      </c>
      <c r="L819">
        <v>27.62</v>
      </c>
      <c r="M819">
        <v>34.329999999999899</v>
      </c>
      <c r="N819">
        <v>91.29</v>
      </c>
      <c r="O819">
        <v>34.65</v>
      </c>
      <c r="P819">
        <v>14.83</v>
      </c>
      <c r="Q819">
        <v>0</v>
      </c>
      <c r="R819">
        <v>842.88</v>
      </c>
      <c r="S819">
        <v>179.01</v>
      </c>
      <c r="T819">
        <v>7.03</v>
      </c>
      <c r="U819">
        <v>1336.33</v>
      </c>
      <c r="V819">
        <v>1.18999999999999</v>
      </c>
      <c r="W819">
        <v>-3.01</v>
      </c>
      <c r="X819">
        <v>-21.87</v>
      </c>
      <c r="Y819">
        <v>285.14</v>
      </c>
      <c r="Z819">
        <v>-5.86</v>
      </c>
      <c r="AA819">
        <v>-26.59</v>
      </c>
      <c r="AB819">
        <v>286.33</v>
      </c>
    </row>
    <row r="820" spans="1:28" x14ac:dyDescent="0.25">
      <c r="A820" t="s">
        <v>1877</v>
      </c>
      <c r="B820" t="s">
        <v>1876</v>
      </c>
      <c r="D820">
        <v>2468.5182</v>
      </c>
      <c r="E820">
        <v>580</v>
      </c>
      <c r="F820">
        <v>0.03</v>
      </c>
      <c r="G820">
        <v>0</v>
      </c>
      <c r="H820">
        <v>25.05</v>
      </c>
      <c r="J820">
        <v>8.5</v>
      </c>
      <c r="L820">
        <v>18.41</v>
      </c>
      <c r="M820">
        <v>16.91</v>
      </c>
      <c r="N820">
        <v>25.02</v>
      </c>
      <c r="O820">
        <v>25.02</v>
      </c>
      <c r="Q820">
        <v>0</v>
      </c>
      <c r="T820">
        <v>6.61</v>
      </c>
      <c r="U820">
        <v>41.96</v>
      </c>
      <c r="V820">
        <v>20.92</v>
      </c>
      <c r="W820">
        <v>3.77</v>
      </c>
      <c r="X820">
        <v>15.64</v>
      </c>
      <c r="Y820">
        <v>13.92</v>
      </c>
      <c r="Z820">
        <v>20.9</v>
      </c>
      <c r="AA820">
        <v>20.9</v>
      </c>
      <c r="AB820">
        <v>34.840000000000003</v>
      </c>
    </row>
    <row r="821" spans="1:28" x14ac:dyDescent="0.25">
      <c r="A821" t="s">
        <v>1915</v>
      </c>
      <c r="B821" t="s">
        <v>1914</v>
      </c>
      <c r="C821" t="s">
        <v>96</v>
      </c>
      <c r="D821">
        <v>2462.2785069749998</v>
      </c>
      <c r="E821">
        <v>155.6</v>
      </c>
      <c r="F821">
        <v>280.72000000000003</v>
      </c>
      <c r="G821">
        <v>0</v>
      </c>
      <c r="H821">
        <v>311.82</v>
      </c>
      <c r="J821">
        <v>-1.9</v>
      </c>
      <c r="K821">
        <v>85.69</v>
      </c>
      <c r="L821">
        <v>-29.799999999999802</v>
      </c>
      <c r="M821">
        <v>2128.87</v>
      </c>
      <c r="N821">
        <v>31.100000000000101</v>
      </c>
      <c r="O821">
        <v>-54.589999999999797</v>
      </c>
      <c r="Q821">
        <v>0</v>
      </c>
      <c r="T821">
        <v>-24.7899999999999</v>
      </c>
      <c r="U821">
        <v>2440.69</v>
      </c>
      <c r="V821">
        <v>12.569999999999901</v>
      </c>
      <c r="W821">
        <v>-4.51</v>
      </c>
      <c r="X821">
        <v>-70.72</v>
      </c>
      <c r="Y821">
        <v>612.74</v>
      </c>
      <c r="Z821">
        <v>-63.17</v>
      </c>
      <c r="AA821">
        <v>-87.6</v>
      </c>
      <c r="AB821">
        <v>625.30999999999995</v>
      </c>
    </row>
    <row r="822" spans="1:28" x14ac:dyDescent="0.25">
      <c r="A822" t="s">
        <v>1901</v>
      </c>
      <c r="B822" t="s">
        <v>1900</v>
      </c>
      <c r="C822" t="s">
        <v>457</v>
      </c>
      <c r="D822">
        <v>2459.8115734500002</v>
      </c>
      <c r="E822">
        <v>372.8</v>
      </c>
      <c r="F822">
        <v>52.29</v>
      </c>
      <c r="G822">
        <v>4.5</v>
      </c>
      <c r="H822">
        <v>215.349999999999</v>
      </c>
      <c r="J822">
        <v>13.63</v>
      </c>
      <c r="K822">
        <v>16.27</v>
      </c>
      <c r="L822">
        <v>92.879999999999896</v>
      </c>
      <c r="M822">
        <v>1655.98</v>
      </c>
      <c r="N822">
        <v>163.05999999999901</v>
      </c>
      <c r="O822">
        <v>146.789999999999</v>
      </c>
      <c r="Q822">
        <v>0.33015407190022</v>
      </c>
      <c r="T822">
        <v>53.91</v>
      </c>
      <c r="U822">
        <v>1871.33</v>
      </c>
      <c r="V822">
        <v>53.11</v>
      </c>
      <c r="W822">
        <v>2.74</v>
      </c>
      <c r="X822">
        <v>18.63</v>
      </c>
      <c r="Y822">
        <v>445.49</v>
      </c>
      <c r="Z822">
        <v>36.06</v>
      </c>
      <c r="AA822">
        <v>29.25</v>
      </c>
      <c r="AB822">
        <v>498.6</v>
      </c>
    </row>
    <row r="823" spans="1:28" x14ac:dyDescent="0.25">
      <c r="A823" t="s">
        <v>1907</v>
      </c>
      <c r="B823" t="s">
        <v>1906</v>
      </c>
      <c r="C823" t="s">
        <v>457</v>
      </c>
      <c r="D823">
        <v>2458.805801</v>
      </c>
      <c r="E823">
        <v>838</v>
      </c>
      <c r="F823">
        <v>46.27</v>
      </c>
      <c r="G823">
        <v>17.27</v>
      </c>
      <c r="H823">
        <v>326.39999999999998</v>
      </c>
      <c r="J823">
        <v>70.069999999999993</v>
      </c>
      <c r="K823">
        <v>1.91</v>
      </c>
      <c r="L823">
        <v>208.33</v>
      </c>
      <c r="M823">
        <v>2418.1799999999998</v>
      </c>
      <c r="N823">
        <v>280.13</v>
      </c>
      <c r="O823">
        <v>278.22000000000003</v>
      </c>
      <c r="Q823">
        <v>0.246467817896389</v>
      </c>
      <c r="T823">
        <v>69.89</v>
      </c>
      <c r="U823">
        <v>2744.58</v>
      </c>
      <c r="V823">
        <v>96.34</v>
      </c>
      <c r="W823">
        <v>20.88</v>
      </c>
      <c r="X823">
        <v>62.06</v>
      </c>
      <c r="Y823">
        <v>607.04</v>
      </c>
      <c r="Z823">
        <v>82.26</v>
      </c>
      <c r="AA823">
        <v>82.1</v>
      </c>
      <c r="AB823">
        <v>703.38</v>
      </c>
    </row>
    <row r="824" spans="1:28" x14ac:dyDescent="0.25">
      <c r="A824" t="s">
        <v>1963</v>
      </c>
      <c r="B824" t="s">
        <v>1962</v>
      </c>
      <c r="C824" t="s">
        <v>290</v>
      </c>
      <c r="D824">
        <v>2447.1698455000001</v>
      </c>
      <c r="E824">
        <v>55.1</v>
      </c>
      <c r="F824">
        <v>3.29</v>
      </c>
      <c r="G824">
        <v>0.1</v>
      </c>
      <c r="H824">
        <v>129.53</v>
      </c>
      <c r="J824">
        <v>2.1</v>
      </c>
      <c r="L824">
        <v>93.62</v>
      </c>
      <c r="M824">
        <v>343.659999999999</v>
      </c>
      <c r="N824">
        <v>126.24</v>
      </c>
      <c r="O824">
        <v>126.24</v>
      </c>
      <c r="Q824">
        <v>4.7619047619047603E-2</v>
      </c>
      <c r="T824">
        <v>32.619999999999997</v>
      </c>
      <c r="U824">
        <v>473.19</v>
      </c>
      <c r="V824">
        <v>52.79</v>
      </c>
      <c r="W824">
        <v>0.86</v>
      </c>
      <c r="X824">
        <v>38.409999999999997</v>
      </c>
      <c r="Y824">
        <v>83.39</v>
      </c>
      <c r="Z824">
        <v>52.04</v>
      </c>
      <c r="AA824">
        <v>52.04</v>
      </c>
      <c r="AB824">
        <v>136.18</v>
      </c>
    </row>
    <row r="825" spans="1:28" x14ac:dyDescent="0.25">
      <c r="A825" t="s">
        <v>1895</v>
      </c>
      <c r="B825" t="s">
        <v>1894</v>
      </c>
      <c r="C825" t="s">
        <v>902</v>
      </c>
      <c r="D825">
        <v>2444.6552739549902</v>
      </c>
      <c r="E825">
        <v>2062.85</v>
      </c>
      <c r="F825">
        <v>17.72</v>
      </c>
      <c r="G825">
        <v>15</v>
      </c>
      <c r="H825">
        <v>337.4</v>
      </c>
      <c r="J825">
        <v>156.37</v>
      </c>
      <c r="K825">
        <v>73.12</v>
      </c>
      <c r="L825">
        <v>185.31</v>
      </c>
      <c r="M825">
        <v>2619.56</v>
      </c>
      <c r="N825">
        <v>319.68</v>
      </c>
      <c r="O825">
        <v>246.56</v>
      </c>
      <c r="Q825">
        <v>9.5926328579650805E-2</v>
      </c>
      <c r="T825">
        <v>61.25</v>
      </c>
      <c r="U825">
        <v>2956.96</v>
      </c>
      <c r="V825">
        <v>167.879999999999</v>
      </c>
      <c r="W825">
        <v>85.48</v>
      </c>
      <c r="X825">
        <v>101.299999999999</v>
      </c>
      <c r="Y825">
        <v>1247.17</v>
      </c>
      <c r="Z825">
        <v>163.129999999999</v>
      </c>
      <c r="AA825">
        <v>136.88999999999899</v>
      </c>
      <c r="AB825">
        <v>1415.05</v>
      </c>
    </row>
    <row r="826" spans="1:28" x14ac:dyDescent="0.25">
      <c r="A826" t="s">
        <v>1941</v>
      </c>
      <c r="B826" t="s">
        <v>1940</v>
      </c>
      <c r="C826" t="s">
        <v>457</v>
      </c>
      <c r="D826">
        <v>2434.1372527499998</v>
      </c>
      <c r="E826">
        <v>340.55</v>
      </c>
      <c r="F826">
        <v>56.35</v>
      </c>
      <c r="G826">
        <v>22</v>
      </c>
      <c r="H826">
        <v>379.76</v>
      </c>
      <c r="J826">
        <v>32.94</v>
      </c>
      <c r="K826">
        <v>12.58</v>
      </c>
      <c r="L826">
        <v>235.57999999999899</v>
      </c>
      <c r="M826">
        <v>1967.74</v>
      </c>
      <c r="N826">
        <v>323.409999999999</v>
      </c>
      <c r="O826">
        <v>310.83</v>
      </c>
      <c r="Q826">
        <v>0.66788099574984805</v>
      </c>
      <c r="T826">
        <v>75.25</v>
      </c>
      <c r="U826">
        <v>2347.5</v>
      </c>
      <c r="V826">
        <v>101.28</v>
      </c>
      <c r="W826">
        <v>7.14</v>
      </c>
      <c r="X826">
        <v>51.03</v>
      </c>
      <c r="Y826">
        <v>511.04</v>
      </c>
      <c r="Z826">
        <v>81.3</v>
      </c>
      <c r="AA826">
        <v>74.09</v>
      </c>
      <c r="AB826">
        <v>612.32000000000005</v>
      </c>
    </row>
    <row r="827" spans="1:28" x14ac:dyDescent="0.25">
      <c r="A827" t="s">
        <v>1969</v>
      </c>
      <c r="B827" t="s">
        <v>1968</v>
      </c>
      <c r="C827" t="s">
        <v>504</v>
      </c>
      <c r="D827">
        <v>2428.8803560000001</v>
      </c>
      <c r="E827">
        <v>249.6</v>
      </c>
      <c r="F827">
        <v>40.799999999999997</v>
      </c>
      <c r="G827">
        <v>5.0999999999999996</v>
      </c>
      <c r="H827">
        <v>188.05999999999901</v>
      </c>
      <c r="J827">
        <v>9.57</v>
      </c>
      <c r="K827">
        <v>19.64</v>
      </c>
      <c r="L827">
        <v>92.749999999999901</v>
      </c>
      <c r="M827">
        <v>892.95</v>
      </c>
      <c r="N827">
        <v>147.259999999999</v>
      </c>
      <c r="O827">
        <v>127.619999999999</v>
      </c>
      <c r="Q827">
        <v>0.53291536050156696</v>
      </c>
      <c r="T827">
        <v>34.869999999999997</v>
      </c>
      <c r="U827">
        <v>1081.01</v>
      </c>
      <c r="V827">
        <v>59.139999999999901</v>
      </c>
      <c r="W827">
        <v>3.44</v>
      </c>
      <c r="X827">
        <v>33.339999999999897</v>
      </c>
      <c r="Y827">
        <v>256.07</v>
      </c>
      <c r="Z827">
        <v>48.6799999999999</v>
      </c>
      <c r="AA827">
        <v>41.339999999999897</v>
      </c>
      <c r="AB827">
        <v>315.20999999999998</v>
      </c>
    </row>
    <row r="828" spans="1:28" x14ac:dyDescent="0.25">
      <c r="A828" t="s">
        <v>1925</v>
      </c>
      <c r="B828" t="s">
        <v>1924</v>
      </c>
      <c r="C828" t="s">
        <v>27</v>
      </c>
      <c r="D828">
        <v>2426.1129748099902</v>
      </c>
      <c r="E828">
        <v>342</v>
      </c>
      <c r="F828">
        <v>0</v>
      </c>
      <c r="G828">
        <v>0</v>
      </c>
      <c r="H828">
        <v>65.080000000000098</v>
      </c>
      <c r="J828">
        <v>7.82</v>
      </c>
      <c r="L828">
        <v>65.080000000000098</v>
      </c>
      <c r="M828">
        <v>1164.83</v>
      </c>
      <c r="N828">
        <v>65.080000000000098</v>
      </c>
      <c r="O828">
        <v>65.080000000000098</v>
      </c>
      <c r="Q828">
        <v>0</v>
      </c>
      <c r="T828">
        <v>0</v>
      </c>
      <c r="U828">
        <v>1229.9100000000001</v>
      </c>
      <c r="V828">
        <v>22.079999999999899</v>
      </c>
      <c r="W828">
        <v>2.65</v>
      </c>
      <c r="X828">
        <v>22.079999999999899</v>
      </c>
      <c r="Y828">
        <v>301.35000000000002</v>
      </c>
      <c r="Z828">
        <v>22.079999999999899</v>
      </c>
      <c r="AA828">
        <v>22.079999999999899</v>
      </c>
      <c r="AB828">
        <v>323.43</v>
      </c>
    </row>
    <row r="829" spans="1:28" x14ac:dyDescent="0.25">
      <c r="A829" t="s">
        <v>1891</v>
      </c>
      <c r="B829" t="s">
        <v>1890</v>
      </c>
      <c r="C829" t="s">
        <v>533</v>
      </c>
      <c r="D829">
        <v>2419.5889244099999</v>
      </c>
      <c r="E829">
        <v>1256.55</v>
      </c>
      <c r="F829">
        <v>33.65</v>
      </c>
      <c r="G829">
        <v>1.5</v>
      </c>
      <c r="H829">
        <v>89.319999999999894</v>
      </c>
      <c r="I829">
        <v>52.26</v>
      </c>
      <c r="J829">
        <v>13.0448484901046</v>
      </c>
      <c r="K829">
        <v>20.71</v>
      </c>
      <c r="L829">
        <v>25.569999999999901</v>
      </c>
      <c r="M829">
        <v>-32.629999999999903</v>
      </c>
      <c r="N829">
        <v>55.669999999999902</v>
      </c>
      <c r="O829">
        <v>34.959999999999901</v>
      </c>
      <c r="P829">
        <v>45.68</v>
      </c>
      <c r="Q829">
        <v>0.114987920414548</v>
      </c>
      <c r="R829">
        <v>460.83</v>
      </c>
      <c r="S829">
        <v>25.77</v>
      </c>
      <c r="T829">
        <v>9.3899999999999899</v>
      </c>
      <c r="U829">
        <v>641.229999999999</v>
      </c>
      <c r="V829">
        <v>4.84</v>
      </c>
      <c r="W829">
        <v>-4.18</v>
      </c>
      <c r="X829">
        <v>-8.1999999999999904</v>
      </c>
      <c r="Y829">
        <v>139.72</v>
      </c>
      <c r="Z829">
        <v>-4.5499999999999901</v>
      </c>
      <c r="AA829">
        <v>-11.0099999999999</v>
      </c>
      <c r="AB829">
        <v>144.56</v>
      </c>
    </row>
    <row r="830" spans="1:28" x14ac:dyDescent="0.25">
      <c r="A830" t="s">
        <v>1929</v>
      </c>
      <c r="B830" t="s">
        <v>1928</v>
      </c>
      <c r="C830" t="s">
        <v>71</v>
      </c>
      <c r="D830">
        <v>2414.4975764999999</v>
      </c>
      <c r="E830">
        <v>3139.8</v>
      </c>
      <c r="F830">
        <v>91.54</v>
      </c>
      <c r="G830">
        <v>32.049999999999997</v>
      </c>
      <c r="H830">
        <v>232.60999999999899</v>
      </c>
      <c r="J830">
        <v>101.85</v>
      </c>
      <c r="K830">
        <v>39.630000000000003</v>
      </c>
      <c r="L830">
        <v>77.989999999999597</v>
      </c>
      <c r="M830">
        <v>2761.53</v>
      </c>
      <c r="N830">
        <v>141.069999999999</v>
      </c>
      <c r="O830">
        <v>101.439999999999</v>
      </c>
      <c r="Q830">
        <v>0.31467844869906703</v>
      </c>
      <c r="T830">
        <v>23.4499999999999</v>
      </c>
      <c r="U830">
        <v>2994.14</v>
      </c>
      <c r="V830">
        <v>60.87</v>
      </c>
      <c r="W830">
        <v>29.22</v>
      </c>
      <c r="X830">
        <v>22.37</v>
      </c>
      <c r="Y830">
        <v>627.58000000000004</v>
      </c>
      <c r="Z830">
        <v>37.53</v>
      </c>
      <c r="AA830">
        <v>26.67</v>
      </c>
      <c r="AB830">
        <v>688.45</v>
      </c>
    </row>
    <row r="831" spans="1:28" x14ac:dyDescent="0.25">
      <c r="A831" t="s">
        <v>1921</v>
      </c>
      <c r="B831" t="s">
        <v>1920</v>
      </c>
      <c r="C831" t="s">
        <v>102</v>
      </c>
      <c r="D831">
        <v>2409.9025230000002</v>
      </c>
      <c r="E831">
        <v>517.5</v>
      </c>
      <c r="F831">
        <v>39.61</v>
      </c>
      <c r="G831">
        <v>25</v>
      </c>
      <c r="H831">
        <v>389.969999999999</v>
      </c>
      <c r="J831">
        <v>47.3</v>
      </c>
      <c r="K831">
        <v>37.64</v>
      </c>
      <c r="L831">
        <v>232.319999999999</v>
      </c>
      <c r="M831">
        <v>2656.26</v>
      </c>
      <c r="N831">
        <v>350.35999999999899</v>
      </c>
      <c r="O831">
        <v>312.719999999999</v>
      </c>
      <c r="Q831">
        <v>0.52854122621564403</v>
      </c>
      <c r="T831">
        <v>80.400000000000006</v>
      </c>
      <c r="U831">
        <v>3046.23</v>
      </c>
      <c r="V831">
        <v>101.34</v>
      </c>
      <c r="W831">
        <v>12.67</v>
      </c>
      <c r="X831">
        <v>62.15</v>
      </c>
      <c r="Y831">
        <v>704.53</v>
      </c>
      <c r="Z831">
        <v>90.64</v>
      </c>
      <c r="AA831">
        <v>84</v>
      </c>
      <c r="AB831">
        <v>805.87</v>
      </c>
    </row>
    <row r="832" spans="1:28" x14ac:dyDescent="0.25">
      <c r="A832" t="s">
        <v>1927</v>
      </c>
      <c r="B832" t="s">
        <v>1926</v>
      </c>
      <c r="C832" t="s">
        <v>24</v>
      </c>
      <c r="D832">
        <v>2384.8644818849998</v>
      </c>
      <c r="E832">
        <v>507.05</v>
      </c>
      <c r="F832">
        <v>28.74</v>
      </c>
      <c r="G832">
        <v>0</v>
      </c>
      <c r="H832">
        <v>96.98</v>
      </c>
      <c r="J832">
        <v>7.28</v>
      </c>
      <c r="K832">
        <v>7.67</v>
      </c>
      <c r="L832">
        <v>34</v>
      </c>
      <c r="M832">
        <v>330.74</v>
      </c>
      <c r="N832">
        <v>68.239999999999995</v>
      </c>
      <c r="O832">
        <v>60.57</v>
      </c>
      <c r="Q832">
        <v>0</v>
      </c>
      <c r="T832">
        <v>26.57</v>
      </c>
      <c r="U832">
        <v>427.72</v>
      </c>
      <c r="V832">
        <v>32.509999999999899</v>
      </c>
      <c r="W832">
        <v>3.19</v>
      </c>
      <c r="X832">
        <v>14.9599999999999</v>
      </c>
      <c r="Y832">
        <v>84.09</v>
      </c>
      <c r="Z832">
        <v>24.919999999999899</v>
      </c>
      <c r="AA832">
        <v>22.8799999999999</v>
      </c>
      <c r="AB832">
        <v>116.6</v>
      </c>
    </row>
    <row r="833" spans="1:28" x14ac:dyDescent="0.25">
      <c r="A833" t="s">
        <v>1949</v>
      </c>
      <c r="B833" t="s">
        <v>1948</v>
      </c>
      <c r="C833" t="s">
        <v>373</v>
      </c>
      <c r="D833">
        <v>2382.16859587</v>
      </c>
      <c r="E833">
        <v>103.6</v>
      </c>
      <c r="F833">
        <v>17.13</v>
      </c>
      <c r="G833">
        <v>5</v>
      </c>
      <c r="H833">
        <v>432.26</v>
      </c>
      <c r="J833">
        <v>2.8</v>
      </c>
      <c r="K833">
        <v>359.69</v>
      </c>
      <c r="L833">
        <v>66.48</v>
      </c>
      <c r="M833">
        <v>1006.04</v>
      </c>
      <c r="N833">
        <v>415.13</v>
      </c>
      <c r="O833">
        <v>55.44</v>
      </c>
      <c r="Q833">
        <v>1.78571428571428</v>
      </c>
      <c r="T833">
        <v>-11.04</v>
      </c>
      <c r="U833">
        <v>1438.3</v>
      </c>
      <c r="V833">
        <v>107.19</v>
      </c>
      <c r="W833">
        <v>1.1200000000000001</v>
      </c>
      <c r="X833">
        <v>26.66</v>
      </c>
      <c r="Y833">
        <v>372.81</v>
      </c>
      <c r="Z833">
        <v>103.38</v>
      </c>
      <c r="AA833">
        <v>1.21999999999999</v>
      </c>
      <c r="AB833">
        <v>480</v>
      </c>
    </row>
    <row r="834" spans="1:28" x14ac:dyDescent="0.25">
      <c r="A834" t="s">
        <v>1937</v>
      </c>
      <c r="B834" t="s">
        <v>1936</v>
      </c>
      <c r="C834" t="s">
        <v>754</v>
      </c>
      <c r="D834">
        <v>2381.5600887299902</v>
      </c>
      <c r="E834">
        <v>261.95</v>
      </c>
      <c r="F834">
        <v>17.64</v>
      </c>
      <c r="G834">
        <v>0</v>
      </c>
      <c r="H834">
        <v>101.47</v>
      </c>
      <c r="I834">
        <v>140.71</v>
      </c>
      <c r="J834">
        <v>5.6877166467069902</v>
      </c>
      <c r="L834">
        <v>39.78</v>
      </c>
      <c r="M834">
        <v>441.57999999999902</v>
      </c>
      <c r="N834">
        <v>83.83</v>
      </c>
      <c r="O834">
        <v>83.83</v>
      </c>
      <c r="Q834">
        <v>0</v>
      </c>
      <c r="T834">
        <v>44.05</v>
      </c>
      <c r="U834">
        <v>683.76</v>
      </c>
      <c r="V834">
        <v>39.879999999999903</v>
      </c>
      <c r="W834">
        <v>2.0299999999999998</v>
      </c>
      <c r="X834">
        <v>14.0299999999999</v>
      </c>
      <c r="Y834">
        <v>177.28</v>
      </c>
      <c r="Z834">
        <v>33.649999999999899</v>
      </c>
      <c r="AA834">
        <v>33.649999999999899</v>
      </c>
      <c r="AB834">
        <v>217.16</v>
      </c>
    </row>
    <row r="835" spans="1:28" x14ac:dyDescent="0.25">
      <c r="A835" t="s">
        <v>2032</v>
      </c>
      <c r="B835" t="s">
        <v>2031</v>
      </c>
      <c r="C835" t="s">
        <v>504</v>
      </c>
      <c r="D835">
        <v>2355.37</v>
      </c>
      <c r="E835">
        <v>11776.85</v>
      </c>
      <c r="F835">
        <v>8.11</v>
      </c>
      <c r="G835">
        <v>80</v>
      </c>
      <c r="H835">
        <v>61.61</v>
      </c>
      <c r="I835">
        <v>35.78</v>
      </c>
      <c r="J835">
        <v>200.5</v>
      </c>
      <c r="K835">
        <v>0.48</v>
      </c>
      <c r="L835">
        <v>40.1</v>
      </c>
      <c r="M835">
        <v>27.5</v>
      </c>
      <c r="N835">
        <v>53.5</v>
      </c>
      <c r="O835">
        <v>53.02</v>
      </c>
      <c r="P835">
        <v>3.84</v>
      </c>
      <c r="Q835">
        <v>0.399002493765585</v>
      </c>
      <c r="R835">
        <v>70.83</v>
      </c>
      <c r="S835">
        <v>15.67</v>
      </c>
      <c r="T835">
        <v>12.92</v>
      </c>
      <c r="U835">
        <v>215.23</v>
      </c>
      <c r="V835">
        <v>14.21</v>
      </c>
      <c r="W835">
        <v>45.13</v>
      </c>
      <c r="X835">
        <v>9.02</v>
      </c>
      <c r="Y835">
        <v>38.86</v>
      </c>
      <c r="Z835">
        <v>12.15</v>
      </c>
      <c r="AA835">
        <v>12.15</v>
      </c>
      <c r="AB835">
        <v>53.07</v>
      </c>
    </row>
    <row r="836" spans="1:28" x14ac:dyDescent="0.25">
      <c r="A836" t="s">
        <v>2005</v>
      </c>
      <c r="B836" t="s">
        <v>2004</v>
      </c>
      <c r="C836" t="s">
        <v>575</v>
      </c>
      <c r="D836">
        <v>2353.9269760000002</v>
      </c>
      <c r="E836">
        <v>293.35000000000002</v>
      </c>
      <c r="F836">
        <v>13.26</v>
      </c>
      <c r="G836">
        <v>3</v>
      </c>
      <c r="H836">
        <v>105.679999999999</v>
      </c>
      <c r="I836">
        <v>58.37</v>
      </c>
      <c r="J836">
        <v>6.7210757323758301</v>
      </c>
      <c r="K836">
        <v>23.18</v>
      </c>
      <c r="L836">
        <v>53.729999999999897</v>
      </c>
      <c r="M836">
        <v>314.56</v>
      </c>
      <c r="N836">
        <v>92.419999999999902</v>
      </c>
      <c r="O836">
        <v>69.239999999999895</v>
      </c>
      <c r="P836">
        <v>20.09</v>
      </c>
      <c r="Q836">
        <v>0.44635711892797297</v>
      </c>
      <c r="R836">
        <v>526.89</v>
      </c>
      <c r="S836">
        <v>133.66999999999999</v>
      </c>
      <c r="T836">
        <v>15.51</v>
      </c>
      <c r="U836">
        <v>1159.26</v>
      </c>
      <c r="V836">
        <v>32.139999999999901</v>
      </c>
      <c r="W836">
        <v>2.37</v>
      </c>
      <c r="X836">
        <v>18.889999999999901</v>
      </c>
      <c r="Y836">
        <v>379.45</v>
      </c>
      <c r="Z836">
        <v>28.8599999999999</v>
      </c>
      <c r="AA836">
        <v>24.099999999999898</v>
      </c>
      <c r="AB836">
        <v>411.59</v>
      </c>
    </row>
    <row r="837" spans="1:28" x14ac:dyDescent="0.25">
      <c r="A837" t="s">
        <v>1923</v>
      </c>
      <c r="B837" t="s">
        <v>1922</v>
      </c>
      <c r="C837" t="s">
        <v>1055</v>
      </c>
      <c r="D837">
        <v>2347.0670932799999</v>
      </c>
      <c r="E837">
        <v>18.25</v>
      </c>
      <c r="F837">
        <v>213.2</v>
      </c>
      <c r="G837">
        <v>0</v>
      </c>
      <c r="H837">
        <v>285.16000000000003</v>
      </c>
      <c r="I837">
        <v>379.46</v>
      </c>
      <c r="J837">
        <v>-1.0547536020978401</v>
      </c>
      <c r="K837">
        <v>210.12</v>
      </c>
      <c r="L837">
        <v>-134.729999999999</v>
      </c>
      <c r="M837">
        <v>523.91</v>
      </c>
      <c r="N837">
        <v>71.960000000000406</v>
      </c>
      <c r="O837">
        <v>-138.159999999999</v>
      </c>
      <c r="P837">
        <v>24.45</v>
      </c>
      <c r="Q837">
        <v>0</v>
      </c>
      <c r="R837">
        <v>5074.4799999999996</v>
      </c>
      <c r="S837">
        <v>72.88</v>
      </c>
      <c r="T837">
        <v>-3.4299999999999899</v>
      </c>
      <c r="U837">
        <v>6360.34</v>
      </c>
      <c r="V837">
        <v>230.219999999999</v>
      </c>
      <c r="W837">
        <v>1.05</v>
      </c>
      <c r="X837">
        <v>130.909999999999</v>
      </c>
      <c r="Y837">
        <v>1828.88</v>
      </c>
      <c r="Z837">
        <v>177.689999999999</v>
      </c>
      <c r="AA837">
        <v>127.349999999999</v>
      </c>
      <c r="AB837">
        <v>2059.1</v>
      </c>
    </row>
    <row r="838" spans="1:28" x14ac:dyDescent="0.25">
      <c r="A838" t="s">
        <v>1943</v>
      </c>
      <c r="B838" t="s">
        <v>1942</v>
      </c>
      <c r="C838" t="s">
        <v>457</v>
      </c>
      <c r="D838">
        <v>2342.3506910999999</v>
      </c>
      <c r="E838">
        <v>239.4</v>
      </c>
      <c r="F838">
        <v>75.23</v>
      </c>
      <c r="G838">
        <v>1</v>
      </c>
      <c r="H838">
        <v>143.74</v>
      </c>
      <c r="I838">
        <v>179.04</v>
      </c>
      <c r="J838">
        <v>4.8723054337523299</v>
      </c>
      <c r="K838">
        <v>8.23</v>
      </c>
      <c r="L838">
        <v>46.2800000000002</v>
      </c>
      <c r="M838">
        <v>131.21</v>
      </c>
      <c r="N838">
        <v>68.510000000000204</v>
      </c>
      <c r="O838">
        <v>60.2800000000002</v>
      </c>
      <c r="P838">
        <v>98.13</v>
      </c>
      <c r="Q838">
        <v>0.20524164866032699</v>
      </c>
      <c r="R838">
        <v>499.55</v>
      </c>
      <c r="S838">
        <v>61.6</v>
      </c>
      <c r="T838">
        <v>14</v>
      </c>
      <c r="U838">
        <v>1113.27</v>
      </c>
      <c r="V838">
        <v>32.899999999999899</v>
      </c>
      <c r="W838">
        <v>1.17</v>
      </c>
      <c r="X838">
        <v>11.1099999999999</v>
      </c>
      <c r="Y838">
        <v>254.05</v>
      </c>
      <c r="Z838">
        <v>14.2899999999999</v>
      </c>
      <c r="AA838">
        <v>11.309999999999899</v>
      </c>
      <c r="AB838">
        <v>286.95</v>
      </c>
    </row>
    <row r="839" spans="1:28" x14ac:dyDescent="0.25">
      <c r="A839" t="s">
        <v>1977</v>
      </c>
      <c r="B839" t="s">
        <v>1976</v>
      </c>
      <c r="C839" t="s">
        <v>336</v>
      </c>
      <c r="D839">
        <v>2339.8470400000001</v>
      </c>
      <c r="E839">
        <v>983.8</v>
      </c>
      <c r="F839">
        <v>78.81</v>
      </c>
      <c r="G839">
        <v>6</v>
      </c>
      <c r="H839">
        <v>285.33</v>
      </c>
      <c r="I839">
        <v>122.22</v>
      </c>
      <c r="J839">
        <v>52.997415164369002</v>
      </c>
      <c r="K839">
        <v>29.57</v>
      </c>
      <c r="L839">
        <v>127.94</v>
      </c>
      <c r="M839">
        <v>104.43</v>
      </c>
      <c r="N839">
        <v>206.52</v>
      </c>
      <c r="O839">
        <v>176.95</v>
      </c>
      <c r="P839">
        <v>128.34</v>
      </c>
      <c r="Q839">
        <v>0.113213068625918</v>
      </c>
      <c r="R839">
        <v>744.16</v>
      </c>
      <c r="S839">
        <v>89.89</v>
      </c>
      <c r="T839">
        <v>49.01</v>
      </c>
      <c r="U839">
        <v>1474.37</v>
      </c>
      <c r="V839">
        <v>74.400000000000006</v>
      </c>
      <c r="W839">
        <v>12.75</v>
      </c>
      <c r="X839">
        <v>30.79</v>
      </c>
      <c r="Y839">
        <v>318.77</v>
      </c>
      <c r="Z839">
        <v>53.89</v>
      </c>
      <c r="AA839">
        <v>46.64</v>
      </c>
      <c r="AB839">
        <v>393.17</v>
      </c>
    </row>
    <row r="840" spans="1:28" x14ac:dyDescent="0.25">
      <c r="A840" t="s">
        <v>2030</v>
      </c>
      <c r="B840" t="s">
        <v>2029</v>
      </c>
      <c r="C840" t="s">
        <v>575</v>
      </c>
      <c r="D840">
        <v>2337.8384664</v>
      </c>
      <c r="E840">
        <v>426.4</v>
      </c>
      <c r="F840">
        <v>17.64</v>
      </c>
      <c r="G840">
        <v>3</v>
      </c>
      <c r="H840">
        <v>98.340000000000103</v>
      </c>
      <c r="I840">
        <v>76.94</v>
      </c>
      <c r="J840">
        <v>9.2619170704907408</v>
      </c>
      <c r="K840">
        <v>15.08</v>
      </c>
      <c r="L840">
        <v>52.530000000000101</v>
      </c>
      <c r="M840">
        <v>361.70999999999901</v>
      </c>
      <c r="N840">
        <v>80.700000000000102</v>
      </c>
      <c r="O840">
        <v>65.620000000000104</v>
      </c>
      <c r="P840">
        <v>14.31</v>
      </c>
      <c r="Q840">
        <v>0.32390702455739401</v>
      </c>
      <c r="R840">
        <v>643.41999999999996</v>
      </c>
      <c r="S840">
        <v>203.86</v>
      </c>
      <c r="T840">
        <v>13.09</v>
      </c>
      <c r="U840">
        <v>1398.58</v>
      </c>
      <c r="V840">
        <v>12.55</v>
      </c>
      <c r="W840">
        <v>0.1</v>
      </c>
      <c r="X840">
        <v>0.46000000000001101</v>
      </c>
      <c r="Y840">
        <v>395.08</v>
      </c>
      <c r="Z840">
        <v>8.2900000000000098</v>
      </c>
      <c r="AA840">
        <v>4.8900000000000103</v>
      </c>
      <c r="AB840">
        <v>407.63</v>
      </c>
    </row>
    <row r="841" spans="1:28" x14ac:dyDescent="0.25">
      <c r="A841" t="s">
        <v>1933</v>
      </c>
      <c r="B841" t="s">
        <v>1932</v>
      </c>
      <c r="C841" t="s">
        <v>530</v>
      </c>
      <c r="D841">
        <v>2331.9646674700002</v>
      </c>
      <c r="E841">
        <v>1066.3</v>
      </c>
      <c r="F841">
        <v>13.74</v>
      </c>
      <c r="G841">
        <v>5</v>
      </c>
      <c r="H841">
        <v>91.85</v>
      </c>
      <c r="I841">
        <v>29.69</v>
      </c>
      <c r="J841">
        <v>25.240630720619102</v>
      </c>
      <c r="K841">
        <v>2.65</v>
      </c>
      <c r="L841">
        <v>56.1</v>
      </c>
      <c r="M841">
        <v>67.8599999999999</v>
      </c>
      <c r="N841">
        <v>78.11</v>
      </c>
      <c r="O841">
        <v>75.459999999999994</v>
      </c>
      <c r="P841">
        <v>11.06</v>
      </c>
      <c r="Q841">
        <v>0.198093306595365</v>
      </c>
      <c r="R841">
        <v>160.51</v>
      </c>
      <c r="S841">
        <v>100.52</v>
      </c>
      <c r="T841">
        <v>19.36</v>
      </c>
      <c r="U841">
        <v>461.48999999999899</v>
      </c>
      <c r="V841">
        <v>27.0399999999999</v>
      </c>
      <c r="W841">
        <v>7.43</v>
      </c>
      <c r="X841">
        <v>16.329999999999899</v>
      </c>
      <c r="Y841">
        <v>96.65</v>
      </c>
      <c r="Z841">
        <v>23.499999999999901</v>
      </c>
      <c r="AA841">
        <v>22.8599999999999</v>
      </c>
      <c r="AB841">
        <v>123.69</v>
      </c>
    </row>
    <row r="842" spans="1:28" x14ac:dyDescent="0.25">
      <c r="A842" t="s">
        <v>1965</v>
      </c>
      <c r="B842" t="s">
        <v>1964</v>
      </c>
      <c r="C842" t="s">
        <v>290</v>
      </c>
      <c r="D842">
        <v>2310.6264291000002</v>
      </c>
      <c r="E842">
        <v>166.75</v>
      </c>
      <c r="F842">
        <v>39.56</v>
      </c>
      <c r="G842">
        <v>0</v>
      </c>
      <c r="H842">
        <v>278.19</v>
      </c>
      <c r="J842">
        <v>16.55</v>
      </c>
      <c r="L842">
        <v>225.15</v>
      </c>
      <c r="M842">
        <v>901.46</v>
      </c>
      <c r="N842">
        <v>238.63</v>
      </c>
      <c r="O842">
        <v>238.63</v>
      </c>
      <c r="Q842">
        <v>0</v>
      </c>
      <c r="T842">
        <v>13.48</v>
      </c>
      <c r="U842">
        <v>1179.6500000000001</v>
      </c>
      <c r="V842">
        <v>86.48</v>
      </c>
      <c r="W842">
        <v>5.58</v>
      </c>
      <c r="X842">
        <v>75.959999999999994</v>
      </c>
      <c r="Y842">
        <v>202.74</v>
      </c>
      <c r="Z842">
        <v>77.3</v>
      </c>
      <c r="AA842">
        <v>77.3</v>
      </c>
      <c r="AB842">
        <v>289.22000000000003</v>
      </c>
    </row>
    <row r="843" spans="1:28" x14ac:dyDescent="0.25">
      <c r="A843" t="s">
        <v>1931</v>
      </c>
      <c r="B843" t="s">
        <v>1930</v>
      </c>
      <c r="C843" t="s">
        <v>115</v>
      </c>
      <c r="D843">
        <v>2298.7334369999999</v>
      </c>
      <c r="E843">
        <v>111.8</v>
      </c>
      <c r="F843">
        <v>33.28</v>
      </c>
      <c r="G843">
        <v>0</v>
      </c>
      <c r="H843">
        <v>67.599999999999895</v>
      </c>
      <c r="J843">
        <v>-25.02</v>
      </c>
      <c r="K843">
        <v>522.95000000000005</v>
      </c>
      <c r="L843">
        <v>-516.70000000000005</v>
      </c>
      <c r="M843">
        <v>2708.67</v>
      </c>
      <c r="N843">
        <v>34.319999999999901</v>
      </c>
      <c r="O843">
        <v>-488.63</v>
      </c>
      <c r="Q843">
        <v>0</v>
      </c>
      <c r="T843">
        <v>28.07</v>
      </c>
      <c r="U843">
        <v>2776.27</v>
      </c>
      <c r="V843">
        <v>-74.709999999999994</v>
      </c>
      <c r="W843">
        <v>-11.92</v>
      </c>
      <c r="X843">
        <v>-246.09</v>
      </c>
      <c r="Y843">
        <v>765.5</v>
      </c>
      <c r="Z843">
        <v>-84.11</v>
      </c>
      <c r="AA843">
        <v>-219.03</v>
      </c>
      <c r="AB843">
        <v>690.79</v>
      </c>
    </row>
    <row r="844" spans="1:28" x14ac:dyDescent="0.25">
      <c r="A844" t="s">
        <v>1975</v>
      </c>
      <c r="B844" t="s">
        <v>1974</v>
      </c>
      <c r="C844" t="s">
        <v>115</v>
      </c>
      <c r="D844">
        <v>2293.446668</v>
      </c>
      <c r="E844">
        <v>517.15</v>
      </c>
      <c r="F844">
        <v>22.26</v>
      </c>
      <c r="G844">
        <v>2</v>
      </c>
      <c r="H844">
        <v>156.46</v>
      </c>
      <c r="J844">
        <v>23.69</v>
      </c>
      <c r="K844">
        <v>2.4900000000000002</v>
      </c>
      <c r="L844">
        <v>104.21</v>
      </c>
      <c r="M844">
        <v>636.91999999999996</v>
      </c>
      <c r="N844">
        <v>134.19999999999999</v>
      </c>
      <c r="O844">
        <v>131.71</v>
      </c>
      <c r="Q844">
        <v>8.4423807513718793E-2</v>
      </c>
      <c r="T844">
        <v>27.5</v>
      </c>
      <c r="U844">
        <v>793.38</v>
      </c>
      <c r="V844">
        <v>37.069999999999901</v>
      </c>
      <c r="W844">
        <v>5.32</v>
      </c>
      <c r="X844">
        <v>23.369999999999902</v>
      </c>
      <c r="Y844">
        <v>158</v>
      </c>
      <c r="Z844">
        <v>30.309999999999899</v>
      </c>
      <c r="AA844">
        <v>29.299999999999901</v>
      </c>
      <c r="AB844">
        <v>195.07</v>
      </c>
    </row>
    <row r="845" spans="1:28" x14ac:dyDescent="0.25">
      <c r="A845" t="s">
        <v>1987</v>
      </c>
      <c r="B845" t="s">
        <v>1986</v>
      </c>
      <c r="C845" t="s">
        <v>102</v>
      </c>
      <c r="D845">
        <v>2281.2958077200001</v>
      </c>
      <c r="E845">
        <v>388.95</v>
      </c>
      <c r="F845">
        <v>46.16</v>
      </c>
      <c r="G845">
        <v>4</v>
      </c>
      <c r="H845">
        <v>251.28</v>
      </c>
      <c r="I845">
        <v>168.21</v>
      </c>
      <c r="J845">
        <v>23.701355964897498</v>
      </c>
      <c r="K845">
        <v>16.47</v>
      </c>
      <c r="L845">
        <v>139.13999999999999</v>
      </c>
      <c r="M845">
        <v>57.569999999999801</v>
      </c>
      <c r="N845">
        <v>205.12</v>
      </c>
      <c r="O845">
        <v>188.65</v>
      </c>
      <c r="P845">
        <v>131.97999999999999</v>
      </c>
      <c r="Q845">
        <v>0.16876671553830599</v>
      </c>
      <c r="R845">
        <v>1565.29</v>
      </c>
      <c r="S845">
        <v>68.39</v>
      </c>
      <c r="T845">
        <v>49.51</v>
      </c>
      <c r="U845">
        <v>2242.7199999999998</v>
      </c>
      <c r="V845">
        <v>104.03</v>
      </c>
      <c r="W845">
        <v>11.03</v>
      </c>
      <c r="X845">
        <v>64.78</v>
      </c>
      <c r="Y845">
        <v>491.91</v>
      </c>
      <c r="Z845">
        <v>91.92</v>
      </c>
      <c r="AA845">
        <v>87.04</v>
      </c>
      <c r="AB845">
        <v>595.94000000000005</v>
      </c>
    </row>
    <row r="846" spans="1:28" x14ac:dyDescent="0.25">
      <c r="A846" t="s">
        <v>1913</v>
      </c>
      <c r="B846" t="s">
        <v>1912</v>
      </c>
      <c r="C846" t="s">
        <v>88</v>
      </c>
      <c r="D846">
        <v>2279.1142381499999</v>
      </c>
      <c r="E846">
        <v>89.8</v>
      </c>
      <c r="F846">
        <v>7.61</v>
      </c>
      <c r="G846">
        <v>0.15</v>
      </c>
      <c r="H846">
        <v>23.01</v>
      </c>
      <c r="J846">
        <v>0.130906115770096</v>
      </c>
      <c r="K846">
        <v>9.76</v>
      </c>
      <c r="L846">
        <v>3.16</v>
      </c>
      <c r="M846">
        <v>122.11</v>
      </c>
      <c r="N846">
        <v>15.4</v>
      </c>
      <c r="O846">
        <v>5.64</v>
      </c>
      <c r="Q846">
        <v>1.1458593749999999</v>
      </c>
      <c r="T846">
        <v>2.48</v>
      </c>
      <c r="U846">
        <v>145.12</v>
      </c>
      <c r="V846">
        <v>10.0299999999999</v>
      </c>
      <c r="W846">
        <v>7.3634690120678997E-2</v>
      </c>
      <c r="X846">
        <v>1.76999999999999</v>
      </c>
      <c r="Y846">
        <v>38.450000000000003</v>
      </c>
      <c r="Z846">
        <v>7.3499999999999899</v>
      </c>
      <c r="AA846">
        <v>3.0799999999999899</v>
      </c>
      <c r="AB846">
        <v>48.48</v>
      </c>
    </row>
    <row r="847" spans="1:28" x14ac:dyDescent="0.25">
      <c r="A847" t="s">
        <v>1961</v>
      </c>
      <c r="B847" t="s">
        <v>1960</v>
      </c>
      <c r="C847" t="s">
        <v>115</v>
      </c>
      <c r="D847">
        <v>2267.5974751949998</v>
      </c>
      <c r="E847">
        <v>1038.3499999999999</v>
      </c>
      <c r="F847">
        <v>29.15</v>
      </c>
      <c r="G847">
        <v>2</v>
      </c>
      <c r="H847">
        <v>141.05999999999901</v>
      </c>
      <c r="J847">
        <v>31.88</v>
      </c>
      <c r="K847">
        <v>16.940000000000001</v>
      </c>
      <c r="L847">
        <v>69.449999999999903</v>
      </c>
      <c r="M847">
        <v>1051.96</v>
      </c>
      <c r="N847">
        <v>111.909999999999</v>
      </c>
      <c r="O847">
        <v>94.969999999999899</v>
      </c>
      <c r="Q847">
        <v>6.2735257214554502E-2</v>
      </c>
      <c r="T847">
        <v>25.52</v>
      </c>
      <c r="U847">
        <v>1193.02</v>
      </c>
      <c r="V847">
        <v>37.22</v>
      </c>
      <c r="W847">
        <v>7.06</v>
      </c>
      <c r="X847">
        <v>15.37</v>
      </c>
      <c r="Y847">
        <v>267.83</v>
      </c>
      <c r="Z847">
        <v>28.29</v>
      </c>
      <c r="AA847">
        <v>21.68</v>
      </c>
      <c r="AB847">
        <v>305.05</v>
      </c>
    </row>
    <row r="848" spans="1:28" x14ac:dyDescent="0.25">
      <c r="A848" t="s">
        <v>1983</v>
      </c>
      <c r="B848" t="s">
        <v>1982</v>
      </c>
      <c r="C848" t="s">
        <v>527</v>
      </c>
      <c r="D848">
        <v>2263.2383334000001</v>
      </c>
      <c r="E848">
        <v>121.7</v>
      </c>
      <c r="F848">
        <v>1.62</v>
      </c>
      <c r="G848">
        <v>4</v>
      </c>
      <c r="H848">
        <v>48.299999999999898</v>
      </c>
      <c r="I848">
        <v>30.53</v>
      </c>
      <c r="J848">
        <v>10.6954467157842</v>
      </c>
      <c r="L848">
        <v>237.54999999999899</v>
      </c>
      <c r="M848">
        <v>5.26</v>
      </c>
      <c r="N848">
        <v>46.6799999999999</v>
      </c>
      <c r="O848">
        <v>46.6799999999999</v>
      </c>
      <c r="Q848">
        <v>0.37399092401599598</v>
      </c>
      <c r="S848">
        <v>9.8699999999999992</v>
      </c>
      <c r="T848">
        <v>-190.87</v>
      </c>
      <c r="U848">
        <v>93.96</v>
      </c>
      <c r="V848">
        <v>25.119999999999902</v>
      </c>
      <c r="W848">
        <v>4.4400000000000004</v>
      </c>
      <c r="X848">
        <v>98.6</v>
      </c>
      <c r="Y848">
        <v>10.71</v>
      </c>
      <c r="Z848">
        <v>24.479999999999901</v>
      </c>
      <c r="AA848">
        <v>24.479999999999901</v>
      </c>
      <c r="AB848">
        <v>35.83</v>
      </c>
    </row>
    <row r="849" spans="1:28" x14ac:dyDescent="0.25">
      <c r="A849" t="s">
        <v>1951</v>
      </c>
      <c r="B849" t="s">
        <v>1950</v>
      </c>
      <c r="C849" t="s">
        <v>121</v>
      </c>
      <c r="D849">
        <v>2239.44</v>
      </c>
      <c r="E849">
        <v>3917.4</v>
      </c>
      <c r="F849">
        <v>2.23</v>
      </c>
      <c r="G849">
        <v>0</v>
      </c>
      <c r="H849">
        <v>-0.56999999999999995</v>
      </c>
      <c r="J849">
        <v>-27.57</v>
      </c>
      <c r="K849">
        <v>24.43</v>
      </c>
      <c r="L849">
        <v>-16.55</v>
      </c>
      <c r="M849">
        <v>47.05</v>
      </c>
      <c r="N849">
        <v>-2.8</v>
      </c>
      <c r="O849">
        <v>-27.23</v>
      </c>
      <c r="Q849">
        <v>0</v>
      </c>
      <c r="T849">
        <v>-10.68</v>
      </c>
      <c r="U849">
        <v>46.48</v>
      </c>
      <c r="V849">
        <v>-5.47</v>
      </c>
      <c r="W849">
        <v>0.2</v>
      </c>
      <c r="X849">
        <v>0.119999999999999</v>
      </c>
      <c r="Y849">
        <v>14.55</v>
      </c>
      <c r="Z849">
        <v>-5.9</v>
      </c>
      <c r="AA849">
        <v>-10.76</v>
      </c>
      <c r="AB849">
        <v>9.08</v>
      </c>
    </row>
    <row r="850" spans="1:28" x14ac:dyDescent="0.25">
      <c r="A850" t="s">
        <v>2016</v>
      </c>
      <c r="B850" t="s">
        <v>2015</v>
      </c>
      <c r="C850" t="s">
        <v>365</v>
      </c>
      <c r="D850">
        <v>2233.3084389999999</v>
      </c>
      <c r="E850">
        <v>373.9</v>
      </c>
      <c r="F850">
        <v>26.46</v>
      </c>
      <c r="G850">
        <v>0.4</v>
      </c>
      <c r="H850">
        <v>246.56</v>
      </c>
      <c r="I850">
        <v>46.04</v>
      </c>
      <c r="J850">
        <v>7.62206436397505</v>
      </c>
      <c r="K850">
        <v>34.64</v>
      </c>
      <c r="L850">
        <v>136.57999999999899</v>
      </c>
      <c r="M850">
        <v>336.14</v>
      </c>
      <c r="N850">
        <v>220.1</v>
      </c>
      <c r="O850">
        <v>185.45999999999901</v>
      </c>
      <c r="P850">
        <v>63.17</v>
      </c>
      <c r="Q850">
        <v>5.2479220969395203E-2</v>
      </c>
      <c r="R850">
        <v>560.04</v>
      </c>
      <c r="S850">
        <v>154.25</v>
      </c>
      <c r="T850">
        <v>48.88</v>
      </c>
      <c r="U850">
        <v>1406.2</v>
      </c>
      <c r="V850">
        <v>63.949999999999903</v>
      </c>
      <c r="W850">
        <v>5.97</v>
      </c>
      <c r="X850">
        <v>35.639999999999901</v>
      </c>
      <c r="Y850">
        <v>274.7</v>
      </c>
      <c r="Z850">
        <v>57.439999999999898</v>
      </c>
      <c r="AA850">
        <v>48.6099999999999</v>
      </c>
      <c r="AB850">
        <v>338.65</v>
      </c>
    </row>
    <row r="851" spans="1:28" x14ac:dyDescent="0.25">
      <c r="A851" t="s">
        <v>1955</v>
      </c>
      <c r="B851" t="s">
        <v>1954</v>
      </c>
      <c r="C851" t="s">
        <v>323</v>
      </c>
      <c r="D851">
        <v>2233.2282700000001</v>
      </c>
      <c r="E851">
        <v>86.8</v>
      </c>
      <c r="F851">
        <v>93.38</v>
      </c>
      <c r="G851">
        <v>0</v>
      </c>
      <c r="H851">
        <v>5.8499999999999002</v>
      </c>
      <c r="J851">
        <v>-12.88</v>
      </c>
      <c r="K851">
        <v>238.17</v>
      </c>
      <c r="L851">
        <v>-325.7</v>
      </c>
      <c r="M851">
        <v>941.96</v>
      </c>
      <c r="N851">
        <v>-87.53</v>
      </c>
      <c r="O851">
        <v>-325.7</v>
      </c>
      <c r="Q851">
        <v>0</v>
      </c>
      <c r="T851">
        <v>0</v>
      </c>
      <c r="U851">
        <v>947.81</v>
      </c>
      <c r="V851">
        <v>-11.3</v>
      </c>
      <c r="W851">
        <v>-4.1399999999999997</v>
      </c>
      <c r="X851">
        <v>-104.56</v>
      </c>
      <c r="Y851">
        <v>238.31</v>
      </c>
      <c r="Z851">
        <v>-34.42</v>
      </c>
      <c r="AA851">
        <v>-104.56</v>
      </c>
      <c r="AB851">
        <v>227.01</v>
      </c>
    </row>
    <row r="852" spans="1:28" x14ac:dyDescent="0.25">
      <c r="A852" t="s">
        <v>1997</v>
      </c>
      <c r="B852" t="s">
        <v>1996</v>
      </c>
      <c r="C852" t="s">
        <v>315</v>
      </c>
      <c r="D852">
        <v>2227.5447114250001</v>
      </c>
      <c r="E852">
        <v>88.8</v>
      </c>
      <c r="F852">
        <v>55.69</v>
      </c>
      <c r="G852">
        <v>0</v>
      </c>
      <c r="H852">
        <v>-46.45</v>
      </c>
      <c r="J852">
        <v>-4.88</v>
      </c>
      <c r="K852">
        <v>35.520000000000003</v>
      </c>
      <c r="L852">
        <v>-121.16</v>
      </c>
      <c r="M852">
        <v>1473.75</v>
      </c>
      <c r="N852">
        <v>-102.14</v>
      </c>
      <c r="O852">
        <v>-137.66</v>
      </c>
      <c r="Q852">
        <v>0</v>
      </c>
      <c r="T852">
        <v>-16.5</v>
      </c>
      <c r="U852">
        <v>1427.3</v>
      </c>
      <c r="V852">
        <v>-63.219999999999899</v>
      </c>
      <c r="W852">
        <v>-3.77</v>
      </c>
      <c r="X852">
        <v>-93.579999999999899</v>
      </c>
      <c r="Y852">
        <v>431.63</v>
      </c>
      <c r="Z852">
        <v>-77.929999999999893</v>
      </c>
      <c r="AA852">
        <v>-88.799999999999898</v>
      </c>
      <c r="AB852">
        <v>368.41</v>
      </c>
    </row>
    <row r="853" spans="1:28" x14ac:dyDescent="0.25">
      <c r="A853" t="s">
        <v>1991</v>
      </c>
      <c r="B853" t="s">
        <v>1990</v>
      </c>
      <c r="C853" t="s">
        <v>615</v>
      </c>
      <c r="D853">
        <v>2223.5814590149998</v>
      </c>
      <c r="E853">
        <v>78.650000000000006</v>
      </c>
      <c r="F853">
        <v>85.05</v>
      </c>
      <c r="G853">
        <v>0.1</v>
      </c>
      <c r="H853">
        <v>227.17999999999901</v>
      </c>
      <c r="J853">
        <v>3.27</v>
      </c>
      <c r="K853">
        <v>22.15</v>
      </c>
      <c r="L853">
        <v>89.879999999999797</v>
      </c>
      <c r="M853">
        <v>1986.21</v>
      </c>
      <c r="N853">
        <v>142.129999999999</v>
      </c>
      <c r="O853">
        <v>119.979999999999</v>
      </c>
      <c r="Q853">
        <v>3.0581039755351602E-2</v>
      </c>
      <c r="T853">
        <v>30.1</v>
      </c>
      <c r="U853">
        <v>2213.39</v>
      </c>
      <c r="V853">
        <v>68.409999999999897</v>
      </c>
      <c r="W853">
        <v>0.92</v>
      </c>
      <c r="X853">
        <v>24.479999999999901</v>
      </c>
      <c r="Y853">
        <v>603.11</v>
      </c>
      <c r="Z853">
        <v>40.589999999999897</v>
      </c>
      <c r="AA853">
        <v>34.489999999999903</v>
      </c>
      <c r="AB853">
        <v>671.52</v>
      </c>
    </row>
    <row r="854" spans="1:28" x14ac:dyDescent="0.25">
      <c r="A854" t="s">
        <v>1971</v>
      </c>
      <c r="B854" t="s">
        <v>1970</v>
      </c>
      <c r="C854" t="s">
        <v>423</v>
      </c>
      <c r="D854">
        <v>2218.0484812499999</v>
      </c>
      <c r="E854">
        <v>1997</v>
      </c>
      <c r="F854">
        <v>0.28000000000000003</v>
      </c>
      <c r="G854">
        <v>15</v>
      </c>
      <c r="H854">
        <v>207.84</v>
      </c>
      <c r="J854">
        <v>222.11</v>
      </c>
      <c r="L854">
        <v>245.92</v>
      </c>
      <c r="M854">
        <v>71.77</v>
      </c>
      <c r="N854">
        <v>207.56</v>
      </c>
      <c r="O854">
        <v>207.56</v>
      </c>
      <c r="Q854">
        <v>6.7534104722884999E-2</v>
      </c>
      <c r="T854">
        <v>-38.36</v>
      </c>
      <c r="U854">
        <v>279.61</v>
      </c>
      <c r="V854">
        <v>36.58</v>
      </c>
      <c r="W854">
        <v>67.8</v>
      </c>
      <c r="X854">
        <v>75.069999999999993</v>
      </c>
      <c r="Y854">
        <v>18.329999999999998</v>
      </c>
      <c r="Z854">
        <v>36.51</v>
      </c>
      <c r="AA854">
        <v>36.51</v>
      </c>
      <c r="AB854">
        <v>54.91</v>
      </c>
    </row>
    <row r="855" spans="1:28" x14ac:dyDescent="0.25">
      <c r="A855" t="s">
        <v>2120</v>
      </c>
      <c r="B855" t="s">
        <v>2119</v>
      </c>
      <c r="C855" t="s">
        <v>336</v>
      </c>
      <c r="D855">
        <v>2213.61207264</v>
      </c>
      <c r="E855">
        <v>149.5</v>
      </c>
      <c r="F855">
        <v>97.93</v>
      </c>
      <c r="G855">
        <v>0</v>
      </c>
      <c r="H855">
        <v>291.73</v>
      </c>
      <c r="J855">
        <v>4.49</v>
      </c>
      <c r="K855">
        <v>88.88</v>
      </c>
      <c r="L855">
        <v>57.820000000000398</v>
      </c>
      <c r="M855">
        <v>5868.83</v>
      </c>
      <c r="N855">
        <v>193.8</v>
      </c>
      <c r="O855">
        <v>104.92</v>
      </c>
      <c r="Q855">
        <v>0</v>
      </c>
      <c r="T855">
        <v>47.1</v>
      </c>
      <c r="U855">
        <v>6160.56</v>
      </c>
      <c r="V855">
        <v>84.68</v>
      </c>
      <c r="W855">
        <v>-1.23</v>
      </c>
      <c r="X855">
        <v>-13.079999999999901</v>
      </c>
      <c r="Y855">
        <v>1660.57</v>
      </c>
      <c r="Z855">
        <v>60.15</v>
      </c>
      <c r="AA855">
        <v>34.020000000000003</v>
      </c>
      <c r="AB855">
        <v>1745.25</v>
      </c>
    </row>
    <row r="856" spans="1:28" x14ac:dyDescent="0.25">
      <c r="A856" t="s">
        <v>1979</v>
      </c>
      <c r="B856" t="s">
        <v>1978</v>
      </c>
      <c r="C856" t="s">
        <v>670</v>
      </c>
      <c r="D856">
        <v>2192.45433645</v>
      </c>
      <c r="E856">
        <v>720.5</v>
      </c>
      <c r="F856">
        <v>10.53</v>
      </c>
      <c r="G856">
        <v>25</v>
      </c>
      <c r="H856">
        <v>137.28</v>
      </c>
      <c r="I856">
        <v>133.94</v>
      </c>
      <c r="J856">
        <v>28.1496204392867</v>
      </c>
      <c r="K856">
        <v>1</v>
      </c>
      <c r="L856">
        <v>83.53</v>
      </c>
      <c r="M856">
        <v>12.56</v>
      </c>
      <c r="N856">
        <v>126.75</v>
      </c>
      <c r="O856">
        <v>125.75</v>
      </c>
      <c r="P856">
        <v>1.1499999999999999</v>
      </c>
      <c r="Q856">
        <v>0.88811144199688696</v>
      </c>
      <c r="R856">
        <v>0</v>
      </c>
      <c r="S856">
        <v>32</v>
      </c>
      <c r="T856">
        <v>42.22</v>
      </c>
      <c r="U856">
        <v>316.93</v>
      </c>
      <c r="V856">
        <v>37.69</v>
      </c>
      <c r="W856">
        <v>6.6</v>
      </c>
      <c r="X856">
        <v>19.599999999999898</v>
      </c>
      <c r="Y856">
        <v>50.19</v>
      </c>
      <c r="Z856">
        <v>34.629999999999903</v>
      </c>
      <c r="AA856">
        <v>34.089999999999897</v>
      </c>
      <c r="AB856">
        <v>87.88</v>
      </c>
    </row>
    <row r="857" spans="1:28" x14ac:dyDescent="0.25">
      <c r="A857" t="s">
        <v>2020</v>
      </c>
      <c r="B857" t="s">
        <v>2019</v>
      </c>
      <c r="C857" t="s">
        <v>102</v>
      </c>
      <c r="D857">
        <v>2188.41014305</v>
      </c>
      <c r="E857">
        <v>309.55</v>
      </c>
      <c r="F857">
        <v>20.59</v>
      </c>
      <c r="G857">
        <v>4</v>
      </c>
      <c r="H857">
        <v>358.77</v>
      </c>
      <c r="J857">
        <v>32.659999999999997</v>
      </c>
      <c r="K857">
        <v>35.409999999999997</v>
      </c>
      <c r="L857">
        <v>225.70999999999901</v>
      </c>
      <c r="M857">
        <v>3295.85</v>
      </c>
      <c r="N857">
        <v>338.18</v>
      </c>
      <c r="O857">
        <v>302.77</v>
      </c>
      <c r="Q857">
        <v>0.122473974280465</v>
      </c>
      <c r="T857">
        <v>77.06</v>
      </c>
      <c r="U857">
        <v>3654.62</v>
      </c>
      <c r="V857">
        <v>61.409999999999897</v>
      </c>
      <c r="W857">
        <v>5.27</v>
      </c>
      <c r="X857">
        <v>36.419999999999902</v>
      </c>
      <c r="Y857">
        <v>908.49</v>
      </c>
      <c r="Z857">
        <v>55.659999999999897</v>
      </c>
      <c r="AA857">
        <v>49.139999999999901</v>
      </c>
      <c r="AB857">
        <v>969.9</v>
      </c>
    </row>
    <row r="858" spans="1:28" x14ac:dyDescent="0.25">
      <c r="A858" t="s">
        <v>1939</v>
      </c>
      <c r="B858" t="s">
        <v>1938</v>
      </c>
      <c r="C858" t="s">
        <v>1568</v>
      </c>
      <c r="D858">
        <v>2185.2488908800001</v>
      </c>
      <c r="E858">
        <v>101.05</v>
      </c>
      <c r="F858">
        <v>106.75</v>
      </c>
      <c r="G858">
        <v>4</v>
      </c>
      <c r="H858">
        <v>398.53</v>
      </c>
      <c r="J858">
        <v>7.61</v>
      </c>
      <c r="K858">
        <v>38.590000000000003</v>
      </c>
      <c r="L858">
        <v>199.82999999999899</v>
      </c>
      <c r="M858">
        <v>1602.26</v>
      </c>
      <c r="N858">
        <v>291.77999999999997</v>
      </c>
      <c r="O858">
        <v>253.189999999999</v>
      </c>
      <c r="Q858">
        <v>0.52562417871222</v>
      </c>
      <c r="T858">
        <v>53.36</v>
      </c>
      <c r="U858">
        <v>2000.79</v>
      </c>
      <c r="V858">
        <v>61.54</v>
      </c>
      <c r="W858">
        <v>0.94</v>
      </c>
      <c r="X858">
        <v>24.46</v>
      </c>
      <c r="Y858">
        <v>450.71</v>
      </c>
      <c r="Z858">
        <v>35.83</v>
      </c>
      <c r="AA858">
        <v>25.2</v>
      </c>
      <c r="AB858">
        <v>512.25</v>
      </c>
    </row>
    <row r="859" spans="1:28" x14ac:dyDescent="0.25">
      <c r="A859" t="s">
        <v>1985</v>
      </c>
      <c r="B859" t="s">
        <v>1984</v>
      </c>
      <c r="C859" t="s">
        <v>504</v>
      </c>
      <c r="D859">
        <v>2183.8539016549998</v>
      </c>
      <c r="E859">
        <v>2166.8000000000002</v>
      </c>
      <c r="F859">
        <v>20.78</v>
      </c>
      <c r="G859">
        <v>16.5</v>
      </c>
      <c r="H859">
        <v>136.82999999999899</v>
      </c>
      <c r="I859">
        <v>127.06</v>
      </c>
      <c r="J859">
        <v>83.889780521106402</v>
      </c>
      <c r="K859">
        <v>0.65</v>
      </c>
      <c r="L859">
        <v>85.089999999999904</v>
      </c>
      <c r="M859">
        <v>48.6</v>
      </c>
      <c r="N859">
        <v>116.049999999999</v>
      </c>
      <c r="O859">
        <v>115.399999999999</v>
      </c>
      <c r="P859">
        <v>11.81</v>
      </c>
      <c r="Q859">
        <v>0.196686651192854</v>
      </c>
      <c r="R859">
        <v>750.74</v>
      </c>
      <c r="S859">
        <v>190.42</v>
      </c>
      <c r="T859">
        <v>30.31</v>
      </c>
      <c r="U859">
        <v>1265.46</v>
      </c>
      <c r="V859">
        <v>15.5299999999999</v>
      </c>
      <c r="W859">
        <v>5.73</v>
      </c>
      <c r="X859">
        <v>5.8099999999999703</v>
      </c>
      <c r="Y859">
        <v>302.75</v>
      </c>
      <c r="Z859">
        <v>9.4799999999999702</v>
      </c>
      <c r="AA859">
        <v>9.0699999999999701</v>
      </c>
      <c r="AB859">
        <v>318.27999999999997</v>
      </c>
    </row>
    <row r="860" spans="1:28" x14ac:dyDescent="0.25">
      <c r="A860" t="s">
        <v>1989</v>
      </c>
      <c r="B860" t="s">
        <v>1988</v>
      </c>
      <c r="C860" t="s">
        <v>35</v>
      </c>
      <c r="D860">
        <v>2180.653534008</v>
      </c>
      <c r="E860">
        <v>215.18</v>
      </c>
    </row>
    <row r="861" spans="1:28" x14ac:dyDescent="0.25">
      <c r="A861" t="s">
        <v>2001</v>
      </c>
      <c r="B861" t="s">
        <v>2000</v>
      </c>
      <c r="C861" t="s">
        <v>373</v>
      </c>
      <c r="D861">
        <v>2177.5409062250001</v>
      </c>
      <c r="E861">
        <v>205.05</v>
      </c>
      <c r="F861">
        <v>8.41</v>
      </c>
      <c r="G861">
        <v>0.5</v>
      </c>
      <c r="H861">
        <v>45.769999999999897</v>
      </c>
      <c r="J861">
        <v>2.81</v>
      </c>
      <c r="K861">
        <v>3.04</v>
      </c>
      <c r="L861">
        <v>27.8799999999999</v>
      </c>
      <c r="M861">
        <v>379.42</v>
      </c>
      <c r="N861">
        <v>37.3599999999999</v>
      </c>
      <c r="O861">
        <v>34.319999999999901</v>
      </c>
      <c r="Q861">
        <v>0.17793594306049801</v>
      </c>
      <c r="T861">
        <v>6.44</v>
      </c>
      <c r="U861">
        <v>425.19</v>
      </c>
      <c r="V861">
        <v>14.07</v>
      </c>
      <c r="W861">
        <v>1.03</v>
      </c>
      <c r="X861">
        <v>10.38</v>
      </c>
      <c r="Y861">
        <v>102.86</v>
      </c>
      <c r="Z861">
        <v>12.09</v>
      </c>
      <c r="AA861">
        <v>11.45</v>
      </c>
      <c r="AB861">
        <v>116.93</v>
      </c>
    </row>
    <row r="862" spans="1:28" x14ac:dyDescent="0.25">
      <c r="A862" t="s">
        <v>2018</v>
      </c>
      <c r="B862" t="s">
        <v>2017</v>
      </c>
      <c r="C862" t="s">
        <v>457</v>
      </c>
      <c r="D862">
        <v>2163.8559525999999</v>
      </c>
      <c r="E862">
        <v>362.7</v>
      </c>
      <c r="F862">
        <v>121.52</v>
      </c>
      <c r="G862">
        <v>2.5</v>
      </c>
      <c r="H862">
        <v>257.67</v>
      </c>
      <c r="J862">
        <v>12.22</v>
      </c>
      <c r="K862">
        <v>35.78</v>
      </c>
      <c r="L862">
        <v>72.98</v>
      </c>
      <c r="M862">
        <v>2663.73</v>
      </c>
      <c r="N862">
        <v>136.15</v>
      </c>
      <c r="O862">
        <v>100.37</v>
      </c>
      <c r="Q862">
        <v>0.204582651391162</v>
      </c>
      <c r="T862">
        <v>27.39</v>
      </c>
      <c r="U862">
        <v>2921.4</v>
      </c>
      <c r="V862">
        <v>75.329999999999899</v>
      </c>
      <c r="W862">
        <v>4.1100000000000003</v>
      </c>
      <c r="X862">
        <v>24.329999999999899</v>
      </c>
      <c r="Y862">
        <v>697.46</v>
      </c>
      <c r="Z862">
        <v>42.7899999999999</v>
      </c>
      <c r="AA862">
        <v>31.809999999999899</v>
      </c>
      <c r="AB862">
        <v>772.79</v>
      </c>
    </row>
    <row r="863" spans="1:28" x14ac:dyDescent="0.25">
      <c r="A863" t="s">
        <v>1981</v>
      </c>
      <c r="B863" t="s">
        <v>1980</v>
      </c>
      <c r="C863" t="s">
        <v>323</v>
      </c>
      <c r="D863">
        <v>2155.8560814450002</v>
      </c>
      <c r="E863">
        <v>2896.9</v>
      </c>
      <c r="F863">
        <v>110.77</v>
      </c>
      <c r="G863">
        <v>45</v>
      </c>
      <c r="H863">
        <v>247.069999999999</v>
      </c>
      <c r="I863">
        <v>411.34</v>
      </c>
      <c r="J863">
        <v>128.572569093357</v>
      </c>
      <c r="K863">
        <v>19.57</v>
      </c>
      <c r="L863">
        <v>97.1099999999999</v>
      </c>
      <c r="M863">
        <v>237.87</v>
      </c>
      <c r="N863">
        <v>136.29999999999899</v>
      </c>
      <c r="O863">
        <v>116.729999999999</v>
      </c>
      <c r="P863">
        <v>123.97</v>
      </c>
      <c r="Q863">
        <v>0.349996895273401</v>
      </c>
      <c r="R863">
        <v>2046.49</v>
      </c>
      <c r="S863">
        <v>437.56</v>
      </c>
      <c r="T863">
        <v>19.619999999999902</v>
      </c>
      <c r="U863">
        <v>3504.3</v>
      </c>
      <c r="V863">
        <v>40.86</v>
      </c>
      <c r="W863">
        <v>6.13</v>
      </c>
      <c r="X863">
        <v>4.6200000000000099</v>
      </c>
      <c r="Y863">
        <v>825.78</v>
      </c>
      <c r="Z863">
        <v>11.44</v>
      </c>
      <c r="AA863">
        <v>3.8900000000000099</v>
      </c>
      <c r="AB863">
        <v>866.64</v>
      </c>
    </row>
    <row r="864" spans="1:28" x14ac:dyDescent="0.25">
      <c r="A864" t="s">
        <v>1973</v>
      </c>
      <c r="B864" t="s">
        <v>1972</v>
      </c>
      <c r="C864" t="s">
        <v>102</v>
      </c>
      <c r="D864">
        <v>2143.9156329000002</v>
      </c>
      <c r="E864">
        <v>85.6</v>
      </c>
      <c r="F864">
        <v>9.92</v>
      </c>
      <c r="G864">
        <v>11.3327289211242</v>
      </c>
      <c r="H864">
        <v>206.71</v>
      </c>
      <c r="I864">
        <v>46.78</v>
      </c>
      <c r="J864">
        <v>5.49534675911422</v>
      </c>
      <c r="K864">
        <v>1.17</v>
      </c>
      <c r="L864">
        <v>136.76</v>
      </c>
      <c r="M864">
        <v>96.409999999999897</v>
      </c>
      <c r="N864">
        <v>196.79</v>
      </c>
      <c r="O864">
        <v>195.62</v>
      </c>
      <c r="P864">
        <v>37.65</v>
      </c>
      <c r="Q864">
        <v>2.0622409136108599</v>
      </c>
      <c r="R864">
        <v>951.49</v>
      </c>
      <c r="S864">
        <v>53.26</v>
      </c>
      <c r="T864">
        <v>58.86</v>
      </c>
      <c r="U864">
        <v>1392.3</v>
      </c>
      <c r="V864">
        <v>69.27</v>
      </c>
      <c r="W864">
        <v>1.35327920216524</v>
      </c>
      <c r="X864">
        <v>50.51</v>
      </c>
      <c r="Y864">
        <v>237.92</v>
      </c>
      <c r="Z864">
        <v>66.819999999999993</v>
      </c>
      <c r="AA864">
        <v>66.77</v>
      </c>
      <c r="AB864">
        <v>307.19</v>
      </c>
    </row>
    <row r="865" spans="1:28" x14ac:dyDescent="0.25">
      <c r="A865" t="s">
        <v>2007</v>
      </c>
      <c r="B865" t="s">
        <v>2006</v>
      </c>
      <c r="C865" t="s">
        <v>407</v>
      </c>
      <c r="D865">
        <v>2140.8391858</v>
      </c>
      <c r="E865">
        <v>3762.2</v>
      </c>
      <c r="F865">
        <v>12.93</v>
      </c>
      <c r="G865">
        <v>40</v>
      </c>
      <c r="H865">
        <v>146.35999999999899</v>
      </c>
      <c r="J865">
        <v>147.26</v>
      </c>
      <c r="K865">
        <v>22.07</v>
      </c>
      <c r="L865">
        <v>83.219999999999899</v>
      </c>
      <c r="M865">
        <v>1301.2</v>
      </c>
      <c r="N865">
        <v>133.42999999999901</v>
      </c>
      <c r="O865">
        <v>111.359999999999</v>
      </c>
      <c r="Q865">
        <v>0.27162841233192903</v>
      </c>
      <c r="T865">
        <v>28.14</v>
      </c>
      <c r="U865">
        <v>1447.56</v>
      </c>
      <c r="V865">
        <v>42.319999999999901</v>
      </c>
      <c r="W865">
        <v>44.83</v>
      </c>
      <c r="X865">
        <v>25.33</v>
      </c>
      <c r="Y865">
        <v>408.8</v>
      </c>
      <c r="Z865">
        <v>38.909999999999997</v>
      </c>
      <c r="AA865">
        <v>33.44</v>
      </c>
      <c r="AB865">
        <v>451.12</v>
      </c>
    </row>
    <row r="866" spans="1:28" x14ac:dyDescent="0.25">
      <c r="A866" t="s">
        <v>2036</v>
      </c>
      <c r="B866" t="s">
        <v>2035</v>
      </c>
      <c r="C866" t="s">
        <v>754</v>
      </c>
      <c r="D866">
        <v>2139.3765097800001</v>
      </c>
      <c r="E866">
        <v>38.549999999999997</v>
      </c>
      <c r="F866">
        <v>90.84</v>
      </c>
      <c r="G866">
        <v>0</v>
      </c>
      <c r="H866">
        <v>-416.74</v>
      </c>
      <c r="J866">
        <v>-8.31</v>
      </c>
      <c r="L866">
        <v>-479.58</v>
      </c>
      <c r="M866">
        <v>1156.47</v>
      </c>
      <c r="N866">
        <v>-507.58</v>
      </c>
      <c r="O866">
        <v>-507.58</v>
      </c>
      <c r="Q866">
        <v>0</v>
      </c>
      <c r="T866">
        <v>-28</v>
      </c>
      <c r="U866">
        <v>739.73</v>
      </c>
      <c r="V866">
        <v>-214.48</v>
      </c>
      <c r="W866">
        <v>-3.39</v>
      </c>
      <c r="X866">
        <v>-196.04999999999899</v>
      </c>
      <c r="Y866">
        <v>328.7</v>
      </c>
      <c r="Z866">
        <v>-231.58999999999901</v>
      </c>
      <c r="AA866">
        <v>-231.58999999999901</v>
      </c>
      <c r="AB866">
        <v>114.22</v>
      </c>
    </row>
    <row r="867" spans="1:28" x14ac:dyDescent="0.25">
      <c r="A867" t="s">
        <v>1967</v>
      </c>
      <c r="B867" t="s">
        <v>1966</v>
      </c>
      <c r="C867" t="s">
        <v>71</v>
      </c>
      <c r="D867">
        <v>2138.9193197549998</v>
      </c>
      <c r="E867">
        <v>68.099999999999994</v>
      </c>
      <c r="F867">
        <v>102.52</v>
      </c>
      <c r="G867">
        <v>0</v>
      </c>
      <c r="H867">
        <v>167.75</v>
      </c>
      <c r="I867">
        <v>219.4</v>
      </c>
      <c r="J867">
        <v>-7.0046606719650404</v>
      </c>
      <c r="K867">
        <v>450.03</v>
      </c>
      <c r="L867">
        <v>-194.26999999999899</v>
      </c>
      <c r="M867">
        <v>1343.1699999999901</v>
      </c>
      <c r="N867">
        <v>65.230000000000402</v>
      </c>
      <c r="O867">
        <v>-384.79999999999899</v>
      </c>
      <c r="P867">
        <v>1463.72</v>
      </c>
      <c r="Q867">
        <v>0</v>
      </c>
      <c r="R867">
        <v>485.84</v>
      </c>
      <c r="S867">
        <v>168.43</v>
      </c>
      <c r="T867">
        <v>-190.53</v>
      </c>
      <c r="U867">
        <v>3848.31</v>
      </c>
      <c r="V867">
        <v>111.75</v>
      </c>
      <c r="W867">
        <v>-1.04</v>
      </c>
      <c r="X867">
        <v>-32.44</v>
      </c>
      <c r="Y867">
        <v>894.29</v>
      </c>
      <c r="Z867">
        <v>80.489999999999995</v>
      </c>
      <c r="AA867">
        <v>-35.229999999999997</v>
      </c>
      <c r="AB867">
        <v>1006.04</v>
      </c>
    </row>
    <row r="868" spans="1:28" x14ac:dyDescent="0.25">
      <c r="A868" t="s">
        <v>1995</v>
      </c>
      <c r="B868" t="s">
        <v>1994</v>
      </c>
      <c r="C868" t="s">
        <v>373</v>
      </c>
      <c r="D868">
        <v>2137.9729470749999</v>
      </c>
      <c r="E868">
        <v>71.5</v>
      </c>
      <c r="F868">
        <v>7.19</v>
      </c>
      <c r="G868">
        <v>0</v>
      </c>
      <c r="H868">
        <v>165.5</v>
      </c>
      <c r="J868">
        <v>0.69</v>
      </c>
      <c r="K868">
        <v>117.17</v>
      </c>
      <c r="L868">
        <v>20.329999999999998</v>
      </c>
      <c r="M868">
        <v>209.16</v>
      </c>
      <c r="N868">
        <v>158.31</v>
      </c>
      <c r="O868">
        <v>41.14</v>
      </c>
      <c r="Q868">
        <v>0</v>
      </c>
      <c r="T868">
        <v>20.81</v>
      </c>
      <c r="U868">
        <v>374.66</v>
      </c>
      <c r="V868">
        <v>38.549999999999997</v>
      </c>
      <c r="W868">
        <v>0.05</v>
      </c>
      <c r="X868">
        <v>1.5499999999999901</v>
      </c>
      <c r="Y868">
        <v>96.99</v>
      </c>
      <c r="Z868">
        <v>37.049999999999997</v>
      </c>
      <c r="AA868">
        <v>8.3599999999999905</v>
      </c>
      <c r="AB868">
        <v>135.54</v>
      </c>
    </row>
    <row r="869" spans="1:28" x14ac:dyDescent="0.25">
      <c r="A869" t="s">
        <v>2038</v>
      </c>
      <c r="B869" t="s">
        <v>2037</v>
      </c>
      <c r="C869" t="s">
        <v>457</v>
      </c>
      <c r="D869">
        <v>2137.5245319999999</v>
      </c>
      <c r="E869">
        <v>1003.6</v>
      </c>
      <c r="F869">
        <v>48.51</v>
      </c>
      <c r="G869">
        <v>6</v>
      </c>
      <c r="H869">
        <v>234.099999999999</v>
      </c>
      <c r="J869">
        <v>60.66</v>
      </c>
      <c r="K869">
        <v>10.97</v>
      </c>
      <c r="L869">
        <v>130.20999999999901</v>
      </c>
      <c r="M869">
        <v>1350.25</v>
      </c>
      <c r="N869">
        <v>185.58999999999901</v>
      </c>
      <c r="O869">
        <v>174.61999999999901</v>
      </c>
      <c r="Q869">
        <v>9.8911968348170107E-2</v>
      </c>
      <c r="T869">
        <v>44.41</v>
      </c>
      <c r="U869">
        <v>1584.35</v>
      </c>
      <c r="V869">
        <v>60.12</v>
      </c>
      <c r="W869">
        <v>15.43</v>
      </c>
      <c r="X869">
        <v>33.119999999999997</v>
      </c>
      <c r="Y869">
        <v>314.79000000000002</v>
      </c>
      <c r="Z869">
        <v>47.91</v>
      </c>
      <c r="AA869">
        <v>45.01</v>
      </c>
      <c r="AB869">
        <v>374.91</v>
      </c>
    </row>
    <row r="870" spans="1:28" x14ac:dyDescent="0.25">
      <c r="A870" t="s">
        <v>2139</v>
      </c>
      <c r="B870" t="s">
        <v>2140</v>
      </c>
      <c r="C870" t="s">
        <v>290</v>
      </c>
      <c r="D870">
        <v>2133.2431240249998</v>
      </c>
      <c r="E870">
        <v>206.05</v>
      </c>
      <c r="F870">
        <v>18.39</v>
      </c>
      <c r="G870">
        <v>0</v>
      </c>
      <c r="H870">
        <v>23.639999999999802</v>
      </c>
      <c r="I870">
        <v>387.6</v>
      </c>
      <c r="J870">
        <v>0.60407750687886896</v>
      </c>
      <c r="L870">
        <v>4.8199999999998697</v>
      </c>
      <c r="M870">
        <v>1043.07</v>
      </c>
      <c r="N870">
        <v>5.2499999999998703</v>
      </c>
      <c r="O870">
        <v>5.2499999999998703</v>
      </c>
      <c r="Q870">
        <v>0</v>
      </c>
      <c r="S870">
        <v>104.71</v>
      </c>
      <c r="T870">
        <v>0.43</v>
      </c>
      <c r="U870">
        <v>1559.02</v>
      </c>
      <c r="V870">
        <v>139.31</v>
      </c>
      <c r="W870">
        <v>11.8</v>
      </c>
      <c r="X870">
        <v>98.61</v>
      </c>
      <c r="Y870">
        <v>298.07</v>
      </c>
      <c r="Z870">
        <v>131.5</v>
      </c>
      <c r="AA870">
        <v>131.5</v>
      </c>
      <c r="AB870">
        <v>437.38</v>
      </c>
    </row>
    <row r="871" spans="1:28" x14ac:dyDescent="0.25">
      <c r="A871" t="s">
        <v>1993</v>
      </c>
      <c r="B871" t="s">
        <v>1992</v>
      </c>
      <c r="C871" t="s">
        <v>74</v>
      </c>
      <c r="D871">
        <v>2125.7128442549902</v>
      </c>
      <c r="E871">
        <v>791.55</v>
      </c>
      <c r="F871">
        <v>26.38</v>
      </c>
      <c r="G871">
        <v>5.5</v>
      </c>
      <c r="H871">
        <v>252.41999999999899</v>
      </c>
      <c r="I871">
        <v>964.46</v>
      </c>
      <c r="J871">
        <v>60.864805280716098</v>
      </c>
      <c r="K871">
        <v>4.4000000000000004</v>
      </c>
      <c r="L871">
        <v>168.319999999999</v>
      </c>
      <c r="M871">
        <v>338.91</v>
      </c>
      <c r="N871">
        <v>226.039999999999</v>
      </c>
      <c r="O871">
        <v>221.63999999999899</v>
      </c>
      <c r="P871">
        <v>4.72</v>
      </c>
      <c r="Q871">
        <v>9.0364209244296598E-2</v>
      </c>
      <c r="R871">
        <v>0</v>
      </c>
      <c r="S871">
        <v>101.79</v>
      </c>
      <c r="T871">
        <v>53.32</v>
      </c>
      <c r="U871">
        <v>1662.3</v>
      </c>
      <c r="V871">
        <v>72.05</v>
      </c>
      <c r="W871">
        <v>18.07</v>
      </c>
      <c r="X871">
        <v>49.25</v>
      </c>
      <c r="Y871">
        <v>356.59</v>
      </c>
      <c r="Z871">
        <v>65.03</v>
      </c>
      <c r="AA871">
        <v>63.91</v>
      </c>
      <c r="AB871">
        <v>428.64</v>
      </c>
    </row>
    <row r="872" spans="1:28" x14ac:dyDescent="0.25">
      <c r="A872" t="s">
        <v>2003</v>
      </c>
      <c r="B872" t="s">
        <v>2002</v>
      </c>
      <c r="C872" t="s">
        <v>74</v>
      </c>
      <c r="D872">
        <v>2113.85708282</v>
      </c>
      <c r="E872">
        <v>1378.1</v>
      </c>
      <c r="F872">
        <v>35.42</v>
      </c>
      <c r="G872">
        <v>62</v>
      </c>
      <c r="H872">
        <v>142.1</v>
      </c>
      <c r="I872">
        <v>141.59</v>
      </c>
      <c r="J872">
        <v>51.055601868403201</v>
      </c>
      <c r="K872">
        <v>3.43</v>
      </c>
      <c r="L872">
        <v>76.209999999999894</v>
      </c>
      <c r="M872">
        <v>32.499999999999901</v>
      </c>
      <c r="N872">
        <v>106.679999999999</v>
      </c>
      <c r="O872">
        <v>103.24999999999901</v>
      </c>
      <c r="P872">
        <v>1.49</v>
      </c>
      <c r="Q872">
        <v>1.21436233696365</v>
      </c>
      <c r="R872">
        <v>0</v>
      </c>
      <c r="S872">
        <v>58.57</v>
      </c>
      <c r="T872">
        <v>27.04</v>
      </c>
      <c r="U872">
        <v>376.25</v>
      </c>
      <c r="V872">
        <v>58.2</v>
      </c>
      <c r="W872">
        <v>24.32</v>
      </c>
      <c r="X872">
        <v>36.29</v>
      </c>
      <c r="Y872">
        <v>74.83</v>
      </c>
      <c r="Z872">
        <v>49.98</v>
      </c>
      <c r="AA872">
        <v>49.5</v>
      </c>
      <c r="AB872">
        <v>133.03</v>
      </c>
    </row>
    <row r="873" spans="1:28" x14ac:dyDescent="0.25">
      <c r="A873" t="s">
        <v>2013</v>
      </c>
      <c r="B873" t="s">
        <v>2012</v>
      </c>
      <c r="C873" t="s">
        <v>102</v>
      </c>
      <c r="D873">
        <v>2106.993238135</v>
      </c>
      <c r="E873">
        <v>82.75</v>
      </c>
      <c r="F873">
        <v>77.06</v>
      </c>
      <c r="G873">
        <v>1.4</v>
      </c>
      <c r="H873">
        <v>455.87</v>
      </c>
      <c r="I873">
        <v>108.42</v>
      </c>
      <c r="J873">
        <v>9.3467053636259401</v>
      </c>
      <c r="K873">
        <v>65.73</v>
      </c>
      <c r="L873">
        <v>237.7</v>
      </c>
      <c r="M873">
        <v>234.509999999999</v>
      </c>
      <c r="N873">
        <v>378.81</v>
      </c>
      <c r="O873">
        <v>313.08</v>
      </c>
      <c r="P873">
        <v>214.26</v>
      </c>
      <c r="Q873">
        <v>0.14978539983172001</v>
      </c>
      <c r="R873">
        <v>1536.76</v>
      </c>
      <c r="S873">
        <v>117.65</v>
      </c>
      <c r="T873">
        <v>75.38</v>
      </c>
      <c r="U873">
        <v>2667.47</v>
      </c>
      <c r="V873">
        <v>105.31</v>
      </c>
      <c r="W873">
        <v>2.13</v>
      </c>
      <c r="X873">
        <v>54.15</v>
      </c>
      <c r="Y873">
        <v>496.19</v>
      </c>
      <c r="Z873">
        <v>82.73</v>
      </c>
      <c r="AA873">
        <v>66.98</v>
      </c>
      <c r="AB873">
        <v>601.5</v>
      </c>
    </row>
    <row r="874" spans="1:28" x14ac:dyDescent="0.25">
      <c r="A874" t="s">
        <v>2141</v>
      </c>
      <c r="B874" t="s">
        <v>2142</v>
      </c>
      <c r="C874" t="s">
        <v>315</v>
      </c>
      <c r="D874">
        <v>2103.8203920000001</v>
      </c>
      <c r="E874">
        <v>254.65</v>
      </c>
      <c r="F874">
        <v>11.82</v>
      </c>
      <c r="G874">
        <v>0.6</v>
      </c>
      <c r="H874">
        <v>138.38999999999999</v>
      </c>
      <c r="J874">
        <v>11.16</v>
      </c>
      <c r="K874">
        <v>3.08</v>
      </c>
      <c r="L874">
        <v>89.8599999999999</v>
      </c>
      <c r="M874">
        <v>332.04</v>
      </c>
      <c r="N874">
        <v>126.57</v>
      </c>
      <c r="O874">
        <v>123.49</v>
      </c>
      <c r="Q874">
        <v>5.3763440860214999E-2</v>
      </c>
      <c r="T874">
        <v>33.630000000000003</v>
      </c>
      <c r="U874">
        <v>470.43</v>
      </c>
      <c r="V874">
        <v>57.009999999999899</v>
      </c>
      <c r="W874">
        <v>4.75</v>
      </c>
      <c r="X874">
        <v>38.229999999999897</v>
      </c>
      <c r="Y874">
        <v>87.22</v>
      </c>
      <c r="Z874">
        <v>53.999999999999901</v>
      </c>
      <c r="AA874">
        <v>53.2899999999999</v>
      </c>
      <c r="AB874">
        <v>144.22999999999999</v>
      </c>
    </row>
    <row r="875" spans="1:28" x14ac:dyDescent="0.25">
      <c r="A875" t="s">
        <v>2122</v>
      </c>
      <c r="B875" t="s">
        <v>2121</v>
      </c>
      <c r="C875" t="s">
        <v>55</v>
      </c>
      <c r="D875">
        <v>2102.3100251999999</v>
      </c>
      <c r="E875">
        <v>195.95</v>
      </c>
      <c r="F875">
        <v>48.09</v>
      </c>
      <c r="G875">
        <v>1.2</v>
      </c>
      <c r="H875">
        <v>160.69999999999899</v>
      </c>
      <c r="I875">
        <v>143.63999999999999</v>
      </c>
      <c r="J875">
        <v>6.2883285000515903</v>
      </c>
      <c r="K875">
        <v>10.56</v>
      </c>
      <c r="L875">
        <v>67.699999999999903</v>
      </c>
      <c r="M875">
        <v>340.92</v>
      </c>
      <c r="N875">
        <v>112.609999999999</v>
      </c>
      <c r="O875">
        <v>102.049999999999</v>
      </c>
      <c r="P875">
        <v>16.25</v>
      </c>
      <c r="Q875">
        <v>0.19082972525849301</v>
      </c>
      <c r="R875">
        <v>104.63</v>
      </c>
      <c r="S875">
        <v>61.3</v>
      </c>
      <c r="T875">
        <v>34.349999999999902</v>
      </c>
      <c r="U875">
        <v>827.43999999999903</v>
      </c>
      <c r="V875">
        <v>47.66</v>
      </c>
      <c r="W875">
        <v>1.94</v>
      </c>
      <c r="X875">
        <v>20.83</v>
      </c>
      <c r="Y875">
        <v>192.36</v>
      </c>
      <c r="Z875">
        <v>35.72</v>
      </c>
      <c r="AA875">
        <v>32.97</v>
      </c>
      <c r="AB875">
        <v>240.02</v>
      </c>
    </row>
    <row r="876" spans="1:28" x14ac:dyDescent="0.25">
      <c r="A876" t="s">
        <v>2026</v>
      </c>
      <c r="B876" t="s">
        <v>2025</v>
      </c>
      <c r="C876" t="s">
        <v>102</v>
      </c>
      <c r="D876">
        <v>2100.0922556299902</v>
      </c>
      <c r="E876">
        <v>976.2</v>
      </c>
      <c r="F876">
        <v>32.409999999999997</v>
      </c>
      <c r="G876">
        <v>10</v>
      </c>
      <c r="H876">
        <v>269.35000000000002</v>
      </c>
      <c r="J876">
        <v>71.510000000000005</v>
      </c>
      <c r="K876">
        <v>16.989999999999998</v>
      </c>
      <c r="L876">
        <v>166.14</v>
      </c>
      <c r="M876">
        <v>1210.82</v>
      </c>
      <c r="N876">
        <v>236.94</v>
      </c>
      <c r="O876">
        <v>219.95</v>
      </c>
      <c r="Q876">
        <v>0.13984058173682001</v>
      </c>
      <c r="T876">
        <v>53.81</v>
      </c>
      <c r="U876">
        <v>1480.17</v>
      </c>
      <c r="V876">
        <v>70.36</v>
      </c>
      <c r="W876">
        <v>18.54</v>
      </c>
      <c r="X876">
        <v>43.07</v>
      </c>
      <c r="Y876">
        <v>295.77999999999997</v>
      </c>
      <c r="Z876">
        <v>60.8</v>
      </c>
      <c r="AA876">
        <v>56.15</v>
      </c>
      <c r="AB876">
        <v>366.14</v>
      </c>
    </row>
    <row r="877" spans="1:28" x14ac:dyDescent="0.25">
      <c r="A877" t="s">
        <v>2014</v>
      </c>
      <c r="B877" t="s">
        <v>1871</v>
      </c>
      <c r="C877" t="s">
        <v>1873</v>
      </c>
      <c r="D877">
        <v>2091.9342556299998</v>
      </c>
      <c r="E877">
        <v>24.55</v>
      </c>
      <c r="F877">
        <v>164.98</v>
      </c>
      <c r="G877">
        <v>0</v>
      </c>
      <c r="H877">
        <v>123.819999999999</v>
      </c>
      <c r="J877">
        <v>0</v>
      </c>
      <c r="K877">
        <v>434.59</v>
      </c>
      <c r="L877">
        <v>-307.32</v>
      </c>
      <c r="M877">
        <v>2061.63</v>
      </c>
      <c r="N877">
        <v>-41.160000000000203</v>
      </c>
      <c r="O877">
        <v>-475.75</v>
      </c>
      <c r="T877">
        <v>-168.43</v>
      </c>
      <c r="U877">
        <v>2185.4499999999998</v>
      </c>
      <c r="V877">
        <v>267.82999999999902</v>
      </c>
      <c r="W877">
        <v>0.24</v>
      </c>
      <c r="X877">
        <v>12.2899999999999</v>
      </c>
      <c r="Y877">
        <v>1515.75</v>
      </c>
      <c r="Z877">
        <v>183.39999999999901</v>
      </c>
      <c r="AA877">
        <v>-1.35000000000007</v>
      </c>
      <c r="AB877">
        <v>1783.58</v>
      </c>
    </row>
    <row r="878" spans="1:28" x14ac:dyDescent="0.25">
      <c r="A878" t="s">
        <v>2009</v>
      </c>
      <c r="B878" t="s">
        <v>2008</v>
      </c>
      <c r="C878" t="s">
        <v>706</v>
      </c>
      <c r="D878">
        <v>2088.778545575</v>
      </c>
      <c r="E878">
        <v>1182.8499999999999</v>
      </c>
      <c r="F878">
        <v>16.149999999999999</v>
      </c>
      <c r="G878">
        <v>0</v>
      </c>
      <c r="H878">
        <v>103.829999999999</v>
      </c>
      <c r="I878">
        <v>101.36</v>
      </c>
      <c r="J878">
        <v>28.893343015157299</v>
      </c>
      <c r="K878">
        <v>7.23</v>
      </c>
      <c r="L878">
        <v>51.659999999999798</v>
      </c>
      <c r="M878">
        <v>120.74999999999901</v>
      </c>
      <c r="N878">
        <v>87.679999999999893</v>
      </c>
      <c r="O878">
        <v>80.449999999999804</v>
      </c>
      <c r="P878">
        <v>9.4499999999999993</v>
      </c>
      <c r="Q878">
        <v>0</v>
      </c>
      <c r="R878">
        <v>620.08000000000004</v>
      </c>
      <c r="S878">
        <v>107.67</v>
      </c>
      <c r="T878">
        <v>28.79</v>
      </c>
      <c r="U878">
        <v>1063.1399999999901</v>
      </c>
      <c r="V878">
        <v>8.6400000000000095</v>
      </c>
      <c r="W878">
        <v>0.87</v>
      </c>
      <c r="X878">
        <v>1.5700000000000101</v>
      </c>
      <c r="Y878">
        <v>178.97</v>
      </c>
      <c r="Z878">
        <v>4.4300000000000104</v>
      </c>
      <c r="AA878">
        <v>3.1500000000000101</v>
      </c>
      <c r="AB878">
        <v>187.61</v>
      </c>
    </row>
    <row r="879" spans="1:28" x14ac:dyDescent="0.25">
      <c r="A879" t="s">
        <v>2028</v>
      </c>
      <c r="B879" t="s">
        <v>2027</v>
      </c>
      <c r="C879" t="s">
        <v>88</v>
      </c>
      <c r="D879">
        <v>2071.1035551499999</v>
      </c>
      <c r="E879">
        <v>6780</v>
      </c>
      <c r="F879">
        <v>13.42</v>
      </c>
      <c r="G879">
        <v>17.5</v>
      </c>
      <c r="H879">
        <v>85.949999999999903</v>
      </c>
      <c r="I879">
        <v>26.77</v>
      </c>
      <c r="J879">
        <v>175.204421380909</v>
      </c>
      <c r="K879">
        <v>0.31</v>
      </c>
      <c r="L879">
        <v>53.999999999999901</v>
      </c>
      <c r="M879">
        <v>27.669999999999899</v>
      </c>
      <c r="N879">
        <v>72.529999999999902</v>
      </c>
      <c r="O879">
        <v>72.219999999999899</v>
      </c>
      <c r="P879">
        <v>15.33</v>
      </c>
      <c r="Q879">
        <v>9.9883324074074104E-2</v>
      </c>
      <c r="R879">
        <v>48.24</v>
      </c>
      <c r="S879">
        <v>19.14</v>
      </c>
      <c r="T879">
        <v>18.22</v>
      </c>
      <c r="U879">
        <v>223.1</v>
      </c>
      <c r="V879">
        <v>22.25</v>
      </c>
      <c r="W879">
        <v>46.55</v>
      </c>
      <c r="X879">
        <v>14.35</v>
      </c>
      <c r="Y879">
        <v>36.630000000000003</v>
      </c>
      <c r="Z879">
        <v>18.759999999999899</v>
      </c>
      <c r="AA879">
        <v>18.7</v>
      </c>
      <c r="AB879">
        <v>58.88</v>
      </c>
    </row>
    <row r="880" spans="1:28" x14ac:dyDescent="0.25">
      <c r="A880" t="s">
        <v>2143</v>
      </c>
      <c r="B880" t="s">
        <v>2144</v>
      </c>
      <c r="C880" t="s">
        <v>336</v>
      </c>
      <c r="D880">
        <v>2068.9841033749999</v>
      </c>
      <c r="E880">
        <v>88.15</v>
      </c>
      <c r="F880">
        <v>100.25</v>
      </c>
      <c r="G880">
        <v>0</v>
      </c>
      <c r="H880">
        <v>367.36</v>
      </c>
      <c r="J880">
        <v>5.84</v>
      </c>
      <c r="K880">
        <v>27.22</v>
      </c>
      <c r="L880">
        <v>140.91</v>
      </c>
      <c r="M880">
        <v>3692.62</v>
      </c>
      <c r="N880">
        <v>267.11</v>
      </c>
      <c r="O880">
        <v>239.89</v>
      </c>
      <c r="Q880">
        <v>0</v>
      </c>
      <c r="T880">
        <v>98.979999999999905</v>
      </c>
      <c r="U880">
        <v>4059.98</v>
      </c>
      <c r="V880">
        <v>125.21</v>
      </c>
      <c r="W880">
        <v>2.81</v>
      </c>
      <c r="X880">
        <v>67.91</v>
      </c>
      <c r="Y880">
        <v>970.27</v>
      </c>
      <c r="Z880">
        <v>100.15</v>
      </c>
      <c r="AA880">
        <v>91.64</v>
      </c>
      <c r="AB880">
        <v>1095.48</v>
      </c>
    </row>
    <row r="881" spans="1:28" x14ac:dyDescent="0.25">
      <c r="A881" t="s">
        <v>2024</v>
      </c>
      <c r="B881" t="s">
        <v>2023</v>
      </c>
      <c r="C881" t="s">
        <v>102</v>
      </c>
      <c r="D881">
        <v>2059.6284000000001</v>
      </c>
      <c r="E881">
        <v>1180.5999999999999</v>
      </c>
      <c r="F881">
        <v>38.020000000000003</v>
      </c>
      <c r="G881">
        <v>104</v>
      </c>
      <c r="H881">
        <v>290.30999999999898</v>
      </c>
      <c r="I881">
        <v>72.23</v>
      </c>
      <c r="J881">
        <v>104.067953228844</v>
      </c>
      <c r="K881">
        <v>5.33</v>
      </c>
      <c r="L881">
        <v>183.009999999999</v>
      </c>
      <c r="M881">
        <v>72.08</v>
      </c>
      <c r="N881">
        <v>252.289999999999</v>
      </c>
      <c r="O881">
        <v>246.95999999999901</v>
      </c>
      <c r="P881">
        <v>94.51</v>
      </c>
      <c r="Q881">
        <v>0.99934703021692906</v>
      </c>
      <c r="R881">
        <v>1770.26</v>
      </c>
      <c r="S881">
        <v>87.98</v>
      </c>
      <c r="T881">
        <v>63.949999999999903</v>
      </c>
      <c r="U881">
        <v>2387.37</v>
      </c>
      <c r="V881">
        <v>69.2</v>
      </c>
      <c r="W881">
        <v>24.13</v>
      </c>
      <c r="X881">
        <v>42.43</v>
      </c>
      <c r="Y881">
        <v>549.05999999999995</v>
      </c>
      <c r="Z881">
        <v>59.6</v>
      </c>
      <c r="AA881">
        <v>58.22</v>
      </c>
      <c r="AB881">
        <v>618.26</v>
      </c>
    </row>
    <row r="882" spans="1:28" x14ac:dyDescent="0.25">
      <c r="A882" t="s">
        <v>1999</v>
      </c>
      <c r="B882" t="s">
        <v>1998</v>
      </c>
      <c r="C882" t="s">
        <v>888</v>
      </c>
      <c r="D882">
        <v>2049.2134341750002</v>
      </c>
      <c r="E882">
        <v>169.9</v>
      </c>
      <c r="F882">
        <v>36.46</v>
      </c>
      <c r="G882">
        <v>0.5</v>
      </c>
      <c r="H882">
        <v>173.319999999999</v>
      </c>
      <c r="J882">
        <v>7.44</v>
      </c>
      <c r="K882">
        <v>26.25</v>
      </c>
      <c r="L882">
        <v>91.429999999999893</v>
      </c>
      <c r="M882">
        <v>1697.27</v>
      </c>
      <c r="N882">
        <v>136.85999999999899</v>
      </c>
      <c r="O882">
        <v>110.609999999999</v>
      </c>
      <c r="Q882">
        <v>6.7204301075268799E-2</v>
      </c>
      <c r="T882">
        <v>19.18</v>
      </c>
      <c r="U882">
        <v>1870.59</v>
      </c>
      <c r="V882">
        <v>30.89</v>
      </c>
      <c r="W882">
        <v>7.0000000000000007E-2</v>
      </c>
      <c r="X882">
        <v>0.82000000000004203</v>
      </c>
      <c r="Y882">
        <v>446.65</v>
      </c>
      <c r="Z882">
        <v>17.57</v>
      </c>
      <c r="AA882">
        <v>4.6000000000000396</v>
      </c>
      <c r="AB882">
        <v>477.54</v>
      </c>
    </row>
    <row r="883" spans="1:28" x14ac:dyDescent="0.25">
      <c r="A883" t="s">
        <v>2022</v>
      </c>
      <c r="B883" t="s">
        <v>2021</v>
      </c>
      <c r="C883" t="s">
        <v>457</v>
      </c>
      <c r="D883">
        <v>2046.9842233500001</v>
      </c>
      <c r="E883">
        <v>368.25</v>
      </c>
      <c r="F883">
        <v>83.67</v>
      </c>
      <c r="G883">
        <v>0</v>
      </c>
      <c r="H883">
        <v>228.59</v>
      </c>
      <c r="J883">
        <v>18.13</v>
      </c>
      <c r="K883">
        <v>3.87</v>
      </c>
      <c r="L883">
        <v>100.87</v>
      </c>
      <c r="M883">
        <v>1424.85</v>
      </c>
      <c r="N883">
        <v>144.91999999999999</v>
      </c>
      <c r="O883">
        <v>141.05000000000001</v>
      </c>
      <c r="Q883">
        <v>0</v>
      </c>
      <c r="T883">
        <v>40.18</v>
      </c>
      <c r="U883">
        <v>1653.44</v>
      </c>
      <c r="V883">
        <v>61.3</v>
      </c>
      <c r="W883">
        <v>6.16</v>
      </c>
      <c r="X883">
        <v>31.68</v>
      </c>
      <c r="Y883">
        <v>356.34</v>
      </c>
      <c r="Z883">
        <v>41.14</v>
      </c>
      <c r="AA883">
        <v>40.1</v>
      </c>
      <c r="AB883">
        <v>417.64</v>
      </c>
    </row>
    <row r="884" spans="1:28" x14ac:dyDescent="0.25">
      <c r="A884" t="s">
        <v>2034</v>
      </c>
      <c r="B884" t="s">
        <v>2033</v>
      </c>
      <c r="C884" t="s">
        <v>530</v>
      </c>
      <c r="D884">
        <v>2031.4838311149999</v>
      </c>
      <c r="E884">
        <v>845.35</v>
      </c>
      <c r="F884">
        <v>21.91</v>
      </c>
      <c r="G884">
        <v>3</v>
      </c>
      <c r="H884">
        <v>45.53</v>
      </c>
      <c r="I884">
        <v>61.49</v>
      </c>
      <c r="J884">
        <v>6.1881228747819499</v>
      </c>
      <c r="K884">
        <v>3.24</v>
      </c>
      <c r="L884">
        <v>15.08</v>
      </c>
      <c r="M884">
        <v>122.459999999999</v>
      </c>
      <c r="N884">
        <v>23.62</v>
      </c>
      <c r="O884">
        <v>20.38</v>
      </c>
      <c r="P884">
        <v>11.98</v>
      </c>
      <c r="Q884">
        <v>0.48479968169761101</v>
      </c>
      <c r="R884">
        <v>483.29</v>
      </c>
      <c r="S884">
        <v>125.18</v>
      </c>
      <c r="T884">
        <v>5.3</v>
      </c>
      <c r="U884">
        <v>849.93</v>
      </c>
      <c r="V884">
        <v>12.6099999999999</v>
      </c>
      <c r="W884">
        <v>1.88</v>
      </c>
      <c r="X884">
        <v>4.5399999999999796</v>
      </c>
      <c r="Y884">
        <v>175.9</v>
      </c>
      <c r="Z884">
        <v>7.3799999999999804</v>
      </c>
      <c r="AA884">
        <v>6.1799999999999802</v>
      </c>
      <c r="AB884">
        <v>188.51</v>
      </c>
    </row>
    <row r="885" spans="1:28" x14ac:dyDescent="0.25">
      <c r="A885" t="s">
        <v>2145</v>
      </c>
      <c r="B885" t="s">
        <v>2146</v>
      </c>
      <c r="C885" t="s">
        <v>336</v>
      </c>
      <c r="D885">
        <v>2025.1053154450001</v>
      </c>
      <c r="E885">
        <v>157.19999999999999</v>
      </c>
      <c r="F885">
        <v>52.38</v>
      </c>
      <c r="G885">
        <v>2</v>
      </c>
      <c r="H885">
        <v>401.62</v>
      </c>
      <c r="I885">
        <v>204.75</v>
      </c>
      <c r="J885">
        <v>11.8882543126947</v>
      </c>
      <c r="K885">
        <v>176.97</v>
      </c>
      <c r="L885">
        <v>171.78</v>
      </c>
      <c r="M885">
        <v>1248.58</v>
      </c>
      <c r="N885">
        <v>349.24</v>
      </c>
      <c r="O885">
        <v>172.27</v>
      </c>
      <c r="P885">
        <v>308.68</v>
      </c>
      <c r="Q885">
        <v>0.16823327861217699</v>
      </c>
      <c r="R885">
        <v>3955.29</v>
      </c>
      <c r="S885">
        <v>33.869999999999997</v>
      </c>
      <c r="T885">
        <v>0.49</v>
      </c>
      <c r="U885">
        <v>6152.79</v>
      </c>
      <c r="V885">
        <v>175.18</v>
      </c>
      <c r="W885">
        <v>8.68</v>
      </c>
      <c r="X885">
        <v>125.39</v>
      </c>
      <c r="Y885">
        <v>1690.86</v>
      </c>
      <c r="Z885">
        <v>160.36000000000001</v>
      </c>
      <c r="AA885">
        <v>122.84</v>
      </c>
      <c r="AB885">
        <v>1866.04</v>
      </c>
    </row>
    <row r="886" spans="1:28" x14ac:dyDescent="0.25">
      <c r="A886" t="s">
        <v>2011</v>
      </c>
      <c r="B886" t="s">
        <v>2010</v>
      </c>
      <c r="C886" t="s">
        <v>328</v>
      </c>
      <c r="D886">
        <v>2021.7928224</v>
      </c>
      <c r="E886">
        <v>2857.5</v>
      </c>
      <c r="F886">
        <v>29.88</v>
      </c>
      <c r="G886">
        <v>1.5</v>
      </c>
      <c r="H886">
        <v>176.3</v>
      </c>
      <c r="J886">
        <v>133.97</v>
      </c>
      <c r="K886">
        <v>15.85</v>
      </c>
      <c r="L886">
        <v>96.3</v>
      </c>
      <c r="M886">
        <v>895.33</v>
      </c>
      <c r="N886">
        <v>146.41999999999999</v>
      </c>
      <c r="O886">
        <v>130.57</v>
      </c>
      <c r="Q886">
        <v>1.1196536538030899E-2</v>
      </c>
      <c r="T886">
        <v>34.269999999999897</v>
      </c>
      <c r="U886">
        <v>1071.6300000000001</v>
      </c>
      <c r="V886">
        <v>51.139999999999901</v>
      </c>
      <c r="W886">
        <v>40.049999999999997</v>
      </c>
      <c r="X886">
        <v>28.779999999999902</v>
      </c>
      <c r="Y886">
        <v>207.51</v>
      </c>
      <c r="Z886">
        <v>42.719999999999899</v>
      </c>
      <c r="AA886">
        <v>37.999999999999901</v>
      </c>
      <c r="AB886">
        <v>258.64999999999998</v>
      </c>
    </row>
    <row r="887" spans="1:28" x14ac:dyDescent="0.25">
      <c r="A887" t="s">
        <v>2147</v>
      </c>
      <c r="B887" t="s">
        <v>2148</v>
      </c>
      <c r="C887" t="s">
        <v>290</v>
      </c>
      <c r="D887">
        <v>2020.41918579</v>
      </c>
      <c r="E887">
        <v>323.35000000000002</v>
      </c>
      <c r="F887">
        <v>14.97</v>
      </c>
      <c r="G887">
        <v>2.7</v>
      </c>
      <c r="H887">
        <v>415.73</v>
      </c>
      <c r="J887">
        <v>50.56</v>
      </c>
      <c r="L887">
        <v>316.27999999999997</v>
      </c>
      <c r="M887">
        <v>883.43</v>
      </c>
      <c r="N887">
        <v>400.76</v>
      </c>
      <c r="O887">
        <v>400.76</v>
      </c>
      <c r="Q887">
        <v>5.3401898734177201E-2</v>
      </c>
      <c r="T887">
        <v>84.479999999999905</v>
      </c>
      <c r="U887">
        <v>1299.1600000000001</v>
      </c>
      <c r="V887">
        <v>116.22</v>
      </c>
      <c r="W887">
        <v>13.42</v>
      </c>
      <c r="X887">
        <v>83.98</v>
      </c>
      <c r="Y887">
        <v>227.51</v>
      </c>
      <c r="Z887">
        <v>112.39</v>
      </c>
      <c r="AA887">
        <v>112.39</v>
      </c>
      <c r="AB887">
        <v>343.73</v>
      </c>
    </row>
    <row r="888" spans="1:28" x14ac:dyDescent="0.25">
      <c r="A888" t="s">
        <v>2149</v>
      </c>
      <c r="B888" t="s">
        <v>2150</v>
      </c>
      <c r="C888" t="s">
        <v>315</v>
      </c>
      <c r="D888">
        <v>2010.60171324</v>
      </c>
      <c r="E888">
        <v>82.7</v>
      </c>
      <c r="F888">
        <v>6.72</v>
      </c>
      <c r="G888">
        <v>2.2000000000000002</v>
      </c>
      <c r="H888">
        <v>93.979999999999905</v>
      </c>
      <c r="I888">
        <v>24.04</v>
      </c>
      <c r="J888">
        <v>7.4242013730037</v>
      </c>
      <c r="K888">
        <v>0.47</v>
      </c>
      <c r="L888">
        <v>190.64</v>
      </c>
      <c r="M888">
        <v>53.73</v>
      </c>
      <c r="N888">
        <v>87.259999999999906</v>
      </c>
      <c r="O888">
        <v>86.789999999999907</v>
      </c>
      <c r="P888">
        <v>2.02</v>
      </c>
      <c r="Q888">
        <v>0.296328169114561</v>
      </c>
      <c r="R888">
        <v>6.92</v>
      </c>
      <c r="S888">
        <v>10.81</v>
      </c>
      <c r="T888">
        <v>-103.85</v>
      </c>
      <c r="U888">
        <v>191.5</v>
      </c>
      <c r="V888">
        <v>4.8699999999999903</v>
      </c>
      <c r="W888">
        <v>1.88</v>
      </c>
      <c r="X888">
        <v>48.249999999999901</v>
      </c>
      <c r="Y888">
        <v>34.29</v>
      </c>
      <c r="Z888">
        <v>3.1699999999999902</v>
      </c>
      <c r="AA888">
        <v>3.0399999999999898</v>
      </c>
      <c r="AB888">
        <v>39.159999999999997</v>
      </c>
    </row>
    <row r="889" spans="1:28" x14ac:dyDescent="0.25">
      <c r="A889" t="s">
        <v>2124</v>
      </c>
      <c r="B889" t="s">
        <v>2123</v>
      </c>
      <c r="C889" t="s">
        <v>407</v>
      </c>
      <c r="D889">
        <v>2005.32898</v>
      </c>
      <c r="E889">
        <v>70.099999999999994</v>
      </c>
      <c r="F889">
        <v>65.31</v>
      </c>
      <c r="G889">
        <v>0</v>
      </c>
      <c r="H889">
        <v>97.43</v>
      </c>
      <c r="J889">
        <v>-0.83</v>
      </c>
      <c r="K889">
        <v>70.98</v>
      </c>
      <c r="L889">
        <v>-20.36</v>
      </c>
      <c r="M889">
        <v>200.25</v>
      </c>
      <c r="N889">
        <v>32.119999999999997</v>
      </c>
      <c r="O889">
        <v>-38.86</v>
      </c>
      <c r="Q889">
        <v>0</v>
      </c>
      <c r="T889">
        <v>-18.5</v>
      </c>
      <c r="U889">
        <v>297.68</v>
      </c>
      <c r="V889">
        <v>23.08</v>
      </c>
      <c r="W889">
        <v>-7.0000000000000007E-2</v>
      </c>
      <c r="X889">
        <v>-1.6099999999999901</v>
      </c>
      <c r="Y889">
        <v>53.76</v>
      </c>
      <c r="Z889">
        <v>6.44</v>
      </c>
      <c r="AA889">
        <v>-6.0699999999999896</v>
      </c>
      <c r="AB889">
        <v>76.84</v>
      </c>
    </row>
    <row r="890" spans="1:28" x14ac:dyDescent="0.25">
      <c r="A890" t="s">
        <v>2151</v>
      </c>
      <c r="B890" t="s">
        <v>2152</v>
      </c>
      <c r="C890" t="s">
        <v>457</v>
      </c>
      <c r="D890">
        <v>2003.96227175999</v>
      </c>
      <c r="E890">
        <v>646.54999999999995</v>
      </c>
      <c r="F890">
        <v>23.3</v>
      </c>
      <c r="G890">
        <v>0</v>
      </c>
      <c r="H890">
        <v>116.77999999999901</v>
      </c>
      <c r="J890">
        <v>22.1</v>
      </c>
      <c r="K890">
        <v>2.31</v>
      </c>
      <c r="L890">
        <v>67.249999999999901</v>
      </c>
      <c r="M890">
        <v>326.42</v>
      </c>
      <c r="N890">
        <v>93.479999999999905</v>
      </c>
      <c r="O890">
        <v>91.169999999999902</v>
      </c>
      <c r="Q890">
        <v>0</v>
      </c>
      <c r="T890">
        <v>23.919999999999899</v>
      </c>
      <c r="U890">
        <v>443.2</v>
      </c>
      <c r="V890">
        <v>31.3799999999999</v>
      </c>
      <c r="W890">
        <v>5.9</v>
      </c>
      <c r="X890">
        <v>17.999999999999901</v>
      </c>
      <c r="Y890">
        <v>89.06</v>
      </c>
      <c r="Z890">
        <v>25.1999999999999</v>
      </c>
      <c r="AA890">
        <v>24.139999999999901</v>
      </c>
      <c r="AB890">
        <v>120.44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90"/>
  <sheetViews>
    <sheetView workbookViewId="0">
      <selection sqref="A1:A1048576"/>
    </sheetView>
  </sheetViews>
  <sheetFormatPr defaultRowHeight="15" x14ac:dyDescent="0.25"/>
  <cols>
    <col min="1" max="1" width="18.42578125" customWidth="1"/>
    <col min="2" max="2" width="16" customWidth="1"/>
    <col min="3" max="3" width="14" customWidth="1"/>
    <col min="4" max="4" width="16" customWidth="1"/>
    <col min="7" max="7" width="26.28515625" bestFit="1" customWidth="1"/>
    <col min="9" max="9" width="19" bestFit="1" customWidth="1"/>
    <col min="17" max="17" width="16.85546875" bestFit="1" customWidth="1"/>
    <col min="18" max="18" width="16.57031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235</v>
      </c>
      <c r="G1" t="s">
        <v>2153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246</v>
      </c>
      <c r="R1" t="s">
        <v>245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270</v>
      </c>
      <c r="AQ1" t="s">
        <v>271</v>
      </c>
    </row>
    <row r="2" spans="1:43" x14ac:dyDescent="0.25">
      <c r="A2" t="s">
        <v>273</v>
      </c>
      <c r="B2" t="s">
        <v>272</v>
      </c>
      <c r="C2" t="s">
        <v>274</v>
      </c>
      <c r="D2">
        <v>1693230.1679784299</v>
      </c>
      <c r="E2">
        <v>2527.85</v>
      </c>
      <c r="F2">
        <v>159330</v>
      </c>
      <c r="G2">
        <v>114796</v>
      </c>
      <c r="H2">
        <v>6765</v>
      </c>
      <c r="I2">
        <v>144296</v>
      </c>
      <c r="J2">
        <v>48601</v>
      </c>
      <c r="L2">
        <v>29144</v>
      </c>
      <c r="M2">
        <v>286146</v>
      </c>
      <c r="N2">
        <v>109499</v>
      </c>
      <c r="O2">
        <v>1151603</v>
      </c>
      <c r="P2">
        <v>300976</v>
      </c>
      <c r="R2">
        <v>771160</v>
      </c>
      <c r="S2">
        <v>71305</v>
      </c>
      <c r="T2">
        <v>149332</v>
      </c>
      <c r="U2">
        <v>65153</v>
      </c>
      <c r="V2">
        <v>14485</v>
      </c>
      <c r="W2">
        <v>657924</v>
      </c>
      <c r="X2">
        <v>347019</v>
      </c>
      <c r="Y2">
        <v>308662</v>
      </c>
      <c r="Z2">
        <v>745.26747464808602</v>
      </c>
      <c r="AA2">
        <v>319158</v>
      </c>
      <c r="AC2">
        <v>888984</v>
      </c>
      <c r="AD2">
        <v>107778</v>
      </c>
      <c r="AE2">
        <v>237890</v>
      </c>
      <c r="AF2">
        <v>1498622</v>
      </c>
      <c r="AG2">
        <v>609638</v>
      </c>
      <c r="AH2">
        <v>23640</v>
      </c>
      <c r="AI2">
        <v>888984</v>
      </c>
      <c r="AJ2">
        <v>100145</v>
      </c>
      <c r="AK2">
        <v>17289</v>
      </c>
      <c r="AL2">
        <v>-109162</v>
      </c>
      <c r="AM2">
        <v>110654</v>
      </c>
      <c r="AN2">
        <v>-3072</v>
      </c>
      <c r="AO2">
        <v>10509</v>
      </c>
      <c r="AP2">
        <v>18781</v>
      </c>
      <c r="AQ2">
        <v>4297</v>
      </c>
    </row>
    <row r="3" spans="1:43" x14ac:dyDescent="0.25">
      <c r="A3" t="s">
        <v>25</v>
      </c>
      <c r="B3" t="s">
        <v>26</v>
      </c>
      <c r="C3" t="s">
        <v>27</v>
      </c>
      <c r="D3">
        <v>1262383.50233151</v>
      </c>
      <c r="E3">
        <v>1643.5</v>
      </c>
      <c r="G3">
        <v>66539.42</v>
      </c>
      <c r="H3">
        <v>557.97</v>
      </c>
      <c r="I3">
        <v>197147.81</v>
      </c>
      <c r="M3">
        <v>511581.71</v>
      </c>
      <c r="N3">
        <v>860.26</v>
      </c>
      <c r="O3">
        <v>2333284.63</v>
      </c>
      <c r="P3">
        <v>357471.429999999</v>
      </c>
      <c r="Q3">
        <v>1661949.29</v>
      </c>
      <c r="R3">
        <v>8431.35</v>
      </c>
      <c r="U3">
        <v>151322.28</v>
      </c>
      <c r="V3">
        <v>100922.769999999</v>
      </c>
      <c r="W3">
        <v>222340.11</v>
      </c>
      <c r="X3">
        <v>197147.81</v>
      </c>
      <c r="Y3">
        <v>1882663.25</v>
      </c>
      <c r="Z3">
        <v>557.97427860000005</v>
      </c>
      <c r="AB3">
        <v>1882663.25</v>
      </c>
      <c r="AC3">
        <v>290297.76</v>
      </c>
      <c r="AE3">
        <v>256548.66</v>
      </c>
      <c r="AF3">
        <v>2530432.44</v>
      </c>
      <c r="AG3">
        <v>2240134.6799999899</v>
      </c>
      <c r="AI3">
        <v>290297.76</v>
      </c>
      <c r="AJ3">
        <v>3466.57</v>
      </c>
      <c r="AK3">
        <v>23940.560000000001</v>
      </c>
      <c r="AL3">
        <v>-2992.18</v>
      </c>
      <c r="AM3">
        <v>20813.7</v>
      </c>
      <c r="AN3">
        <v>-58908.68</v>
      </c>
      <c r="AO3">
        <v>17347.13</v>
      </c>
      <c r="AP3">
        <v>41762.080000000002</v>
      </c>
      <c r="AQ3">
        <v>8604.52</v>
      </c>
    </row>
    <row r="4" spans="1:43" x14ac:dyDescent="0.25">
      <c r="A4" t="s">
        <v>276</v>
      </c>
      <c r="B4" t="s">
        <v>275</v>
      </c>
      <c r="C4" t="s">
        <v>91</v>
      </c>
      <c r="D4">
        <v>1242943.1608943699</v>
      </c>
      <c r="E4">
        <v>3396.9</v>
      </c>
      <c r="F4">
        <v>11246</v>
      </c>
      <c r="G4">
        <v>0</v>
      </c>
      <c r="H4">
        <v>366</v>
      </c>
      <c r="I4">
        <v>47929</v>
      </c>
      <c r="K4">
        <v>2515</v>
      </c>
      <c r="L4">
        <v>2725</v>
      </c>
      <c r="M4">
        <v>266</v>
      </c>
      <c r="N4">
        <v>782</v>
      </c>
      <c r="O4">
        <v>32589</v>
      </c>
      <c r="P4">
        <v>8095</v>
      </c>
      <c r="R4">
        <v>19024</v>
      </c>
      <c r="S4">
        <v>12359</v>
      </c>
      <c r="T4">
        <v>32312</v>
      </c>
      <c r="U4">
        <v>8059</v>
      </c>
      <c r="V4">
        <v>1892</v>
      </c>
      <c r="W4">
        <v>90058</v>
      </c>
      <c r="X4">
        <v>110270</v>
      </c>
      <c r="Y4">
        <v>43558</v>
      </c>
      <c r="Z4">
        <v>365.90513729999998</v>
      </c>
      <c r="AA4">
        <v>7688</v>
      </c>
      <c r="AC4">
        <v>91206</v>
      </c>
      <c r="AD4">
        <v>28</v>
      </c>
      <c r="AE4">
        <v>6203</v>
      </c>
      <c r="AF4">
        <v>142859</v>
      </c>
      <c r="AG4">
        <v>51653</v>
      </c>
      <c r="AH4">
        <v>49954</v>
      </c>
      <c r="AI4">
        <v>91206</v>
      </c>
      <c r="AJ4">
        <v>3100</v>
      </c>
      <c r="AK4">
        <v>-47878</v>
      </c>
      <c r="AL4">
        <v>548</v>
      </c>
      <c r="AM4">
        <v>41965</v>
      </c>
      <c r="AN4">
        <v>-17183</v>
      </c>
      <c r="AO4">
        <v>38865</v>
      </c>
      <c r="AP4">
        <v>-5365</v>
      </c>
      <c r="AQ4">
        <v>41410</v>
      </c>
    </row>
    <row r="5" spans="1:43" x14ac:dyDescent="0.25">
      <c r="A5" t="s">
        <v>28</v>
      </c>
      <c r="B5" t="s">
        <v>29</v>
      </c>
      <c r="C5" t="s">
        <v>27</v>
      </c>
      <c r="D5">
        <v>692927.01991157501</v>
      </c>
      <c r="E5">
        <v>996.2</v>
      </c>
      <c r="G5">
        <v>49764.51</v>
      </c>
      <c r="H5">
        <v>1389.97</v>
      </c>
      <c r="I5">
        <v>183125.99</v>
      </c>
      <c r="M5">
        <v>567097.72</v>
      </c>
      <c r="N5">
        <v>5980.89</v>
      </c>
      <c r="O5">
        <v>1573229.17</v>
      </c>
      <c r="P5">
        <v>476955.99</v>
      </c>
      <c r="Q5">
        <v>920308.14</v>
      </c>
      <c r="R5">
        <v>10706.74</v>
      </c>
      <c r="U5">
        <v>75116.570000000007</v>
      </c>
      <c r="V5">
        <v>315353.31</v>
      </c>
      <c r="W5">
        <v>130631.599999999</v>
      </c>
      <c r="X5">
        <v>183125.99</v>
      </c>
      <c r="Y5">
        <v>1091365.79</v>
      </c>
      <c r="Z5">
        <v>694.90374640000005</v>
      </c>
      <c r="AB5">
        <v>1091365.79</v>
      </c>
      <c r="AC5">
        <v>188033.38</v>
      </c>
      <c r="AE5">
        <v>161602.68</v>
      </c>
      <c r="AF5">
        <v>1756355.16</v>
      </c>
      <c r="AG5">
        <v>1568321.78</v>
      </c>
      <c r="AI5">
        <v>188033.37999999899</v>
      </c>
      <c r="AJ5">
        <v>1859.97</v>
      </c>
      <c r="AK5">
        <v>17451</v>
      </c>
      <c r="AL5">
        <v>-40006.980000000003</v>
      </c>
      <c r="AM5">
        <v>58111.43</v>
      </c>
      <c r="AN5">
        <v>12535.6799999999</v>
      </c>
      <c r="AO5">
        <v>56251.46</v>
      </c>
      <c r="AP5">
        <v>35555.449999999997</v>
      </c>
      <c r="AQ5">
        <v>1385.23</v>
      </c>
    </row>
    <row r="6" spans="1:43" x14ac:dyDescent="0.25">
      <c r="A6" t="s">
        <v>278</v>
      </c>
      <c r="B6" t="s">
        <v>277</v>
      </c>
      <c r="C6" t="s">
        <v>279</v>
      </c>
      <c r="D6">
        <v>603809.71046506998</v>
      </c>
      <c r="E6">
        <v>2584.6</v>
      </c>
      <c r="F6">
        <v>9479</v>
      </c>
      <c r="G6">
        <v>40350</v>
      </c>
      <c r="H6">
        <v>235</v>
      </c>
      <c r="I6">
        <v>7489</v>
      </c>
      <c r="J6">
        <v>6411</v>
      </c>
      <c r="L6">
        <v>45627</v>
      </c>
      <c r="M6">
        <v>71</v>
      </c>
      <c r="N6">
        <v>218</v>
      </c>
      <c r="O6">
        <v>56079</v>
      </c>
      <c r="P6">
        <v>10527</v>
      </c>
      <c r="R6">
        <v>8183</v>
      </c>
      <c r="S6">
        <v>2179</v>
      </c>
      <c r="T6">
        <v>2549</v>
      </c>
      <c r="U6">
        <v>2198</v>
      </c>
      <c r="V6">
        <v>3309</v>
      </c>
      <c r="W6">
        <v>9719</v>
      </c>
      <c r="X6">
        <v>16998</v>
      </c>
      <c r="Y6">
        <v>12028</v>
      </c>
      <c r="Z6">
        <v>234.95912619999999</v>
      </c>
      <c r="AA6">
        <v>1219</v>
      </c>
      <c r="AC6">
        <v>50522</v>
      </c>
      <c r="AD6">
        <v>4251</v>
      </c>
      <c r="AE6">
        <v>807</v>
      </c>
      <c r="AF6">
        <v>73077</v>
      </c>
      <c r="AG6">
        <v>22555</v>
      </c>
      <c r="AH6">
        <v>3079</v>
      </c>
      <c r="AI6">
        <v>50522</v>
      </c>
      <c r="AJ6">
        <v>1192</v>
      </c>
      <c r="AK6">
        <v>-8953</v>
      </c>
      <c r="AL6">
        <v>-1484</v>
      </c>
      <c r="AM6">
        <v>9991</v>
      </c>
      <c r="AN6">
        <v>-4097</v>
      </c>
      <c r="AO6">
        <v>8799</v>
      </c>
      <c r="AP6">
        <v>-446</v>
      </c>
      <c r="AQ6">
        <v>8474</v>
      </c>
    </row>
    <row r="7" spans="1:43" x14ac:dyDescent="0.25">
      <c r="A7" t="s">
        <v>281</v>
      </c>
      <c r="B7" t="s">
        <v>280</v>
      </c>
      <c r="C7" t="s">
        <v>282</v>
      </c>
      <c r="D7">
        <v>579534.70597640495</v>
      </c>
      <c r="E7">
        <v>468.45</v>
      </c>
      <c r="F7">
        <v>4658.99</v>
      </c>
      <c r="G7">
        <v>13036.79</v>
      </c>
      <c r="H7">
        <v>1242.8</v>
      </c>
      <c r="I7">
        <v>22113.05</v>
      </c>
      <c r="J7">
        <v>1576.98</v>
      </c>
      <c r="L7">
        <v>3376.5</v>
      </c>
      <c r="M7">
        <v>12182.16</v>
      </c>
      <c r="N7">
        <v>383.53</v>
      </c>
      <c r="O7">
        <v>46160.07</v>
      </c>
      <c r="P7">
        <v>2552.7600000000102</v>
      </c>
      <c r="R7">
        <v>25478.07</v>
      </c>
      <c r="S7">
        <v>2830.51</v>
      </c>
      <c r="T7">
        <v>9080.42</v>
      </c>
      <c r="U7">
        <v>5123.34</v>
      </c>
      <c r="V7">
        <v>758.92000000001406</v>
      </c>
      <c r="W7">
        <v>54875.67</v>
      </c>
      <c r="X7">
        <v>39670.89</v>
      </c>
      <c r="Y7">
        <v>13739.41</v>
      </c>
      <c r="Z7">
        <v>1242.8017741000001</v>
      </c>
      <c r="AA7">
        <v>306.039999999999</v>
      </c>
      <c r="AC7">
        <v>69538.789999999994</v>
      </c>
      <c r="AD7">
        <v>11771.16</v>
      </c>
      <c r="AE7">
        <v>216.85999999999899</v>
      </c>
      <c r="AF7">
        <v>85830.96</v>
      </c>
      <c r="AG7">
        <v>16292.17</v>
      </c>
      <c r="AH7">
        <v>2956.17</v>
      </c>
      <c r="AI7">
        <v>69538.789999999994</v>
      </c>
      <c r="AJ7">
        <v>2742.99</v>
      </c>
      <c r="AK7">
        <v>-13006.03</v>
      </c>
      <c r="AL7">
        <v>-5732.29</v>
      </c>
      <c r="AM7">
        <v>18877.55</v>
      </c>
      <c r="AN7">
        <v>-7017.0599999999904</v>
      </c>
      <c r="AO7">
        <v>16134.56</v>
      </c>
      <c r="AP7">
        <v>139.22999999999701</v>
      </c>
      <c r="AQ7">
        <v>15417.53</v>
      </c>
    </row>
    <row r="8" spans="1:43" x14ac:dyDescent="0.25">
      <c r="A8" t="s">
        <v>89</v>
      </c>
      <c r="B8" t="s">
        <v>90</v>
      </c>
      <c r="C8" t="s">
        <v>91</v>
      </c>
      <c r="D8">
        <v>559994.90409252001</v>
      </c>
      <c r="E8">
        <v>1340.5</v>
      </c>
      <c r="F8">
        <v>4539</v>
      </c>
      <c r="G8">
        <v>166</v>
      </c>
      <c r="H8">
        <v>2069</v>
      </c>
      <c r="I8">
        <v>19082</v>
      </c>
      <c r="K8">
        <v>25</v>
      </c>
      <c r="L8">
        <v>7399</v>
      </c>
      <c r="M8">
        <v>12569</v>
      </c>
      <c r="N8">
        <v>388</v>
      </c>
      <c r="O8">
        <v>53715</v>
      </c>
      <c r="P8">
        <v>9615</v>
      </c>
      <c r="R8">
        <v>22114</v>
      </c>
      <c r="S8">
        <v>26375</v>
      </c>
      <c r="T8">
        <v>34647</v>
      </c>
      <c r="U8">
        <v>11608</v>
      </c>
      <c r="V8">
        <v>2558</v>
      </c>
      <c r="W8">
        <v>73172</v>
      </c>
      <c r="X8">
        <v>70881</v>
      </c>
      <c r="Y8">
        <v>39186</v>
      </c>
      <c r="Z8">
        <v>413.63879250000002</v>
      </c>
      <c r="AA8">
        <v>8299</v>
      </c>
      <c r="AC8">
        <v>75795</v>
      </c>
      <c r="AD8">
        <v>0</v>
      </c>
      <c r="AE8">
        <v>7057</v>
      </c>
      <c r="AF8">
        <v>124596</v>
      </c>
      <c r="AG8">
        <v>48801</v>
      </c>
      <c r="AH8">
        <v>25424</v>
      </c>
      <c r="AI8">
        <v>75795</v>
      </c>
      <c r="AJ8">
        <v>2579</v>
      </c>
      <c r="AK8">
        <v>-26695</v>
      </c>
      <c r="AL8">
        <v>-1071</v>
      </c>
      <c r="AM8">
        <v>22467</v>
      </c>
      <c r="AN8">
        <v>-15138</v>
      </c>
      <c r="AO8">
        <v>19888</v>
      </c>
      <c r="AP8">
        <v>-5299</v>
      </c>
      <c r="AQ8">
        <v>13653</v>
      </c>
    </row>
    <row r="9" spans="1:43" x14ac:dyDescent="0.25">
      <c r="A9" t="s">
        <v>284</v>
      </c>
      <c r="B9" t="s">
        <v>283</v>
      </c>
      <c r="C9" t="s">
        <v>17</v>
      </c>
      <c r="D9">
        <v>550246.94879077002</v>
      </c>
      <c r="E9">
        <v>616.04999999999995</v>
      </c>
      <c r="G9">
        <v>79115.48</v>
      </c>
      <c r="H9">
        <v>892.46</v>
      </c>
      <c r="I9">
        <v>318311.90999999997</v>
      </c>
      <c r="M9">
        <v>1913107.86</v>
      </c>
      <c r="N9">
        <v>12836.62</v>
      </c>
      <c r="O9">
        <v>5647223.5800000001</v>
      </c>
      <c r="P9">
        <v>1125232.04</v>
      </c>
      <c r="Q9">
        <v>3267902.13</v>
      </c>
      <c r="R9">
        <v>45945.74</v>
      </c>
      <c r="U9">
        <v>420267.85</v>
      </c>
      <c r="V9">
        <v>604080.09</v>
      </c>
      <c r="W9">
        <v>278923.38</v>
      </c>
      <c r="X9">
        <v>318311.90999999997</v>
      </c>
      <c r="Y9">
        <v>4468535.51</v>
      </c>
      <c r="Z9">
        <v>892.46115339999994</v>
      </c>
      <c r="AB9">
        <v>4468535.51</v>
      </c>
      <c r="AC9">
        <v>371767.94</v>
      </c>
      <c r="AE9">
        <v>521151.95</v>
      </c>
      <c r="AF9">
        <v>5965535.4900000002</v>
      </c>
      <c r="AG9">
        <v>5593767.5499999998</v>
      </c>
      <c r="AI9">
        <v>371767.94</v>
      </c>
      <c r="AJ9">
        <v>4671.0200000000004</v>
      </c>
      <c r="AK9">
        <v>6386.38</v>
      </c>
      <c r="AL9">
        <v>-965.91</v>
      </c>
      <c r="AM9">
        <v>-86013.68</v>
      </c>
      <c r="AN9">
        <v>-192683.11</v>
      </c>
      <c r="AO9">
        <v>-90684.7</v>
      </c>
      <c r="AP9">
        <v>-80593.209999999905</v>
      </c>
      <c r="AQ9">
        <v>6336.72</v>
      </c>
    </row>
    <row r="10" spans="1:43" x14ac:dyDescent="0.25">
      <c r="A10" t="s">
        <v>286</v>
      </c>
      <c r="B10" t="s">
        <v>285</v>
      </c>
      <c r="C10" t="s">
        <v>287</v>
      </c>
      <c r="D10">
        <v>519759.65170083998</v>
      </c>
      <c r="E10">
        <v>895.1</v>
      </c>
      <c r="F10">
        <v>37461</v>
      </c>
      <c r="G10">
        <v>58175.5</v>
      </c>
      <c r="H10">
        <v>2795</v>
      </c>
      <c r="I10">
        <v>14355.699999999901</v>
      </c>
      <c r="K10">
        <v>17476.199999999899</v>
      </c>
      <c r="L10">
        <v>120396.7</v>
      </c>
      <c r="M10">
        <v>28487.7</v>
      </c>
      <c r="N10">
        <v>25380.7</v>
      </c>
      <c r="O10">
        <v>309179.3</v>
      </c>
      <c r="P10">
        <v>155246.20000000001</v>
      </c>
      <c r="R10">
        <v>129641.3</v>
      </c>
      <c r="S10">
        <v>33241</v>
      </c>
      <c r="T10">
        <v>76565</v>
      </c>
      <c r="U10">
        <v>13177.4</v>
      </c>
      <c r="V10">
        <v>12655</v>
      </c>
      <c r="W10">
        <v>5583.8</v>
      </c>
      <c r="X10">
        <v>52027.8999999999</v>
      </c>
      <c r="Y10">
        <v>114026</v>
      </c>
      <c r="Z10">
        <v>588.43149300000005</v>
      </c>
      <c r="AA10">
        <v>169677.9</v>
      </c>
      <c r="AC10">
        <v>91935</v>
      </c>
      <c r="AD10">
        <v>375</v>
      </c>
      <c r="AE10">
        <v>142591.19999999899</v>
      </c>
      <c r="AF10">
        <v>361207.2</v>
      </c>
      <c r="AG10">
        <v>269272.2</v>
      </c>
      <c r="AH10">
        <v>4056.2</v>
      </c>
      <c r="AI10">
        <v>91935</v>
      </c>
      <c r="AJ10">
        <v>27399.9</v>
      </c>
      <c r="AK10">
        <v>-15203.2</v>
      </c>
      <c r="AL10">
        <v>-41477.699999999997</v>
      </c>
      <c r="AM10">
        <v>55016.6</v>
      </c>
      <c r="AN10">
        <v>-3622.6</v>
      </c>
      <c r="AO10">
        <v>27616.699999999899</v>
      </c>
      <c r="AP10">
        <v>-1664.29999999999</v>
      </c>
      <c r="AQ10">
        <v>1443.8</v>
      </c>
    </row>
    <row r="11" spans="1:43" x14ac:dyDescent="0.25">
      <c r="A11" t="s">
        <v>289</v>
      </c>
      <c r="B11" t="s">
        <v>288</v>
      </c>
      <c r="C11" t="s">
        <v>290</v>
      </c>
      <c r="D11">
        <v>440784.33997471997</v>
      </c>
      <c r="E11">
        <v>7381.6</v>
      </c>
      <c r="F11">
        <v>1452.12</v>
      </c>
      <c r="G11">
        <v>17440.98</v>
      </c>
      <c r="H11">
        <v>120.89</v>
      </c>
      <c r="I11">
        <v>4304.5200000000004</v>
      </c>
      <c r="K11">
        <v>937.08999999999901</v>
      </c>
      <c r="L11">
        <v>3.27</v>
      </c>
      <c r="M11">
        <v>22751.84</v>
      </c>
      <c r="N11">
        <v>0</v>
      </c>
      <c r="O11">
        <v>268345.32</v>
      </c>
      <c r="P11">
        <v>202566.97</v>
      </c>
      <c r="Q11">
        <v>242268.93</v>
      </c>
      <c r="R11">
        <v>2384.19</v>
      </c>
      <c r="S11">
        <v>1279.1099999999999</v>
      </c>
      <c r="T11">
        <v>16837.599999999999</v>
      </c>
      <c r="U11">
        <v>0</v>
      </c>
      <c r="V11">
        <v>0</v>
      </c>
      <c r="W11">
        <v>36810.11</v>
      </c>
      <c r="X11">
        <v>6883.35</v>
      </c>
      <c r="Y11">
        <v>18289.72</v>
      </c>
      <c r="Z11">
        <v>60.442083199999999</v>
      </c>
      <c r="AA11">
        <v>216690.49</v>
      </c>
      <c r="AC11">
        <v>54371.979999999901</v>
      </c>
      <c r="AD11">
        <v>0</v>
      </c>
      <c r="AE11">
        <v>202566.97</v>
      </c>
      <c r="AF11">
        <v>275228.67</v>
      </c>
      <c r="AG11">
        <v>220856.69</v>
      </c>
      <c r="AH11">
        <v>1299.72</v>
      </c>
      <c r="AI11">
        <v>54371.979999999901</v>
      </c>
      <c r="AJ11">
        <v>878.32</v>
      </c>
      <c r="AK11">
        <v>50674.96</v>
      </c>
      <c r="AL11">
        <v>-10365.25</v>
      </c>
      <c r="AM11">
        <v>-42140.4</v>
      </c>
      <c r="AN11">
        <v>-60221.979999999901</v>
      </c>
      <c r="AO11">
        <v>-43018.720000000001</v>
      </c>
      <c r="AP11">
        <v>-1830.69</v>
      </c>
      <c r="AQ11">
        <v>1206.8599999999999</v>
      </c>
    </row>
    <row r="12" spans="1:43" x14ac:dyDescent="0.25">
      <c r="A12" t="s">
        <v>292</v>
      </c>
      <c r="B12" t="s">
        <v>291</v>
      </c>
      <c r="C12" t="s">
        <v>293</v>
      </c>
      <c r="D12">
        <v>398632.980105525</v>
      </c>
      <c r="E12">
        <v>626.75</v>
      </c>
      <c r="F12">
        <v>6763.5</v>
      </c>
      <c r="G12">
        <v>2.1</v>
      </c>
      <c r="H12">
        <v>6325</v>
      </c>
      <c r="I12">
        <v>44724.34</v>
      </c>
      <c r="L12">
        <v>0</v>
      </c>
      <c r="M12">
        <v>3926212.47</v>
      </c>
      <c r="N12">
        <v>120.34</v>
      </c>
      <c r="O12">
        <v>4055215.07</v>
      </c>
      <c r="P12">
        <v>4171077.69</v>
      </c>
      <c r="Q12">
        <v>0</v>
      </c>
      <c r="R12">
        <v>17968.719999999899</v>
      </c>
      <c r="S12">
        <v>154119.51</v>
      </c>
      <c r="T12">
        <v>64759.06</v>
      </c>
      <c r="U12">
        <v>111033.88</v>
      </c>
      <c r="V12">
        <v>4171076.4</v>
      </c>
      <c r="W12">
        <v>5011.2299999999996</v>
      </c>
      <c r="X12">
        <v>198843.85</v>
      </c>
      <c r="Y12">
        <v>71522.559999999998</v>
      </c>
      <c r="Z12">
        <v>632.49977000000001</v>
      </c>
      <c r="AA12">
        <v>1.29</v>
      </c>
      <c r="AC12">
        <v>11458.67</v>
      </c>
      <c r="AD12">
        <v>0</v>
      </c>
      <c r="AE12">
        <v>1.29</v>
      </c>
      <c r="AF12">
        <v>4254058.92</v>
      </c>
      <c r="AG12">
        <v>4242600.25</v>
      </c>
      <c r="AH12">
        <v>0</v>
      </c>
      <c r="AI12">
        <v>11458.6699999999</v>
      </c>
      <c r="AJ12">
        <v>716.94</v>
      </c>
      <c r="AK12">
        <v>0</v>
      </c>
      <c r="AL12">
        <v>12530.9</v>
      </c>
      <c r="AM12">
        <v>-3782.54</v>
      </c>
      <c r="AN12">
        <v>-3782.54</v>
      </c>
      <c r="AO12">
        <v>-4499.4799999999996</v>
      </c>
      <c r="AP12">
        <v>8748.36</v>
      </c>
      <c r="AQ12">
        <v>0</v>
      </c>
    </row>
    <row r="13" spans="1:43" x14ac:dyDescent="0.25">
      <c r="A13" t="s">
        <v>297</v>
      </c>
      <c r="B13" t="s">
        <v>296</v>
      </c>
      <c r="C13" t="s">
        <v>61</v>
      </c>
      <c r="D13">
        <v>373930.67169633898</v>
      </c>
      <c r="E13">
        <v>2649.55</v>
      </c>
      <c r="F13">
        <v>49480.87</v>
      </c>
      <c r="G13">
        <v>8770.19</v>
      </c>
      <c r="H13">
        <v>281.10000000000002</v>
      </c>
      <c r="I13">
        <v>58093.02</v>
      </c>
      <c r="K13">
        <v>3354.36</v>
      </c>
      <c r="L13">
        <v>23585.53</v>
      </c>
      <c r="M13">
        <v>9224.89</v>
      </c>
      <c r="N13">
        <v>14241.27</v>
      </c>
      <c r="O13">
        <v>107517.56</v>
      </c>
      <c r="P13">
        <v>64088.67</v>
      </c>
      <c r="R13">
        <v>22121.040000000001</v>
      </c>
      <c r="S13">
        <v>112550.989999999</v>
      </c>
      <c r="T13">
        <v>112585.12</v>
      </c>
      <c r="U13">
        <v>49231.74</v>
      </c>
      <c r="V13">
        <v>1224.68</v>
      </c>
      <c r="W13">
        <v>80274.66</v>
      </c>
      <c r="X13">
        <v>222204.31999999899</v>
      </c>
      <c r="Y13">
        <v>162065.99</v>
      </c>
      <c r="Z13">
        <v>140.54821899999999</v>
      </c>
      <c r="AA13">
        <v>120650.44</v>
      </c>
      <c r="AC13">
        <v>103567.22</v>
      </c>
      <c r="AD13">
        <v>6828.78</v>
      </c>
      <c r="AE13">
        <v>62863.99</v>
      </c>
      <c r="AF13">
        <v>329721.88</v>
      </c>
      <c r="AG13">
        <v>226154.66</v>
      </c>
      <c r="AH13">
        <v>44731.53</v>
      </c>
      <c r="AI13">
        <v>103567.22</v>
      </c>
      <c r="AJ13">
        <v>4143.79</v>
      </c>
      <c r="AK13">
        <v>-11572.49</v>
      </c>
      <c r="AL13">
        <v>-8048.02</v>
      </c>
      <c r="AM13">
        <v>22776.959999999999</v>
      </c>
      <c r="AN13">
        <v>251.979999999999</v>
      </c>
      <c r="AO13">
        <v>18633.169999999998</v>
      </c>
      <c r="AP13">
        <v>3156.4499999999898</v>
      </c>
      <c r="AQ13">
        <v>3091.42</v>
      </c>
    </row>
    <row r="14" spans="1:43" x14ac:dyDescent="0.25">
      <c r="A14" t="s">
        <v>295</v>
      </c>
      <c r="B14" t="s">
        <v>294</v>
      </c>
      <c r="C14" t="s">
        <v>27</v>
      </c>
      <c r="D14">
        <v>372872.86217837501</v>
      </c>
      <c r="E14">
        <v>1876.85</v>
      </c>
      <c r="G14">
        <v>25315.42</v>
      </c>
      <c r="H14">
        <v>1493.28</v>
      </c>
      <c r="I14">
        <v>42925.35</v>
      </c>
      <c r="M14">
        <v>195337.97</v>
      </c>
      <c r="N14">
        <v>0</v>
      </c>
      <c r="O14">
        <v>577719.87</v>
      </c>
      <c r="P14">
        <v>147058.20000000001</v>
      </c>
      <c r="Q14">
        <v>359107.46</v>
      </c>
      <c r="R14">
        <v>3074.96</v>
      </c>
      <c r="U14">
        <v>20199.48</v>
      </c>
      <c r="V14">
        <v>90024.28</v>
      </c>
      <c r="W14">
        <v>85445.39</v>
      </c>
      <c r="X14">
        <v>42925.35</v>
      </c>
      <c r="Y14">
        <v>361272.62</v>
      </c>
      <c r="Z14">
        <v>198.6556582</v>
      </c>
      <c r="AB14">
        <v>361272.62</v>
      </c>
      <c r="AC14">
        <v>112314.4</v>
      </c>
      <c r="AE14">
        <v>57033.919999999998</v>
      </c>
      <c r="AF14">
        <v>620645.22</v>
      </c>
      <c r="AG14">
        <v>508330.82</v>
      </c>
      <c r="AI14">
        <v>112314.399999999</v>
      </c>
      <c r="AJ14">
        <v>986.76</v>
      </c>
      <c r="AK14">
        <v>1883</v>
      </c>
      <c r="AL14">
        <v>-10380.709999999999</v>
      </c>
      <c r="AM14">
        <v>-1242.43</v>
      </c>
      <c r="AN14">
        <v>-23040.959999999901</v>
      </c>
      <c r="AO14">
        <v>-2229.19</v>
      </c>
      <c r="AP14">
        <v>-9740.14</v>
      </c>
      <c r="AQ14">
        <v>258.92</v>
      </c>
    </row>
    <row r="15" spans="1:43" x14ac:dyDescent="0.25">
      <c r="A15" t="s">
        <v>299</v>
      </c>
      <c r="B15" t="s">
        <v>298</v>
      </c>
      <c r="C15" t="s">
        <v>58</v>
      </c>
      <c r="D15">
        <v>323071.59373913897</v>
      </c>
      <c r="E15">
        <v>3390.7</v>
      </c>
      <c r="F15">
        <v>3759.12</v>
      </c>
      <c r="G15">
        <v>0</v>
      </c>
      <c r="H15">
        <v>95.92</v>
      </c>
      <c r="I15">
        <v>3540.82</v>
      </c>
      <c r="J15">
        <v>316.17</v>
      </c>
      <c r="L15">
        <v>326.76</v>
      </c>
      <c r="M15">
        <v>1564.71</v>
      </c>
      <c r="N15">
        <v>453.66</v>
      </c>
      <c r="O15">
        <v>9244.17</v>
      </c>
      <c r="P15">
        <v>1437.51</v>
      </c>
      <c r="R15">
        <v>6463.29</v>
      </c>
      <c r="S15">
        <v>2146.7599999999902</v>
      </c>
      <c r="T15">
        <v>4136.8100000000004</v>
      </c>
      <c r="U15">
        <v>889.41</v>
      </c>
      <c r="V15">
        <v>316.25</v>
      </c>
      <c r="W15">
        <v>15896.31</v>
      </c>
      <c r="X15">
        <v>16535.16</v>
      </c>
      <c r="Y15">
        <v>7895.93</v>
      </c>
      <c r="Z15">
        <v>95.919779000000005</v>
      </c>
      <c r="AA15">
        <v>1932.62</v>
      </c>
      <c r="AC15">
        <v>16445.89</v>
      </c>
      <c r="AD15">
        <v>6210.64</v>
      </c>
      <c r="AE15">
        <v>805.08999999999901</v>
      </c>
      <c r="AF15">
        <v>25779.33</v>
      </c>
      <c r="AG15">
        <v>9333.44</v>
      </c>
      <c r="AH15">
        <v>4636.9399999999996</v>
      </c>
      <c r="AI15">
        <v>16445.89</v>
      </c>
      <c r="AJ15">
        <v>1445.61</v>
      </c>
      <c r="AK15">
        <v>-2140.0500000000002</v>
      </c>
      <c r="AL15">
        <v>-1282.3399999999999</v>
      </c>
      <c r="AM15">
        <v>4193.43</v>
      </c>
      <c r="AN15">
        <v>-2266.39</v>
      </c>
      <c r="AO15">
        <v>2747.82</v>
      </c>
      <c r="AP15">
        <v>771.04</v>
      </c>
      <c r="AQ15">
        <v>1936.05</v>
      </c>
    </row>
    <row r="16" spans="1:43" x14ac:dyDescent="0.25">
      <c r="A16" t="s">
        <v>301</v>
      </c>
      <c r="B16" t="s">
        <v>300</v>
      </c>
      <c r="C16" t="s">
        <v>91</v>
      </c>
      <c r="D16">
        <v>302519.39531697001</v>
      </c>
      <c r="E16">
        <v>1103.55</v>
      </c>
      <c r="F16">
        <v>6901</v>
      </c>
      <c r="G16">
        <v>7</v>
      </c>
      <c r="H16">
        <v>543</v>
      </c>
      <c r="I16">
        <v>18875</v>
      </c>
      <c r="K16">
        <v>1064</v>
      </c>
      <c r="L16">
        <v>22471</v>
      </c>
      <c r="M16">
        <v>112</v>
      </c>
      <c r="N16">
        <v>92</v>
      </c>
      <c r="O16">
        <v>40880</v>
      </c>
      <c r="P16">
        <v>8140</v>
      </c>
      <c r="R16">
        <v>12735</v>
      </c>
      <c r="S16">
        <v>8334</v>
      </c>
      <c r="T16">
        <v>11874</v>
      </c>
      <c r="U16">
        <v>4498</v>
      </c>
      <c r="V16">
        <v>2558</v>
      </c>
      <c r="W16">
        <v>61364</v>
      </c>
      <c r="X16">
        <v>48041</v>
      </c>
      <c r="Y16">
        <v>18775</v>
      </c>
      <c r="Z16">
        <v>271.36650959999997</v>
      </c>
      <c r="AA16">
        <v>6343</v>
      </c>
      <c r="AC16">
        <v>62006</v>
      </c>
      <c r="AD16">
        <v>161</v>
      </c>
      <c r="AE16">
        <v>5582</v>
      </c>
      <c r="AF16">
        <v>88921</v>
      </c>
      <c r="AG16">
        <v>26915</v>
      </c>
      <c r="AH16">
        <v>20671</v>
      </c>
      <c r="AI16">
        <v>62006</v>
      </c>
      <c r="AJ16">
        <v>1645</v>
      </c>
      <c r="AK16">
        <v>-14508</v>
      </c>
      <c r="AL16">
        <v>1597</v>
      </c>
      <c r="AM16">
        <v>16900</v>
      </c>
      <c r="AN16">
        <v>-3992</v>
      </c>
      <c r="AO16">
        <v>15255</v>
      </c>
      <c r="AP16">
        <v>3989</v>
      </c>
      <c r="AQ16">
        <v>11391</v>
      </c>
    </row>
    <row r="17" spans="1:43" x14ac:dyDescent="0.25">
      <c r="A17" t="s">
        <v>303</v>
      </c>
      <c r="B17" t="s">
        <v>302</v>
      </c>
      <c r="C17" t="s">
        <v>27</v>
      </c>
      <c r="D17">
        <v>295662.60260375001</v>
      </c>
      <c r="E17">
        <v>949.95</v>
      </c>
      <c r="G17">
        <v>51935.78</v>
      </c>
      <c r="H17">
        <v>615.37</v>
      </c>
      <c r="I17">
        <v>108707.93</v>
      </c>
      <c r="M17">
        <v>288094.83</v>
      </c>
      <c r="N17">
        <v>393.39</v>
      </c>
      <c r="O17">
        <v>1236129.3599999901</v>
      </c>
      <c r="P17">
        <v>268837.46999999898</v>
      </c>
      <c r="Q17">
        <v>868387.54</v>
      </c>
      <c r="R17">
        <v>5141.82</v>
      </c>
      <c r="U17">
        <v>74505.17</v>
      </c>
      <c r="V17">
        <v>62623.899999999703</v>
      </c>
      <c r="W17">
        <v>76804.47</v>
      </c>
      <c r="X17">
        <v>108707.93</v>
      </c>
      <c r="Y17">
        <v>945824.72</v>
      </c>
      <c r="Z17">
        <v>307.68520119999999</v>
      </c>
      <c r="AB17">
        <v>945824.72</v>
      </c>
      <c r="AC17">
        <v>130175.099999999</v>
      </c>
      <c r="AE17">
        <v>206213.57</v>
      </c>
      <c r="AF17">
        <v>1344837.28999999</v>
      </c>
      <c r="AG17">
        <v>1214662.1899999899</v>
      </c>
      <c r="AI17">
        <v>130175.1</v>
      </c>
      <c r="AJ17">
        <v>1389.42</v>
      </c>
      <c r="AK17">
        <v>6640.54</v>
      </c>
      <c r="AL17">
        <v>-32350.9</v>
      </c>
      <c r="AM17">
        <v>22074.78</v>
      </c>
      <c r="AN17">
        <v>-17174.339999999898</v>
      </c>
      <c r="AO17">
        <v>20685.36</v>
      </c>
      <c r="AP17">
        <v>-3635.58</v>
      </c>
      <c r="AQ17">
        <v>307.14</v>
      </c>
    </row>
    <row r="18" spans="1:43" x14ac:dyDescent="0.25">
      <c r="A18" t="s">
        <v>305</v>
      </c>
      <c r="B18" t="s">
        <v>304</v>
      </c>
      <c r="C18" t="s">
        <v>306</v>
      </c>
      <c r="D18">
        <v>294636.80732159998</v>
      </c>
      <c r="E18">
        <v>9670.2999999999993</v>
      </c>
      <c r="F18">
        <v>10566.1</v>
      </c>
      <c r="G18">
        <v>424.1</v>
      </c>
      <c r="H18">
        <v>151</v>
      </c>
      <c r="I18">
        <v>7142.3</v>
      </c>
      <c r="K18">
        <v>141.099999999999</v>
      </c>
      <c r="L18">
        <v>0</v>
      </c>
      <c r="M18">
        <v>37934.6</v>
      </c>
      <c r="N18">
        <v>0</v>
      </c>
      <c r="O18">
        <v>57862.1</v>
      </c>
      <c r="P18">
        <v>2298.5</v>
      </c>
      <c r="R18">
        <v>16683.7</v>
      </c>
      <c r="S18">
        <v>4084.2999999999902</v>
      </c>
      <c r="T18">
        <v>6457.4</v>
      </c>
      <c r="U18">
        <v>3102.7</v>
      </c>
      <c r="V18">
        <v>2265.6</v>
      </c>
      <c r="W18">
        <v>54758.400000000001</v>
      </c>
      <c r="X18">
        <v>16793.3999999999</v>
      </c>
      <c r="Y18">
        <v>17023.5</v>
      </c>
      <c r="Z18">
        <v>30.208006000000001</v>
      </c>
      <c r="AA18">
        <v>425.5</v>
      </c>
      <c r="AC18">
        <v>55333.5</v>
      </c>
      <c r="AD18">
        <v>3532.3</v>
      </c>
      <c r="AE18">
        <v>32.9</v>
      </c>
      <c r="AF18">
        <v>74655.5</v>
      </c>
      <c r="AG18">
        <v>19322</v>
      </c>
      <c r="AH18">
        <v>2034.5</v>
      </c>
      <c r="AI18">
        <v>55333.5</v>
      </c>
      <c r="AJ18">
        <v>3459.3</v>
      </c>
      <c r="AK18">
        <v>-1607</v>
      </c>
      <c r="AL18">
        <v>-239.2</v>
      </c>
      <c r="AM18">
        <v>1840.5</v>
      </c>
      <c r="AN18">
        <v>-3991.3999999999901</v>
      </c>
      <c r="AO18">
        <v>-1618.8</v>
      </c>
      <c r="AP18">
        <v>-5.7000000000000401</v>
      </c>
      <c r="AQ18">
        <v>1359.4</v>
      </c>
    </row>
    <row r="19" spans="1:43" x14ac:dyDescent="0.25">
      <c r="A19" t="s">
        <v>308</v>
      </c>
      <c r="B19" t="s">
        <v>307</v>
      </c>
      <c r="C19" t="s">
        <v>309</v>
      </c>
      <c r="D19">
        <v>276837.87222363998</v>
      </c>
      <c r="E19">
        <v>2463.1999999999998</v>
      </c>
      <c r="F19">
        <v>28592.67</v>
      </c>
      <c r="G19">
        <v>10213.83</v>
      </c>
      <c r="H19">
        <v>114</v>
      </c>
      <c r="I19">
        <v>5538.69</v>
      </c>
      <c r="J19">
        <v>2770.5699999999902</v>
      </c>
      <c r="L19">
        <v>887.16</v>
      </c>
      <c r="M19">
        <v>6145.17</v>
      </c>
      <c r="N19">
        <v>4839.04</v>
      </c>
      <c r="O19">
        <v>104256.75</v>
      </c>
      <c r="P19">
        <v>58585.379999999903</v>
      </c>
      <c r="R19">
        <v>80019.179999999993</v>
      </c>
      <c r="S19">
        <v>12012.11</v>
      </c>
      <c r="T19">
        <v>16210.38</v>
      </c>
      <c r="U19">
        <v>17205.240000000002</v>
      </c>
      <c r="V19">
        <v>9640.2299999999705</v>
      </c>
      <c r="W19">
        <v>21546.059999999899</v>
      </c>
      <c r="X19">
        <v>37021.729999999901</v>
      </c>
      <c r="Y19">
        <v>44803.05</v>
      </c>
      <c r="Z19">
        <v>114.0001121</v>
      </c>
      <c r="AA19">
        <v>53200.46</v>
      </c>
      <c r="AC19">
        <v>37890.050000000003</v>
      </c>
      <c r="AD19">
        <v>6918.05</v>
      </c>
      <c r="AE19">
        <v>46174.58</v>
      </c>
      <c r="AF19">
        <v>141278.47999999899</v>
      </c>
      <c r="AG19">
        <v>103388.429999999</v>
      </c>
      <c r="AH19">
        <v>12552.88</v>
      </c>
      <c r="AI19">
        <v>37890.050000000003</v>
      </c>
      <c r="AJ19">
        <v>14724.72</v>
      </c>
      <c r="AK19">
        <v>-1197.52</v>
      </c>
      <c r="AL19">
        <v>-15458.84</v>
      </c>
      <c r="AM19">
        <v>17626.46</v>
      </c>
      <c r="AN19">
        <v>8435.42</v>
      </c>
      <c r="AO19">
        <v>2901.74</v>
      </c>
      <c r="AP19">
        <v>970.099999999999</v>
      </c>
      <c r="AQ19">
        <v>114</v>
      </c>
    </row>
    <row r="20" spans="1:43" x14ac:dyDescent="0.25">
      <c r="A20" t="s">
        <v>314</v>
      </c>
      <c r="B20" t="s">
        <v>313</v>
      </c>
      <c r="C20" t="s">
        <v>315</v>
      </c>
      <c r="D20">
        <v>272312.52242015</v>
      </c>
      <c r="E20">
        <v>1138.55</v>
      </c>
      <c r="F20">
        <v>5079.37</v>
      </c>
      <c r="G20">
        <v>1187.4100000000001</v>
      </c>
      <c r="H20">
        <v>239.93</v>
      </c>
      <c r="I20">
        <v>12667.29</v>
      </c>
      <c r="K20">
        <v>2864.86</v>
      </c>
      <c r="L20">
        <v>11891.39</v>
      </c>
      <c r="M20">
        <v>5214.6499999999996</v>
      </c>
      <c r="N20">
        <v>3054.89</v>
      </c>
      <c r="O20">
        <v>34753.03</v>
      </c>
      <c r="P20">
        <v>1501.35</v>
      </c>
      <c r="R20">
        <v>11855.15</v>
      </c>
      <c r="S20">
        <v>2757.99</v>
      </c>
      <c r="T20">
        <v>12121.18</v>
      </c>
      <c r="U20">
        <v>2926.98</v>
      </c>
      <c r="V20">
        <v>1019.64</v>
      </c>
      <c r="W20">
        <v>46583.88</v>
      </c>
      <c r="X20">
        <v>35014.979999999901</v>
      </c>
      <c r="Y20">
        <v>17200.55</v>
      </c>
      <c r="Z20">
        <v>239.93349699999999</v>
      </c>
      <c r="AA20">
        <v>1290.3</v>
      </c>
      <c r="AC20">
        <v>51066.11</v>
      </c>
      <c r="AD20">
        <v>8996.81</v>
      </c>
      <c r="AE20">
        <v>481.70999999999901</v>
      </c>
      <c r="AF20">
        <v>69768.009999999995</v>
      </c>
      <c r="AG20">
        <v>18701.8999999999</v>
      </c>
      <c r="AH20">
        <v>10592.89</v>
      </c>
      <c r="AI20">
        <v>51066.11</v>
      </c>
      <c r="AJ20">
        <v>1495.04</v>
      </c>
      <c r="AK20">
        <v>-5193.46</v>
      </c>
      <c r="AL20">
        <v>-5555.86</v>
      </c>
      <c r="AM20">
        <v>8984.5400000000009</v>
      </c>
      <c r="AN20">
        <v>2528.27</v>
      </c>
      <c r="AO20">
        <v>7489.5</v>
      </c>
      <c r="AP20">
        <v>-1764.77999999999</v>
      </c>
      <c r="AQ20">
        <v>2169.19</v>
      </c>
    </row>
    <row r="21" spans="1:43" x14ac:dyDescent="0.25">
      <c r="A21" t="s">
        <v>311</v>
      </c>
      <c r="B21" t="s">
        <v>310</v>
      </c>
      <c r="C21" t="s">
        <v>312</v>
      </c>
      <c r="D21">
        <v>266522.28309360001</v>
      </c>
      <c r="E21">
        <v>2987</v>
      </c>
      <c r="F21">
        <v>1264</v>
      </c>
      <c r="G21">
        <v>142</v>
      </c>
      <c r="H21">
        <v>89</v>
      </c>
      <c r="I21">
        <v>3507</v>
      </c>
      <c r="K21">
        <v>155</v>
      </c>
      <c r="L21">
        <v>311</v>
      </c>
      <c r="M21">
        <v>351</v>
      </c>
      <c r="N21">
        <v>53</v>
      </c>
      <c r="O21">
        <v>4613</v>
      </c>
      <c r="P21">
        <v>1852</v>
      </c>
      <c r="R21">
        <v>2831</v>
      </c>
      <c r="S21">
        <v>1642</v>
      </c>
      <c r="T21">
        <v>12000</v>
      </c>
      <c r="U21">
        <v>965</v>
      </c>
      <c r="V21">
        <v>245</v>
      </c>
      <c r="W21">
        <v>11620</v>
      </c>
      <c r="X21">
        <v>22407</v>
      </c>
      <c r="Y21">
        <v>13264</v>
      </c>
      <c r="Z21">
        <v>89</v>
      </c>
      <c r="AA21">
        <v>9367</v>
      </c>
      <c r="AC21">
        <v>11904</v>
      </c>
      <c r="AD21">
        <v>16584</v>
      </c>
      <c r="AE21">
        <v>1607</v>
      </c>
      <c r="AF21">
        <v>27020</v>
      </c>
      <c r="AG21">
        <v>15116</v>
      </c>
      <c r="AH21">
        <v>674</v>
      </c>
      <c r="AI21">
        <v>11904</v>
      </c>
      <c r="AJ21">
        <v>432</v>
      </c>
      <c r="AK21">
        <v>457</v>
      </c>
      <c r="AL21">
        <v>-1814</v>
      </c>
      <c r="AM21">
        <v>1370</v>
      </c>
      <c r="AN21">
        <v>-3567</v>
      </c>
      <c r="AO21">
        <v>938</v>
      </c>
      <c r="AP21">
        <v>13</v>
      </c>
      <c r="AQ21">
        <v>666</v>
      </c>
    </row>
    <row r="22" spans="1:43" x14ac:dyDescent="0.25">
      <c r="A22" t="s">
        <v>317</v>
      </c>
      <c r="B22" t="s">
        <v>316</v>
      </c>
      <c r="C22" t="s">
        <v>293</v>
      </c>
      <c r="D22">
        <v>256838.49027784501</v>
      </c>
      <c r="E22">
        <v>1584.85</v>
      </c>
      <c r="F22">
        <v>5205.28</v>
      </c>
      <c r="G22">
        <v>9676.5300000000007</v>
      </c>
      <c r="H22">
        <v>159.26</v>
      </c>
      <c r="I22">
        <v>5377.22</v>
      </c>
      <c r="K22">
        <v>915.52</v>
      </c>
      <c r="L22">
        <v>689.34</v>
      </c>
      <c r="M22">
        <v>136175.73000000001</v>
      </c>
      <c r="N22">
        <v>31190.74</v>
      </c>
      <c r="O22">
        <v>384368.1</v>
      </c>
      <c r="P22">
        <v>198141.45</v>
      </c>
      <c r="Q22">
        <v>242749.57</v>
      </c>
      <c r="R22">
        <v>3837.94</v>
      </c>
      <c r="S22">
        <v>12197.1899999999</v>
      </c>
      <c r="T22">
        <v>124456.34</v>
      </c>
      <c r="U22">
        <v>0</v>
      </c>
      <c r="V22">
        <v>0</v>
      </c>
      <c r="W22">
        <v>36571.550000000003</v>
      </c>
      <c r="X22">
        <v>21033.05</v>
      </c>
      <c r="Y22">
        <v>129661.62</v>
      </c>
      <c r="Z22">
        <v>159.28154599999999</v>
      </c>
      <c r="AA22">
        <v>212264.97</v>
      </c>
      <c r="AC22">
        <v>77598.080000000002</v>
      </c>
      <c r="AD22">
        <v>0</v>
      </c>
      <c r="AE22">
        <v>198141.45</v>
      </c>
      <c r="AF22">
        <v>405401.15</v>
      </c>
      <c r="AG22">
        <v>327803.07</v>
      </c>
      <c r="AH22">
        <v>3458.64</v>
      </c>
      <c r="AI22">
        <v>77598.080000000002</v>
      </c>
      <c r="AJ22">
        <v>1220.49</v>
      </c>
      <c r="AK22">
        <v>51016.06</v>
      </c>
      <c r="AL22">
        <v>-13945.21</v>
      </c>
      <c r="AM22">
        <v>-39479.54</v>
      </c>
      <c r="AN22">
        <v>-54072.35</v>
      </c>
      <c r="AO22">
        <v>-40700.03</v>
      </c>
      <c r="AP22">
        <v>-2408.69</v>
      </c>
      <c r="AQ22">
        <v>744.81</v>
      </c>
    </row>
    <row r="23" spans="1:43" x14ac:dyDescent="0.25">
      <c r="A23" t="s">
        <v>319</v>
      </c>
      <c r="B23" t="s">
        <v>318</v>
      </c>
      <c r="C23" t="s">
        <v>320</v>
      </c>
      <c r="D23">
        <v>240338.49766977999</v>
      </c>
      <c r="E23">
        <v>3713.9</v>
      </c>
      <c r="F23">
        <v>939.45</v>
      </c>
      <c r="G23">
        <v>6014.23</v>
      </c>
      <c r="H23">
        <v>648.26</v>
      </c>
      <c r="I23">
        <v>1610.52</v>
      </c>
      <c r="J23">
        <v>75.19</v>
      </c>
      <c r="L23">
        <v>78.28</v>
      </c>
      <c r="M23">
        <v>0.01</v>
      </c>
      <c r="N23">
        <v>0.08</v>
      </c>
      <c r="O23">
        <v>12656.13</v>
      </c>
      <c r="P23">
        <v>558.72999999999604</v>
      </c>
      <c r="R23">
        <v>12091.359999999901</v>
      </c>
      <c r="S23">
        <v>532.23</v>
      </c>
      <c r="T23">
        <v>527.55999999999995</v>
      </c>
      <c r="U23">
        <v>486.48</v>
      </c>
      <c r="V23">
        <v>6.8799999999963601</v>
      </c>
      <c r="W23">
        <v>9416.2099999999991</v>
      </c>
      <c r="X23">
        <v>5448.3899999999903</v>
      </c>
      <c r="Y23">
        <v>1467.01</v>
      </c>
      <c r="Z23">
        <v>64.826397799999995</v>
      </c>
      <c r="AA23">
        <v>642.98</v>
      </c>
      <c r="AC23">
        <v>16078.78</v>
      </c>
      <c r="AD23">
        <v>3243.48</v>
      </c>
      <c r="AE23">
        <v>476.66</v>
      </c>
      <c r="AF23">
        <v>18104.519999999899</v>
      </c>
      <c r="AG23">
        <v>2025.73999999999</v>
      </c>
      <c r="AH23">
        <v>62.16</v>
      </c>
      <c r="AI23">
        <v>16078.78</v>
      </c>
      <c r="AJ23">
        <v>2211.9499999999998</v>
      </c>
      <c r="AK23">
        <v>-205.14</v>
      </c>
      <c r="AL23">
        <v>-2313.1</v>
      </c>
      <c r="AM23">
        <v>2630.27</v>
      </c>
      <c r="AN23">
        <v>-1028.77</v>
      </c>
      <c r="AO23">
        <v>418.32</v>
      </c>
      <c r="AP23">
        <v>112.03</v>
      </c>
      <c r="AQ23">
        <v>0</v>
      </c>
    </row>
    <row r="24" spans="1:43" x14ac:dyDescent="0.25">
      <c r="A24" t="s">
        <v>322</v>
      </c>
      <c r="B24" t="s">
        <v>321</v>
      </c>
      <c r="C24" t="s">
        <v>323</v>
      </c>
      <c r="D24">
        <v>238925.1473637</v>
      </c>
      <c r="E24">
        <v>8306.75</v>
      </c>
      <c r="F24">
        <v>8682.74</v>
      </c>
      <c r="G24">
        <v>5484.44</v>
      </c>
      <c r="H24">
        <v>288.69</v>
      </c>
      <c r="I24">
        <v>6986.19</v>
      </c>
      <c r="J24">
        <v>6253.55</v>
      </c>
      <c r="L24">
        <v>6329.26</v>
      </c>
      <c r="M24">
        <v>1460.35</v>
      </c>
      <c r="N24">
        <v>55.63</v>
      </c>
      <c r="O24">
        <v>70655.520000000004</v>
      </c>
      <c r="P24">
        <v>13568.44</v>
      </c>
      <c r="R24">
        <v>57290.13</v>
      </c>
      <c r="S24">
        <v>3259.8399999999901</v>
      </c>
      <c r="T24">
        <v>14749.05</v>
      </c>
      <c r="U24">
        <v>5575.78</v>
      </c>
      <c r="V24">
        <v>947.83000000001402</v>
      </c>
      <c r="W24">
        <v>48551.409999999902</v>
      </c>
      <c r="X24">
        <v>20724.88</v>
      </c>
      <c r="Y24">
        <v>23431.79</v>
      </c>
      <c r="Z24">
        <v>28.868634499999999</v>
      </c>
      <c r="AA24">
        <v>11057.74</v>
      </c>
      <c r="AC24">
        <v>54380.169999999896</v>
      </c>
      <c r="AD24">
        <v>6611.83</v>
      </c>
      <c r="AE24">
        <v>6367.06</v>
      </c>
      <c r="AF24">
        <v>91380.4</v>
      </c>
      <c r="AG24">
        <v>37000.230000000003</v>
      </c>
      <c r="AH24">
        <v>3867.02</v>
      </c>
      <c r="AI24">
        <v>54380.169999999896</v>
      </c>
      <c r="AJ24">
        <v>6200.11</v>
      </c>
      <c r="AK24">
        <v>-1631</v>
      </c>
      <c r="AL24">
        <v>-7187.68</v>
      </c>
      <c r="AM24">
        <v>9068.51</v>
      </c>
      <c r="AN24">
        <v>-1461.26</v>
      </c>
      <c r="AO24">
        <v>2868.4</v>
      </c>
      <c r="AP24">
        <v>249.82999999999899</v>
      </c>
      <c r="AQ24">
        <v>1091.27</v>
      </c>
    </row>
    <row r="25" spans="1:43" x14ac:dyDescent="0.25">
      <c r="A25" t="s">
        <v>325</v>
      </c>
      <c r="B25" t="s">
        <v>324</v>
      </c>
      <c r="C25" t="s">
        <v>306</v>
      </c>
      <c r="D25">
        <v>235149.76933662</v>
      </c>
      <c r="E25">
        <v>643.70000000000005</v>
      </c>
      <c r="F25">
        <v>75853.3</v>
      </c>
      <c r="G25">
        <v>14164.33</v>
      </c>
      <c r="H25">
        <v>766.02</v>
      </c>
      <c r="I25">
        <v>55853.869999999901</v>
      </c>
      <c r="K25">
        <v>3777.72</v>
      </c>
      <c r="L25">
        <v>45316.68</v>
      </c>
      <c r="M25">
        <v>7540.85</v>
      </c>
      <c r="N25">
        <v>7277.72</v>
      </c>
      <c r="O25">
        <v>183145.96</v>
      </c>
      <c r="P25">
        <v>127047.58999999901</v>
      </c>
      <c r="R25">
        <v>101037.579999999</v>
      </c>
      <c r="S25">
        <v>39181.24</v>
      </c>
      <c r="T25">
        <v>79174.03</v>
      </c>
      <c r="U25">
        <v>25473.13</v>
      </c>
      <c r="V25">
        <v>30783.289999999899</v>
      </c>
      <c r="W25">
        <v>30391.4399999999</v>
      </c>
      <c r="X25">
        <v>151528.47</v>
      </c>
      <c r="Y25">
        <v>155027.32999999999</v>
      </c>
      <c r="Z25">
        <v>332.15943249999998</v>
      </c>
      <c r="AA25">
        <v>134113.44</v>
      </c>
      <c r="AC25">
        <v>52599.5099999999</v>
      </c>
      <c r="AD25">
        <v>40755.39</v>
      </c>
      <c r="AE25">
        <v>96264.3</v>
      </c>
      <c r="AF25">
        <v>334674.43</v>
      </c>
      <c r="AG25">
        <v>282074.91999999899</v>
      </c>
      <c r="AH25">
        <v>15737.97</v>
      </c>
      <c r="AI25">
        <v>52599.51</v>
      </c>
      <c r="AJ25">
        <v>19230.169999999998</v>
      </c>
      <c r="AK25">
        <v>-26242.9</v>
      </c>
      <c r="AL25">
        <v>-15417.17</v>
      </c>
      <c r="AM25">
        <v>35388.01</v>
      </c>
      <c r="AN25">
        <v>-6306.1199999999899</v>
      </c>
      <c r="AO25">
        <v>16157.84</v>
      </c>
      <c r="AP25">
        <v>-6272.0599999999904</v>
      </c>
      <c r="AQ25">
        <v>140.88</v>
      </c>
    </row>
    <row r="26" spans="1:43" x14ac:dyDescent="0.25">
      <c r="A26" t="s">
        <v>327</v>
      </c>
      <c r="B26" t="s">
        <v>326</v>
      </c>
      <c r="C26" t="s">
        <v>328</v>
      </c>
      <c r="D26">
        <v>215250.97844147999</v>
      </c>
      <c r="E26">
        <v>22480.9</v>
      </c>
      <c r="F26">
        <v>2120.94</v>
      </c>
      <c r="G26">
        <v>0</v>
      </c>
      <c r="H26">
        <v>96.42</v>
      </c>
      <c r="I26">
        <v>1162.8999999999901</v>
      </c>
      <c r="K26">
        <v>25.6099999999999</v>
      </c>
      <c r="L26">
        <v>0</v>
      </c>
      <c r="M26">
        <v>560.19000000000005</v>
      </c>
      <c r="O26">
        <v>5488.5899999999901</v>
      </c>
      <c r="P26">
        <v>3439.82</v>
      </c>
      <c r="R26">
        <v>3402.06</v>
      </c>
      <c r="S26">
        <v>206.59</v>
      </c>
      <c r="T26">
        <v>958.81</v>
      </c>
      <c r="U26">
        <v>1500.73</v>
      </c>
      <c r="V26">
        <v>3222.51</v>
      </c>
      <c r="W26">
        <v>2362.75</v>
      </c>
      <c r="X26">
        <v>3490.15</v>
      </c>
      <c r="Y26">
        <v>3079.75</v>
      </c>
      <c r="Z26">
        <v>9.6415716000000007</v>
      </c>
      <c r="AA26">
        <v>270.52</v>
      </c>
      <c r="AC26">
        <v>2459.17</v>
      </c>
      <c r="AD26">
        <v>1928.77</v>
      </c>
      <c r="AE26">
        <v>217.30999999999901</v>
      </c>
      <c r="AF26">
        <v>8978.74</v>
      </c>
      <c r="AG26">
        <v>6519.57</v>
      </c>
      <c r="AH26">
        <v>191.89</v>
      </c>
      <c r="AI26">
        <v>2459.17</v>
      </c>
      <c r="AJ26">
        <v>549.91999999999996</v>
      </c>
      <c r="AK26">
        <v>-2122.7399999999998</v>
      </c>
      <c r="AL26">
        <v>-391.73</v>
      </c>
      <c r="AM26">
        <v>2737.43</v>
      </c>
      <c r="AN26">
        <v>-871.33999999999901</v>
      </c>
      <c r="AO26">
        <v>2187.5099999999902</v>
      </c>
      <c r="AP26">
        <v>222.96</v>
      </c>
      <c r="AQ26">
        <v>2024.73</v>
      </c>
    </row>
    <row r="27" spans="1:43" x14ac:dyDescent="0.25">
      <c r="A27" t="s">
        <v>330</v>
      </c>
      <c r="B27" t="s">
        <v>329</v>
      </c>
      <c r="C27" t="s">
        <v>82</v>
      </c>
      <c r="D27">
        <v>215122.77442259999</v>
      </c>
      <c r="E27">
        <v>171.8</v>
      </c>
      <c r="F27">
        <v>46475.23</v>
      </c>
      <c r="G27">
        <v>0</v>
      </c>
      <c r="H27">
        <v>6290.14</v>
      </c>
      <c r="I27">
        <v>12212.46</v>
      </c>
      <c r="J27">
        <v>34934.42</v>
      </c>
      <c r="L27">
        <v>11818.3239999999</v>
      </c>
      <c r="M27">
        <v>61270.61</v>
      </c>
      <c r="N27">
        <v>23824.93</v>
      </c>
      <c r="O27">
        <v>476062.07999999903</v>
      </c>
      <c r="P27">
        <v>171369.25999999899</v>
      </c>
      <c r="R27">
        <v>349303.07599999901</v>
      </c>
      <c r="S27">
        <v>20496.45</v>
      </c>
      <c r="T27">
        <v>82146.209999999905</v>
      </c>
      <c r="U27">
        <v>53670.07</v>
      </c>
      <c r="V27">
        <v>39175.439999999799</v>
      </c>
      <c r="W27">
        <v>253212.77</v>
      </c>
      <c r="X27">
        <v>107256.459999999</v>
      </c>
      <c r="Y27">
        <v>128621.44</v>
      </c>
      <c r="Z27">
        <v>1258.028</v>
      </c>
      <c r="AA27">
        <v>121985.86</v>
      </c>
      <c r="AC27">
        <v>283327.84000000003</v>
      </c>
      <c r="AD27">
        <v>55360.27</v>
      </c>
      <c r="AE27">
        <v>97259.4</v>
      </c>
      <c r="AF27">
        <v>583318.53999999899</v>
      </c>
      <c r="AG27">
        <v>299990.69999999902</v>
      </c>
      <c r="AH27">
        <v>19187.28</v>
      </c>
      <c r="AI27">
        <v>283327.84000000003</v>
      </c>
      <c r="AJ27">
        <v>33457.120000000003</v>
      </c>
      <c r="AK27">
        <v>-35979.08</v>
      </c>
      <c r="AL27">
        <v>-40344.81</v>
      </c>
      <c r="AM27">
        <v>78000.039999999994</v>
      </c>
      <c r="AN27">
        <v>-9824.4199999999892</v>
      </c>
      <c r="AO27">
        <v>44542.919999999896</v>
      </c>
      <c r="AP27">
        <v>1676.1499999999901</v>
      </c>
      <c r="AQ27">
        <v>12923.83</v>
      </c>
    </row>
    <row r="28" spans="1:43" x14ac:dyDescent="0.25">
      <c r="A28" t="s">
        <v>92</v>
      </c>
      <c r="B28" t="s">
        <v>93</v>
      </c>
      <c r="C28" t="s">
        <v>91</v>
      </c>
      <c r="D28">
        <v>208424.18511982501</v>
      </c>
      <c r="E28">
        <v>399.95</v>
      </c>
      <c r="F28">
        <v>5993.8</v>
      </c>
      <c r="G28">
        <v>376</v>
      </c>
      <c r="H28">
        <v>1097.5999999999999</v>
      </c>
      <c r="I28">
        <v>40111.199999999997</v>
      </c>
      <c r="J28">
        <v>1305.3</v>
      </c>
      <c r="L28">
        <v>30348.5</v>
      </c>
      <c r="M28">
        <v>2150</v>
      </c>
      <c r="N28">
        <v>58.9</v>
      </c>
      <c r="O28">
        <v>50814.1</v>
      </c>
      <c r="P28">
        <v>12421.6</v>
      </c>
      <c r="R28">
        <v>15025.4</v>
      </c>
      <c r="S28">
        <v>13244.6</v>
      </c>
      <c r="T28">
        <v>20781.499999999902</v>
      </c>
      <c r="U28">
        <v>3290.2</v>
      </c>
      <c r="V28">
        <v>3393.8000000000102</v>
      </c>
      <c r="W28">
        <v>76194.3</v>
      </c>
      <c r="X28">
        <v>66109.600000000006</v>
      </c>
      <c r="Y28">
        <v>26775.299999999901</v>
      </c>
      <c r="Z28">
        <v>548.7917741</v>
      </c>
      <c r="AA28">
        <v>17466.599999999999</v>
      </c>
      <c r="AC28">
        <v>77726.8</v>
      </c>
      <c r="AD28">
        <v>118.8</v>
      </c>
      <c r="AE28">
        <v>7722.49999999999</v>
      </c>
      <c r="AF28">
        <v>116923.7</v>
      </c>
      <c r="AG28">
        <v>39196.9</v>
      </c>
      <c r="AH28">
        <v>12635</v>
      </c>
      <c r="AI28">
        <v>77726.8</v>
      </c>
      <c r="AJ28">
        <v>1483.4</v>
      </c>
      <c r="AK28">
        <v>-6088.1</v>
      </c>
      <c r="AL28">
        <v>-8169.2</v>
      </c>
      <c r="AM28">
        <v>13060.1</v>
      </c>
      <c r="AN28">
        <v>-4477.3999999999996</v>
      </c>
      <c r="AO28">
        <v>11576.7</v>
      </c>
      <c r="AP28">
        <v>-1197.19999999999</v>
      </c>
      <c r="AQ28">
        <v>3281.4</v>
      </c>
    </row>
    <row r="29" spans="1:43" x14ac:dyDescent="0.25">
      <c r="A29" t="s">
        <v>332</v>
      </c>
      <c r="B29" t="s">
        <v>331</v>
      </c>
      <c r="C29" t="s">
        <v>333</v>
      </c>
      <c r="D29">
        <v>195824.17257612999</v>
      </c>
      <c r="E29">
        <v>210</v>
      </c>
      <c r="F29">
        <v>11277.32</v>
      </c>
      <c r="G29">
        <v>0</v>
      </c>
      <c r="H29">
        <v>9696.67</v>
      </c>
      <c r="I29">
        <v>4458.08</v>
      </c>
      <c r="J29">
        <v>9955.9699999999993</v>
      </c>
      <c r="L29">
        <v>329.87</v>
      </c>
      <c r="M29">
        <v>10626.24</v>
      </c>
      <c r="N29">
        <v>3760.41</v>
      </c>
      <c r="O29">
        <v>357326.34</v>
      </c>
      <c r="P29">
        <v>199794.61</v>
      </c>
      <c r="R29">
        <v>315719.40999999997</v>
      </c>
      <c r="S29">
        <v>16255.24</v>
      </c>
      <c r="T29">
        <v>65545.66</v>
      </c>
      <c r="U29">
        <v>30650.82</v>
      </c>
      <c r="V29">
        <v>7004.76</v>
      </c>
      <c r="W29">
        <v>125677.07</v>
      </c>
      <c r="X29">
        <v>58425.4</v>
      </c>
      <c r="Y29">
        <v>76822.98</v>
      </c>
      <c r="Z29">
        <v>969.66661339999996</v>
      </c>
      <c r="AA29">
        <v>210706.56</v>
      </c>
      <c r="AC29">
        <v>139134.15</v>
      </c>
      <c r="AD29">
        <v>10370</v>
      </c>
      <c r="AE29">
        <v>182833.88</v>
      </c>
      <c r="AF29">
        <v>415751.74</v>
      </c>
      <c r="AG29">
        <v>276617.59000000003</v>
      </c>
      <c r="AH29">
        <v>27342.080000000002</v>
      </c>
      <c r="AI29">
        <v>139134.15</v>
      </c>
      <c r="AJ29">
        <v>24444.42</v>
      </c>
      <c r="AK29">
        <v>-19171.560000000001</v>
      </c>
      <c r="AL29">
        <v>-22838.240000000002</v>
      </c>
      <c r="AM29">
        <v>41788.230000000003</v>
      </c>
      <c r="AN29">
        <v>-158.94999999999899</v>
      </c>
      <c r="AO29">
        <v>17343.810000000001</v>
      </c>
      <c r="AP29">
        <v>-221.569999999999</v>
      </c>
      <c r="AQ29">
        <v>7106.93</v>
      </c>
    </row>
    <row r="30" spans="1:43" x14ac:dyDescent="0.25">
      <c r="A30" t="s">
        <v>335</v>
      </c>
      <c r="B30" t="s">
        <v>334</v>
      </c>
      <c r="C30" t="s">
        <v>336</v>
      </c>
      <c r="D30">
        <v>190886.714285625</v>
      </c>
      <c r="E30">
        <v>804.15</v>
      </c>
      <c r="F30">
        <v>14830</v>
      </c>
      <c r="G30">
        <v>5417</v>
      </c>
      <c r="H30">
        <v>334</v>
      </c>
      <c r="I30">
        <v>20719</v>
      </c>
      <c r="J30">
        <v>7397</v>
      </c>
      <c r="L30">
        <v>149</v>
      </c>
      <c r="M30">
        <v>4801</v>
      </c>
      <c r="N30">
        <v>1344</v>
      </c>
      <c r="O30">
        <v>142389</v>
      </c>
      <c r="P30">
        <v>73504</v>
      </c>
      <c r="R30">
        <v>126469</v>
      </c>
      <c r="S30">
        <v>7162</v>
      </c>
      <c r="T30">
        <v>55133</v>
      </c>
      <c r="U30">
        <v>10970</v>
      </c>
      <c r="V30">
        <v>2580</v>
      </c>
      <c r="W30">
        <v>59977</v>
      </c>
      <c r="X30">
        <v>68150</v>
      </c>
      <c r="Y30">
        <v>69963</v>
      </c>
      <c r="Z30">
        <v>302.04564190000002</v>
      </c>
      <c r="AA30">
        <v>80820</v>
      </c>
      <c r="AC30">
        <v>67072</v>
      </c>
      <c r="AD30">
        <v>33135</v>
      </c>
      <c r="AE30">
        <v>63527</v>
      </c>
      <c r="AF30">
        <v>210539</v>
      </c>
      <c r="AG30">
        <v>143467</v>
      </c>
      <c r="AH30">
        <v>7134</v>
      </c>
      <c r="AI30">
        <v>67072</v>
      </c>
      <c r="AJ30">
        <v>14784</v>
      </c>
      <c r="AK30">
        <v>-5977</v>
      </c>
      <c r="AL30">
        <v>-10730</v>
      </c>
      <c r="AM30">
        <v>23323</v>
      </c>
      <c r="AN30">
        <v>2467</v>
      </c>
      <c r="AO30">
        <v>8539</v>
      </c>
      <c r="AP30">
        <v>6616</v>
      </c>
      <c r="AQ30">
        <v>4194</v>
      </c>
    </row>
    <row r="31" spans="1:43" x14ac:dyDescent="0.25">
      <c r="A31" t="s">
        <v>343</v>
      </c>
      <c r="B31" t="s">
        <v>342</v>
      </c>
      <c r="C31" t="s">
        <v>344</v>
      </c>
      <c r="D31">
        <v>177284.91493776001</v>
      </c>
      <c r="E31">
        <v>1092.5999999999999</v>
      </c>
      <c r="F31">
        <v>1210</v>
      </c>
      <c r="G31">
        <v>3830</v>
      </c>
      <c r="H31">
        <v>1584</v>
      </c>
      <c r="I31">
        <v>3002</v>
      </c>
      <c r="K31">
        <v>7</v>
      </c>
      <c r="L31">
        <v>3</v>
      </c>
      <c r="M31">
        <v>131</v>
      </c>
      <c r="N31">
        <v>46</v>
      </c>
      <c r="O31">
        <v>59696</v>
      </c>
      <c r="P31">
        <v>51618</v>
      </c>
      <c r="R31">
        <v>53624</v>
      </c>
      <c r="S31">
        <v>1953</v>
      </c>
      <c r="T31">
        <v>6731</v>
      </c>
      <c r="U31">
        <v>5931</v>
      </c>
      <c r="V31">
        <v>1710</v>
      </c>
      <c r="W31">
        <v>466</v>
      </c>
      <c r="X31">
        <v>7213</v>
      </c>
      <c r="Y31">
        <v>7941</v>
      </c>
      <c r="Z31">
        <v>158.4032478</v>
      </c>
      <c r="AA31">
        <v>54223</v>
      </c>
      <c r="AC31">
        <v>7350</v>
      </c>
      <c r="AD31">
        <v>52</v>
      </c>
      <c r="AE31">
        <v>49908</v>
      </c>
      <c r="AF31">
        <v>66909</v>
      </c>
      <c r="AG31">
        <v>59559</v>
      </c>
      <c r="AH31">
        <v>2206</v>
      </c>
      <c r="AI31">
        <v>7350</v>
      </c>
      <c r="AJ31">
        <v>3376</v>
      </c>
      <c r="AK31">
        <v>-2973</v>
      </c>
      <c r="AL31">
        <v>-3857</v>
      </c>
      <c r="AM31">
        <v>7265</v>
      </c>
      <c r="AN31">
        <v>1694</v>
      </c>
      <c r="AO31">
        <v>3889</v>
      </c>
      <c r="AP31">
        <v>435</v>
      </c>
      <c r="AQ31">
        <v>0</v>
      </c>
    </row>
    <row r="32" spans="1:43" x14ac:dyDescent="0.25">
      <c r="A32" t="s">
        <v>340</v>
      </c>
      <c r="B32" t="s">
        <v>339</v>
      </c>
      <c r="C32" t="s">
        <v>341</v>
      </c>
      <c r="D32">
        <v>174874.60330048</v>
      </c>
      <c r="E32">
        <v>258.2</v>
      </c>
      <c r="F32">
        <v>1247.8900000000001</v>
      </c>
      <c r="G32">
        <v>7834.43</v>
      </c>
      <c r="H32">
        <v>6975.45</v>
      </c>
      <c r="I32">
        <v>5048.18</v>
      </c>
      <c r="J32">
        <v>11356.98</v>
      </c>
      <c r="L32">
        <v>1713.92</v>
      </c>
      <c r="M32">
        <v>3787.64</v>
      </c>
      <c r="N32">
        <v>0</v>
      </c>
      <c r="O32">
        <v>228567.59</v>
      </c>
      <c r="P32">
        <v>129866.99</v>
      </c>
      <c r="R32">
        <v>202912.52</v>
      </c>
      <c r="S32">
        <v>6495.4199999999901</v>
      </c>
      <c r="T32">
        <v>43588.29</v>
      </c>
      <c r="U32">
        <v>20153.509999999998</v>
      </c>
      <c r="V32">
        <v>4283.0300000000198</v>
      </c>
      <c r="W32">
        <v>61437.249999999898</v>
      </c>
      <c r="X32">
        <v>22382.71</v>
      </c>
      <c r="Y32">
        <v>44836.18</v>
      </c>
      <c r="Z32">
        <v>697.54528640000001</v>
      </c>
      <c r="AA32">
        <v>134695.63</v>
      </c>
      <c r="AC32">
        <v>76247.129999999903</v>
      </c>
      <c r="AD32">
        <v>1364.04</v>
      </c>
      <c r="AE32">
        <v>114226.98</v>
      </c>
      <c r="AF32">
        <v>250950.3</v>
      </c>
      <c r="AG32">
        <v>174703.17</v>
      </c>
      <c r="AH32">
        <v>9475.07</v>
      </c>
      <c r="AI32">
        <v>76247.13</v>
      </c>
      <c r="AJ32">
        <v>7966.22</v>
      </c>
      <c r="AK32">
        <v>-28966.94</v>
      </c>
      <c r="AL32">
        <v>752.79</v>
      </c>
      <c r="AM32">
        <v>26123.52</v>
      </c>
      <c r="AN32">
        <v>-10070.299999999999</v>
      </c>
      <c r="AO32">
        <v>18157.3</v>
      </c>
      <c r="AP32">
        <v>-2090.6299999999901</v>
      </c>
      <c r="AQ32">
        <v>10811.96</v>
      </c>
    </row>
    <row r="33" spans="1:43" x14ac:dyDescent="0.25">
      <c r="A33" t="s">
        <v>338</v>
      </c>
      <c r="B33" t="s">
        <v>337</v>
      </c>
      <c r="C33" t="s">
        <v>306</v>
      </c>
      <c r="D33">
        <v>173265.92947559999</v>
      </c>
      <c r="E33">
        <v>1467.8</v>
      </c>
      <c r="F33">
        <v>22499.19</v>
      </c>
      <c r="G33">
        <v>2745.48</v>
      </c>
      <c r="H33">
        <v>556.82000000000005</v>
      </c>
      <c r="I33">
        <v>25539.35</v>
      </c>
      <c r="K33">
        <v>6.8199999999999301</v>
      </c>
      <c r="L33">
        <v>6437.8899999999903</v>
      </c>
      <c r="M33">
        <v>21006.5</v>
      </c>
      <c r="N33">
        <v>10716.32</v>
      </c>
      <c r="O33">
        <v>112957.69</v>
      </c>
      <c r="P33">
        <v>66621.61</v>
      </c>
      <c r="R33">
        <v>24670.67</v>
      </c>
      <c r="S33">
        <v>41903.1</v>
      </c>
      <c r="T33">
        <v>48080.219999999899</v>
      </c>
      <c r="U33">
        <v>60835.81</v>
      </c>
      <c r="V33">
        <v>8711.7199999999993</v>
      </c>
      <c r="W33">
        <v>53063.49</v>
      </c>
      <c r="X33">
        <v>91325.440000000002</v>
      </c>
      <c r="Y33">
        <v>70579.409999999902</v>
      </c>
      <c r="Z33">
        <v>119.8118224</v>
      </c>
      <c r="AA33">
        <v>92246.85</v>
      </c>
      <c r="AC33">
        <v>67082.11</v>
      </c>
      <c r="AD33">
        <v>16854.97</v>
      </c>
      <c r="AE33">
        <v>57909.89</v>
      </c>
      <c r="AF33">
        <v>204283.13</v>
      </c>
      <c r="AG33">
        <v>137201.01999999999</v>
      </c>
      <c r="AH33">
        <v>7028.02</v>
      </c>
      <c r="AI33">
        <v>67082.11</v>
      </c>
      <c r="AJ33">
        <v>6304.57</v>
      </c>
      <c r="AK33">
        <v>15946.11</v>
      </c>
      <c r="AL33">
        <v>-8866.27</v>
      </c>
      <c r="AM33">
        <v>-7074.02</v>
      </c>
      <c r="AN33">
        <v>-22715.91</v>
      </c>
      <c r="AO33">
        <v>-13378.59</v>
      </c>
      <c r="AP33">
        <v>5.8199999999997001</v>
      </c>
      <c r="AQ33">
        <v>1522.13</v>
      </c>
    </row>
    <row r="34" spans="1:43" x14ac:dyDescent="0.25">
      <c r="A34" t="s">
        <v>346</v>
      </c>
      <c r="B34" t="s">
        <v>345</v>
      </c>
      <c r="C34" t="s">
        <v>347</v>
      </c>
      <c r="D34">
        <v>161740.40350687501</v>
      </c>
      <c r="E34">
        <v>755.7</v>
      </c>
      <c r="F34">
        <v>2984.37</v>
      </c>
      <c r="G34">
        <v>9747.36</v>
      </c>
      <c r="H34">
        <v>724.29</v>
      </c>
      <c r="I34">
        <v>8277.4699999999993</v>
      </c>
      <c r="J34">
        <v>986.469999999999</v>
      </c>
      <c r="L34">
        <v>12206.98</v>
      </c>
      <c r="M34">
        <v>3557.85</v>
      </c>
      <c r="N34">
        <v>1338.51</v>
      </c>
      <c r="O34">
        <v>95257.71</v>
      </c>
      <c r="P34">
        <v>52732.85</v>
      </c>
      <c r="R34">
        <v>67445.240000000005</v>
      </c>
      <c r="S34">
        <v>4777.28999999999</v>
      </c>
      <c r="T34">
        <v>9940.1899999999896</v>
      </c>
      <c r="U34">
        <v>12047.64</v>
      </c>
      <c r="V34">
        <v>2673.43</v>
      </c>
      <c r="W34">
        <v>35237.659999999902</v>
      </c>
      <c r="X34">
        <v>17447.519999999899</v>
      </c>
      <c r="Y34">
        <v>12924.559999999899</v>
      </c>
      <c r="Z34">
        <v>216.01389449999999</v>
      </c>
      <c r="AA34">
        <v>53136.409999999902</v>
      </c>
      <c r="AC34">
        <v>47047.82</v>
      </c>
      <c r="AD34">
        <v>451.97</v>
      </c>
      <c r="AE34">
        <v>49072.95</v>
      </c>
      <c r="AF34">
        <v>112705.23</v>
      </c>
      <c r="AG34">
        <v>65657.41</v>
      </c>
      <c r="AH34">
        <v>3940.79</v>
      </c>
      <c r="AI34">
        <v>47047.82</v>
      </c>
      <c r="AJ34">
        <v>9124.7800000000007</v>
      </c>
      <c r="AK34">
        <v>-2733.8</v>
      </c>
      <c r="AL34">
        <v>-16938.8</v>
      </c>
      <c r="AM34">
        <v>11933.25</v>
      </c>
      <c r="AN34">
        <v>-1688.55</v>
      </c>
      <c r="AO34">
        <v>2808.4699999999898</v>
      </c>
      <c r="AP34">
        <v>-7739.3499999999904</v>
      </c>
      <c r="AQ34">
        <v>1092.9100000000001</v>
      </c>
    </row>
    <row r="35" spans="1:43" x14ac:dyDescent="0.25">
      <c r="A35" t="s">
        <v>348</v>
      </c>
      <c r="B35" t="s">
        <v>324</v>
      </c>
      <c r="C35" t="s">
        <v>306</v>
      </c>
      <c r="D35">
        <v>151860.11489632499</v>
      </c>
      <c r="E35">
        <v>419.3</v>
      </c>
    </row>
    <row r="36" spans="1:43" x14ac:dyDescent="0.25">
      <c r="A36" t="s">
        <v>352</v>
      </c>
      <c r="B36" t="s">
        <v>351</v>
      </c>
      <c r="C36" t="s">
        <v>336</v>
      </c>
      <c r="D36">
        <v>146414.01326000001</v>
      </c>
      <c r="E36">
        <v>119.8</v>
      </c>
      <c r="F36">
        <v>37832.54</v>
      </c>
      <c r="G36">
        <v>31288.080000000002</v>
      </c>
      <c r="H36">
        <v>1221.24</v>
      </c>
      <c r="I36">
        <v>16987.32</v>
      </c>
      <c r="J36">
        <v>11489.68</v>
      </c>
      <c r="L36">
        <v>5630.0999999999904</v>
      </c>
      <c r="M36">
        <v>4780.25</v>
      </c>
      <c r="N36">
        <v>2093.11</v>
      </c>
      <c r="O36">
        <v>198730.23999999999</v>
      </c>
      <c r="P36">
        <v>82925.4399999999</v>
      </c>
      <c r="R36">
        <v>172204.37999999899</v>
      </c>
      <c r="S36">
        <v>7005.65</v>
      </c>
      <c r="T36">
        <v>59462.59</v>
      </c>
      <c r="U36">
        <v>16115.51</v>
      </c>
      <c r="V36">
        <v>14178.3499999999</v>
      </c>
      <c r="W36">
        <v>70572.78</v>
      </c>
      <c r="X36">
        <v>86665.54</v>
      </c>
      <c r="Y36">
        <v>97295.13</v>
      </c>
      <c r="Z36">
        <v>1221.2353069999999</v>
      </c>
      <c r="AA36">
        <v>84893.05</v>
      </c>
      <c r="AC36">
        <v>105175.21</v>
      </c>
      <c r="AD36">
        <v>54415.33</v>
      </c>
      <c r="AE36">
        <v>57257.41</v>
      </c>
      <c r="AF36">
        <v>285395.77999999898</v>
      </c>
      <c r="AG36">
        <v>180220.56999999899</v>
      </c>
      <c r="AH36">
        <v>8257.24</v>
      </c>
      <c r="AI36">
        <v>105175.21</v>
      </c>
      <c r="AJ36">
        <v>14142.49</v>
      </c>
      <c r="AK36">
        <v>-6980.69</v>
      </c>
      <c r="AL36">
        <v>-18179.45</v>
      </c>
      <c r="AM36">
        <v>21683.08</v>
      </c>
      <c r="AN36">
        <v>-9225.26</v>
      </c>
      <c r="AO36">
        <v>7540.59</v>
      </c>
      <c r="AP36">
        <v>-3477.0599999999899</v>
      </c>
      <c r="AQ36">
        <v>6292.63</v>
      </c>
    </row>
    <row r="37" spans="1:43" x14ac:dyDescent="0.25">
      <c r="A37" t="s">
        <v>350</v>
      </c>
      <c r="B37" t="s">
        <v>349</v>
      </c>
      <c r="C37" t="s">
        <v>91</v>
      </c>
      <c r="D37">
        <v>143870.33300583001</v>
      </c>
      <c r="E37">
        <v>4844.05</v>
      </c>
      <c r="F37">
        <v>1374.5</v>
      </c>
      <c r="G37">
        <v>399.1</v>
      </c>
      <c r="H37">
        <v>29.6</v>
      </c>
      <c r="I37">
        <v>7673.8</v>
      </c>
      <c r="K37">
        <v>366.2</v>
      </c>
      <c r="L37">
        <v>1278.5999999999999</v>
      </c>
      <c r="M37">
        <v>716.5</v>
      </c>
      <c r="N37">
        <v>7.1</v>
      </c>
      <c r="O37">
        <v>6295.5999999999904</v>
      </c>
      <c r="P37">
        <v>1399.6</v>
      </c>
      <c r="R37">
        <v>3302.7999999999902</v>
      </c>
      <c r="S37">
        <v>3885.2999999999902</v>
      </c>
      <c r="T37">
        <v>4108.1000000000004</v>
      </c>
      <c r="U37">
        <v>631.5</v>
      </c>
      <c r="V37">
        <v>1399.6</v>
      </c>
      <c r="W37">
        <v>16163.4</v>
      </c>
      <c r="X37">
        <v>17185.8</v>
      </c>
      <c r="Y37">
        <v>5482.6</v>
      </c>
      <c r="Z37">
        <v>29.580672100000001</v>
      </c>
      <c r="AA37">
        <v>354</v>
      </c>
      <c r="AC37">
        <v>16599.199999999899</v>
      </c>
      <c r="AD37">
        <v>3.3</v>
      </c>
      <c r="AE37">
        <v>0</v>
      </c>
      <c r="AF37">
        <v>23481.3999999999</v>
      </c>
      <c r="AG37">
        <v>6882.2</v>
      </c>
      <c r="AH37">
        <v>5623.4</v>
      </c>
      <c r="AI37">
        <v>16599.199999999899</v>
      </c>
      <c r="AJ37">
        <v>939.3</v>
      </c>
      <c r="AK37">
        <v>-1931.7</v>
      </c>
      <c r="AL37">
        <v>-271.39999999999998</v>
      </c>
      <c r="AM37">
        <v>3094.6</v>
      </c>
      <c r="AN37">
        <v>-3286.2</v>
      </c>
      <c r="AO37">
        <v>2155.3000000000002</v>
      </c>
      <c r="AP37">
        <v>891.49999999999898</v>
      </c>
      <c r="AQ37">
        <v>1562.7</v>
      </c>
    </row>
    <row r="38" spans="1:43" x14ac:dyDescent="0.25">
      <c r="A38" t="s">
        <v>359</v>
      </c>
      <c r="B38" t="s">
        <v>358</v>
      </c>
      <c r="C38" t="s">
        <v>293</v>
      </c>
      <c r="D38">
        <v>142369.75425939</v>
      </c>
      <c r="E38">
        <v>659.3</v>
      </c>
      <c r="F38">
        <v>4143.74</v>
      </c>
      <c r="G38">
        <v>3716.41</v>
      </c>
      <c r="H38">
        <v>2149.4</v>
      </c>
      <c r="I38">
        <v>1168.55</v>
      </c>
      <c r="L38">
        <v>0</v>
      </c>
      <c r="M38">
        <v>238197.1</v>
      </c>
      <c r="N38">
        <v>0</v>
      </c>
      <c r="O38">
        <v>240810.4</v>
      </c>
      <c r="P38">
        <v>226707.59999999899</v>
      </c>
      <c r="Q38">
        <v>0</v>
      </c>
      <c r="R38">
        <v>1027.99</v>
      </c>
      <c r="S38">
        <v>5893.03</v>
      </c>
      <c r="T38">
        <v>4027.5</v>
      </c>
      <c r="U38">
        <v>1585.31</v>
      </c>
      <c r="V38">
        <v>225757.59999999899</v>
      </c>
      <c r="W38">
        <v>7124.18</v>
      </c>
      <c r="X38">
        <v>7061.58</v>
      </c>
      <c r="Y38">
        <v>8171.24</v>
      </c>
      <c r="Z38">
        <v>214.93960999999999</v>
      </c>
      <c r="AA38">
        <v>950</v>
      </c>
      <c r="AC38">
        <v>12993.14</v>
      </c>
      <c r="AD38">
        <v>0</v>
      </c>
      <c r="AE38">
        <v>950</v>
      </c>
      <c r="AF38">
        <v>247871.97999999899</v>
      </c>
      <c r="AG38">
        <v>234878.83999999901</v>
      </c>
      <c r="AH38">
        <v>0</v>
      </c>
      <c r="AI38">
        <v>12993.14</v>
      </c>
      <c r="AJ38">
        <v>87.57</v>
      </c>
      <c r="AK38">
        <v>1984.71</v>
      </c>
      <c r="AL38">
        <v>-10071.32</v>
      </c>
      <c r="AM38">
        <v>6883.17</v>
      </c>
      <c r="AN38">
        <v>6883.17</v>
      </c>
      <c r="AO38">
        <v>6795.6</v>
      </c>
      <c r="AP38">
        <v>-1203.4399999999901</v>
      </c>
      <c r="AQ38">
        <v>0</v>
      </c>
    </row>
    <row r="39" spans="1:43" x14ac:dyDescent="0.25">
      <c r="A39" t="s">
        <v>354</v>
      </c>
      <c r="B39" t="s">
        <v>353</v>
      </c>
      <c r="C39" t="s">
        <v>355</v>
      </c>
      <c r="D39">
        <v>141157.29232993501</v>
      </c>
      <c r="E39">
        <v>227.1</v>
      </c>
      <c r="F39">
        <v>12348.9</v>
      </c>
      <c r="G39">
        <v>0</v>
      </c>
      <c r="H39">
        <v>6162.73</v>
      </c>
      <c r="I39">
        <v>36458.86</v>
      </c>
      <c r="K39">
        <v>3327.07</v>
      </c>
      <c r="L39">
        <v>0</v>
      </c>
      <c r="M39">
        <v>2426.9699999999998</v>
      </c>
      <c r="N39">
        <v>673.79</v>
      </c>
      <c r="O39">
        <v>86589.36</v>
      </c>
      <c r="P39">
        <v>78212.81</v>
      </c>
      <c r="R39">
        <v>59574.099999999897</v>
      </c>
      <c r="S39">
        <v>37940.729999999901</v>
      </c>
      <c r="T39">
        <v>45053.77</v>
      </c>
      <c r="U39">
        <v>21261.22</v>
      </c>
      <c r="V39">
        <v>74751.37</v>
      </c>
      <c r="W39">
        <v>36980.31</v>
      </c>
      <c r="X39">
        <v>92842.95</v>
      </c>
      <c r="Y39">
        <v>57402.67</v>
      </c>
      <c r="Z39">
        <v>616.27283269999998</v>
      </c>
      <c r="AA39">
        <v>3513.64</v>
      </c>
      <c r="AC39">
        <v>43816.8299999999</v>
      </c>
      <c r="AD39">
        <v>7075.68</v>
      </c>
      <c r="AE39">
        <v>3461.44</v>
      </c>
      <c r="AF39">
        <v>179432.31</v>
      </c>
      <c r="AG39">
        <v>135615.48000000001</v>
      </c>
      <c r="AH39">
        <v>11367.68</v>
      </c>
      <c r="AI39">
        <v>43816.8299999999</v>
      </c>
      <c r="AJ39">
        <v>12023.19</v>
      </c>
      <c r="AK39">
        <v>-13441.24</v>
      </c>
      <c r="AL39">
        <v>-26481.03</v>
      </c>
      <c r="AM39">
        <v>41087.51</v>
      </c>
      <c r="AN39">
        <v>11163.9</v>
      </c>
      <c r="AO39">
        <v>29064.32</v>
      </c>
      <c r="AP39">
        <v>1165.24</v>
      </c>
      <c r="AQ39">
        <v>10783.37</v>
      </c>
    </row>
    <row r="40" spans="1:43" x14ac:dyDescent="0.25">
      <c r="A40" t="s">
        <v>357</v>
      </c>
      <c r="B40" t="s">
        <v>356</v>
      </c>
      <c r="C40" t="s">
        <v>274</v>
      </c>
      <c r="D40">
        <v>139235.41045637999</v>
      </c>
      <c r="E40">
        <v>95.25</v>
      </c>
      <c r="F40">
        <v>56606.78</v>
      </c>
      <c r="G40">
        <v>76.739999999999995</v>
      </c>
      <c r="H40">
        <v>9181.0400000000009</v>
      </c>
      <c r="I40">
        <v>9833.34</v>
      </c>
      <c r="J40">
        <v>15354.369999999901</v>
      </c>
      <c r="L40">
        <v>3602.63</v>
      </c>
      <c r="M40">
        <v>44338.76</v>
      </c>
      <c r="N40">
        <v>1591.47</v>
      </c>
      <c r="O40">
        <v>263764.15999999997</v>
      </c>
      <c r="P40">
        <v>83368.5600000001</v>
      </c>
      <c r="R40">
        <v>204380.99</v>
      </c>
      <c r="S40">
        <v>6590.4199999999901</v>
      </c>
      <c r="T40">
        <v>135779.97</v>
      </c>
      <c r="U40">
        <v>11441.78</v>
      </c>
      <c r="V40">
        <v>5706.0300000001098</v>
      </c>
      <c r="W40">
        <v>124277.4</v>
      </c>
      <c r="X40">
        <v>147117.79999999999</v>
      </c>
      <c r="Y40">
        <v>192386.75</v>
      </c>
      <c r="Z40">
        <v>1377.1560698999999</v>
      </c>
      <c r="AA40">
        <v>132019.59</v>
      </c>
      <c r="AC40">
        <v>135126.65</v>
      </c>
      <c r="AD40">
        <v>111993.62</v>
      </c>
      <c r="AE40">
        <v>62308.160000000003</v>
      </c>
      <c r="AF40">
        <v>410881.96</v>
      </c>
      <c r="AG40">
        <v>275755.31</v>
      </c>
      <c r="AH40">
        <v>18700.419999999998</v>
      </c>
      <c r="AI40">
        <v>135126.649999999</v>
      </c>
      <c r="AJ40">
        <v>4937.74</v>
      </c>
      <c r="AK40">
        <v>-2997.29</v>
      </c>
      <c r="AL40">
        <v>-21177.64</v>
      </c>
      <c r="AM40">
        <v>24570.33</v>
      </c>
      <c r="AN40">
        <v>-21496.94</v>
      </c>
      <c r="AO40">
        <v>19632.59</v>
      </c>
      <c r="AP40">
        <v>395.40000000000202</v>
      </c>
      <c r="AQ40">
        <v>10896.04</v>
      </c>
    </row>
    <row r="41" spans="1:43" x14ac:dyDescent="0.25">
      <c r="A41" t="s">
        <v>361</v>
      </c>
      <c r="B41" t="s">
        <v>360</v>
      </c>
      <c r="C41" t="s">
        <v>362</v>
      </c>
      <c r="D41">
        <v>137262.61436579999</v>
      </c>
      <c r="E41">
        <v>4892.5</v>
      </c>
      <c r="F41">
        <v>4121.18</v>
      </c>
      <c r="G41">
        <v>0</v>
      </c>
      <c r="H41">
        <v>282.95999999999998</v>
      </c>
      <c r="I41">
        <v>5271.83</v>
      </c>
      <c r="J41">
        <v>345.15</v>
      </c>
      <c r="L41">
        <v>30.7</v>
      </c>
      <c r="M41">
        <v>21601.56</v>
      </c>
      <c r="N41">
        <v>0.01</v>
      </c>
      <c r="O41">
        <v>25486.05</v>
      </c>
      <c r="P41">
        <v>504.16000000000702</v>
      </c>
      <c r="R41">
        <v>2896.7999999999902</v>
      </c>
      <c r="S41">
        <v>1062.5899999999999</v>
      </c>
      <c r="T41">
        <v>1149.5599999999899</v>
      </c>
      <c r="U41">
        <v>956.99</v>
      </c>
      <c r="V41">
        <v>34.780000000007199</v>
      </c>
      <c r="W41">
        <v>29078.58</v>
      </c>
      <c r="X41">
        <v>9650.4</v>
      </c>
      <c r="Y41">
        <v>5270.74</v>
      </c>
      <c r="Z41">
        <v>28.295735799999999</v>
      </c>
      <c r="AA41">
        <v>124.23</v>
      </c>
      <c r="AC41">
        <v>29361.55</v>
      </c>
      <c r="AD41">
        <v>1563.55</v>
      </c>
      <c r="AE41">
        <v>124.23</v>
      </c>
      <c r="AF41">
        <v>35136.449999999997</v>
      </c>
      <c r="AG41">
        <v>5774.9</v>
      </c>
      <c r="AH41">
        <v>1752.43</v>
      </c>
      <c r="AI41">
        <v>29361.55</v>
      </c>
      <c r="AJ41">
        <v>1110.2</v>
      </c>
      <c r="AK41">
        <v>-7180.7</v>
      </c>
      <c r="AL41">
        <v>1211.21</v>
      </c>
      <c r="AM41">
        <v>5277.42</v>
      </c>
      <c r="AN41">
        <v>-1331.4</v>
      </c>
      <c r="AO41">
        <v>4167.22</v>
      </c>
      <c r="AP41">
        <v>-692.06999999999903</v>
      </c>
      <c r="AQ41">
        <v>4046.96</v>
      </c>
    </row>
    <row r="42" spans="1:43" x14ac:dyDescent="0.25">
      <c r="A42" t="s">
        <v>119</v>
      </c>
      <c r="B42" t="s">
        <v>120</v>
      </c>
      <c r="C42" t="s">
        <v>121</v>
      </c>
      <c r="D42">
        <v>135379.22076</v>
      </c>
      <c r="E42">
        <v>320.14999999999998</v>
      </c>
      <c r="F42">
        <v>3254</v>
      </c>
      <c r="G42">
        <v>0</v>
      </c>
      <c r="H42">
        <v>845</v>
      </c>
      <c r="I42">
        <v>20815</v>
      </c>
      <c r="J42">
        <v>942</v>
      </c>
      <c r="L42">
        <v>0</v>
      </c>
      <c r="M42">
        <v>0</v>
      </c>
      <c r="N42">
        <v>0</v>
      </c>
      <c r="O42">
        <v>20688</v>
      </c>
      <c r="P42">
        <v>4295</v>
      </c>
      <c r="R42">
        <v>19471</v>
      </c>
      <c r="S42">
        <v>498</v>
      </c>
      <c r="T42">
        <v>2840</v>
      </c>
      <c r="U42">
        <v>1217</v>
      </c>
      <c r="V42">
        <v>1236</v>
      </c>
      <c r="W42">
        <v>33436</v>
      </c>
      <c r="X42">
        <v>23982</v>
      </c>
      <c r="Y42">
        <v>6094</v>
      </c>
      <c r="Z42">
        <v>422.53190000000001</v>
      </c>
      <c r="AA42">
        <v>2844</v>
      </c>
      <c r="AC42">
        <v>34281</v>
      </c>
      <c r="AD42">
        <v>1953</v>
      </c>
      <c r="AE42">
        <v>2117</v>
      </c>
      <c r="AF42">
        <v>44670</v>
      </c>
      <c r="AG42">
        <v>10389</v>
      </c>
      <c r="AH42">
        <v>716</v>
      </c>
      <c r="AI42">
        <v>34281</v>
      </c>
      <c r="AJ42">
        <v>2968</v>
      </c>
      <c r="AK42">
        <v>-12258</v>
      </c>
      <c r="AL42">
        <v>846</v>
      </c>
      <c r="AM42">
        <v>12691</v>
      </c>
      <c r="AN42">
        <v>-3589</v>
      </c>
      <c r="AO42">
        <v>9723</v>
      </c>
      <c r="AP42">
        <v>1279</v>
      </c>
      <c r="AQ42">
        <v>7606</v>
      </c>
    </row>
    <row r="43" spans="1:43" x14ac:dyDescent="0.25">
      <c r="A43" t="s">
        <v>369</v>
      </c>
      <c r="B43" t="s">
        <v>368</v>
      </c>
      <c r="C43" t="s">
        <v>370</v>
      </c>
      <c r="D43">
        <v>133616.31967600001</v>
      </c>
      <c r="E43">
        <v>3857.7</v>
      </c>
      <c r="F43">
        <v>4063.9</v>
      </c>
      <c r="G43">
        <v>156.69999999999999</v>
      </c>
      <c r="H43">
        <v>71.2</v>
      </c>
      <c r="I43">
        <v>6584.1</v>
      </c>
      <c r="K43">
        <v>97.5</v>
      </c>
      <c r="L43">
        <v>0</v>
      </c>
      <c r="M43">
        <v>1.4</v>
      </c>
      <c r="N43">
        <v>7.6</v>
      </c>
      <c r="O43">
        <v>4824</v>
      </c>
      <c r="P43">
        <v>501.3</v>
      </c>
      <c r="R43">
        <v>3158.6</v>
      </c>
      <c r="S43">
        <v>2749.9</v>
      </c>
      <c r="T43">
        <v>3926</v>
      </c>
      <c r="U43">
        <v>1566.5</v>
      </c>
      <c r="V43">
        <v>501.3</v>
      </c>
      <c r="W43">
        <v>11382.3</v>
      </c>
      <c r="X43">
        <v>15285</v>
      </c>
      <c r="Y43">
        <v>7989.9</v>
      </c>
      <c r="Z43">
        <v>35.612025500000001</v>
      </c>
      <c r="AA43">
        <v>0</v>
      </c>
      <c r="AC43">
        <v>11617.8</v>
      </c>
      <c r="AD43">
        <v>2165</v>
      </c>
      <c r="AE43">
        <v>0</v>
      </c>
      <c r="AF43">
        <v>20109</v>
      </c>
      <c r="AG43">
        <v>8491.2000000000007</v>
      </c>
      <c r="AH43">
        <v>3786</v>
      </c>
      <c r="AI43">
        <v>11617.8</v>
      </c>
      <c r="AJ43">
        <v>156</v>
      </c>
      <c r="AK43">
        <v>-392.2</v>
      </c>
      <c r="AL43">
        <v>-34.1</v>
      </c>
      <c r="AM43">
        <v>978.5</v>
      </c>
      <c r="AN43">
        <v>-883.39999999999895</v>
      </c>
      <c r="AO43">
        <v>822.5</v>
      </c>
      <c r="AP43">
        <v>552.20000000000005</v>
      </c>
      <c r="AQ43">
        <v>284.89999999999998</v>
      </c>
    </row>
    <row r="44" spans="1:43" x14ac:dyDescent="0.25">
      <c r="A44" t="s">
        <v>364</v>
      </c>
      <c r="B44" t="s">
        <v>363</v>
      </c>
      <c r="C44" t="s">
        <v>365</v>
      </c>
      <c r="D44">
        <v>132338.199303375</v>
      </c>
      <c r="E44">
        <v>2615.85</v>
      </c>
      <c r="F44">
        <v>1067.67</v>
      </c>
      <c r="G44">
        <v>50.05</v>
      </c>
      <c r="H44">
        <v>50.83</v>
      </c>
      <c r="I44">
        <v>857.85</v>
      </c>
      <c r="J44">
        <v>378</v>
      </c>
      <c r="L44">
        <v>2715.15</v>
      </c>
      <c r="M44">
        <v>349.65</v>
      </c>
      <c r="N44">
        <v>233.64</v>
      </c>
      <c r="O44">
        <v>5943.3499999999904</v>
      </c>
      <c r="P44">
        <v>648.33000000000004</v>
      </c>
      <c r="R44">
        <v>2604.8699999999899</v>
      </c>
      <c r="S44">
        <v>351.32</v>
      </c>
      <c r="T44">
        <v>1342.94999999999</v>
      </c>
      <c r="U44">
        <v>273.68</v>
      </c>
      <c r="V44">
        <v>94.7</v>
      </c>
      <c r="W44">
        <v>7111.4</v>
      </c>
      <c r="X44">
        <v>4561.5199999999904</v>
      </c>
      <c r="Y44">
        <v>2410.62</v>
      </c>
      <c r="Z44">
        <v>50.828841500000003</v>
      </c>
      <c r="AA44">
        <v>390.61</v>
      </c>
      <c r="AC44">
        <v>7445.92</v>
      </c>
      <c r="AD44">
        <v>1817.08</v>
      </c>
      <c r="AE44">
        <v>175.629999999999</v>
      </c>
      <c r="AF44">
        <v>10504.869999999901</v>
      </c>
      <c r="AG44">
        <v>3058.95</v>
      </c>
      <c r="AH44">
        <v>1535.27</v>
      </c>
      <c r="AI44">
        <v>7445.9199999999901</v>
      </c>
      <c r="AJ44">
        <v>505.35</v>
      </c>
      <c r="AK44">
        <v>-656.43</v>
      </c>
      <c r="AL44">
        <v>-898.95</v>
      </c>
      <c r="AM44">
        <v>1557.57</v>
      </c>
      <c r="AN44">
        <v>-490.18</v>
      </c>
      <c r="AO44">
        <v>1052.21999999999</v>
      </c>
      <c r="AP44">
        <v>2.18999999999994</v>
      </c>
      <c r="AQ44">
        <v>508.33</v>
      </c>
    </row>
    <row r="45" spans="1:43" x14ac:dyDescent="0.25">
      <c r="A45" t="s">
        <v>367</v>
      </c>
      <c r="B45" t="s">
        <v>366</v>
      </c>
      <c r="C45" t="s">
        <v>293</v>
      </c>
      <c r="D45">
        <v>129775.19587425</v>
      </c>
      <c r="E45">
        <v>1289.75</v>
      </c>
      <c r="F45">
        <v>1014.41</v>
      </c>
      <c r="G45">
        <v>22.79</v>
      </c>
      <c r="H45">
        <v>1000.37</v>
      </c>
      <c r="I45">
        <v>3204.22</v>
      </c>
      <c r="L45">
        <v>0</v>
      </c>
      <c r="M45">
        <v>264436.68</v>
      </c>
      <c r="O45">
        <v>265326.15000000002</v>
      </c>
      <c r="P45">
        <v>256189.78999999899</v>
      </c>
      <c r="Q45">
        <v>0</v>
      </c>
      <c r="R45">
        <v>526.78</v>
      </c>
      <c r="S45">
        <v>4411.5200000000004</v>
      </c>
      <c r="T45">
        <v>4115.38</v>
      </c>
      <c r="U45">
        <v>362.69</v>
      </c>
      <c r="V45">
        <v>256189.78999999899</v>
      </c>
      <c r="W45">
        <v>10599.15</v>
      </c>
      <c r="X45">
        <v>7615.74</v>
      </c>
      <c r="Y45">
        <v>5129.79</v>
      </c>
      <c r="Z45">
        <v>100.03705619999999</v>
      </c>
      <c r="AA45">
        <v>0</v>
      </c>
      <c r="AC45">
        <v>11622.31</v>
      </c>
      <c r="AD45">
        <v>0</v>
      </c>
      <c r="AE45">
        <v>0</v>
      </c>
      <c r="AF45">
        <v>272941.89</v>
      </c>
      <c r="AG45">
        <v>261319.58</v>
      </c>
      <c r="AH45">
        <v>0</v>
      </c>
      <c r="AI45">
        <v>11622.31</v>
      </c>
      <c r="AJ45">
        <v>66.75</v>
      </c>
      <c r="AK45">
        <v>-231.01</v>
      </c>
      <c r="AL45">
        <v>-21611.01</v>
      </c>
      <c r="AM45">
        <v>21851.94</v>
      </c>
      <c r="AN45">
        <v>21851.94</v>
      </c>
      <c r="AO45">
        <v>21785.19</v>
      </c>
      <c r="AP45">
        <v>9.9200000000003001</v>
      </c>
      <c r="AQ45">
        <v>250.01</v>
      </c>
    </row>
    <row r="46" spans="1:43" x14ac:dyDescent="0.25">
      <c r="A46" t="s">
        <v>116</v>
      </c>
      <c r="B46" t="s">
        <v>117</v>
      </c>
      <c r="C46" t="s">
        <v>118</v>
      </c>
      <c r="D46">
        <v>128837.83181249999</v>
      </c>
      <c r="E46">
        <v>3929</v>
      </c>
      <c r="F46">
        <v>2696.26</v>
      </c>
      <c r="G46">
        <v>0</v>
      </c>
      <c r="H46">
        <v>334.39</v>
      </c>
      <c r="I46">
        <v>14347.72</v>
      </c>
      <c r="K46">
        <v>565.57000000000005</v>
      </c>
      <c r="L46">
        <v>1204.8800000000001</v>
      </c>
      <c r="M46">
        <v>1362.7</v>
      </c>
      <c r="N46">
        <v>3.75</v>
      </c>
      <c r="O46">
        <v>13406.37</v>
      </c>
      <c r="P46">
        <v>14052.56</v>
      </c>
      <c r="R46">
        <v>8033.94</v>
      </c>
      <c r="S46">
        <v>11649.08</v>
      </c>
      <c r="T46">
        <v>24188.639999999999</v>
      </c>
      <c r="U46">
        <v>2239.2800000000002</v>
      </c>
      <c r="V46">
        <v>14050.15</v>
      </c>
      <c r="W46">
        <v>18978.740000000002</v>
      </c>
      <c r="X46">
        <v>46847.97</v>
      </c>
      <c r="Y46">
        <v>26884.9</v>
      </c>
      <c r="Z46">
        <v>33.438749999999999</v>
      </c>
      <c r="AA46">
        <v>49.27</v>
      </c>
      <c r="AC46">
        <v>19316.88</v>
      </c>
      <c r="AD46">
        <v>16209.64</v>
      </c>
      <c r="AE46">
        <v>2.41</v>
      </c>
      <c r="AF46">
        <v>60254.34</v>
      </c>
      <c r="AG46">
        <v>40937.46</v>
      </c>
      <c r="AH46">
        <v>4641.53</v>
      </c>
      <c r="AI46">
        <v>19316.879999999899</v>
      </c>
      <c r="AJ46">
        <v>1500.57</v>
      </c>
      <c r="AK46">
        <v>-1349.05</v>
      </c>
      <c r="AL46">
        <v>-12759.51</v>
      </c>
      <c r="AM46">
        <v>10032.780000000001</v>
      </c>
      <c r="AN46">
        <v>212.2</v>
      </c>
      <c r="AO46">
        <v>8532.2099999999991</v>
      </c>
      <c r="AP46">
        <v>-4075.7799999999902</v>
      </c>
      <c r="AQ46">
        <v>1337.55</v>
      </c>
    </row>
    <row r="47" spans="1:43" x14ac:dyDescent="0.25">
      <c r="A47" t="s">
        <v>372</v>
      </c>
      <c r="B47" t="s">
        <v>371</v>
      </c>
      <c r="C47" t="s">
        <v>373</v>
      </c>
      <c r="D47">
        <v>126438.92194248</v>
      </c>
      <c r="E47">
        <v>515.6</v>
      </c>
      <c r="F47">
        <v>1653.79</v>
      </c>
      <c r="G47">
        <v>25071.15</v>
      </c>
      <c r="H47">
        <v>495.06</v>
      </c>
      <c r="I47">
        <v>2745.4399999999901</v>
      </c>
      <c r="J47">
        <v>1218.58</v>
      </c>
      <c r="L47">
        <v>944.25340000000006</v>
      </c>
      <c r="M47">
        <v>19010.41</v>
      </c>
      <c r="N47">
        <v>4.3600000000000003</v>
      </c>
      <c r="O47">
        <v>26801.539999999899</v>
      </c>
      <c r="P47">
        <v>3695.5999999999799</v>
      </c>
      <c r="R47">
        <v>3902.2566000000002</v>
      </c>
      <c r="S47">
        <v>3114.8</v>
      </c>
      <c r="T47">
        <v>9530.9599999999991</v>
      </c>
      <c r="U47">
        <v>2944.62</v>
      </c>
      <c r="V47">
        <v>1206.0699999999799</v>
      </c>
      <c r="W47">
        <v>12121.32</v>
      </c>
      <c r="X47">
        <v>25770.699999999899</v>
      </c>
      <c r="Y47">
        <v>11184.75</v>
      </c>
      <c r="Z47">
        <v>247.5311706</v>
      </c>
      <c r="AA47">
        <v>3333.99</v>
      </c>
      <c r="AC47">
        <v>37691.89</v>
      </c>
      <c r="AD47">
        <v>19361.23</v>
      </c>
      <c r="AE47">
        <v>1270.94999999999</v>
      </c>
      <c r="AF47">
        <v>52572.239999999903</v>
      </c>
      <c r="AG47">
        <v>14880.3499999999</v>
      </c>
      <c r="AH47">
        <v>549.23</v>
      </c>
      <c r="AI47">
        <v>37691.89</v>
      </c>
      <c r="AJ47">
        <v>63.74</v>
      </c>
      <c r="AK47">
        <v>-2013.15</v>
      </c>
      <c r="AL47">
        <v>-460.61</v>
      </c>
      <c r="AM47">
        <v>2375.2600000000002</v>
      </c>
      <c r="AN47">
        <v>477.02999999999901</v>
      </c>
      <c r="AO47">
        <v>2311.52</v>
      </c>
      <c r="AP47">
        <v>-98.5</v>
      </c>
      <c r="AQ47">
        <v>742.84</v>
      </c>
    </row>
    <row r="48" spans="1:43" x14ac:dyDescent="0.25">
      <c r="A48" t="s">
        <v>377</v>
      </c>
      <c r="B48" t="s">
        <v>376</v>
      </c>
      <c r="C48" t="s">
        <v>323</v>
      </c>
      <c r="D48">
        <v>119635.64306775</v>
      </c>
      <c r="E48">
        <v>1823.8</v>
      </c>
      <c r="F48">
        <v>4012.47</v>
      </c>
      <c r="G48">
        <v>23741.42</v>
      </c>
      <c r="H48">
        <v>131.69</v>
      </c>
      <c r="I48">
        <v>3530</v>
      </c>
      <c r="J48">
        <v>1534.8</v>
      </c>
      <c r="L48">
        <v>93.37</v>
      </c>
      <c r="M48">
        <v>30841.15</v>
      </c>
      <c r="O48">
        <v>51457.55</v>
      </c>
      <c r="P48">
        <v>5964.32</v>
      </c>
      <c r="R48">
        <v>19051.95</v>
      </c>
      <c r="S48">
        <v>1099.52</v>
      </c>
      <c r="T48">
        <v>5245.39</v>
      </c>
      <c r="U48">
        <v>1471.08</v>
      </c>
      <c r="V48">
        <v>81.920000000007207</v>
      </c>
      <c r="W48">
        <v>23081.82</v>
      </c>
      <c r="X48">
        <v>10719.56</v>
      </c>
      <c r="Y48">
        <v>9257.86</v>
      </c>
      <c r="Z48">
        <v>65.843212600000001</v>
      </c>
      <c r="AA48">
        <v>5351.5999999999904</v>
      </c>
      <c r="AC48">
        <v>46954.929999999898</v>
      </c>
      <c r="AD48">
        <v>4492.78</v>
      </c>
      <c r="AE48">
        <v>4347.5999999999904</v>
      </c>
      <c r="AF48">
        <v>62177.11</v>
      </c>
      <c r="AG48">
        <v>15222.18</v>
      </c>
      <c r="AH48">
        <v>1597.26</v>
      </c>
      <c r="AI48">
        <v>46954.929999999898</v>
      </c>
      <c r="AJ48">
        <v>4022.47</v>
      </c>
      <c r="AK48">
        <v>-164.82</v>
      </c>
      <c r="AL48">
        <v>-2190.23</v>
      </c>
      <c r="AM48">
        <v>2318.84</v>
      </c>
      <c r="AN48">
        <v>-949.74</v>
      </c>
      <c r="AO48">
        <v>-1703.6299999999901</v>
      </c>
      <c r="AP48">
        <v>-36.209999999999802</v>
      </c>
      <c r="AQ48">
        <v>657.42</v>
      </c>
    </row>
    <row r="49" spans="1:43" x14ac:dyDescent="0.25">
      <c r="A49" t="s">
        <v>375</v>
      </c>
      <c r="B49" t="s">
        <v>374</v>
      </c>
      <c r="C49" t="s">
        <v>328</v>
      </c>
      <c r="D49">
        <v>117384.75537263999</v>
      </c>
      <c r="E49">
        <v>4903.3500000000004</v>
      </c>
      <c r="F49">
        <v>1349.64</v>
      </c>
      <c r="G49">
        <v>244.98</v>
      </c>
      <c r="H49">
        <v>24.09</v>
      </c>
      <c r="I49">
        <v>1018.63</v>
      </c>
      <c r="K49">
        <v>50.86</v>
      </c>
      <c r="L49">
        <v>139.63999999999999</v>
      </c>
      <c r="M49">
        <v>928.64</v>
      </c>
      <c r="N49">
        <v>27.5</v>
      </c>
      <c r="O49">
        <v>3544.2999999999902</v>
      </c>
      <c r="P49">
        <v>773.38999999999896</v>
      </c>
      <c r="R49">
        <v>2149.25</v>
      </c>
      <c r="S49">
        <v>1252.3699999999999</v>
      </c>
      <c r="T49">
        <v>2806.0899999999901</v>
      </c>
      <c r="U49">
        <v>275.91000000000003</v>
      </c>
      <c r="V49">
        <v>52.64</v>
      </c>
      <c r="W49">
        <v>2289.0300000000002</v>
      </c>
      <c r="X49">
        <v>3970.42</v>
      </c>
      <c r="Y49">
        <v>4155.7299999999996</v>
      </c>
      <c r="Z49">
        <v>24.086829600000002</v>
      </c>
      <c r="AA49">
        <v>2481.1999999999998</v>
      </c>
      <c r="AC49">
        <v>2585.6</v>
      </c>
      <c r="AD49">
        <v>1367.49</v>
      </c>
      <c r="AE49">
        <v>720.74999999999898</v>
      </c>
      <c r="AF49">
        <v>7514.7199999999903</v>
      </c>
      <c r="AG49">
        <v>4929.1199999999899</v>
      </c>
      <c r="AH49">
        <v>331.93</v>
      </c>
      <c r="AI49">
        <v>2585.6</v>
      </c>
      <c r="AJ49">
        <v>550.17999999999995</v>
      </c>
      <c r="AK49">
        <v>-2245.84</v>
      </c>
      <c r="AL49">
        <v>914.19</v>
      </c>
      <c r="AM49">
        <v>1299.52</v>
      </c>
      <c r="AN49">
        <v>-914.16</v>
      </c>
      <c r="AO49">
        <v>749.34</v>
      </c>
      <c r="AP49">
        <v>-32.130000000000102</v>
      </c>
      <c r="AQ49">
        <v>2484.88</v>
      </c>
    </row>
    <row r="50" spans="1:43" x14ac:dyDescent="0.25">
      <c r="A50" t="s">
        <v>381</v>
      </c>
      <c r="B50" t="s">
        <v>380</v>
      </c>
      <c r="C50" t="s">
        <v>27</v>
      </c>
      <c r="D50">
        <v>109853.80214868</v>
      </c>
      <c r="E50">
        <v>1401.95</v>
      </c>
      <c r="G50">
        <v>18444.02</v>
      </c>
      <c r="H50">
        <v>774.66</v>
      </c>
      <c r="I50">
        <v>68584.7</v>
      </c>
      <c r="M50">
        <v>70929.89</v>
      </c>
      <c r="N50">
        <v>0</v>
      </c>
      <c r="O50">
        <v>333747.81</v>
      </c>
      <c r="P50">
        <v>60956.66</v>
      </c>
      <c r="Q50">
        <v>239051.53</v>
      </c>
      <c r="R50">
        <v>1928.75</v>
      </c>
      <c r="U50">
        <v>21837.64</v>
      </c>
      <c r="V50">
        <v>13633.44</v>
      </c>
      <c r="W50">
        <v>28791.63</v>
      </c>
      <c r="X50">
        <v>68584.7</v>
      </c>
      <c r="Y50">
        <v>293349.46999999997</v>
      </c>
      <c r="Z50">
        <v>77.466316300000003</v>
      </c>
      <c r="AB50">
        <v>293349.46999999997</v>
      </c>
      <c r="AC50">
        <v>48026.38</v>
      </c>
      <c r="AE50">
        <v>47323.22</v>
      </c>
      <c r="AF50">
        <v>402332.51</v>
      </c>
      <c r="AG50">
        <v>354306.13</v>
      </c>
      <c r="AI50">
        <v>48026.38</v>
      </c>
      <c r="AJ50">
        <v>414.3</v>
      </c>
      <c r="AK50">
        <v>-4302.1499999999996</v>
      </c>
      <c r="AL50">
        <v>-395.21</v>
      </c>
      <c r="AM50">
        <v>16672.189999999999</v>
      </c>
      <c r="AN50">
        <v>2832.7</v>
      </c>
      <c r="AO50">
        <v>16257.89</v>
      </c>
      <c r="AP50">
        <v>11974.83</v>
      </c>
      <c r="AQ50">
        <v>386.99</v>
      </c>
    </row>
    <row r="51" spans="1:43" x14ac:dyDescent="0.25">
      <c r="A51" t="s">
        <v>379</v>
      </c>
      <c r="B51" t="s">
        <v>378</v>
      </c>
      <c r="C51" t="s">
        <v>91</v>
      </c>
      <c r="D51">
        <v>107212.38447346</v>
      </c>
      <c r="E51">
        <v>1099.9000000000001</v>
      </c>
      <c r="F51">
        <v>4483.5</v>
      </c>
      <c r="G51">
        <v>1428.9</v>
      </c>
      <c r="H51">
        <v>440</v>
      </c>
      <c r="I51">
        <v>7037.9</v>
      </c>
      <c r="K51">
        <v>970.4</v>
      </c>
      <c r="L51">
        <v>8306.9</v>
      </c>
      <c r="M51">
        <v>604.9</v>
      </c>
      <c r="N51">
        <v>470.2</v>
      </c>
      <c r="O51">
        <v>21394.5</v>
      </c>
      <c r="P51">
        <v>4111.5</v>
      </c>
      <c r="R51">
        <v>6744.3</v>
      </c>
      <c r="S51">
        <v>4489.6000000000004</v>
      </c>
      <c r="T51">
        <v>8837.5</v>
      </c>
      <c r="U51">
        <v>4768</v>
      </c>
      <c r="V51">
        <v>3192.4</v>
      </c>
      <c r="W51">
        <v>26054.3</v>
      </c>
      <c r="X51">
        <v>24432.699999999899</v>
      </c>
      <c r="Y51">
        <v>13321</v>
      </c>
      <c r="Z51">
        <v>87.991184599999997</v>
      </c>
      <c r="AA51">
        <v>2740.2</v>
      </c>
      <c r="AC51">
        <v>28394.7</v>
      </c>
      <c r="AD51">
        <v>23.6</v>
      </c>
      <c r="AE51">
        <v>919.099999999999</v>
      </c>
      <c r="AF51">
        <v>45827.199999999997</v>
      </c>
      <c r="AG51">
        <v>17432.5</v>
      </c>
      <c r="AH51">
        <v>12881.6</v>
      </c>
      <c r="AI51">
        <v>28394.699999999899</v>
      </c>
      <c r="AJ51">
        <v>1015.2</v>
      </c>
      <c r="AK51">
        <v>-5078.1000000000004</v>
      </c>
      <c r="AL51">
        <v>-226.5</v>
      </c>
      <c r="AM51">
        <v>5572</v>
      </c>
      <c r="AN51">
        <v>-3838.2</v>
      </c>
      <c r="AO51">
        <v>4556.8</v>
      </c>
      <c r="AP51">
        <v>267.39999999999901</v>
      </c>
      <c r="AQ51">
        <v>4263.3</v>
      </c>
    </row>
    <row r="52" spans="1:43" x14ac:dyDescent="0.25">
      <c r="A52" t="s">
        <v>383</v>
      </c>
      <c r="B52" t="s">
        <v>382</v>
      </c>
      <c r="C52" t="s">
        <v>384</v>
      </c>
      <c r="D52">
        <v>105333.308153384</v>
      </c>
      <c r="E52">
        <v>1035.95</v>
      </c>
      <c r="F52">
        <v>1823.17</v>
      </c>
      <c r="G52">
        <v>1434.7</v>
      </c>
      <c r="H52">
        <v>102.27</v>
      </c>
      <c r="I52">
        <v>2580.37</v>
      </c>
      <c r="K52">
        <v>641.24</v>
      </c>
      <c r="L52">
        <v>8373.84</v>
      </c>
      <c r="M52">
        <v>839.33</v>
      </c>
      <c r="N52">
        <v>0</v>
      </c>
      <c r="O52">
        <v>11631.289999999901</v>
      </c>
      <c r="P52">
        <v>351.72</v>
      </c>
      <c r="R52">
        <v>1605.23999999999</v>
      </c>
      <c r="S52">
        <v>443.16999999999899</v>
      </c>
      <c r="T52">
        <v>1468.14</v>
      </c>
      <c r="U52">
        <v>171.64</v>
      </c>
      <c r="V52">
        <v>104.99</v>
      </c>
      <c r="W52">
        <v>12257.2599999999</v>
      </c>
      <c r="X52">
        <v>5805.9699999999903</v>
      </c>
      <c r="Y52">
        <v>3291.31</v>
      </c>
      <c r="Z52">
        <v>102.2695318</v>
      </c>
      <c r="AA52">
        <v>1129.58</v>
      </c>
      <c r="AC52">
        <v>13794.2299999999</v>
      </c>
      <c r="AD52">
        <v>1537.15</v>
      </c>
      <c r="AE52">
        <v>246.73</v>
      </c>
      <c r="AF52">
        <v>17437.259999999998</v>
      </c>
      <c r="AG52">
        <v>3643.03</v>
      </c>
      <c r="AH52">
        <v>1245.28</v>
      </c>
      <c r="AI52">
        <v>13794.2299999999</v>
      </c>
      <c r="AJ52">
        <v>0</v>
      </c>
      <c r="AK52">
        <v>-794.31</v>
      </c>
      <c r="AL52">
        <v>-1754.46</v>
      </c>
      <c r="AM52">
        <v>2150.65</v>
      </c>
      <c r="AN52">
        <v>-325.10999999999899</v>
      </c>
      <c r="AO52">
        <v>2150.65</v>
      </c>
      <c r="AP52">
        <v>-398.11999999999898</v>
      </c>
      <c r="AQ52">
        <v>0</v>
      </c>
    </row>
    <row r="53" spans="1:43" x14ac:dyDescent="0.25">
      <c r="A53" t="s">
        <v>386</v>
      </c>
      <c r="B53" t="s">
        <v>385</v>
      </c>
      <c r="C53" t="s">
        <v>387</v>
      </c>
      <c r="D53">
        <v>104002.37058618</v>
      </c>
      <c r="E53">
        <v>804.25</v>
      </c>
      <c r="F53">
        <v>1069.06</v>
      </c>
      <c r="G53">
        <v>2256.96</v>
      </c>
      <c r="H53">
        <v>649.54999999999995</v>
      </c>
      <c r="I53">
        <v>285.27</v>
      </c>
      <c r="J53">
        <v>336.849999999999</v>
      </c>
      <c r="L53">
        <v>570.64200000000005</v>
      </c>
      <c r="M53">
        <v>0.01</v>
      </c>
      <c r="N53">
        <v>113.11</v>
      </c>
      <c r="O53">
        <v>8214.2199999999993</v>
      </c>
      <c r="P53">
        <v>2434.02</v>
      </c>
      <c r="R53">
        <v>6968.2079999999996</v>
      </c>
      <c r="S53">
        <v>825.54</v>
      </c>
      <c r="T53">
        <v>2899.69</v>
      </c>
      <c r="U53">
        <v>675.36</v>
      </c>
      <c r="V53">
        <v>204.73000000000201</v>
      </c>
      <c r="W53">
        <v>2195.87</v>
      </c>
      <c r="X53">
        <v>3404.04</v>
      </c>
      <c r="Y53">
        <v>3968.75</v>
      </c>
      <c r="Z53">
        <v>129.90992399999999</v>
      </c>
      <c r="AA53">
        <v>3883.81</v>
      </c>
      <c r="AC53">
        <v>5215.49</v>
      </c>
      <c r="AD53">
        <v>1993.89</v>
      </c>
      <c r="AE53">
        <v>1892.44</v>
      </c>
      <c r="AF53">
        <v>11618.26</v>
      </c>
      <c r="AG53">
        <v>6402.77</v>
      </c>
      <c r="AH53">
        <v>299.33999999999997</v>
      </c>
      <c r="AI53">
        <v>5215.49</v>
      </c>
      <c r="AJ53">
        <v>1800.99</v>
      </c>
      <c r="AK53">
        <v>-17.940000000000001</v>
      </c>
      <c r="AL53">
        <v>-1768.51</v>
      </c>
      <c r="AM53">
        <v>1790.03</v>
      </c>
      <c r="AN53">
        <v>-958.52</v>
      </c>
      <c r="AO53">
        <v>-10.96</v>
      </c>
      <c r="AP53">
        <v>3.5799999999999801</v>
      </c>
      <c r="AQ53">
        <v>162.38999999999999</v>
      </c>
    </row>
    <row r="54" spans="1:43" x14ac:dyDescent="0.25">
      <c r="A54" t="s">
        <v>15</v>
      </c>
      <c r="B54" t="s">
        <v>16</v>
      </c>
      <c r="C54" t="s">
        <v>17</v>
      </c>
      <c r="D54">
        <v>103039.391416575</v>
      </c>
      <c r="E54">
        <v>201.1</v>
      </c>
      <c r="G54">
        <v>31430.95</v>
      </c>
      <c r="H54">
        <v>1035.53</v>
      </c>
      <c r="I54">
        <v>102373.4</v>
      </c>
      <c r="M54">
        <v>397487.23</v>
      </c>
      <c r="N54">
        <v>994.59</v>
      </c>
      <c r="O54">
        <v>1426843.0699999901</v>
      </c>
      <c r="P54">
        <v>188485.16999999899</v>
      </c>
      <c r="Q54">
        <v>963651.83</v>
      </c>
      <c r="R54">
        <v>9867.57</v>
      </c>
      <c r="U54">
        <v>55836.44</v>
      </c>
      <c r="V54">
        <v>80575.009999999704</v>
      </c>
      <c r="W54">
        <v>72588.23</v>
      </c>
      <c r="X54">
        <v>102373.4</v>
      </c>
      <c r="Y54">
        <v>1234682</v>
      </c>
      <c r="Z54">
        <v>518.50296790000004</v>
      </c>
      <c r="AB54">
        <v>1234682</v>
      </c>
      <c r="AC54">
        <v>106049.299999999</v>
      </c>
      <c r="AE54">
        <v>107910.16</v>
      </c>
      <c r="AF54">
        <v>1529216.46999999</v>
      </c>
      <c r="AG54">
        <v>1423167.1699999899</v>
      </c>
      <c r="AI54">
        <v>106049.3</v>
      </c>
      <c r="AJ54">
        <v>982.96</v>
      </c>
      <c r="AK54">
        <v>-5488.4</v>
      </c>
      <c r="AL54">
        <v>-1096.26</v>
      </c>
      <c r="AM54">
        <v>-21270.55</v>
      </c>
      <c r="AN54">
        <v>-55631.95</v>
      </c>
      <c r="AO54">
        <v>-22253.51</v>
      </c>
      <c r="AP54">
        <v>-27855.21</v>
      </c>
      <c r="AQ54">
        <v>1465.7</v>
      </c>
    </row>
    <row r="55" spans="1:43" x14ac:dyDescent="0.25">
      <c r="A55" t="s">
        <v>97</v>
      </c>
      <c r="B55" t="s">
        <v>98</v>
      </c>
      <c r="C55" t="s">
        <v>99</v>
      </c>
      <c r="D55">
        <v>102941.414955445</v>
      </c>
      <c r="E55">
        <v>278.8</v>
      </c>
      <c r="F55">
        <v>34820</v>
      </c>
      <c r="G55">
        <v>19009</v>
      </c>
      <c r="H55">
        <v>372</v>
      </c>
      <c r="I55">
        <v>21890</v>
      </c>
      <c r="K55">
        <v>2573</v>
      </c>
      <c r="L55">
        <v>108</v>
      </c>
      <c r="M55">
        <v>514</v>
      </c>
      <c r="N55">
        <v>10004</v>
      </c>
      <c r="O55">
        <v>129927</v>
      </c>
      <c r="P55">
        <v>52981</v>
      </c>
      <c r="R55">
        <v>115165</v>
      </c>
      <c r="S55">
        <v>19591</v>
      </c>
      <c r="T55">
        <v>53206</v>
      </c>
      <c r="U55">
        <v>11567</v>
      </c>
      <c r="V55">
        <v>9361</v>
      </c>
      <c r="W55">
        <v>20042</v>
      </c>
      <c r="X55">
        <v>60507</v>
      </c>
      <c r="Y55">
        <v>88026</v>
      </c>
      <c r="Z55">
        <v>372</v>
      </c>
      <c r="AA55">
        <v>66628</v>
      </c>
      <c r="AC55">
        <v>49427</v>
      </c>
      <c r="AD55">
        <v>15012</v>
      </c>
      <c r="AE55">
        <v>43620</v>
      </c>
      <c r="AF55">
        <v>190434</v>
      </c>
      <c r="AG55">
        <v>141007</v>
      </c>
      <c r="AH55">
        <v>4014</v>
      </c>
      <c r="AI55">
        <v>49427</v>
      </c>
      <c r="AJ55">
        <v>13787</v>
      </c>
      <c r="AK55">
        <v>-34142</v>
      </c>
      <c r="AL55">
        <v>-668</v>
      </c>
      <c r="AM55">
        <v>33065</v>
      </c>
      <c r="AN55">
        <v>-1758</v>
      </c>
      <c r="AO55">
        <v>19278</v>
      </c>
      <c r="AP55">
        <v>-1745</v>
      </c>
      <c r="AQ55">
        <v>41149</v>
      </c>
    </row>
    <row r="56" spans="1:43" x14ac:dyDescent="0.25">
      <c r="A56" t="s">
        <v>392</v>
      </c>
      <c r="B56" t="s">
        <v>391</v>
      </c>
      <c r="C56" t="s">
        <v>384</v>
      </c>
      <c r="D56">
        <v>101679.34942198</v>
      </c>
      <c r="E56">
        <v>581.70000000000005</v>
      </c>
      <c r="F56">
        <v>2234.19</v>
      </c>
      <c r="G56">
        <v>520.95000000000005</v>
      </c>
      <c r="H56">
        <v>177.18</v>
      </c>
      <c r="I56">
        <v>1062.3900000000001</v>
      </c>
      <c r="J56">
        <v>88.899999999999906</v>
      </c>
      <c r="L56">
        <v>1273.3</v>
      </c>
      <c r="M56">
        <v>5528.79</v>
      </c>
      <c r="N56">
        <v>468.17</v>
      </c>
      <c r="O56">
        <v>9403.32</v>
      </c>
      <c r="P56">
        <v>601.41999999999996</v>
      </c>
      <c r="R56">
        <v>2480.47999999999</v>
      </c>
      <c r="S56">
        <v>313.62</v>
      </c>
      <c r="T56">
        <v>1375.23999999999</v>
      </c>
      <c r="U56">
        <v>120.75</v>
      </c>
      <c r="V56">
        <v>69.319999999999993</v>
      </c>
      <c r="W56">
        <v>8275.1299999999992</v>
      </c>
      <c r="X56">
        <v>4248.96</v>
      </c>
      <c r="Y56">
        <v>3609.43</v>
      </c>
      <c r="Z56">
        <v>176.78564829999999</v>
      </c>
      <c r="AA56">
        <v>1173.79</v>
      </c>
      <c r="AC56">
        <v>9441.4299999999894</v>
      </c>
      <c r="AD56">
        <v>2024.2</v>
      </c>
      <c r="AE56">
        <v>443.2</v>
      </c>
      <c r="AF56">
        <v>13652.279999999901</v>
      </c>
      <c r="AG56">
        <v>4210.8500000000004</v>
      </c>
      <c r="AH56">
        <v>848.75</v>
      </c>
      <c r="AI56">
        <v>9441.4299999999894</v>
      </c>
      <c r="AJ56">
        <v>509.09</v>
      </c>
      <c r="AK56">
        <v>-1035.24</v>
      </c>
      <c r="AL56">
        <v>-582.79</v>
      </c>
      <c r="AM56">
        <v>1488.43</v>
      </c>
      <c r="AN56">
        <v>-654.52</v>
      </c>
      <c r="AO56">
        <v>979.34</v>
      </c>
      <c r="AP56">
        <v>-129.599999999999</v>
      </c>
      <c r="AQ56">
        <v>921.31</v>
      </c>
    </row>
    <row r="57" spans="1:43" x14ac:dyDescent="0.25">
      <c r="A57" t="s">
        <v>47</v>
      </c>
      <c r="B57" t="s">
        <v>48</v>
      </c>
      <c r="C57" t="s">
        <v>49</v>
      </c>
      <c r="D57">
        <v>101068.79010882</v>
      </c>
      <c r="E57">
        <v>451.5</v>
      </c>
      <c r="F57">
        <v>42462</v>
      </c>
      <c r="G57">
        <v>8234</v>
      </c>
      <c r="H57">
        <v>222</v>
      </c>
      <c r="I57">
        <v>22844</v>
      </c>
      <c r="J57">
        <v>4424</v>
      </c>
      <c r="L57">
        <v>26255</v>
      </c>
      <c r="M57">
        <v>8667</v>
      </c>
      <c r="N57">
        <v>11</v>
      </c>
      <c r="O57">
        <v>123312</v>
      </c>
      <c r="P57">
        <v>66380</v>
      </c>
      <c r="R57">
        <v>85564</v>
      </c>
      <c r="S57">
        <v>10140</v>
      </c>
      <c r="T57">
        <v>34811</v>
      </c>
      <c r="U57">
        <v>2826</v>
      </c>
      <c r="V57">
        <v>9349</v>
      </c>
      <c r="W57">
        <v>69731</v>
      </c>
      <c r="X57">
        <v>98543</v>
      </c>
      <c r="Y57">
        <v>77273</v>
      </c>
      <c r="Z57">
        <v>222.40208849999999</v>
      </c>
      <c r="AA57">
        <v>64486</v>
      </c>
      <c r="AC57">
        <v>78202</v>
      </c>
      <c r="AD57">
        <v>44483</v>
      </c>
      <c r="AE57">
        <v>52607</v>
      </c>
      <c r="AF57">
        <v>221855</v>
      </c>
      <c r="AG57">
        <v>143653</v>
      </c>
      <c r="AH57">
        <v>21076</v>
      </c>
      <c r="AI57">
        <v>78202</v>
      </c>
      <c r="AJ57">
        <v>5426</v>
      </c>
      <c r="AK57">
        <v>-6765</v>
      </c>
      <c r="AL57">
        <v>-6773</v>
      </c>
      <c r="AM57">
        <v>16838</v>
      </c>
      <c r="AN57">
        <v>-12888</v>
      </c>
      <c r="AO57">
        <v>11412</v>
      </c>
      <c r="AP57">
        <v>3300</v>
      </c>
      <c r="AQ57">
        <v>667</v>
      </c>
    </row>
    <row r="58" spans="1:43" x14ac:dyDescent="0.25">
      <c r="A58" t="s">
        <v>394</v>
      </c>
      <c r="B58" t="s">
        <v>393</v>
      </c>
      <c r="C58" t="s">
        <v>96</v>
      </c>
      <c r="D58">
        <v>99335.687950199994</v>
      </c>
      <c r="E58">
        <v>3739.05</v>
      </c>
      <c r="F58">
        <v>851.13</v>
      </c>
      <c r="G58">
        <v>79.88</v>
      </c>
      <c r="H58">
        <v>53.09</v>
      </c>
      <c r="I58">
        <v>2818.88</v>
      </c>
      <c r="J58">
        <v>406.93</v>
      </c>
      <c r="L58">
        <v>0</v>
      </c>
      <c r="M58">
        <v>72.010000000000005</v>
      </c>
      <c r="N58">
        <v>0</v>
      </c>
      <c r="O58">
        <v>5008.74</v>
      </c>
      <c r="P58">
        <v>436.51000000000101</v>
      </c>
      <c r="R58">
        <v>4794.9799999999996</v>
      </c>
      <c r="S58">
        <v>280.12</v>
      </c>
      <c r="T58">
        <v>344.41999999999899</v>
      </c>
      <c r="U58">
        <v>141.75</v>
      </c>
      <c r="V58">
        <v>26.710000000001799</v>
      </c>
      <c r="W58">
        <v>11595.21</v>
      </c>
      <c r="X58">
        <v>8351.5</v>
      </c>
      <c r="Y58">
        <v>1195.55</v>
      </c>
      <c r="Z58">
        <v>26.546858</v>
      </c>
      <c r="AA58">
        <v>3.69</v>
      </c>
      <c r="AC58">
        <v>11728.18</v>
      </c>
      <c r="AD58">
        <v>2828.62</v>
      </c>
      <c r="AE58">
        <v>2.87</v>
      </c>
      <c r="AF58">
        <v>13360.24</v>
      </c>
      <c r="AG58">
        <v>1632.06</v>
      </c>
      <c r="AH58">
        <v>2423.88</v>
      </c>
      <c r="AI58">
        <v>11728.18</v>
      </c>
      <c r="AJ58">
        <v>713.2</v>
      </c>
      <c r="AK58">
        <v>-532.44000000000005</v>
      </c>
      <c r="AL58">
        <v>-2194.92</v>
      </c>
      <c r="AM58">
        <v>1911.8</v>
      </c>
      <c r="AN58">
        <v>-2011.43</v>
      </c>
      <c r="AO58">
        <v>1198.5999999999999</v>
      </c>
      <c r="AP58">
        <v>-815.56</v>
      </c>
      <c r="AQ58">
        <v>530.94000000000005</v>
      </c>
    </row>
    <row r="59" spans="1:43" x14ac:dyDescent="0.25">
      <c r="A59" t="s">
        <v>389</v>
      </c>
      <c r="B59" t="s">
        <v>388</v>
      </c>
      <c r="C59" t="s">
        <v>390</v>
      </c>
      <c r="D59">
        <v>98308.727038515004</v>
      </c>
      <c r="E59">
        <v>2617</v>
      </c>
      <c r="F59">
        <v>3151.82</v>
      </c>
      <c r="G59">
        <v>3881.7</v>
      </c>
      <c r="H59">
        <v>385.26</v>
      </c>
      <c r="I59">
        <v>18226.61</v>
      </c>
      <c r="K59">
        <v>294.94</v>
      </c>
      <c r="L59">
        <v>0</v>
      </c>
      <c r="M59">
        <v>0.01</v>
      </c>
      <c r="N59">
        <v>0</v>
      </c>
      <c r="O59">
        <v>25733.71</v>
      </c>
      <c r="P59">
        <v>29533.5</v>
      </c>
      <c r="R59">
        <v>21409.02</v>
      </c>
      <c r="S59">
        <v>1261.28</v>
      </c>
      <c r="T59">
        <v>19265.32</v>
      </c>
      <c r="U59">
        <v>4029.74</v>
      </c>
      <c r="V59">
        <v>4058.67</v>
      </c>
      <c r="W59">
        <v>-10260.9</v>
      </c>
      <c r="X59">
        <v>20228.87</v>
      </c>
      <c r="Y59">
        <v>22417.14</v>
      </c>
      <c r="Z59">
        <v>38.525472899999997</v>
      </c>
      <c r="AA59">
        <v>36877.839999999997</v>
      </c>
      <c r="AC59">
        <v>-5988.0599999999904</v>
      </c>
      <c r="AD59">
        <v>408.06</v>
      </c>
      <c r="AE59">
        <v>25474.8299999999</v>
      </c>
      <c r="AF59">
        <v>45962.58</v>
      </c>
      <c r="AG59">
        <v>51950.64</v>
      </c>
      <c r="AH59">
        <v>332.92</v>
      </c>
      <c r="AI59">
        <v>-5988.0599999999904</v>
      </c>
      <c r="AJ59">
        <v>346.88</v>
      </c>
      <c r="AK59">
        <v>-3087.84</v>
      </c>
      <c r="AL59">
        <v>1503.71</v>
      </c>
      <c r="AM59">
        <v>2090.58</v>
      </c>
      <c r="AN59">
        <v>563.16999999999905</v>
      </c>
      <c r="AO59">
        <v>1743.69999999999</v>
      </c>
      <c r="AP59">
        <v>506.44999999999902</v>
      </c>
      <c r="AQ59">
        <v>0</v>
      </c>
    </row>
    <row r="60" spans="1:43" x14ac:dyDescent="0.25">
      <c r="A60" t="s">
        <v>398</v>
      </c>
      <c r="B60" t="s">
        <v>397</v>
      </c>
      <c r="C60" t="s">
        <v>333</v>
      </c>
      <c r="D60">
        <v>97580.5552073</v>
      </c>
      <c r="E60">
        <v>258.55</v>
      </c>
      <c r="F60">
        <v>3079.45</v>
      </c>
      <c r="G60">
        <v>7409.83</v>
      </c>
      <c r="H60">
        <v>4272.4399999999996</v>
      </c>
      <c r="I60">
        <v>2485.19</v>
      </c>
      <c r="L60">
        <v>190.61</v>
      </c>
      <c r="M60">
        <v>42.51</v>
      </c>
      <c r="N60">
        <v>0</v>
      </c>
      <c r="O60">
        <v>66268.27</v>
      </c>
      <c r="P60">
        <v>38032.07</v>
      </c>
      <c r="R60">
        <v>64140.31</v>
      </c>
      <c r="S60">
        <v>2463.25</v>
      </c>
      <c r="T60">
        <v>14665.14</v>
      </c>
      <c r="U60">
        <v>1894.84</v>
      </c>
      <c r="V60">
        <v>4410.1000000000004</v>
      </c>
      <c r="W60">
        <v>2301.3999999999901</v>
      </c>
      <c r="X60">
        <v>19553</v>
      </c>
      <c r="Y60">
        <v>17744.59</v>
      </c>
      <c r="Z60">
        <v>385.69389410000002</v>
      </c>
      <c r="AA60">
        <v>42180.58</v>
      </c>
      <c r="AC60">
        <v>30044.61</v>
      </c>
      <c r="AD60">
        <v>3075.2</v>
      </c>
      <c r="AE60">
        <v>33621.97</v>
      </c>
      <c r="AF60">
        <v>85821.27</v>
      </c>
      <c r="AG60">
        <v>55776.66</v>
      </c>
      <c r="AH60">
        <v>11529.36</v>
      </c>
      <c r="AI60">
        <v>30044.61</v>
      </c>
      <c r="AJ60">
        <v>3243.68</v>
      </c>
      <c r="AK60">
        <v>-10408.459999999999</v>
      </c>
      <c r="AL60">
        <v>1544.79</v>
      </c>
      <c r="AM60">
        <v>8430.5300000000007</v>
      </c>
      <c r="AN60">
        <v>-1429.25</v>
      </c>
      <c r="AO60">
        <v>5186.8500000000004</v>
      </c>
      <c r="AP60">
        <v>-433.13999999999902</v>
      </c>
      <c r="AQ60">
        <v>0</v>
      </c>
    </row>
    <row r="61" spans="1:43" x14ac:dyDescent="0.25">
      <c r="A61" t="s">
        <v>414</v>
      </c>
      <c r="B61" t="s">
        <v>413</v>
      </c>
      <c r="C61" t="s">
        <v>315</v>
      </c>
      <c r="D61">
        <v>94566.834092325007</v>
      </c>
      <c r="E61">
        <v>1177.8</v>
      </c>
      <c r="F61">
        <v>2568.2600000000002</v>
      </c>
      <c r="G61">
        <v>1652.77</v>
      </c>
      <c r="H61">
        <v>161.43</v>
      </c>
      <c r="I61">
        <v>4654.4799999999996</v>
      </c>
      <c r="K61">
        <v>293.26</v>
      </c>
      <c r="L61">
        <v>3367.71</v>
      </c>
      <c r="M61">
        <v>572.52</v>
      </c>
      <c r="N61">
        <v>305.76</v>
      </c>
      <c r="O61">
        <v>12494.94</v>
      </c>
      <c r="P61">
        <v>476.79000000000298</v>
      </c>
      <c r="R61">
        <v>6886.0699999999897</v>
      </c>
      <c r="S61">
        <v>2937.1499999999901</v>
      </c>
      <c r="T61">
        <v>2541.41</v>
      </c>
      <c r="U61">
        <v>1375.38</v>
      </c>
      <c r="V61">
        <v>267.97000000000298</v>
      </c>
      <c r="W61">
        <v>21593.5799999999</v>
      </c>
      <c r="X61">
        <v>16805.059999999899</v>
      </c>
      <c r="Y61">
        <v>5109.67</v>
      </c>
      <c r="Z61">
        <v>80.715059299999993</v>
      </c>
      <c r="AA61">
        <v>803.12</v>
      </c>
      <c r="AC61">
        <v>23713.539999999899</v>
      </c>
      <c r="AD61">
        <v>5156.43</v>
      </c>
      <c r="AE61">
        <v>208.82</v>
      </c>
      <c r="AF61">
        <v>29300</v>
      </c>
      <c r="AG61">
        <v>5586.46</v>
      </c>
      <c r="AH61">
        <v>4057</v>
      </c>
      <c r="AI61">
        <v>23713.539999999899</v>
      </c>
      <c r="AJ61">
        <v>1182.8900000000001</v>
      </c>
      <c r="AK61">
        <v>-958.29</v>
      </c>
      <c r="AL61">
        <v>-2376.14</v>
      </c>
      <c r="AM61">
        <v>3237.65</v>
      </c>
      <c r="AN61">
        <v>-1861.31</v>
      </c>
      <c r="AO61">
        <v>2054.7600000000002</v>
      </c>
      <c r="AP61">
        <v>-96.779999999999703</v>
      </c>
      <c r="AQ61">
        <v>403.5</v>
      </c>
    </row>
    <row r="62" spans="1:43" x14ac:dyDescent="0.25">
      <c r="A62" t="s">
        <v>396</v>
      </c>
      <c r="B62" t="s">
        <v>395</v>
      </c>
      <c r="C62" t="s">
        <v>290</v>
      </c>
      <c r="D62">
        <v>93409.631626814997</v>
      </c>
      <c r="E62">
        <v>1137.5999999999999</v>
      </c>
      <c r="F62">
        <v>171.61</v>
      </c>
      <c r="G62">
        <v>2912.99</v>
      </c>
      <c r="H62">
        <v>164.48</v>
      </c>
      <c r="I62">
        <v>3007.1</v>
      </c>
      <c r="K62">
        <v>611.49</v>
      </c>
      <c r="L62">
        <v>0</v>
      </c>
      <c r="M62">
        <v>3561.87</v>
      </c>
      <c r="N62">
        <v>0</v>
      </c>
      <c r="O62">
        <v>109446.189999999</v>
      </c>
      <c r="P62">
        <v>80452.489999999903</v>
      </c>
      <c r="Q62">
        <v>104809.65</v>
      </c>
      <c r="R62">
        <v>463.17999999999898</v>
      </c>
      <c r="S62">
        <v>1074.48</v>
      </c>
      <c r="T62">
        <v>18656.699999999899</v>
      </c>
      <c r="U62">
        <v>0</v>
      </c>
      <c r="V62" s="2">
        <v>-1.45519152283668E-11</v>
      </c>
      <c r="W62">
        <v>11268.63</v>
      </c>
      <c r="X62">
        <v>4180.71</v>
      </c>
      <c r="Y62">
        <v>18828.309999999899</v>
      </c>
      <c r="Z62">
        <v>82.269485599999996</v>
      </c>
      <c r="AA62">
        <v>97357.5</v>
      </c>
      <c r="AC62">
        <v>14346.1</v>
      </c>
      <c r="AD62">
        <v>0</v>
      </c>
      <c r="AE62">
        <v>80452.490000000005</v>
      </c>
      <c r="AF62">
        <v>113626.9</v>
      </c>
      <c r="AG62">
        <v>99280.799999999901</v>
      </c>
      <c r="AH62">
        <v>99.13</v>
      </c>
      <c r="AI62">
        <v>14346.1</v>
      </c>
      <c r="AJ62">
        <v>176.74</v>
      </c>
      <c r="AK62">
        <v>27466.47</v>
      </c>
      <c r="AL62">
        <v>-2148.41</v>
      </c>
      <c r="AM62">
        <v>-27105.05</v>
      </c>
      <c r="AN62">
        <v>-37121.56</v>
      </c>
      <c r="AO62">
        <v>-27281.79</v>
      </c>
      <c r="AP62">
        <v>-1786.98999999999</v>
      </c>
      <c r="AQ62">
        <v>164.31</v>
      </c>
    </row>
    <row r="63" spans="1:43" x14ac:dyDescent="0.25">
      <c r="A63" t="s">
        <v>406</v>
      </c>
      <c r="B63" t="s">
        <v>405</v>
      </c>
      <c r="C63" t="s">
        <v>407</v>
      </c>
      <c r="D63">
        <v>93241.804083750001</v>
      </c>
      <c r="E63">
        <v>4516.2</v>
      </c>
      <c r="F63">
        <v>2636.76</v>
      </c>
      <c r="G63">
        <v>43.28</v>
      </c>
      <c r="H63">
        <v>42.38</v>
      </c>
      <c r="I63">
        <v>3642.23</v>
      </c>
      <c r="K63">
        <v>89.84</v>
      </c>
      <c r="L63">
        <v>15</v>
      </c>
      <c r="M63">
        <v>0</v>
      </c>
      <c r="O63">
        <v>1419.6299999999901</v>
      </c>
      <c r="P63">
        <v>28.48</v>
      </c>
      <c r="R63">
        <v>953.42</v>
      </c>
      <c r="S63">
        <v>742.72</v>
      </c>
      <c r="T63">
        <v>1713.58</v>
      </c>
      <c r="U63">
        <v>361.37</v>
      </c>
      <c r="V63">
        <v>7.45</v>
      </c>
      <c r="W63">
        <v>4853.75</v>
      </c>
      <c r="X63">
        <v>7898.5999999999904</v>
      </c>
      <c r="Y63">
        <v>4350.34</v>
      </c>
      <c r="Z63">
        <v>21.190837500000001</v>
      </c>
      <c r="AA63">
        <v>33.090000000000003</v>
      </c>
      <c r="AC63">
        <v>4939.41</v>
      </c>
      <c r="AD63">
        <v>1420.66</v>
      </c>
      <c r="AE63">
        <v>21.03</v>
      </c>
      <c r="AF63">
        <v>9318.23</v>
      </c>
      <c r="AG63">
        <v>4378.82</v>
      </c>
      <c r="AH63">
        <v>2092.9899999999998</v>
      </c>
      <c r="AI63">
        <v>4939.41</v>
      </c>
      <c r="AJ63">
        <v>167.96</v>
      </c>
      <c r="AK63">
        <v>-140.15</v>
      </c>
      <c r="AL63">
        <v>1825.98</v>
      </c>
      <c r="AM63">
        <v>741.94</v>
      </c>
      <c r="AN63">
        <v>-266.07999999999902</v>
      </c>
      <c r="AO63">
        <v>573.98</v>
      </c>
      <c r="AP63">
        <v>2427.77</v>
      </c>
      <c r="AQ63">
        <v>110.19</v>
      </c>
    </row>
    <row r="64" spans="1:43" x14ac:dyDescent="0.25">
      <c r="A64" t="s">
        <v>400</v>
      </c>
      <c r="B64" t="s">
        <v>399</v>
      </c>
      <c r="C64" t="s">
        <v>401</v>
      </c>
      <c r="D64">
        <v>93016.935599025004</v>
      </c>
      <c r="E64">
        <v>130.15</v>
      </c>
      <c r="F64">
        <v>3369.3</v>
      </c>
      <c r="G64">
        <v>0</v>
      </c>
      <c r="H64">
        <v>243.66</v>
      </c>
      <c r="I64">
        <v>7563.74</v>
      </c>
      <c r="K64">
        <v>619.49</v>
      </c>
      <c r="L64">
        <v>96.74</v>
      </c>
      <c r="M64">
        <v>1572.02</v>
      </c>
      <c r="N64">
        <v>16.34</v>
      </c>
      <c r="O64">
        <v>6615.4199999999901</v>
      </c>
      <c r="P64">
        <v>2025.82</v>
      </c>
      <c r="R64">
        <v>3584.56</v>
      </c>
      <c r="S64">
        <v>8029.98</v>
      </c>
      <c r="T64">
        <v>16214.7499999999</v>
      </c>
      <c r="U64">
        <v>742.61</v>
      </c>
      <c r="V64">
        <v>1974.31</v>
      </c>
      <c r="W64">
        <v>12042.27</v>
      </c>
      <c r="X64">
        <v>27296.719999999899</v>
      </c>
      <c r="Y64">
        <v>19584.049999999901</v>
      </c>
      <c r="Z64">
        <v>731.01199520120201</v>
      </c>
      <c r="AA64">
        <v>52.7</v>
      </c>
      <c r="AC64">
        <v>12302.27</v>
      </c>
      <c r="AD64">
        <v>5594.91</v>
      </c>
      <c r="AE64">
        <v>51.51</v>
      </c>
      <c r="AF64">
        <v>33912.14</v>
      </c>
      <c r="AG64">
        <v>21609.869999999901</v>
      </c>
      <c r="AH64">
        <v>6108.09</v>
      </c>
      <c r="AI64">
        <v>12302.27</v>
      </c>
      <c r="AJ64">
        <v>554.55999999999995</v>
      </c>
      <c r="AK64">
        <v>-1077.5999999999999</v>
      </c>
      <c r="AL64">
        <v>-4871.66</v>
      </c>
      <c r="AM64">
        <v>4207.22</v>
      </c>
      <c r="AN64">
        <v>729.58999999999901</v>
      </c>
      <c r="AO64">
        <v>3652.66</v>
      </c>
      <c r="AP64">
        <v>-1742.03999999999</v>
      </c>
      <c r="AQ64">
        <v>1023.31</v>
      </c>
    </row>
    <row r="65" spans="1:43" x14ac:dyDescent="0.25">
      <c r="A65" t="s">
        <v>409</v>
      </c>
      <c r="B65" t="s">
        <v>408</v>
      </c>
      <c r="C65" t="s">
        <v>315</v>
      </c>
      <c r="D65">
        <v>91533.147202699998</v>
      </c>
      <c r="E65">
        <v>5583</v>
      </c>
      <c r="F65">
        <v>2644.4</v>
      </c>
      <c r="G65">
        <v>710.9</v>
      </c>
      <c r="H65">
        <v>83.3</v>
      </c>
      <c r="I65">
        <v>6179.8</v>
      </c>
      <c r="K65">
        <v>629.20000000000005</v>
      </c>
      <c r="L65">
        <v>547.4</v>
      </c>
      <c r="M65">
        <v>536.20000000000005</v>
      </c>
      <c r="N65">
        <v>0</v>
      </c>
      <c r="O65">
        <v>11783.6</v>
      </c>
      <c r="P65">
        <v>350.9</v>
      </c>
      <c r="R65">
        <v>9701.7999999999993</v>
      </c>
      <c r="S65">
        <v>2130.1999999999998</v>
      </c>
      <c r="T65">
        <v>5927.7</v>
      </c>
      <c r="U65">
        <v>369</v>
      </c>
      <c r="V65">
        <v>223.1</v>
      </c>
      <c r="W65">
        <v>22618.799999999999</v>
      </c>
      <c r="X65">
        <v>20425.5</v>
      </c>
      <c r="Y65">
        <v>8572.1</v>
      </c>
      <c r="Z65">
        <v>16.6527876</v>
      </c>
      <c r="AA65">
        <v>1347.2</v>
      </c>
      <c r="AC65">
        <v>23286.1</v>
      </c>
      <c r="AD65">
        <v>4867</v>
      </c>
      <c r="AE65">
        <v>127.8</v>
      </c>
      <c r="AF65">
        <v>32209.1</v>
      </c>
      <c r="AG65">
        <v>8923</v>
      </c>
      <c r="AH65">
        <v>7248.5</v>
      </c>
      <c r="AI65">
        <v>23286.1</v>
      </c>
      <c r="AJ65">
        <v>1886.6</v>
      </c>
      <c r="AK65">
        <v>-2686.1</v>
      </c>
      <c r="AL65">
        <v>-4108.7</v>
      </c>
      <c r="AM65">
        <v>5887.5</v>
      </c>
      <c r="AN65">
        <v>-1856.9</v>
      </c>
      <c r="AO65">
        <v>4000.9</v>
      </c>
      <c r="AP65">
        <v>-907.29999999999905</v>
      </c>
      <c r="AQ65">
        <v>497.9</v>
      </c>
    </row>
    <row r="66" spans="1:43" x14ac:dyDescent="0.25">
      <c r="A66" t="s">
        <v>403</v>
      </c>
      <c r="B66" t="s">
        <v>402</v>
      </c>
      <c r="C66" t="s">
        <v>404</v>
      </c>
      <c r="D66">
        <v>91070.798903400006</v>
      </c>
      <c r="E66">
        <v>3355.2</v>
      </c>
      <c r="F66">
        <v>1861.06</v>
      </c>
      <c r="G66">
        <v>241.05</v>
      </c>
      <c r="H66">
        <v>27.34</v>
      </c>
      <c r="I66">
        <v>3147.16</v>
      </c>
      <c r="J66">
        <v>220.06</v>
      </c>
      <c r="L66">
        <v>0</v>
      </c>
      <c r="M66">
        <v>7295.89</v>
      </c>
      <c r="N66">
        <v>0</v>
      </c>
      <c r="O66">
        <v>10581.65</v>
      </c>
      <c r="P66">
        <v>609.63000000000102</v>
      </c>
      <c r="R66">
        <v>2929.0599999999899</v>
      </c>
      <c r="S66">
        <v>1037.74</v>
      </c>
      <c r="T66">
        <v>1122.3</v>
      </c>
      <c r="U66">
        <v>356.7</v>
      </c>
      <c r="V66">
        <v>354.25000000000102</v>
      </c>
      <c r="W66">
        <v>12339.61</v>
      </c>
      <c r="X66">
        <v>5619.34</v>
      </c>
      <c r="Y66">
        <v>2983.36</v>
      </c>
      <c r="Z66">
        <v>27.3423102</v>
      </c>
      <c r="AA66">
        <v>107.71</v>
      </c>
      <c r="AC66">
        <v>12608</v>
      </c>
      <c r="AD66">
        <v>1132.4000000000001</v>
      </c>
      <c r="AE66">
        <v>35.319999999999901</v>
      </c>
      <c r="AF66">
        <v>16200.99</v>
      </c>
      <c r="AG66">
        <v>3592.99</v>
      </c>
      <c r="AH66">
        <v>302.04000000000002</v>
      </c>
      <c r="AI66">
        <v>12608</v>
      </c>
      <c r="AJ66">
        <v>640.83000000000004</v>
      </c>
      <c r="AK66">
        <v>-593.36</v>
      </c>
      <c r="AL66">
        <v>-983.25</v>
      </c>
      <c r="AM66">
        <v>1527.04</v>
      </c>
      <c r="AN66">
        <v>-663.87</v>
      </c>
      <c r="AO66">
        <v>886.20999999999901</v>
      </c>
      <c r="AP66">
        <v>-49.57</v>
      </c>
      <c r="AQ66">
        <v>464.67</v>
      </c>
    </row>
    <row r="67" spans="1:43" x14ac:dyDescent="0.25">
      <c r="A67" t="s">
        <v>411</v>
      </c>
      <c r="B67" t="s">
        <v>410</v>
      </c>
      <c r="C67" t="s">
        <v>412</v>
      </c>
      <c r="D67">
        <v>89797.160981499997</v>
      </c>
      <c r="E67">
        <v>814.8</v>
      </c>
      <c r="F67">
        <v>2721.28</v>
      </c>
      <c r="G67">
        <v>3834.32</v>
      </c>
      <c r="H67">
        <v>1115.49</v>
      </c>
      <c r="I67">
        <v>2760.93</v>
      </c>
      <c r="J67">
        <v>1540.1</v>
      </c>
      <c r="L67">
        <v>1631.25</v>
      </c>
      <c r="M67">
        <v>312.89</v>
      </c>
      <c r="N67">
        <v>1097.55</v>
      </c>
      <c r="O67">
        <v>46988.72</v>
      </c>
      <c r="P67">
        <v>34154.47</v>
      </c>
      <c r="R67">
        <v>37214.33</v>
      </c>
      <c r="S67">
        <v>2592.5999999999899</v>
      </c>
      <c r="T67">
        <v>4296.01</v>
      </c>
      <c r="U67">
        <v>7830.25</v>
      </c>
      <c r="V67">
        <v>1232.29</v>
      </c>
      <c r="W67">
        <v>6712.63</v>
      </c>
      <c r="X67">
        <v>6943.03</v>
      </c>
      <c r="Y67">
        <v>7017.29</v>
      </c>
      <c r="Z67">
        <v>111.54926829999999</v>
      </c>
      <c r="AA67">
        <v>34270.03</v>
      </c>
      <c r="AC67">
        <v>12759.99</v>
      </c>
      <c r="AD67">
        <v>151.91</v>
      </c>
      <c r="AE67">
        <v>31382.080000000002</v>
      </c>
      <c r="AF67">
        <v>53931.75</v>
      </c>
      <c r="AG67">
        <v>41171.760000000002</v>
      </c>
      <c r="AH67">
        <v>1437.59</v>
      </c>
      <c r="AI67">
        <v>12759.9899999999</v>
      </c>
      <c r="AJ67">
        <v>4702.21</v>
      </c>
      <c r="AK67">
        <v>923.22</v>
      </c>
      <c r="AL67">
        <v>-4698.62</v>
      </c>
      <c r="AM67">
        <v>3776.99</v>
      </c>
      <c r="AN67">
        <v>-1824.4</v>
      </c>
      <c r="AO67">
        <v>-925.22</v>
      </c>
      <c r="AP67">
        <v>1.5899999999999099</v>
      </c>
      <c r="AQ67">
        <v>0</v>
      </c>
    </row>
    <row r="68" spans="1:43" x14ac:dyDescent="0.25">
      <c r="A68" t="s">
        <v>420</v>
      </c>
      <c r="B68" t="s">
        <v>419</v>
      </c>
      <c r="C68" t="s">
        <v>323</v>
      </c>
      <c r="D68">
        <v>89304.394174275003</v>
      </c>
      <c r="E68">
        <v>454.8</v>
      </c>
      <c r="F68">
        <v>3111.56</v>
      </c>
      <c r="G68">
        <v>12471.16</v>
      </c>
      <c r="H68">
        <v>397.13</v>
      </c>
      <c r="I68">
        <v>2961.04</v>
      </c>
      <c r="J68">
        <v>700.36999999999898</v>
      </c>
      <c r="L68">
        <v>7960.75</v>
      </c>
      <c r="M68">
        <v>213.65</v>
      </c>
      <c r="N68">
        <v>7058.35</v>
      </c>
      <c r="O68">
        <v>32472.09</v>
      </c>
      <c r="P68">
        <v>1451.24000000001</v>
      </c>
      <c r="R68">
        <v>18116.61</v>
      </c>
      <c r="S68">
        <v>11861.18</v>
      </c>
      <c r="T68">
        <v>8402.11</v>
      </c>
      <c r="U68">
        <v>6181.08</v>
      </c>
      <c r="V68">
        <v>302.15000000001402</v>
      </c>
      <c r="W68">
        <v>13829.88</v>
      </c>
      <c r="X68">
        <v>19249.37</v>
      </c>
      <c r="Y68">
        <v>11513.67</v>
      </c>
      <c r="Z68">
        <v>198.56452289999999</v>
      </c>
      <c r="AA68">
        <v>522.73</v>
      </c>
      <c r="AC68">
        <v>38756.549999999901</v>
      </c>
      <c r="AD68">
        <v>3272.79</v>
      </c>
      <c r="AE68">
        <v>448.72</v>
      </c>
      <c r="AF68">
        <v>51721.46</v>
      </c>
      <c r="AG68">
        <v>12964.91</v>
      </c>
      <c r="AH68">
        <v>1154.3599999999999</v>
      </c>
      <c r="AI68">
        <v>38756.549999999901</v>
      </c>
      <c r="AJ68">
        <v>4231.78</v>
      </c>
      <c r="AK68">
        <v>2931.01</v>
      </c>
      <c r="AL68">
        <v>-14480.81</v>
      </c>
      <c r="AM68">
        <v>734.92</v>
      </c>
      <c r="AN68">
        <v>-4211.3999999999996</v>
      </c>
      <c r="AO68">
        <v>-3496.8599999999901</v>
      </c>
      <c r="AP68">
        <v>-10814.88</v>
      </c>
      <c r="AQ68">
        <v>1795.48</v>
      </c>
    </row>
    <row r="69" spans="1:43" x14ac:dyDescent="0.25">
      <c r="A69" t="s">
        <v>418</v>
      </c>
      <c r="B69" t="s">
        <v>417</v>
      </c>
      <c r="C69" t="s">
        <v>323</v>
      </c>
      <c r="D69">
        <v>86123.121842339999</v>
      </c>
      <c r="E69">
        <v>24048.05</v>
      </c>
      <c r="F69">
        <v>1372.95</v>
      </c>
      <c r="G69">
        <v>2408.63</v>
      </c>
      <c r="H69">
        <v>36.08</v>
      </c>
      <c r="I69">
        <v>3558.8199999999902</v>
      </c>
      <c r="K69">
        <v>682.28</v>
      </c>
      <c r="L69">
        <v>0</v>
      </c>
      <c r="M69">
        <v>5285.25</v>
      </c>
      <c r="N69">
        <v>40.56</v>
      </c>
      <c r="O69">
        <v>17366.009999999998</v>
      </c>
      <c r="P69">
        <v>924.86</v>
      </c>
      <c r="R69">
        <v>10277.48</v>
      </c>
      <c r="S69">
        <v>1437.86</v>
      </c>
      <c r="T69">
        <v>5359.17</v>
      </c>
      <c r="U69">
        <v>1121</v>
      </c>
      <c r="V69">
        <v>206.33</v>
      </c>
      <c r="W69">
        <v>16191.6899999999</v>
      </c>
      <c r="X69">
        <v>8967.93</v>
      </c>
      <c r="Y69">
        <v>6732.12</v>
      </c>
      <c r="Z69">
        <v>3.6080747999999998</v>
      </c>
      <c r="AA69">
        <v>2724.67</v>
      </c>
      <c r="AC69">
        <v>18676.96</v>
      </c>
      <c r="AD69">
        <v>2759.68</v>
      </c>
      <c r="AE69">
        <v>718.53</v>
      </c>
      <c r="AF69">
        <v>26333.94</v>
      </c>
      <c r="AG69">
        <v>7656.98</v>
      </c>
      <c r="AH69">
        <v>1211.57</v>
      </c>
      <c r="AI69">
        <v>18676.96</v>
      </c>
      <c r="AJ69">
        <v>3314.45</v>
      </c>
      <c r="AK69">
        <v>-276.70999999999998</v>
      </c>
      <c r="AL69">
        <v>-2405.39</v>
      </c>
      <c r="AM69">
        <v>2568.7399999999998</v>
      </c>
      <c r="AN69">
        <v>-384.8</v>
      </c>
      <c r="AO69">
        <v>-745.71</v>
      </c>
      <c r="AP69">
        <v>-113.36</v>
      </c>
      <c r="AQ69">
        <v>324.52</v>
      </c>
    </row>
    <row r="70" spans="1:43" x14ac:dyDescent="0.25">
      <c r="A70" t="s">
        <v>422</v>
      </c>
      <c r="B70" t="s">
        <v>421</v>
      </c>
      <c r="C70" t="s">
        <v>423</v>
      </c>
      <c r="D70">
        <v>84032.164725499999</v>
      </c>
      <c r="E70">
        <v>7536.7</v>
      </c>
      <c r="F70">
        <v>1.78</v>
      </c>
      <c r="G70">
        <v>444.42</v>
      </c>
      <c r="H70">
        <v>111.29</v>
      </c>
      <c r="I70">
        <v>39.47</v>
      </c>
      <c r="J70">
        <v>1463.22</v>
      </c>
      <c r="L70">
        <v>0</v>
      </c>
      <c r="M70">
        <v>52555.42</v>
      </c>
      <c r="N70">
        <v>7380.12</v>
      </c>
      <c r="O70">
        <v>52832.93</v>
      </c>
      <c r="P70">
        <v>1556.01</v>
      </c>
      <c r="Q70">
        <v>0</v>
      </c>
      <c r="R70">
        <v>277.51</v>
      </c>
      <c r="S70">
        <v>305.35999999999899</v>
      </c>
      <c r="T70">
        <v>67.409999999999798</v>
      </c>
      <c r="U70">
        <v>0</v>
      </c>
      <c r="V70">
        <v>0</v>
      </c>
      <c r="W70">
        <v>43627.07</v>
      </c>
      <c r="X70">
        <v>355.16999999999899</v>
      </c>
      <c r="Y70">
        <v>69.189999999999799</v>
      </c>
      <c r="Z70">
        <v>11.129351</v>
      </c>
      <c r="AA70">
        <v>92.79</v>
      </c>
      <c r="AC70">
        <v>51562.9</v>
      </c>
      <c r="AD70">
        <v>3.8</v>
      </c>
      <c r="AE70">
        <v>92.79</v>
      </c>
      <c r="AF70">
        <v>53188.1</v>
      </c>
      <c r="AG70">
        <v>1625.19999999999</v>
      </c>
      <c r="AH70">
        <v>6.54</v>
      </c>
      <c r="AI70">
        <v>51562.9</v>
      </c>
      <c r="AJ70">
        <v>2</v>
      </c>
      <c r="AK70">
        <v>-1586.91</v>
      </c>
      <c r="AL70">
        <v>-136.84</v>
      </c>
      <c r="AM70">
        <v>1727.65</v>
      </c>
      <c r="AN70">
        <v>-52.24</v>
      </c>
      <c r="AO70">
        <v>1725.65</v>
      </c>
      <c r="AP70">
        <v>3.9000000000000901</v>
      </c>
      <c r="AQ70">
        <v>1554.87</v>
      </c>
    </row>
    <row r="71" spans="1:43" x14ac:dyDescent="0.25">
      <c r="A71" t="s">
        <v>425</v>
      </c>
      <c r="B71" t="s">
        <v>424</v>
      </c>
      <c r="C71" t="s">
        <v>41</v>
      </c>
      <c r="D71">
        <v>82364.851112549994</v>
      </c>
      <c r="E71">
        <v>1325.1</v>
      </c>
      <c r="F71">
        <v>2688.99</v>
      </c>
      <c r="G71">
        <v>148.15</v>
      </c>
      <c r="H71">
        <v>62.65</v>
      </c>
      <c r="I71">
        <v>2051.04</v>
      </c>
      <c r="J71">
        <v>361.51</v>
      </c>
      <c r="L71">
        <v>1339.47</v>
      </c>
      <c r="M71">
        <v>20</v>
      </c>
      <c r="N71">
        <v>0</v>
      </c>
      <c r="O71">
        <v>4091.27</v>
      </c>
      <c r="P71">
        <v>696.44999999999595</v>
      </c>
      <c r="R71">
        <v>2447.59</v>
      </c>
      <c r="S71">
        <v>332.61</v>
      </c>
      <c r="T71">
        <v>1146.55</v>
      </c>
      <c r="U71">
        <v>284.20999999999998</v>
      </c>
      <c r="V71">
        <v>148.02999999999599</v>
      </c>
      <c r="W71">
        <v>6414.65</v>
      </c>
      <c r="X71">
        <v>7066.1699999999901</v>
      </c>
      <c r="Y71">
        <v>3835.54</v>
      </c>
      <c r="Z71">
        <v>62.650973800000003</v>
      </c>
      <c r="AA71">
        <v>223.1</v>
      </c>
      <c r="AC71">
        <v>6625.45</v>
      </c>
      <c r="AD71">
        <v>3708.58</v>
      </c>
      <c r="AE71">
        <v>186.91</v>
      </c>
      <c r="AF71">
        <v>11157.4399999999</v>
      </c>
      <c r="AG71">
        <v>4531.9899999999898</v>
      </c>
      <c r="AH71">
        <v>973.94</v>
      </c>
      <c r="AI71">
        <v>6625.45</v>
      </c>
      <c r="AJ71">
        <v>587.79</v>
      </c>
      <c r="AK71">
        <v>-906.93</v>
      </c>
      <c r="AL71">
        <v>31.31</v>
      </c>
      <c r="AM71">
        <v>564.92999999999995</v>
      </c>
      <c r="AN71">
        <v>-1088.3</v>
      </c>
      <c r="AO71">
        <v>-22.86</v>
      </c>
      <c r="AP71">
        <v>-310.69</v>
      </c>
      <c r="AQ71">
        <v>470.3</v>
      </c>
    </row>
    <row r="72" spans="1:43" x14ac:dyDescent="0.25">
      <c r="A72" t="s">
        <v>427</v>
      </c>
      <c r="B72" t="s">
        <v>426</v>
      </c>
      <c r="C72" t="s">
        <v>293</v>
      </c>
      <c r="D72">
        <v>82361.636874179996</v>
      </c>
      <c r="E72">
        <v>580.45000000000005</v>
      </c>
      <c r="F72">
        <v>19.09</v>
      </c>
      <c r="G72">
        <v>3529.96</v>
      </c>
      <c r="H72">
        <v>1438.57</v>
      </c>
      <c r="I72">
        <v>775.22</v>
      </c>
      <c r="K72">
        <v>0.3</v>
      </c>
      <c r="L72">
        <v>0</v>
      </c>
      <c r="M72">
        <v>247726.47</v>
      </c>
      <c r="N72">
        <v>0</v>
      </c>
      <c r="O72">
        <v>250126.49999999901</v>
      </c>
      <c r="P72">
        <v>240067.36</v>
      </c>
      <c r="Q72">
        <v>0</v>
      </c>
      <c r="R72">
        <v>1085.6099999999999</v>
      </c>
      <c r="S72">
        <v>4949.57</v>
      </c>
      <c r="T72">
        <v>5675.32</v>
      </c>
      <c r="U72">
        <v>1314.12</v>
      </c>
      <c r="V72">
        <v>238867.36</v>
      </c>
      <c r="W72">
        <v>5120.8</v>
      </c>
      <c r="X72">
        <v>5724.79</v>
      </c>
      <c r="Y72">
        <v>5694.41</v>
      </c>
      <c r="Z72">
        <v>143.85713960000001</v>
      </c>
      <c r="AA72">
        <v>1200</v>
      </c>
      <c r="AC72">
        <v>10089.52</v>
      </c>
      <c r="AD72">
        <v>0</v>
      </c>
      <c r="AE72">
        <v>1200</v>
      </c>
      <c r="AF72">
        <v>255851.28999999899</v>
      </c>
      <c r="AG72">
        <v>245761.77</v>
      </c>
      <c r="AH72">
        <v>0</v>
      </c>
      <c r="AI72">
        <v>10089.5199999999</v>
      </c>
      <c r="AJ72">
        <v>196.42</v>
      </c>
      <c r="AK72">
        <v>-112.34</v>
      </c>
      <c r="AL72">
        <v>-1145.4100000000001</v>
      </c>
      <c r="AM72">
        <v>89.49</v>
      </c>
      <c r="AN72">
        <v>89.49</v>
      </c>
      <c r="AO72">
        <v>-106.929999999999</v>
      </c>
      <c r="AP72">
        <v>-1168.26</v>
      </c>
      <c r="AQ72">
        <v>79.05</v>
      </c>
    </row>
    <row r="73" spans="1:43" x14ac:dyDescent="0.25">
      <c r="A73" t="s">
        <v>416</v>
      </c>
      <c r="B73" t="s">
        <v>415</v>
      </c>
      <c r="C73" t="s">
        <v>274</v>
      </c>
      <c r="D73">
        <v>82009.619063299993</v>
      </c>
      <c r="E73">
        <v>373.45</v>
      </c>
      <c r="F73">
        <v>30468.400000000001</v>
      </c>
      <c r="G73">
        <v>6356.22</v>
      </c>
      <c r="H73">
        <v>2129.4499999999998</v>
      </c>
      <c r="I73">
        <v>6678.96</v>
      </c>
      <c r="J73">
        <v>6375.72</v>
      </c>
      <c r="L73">
        <v>1636.9</v>
      </c>
      <c r="M73">
        <v>19173.63</v>
      </c>
      <c r="N73">
        <v>0</v>
      </c>
      <c r="O73">
        <v>125529.27</v>
      </c>
      <c r="P73">
        <v>52554.54</v>
      </c>
      <c r="R73">
        <v>97697.51</v>
      </c>
      <c r="S73">
        <v>3434.19</v>
      </c>
      <c r="T73">
        <v>52600.07</v>
      </c>
      <c r="U73">
        <v>7021.23</v>
      </c>
      <c r="V73">
        <v>1779.16</v>
      </c>
      <c r="W73">
        <v>43509.77</v>
      </c>
      <c r="X73">
        <v>61999.360000000001</v>
      </c>
      <c r="Y73">
        <v>83068.47</v>
      </c>
      <c r="Z73">
        <v>212.94554890000001</v>
      </c>
      <c r="AA73">
        <v>64534.2</v>
      </c>
      <c r="AC73">
        <v>51905.619999999901</v>
      </c>
      <c r="AD73">
        <v>42178.74</v>
      </c>
      <c r="AE73">
        <v>44399.66</v>
      </c>
      <c r="AF73">
        <v>187528.63</v>
      </c>
      <c r="AG73">
        <v>135623.01</v>
      </c>
      <c r="AH73">
        <v>9707.4699999999993</v>
      </c>
      <c r="AI73">
        <v>51905.619999999901</v>
      </c>
      <c r="AJ73">
        <v>7750.63</v>
      </c>
      <c r="AK73">
        <v>-17671.68</v>
      </c>
      <c r="AL73">
        <v>-8137.57</v>
      </c>
      <c r="AM73">
        <v>20335.63</v>
      </c>
      <c r="AN73">
        <v>-535.04999999999905</v>
      </c>
      <c r="AO73">
        <v>12585</v>
      </c>
      <c r="AP73">
        <v>-5473.6199999999899</v>
      </c>
      <c r="AQ73">
        <v>14482.78</v>
      </c>
    </row>
    <row r="74" spans="1:43" x14ac:dyDescent="0.25">
      <c r="A74" t="s">
        <v>12</v>
      </c>
      <c r="B74" t="s">
        <v>13</v>
      </c>
      <c r="C74" t="s">
        <v>14</v>
      </c>
      <c r="D74">
        <v>81188.459001019903</v>
      </c>
      <c r="E74">
        <v>857.2</v>
      </c>
      <c r="F74">
        <v>1395.42</v>
      </c>
      <c r="G74">
        <v>1049.1600000000001</v>
      </c>
      <c r="H74">
        <v>946.07</v>
      </c>
      <c r="I74">
        <v>1354.47</v>
      </c>
      <c r="K74">
        <v>246.66999999999899</v>
      </c>
      <c r="L74">
        <v>0</v>
      </c>
      <c r="M74">
        <v>2139.69</v>
      </c>
      <c r="O74">
        <v>42320.99</v>
      </c>
      <c r="P74">
        <v>10716.37</v>
      </c>
      <c r="Q74">
        <v>39360.980000000003</v>
      </c>
      <c r="R74">
        <v>573.65</v>
      </c>
      <c r="S74">
        <v>1727.9399999999901</v>
      </c>
      <c r="T74">
        <v>23603.71</v>
      </c>
      <c r="U74">
        <v>0</v>
      </c>
      <c r="V74" s="2">
        <v>7.2759576141834202E-12</v>
      </c>
      <c r="W74">
        <v>7834.83</v>
      </c>
      <c r="X74">
        <v>3224.5699999999902</v>
      </c>
      <c r="Y74">
        <v>24999.129999999899</v>
      </c>
      <c r="Z74">
        <v>94.607438900000005</v>
      </c>
      <c r="AA74">
        <v>31109.61</v>
      </c>
      <c r="AC74">
        <v>9830.06</v>
      </c>
      <c r="AD74">
        <v>0</v>
      </c>
      <c r="AE74">
        <v>10716.37</v>
      </c>
      <c r="AF74">
        <v>45545.56</v>
      </c>
      <c r="AG74">
        <v>35715.5</v>
      </c>
      <c r="AH74">
        <v>142.16</v>
      </c>
      <c r="AI74">
        <v>9830.0599999999904</v>
      </c>
      <c r="AJ74">
        <v>93.4</v>
      </c>
      <c r="AK74">
        <v>7823.58</v>
      </c>
      <c r="AL74">
        <v>-921.44</v>
      </c>
      <c r="AM74">
        <v>-6670.51</v>
      </c>
      <c r="AN74">
        <v>-13671.26</v>
      </c>
      <c r="AO74">
        <v>-6763.91</v>
      </c>
      <c r="AP74">
        <v>231.629999999999</v>
      </c>
      <c r="AQ74">
        <v>212.86</v>
      </c>
    </row>
    <row r="75" spans="1:43" x14ac:dyDescent="0.25">
      <c r="A75" t="s">
        <v>429</v>
      </c>
      <c r="B75" t="s">
        <v>428</v>
      </c>
      <c r="C75" t="s">
        <v>430</v>
      </c>
      <c r="D75">
        <v>78970.635308249999</v>
      </c>
      <c r="E75">
        <v>859.35</v>
      </c>
      <c r="F75">
        <v>2348.1799999999998</v>
      </c>
      <c r="G75">
        <v>7000.93</v>
      </c>
      <c r="H75">
        <v>92.9</v>
      </c>
      <c r="I75">
        <v>3551.68</v>
      </c>
      <c r="J75">
        <v>814.4</v>
      </c>
      <c r="L75">
        <v>10583.73</v>
      </c>
      <c r="M75">
        <v>678.23</v>
      </c>
      <c r="N75">
        <v>850.17</v>
      </c>
      <c r="O75">
        <v>14453.91</v>
      </c>
      <c r="P75">
        <v>1710.93</v>
      </c>
      <c r="R75">
        <v>2781.21</v>
      </c>
      <c r="S75">
        <v>1256.8999999999901</v>
      </c>
      <c r="T75">
        <v>1576.5</v>
      </c>
      <c r="U75">
        <v>410.74</v>
      </c>
      <c r="V75">
        <v>328.2</v>
      </c>
      <c r="W75">
        <v>9182.8799999999992</v>
      </c>
      <c r="X75">
        <v>8308.58</v>
      </c>
      <c r="Y75">
        <v>3924.68</v>
      </c>
      <c r="Z75">
        <v>92.901165000000006</v>
      </c>
      <c r="AA75">
        <v>1600.04</v>
      </c>
      <c r="AC75">
        <v>17126.879999999899</v>
      </c>
      <c r="AD75">
        <v>2701.67</v>
      </c>
      <c r="AE75">
        <v>568.32999999999902</v>
      </c>
      <c r="AF75">
        <v>22762.4899999999</v>
      </c>
      <c r="AG75">
        <v>5635.61</v>
      </c>
      <c r="AH75">
        <v>798.33</v>
      </c>
      <c r="AI75">
        <v>17126.879999999899</v>
      </c>
      <c r="AJ75">
        <v>311.75</v>
      </c>
      <c r="AK75">
        <v>-714.4</v>
      </c>
      <c r="AL75">
        <v>-833.61</v>
      </c>
      <c r="AM75">
        <v>1461.29</v>
      </c>
      <c r="AN75">
        <v>-414.08</v>
      </c>
      <c r="AO75">
        <v>1149.54</v>
      </c>
      <c r="AP75">
        <v>-86.72</v>
      </c>
      <c r="AQ75">
        <v>573.41999999999996</v>
      </c>
    </row>
    <row r="76" spans="1:43" x14ac:dyDescent="0.25">
      <c r="A76" t="s">
        <v>439</v>
      </c>
      <c r="B76" t="s">
        <v>438</v>
      </c>
      <c r="C76" t="s">
        <v>440</v>
      </c>
      <c r="D76">
        <v>76665.661837380001</v>
      </c>
      <c r="E76">
        <v>117.5</v>
      </c>
      <c r="F76">
        <v>6828.1</v>
      </c>
      <c r="G76">
        <v>0</v>
      </c>
      <c r="H76">
        <v>4440.3900000000003</v>
      </c>
      <c r="I76">
        <v>2804.03</v>
      </c>
      <c r="J76">
        <v>4199.17</v>
      </c>
      <c r="L76">
        <v>0</v>
      </c>
      <c r="M76">
        <v>16408.150000000001</v>
      </c>
      <c r="N76">
        <v>191.18</v>
      </c>
      <c r="O76">
        <v>80252.25</v>
      </c>
      <c r="P76">
        <v>17161.21</v>
      </c>
      <c r="R76">
        <v>60062.46</v>
      </c>
      <c r="S76">
        <v>2479.98</v>
      </c>
      <c r="T76">
        <v>8289.44</v>
      </c>
      <c r="U76">
        <v>3781.64</v>
      </c>
      <c r="V76">
        <v>6492.08</v>
      </c>
      <c r="W76">
        <v>59673.89</v>
      </c>
      <c r="X76">
        <v>16331.96</v>
      </c>
      <c r="Y76">
        <v>15117.54</v>
      </c>
      <c r="Z76">
        <v>666.05778375</v>
      </c>
      <c r="AA76">
        <v>9215.7199999999993</v>
      </c>
      <c r="AC76">
        <v>64305.46</v>
      </c>
      <c r="AD76">
        <v>3601.42</v>
      </c>
      <c r="AE76">
        <v>6469.96</v>
      </c>
      <c r="AF76">
        <v>96584.209999999905</v>
      </c>
      <c r="AG76">
        <v>32278.75</v>
      </c>
      <c r="AH76">
        <v>7446.53</v>
      </c>
      <c r="AI76">
        <v>64305.459999999897</v>
      </c>
      <c r="AJ76">
        <v>6971.28</v>
      </c>
      <c r="AK76">
        <v>-3915.89</v>
      </c>
      <c r="AL76">
        <v>-5699.49</v>
      </c>
      <c r="AM76">
        <v>9628.59</v>
      </c>
      <c r="AN76">
        <v>-6832.66</v>
      </c>
      <c r="AO76">
        <v>2657.31</v>
      </c>
      <c r="AP76">
        <v>13.210000000000401</v>
      </c>
      <c r="AQ76">
        <v>3995.37</v>
      </c>
    </row>
    <row r="77" spans="1:43" x14ac:dyDescent="0.25">
      <c r="A77" t="s">
        <v>437</v>
      </c>
      <c r="B77" t="s">
        <v>436</v>
      </c>
      <c r="C77" t="s">
        <v>55</v>
      </c>
      <c r="D77">
        <v>74990.887858350005</v>
      </c>
      <c r="E77">
        <v>5346.95</v>
      </c>
      <c r="F77">
        <v>1709.1</v>
      </c>
      <c r="G77">
        <v>2863.7</v>
      </c>
      <c r="H77">
        <v>71.900000000000006</v>
      </c>
      <c r="I77">
        <v>1537.2</v>
      </c>
      <c r="J77">
        <v>521.5</v>
      </c>
      <c r="L77">
        <v>924.9</v>
      </c>
      <c r="M77">
        <v>278.3</v>
      </c>
      <c r="N77">
        <v>254.4</v>
      </c>
      <c r="O77">
        <v>9062.4999999999909</v>
      </c>
      <c r="P77">
        <v>4923.1000000000004</v>
      </c>
      <c r="R77">
        <v>7390</v>
      </c>
      <c r="S77">
        <v>384.9</v>
      </c>
      <c r="T77">
        <v>674.2</v>
      </c>
      <c r="U77">
        <v>469.3</v>
      </c>
      <c r="V77">
        <v>641.1</v>
      </c>
      <c r="W77">
        <v>2687.7</v>
      </c>
      <c r="X77">
        <v>4121.6000000000004</v>
      </c>
      <c r="Y77">
        <v>2383.3000000000002</v>
      </c>
      <c r="Z77">
        <v>14.3784657</v>
      </c>
      <c r="AA77">
        <v>4068.1</v>
      </c>
      <c r="AC77">
        <v>5877.6999999999898</v>
      </c>
      <c r="AD77">
        <v>431.9</v>
      </c>
      <c r="AE77">
        <v>3760.5</v>
      </c>
      <c r="AF77">
        <v>13184.0999999999</v>
      </c>
      <c r="AG77">
        <v>7306.4</v>
      </c>
      <c r="AH77">
        <v>1767.6</v>
      </c>
      <c r="AI77">
        <v>5877.6999999999898</v>
      </c>
      <c r="AJ77">
        <v>657.2</v>
      </c>
      <c r="AK77">
        <v>-792.6</v>
      </c>
      <c r="AL77">
        <v>-677.6</v>
      </c>
      <c r="AM77">
        <v>1628</v>
      </c>
      <c r="AN77">
        <v>-642.4</v>
      </c>
      <c r="AO77">
        <v>970.8</v>
      </c>
      <c r="AP77">
        <v>157.79999999999899</v>
      </c>
      <c r="AQ77">
        <v>43.3</v>
      </c>
    </row>
    <row r="78" spans="1:43" x14ac:dyDescent="0.25">
      <c r="A78" t="s">
        <v>432</v>
      </c>
      <c r="B78" t="s">
        <v>431</v>
      </c>
      <c r="C78" t="s">
        <v>315</v>
      </c>
      <c r="D78">
        <v>74160.937897199998</v>
      </c>
      <c r="E78">
        <v>1814.85</v>
      </c>
      <c r="F78">
        <v>1167.96</v>
      </c>
      <c r="G78">
        <v>42.12</v>
      </c>
      <c r="H78">
        <v>40.06</v>
      </c>
      <c r="I78">
        <v>1280.4000000000001</v>
      </c>
      <c r="J78">
        <v>16.329999999999998</v>
      </c>
      <c r="L78">
        <v>1802.2090000000001</v>
      </c>
      <c r="M78">
        <v>235.01</v>
      </c>
      <c r="N78">
        <v>161.08000000000001</v>
      </c>
      <c r="O78">
        <v>4701.63</v>
      </c>
      <c r="P78">
        <v>168.67</v>
      </c>
      <c r="R78">
        <v>2487.451</v>
      </c>
      <c r="S78">
        <v>978.01</v>
      </c>
      <c r="T78">
        <v>1455.51</v>
      </c>
      <c r="U78">
        <v>176.96</v>
      </c>
      <c r="V78">
        <v>100.16</v>
      </c>
      <c r="W78">
        <v>6073.05</v>
      </c>
      <c r="X78">
        <v>4406.82</v>
      </c>
      <c r="Y78">
        <v>2623.47</v>
      </c>
      <c r="Z78">
        <v>40.058844000000001</v>
      </c>
      <c r="AA78">
        <v>873.07</v>
      </c>
      <c r="AC78">
        <v>6316.31</v>
      </c>
      <c r="AD78">
        <v>1760.24</v>
      </c>
      <c r="AE78">
        <v>52.18</v>
      </c>
      <c r="AF78">
        <v>9108.4500000000007</v>
      </c>
      <c r="AG78">
        <v>2792.14</v>
      </c>
      <c r="AH78">
        <v>388.17</v>
      </c>
      <c r="AI78">
        <v>6316.31</v>
      </c>
      <c r="AJ78">
        <v>2345.52</v>
      </c>
      <c r="AK78">
        <v>604.62</v>
      </c>
      <c r="AL78">
        <v>-1368.67</v>
      </c>
      <c r="AM78">
        <v>919.78</v>
      </c>
      <c r="AN78">
        <v>-1085.6300000000001</v>
      </c>
      <c r="AO78">
        <v>-1425.74</v>
      </c>
      <c r="AP78">
        <v>155.729999999999</v>
      </c>
      <c r="AQ78">
        <v>0</v>
      </c>
    </row>
    <row r="79" spans="1:43" x14ac:dyDescent="0.25">
      <c r="A79" t="s">
        <v>434</v>
      </c>
      <c r="B79" t="s">
        <v>433</v>
      </c>
      <c r="C79" t="s">
        <v>435</v>
      </c>
      <c r="D79">
        <v>72513.243289834994</v>
      </c>
      <c r="E79">
        <v>1011.85</v>
      </c>
      <c r="F79">
        <v>1802.4</v>
      </c>
      <c r="G79">
        <v>4568.2</v>
      </c>
      <c r="H79">
        <v>145.5</v>
      </c>
      <c r="I79">
        <v>1139.0999999999999</v>
      </c>
      <c r="K79">
        <v>112.19999999999899</v>
      </c>
      <c r="L79">
        <v>1.3</v>
      </c>
      <c r="M79">
        <v>30.1</v>
      </c>
      <c r="N79">
        <v>0</v>
      </c>
      <c r="O79">
        <v>3481.7999999999902</v>
      </c>
      <c r="P79">
        <v>92.6</v>
      </c>
      <c r="R79">
        <v>1615.69999999999</v>
      </c>
      <c r="S79">
        <v>431.5</v>
      </c>
      <c r="T79">
        <v>1821.9</v>
      </c>
      <c r="U79">
        <v>1722.5</v>
      </c>
      <c r="V79">
        <v>12.3</v>
      </c>
      <c r="W79">
        <v>1405.5</v>
      </c>
      <c r="X79">
        <v>6234.6</v>
      </c>
      <c r="Y79">
        <v>3624.3</v>
      </c>
      <c r="Z79">
        <v>72.735085299999994</v>
      </c>
      <c r="AA79">
        <v>183.3</v>
      </c>
      <c r="AC79">
        <v>5999.5</v>
      </c>
      <c r="AD79">
        <v>2230</v>
      </c>
      <c r="AE79">
        <v>80.3</v>
      </c>
      <c r="AF79">
        <v>9716.4</v>
      </c>
      <c r="AG79">
        <v>3716.9</v>
      </c>
      <c r="AH79">
        <v>2434</v>
      </c>
      <c r="AI79">
        <v>5999.5</v>
      </c>
      <c r="AJ79">
        <v>136.6</v>
      </c>
      <c r="AK79">
        <v>-500.9</v>
      </c>
      <c r="AL79">
        <v>-53.2</v>
      </c>
      <c r="AM79">
        <v>614.70000000000005</v>
      </c>
      <c r="AN79">
        <v>-832.8</v>
      </c>
      <c r="AO79">
        <v>478.1</v>
      </c>
      <c r="AP79">
        <v>60.6</v>
      </c>
      <c r="AQ79">
        <v>0</v>
      </c>
    </row>
    <row r="80" spans="1:43" x14ac:dyDescent="0.25">
      <c r="A80" t="s">
        <v>442</v>
      </c>
      <c r="B80" t="s">
        <v>441</v>
      </c>
      <c r="C80" t="s">
        <v>440</v>
      </c>
      <c r="D80">
        <v>71977.070881934997</v>
      </c>
      <c r="E80">
        <v>657.85</v>
      </c>
      <c r="F80">
        <v>428.68</v>
      </c>
      <c r="G80">
        <v>0</v>
      </c>
      <c r="H80">
        <v>109.98</v>
      </c>
      <c r="I80">
        <v>371.84</v>
      </c>
      <c r="J80">
        <v>175.76</v>
      </c>
      <c r="L80">
        <v>25.49</v>
      </c>
      <c r="M80">
        <v>682.26</v>
      </c>
      <c r="N80">
        <v>0</v>
      </c>
      <c r="O80">
        <v>4787.26</v>
      </c>
      <c r="P80">
        <v>510.97</v>
      </c>
      <c r="R80">
        <v>3928.02</v>
      </c>
      <c r="S80">
        <v>125.46</v>
      </c>
      <c r="T80">
        <v>1764.6899999999901</v>
      </c>
      <c r="U80">
        <v>151.49</v>
      </c>
      <c r="V80">
        <v>22.56</v>
      </c>
      <c r="W80">
        <v>2830.98</v>
      </c>
      <c r="X80">
        <v>858.04</v>
      </c>
      <c r="Y80">
        <v>2193.37</v>
      </c>
      <c r="Z80">
        <v>109.9810083</v>
      </c>
      <c r="AA80">
        <v>1422.09</v>
      </c>
      <c r="AC80">
        <v>2940.96</v>
      </c>
      <c r="AD80">
        <v>90.96</v>
      </c>
      <c r="AE80">
        <v>312.64999999999998</v>
      </c>
      <c r="AF80">
        <v>5645.3</v>
      </c>
      <c r="AG80">
        <v>2704.34</v>
      </c>
      <c r="AH80">
        <v>269.77999999999997</v>
      </c>
      <c r="AI80">
        <v>2940.96</v>
      </c>
      <c r="AJ80">
        <v>1175.3699999999999</v>
      </c>
      <c r="AK80">
        <v>294.64999999999998</v>
      </c>
      <c r="AL80">
        <v>-1166.5899999999999</v>
      </c>
      <c r="AM80">
        <v>852.85</v>
      </c>
      <c r="AN80">
        <v>-23.669999999999899</v>
      </c>
      <c r="AO80">
        <v>-322.51999999999902</v>
      </c>
      <c r="AP80">
        <v>-19.0899999999999</v>
      </c>
      <c r="AQ80">
        <v>27.5</v>
      </c>
    </row>
    <row r="81" spans="1:43" x14ac:dyDescent="0.25">
      <c r="A81" t="s">
        <v>444</v>
      </c>
      <c r="B81" t="s">
        <v>443</v>
      </c>
      <c r="C81" t="s">
        <v>384</v>
      </c>
      <c r="D81">
        <v>71571.709941269903</v>
      </c>
      <c r="E81">
        <v>574.35</v>
      </c>
      <c r="F81">
        <v>1458</v>
      </c>
      <c r="G81">
        <v>496</v>
      </c>
      <c r="H81">
        <v>129</v>
      </c>
      <c r="I81">
        <v>1334</v>
      </c>
      <c r="J81">
        <v>32</v>
      </c>
      <c r="L81">
        <v>1408</v>
      </c>
      <c r="M81">
        <v>518</v>
      </c>
      <c r="N81">
        <v>157</v>
      </c>
      <c r="O81">
        <v>2980</v>
      </c>
      <c r="P81">
        <v>415</v>
      </c>
      <c r="R81">
        <v>905</v>
      </c>
      <c r="S81">
        <v>246</v>
      </c>
      <c r="T81">
        <v>971</v>
      </c>
      <c r="U81">
        <v>149</v>
      </c>
      <c r="V81">
        <v>290</v>
      </c>
      <c r="W81">
        <v>3174</v>
      </c>
      <c r="X81">
        <v>3820</v>
      </c>
      <c r="Y81">
        <v>2429</v>
      </c>
      <c r="Z81">
        <v>129.10180879999999</v>
      </c>
      <c r="AA81">
        <v>608</v>
      </c>
      <c r="AC81">
        <v>3956</v>
      </c>
      <c r="AD81">
        <v>1225</v>
      </c>
      <c r="AE81">
        <v>93</v>
      </c>
      <c r="AF81">
        <v>6800</v>
      </c>
      <c r="AG81">
        <v>2844</v>
      </c>
      <c r="AH81">
        <v>1015</v>
      </c>
      <c r="AI81">
        <v>3956</v>
      </c>
      <c r="AJ81">
        <v>182</v>
      </c>
      <c r="AK81">
        <v>-560</v>
      </c>
      <c r="AL81">
        <v>-928</v>
      </c>
      <c r="AM81">
        <v>1419</v>
      </c>
      <c r="AN81">
        <v>-428</v>
      </c>
      <c r="AO81">
        <v>1237</v>
      </c>
      <c r="AP81">
        <v>-69</v>
      </c>
      <c r="AQ81">
        <v>607</v>
      </c>
    </row>
    <row r="82" spans="1:43" x14ac:dyDescent="0.25">
      <c r="A82" t="s">
        <v>22</v>
      </c>
      <c r="B82" t="s">
        <v>23</v>
      </c>
      <c r="C82" t="s">
        <v>24</v>
      </c>
      <c r="D82">
        <v>71353.693340819998</v>
      </c>
      <c r="E82">
        <v>84.95</v>
      </c>
      <c r="F82">
        <v>429.1</v>
      </c>
      <c r="G82">
        <v>21291.9</v>
      </c>
      <c r="H82">
        <v>764.3</v>
      </c>
      <c r="I82">
        <v>3207.2</v>
      </c>
      <c r="L82">
        <v>1635.3</v>
      </c>
      <c r="M82">
        <v>3086</v>
      </c>
      <c r="N82">
        <v>-6.6</v>
      </c>
      <c r="O82">
        <v>9782</v>
      </c>
      <c r="P82">
        <v>116.6</v>
      </c>
      <c r="R82">
        <v>-230.4</v>
      </c>
      <c r="S82">
        <v>4138.2</v>
      </c>
      <c r="T82">
        <v>282.39999999999998</v>
      </c>
      <c r="U82">
        <v>5291.1</v>
      </c>
      <c r="V82">
        <v>65.599999999999994</v>
      </c>
      <c r="W82">
        <v>-5573.6</v>
      </c>
      <c r="X82">
        <v>7545</v>
      </c>
      <c r="Y82">
        <v>711.5</v>
      </c>
      <c r="Z82">
        <v>764.29405780000002</v>
      </c>
      <c r="AA82">
        <v>70.3</v>
      </c>
      <c r="AC82">
        <v>16498.900000000001</v>
      </c>
      <c r="AD82">
        <v>39.700000000000003</v>
      </c>
      <c r="AE82">
        <v>51</v>
      </c>
      <c r="AF82">
        <v>17327</v>
      </c>
      <c r="AG82">
        <v>828.1</v>
      </c>
      <c r="AH82">
        <v>159.9</v>
      </c>
      <c r="AI82">
        <v>16498.900000000001</v>
      </c>
      <c r="AJ82">
        <v>59</v>
      </c>
      <c r="AK82">
        <v>8749.7999999999993</v>
      </c>
      <c r="AL82">
        <v>-7971</v>
      </c>
      <c r="AM82">
        <v>-693</v>
      </c>
      <c r="AN82">
        <v>229.1</v>
      </c>
      <c r="AO82">
        <v>-752</v>
      </c>
      <c r="AP82">
        <v>85.799999999999201</v>
      </c>
      <c r="AQ82">
        <v>0</v>
      </c>
    </row>
    <row r="83" spans="1:43" x14ac:dyDescent="0.25">
      <c r="A83" t="s">
        <v>446</v>
      </c>
      <c r="B83" t="s">
        <v>445</v>
      </c>
      <c r="C83" t="s">
        <v>341</v>
      </c>
      <c r="D83">
        <v>70585.05059323</v>
      </c>
      <c r="E83">
        <v>220.9</v>
      </c>
      <c r="F83">
        <v>9179.51</v>
      </c>
      <c r="G83">
        <v>3107.54</v>
      </c>
      <c r="H83">
        <v>319.56</v>
      </c>
      <c r="I83">
        <v>12356.13</v>
      </c>
      <c r="J83">
        <v>1666.47</v>
      </c>
      <c r="L83">
        <v>1859.1799999999901</v>
      </c>
      <c r="M83">
        <v>15520.09</v>
      </c>
      <c r="N83">
        <v>5416.69</v>
      </c>
      <c r="O83">
        <v>97004.57</v>
      </c>
      <c r="P83">
        <v>49799.24</v>
      </c>
      <c r="R83">
        <v>65263.839999999997</v>
      </c>
      <c r="S83">
        <v>7840.41</v>
      </c>
      <c r="T83">
        <v>34913.269999999997</v>
      </c>
      <c r="U83">
        <v>14361.46</v>
      </c>
      <c r="V83">
        <v>13913.58</v>
      </c>
      <c r="W83">
        <v>25360.3299999999</v>
      </c>
      <c r="X83">
        <v>31091.57</v>
      </c>
      <c r="Y83">
        <v>44092.78</v>
      </c>
      <c r="Z83">
        <v>319.69918469999999</v>
      </c>
      <c r="AA83">
        <v>52923</v>
      </c>
      <c r="AC83">
        <v>34204.119999999901</v>
      </c>
      <c r="AD83">
        <v>3942.88</v>
      </c>
      <c r="AE83">
        <v>34219.19</v>
      </c>
      <c r="AF83">
        <v>128096.14</v>
      </c>
      <c r="AG83">
        <v>93892.02</v>
      </c>
      <c r="AH83">
        <v>6952.15</v>
      </c>
      <c r="AI83">
        <v>34204.119999999901</v>
      </c>
      <c r="AJ83">
        <v>7656.01</v>
      </c>
      <c r="AK83">
        <v>1340.77</v>
      </c>
      <c r="AL83">
        <v>-7256.64</v>
      </c>
      <c r="AM83">
        <v>7159.13</v>
      </c>
      <c r="AN83">
        <v>-1856.4399999999901</v>
      </c>
      <c r="AO83">
        <v>-496.88</v>
      </c>
      <c r="AP83">
        <v>1243.25999999999</v>
      </c>
      <c r="AQ83">
        <v>786.89</v>
      </c>
    </row>
    <row r="84" spans="1:43" x14ac:dyDescent="0.25">
      <c r="A84" t="s">
        <v>450</v>
      </c>
      <c r="B84" t="s">
        <v>449</v>
      </c>
      <c r="C84" t="s">
        <v>41</v>
      </c>
      <c r="D84">
        <v>70473.959329799996</v>
      </c>
      <c r="E84">
        <v>4745.75</v>
      </c>
      <c r="F84">
        <v>863.27</v>
      </c>
      <c r="G84">
        <v>782.26</v>
      </c>
      <c r="H84">
        <v>149.77000000000001</v>
      </c>
      <c r="I84">
        <v>2045.74</v>
      </c>
      <c r="J84">
        <v>40.92</v>
      </c>
      <c r="L84">
        <v>18.277000000000001</v>
      </c>
      <c r="M84">
        <v>0</v>
      </c>
      <c r="N84">
        <v>37.380000000000003</v>
      </c>
      <c r="O84">
        <v>2515.3899999999899</v>
      </c>
      <c r="P84">
        <v>129.06</v>
      </c>
      <c r="R84">
        <v>2299.43299999999</v>
      </c>
      <c r="S84">
        <v>665.03</v>
      </c>
      <c r="T84">
        <v>1763.29</v>
      </c>
      <c r="U84">
        <v>197.68</v>
      </c>
      <c r="V84">
        <v>61.500000000000199</v>
      </c>
      <c r="W84">
        <v>5698.83</v>
      </c>
      <c r="X84">
        <v>6908.75</v>
      </c>
      <c r="Y84">
        <v>2626.56</v>
      </c>
      <c r="Z84">
        <v>14.9765278</v>
      </c>
      <c r="AA84">
        <v>191.47</v>
      </c>
      <c r="AC84">
        <v>6668.5199999999904</v>
      </c>
      <c r="AD84">
        <v>2951.38</v>
      </c>
      <c r="AE84">
        <v>26.64</v>
      </c>
      <c r="AF84">
        <v>9424.14</v>
      </c>
      <c r="AG84">
        <v>2755.62</v>
      </c>
      <c r="AH84">
        <v>1246.5999999999999</v>
      </c>
      <c r="AI84">
        <v>6668.5199999999904</v>
      </c>
      <c r="AJ84">
        <v>479.45</v>
      </c>
      <c r="AK84">
        <v>-227.07</v>
      </c>
      <c r="AL84">
        <v>-1202.6500000000001</v>
      </c>
      <c r="AM84">
        <v>1427.52</v>
      </c>
      <c r="AN84">
        <v>-476.18999999999897</v>
      </c>
      <c r="AO84">
        <v>948.06999999999903</v>
      </c>
      <c r="AP84">
        <v>-2.2000000000001001</v>
      </c>
      <c r="AQ84">
        <v>209.45</v>
      </c>
    </row>
    <row r="85" spans="1:43" x14ac:dyDescent="0.25">
      <c r="A85" t="s">
        <v>454</v>
      </c>
      <c r="B85" t="s">
        <v>453</v>
      </c>
      <c r="C85" t="s">
        <v>373</v>
      </c>
      <c r="D85">
        <v>70118.107212679999</v>
      </c>
      <c r="E85">
        <v>746.9</v>
      </c>
      <c r="F85">
        <v>1966.5</v>
      </c>
      <c r="G85">
        <v>6562</v>
      </c>
      <c r="H85">
        <v>491.3</v>
      </c>
      <c r="I85">
        <v>1858.8</v>
      </c>
      <c r="K85">
        <v>210</v>
      </c>
      <c r="L85">
        <v>530.29999999999995</v>
      </c>
      <c r="M85">
        <v>211.4</v>
      </c>
      <c r="N85">
        <v>59.6</v>
      </c>
      <c r="O85">
        <v>3372</v>
      </c>
      <c r="P85">
        <v>2531.1999999999898</v>
      </c>
      <c r="R85">
        <v>1297.2</v>
      </c>
      <c r="S85">
        <v>3034.9</v>
      </c>
      <c r="T85">
        <v>21892.3</v>
      </c>
      <c r="U85">
        <v>1123.0999999999999</v>
      </c>
      <c r="V85">
        <v>273.89999999999202</v>
      </c>
      <c r="W85">
        <v>5618.7999999999902</v>
      </c>
      <c r="X85">
        <v>35749.699999999997</v>
      </c>
      <c r="Y85">
        <v>23858.799999999999</v>
      </c>
      <c r="Z85">
        <v>96.357774800000001</v>
      </c>
      <c r="AA85">
        <v>9050.7999999999993</v>
      </c>
      <c r="AC85">
        <v>12731.699999999901</v>
      </c>
      <c r="AD85">
        <v>30116.7</v>
      </c>
      <c r="AE85">
        <v>2257.3000000000002</v>
      </c>
      <c r="AF85">
        <v>39121.699999999997</v>
      </c>
      <c r="AG85">
        <v>26389.999999999902</v>
      </c>
      <c r="AH85">
        <v>739.3</v>
      </c>
      <c r="AI85">
        <v>12731.7</v>
      </c>
      <c r="AJ85">
        <v>90.4</v>
      </c>
      <c r="AK85">
        <v>-3705.5</v>
      </c>
      <c r="AL85">
        <v>1789.2</v>
      </c>
      <c r="AM85">
        <v>2750</v>
      </c>
      <c r="AN85">
        <v>-320</v>
      </c>
      <c r="AO85">
        <v>2659.6</v>
      </c>
      <c r="AP85">
        <v>833.69999999999902</v>
      </c>
      <c r="AQ85">
        <v>0</v>
      </c>
    </row>
    <row r="86" spans="1:43" x14ac:dyDescent="0.25">
      <c r="A86" t="s">
        <v>18</v>
      </c>
      <c r="B86" t="s">
        <v>19</v>
      </c>
      <c r="C86" t="s">
        <v>17</v>
      </c>
      <c r="D86">
        <v>68708.639999999999</v>
      </c>
      <c r="E86">
        <v>61.95</v>
      </c>
      <c r="G86">
        <v>46038.53</v>
      </c>
      <c r="H86">
        <v>2202.1999999999998</v>
      </c>
      <c r="I86">
        <v>157328.48000000001</v>
      </c>
      <c r="M86">
        <v>416913.84</v>
      </c>
      <c r="N86">
        <v>459.38</v>
      </c>
      <c r="O86">
        <v>1337569.72</v>
      </c>
      <c r="P86">
        <v>101211.249999999</v>
      </c>
      <c r="Q86">
        <v>837458.98</v>
      </c>
      <c r="R86">
        <v>12083.96</v>
      </c>
      <c r="U86">
        <v>71112.94</v>
      </c>
      <c r="V86">
        <v>31062.629999999699</v>
      </c>
      <c r="W86">
        <v>54639.77</v>
      </c>
      <c r="X86">
        <v>157328.48000000001</v>
      </c>
      <c r="Y86">
        <v>1290347.07</v>
      </c>
      <c r="Z86">
        <v>1101.1015557999999</v>
      </c>
      <c r="AB86">
        <v>1290347.07</v>
      </c>
      <c r="AC86">
        <v>103339.88</v>
      </c>
      <c r="AE86">
        <v>70148.62</v>
      </c>
      <c r="AF86">
        <v>1494898.2</v>
      </c>
      <c r="AG86">
        <v>1391558.3199999901</v>
      </c>
      <c r="AI86">
        <v>103339.88</v>
      </c>
      <c r="AJ86">
        <v>552.39</v>
      </c>
      <c r="AK86">
        <v>1274.98</v>
      </c>
      <c r="AL86">
        <v>-732.47</v>
      </c>
      <c r="AM86">
        <v>22592.09</v>
      </c>
      <c r="AN86">
        <v>-5493.5599999999904</v>
      </c>
      <c r="AO86">
        <v>22039.7</v>
      </c>
      <c r="AP86">
        <v>23134.6</v>
      </c>
      <c r="AQ86">
        <v>704.71</v>
      </c>
    </row>
    <row r="87" spans="1:43" x14ac:dyDescent="0.25">
      <c r="A87" t="s">
        <v>456</v>
      </c>
      <c r="B87" t="s">
        <v>455</v>
      </c>
      <c r="C87" t="s">
        <v>457</v>
      </c>
      <c r="D87">
        <v>68001.388407809995</v>
      </c>
      <c r="E87">
        <v>97.5</v>
      </c>
      <c r="F87">
        <v>11700.4</v>
      </c>
      <c r="G87">
        <v>26677</v>
      </c>
      <c r="H87">
        <v>451.8</v>
      </c>
      <c r="I87">
        <v>5000.5999999999904</v>
      </c>
      <c r="K87">
        <v>604.099999999999</v>
      </c>
      <c r="L87">
        <v>3381.9</v>
      </c>
      <c r="M87">
        <v>6460.5</v>
      </c>
      <c r="N87">
        <v>1776.3</v>
      </c>
      <c r="O87">
        <v>33109.4</v>
      </c>
      <c r="P87">
        <v>11075.7</v>
      </c>
      <c r="R87">
        <v>19338.999999999902</v>
      </c>
      <c r="S87">
        <v>4600.7999999999902</v>
      </c>
      <c r="T87">
        <v>10584.8999999999</v>
      </c>
      <c r="U87">
        <v>3323.9</v>
      </c>
      <c r="V87">
        <v>1568</v>
      </c>
      <c r="W87">
        <v>-6540.5</v>
      </c>
      <c r="X87">
        <v>22616.2</v>
      </c>
      <c r="Y87">
        <v>22285.299999999901</v>
      </c>
      <c r="Z87">
        <v>677.64213659999996</v>
      </c>
      <c r="AA87">
        <v>14129.699999999901</v>
      </c>
      <c r="AC87">
        <v>22364.6</v>
      </c>
      <c r="AD87">
        <v>6441.7</v>
      </c>
      <c r="AE87">
        <v>9507.7000000000007</v>
      </c>
      <c r="AF87">
        <v>55725.599999999999</v>
      </c>
      <c r="AG87">
        <v>33361</v>
      </c>
      <c r="AH87">
        <v>6573.1</v>
      </c>
      <c r="AI87">
        <v>22364.6</v>
      </c>
      <c r="AJ87">
        <v>2508.1</v>
      </c>
      <c r="AK87">
        <v>-1217.4000000000001</v>
      </c>
      <c r="AL87">
        <v>-2304.4</v>
      </c>
      <c r="AM87">
        <v>2462.6999999999998</v>
      </c>
      <c r="AN87">
        <v>-2910.9</v>
      </c>
      <c r="AO87">
        <v>-45.4</v>
      </c>
      <c r="AP87">
        <v>-1059.0999999999999</v>
      </c>
      <c r="AQ87">
        <v>645.70000000000005</v>
      </c>
    </row>
    <row r="88" spans="1:43" x14ac:dyDescent="0.25">
      <c r="A88" t="s">
        <v>452</v>
      </c>
      <c r="B88" t="s">
        <v>451</v>
      </c>
      <c r="C88" t="s">
        <v>290</v>
      </c>
      <c r="D88">
        <v>67941.968997470001</v>
      </c>
      <c r="E88">
        <v>1817.85</v>
      </c>
      <c r="F88">
        <v>313.19</v>
      </c>
      <c r="G88">
        <v>17396.27</v>
      </c>
      <c r="H88">
        <v>374.43</v>
      </c>
      <c r="I88">
        <v>16306.95</v>
      </c>
      <c r="K88">
        <v>1954.05</v>
      </c>
      <c r="L88">
        <v>1740.94</v>
      </c>
      <c r="M88">
        <v>7430.07</v>
      </c>
      <c r="N88">
        <v>286.68</v>
      </c>
      <c r="O88">
        <v>191848.85</v>
      </c>
      <c r="P88">
        <v>164326.1</v>
      </c>
      <c r="Q88">
        <v>178685.14</v>
      </c>
      <c r="R88">
        <v>2038.65</v>
      </c>
      <c r="S88">
        <v>2399.8899999999899</v>
      </c>
      <c r="T88">
        <v>2133.8599999999901</v>
      </c>
      <c r="U88">
        <v>0</v>
      </c>
      <c r="V88">
        <v>0</v>
      </c>
      <c r="W88">
        <v>25742.16</v>
      </c>
      <c r="X88">
        <v>18723.84</v>
      </c>
      <c r="Y88">
        <v>2447.0499999999902</v>
      </c>
      <c r="Z88">
        <v>37.442727599999998</v>
      </c>
      <c r="AA88">
        <v>164804.32</v>
      </c>
      <c r="AC88">
        <v>43799.54</v>
      </c>
      <c r="AD88">
        <v>0</v>
      </c>
      <c r="AE88">
        <v>164326.1</v>
      </c>
      <c r="AF88">
        <v>210572.69</v>
      </c>
      <c r="AG88">
        <v>166773.15</v>
      </c>
      <c r="AH88">
        <v>17</v>
      </c>
      <c r="AI88">
        <v>43799.54</v>
      </c>
      <c r="AJ88">
        <v>196.59</v>
      </c>
      <c r="AK88">
        <v>11819.51</v>
      </c>
      <c r="AL88">
        <v>-193.04</v>
      </c>
      <c r="AM88">
        <v>-17625.25</v>
      </c>
      <c r="AN88">
        <v>-30327.08</v>
      </c>
      <c r="AO88">
        <v>-17821.84</v>
      </c>
      <c r="AP88">
        <v>-5998.78</v>
      </c>
      <c r="AQ88">
        <v>562.79999999999995</v>
      </c>
    </row>
    <row r="89" spans="1:43" x14ac:dyDescent="0.25">
      <c r="A89" t="s">
        <v>459</v>
      </c>
      <c r="B89" t="s">
        <v>458</v>
      </c>
      <c r="C89" t="s">
        <v>315</v>
      </c>
      <c r="D89">
        <v>67418.331648000007</v>
      </c>
      <c r="E89">
        <v>1990.3</v>
      </c>
      <c r="F89">
        <v>1722.97</v>
      </c>
      <c r="G89">
        <v>0</v>
      </c>
      <c r="H89">
        <v>169.23</v>
      </c>
      <c r="I89">
        <v>727.55</v>
      </c>
      <c r="K89">
        <v>141.729999999999</v>
      </c>
      <c r="L89">
        <v>5285.84</v>
      </c>
      <c r="M89">
        <v>42.7</v>
      </c>
      <c r="N89">
        <v>0</v>
      </c>
      <c r="O89">
        <v>9296.19</v>
      </c>
      <c r="P89">
        <v>2964.54</v>
      </c>
      <c r="R89">
        <v>3601.01</v>
      </c>
      <c r="S89">
        <v>412.71</v>
      </c>
      <c r="T89">
        <v>3724.33</v>
      </c>
      <c r="U89">
        <v>224.91</v>
      </c>
      <c r="V89">
        <v>415.39</v>
      </c>
      <c r="W89">
        <v>6028.84</v>
      </c>
      <c r="X89">
        <v>5313.72</v>
      </c>
      <c r="Y89">
        <v>5447.3</v>
      </c>
      <c r="Z89">
        <v>33.844543999999999</v>
      </c>
      <c r="AA89">
        <v>5368.56</v>
      </c>
      <c r="AC89">
        <v>6198.07</v>
      </c>
      <c r="AD89">
        <v>2229.64</v>
      </c>
      <c r="AE89">
        <v>2549.15</v>
      </c>
      <c r="AF89">
        <v>14609.91</v>
      </c>
      <c r="AG89">
        <v>8411.84</v>
      </c>
      <c r="AH89">
        <v>1943.82</v>
      </c>
      <c r="AI89">
        <v>6198.07</v>
      </c>
      <c r="AJ89">
        <v>573.94000000000005</v>
      </c>
      <c r="AK89">
        <v>77.36</v>
      </c>
      <c r="AL89">
        <v>-2335.36</v>
      </c>
      <c r="AM89">
        <v>2368.13</v>
      </c>
      <c r="AN89">
        <v>-416.27</v>
      </c>
      <c r="AO89">
        <v>1794.19</v>
      </c>
      <c r="AP89">
        <v>110.129999999999</v>
      </c>
      <c r="AQ89">
        <v>863.04</v>
      </c>
    </row>
    <row r="90" spans="1:43" x14ac:dyDescent="0.25">
      <c r="A90" t="s">
        <v>487</v>
      </c>
      <c r="B90" t="s">
        <v>486</v>
      </c>
      <c r="C90" t="s">
        <v>488</v>
      </c>
      <c r="D90">
        <v>66886.462471680003</v>
      </c>
      <c r="E90">
        <v>255.85</v>
      </c>
      <c r="F90">
        <v>49.75</v>
      </c>
      <c r="G90">
        <v>3953.74</v>
      </c>
      <c r="H90">
        <v>2640.08</v>
      </c>
      <c r="I90">
        <v>6684.5</v>
      </c>
      <c r="K90">
        <v>7315.37</v>
      </c>
      <c r="L90">
        <v>0</v>
      </c>
      <c r="M90">
        <v>3774.01</v>
      </c>
      <c r="N90">
        <v>24598.91</v>
      </c>
      <c r="O90">
        <v>744712.68</v>
      </c>
      <c r="P90">
        <v>659065.35</v>
      </c>
      <c r="Q90">
        <v>732850.76</v>
      </c>
      <c r="R90">
        <v>772.54</v>
      </c>
      <c r="S90">
        <v>39477.46</v>
      </c>
      <c r="T90">
        <v>35610.019999999997</v>
      </c>
      <c r="U90">
        <v>0</v>
      </c>
      <c r="V90">
        <v>0</v>
      </c>
      <c r="W90">
        <v>65082.42</v>
      </c>
      <c r="X90">
        <v>46287.59</v>
      </c>
      <c r="Y90">
        <v>35659.769999999997</v>
      </c>
      <c r="Z90">
        <v>264.00814079999998</v>
      </c>
      <c r="AA90">
        <v>660476.28</v>
      </c>
      <c r="AC90">
        <v>96275.15</v>
      </c>
      <c r="AD90">
        <v>0</v>
      </c>
      <c r="AE90">
        <v>659065.35</v>
      </c>
      <c r="AF90">
        <v>791000.27</v>
      </c>
      <c r="AG90">
        <v>694725.12</v>
      </c>
      <c r="AH90">
        <v>125.63</v>
      </c>
      <c r="AI90">
        <v>96275.15</v>
      </c>
      <c r="AJ90">
        <v>120.15</v>
      </c>
      <c r="AK90">
        <v>-5279.42</v>
      </c>
      <c r="AL90">
        <v>-366.55</v>
      </c>
      <c r="AM90">
        <v>1632.47</v>
      </c>
      <c r="AN90">
        <v>-26399.71</v>
      </c>
      <c r="AO90">
        <v>1512.32</v>
      </c>
      <c r="AP90">
        <v>-4013.5</v>
      </c>
      <c r="AQ90">
        <v>4508.25</v>
      </c>
    </row>
    <row r="91" spans="1:43" x14ac:dyDescent="0.25">
      <c r="A91" t="s">
        <v>448</v>
      </c>
      <c r="B91" t="s">
        <v>447</v>
      </c>
      <c r="C91" t="s">
        <v>293</v>
      </c>
      <c r="D91">
        <v>66690.380542810002</v>
      </c>
      <c r="E91">
        <v>1373.75</v>
      </c>
      <c r="F91">
        <v>1407.62</v>
      </c>
      <c r="G91">
        <v>6424.05</v>
      </c>
      <c r="H91">
        <v>491.13</v>
      </c>
      <c r="I91">
        <v>203.13</v>
      </c>
      <c r="K91">
        <v>265.32</v>
      </c>
      <c r="L91">
        <v>0</v>
      </c>
      <c r="M91">
        <v>42836.25</v>
      </c>
      <c r="O91">
        <v>44009.72</v>
      </c>
      <c r="P91">
        <v>197.109999999992</v>
      </c>
      <c r="Q91">
        <v>0</v>
      </c>
      <c r="R91">
        <v>908.14999999999895</v>
      </c>
      <c r="S91">
        <v>10873.36</v>
      </c>
      <c r="T91">
        <v>43037.53</v>
      </c>
      <c r="U91">
        <v>0</v>
      </c>
      <c r="V91">
        <v>162.109999999992</v>
      </c>
      <c r="W91">
        <v>3528.26999999999</v>
      </c>
      <c r="X91">
        <v>11076.49</v>
      </c>
      <c r="Y91">
        <v>44445.15</v>
      </c>
      <c r="Z91">
        <v>49.112510299999997</v>
      </c>
      <c r="AA91">
        <v>35</v>
      </c>
      <c r="AC91">
        <v>10443.950000000001</v>
      </c>
      <c r="AD91">
        <v>0</v>
      </c>
      <c r="AE91">
        <v>35</v>
      </c>
      <c r="AF91">
        <v>55086.21</v>
      </c>
      <c r="AG91">
        <v>44642.2599999999</v>
      </c>
      <c r="AH91">
        <v>0</v>
      </c>
      <c r="AI91">
        <v>10443.950000000001</v>
      </c>
      <c r="AJ91">
        <v>120.91</v>
      </c>
      <c r="AK91">
        <v>-694.56</v>
      </c>
      <c r="AL91">
        <v>-1685.08</v>
      </c>
      <c r="AM91">
        <v>2290.13</v>
      </c>
      <c r="AN91">
        <v>2290.13</v>
      </c>
      <c r="AO91">
        <v>2169.2199999999998</v>
      </c>
      <c r="AP91">
        <v>-89.509999999999707</v>
      </c>
      <c r="AQ91">
        <v>0</v>
      </c>
    </row>
    <row r="92" spans="1:43" x14ac:dyDescent="0.25">
      <c r="A92" t="s">
        <v>465</v>
      </c>
      <c r="B92" t="s">
        <v>464</v>
      </c>
      <c r="C92" t="s">
        <v>336</v>
      </c>
      <c r="D92">
        <v>66311.725666600003</v>
      </c>
      <c r="E92">
        <v>665.3</v>
      </c>
      <c r="F92">
        <v>5560.61</v>
      </c>
      <c r="G92">
        <v>1960.22</v>
      </c>
      <c r="H92">
        <v>101.07</v>
      </c>
      <c r="I92">
        <v>4000.63</v>
      </c>
      <c r="J92">
        <v>7276.22</v>
      </c>
      <c r="L92">
        <v>3224.73</v>
      </c>
      <c r="M92">
        <v>137.80000000000001</v>
      </c>
      <c r="N92">
        <v>1470.54</v>
      </c>
      <c r="O92">
        <v>50034.69</v>
      </c>
      <c r="P92">
        <v>16846.07</v>
      </c>
      <c r="R92">
        <v>44801.45</v>
      </c>
      <c r="S92">
        <v>14062.79</v>
      </c>
      <c r="T92">
        <v>17141.66</v>
      </c>
      <c r="U92">
        <v>1870.71</v>
      </c>
      <c r="V92">
        <v>538.28</v>
      </c>
      <c r="W92">
        <v>33503.5</v>
      </c>
      <c r="X92">
        <v>26608.85</v>
      </c>
      <c r="Y92">
        <v>22702.27</v>
      </c>
      <c r="Z92">
        <v>101.0736349</v>
      </c>
      <c r="AA92">
        <v>13501.64</v>
      </c>
      <c r="AC92">
        <v>37095.199999999997</v>
      </c>
      <c r="AD92">
        <v>7281.36</v>
      </c>
      <c r="AE92">
        <v>9031.57</v>
      </c>
      <c r="AF92">
        <v>76643.539999999994</v>
      </c>
      <c r="AG92">
        <v>39548.339999999997</v>
      </c>
      <c r="AH92">
        <v>1264.07</v>
      </c>
      <c r="AI92">
        <v>37095.199999999997</v>
      </c>
      <c r="AJ92">
        <v>2944.45</v>
      </c>
      <c r="AK92">
        <v>-15119.57</v>
      </c>
      <c r="AL92">
        <v>-2331.3200000000002</v>
      </c>
      <c r="AM92">
        <v>16047.77</v>
      </c>
      <c r="AN92">
        <v>-1950.4</v>
      </c>
      <c r="AO92">
        <v>13103.32</v>
      </c>
      <c r="AP92">
        <v>-1403.1199999999899</v>
      </c>
      <c r="AQ92">
        <v>98.41</v>
      </c>
    </row>
    <row r="93" spans="1:43" x14ac:dyDescent="0.25">
      <c r="A93" t="s">
        <v>472</v>
      </c>
      <c r="B93" t="s">
        <v>471</v>
      </c>
      <c r="C93" t="s">
        <v>315</v>
      </c>
      <c r="D93">
        <v>65742.65882805</v>
      </c>
      <c r="E93">
        <v>649.5</v>
      </c>
      <c r="F93">
        <v>2246</v>
      </c>
      <c r="G93">
        <v>0</v>
      </c>
      <c r="H93">
        <v>101.2</v>
      </c>
      <c r="I93">
        <v>1192.4000000000001</v>
      </c>
      <c r="K93">
        <v>1068</v>
      </c>
      <c r="L93">
        <v>5750.3</v>
      </c>
      <c r="M93">
        <v>927.3</v>
      </c>
      <c r="N93">
        <v>2172.5</v>
      </c>
      <c r="O93">
        <v>15553.8</v>
      </c>
      <c r="P93">
        <v>347</v>
      </c>
      <c r="R93">
        <v>6971.3</v>
      </c>
      <c r="S93">
        <v>985.69999999999902</v>
      </c>
      <c r="T93">
        <v>3280.7</v>
      </c>
      <c r="U93">
        <v>836.9</v>
      </c>
      <c r="V93">
        <v>327.2</v>
      </c>
      <c r="W93">
        <v>17414.599999999999</v>
      </c>
      <c r="X93">
        <v>10008.200000000001</v>
      </c>
      <c r="Y93">
        <v>5526.7</v>
      </c>
      <c r="Z93">
        <v>101.2204139</v>
      </c>
      <c r="AA93">
        <v>1194.9000000000001</v>
      </c>
      <c r="AC93">
        <v>19688.3</v>
      </c>
      <c r="AD93">
        <v>3413.3</v>
      </c>
      <c r="AE93">
        <v>19.799999999999901</v>
      </c>
      <c r="AF93">
        <v>25562</v>
      </c>
      <c r="AG93">
        <v>5873.7</v>
      </c>
      <c r="AH93">
        <v>4416.8</v>
      </c>
      <c r="AI93">
        <v>19688.3</v>
      </c>
      <c r="AJ93">
        <v>1030.9000000000001</v>
      </c>
      <c r="AK93">
        <v>-4400.3999999999996</v>
      </c>
      <c r="AL93">
        <v>1177.8</v>
      </c>
      <c r="AM93">
        <v>2688.8</v>
      </c>
      <c r="AN93">
        <v>-827.8</v>
      </c>
      <c r="AO93">
        <v>1657.9</v>
      </c>
      <c r="AP93">
        <v>-533.79999999999905</v>
      </c>
      <c r="AQ93">
        <v>267.10000000000002</v>
      </c>
    </row>
    <row r="94" spans="1:43" x14ac:dyDescent="0.25">
      <c r="A94" t="s">
        <v>56</v>
      </c>
      <c r="B94" t="s">
        <v>57</v>
      </c>
      <c r="C94" t="s">
        <v>58</v>
      </c>
      <c r="D94">
        <v>65478.732601424999</v>
      </c>
      <c r="E94">
        <v>679.65</v>
      </c>
      <c r="F94">
        <v>1615.27</v>
      </c>
      <c r="G94">
        <v>127.47</v>
      </c>
      <c r="H94">
        <v>97.14</v>
      </c>
      <c r="I94">
        <v>297.64999999999998</v>
      </c>
      <c r="J94">
        <v>55.09</v>
      </c>
      <c r="L94">
        <v>281.79000000000002</v>
      </c>
      <c r="M94">
        <v>130.15</v>
      </c>
      <c r="N94">
        <v>8.14</v>
      </c>
      <c r="O94">
        <v>3801.96</v>
      </c>
      <c r="P94">
        <v>489.60000000000099</v>
      </c>
      <c r="R94">
        <v>3160.32</v>
      </c>
      <c r="S94">
        <v>304.56</v>
      </c>
      <c r="T94">
        <v>1359.27999999999</v>
      </c>
      <c r="U94">
        <v>229.7</v>
      </c>
      <c r="V94">
        <v>92.100000000001799</v>
      </c>
      <c r="W94">
        <v>4269.5099999999902</v>
      </c>
      <c r="X94">
        <v>4164.45</v>
      </c>
      <c r="Y94">
        <v>2974.5499999999902</v>
      </c>
      <c r="Z94">
        <v>97.147260500000002</v>
      </c>
      <c r="AA94">
        <v>1188.97</v>
      </c>
      <c r="AC94">
        <v>4502.2599999999902</v>
      </c>
      <c r="AD94">
        <v>2319.12</v>
      </c>
      <c r="AE94">
        <v>342.41</v>
      </c>
      <c r="AF94">
        <v>7966.41</v>
      </c>
      <c r="AG94">
        <v>3464.15</v>
      </c>
      <c r="AH94">
        <v>1243.1199999999999</v>
      </c>
      <c r="AI94">
        <v>4502.2599999999902</v>
      </c>
      <c r="AJ94">
        <v>748.04</v>
      </c>
      <c r="AK94">
        <v>-362.85</v>
      </c>
      <c r="AL94">
        <v>-600.25</v>
      </c>
      <c r="AM94">
        <v>975.97</v>
      </c>
      <c r="AN94">
        <v>-567.21</v>
      </c>
      <c r="AO94">
        <v>227.93</v>
      </c>
      <c r="AP94">
        <v>12.87</v>
      </c>
      <c r="AQ94">
        <v>301.11</v>
      </c>
    </row>
    <row r="95" spans="1:43" x14ac:dyDescent="0.25">
      <c r="A95" t="s">
        <v>463</v>
      </c>
      <c r="B95" t="s">
        <v>462</v>
      </c>
      <c r="C95" t="s">
        <v>362</v>
      </c>
      <c r="D95">
        <v>64412.310916119997</v>
      </c>
      <c r="E95">
        <v>1357.85</v>
      </c>
      <c r="F95">
        <v>5143.7299999999996</v>
      </c>
      <c r="G95">
        <v>0</v>
      </c>
      <c r="H95">
        <v>47.51</v>
      </c>
      <c r="I95">
        <v>2071.0299999999902</v>
      </c>
      <c r="K95">
        <v>97.36</v>
      </c>
      <c r="L95">
        <v>1382.17</v>
      </c>
      <c r="M95">
        <v>775.33</v>
      </c>
      <c r="N95">
        <v>404.85</v>
      </c>
      <c r="O95">
        <v>18017.309999999899</v>
      </c>
      <c r="P95">
        <v>9895.9899999999907</v>
      </c>
      <c r="R95">
        <v>5109.3099999999904</v>
      </c>
      <c r="S95">
        <v>11782.49</v>
      </c>
      <c r="T95">
        <v>14074.97</v>
      </c>
      <c r="U95">
        <v>10653.14</v>
      </c>
      <c r="V95">
        <v>268.39999999999202</v>
      </c>
      <c r="W95">
        <v>5457.49</v>
      </c>
      <c r="X95">
        <v>17007.23</v>
      </c>
      <c r="Y95">
        <v>19218.7</v>
      </c>
      <c r="Z95">
        <v>47.508711400000003</v>
      </c>
      <c r="AA95">
        <v>22375.5799999999</v>
      </c>
      <c r="AC95">
        <v>5909.85</v>
      </c>
      <c r="AD95">
        <v>1921.51</v>
      </c>
      <c r="AE95">
        <v>9627.59</v>
      </c>
      <c r="AF95">
        <v>35024.539999999899</v>
      </c>
      <c r="AG95">
        <v>29114.6899999999</v>
      </c>
      <c r="AH95">
        <v>1232.2</v>
      </c>
      <c r="AI95">
        <v>5909.8499999999904</v>
      </c>
      <c r="AJ95">
        <v>1340.77</v>
      </c>
      <c r="AK95">
        <v>6118.08</v>
      </c>
      <c r="AL95">
        <v>-1307.74</v>
      </c>
      <c r="AM95">
        <v>-4404.83</v>
      </c>
      <c r="AN95">
        <v>-7335.36</v>
      </c>
      <c r="AO95">
        <v>-5745.6</v>
      </c>
      <c r="AP95">
        <v>405.51</v>
      </c>
      <c r="AQ95">
        <v>291.81</v>
      </c>
    </row>
    <row r="96" spans="1:43" x14ac:dyDescent="0.25">
      <c r="A96" t="s">
        <v>461</v>
      </c>
      <c r="B96" t="s">
        <v>460</v>
      </c>
      <c r="C96" t="s">
        <v>365</v>
      </c>
      <c r="D96">
        <v>64091.493537374998</v>
      </c>
      <c r="E96">
        <v>2170.1</v>
      </c>
      <c r="F96">
        <v>1876.11</v>
      </c>
      <c r="G96">
        <v>509.56</v>
      </c>
      <c r="H96">
        <v>297.44</v>
      </c>
      <c r="I96">
        <v>1106.51</v>
      </c>
      <c r="J96">
        <v>790.56999999999903</v>
      </c>
      <c r="L96">
        <v>97.56</v>
      </c>
      <c r="M96">
        <v>4.16</v>
      </c>
      <c r="N96">
        <v>0</v>
      </c>
      <c r="O96">
        <v>12960.92</v>
      </c>
      <c r="P96">
        <v>3492.22</v>
      </c>
      <c r="R96">
        <v>12357.78</v>
      </c>
      <c r="S96">
        <v>608.53</v>
      </c>
      <c r="T96">
        <v>3040.49</v>
      </c>
      <c r="U96">
        <v>501.42</v>
      </c>
      <c r="V96">
        <v>292.56</v>
      </c>
      <c r="W96">
        <v>9508.42</v>
      </c>
      <c r="X96">
        <v>5774.95</v>
      </c>
      <c r="Y96">
        <v>4916.6000000000004</v>
      </c>
      <c r="Z96">
        <v>29.7444825</v>
      </c>
      <c r="AA96">
        <v>4477.53</v>
      </c>
      <c r="AC96">
        <v>10327.049999999999</v>
      </c>
      <c r="AD96">
        <v>2274.29</v>
      </c>
      <c r="AE96">
        <v>2409.09</v>
      </c>
      <c r="AF96">
        <v>18735.87</v>
      </c>
      <c r="AG96">
        <v>8408.82</v>
      </c>
      <c r="AH96">
        <v>1785.62</v>
      </c>
      <c r="AI96">
        <v>10327.049999999999</v>
      </c>
      <c r="AJ96">
        <v>2865.75</v>
      </c>
      <c r="AK96">
        <v>219.58</v>
      </c>
      <c r="AL96">
        <v>-2963.79</v>
      </c>
      <c r="AM96">
        <v>2901.71</v>
      </c>
      <c r="AN96">
        <v>-568.07999999999902</v>
      </c>
      <c r="AO96">
        <v>35.96</v>
      </c>
      <c r="AP96">
        <v>157.5</v>
      </c>
      <c r="AQ96">
        <v>213.32</v>
      </c>
    </row>
    <row r="97" spans="1:43" x14ac:dyDescent="0.25">
      <c r="A97" t="s">
        <v>478</v>
      </c>
      <c r="B97" t="s">
        <v>477</v>
      </c>
      <c r="C97" t="s">
        <v>17</v>
      </c>
      <c r="D97">
        <v>62946.918961859999</v>
      </c>
      <c r="E97">
        <v>90.05</v>
      </c>
      <c r="G97">
        <v>18422.810000000001</v>
      </c>
      <c r="H97">
        <v>6834.75</v>
      </c>
      <c r="I97">
        <v>112598.87</v>
      </c>
      <c r="M97">
        <v>343726.96</v>
      </c>
      <c r="N97">
        <v>0</v>
      </c>
      <c r="O97">
        <v>1179349.78</v>
      </c>
      <c r="P97">
        <v>92823.22</v>
      </c>
      <c r="Q97">
        <v>764276.68</v>
      </c>
      <c r="R97">
        <v>8847.98</v>
      </c>
      <c r="U97">
        <v>62498.16</v>
      </c>
      <c r="V97">
        <v>50086.63</v>
      </c>
      <c r="W97">
        <v>53441.95</v>
      </c>
      <c r="X97">
        <v>112598.87</v>
      </c>
      <c r="Y97">
        <v>1120321.92</v>
      </c>
      <c r="Z97">
        <v>683.4747466</v>
      </c>
      <c r="AB97">
        <v>1120321.92</v>
      </c>
      <c r="AC97">
        <v>78803.509999999995</v>
      </c>
      <c r="AE97">
        <v>42736.59</v>
      </c>
      <c r="AF97">
        <v>1291948.6499999999</v>
      </c>
      <c r="AG97">
        <v>1213145.1399999999</v>
      </c>
      <c r="AI97">
        <v>78803.509999999995</v>
      </c>
      <c r="AJ97">
        <v>30.66</v>
      </c>
      <c r="AK97">
        <v>-106.54</v>
      </c>
      <c r="AL97">
        <v>-25.61</v>
      </c>
      <c r="AM97">
        <v>61.11</v>
      </c>
      <c r="AN97">
        <v>-210.469999999999</v>
      </c>
      <c r="AO97">
        <v>30.45</v>
      </c>
      <c r="AP97">
        <v>-71.040000000000006</v>
      </c>
      <c r="AQ97">
        <v>12.99</v>
      </c>
    </row>
    <row r="98" spans="1:43" x14ac:dyDescent="0.25">
      <c r="A98" t="s">
        <v>474</v>
      </c>
      <c r="B98" t="s">
        <v>473</v>
      </c>
      <c r="C98" t="s">
        <v>362</v>
      </c>
      <c r="D98">
        <v>62689.327651530002</v>
      </c>
      <c r="E98">
        <v>3172.5</v>
      </c>
      <c r="F98">
        <v>4823.4799999999996</v>
      </c>
      <c r="G98">
        <v>49.22</v>
      </c>
      <c r="H98">
        <v>39.97</v>
      </c>
      <c r="I98">
        <v>4094.65</v>
      </c>
      <c r="J98">
        <v>485.789999999999</v>
      </c>
      <c r="L98">
        <v>5</v>
      </c>
      <c r="M98">
        <v>7219.08</v>
      </c>
      <c r="N98">
        <v>125.06</v>
      </c>
      <c r="O98">
        <v>14481.7</v>
      </c>
      <c r="P98">
        <v>1123.78</v>
      </c>
      <c r="R98">
        <v>6607.91</v>
      </c>
      <c r="S98">
        <v>864.82</v>
      </c>
      <c r="T98">
        <v>1189.1399999999901</v>
      </c>
      <c r="U98">
        <v>649.71</v>
      </c>
      <c r="V98">
        <v>398.23000000000297</v>
      </c>
      <c r="W98">
        <v>16566.379999999899</v>
      </c>
      <c r="X98">
        <v>9435.33</v>
      </c>
      <c r="Y98">
        <v>6012.6199999999899</v>
      </c>
      <c r="Z98">
        <v>19.983971799999999</v>
      </c>
      <c r="AA98">
        <v>567.54</v>
      </c>
      <c r="AC98">
        <v>16780.629999999899</v>
      </c>
      <c r="AD98">
        <v>1756.39</v>
      </c>
      <c r="AE98">
        <v>239.76</v>
      </c>
      <c r="AF98">
        <v>23917.03</v>
      </c>
      <c r="AG98">
        <v>7136.4</v>
      </c>
      <c r="AH98">
        <v>2719.47</v>
      </c>
      <c r="AI98">
        <v>16780.629999999899</v>
      </c>
      <c r="AJ98">
        <v>604.25</v>
      </c>
      <c r="AK98">
        <v>-2147.23</v>
      </c>
      <c r="AL98">
        <v>-421.33</v>
      </c>
      <c r="AM98">
        <v>2613.84</v>
      </c>
      <c r="AN98">
        <v>-1476.75</v>
      </c>
      <c r="AO98">
        <v>2009.59</v>
      </c>
      <c r="AP98">
        <v>45.2800000000002</v>
      </c>
      <c r="AQ98">
        <v>1998.33</v>
      </c>
    </row>
    <row r="99" spans="1:43" x14ac:dyDescent="0.25">
      <c r="A99" t="s">
        <v>480</v>
      </c>
      <c r="B99" t="s">
        <v>479</v>
      </c>
      <c r="C99" t="s">
        <v>17</v>
      </c>
      <c r="D99">
        <v>62551.211088960001</v>
      </c>
      <c r="E99">
        <v>343.25</v>
      </c>
      <c r="G99">
        <v>13983.85</v>
      </c>
      <c r="H99">
        <v>1814.13</v>
      </c>
      <c r="I99">
        <v>141702.82</v>
      </c>
      <c r="M99">
        <v>352892.65</v>
      </c>
      <c r="N99">
        <v>903.79</v>
      </c>
      <c r="O99">
        <v>1239326.75</v>
      </c>
      <c r="P99">
        <v>122985.55</v>
      </c>
      <c r="Q99">
        <v>830929.18</v>
      </c>
      <c r="R99">
        <v>10333.969999999999</v>
      </c>
      <c r="U99">
        <v>45170.95</v>
      </c>
      <c r="V99">
        <v>64912.38</v>
      </c>
      <c r="W99">
        <v>62255.77</v>
      </c>
      <c r="X99">
        <v>141702.82</v>
      </c>
      <c r="Y99">
        <v>1179086.48</v>
      </c>
      <c r="Z99">
        <v>181.41302519999999</v>
      </c>
      <c r="AB99">
        <v>1179086.48</v>
      </c>
      <c r="AC99">
        <v>78957.539999999994</v>
      </c>
      <c r="AE99">
        <v>58073.17</v>
      </c>
      <c r="AF99">
        <v>1381029.57</v>
      </c>
      <c r="AG99">
        <v>1302072.03</v>
      </c>
      <c r="AI99">
        <v>78957.539999999994</v>
      </c>
      <c r="AJ99">
        <v>613.45000000000005</v>
      </c>
      <c r="AK99">
        <v>445.36</v>
      </c>
      <c r="AL99">
        <v>-1156.0999999999999</v>
      </c>
      <c r="AM99">
        <v>-39977.870000000003</v>
      </c>
      <c r="AN99">
        <v>-70501.039999999994</v>
      </c>
      <c r="AO99">
        <v>-40591.32</v>
      </c>
      <c r="AP99">
        <v>-40688.61</v>
      </c>
      <c r="AQ99">
        <v>1179.18</v>
      </c>
    </row>
    <row r="100" spans="1:43" x14ac:dyDescent="0.25">
      <c r="A100" t="s">
        <v>476</v>
      </c>
      <c r="B100" t="s">
        <v>475</v>
      </c>
      <c r="C100" t="s">
        <v>17</v>
      </c>
      <c r="D100">
        <v>62148.884571499999</v>
      </c>
      <c r="E100">
        <v>58.05</v>
      </c>
      <c r="G100">
        <v>5323.52</v>
      </c>
      <c r="H100">
        <v>10752.4</v>
      </c>
      <c r="I100">
        <v>29351.96</v>
      </c>
      <c r="M100">
        <v>100408.68</v>
      </c>
      <c r="N100">
        <v>138.47999999999999</v>
      </c>
      <c r="O100">
        <v>302454.26</v>
      </c>
      <c r="P100">
        <v>30026.34</v>
      </c>
      <c r="Q100">
        <v>162545.85</v>
      </c>
      <c r="R100">
        <v>9780.4</v>
      </c>
      <c r="U100">
        <v>29719.33</v>
      </c>
      <c r="V100">
        <v>17388.59</v>
      </c>
      <c r="W100">
        <v>30243.319999999901</v>
      </c>
      <c r="X100">
        <v>29351.96</v>
      </c>
      <c r="Y100">
        <v>255322.16</v>
      </c>
      <c r="Z100">
        <v>1075.2402175</v>
      </c>
      <c r="AB100">
        <v>255322.16</v>
      </c>
      <c r="AC100">
        <v>46457.72</v>
      </c>
      <c r="AE100">
        <v>12637.75</v>
      </c>
      <c r="AF100">
        <v>331806.21999999997</v>
      </c>
      <c r="AG100">
        <v>285348.5</v>
      </c>
      <c r="AI100">
        <v>46457.719999999899</v>
      </c>
      <c r="AJ100">
        <v>294.45</v>
      </c>
      <c r="AK100">
        <v>-3564.53</v>
      </c>
      <c r="AL100">
        <v>-283.05</v>
      </c>
      <c r="AM100">
        <v>-2600.9499999999998</v>
      </c>
      <c r="AN100">
        <v>-12735.1499999999</v>
      </c>
      <c r="AO100">
        <v>-2895.3999999999901</v>
      </c>
      <c r="AP100">
        <v>-6448.53</v>
      </c>
      <c r="AQ100">
        <v>11.58</v>
      </c>
    </row>
    <row r="101" spans="1:43" x14ac:dyDescent="0.25">
      <c r="A101" t="s">
        <v>482</v>
      </c>
      <c r="B101" t="s">
        <v>481</v>
      </c>
      <c r="C101" t="s">
        <v>483</v>
      </c>
      <c r="D101">
        <v>60754.584522204997</v>
      </c>
      <c r="E101">
        <v>1730.65</v>
      </c>
      <c r="F101">
        <v>531.9</v>
      </c>
      <c r="G101">
        <v>1924.3</v>
      </c>
      <c r="H101">
        <v>35.549999999999997</v>
      </c>
      <c r="I101">
        <v>632.04</v>
      </c>
      <c r="K101">
        <v>156.04999999999899</v>
      </c>
      <c r="L101">
        <v>61.86</v>
      </c>
      <c r="M101">
        <v>564.13</v>
      </c>
      <c r="N101">
        <v>67.48</v>
      </c>
      <c r="O101">
        <v>5703.75</v>
      </c>
      <c r="P101">
        <v>4324.58</v>
      </c>
      <c r="R101">
        <v>4566.8100000000004</v>
      </c>
      <c r="S101">
        <v>350.19</v>
      </c>
      <c r="T101">
        <v>562.08000000000004</v>
      </c>
      <c r="U101">
        <v>354.9</v>
      </c>
      <c r="V101">
        <v>76.410000000001801</v>
      </c>
      <c r="W101">
        <v>635.64</v>
      </c>
      <c r="X101">
        <v>2377.7800000000002</v>
      </c>
      <c r="Y101">
        <v>1093.98</v>
      </c>
      <c r="Z101">
        <v>35.548746100000002</v>
      </c>
      <c r="AA101">
        <v>4464.1400000000003</v>
      </c>
      <c r="AC101">
        <v>2662.97</v>
      </c>
      <c r="AD101">
        <v>1361.16</v>
      </c>
      <c r="AE101">
        <v>4248.17</v>
      </c>
      <c r="AF101">
        <v>8081.53</v>
      </c>
      <c r="AG101">
        <v>5418.56</v>
      </c>
      <c r="AH101">
        <v>34.39</v>
      </c>
      <c r="AI101">
        <v>2662.9699999999898</v>
      </c>
      <c r="AJ101">
        <v>503.4</v>
      </c>
      <c r="AK101">
        <v>-491.41</v>
      </c>
      <c r="AL101">
        <v>-102.63</v>
      </c>
      <c r="AM101">
        <v>594.88</v>
      </c>
      <c r="AN101">
        <v>-484.14999999999901</v>
      </c>
      <c r="AO101">
        <v>91.48</v>
      </c>
      <c r="AP101">
        <v>0.83999999999997499</v>
      </c>
      <c r="AQ101">
        <v>39.26</v>
      </c>
    </row>
    <row r="102" spans="1:43" x14ac:dyDescent="0.25">
      <c r="A102" t="s">
        <v>467</v>
      </c>
      <c r="B102" t="s">
        <v>466</v>
      </c>
      <c r="C102" t="s">
        <v>407</v>
      </c>
      <c r="D102">
        <v>60600.573457919898</v>
      </c>
      <c r="E102">
        <v>403.75</v>
      </c>
      <c r="F102">
        <v>985.29</v>
      </c>
      <c r="G102">
        <v>716.99</v>
      </c>
      <c r="H102">
        <v>305.43</v>
      </c>
      <c r="I102">
        <v>713.97</v>
      </c>
      <c r="K102">
        <v>433.51</v>
      </c>
      <c r="L102">
        <v>203.439999999999</v>
      </c>
      <c r="M102">
        <v>0.96</v>
      </c>
      <c r="N102">
        <v>0.93</v>
      </c>
      <c r="O102">
        <v>1464.1</v>
      </c>
      <c r="P102">
        <v>57.53</v>
      </c>
      <c r="R102">
        <v>805.38</v>
      </c>
      <c r="S102">
        <v>611.91</v>
      </c>
      <c r="T102">
        <v>1794.02</v>
      </c>
      <c r="U102">
        <v>20.81</v>
      </c>
      <c r="V102">
        <v>45.47</v>
      </c>
      <c r="W102">
        <v>768.08999999999901</v>
      </c>
      <c r="X102">
        <v>3164.18</v>
      </c>
      <c r="Y102">
        <v>2779.31</v>
      </c>
      <c r="Z102">
        <v>152.71314340000001</v>
      </c>
      <c r="AA102">
        <v>16.43</v>
      </c>
      <c r="AC102">
        <v>1791.44</v>
      </c>
      <c r="AD102">
        <v>541.17999999999995</v>
      </c>
      <c r="AE102">
        <v>12.059999999999899</v>
      </c>
      <c r="AF102">
        <v>4628.28</v>
      </c>
      <c r="AG102">
        <v>2836.84</v>
      </c>
      <c r="AH102">
        <v>1297.1199999999999</v>
      </c>
      <c r="AI102">
        <v>1791.44</v>
      </c>
      <c r="AJ102">
        <v>85.46</v>
      </c>
      <c r="AK102">
        <v>-611.54</v>
      </c>
      <c r="AL102">
        <v>-20.69</v>
      </c>
      <c r="AM102">
        <v>946.86</v>
      </c>
      <c r="AN102">
        <v>-82.64</v>
      </c>
      <c r="AO102">
        <v>861.4</v>
      </c>
      <c r="AP102">
        <v>314.63</v>
      </c>
      <c r="AQ102">
        <v>229.07</v>
      </c>
    </row>
    <row r="103" spans="1:43" x14ac:dyDescent="0.25">
      <c r="A103" t="s">
        <v>469</v>
      </c>
      <c r="B103" t="s">
        <v>468</v>
      </c>
      <c r="C103" t="s">
        <v>470</v>
      </c>
      <c r="D103">
        <v>60353.091178280003</v>
      </c>
      <c r="E103">
        <v>3098.45</v>
      </c>
      <c r="F103">
        <v>2354.48</v>
      </c>
      <c r="G103">
        <v>352.28</v>
      </c>
      <c r="H103">
        <v>19.309999999999999</v>
      </c>
      <c r="I103">
        <v>1643.52</v>
      </c>
      <c r="K103">
        <v>303.02999999999997</v>
      </c>
      <c r="L103">
        <v>1244.06</v>
      </c>
      <c r="M103">
        <v>39.32</v>
      </c>
      <c r="N103">
        <v>1004.87</v>
      </c>
      <c r="O103">
        <v>4255.5199999999904</v>
      </c>
      <c r="P103">
        <v>576.99999999999795</v>
      </c>
      <c r="R103">
        <v>2539.9299999999998</v>
      </c>
      <c r="S103">
        <v>839.16</v>
      </c>
      <c r="T103">
        <v>2333.0300000000002</v>
      </c>
      <c r="U103">
        <v>129.18</v>
      </c>
      <c r="V103">
        <v>449.70999999999799</v>
      </c>
      <c r="W103">
        <v>3579.04</v>
      </c>
      <c r="X103">
        <v>5964.49</v>
      </c>
      <c r="Y103">
        <v>4687.51</v>
      </c>
      <c r="Z103">
        <v>19.312107600000001</v>
      </c>
      <c r="AA103">
        <v>726.06999999999903</v>
      </c>
      <c r="AC103">
        <v>4955.5</v>
      </c>
      <c r="AD103">
        <v>1352.91</v>
      </c>
      <c r="AE103">
        <v>127.289999999999</v>
      </c>
      <c r="AF103">
        <v>10220.0099999999</v>
      </c>
      <c r="AG103">
        <v>5264.5099999999902</v>
      </c>
      <c r="AH103">
        <v>2128.9</v>
      </c>
      <c r="AI103">
        <v>4955.5</v>
      </c>
      <c r="AJ103">
        <v>416.01</v>
      </c>
      <c r="AK103">
        <v>-74.680000000000007</v>
      </c>
      <c r="AL103">
        <v>-849.87</v>
      </c>
      <c r="AM103">
        <v>1385.69</v>
      </c>
      <c r="AN103">
        <v>-587.77</v>
      </c>
      <c r="AO103">
        <v>969.68</v>
      </c>
      <c r="AP103">
        <v>461.14</v>
      </c>
      <c r="AQ103">
        <v>168.74</v>
      </c>
    </row>
    <row r="104" spans="1:43" x14ac:dyDescent="0.25">
      <c r="A104" t="s">
        <v>485</v>
      </c>
      <c r="B104" t="s">
        <v>484</v>
      </c>
      <c r="C104" t="s">
        <v>24</v>
      </c>
      <c r="D104">
        <v>58968.29245175</v>
      </c>
      <c r="E104">
        <v>4579.2</v>
      </c>
      <c r="F104">
        <v>120.77</v>
      </c>
      <c r="G104">
        <v>2655.59</v>
      </c>
      <c r="H104">
        <v>128.71</v>
      </c>
      <c r="I104">
        <v>809.22</v>
      </c>
      <c r="J104">
        <v>1245.1099999999999</v>
      </c>
      <c r="L104">
        <v>880.64599999999996</v>
      </c>
      <c r="M104">
        <v>15173.26</v>
      </c>
      <c r="N104">
        <v>809.32</v>
      </c>
      <c r="O104">
        <v>17011.09</v>
      </c>
      <c r="P104">
        <v>1291.8</v>
      </c>
      <c r="R104">
        <v>151.89400000000001</v>
      </c>
      <c r="S104">
        <v>2632.55</v>
      </c>
      <c r="T104">
        <v>1019.61999999999</v>
      </c>
      <c r="U104">
        <v>805.29</v>
      </c>
      <c r="V104">
        <v>8.0600000000036296</v>
      </c>
      <c r="W104">
        <v>14457.07</v>
      </c>
      <c r="X104">
        <v>3471.79</v>
      </c>
      <c r="Y104">
        <v>1140.3899999999901</v>
      </c>
      <c r="Z104">
        <v>12.87</v>
      </c>
      <c r="AA104">
        <v>64.069999999999993</v>
      </c>
      <c r="AC104">
        <v>18050.689999999999</v>
      </c>
      <c r="AD104">
        <v>0</v>
      </c>
      <c r="AE104">
        <v>38.629999999999903</v>
      </c>
      <c r="AF104">
        <v>20482.88</v>
      </c>
      <c r="AG104">
        <v>2432.19</v>
      </c>
      <c r="AH104">
        <v>30.02</v>
      </c>
      <c r="AI104">
        <v>18050.689999999999</v>
      </c>
      <c r="AJ104">
        <v>191.69</v>
      </c>
      <c r="AK104">
        <v>34.64</v>
      </c>
      <c r="AL104">
        <v>-1176.53</v>
      </c>
      <c r="AM104">
        <v>706.75</v>
      </c>
      <c r="AN104">
        <v>203.88</v>
      </c>
      <c r="AO104">
        <v>515.05999999999995</v>
      </c>
      <c r="AP104">
        <v>-435.14</v>
      </c>
      <c r="AQ104">
        <v>205.78</v>
      </c>
    </row>
    <row r="105" spans="1:43" x14ac:dyDescent="0.25">
      <c r="A105" t="s">
        <v>53</v>
      </c>
      <c r="B105" t="s">
        <v>54</v>
      </c>
      <c r="C105" t="s">
        <v>55</v>
      </c>
      <c r="D105">
        <v>58571.602063735001</v>
      </c>
      <c r="E105">
        <v>606.04999999999995</v>
      </c>
      <c r="F105">
        <v>483.54</v>
      </c>
      <c r="G105">
        <v>5143.13</v>
      </c>
      <c r="H105">
        <v>969.61</v>
      </c>
      <c r="I105">
        <v>499.31</v>
      </c>
      <c r="J105">
        <v>681.41</v>
      </c>
      <c r="L105">
        <v>3076.58</v>
      </c>
      <c r="M105">
        <v>0.51</v>
      </c>
      <c r="N105">
        <v>0</v>
      </c>
      <c r="O105">
        <v>8188.84</v>
      </c>
      <c r="P105">
        <v>2149.39</v>
      </c>
      <c r="R105">
        <v>4092.12</v>
      </c>
      <c r="S105">
        <v>54.259999999999899</v>
      </c>
      <c r="T105">
        <v>273.729999999999</v>
      </c>
      <c r="U105">
        <v>1019.63</v>
      </c>
      <c r="V105">
        <v>668.400000000001</v>
      </c>
      <c r="W105">
        <v>169.729999999999</v>
      </c>
      <c r="X105">
        <v>1000.29</v>
      </c>
      <c r="Y105">
        <v>757.27</v>
      </c>
      <c r="Z105">
        <v>96.961345499999993</v>
      </c>
      <c r="AA105">
        <v>913.37999999999897</v>
      </c>
      <c r="AC105">
        <v>6282.4699999999903</v>
      </c>
      <c r="AD105">
        <v>61.36</v>
      </c>
      <c r="AE105">
        <v>799.57999999999902</v>
      </c>
      <c r="AF105">
        <v>9189.1299999999992</v>
      </c>
      <c r="AG105">
        <v>2906.66</v>
      </c>
      <c r="AH105">
        <v>385.36</v>
      </c>
      <c r="AI105">
        <v>6282.4699999999903</v>
      </c>
      <c r="AJ105">
        <v>561.30999999999995</v>
      </c>
      <c r="AK105">
        <v>-294.17</v>
      </c>
      <c r="AL105">
        <v>-771.77</v>
      </c>
      <c r="AM105">
        <v>748.49</v>
      </c>
      <c r="AN105">
        <v>-241.02</v>
      </c>
      <c r="AO105">
        <v>187.18</v>
      </c>
      <c r="AP105">
        <v>-317.45</v>
      </c>
      <c r="AQ105">
        <v>0</v>
      </c>
    </row>
    <row r="106" spans="1:43" x14ac:dyDescent="0.25">
      <c r="A106" t="s">
        <v>490</v>
      </c>
      <c r="B106" t="s">
        <v>489</v>
      </c>
      <c r="C106" t="s">
        <v>457</v>
      </c>
      <c r="D106">
        <v>55702.425844999998</v>
      </c>
      <c r="E106">
        <v>18952.849999999999</v>
      </c>
      <c r="F106">
        <v>2753.9</v>
      </c>
      <c r="G106">
        <v>0.8</v>
      </c>
      <c r="H106">
        <v>29.5</v>
      </c>
      <c r="I106">
        <v>2747.2</v>
      </c>
      <c r="K106">
        <v>378.1</v>
      </c>
      <c r="L106">
        <v>0</v>
      </c>
      <c r="M106">
        <v>4327.5</v>
      </c>
      <c r="N106">
        <v>0</v>
      </c>
      <c r="O106">
        <v>7418.7</v>
      </c>
      <c r="P106">
        <v>223.70000000000101</v>
      </c>
      <c r="R106">
        <v>2096.8000000000002</v>
      </c>
      <c r="S106">
        <v>2280.6</v>
      </c>
      <c r="T106">
        <v>2269.6</v>
      </c>
      <c r="U106">
        <v>616.29999999999995</v>
      </c>
      <c r="V106">
        <v>186.60000000000099</v>
      </c>
      <c r="W106">
        <v>10974.8</v>
      </c>
      <c r="X106">
        <v>8833.6</v>
      </c>
      <c r="Y106">
        <v>5023.5</v>
      </c>
      <c r="Z106">
        <v>2.9493640000000001</v>
      </c>
      <c r="AA106">
        <v>53.2</v>
      </c>
      <c r="AC106">
        <v>11005.1</v>
      </c>
      <c r="AD106">
        <v>1902.9</v>
      </c>
      <c r="AE106">
        <v>37.1</v>
      </c>
      <c r="AF106">
        <v>16252.3</v>
      </c>
      <c r="AG106">
        <v>5247.2</v>
      </c>
      <c r="AH106">
        <v>1902.9</v>
      </c>
      <c r="AI106">
        <v>11005.0999999999</v>
      </c>
      <c r="AJ106">
        <v>641</v>
      </c>
      <c r="AK106">
        <v>-1239.4000000000001</v>
      </c>
      <c r="AL106">
        <v>261.7</v>
      </c>
      <c r="AM106">
        <v>1213.7</v>
      </c>
      <c r="AN106">
        <v>-612.1</v>
      </c>
      <c r="AO106">
        <v>572.70000000000005</v>
      </c>
      <c r="AP106">
        <v>236</v>
      </c>
      <c r="AQ106">
        <v>1209.2</v>
      </c>
    </row>
    <row r="107" spans="1:43" x14ac:dyDescent="0.25">
      <c r="A107" t="s">
        <v>494</v>
      </c>
      <c r="B107" t="s">
        <v>493</v>
      </c>
      <c r="C107" t="s">
        <v>27</v>
      </c>
      <c r="D107">
        <v>54754.248213535</v>
      </c>
      <c r="E107">
        <v>83.95</v>
      </c>
      <c r="G107">
        <v>15453.41</v>
      </c>
      <c r="H107">
        <v>6217.71</v>
      </c>
      <c r="I107">
        <v>15702.37</v>
      </c>
      <c r="M107">
        <v>45934.559999999998</v>
      </c>
      <c r="N107">
        <v>0</v>
      </c>
      <c r="O107">
        <v>174541.34</v>
      </c>
      <c r="P107">
        <v>63621.959999999897</v>
      </c>
      <c r="Q107">
        <v>117857.8</v>
      </c>
      <c r="R107">
        <v>1527.01</v>
      </c>
      <c r="U107">
        <v>9221.9699999999993</v>
      </c>
      <c r="V107">
        <v>10659.359999999901</v>
      </c>
      <c r="W107">
        <v>-605.11999999999898</v>
      </c>
      <c r="X107">
        <v>15702.37</v>
      </c>
      <c r="Y107">
        <v>105539.63</v>
      </c>
      <c r="Z107">
        <v>621.77083100000004</v>
      </c>
      <c r="AB107">
        <v>105539.63</v>
      </c>
      <c r="AC107">
        <v>21082.12</v>
      </c>
      <c r="AE107">
        <v>52962.6</v>
      </c>
      <c r="AF107">
        <v>190243.71</v>
      </c>
      <c r="AG107">
        <v>169161.59</v>
      </c>
      <c r="AI107">
        <v>21082.12</v>
      </c>
      <c r="AJ107">
        <v>481.84</v>
      </c>
      <c r="AK107">
        <v>10210.59</v>
      </c>
      <c r="AL107">
        <v>-2960.47</v>
      </c>
      <c r="AM107">
        <v>2679.13</v>
      </c>
      <c r="AN107">
        <v>-1200.96</v>
      </c>
      <c r="AO107">
        <v>2197.29</v>
      </c>
      <c r="AP107">
        <v>9929.25</v>
      </c>
      <c r="AQ107">
        <v>0</v>
      </c>
    </row>
    <row r="108" spans="1:43" x14ac:dyDescent="0.25">
      <c r="A108" t="s">
        <v>105</v>
      </c>
      <c r="B108" t="s">
        <v>106</v>
      </c>
      <c r="C108" t="s">
        <v>107</v>
      </c>
      <c r="D108">
        <v>54678.311165289997</v>
      </c>
      <c r="E108">
        <v>391.65</v>
      </c>
      <c r="F108">
        <v>541.16999999999996</v>
      </c>
      <c r="G108">
        <v>6624.87</v>
      </c>
      <c r="H108">
        <v>142.04</v>
      </c>
      <c r="I108">
        <v>1810.76</v>
      </c>
      <c r="K108">
        <v>1.47000000000002</v>
      </c>
      <c r="L108">
        <v>1193.3599999999999</v>
      </c>
      <c r="M108">
        <v>1133.71</v>
      </c>
      <c r="N108">
        <v>660.09</v>
      </c>
      <c r="O108">
        <v>10921.699999999901</v>
      </c>
      <c r="P108">
        <v>2750.8399999999901</v>
      </c>
      <c r="R108">
        <v>7957.2199999999903</v>
      </c>
      <c r="S108">
        <v>223.92</v>
      </c>
      <c r="T108">
        <v>1577.98</v>
      </c>
      <c r="U108">
        <v>635.94000000000005</v>
      </c>
      <c r="V108">
        <v>143.849999999998</v>
      </c>
      <c r="W108">
        <v>1215.05</v>
      </c>
      <c r="X108">
        <v>2590.34</v>
      </c>
      <c r="Y108">
        <v>2119.15</v>
      </c>
      <c r="Z108">
        <v>142.04003420000001</v>
      </c>
      <c r="AA108">
        <v>3139.01</v>
      </c>
      <c r="AC108">
        <v>8642.0499999999993</v>
      </c>
      <c r="AD108">
        <v>109.21</v>
      </c>
      <c r="AE108">
        <v>2606.9899999999998</v>
      </c>
      <c r="AF108">
        <v>13512.039999999901</v>
      </c>
      <c r="AG108">
        <v>4869.9899999999898</v>
      </c>
      <c r="AH108">
        <v>446.45</v>
      </c>
      <c r="AI108">
        <v>8642.0499999999993</v>
      </c>
      <c r="AJ108">
        <v>470.59</v>
      </c>
      <c r="AK108">
        <v>-1527.85</v>
      </c>
      <c r="AL108">
        <v>-138.28</v>
      </c>
      <c r="AM108">
        <v>1618.99</v>
      </c>
      <c r="AN108">
        <v>-226.32999999999899</v>
      </c>
      <c r="AO108">
        <v>1148.4000000000001</v>
      </c>
      <c r="AP108">
        <v>-47.139999999999802</v>
      </c>
      <c r="AQ108">
        <v>64.39</v>
      </c>
    </row>
    <row r="109" spans="1:43" x14ac:dyDescent="0.25">
      <c r="A109" t="s">
        <v>518</v>
      </c>
      <c r="B109" t="s">
        <v>517</v>
      </c>
      <c r="C109" t="s">
        <v>384</v>
      </c>
      <c r="D109">
        <v>54448.804070459999</v>
      </c>
      <c r="E109">
        <v>2049.3000000000002</v>
      </c>
      <c r="F109">
        <v>764.92</v>
      </c>
      <c r="G109">
        <v>12.8</v>
      </c>
      <c r="H109">
        <v>27.2</v>
      </c>
      <c r="I109">
        <v>923</v>
      </c>
      <c r="K109">
        <v>28.8399999999999</v>
      </c>
      <c r="L109">
        <v>0</v>
      </c>
      <c r="M109">
        <v>0</v>
      </c>
      <c r="O109">
        <v>1335.1</v>
      </c>
      <c r="P109">
        <v>81.97</v>
      </c>
      <c r="R109">
        <v>975.87</v>
      </c>
      <c r="S109">
        <v>132.08000000000001</v>
      </c>
      <c r="T109">
        <v>319.72000000000003</v>
      </c>
      <c r="U109">
        <v>330.39</v>
      </c>
      <c r="V109">
        <v>25.23</v>
      </c>
      <c r="W109">
        <v>1676.39</v>
      </c>
      <c r="X109">
        <v>1547.8999999999901</v>
      </c>
      <c r="Y109">
        <v>1084.6400000000001</v>
      </c>
      <c r="Z109">
        <v>27.198563400000001</v>
      </c>
      <c r="AA109">
        <v>68.959999999999994</v>
      </c>
      <c r="AC109">
        <v>1716.39</v>
      </c>
      <c r="AD109">
        <v>335.45</v>
      </c>
      <c r="AE109">
        <v>56.739999999999903</v>
      </c>
      <c r="AF109">
        <v>2883</v>
      </c>
      <c r="AG109">
        <v>1166.6099999999999</v>
      </c>
      <c r="AH109">
        <v>157.37</v>
      </c>
      <c r="AI109">
        <v>1716.3899999999901</v>
      </c>
      <c r="AJ109">
        <v>70.09</v>
      </c>
      <c r="AK109">
        <v>-1086.73</v>
      </c>
      <c r="AL109">
        <v>-7.55</v>
      </c>
      <c r="AM109">
        <v>1176.26</v>
      </c>
      <c r="AN109">
        <v>-389.8</v>
      </c>
      <c r="AO109">
        <v>1106.17</v>
      </c>
      <c r="AP109">
        <v>81.98</v>
      </c>
      <c r="AQ109">
        <v>1057.45</v>
      </c>
    </row>
    <row r="110" spans="1:43" x14ac:dyDescent="0.25">
      <c r="A110" t="s">
        <v>492</v>
      </c>
      <c r="B110" t="s">
        <v>491</v>
      </c>
      <c r="C110" t="s">
        <v>365</v>
      </c>
      <c r="D110">
        <v>53958.568374499999</v>
      </c>
      <c r="E110">
        <v>3586.95</v>
      </c>
      <c r="F110">
        <v>955.3</v>
      </c>
      <c r="G110">
        <v>2199.9</v>
      </c>
      <c r="H110">
        <v>15.2</v>
      </c>
      <c r="I110">
        <v>2264.9</v>
      </c>
      <c r="J110">
        <v>87.5</v>
      </c>
      <c r="L110">
        <v>82.8</v>
      </c>
      <c r="M110">
        <v>44.8</v>
      </c>
      <c r="N110">
        <v>0</v>
      </c>
      <c r="O110">
        <v>2827.2</v>
      </c>
      <c r="P110">
        <v>322.5</v>
      </c>
      <c r="R110">
        <v>2484.1999999999998</v>
      </c>
      <c r="S110">
        <v>406.9</v>
      </c>
      <c r="T110">
        <v>392.9</v>
      </c>
      <c r="U110">
        <v>215.4</v>
      </c>
      <c r="V110">
        <v>37</v>
      </c>
      <c r="W110">
        <v>3905.2999999999902</v>
      </c>
      <c r="X110">
        <v>4963.8999999999996</v>
      </c>
      <c r="Y110">
        <v>1348.2</v>
      </c>
      <c r="Z110">
        <v>15.189469300000001</v>
      </c>
      <c r="AA110">
        <v>316.3</v>
      </c>
      <c r="AC110">
        <v>6120.4</v>
      </c>
      <c r="AD110">
        <v>1423.4</v>
      </c>
      <c r="AE110">
        <v>198</v>
      </c>
      <c r="AF110">
        <v>7791.1</v>
      </c>
      <c r="AG110">
        <v>1670.7</v>
      </c>
      <c r="AH110">
        <v>868.7</v>
      </c>
      <c r="AI110">
        <v>6120.4</v>
      </c>
      <c r="AJ110">
        <v>337.1</v>
      </c>
      <c r="AK110">
        <v>-177.3</v>
      </c>
      <c r="AL110">
        <v>-110.4</v>
      </c>
      <c r="AM110">
        <v>528.70000000000005</v>
      </c>
      <c r="AN110">
        <v>-702.7</v>
      </c>
      <c r="AO110">
        <v>191.6</v>
      </c>
      <c r="AP110">
        <v>241</v>
      </c>
      <c r="AQ110">
        <v>75.8</v>
      </c>
    </row>
    <row r="111" spans="1:43" x14ac:dyDescent="0.25">
      <c r="A111" t="s">
        <v>510</v>
      </c>
      <c r="B111" t="s">
        <v>509</v>
      </c>
      <c r="C111" t="s">
        <v>290</v>
      </c>
      <c r="D111">
        <v>53468.977792290003</v>
      </c>
      <c r="E111">
        <v>1330.05</v>
      </c>
      <c r="F111">
        <v>157.02000000000001</v>
      </c>
      <c r="G111">
        <v>1506.37</v>
      </c>
      <c r="H111">
        <v>401.35</v>
      </c>
      <c r="I111">
        <v>10314.959999999999</v>
      </c>
      <c r="K111">
        <v>92.33</v>
      </c>
      <c r="L111">
        <v>29.995999999999999</v>
      </c>
      <c r="M111">
        <v>523.30999999999995</v>
      </c>
      <c r="N111">
        <v>352.17</v>
      </c>
      <c r="O111">
        <v>65537.349999999904</v>
      </c>
      <c r="P111">
        <v>39961.059999999903</v>
      </c>
      <c r="Q111">
        <v>64525</v>
      </c>
      <c r="R111">
        <v>364.07400000000001</v>
      </c>
      <c r="S111">
        <v>439.83999999999901</v>
      </c>
      <c r="T111">
        <v>17043.849999999999</v>
      </c>
      <c r="U111">
        <v>2.64</v>
      </c>
      <c r="V111">
        <v>-1.00000000093132E-2</v>
      </c>
      <c r="W111">
        <v>16878.009999999998</v>
      </c>
      <c r="X111">
        <v>10762.48</v>
      </c>
      <c r="Y111">
        <v>17200.87</v>
      </c>
      <c r="Z111">
        <v>40.134526600000001</v>
      </c>
      <c r="AA111">
        <v>54568.6</v>
      </c>
      <c r="AC111">
        <v>19137.900000000001</v>
      </c>
      <c r="AD111">
        <v>0.67</v>
      </c>
      <c r="AE111">
        <v>39961.07</v>
      </c>
      <c r="AF111">
        <v>76299.8299999999</v>
      </c>
      <c r="AG111">
        <v>57161.929999999898</v>
      </c>
      <c r="AH111">
        <v>7.01</v>
      </c>
      <c r="AI111">
        <v>19137.8999999999</v>
      </c>
      <c r="AJ111">
        <v>97.06</v>
      </c>
      <c r="AK111">
        <v>3445.49</v>
      </c>
      <c r="AL111">
        <v>410.5</v>
      </c>
      <c r="AM111">
        <v>-1596.45</v>
      </c>
      <c r="AN111">
        <v>-11507.33</v>
      </c>
      <c r="AO111">
        <v>-1693.51</v>
      </c>
      <c r="AP111">
        <v>2259.54</v>
      </c>
      <c r="AQ111">
        <v>802.73</v>
      </c>
    </row>
    <row r="112" spans="1:43" x14ac:dyDescent="0.25">
      <c r="A112" t="s">
        <v>499</v>
      </c>
      <c r="B112" t="s">
        <v>498</v>
      </c>
      <c r="C112" t="s">
        <v>404</v>
      </c>
      <c r="D112">
        <v>53408.155150439998</v>
      </c>
      <c r="E112">
        <v>179.3</v>
      </c>
      <c r="F112">
        <v>7668.38</v>
      </c>
      <c r="G112">
        <v>2544.36</v>
      </c>
      <c r="H112">
        <v>293.61</v>
      </c>
      <c r="I112">
        <v>5698.0599999999904</v>
      </c>
      <c r="J112">
        <v>672.92</v>
      </c>
      <c r="L112">
        <v>2271.01999999999</v>
      </c>
      <c r="M112">
        <v>1341.01</v>
      </c>
      <c r="N112">
        <v>2244.81</v>
      </c>
      <c r="O112">
        <v>30436.01</v>
      </c>
      <c r="P112">
        <v>21425.759999999998</v>
      </c>
      <c r="R112">
        <v>6125.9299999999903</v>
      </c>
      <c r="S112">
        <v>10917.59</v>
      </c>
      <c r="T112">
        <v>14786.57</v>
      </c>
      <c r="U112">
        <v>20698.05</v>
      </c>
      <c r="V112">
        <v>1061.01</v>
      </c>
      <c r="W112">
        <v>5715.92</v>
      </c>
      <c r="X112">
        <v>24243.439999999999</v>
      </c>
      <c r="Y112">
        <v>22454.95</v>
      </c>
      <c r="Z112">
        <v>293.61</v>
      </c>
      <c r="AA112">
        <v>31160.93</v>
      </c>
      <c r="AC112">
        <v>10798.74</v>
      </c>
      <c r="AD112">
        <v>3440.43</v>
      </c>
      <c r="AE112">
        <v>19691.830000000002</v>
      </c>
      <c r="AF112">
        <v>54679.45</v>
      </c>
      <c r="AG112">
        <v>43880.71</v>
      </c>
      <c r="AH112">
        <v>4187.3599999999997</v>
      </c>
      <c r="AI112">
        <v>10798.7399999999</v>
      </c>
      <c r="AJ112">
        <v>929.1</v>
      </c>
      <c r="AK112">
        <v>7280.59</v>
      </c>
      <c r="AL112">
        <v>-2903.71</v>
      </c>
      <c r="AM112">
        <v>-4499.26</v>
      </c>
      <c r="AN112">
        <v>-7822.53</v>
      </c>
      <c r="AO112">
        <v>-5428.36</v>
      </c>
      <c r="AP112">
        <v>-122.38</v>
      </c>
      <c r="AQ112">
        <v>293.55</v>
      </c>
    </row>
    <row r="113" spans="1:43" x14ac:dyDescent="0.25">
      <c r="A113" t="s">
        <v>503</v>
      </c>
      <c r="B113" t="s">
        <v>502</v>
      </c>
      <c r="C113" t="s">
        <v>504</v>
      </c>
      <c r="D113">
        <v>53300.016000000003</v>
      </c>
      <c r="E113">
        <v>1955.05</v>
      </c>
      <c r="F113">
        <v>1153.8699999999999</v>
      </c>
      <c r="G113">
        <v>0</v>
      </c>
      <c r="H113">
        <v>55.44</v>
      </c>
      <c r="I113">
        <v>2434.15</v>
      </c>
      <c r="J113">
        <v>100.83</v>
      </c>
      <c r="L113">
        <v>0</v>
      </c>
      <c r="M113">
        <v>409.52</v>
      </c>
      <c r="N113">
        <v>0</v>
      </c>
      <c r="O113">
        <v>2820.17</v>
      </c>
      <c r="P113">
        <v>270.05</v>
      </c>
      <c r="R113">
        <v>2267.1</v>
      </c>
      <c r="S113">
        <v>163.54</v>
      </c>
      <c r="T113">
        <v>736.48</v>
      </c>
      <c r="U113">
        <v>143.55000000000001</v>
      </c>
      <c r="V113">
        <v>149.15</v>
      </c>
      <c r="W113">
        <v>5702.8</v>
      </c>
      <c r="X113">
        <v>5098.47</v>
      </c>
      <c r="Y113">
        <v>1890.35</v>
      </c>
      <c r="Z113">
        <v>27.72</v>
      </c>
      <c r="AA113">
        <v>376.09</v>
      </c>
      <c r="AC113">
        <v>5758.24</v>
      </c>
      <c r="AD113">
        <v>903.66</v>
      </c>
      <c r="AE113">
        <v>20.069999999999901</v>
      </c>
      <c r="AF113">
        <v>7918.64</v>
      </c>
      <c r="AG113">
        <v>2160.4</v>
      </c>
      <c r="AH113">
        <v>1597.12</v>
      </c>
      <c r="AI113">
        <v>5758.24</v>
      </c>
      <c r="AJ113">
        <v>162.06</v>
      </c>
      <c r="AK113">
        <v>-687.34</v>
      </c>
      <c r="AL113">
        <v>86.94</v>
      </c>
      <c r="AM113">
        <v>819.66</v>
      </c>
      <c r="AN113">
        <v>-608.28</v>
      </c>
      <c r="AO113">
        <v>657.599999999999</v>
      </c>
      <c r="AP113">
        <v>219.259999999999</v>
      </c>
      <c r="AQ113">
        <v>623.70000000000005</v>
      </c>
    </row>
    <row r="114" spans="1:43" x14ac:dyDescent="0.25">
      <c r="A114" t="s">
        <v>506</v>
      </c>
      <c r="B114" t="s">
        <v>505</v>
      </c>
      <c r="C114" t="s">
        <v>328</v>
      </c>
      <c r="D114">
        <v>52961.903153749998</v>
      </c>
      <c r="E114">
        <v>406.7</v>
      </c>
      <c r="F114">
        <v>2110.5</v>
      </c>
      <c r="G114">
        <v>3945.35</v>
      </c>
      <c r="H114">
        <v>129.97</v>
      </c>
      <c r="I114">
        <v>3774.11</v>
      </c>
      <c r="J114">
        <v>394.21</v>
      </c>
      <c r="L114">
        <v>175.92</v>
      </c>
      <c r="M114">
        <v>342.09</v>
      </c>
      <c r="N114">
        <v>0</v>
      </c>
      <c r="O114">
        <v>6446.71</v>
      </c>
      <c r="P114">
        <v>1125.71</v>
      </c>
      <c r="R114">
        <v>4941.3900000000003</v>
      </c>
      <c r="S114">
        <v>1145.1099999999999</v>
      </c>
      <c r="T114">
        <v>9576.6199999999899</v>
      </c>
      <c r="U114">
        <v>987.31</v>
      </c>
      <c r="V114">
        <v>612.96000000000299</v>
      </c>
      <c r="W114">
        <v>4090.43</v>
      </c>
      <c r="X114">
        <v>14531.87</v>
      </c>
      <c r="Y114">
        <v>11687.119999999901</v>
      </c>
      <c r="Z114">
        <v>129.9678605</v>
      </c>
      <c r="AA114">
        <v>2396.27</v>
      </c>
      <c r="AC114">
        <v>8165.75</v>
      </c>
      <c r="AD114">
        <v>7681.24</v>
      </c>
      <c r="AE114">
        <v>118.539999999999</v>
      </c>
      <c r="AF114">
        <v>20978.58</v>
      </c>
      <c r="AG114">
        <v>12812.83</v>
      </c>
      <c r="AH114">
        <v>1931.41</v>
      </c>
      <c r="AI114">
        <v>8165.75</v>
      </c>
      <c r="AJ114">
        <v>679.25</v>
      </c>
      <c r="AK114">
        <v>-919.06</v>
      </c>
      <c r="AL114">
        <v>523.52</v>
      </c>
      <c r="AM114">
        <v>663.3</v>
      </c>
      <c r="AN114">
        <v>-844.219999999999</v>
      </c>
      <c r="AO114">
        <v>-15.95</v>
      </c>
      <c r="AP114">
        <v>267.76</v>
      </c>
      <c r="AQ114">
        <v>0</v>
      </c>
    </row>
    <row r="115" spans="1:43" x14ac:dyDescent="0.25">
      <c r="A115" t="s">
        <v>501</v>
      </c>
      <c r="B115" t="s">
        <v>500</v>
      </c>
      <c r="C115" t="s">
        <v>423</v>
      </c>
      <c r="D115">
        <v>52228.510324199997</v>
      </c>
      <c r="E115">
        <v>2538.25</v>
      </c>
      <c r="F115">
        <v>35.68</v>
      </c>
      <c r="G115">
        <v>602.65</v>
      </c>
      <c r="H115">
        <v>106.71</v>
      </c>
      <c r="I115">
        <v>7.03</v>
      </c>
      <c r="J115">
        <v>100.77</v>
      </c>
      <c r="L115">
        <v>6.04</v>
      </c>
      <c r="M115">
        <v>6076.16</v>
      </c>
      <c r="N115">
        <v>0</v>
      </c>
      <c r="O115">
        <v>6228.7699999999904</v>
      </c>
      <c r="P115">
        <v>100.77</v>
      </c>
      <c r="Q115">
        <v>0</v>
      </c>
      <c r="R115">
        <v>146.57</v>
      </c>
      <c r="S115">
        <v>116.6</v>
      </c>
      <c r="T115">
        <v>291.87</v>
      </c>
      <c r="U115">
        <v>0</v>
      </c>
      <c r="V115">
        <v>0</v>
      </c>
      <c r="W115">
        <v>5398.46</v>
      </c>
      <c r="X115">
        <v>307.37</v>
      </c>
      <c r="Y115">
        <v>327.55</v>
      </c>
      <c r="Z115">
        <v>21.3424716</v>
      </c>
      <c r="AA115">
        <v>0</v>
      </c>
      <c r="AC115">
        <v>6107.82</v>
      </c>
      <c r="AD115">
        <v>0</v>
      </c>
      <c r="AE115">
        <v>0</v>
      </c>
      <c r="AF115">
        <v>6536.1399999999903</v>
      </c>
      <c r="AG115">
        <v>428.32</v>
      </c>
      <c r="AH115">
        <v>183.74</v>
      </c>
      <c r="AI115">
        <v>6107.82</v>
      </c>
      <c r="AJ115">
        <v>14.1</v>
      </c>
      <c r="AK115">
        <v>-929.9</v>
      </c>
      <c r="AL115">
        <v>-216.86</v>
      </c>
      <c r="AM115">
        <v>1149.3499999999999</v>
      </c>
      <c r="AN115">
        <v>-511.55999999999898</v>
      </c>
      <c r="AO115">
        <v>1135.25</v>
      </c>
      <c r="AP115">
        <v>2.5899999999999102</v>
      </c>
      <c r="AQ115">
        <v>895.86</v>
      </c>
    </row>
    <row r="116" spans="1:43" x14ac:dyDescent="0.25">
      <c r="A116" t="s">
        <v>514</v>
      </c>
      <c r="B116" t="s">
        <v>513</v>
      </c>
      <c r="C116" t="s">
        <v>384</v>
      </c>
      <c r="D116">
        <v>51224.826748480002</v>
      </c>
      <c r="E116">
        <v>15970.55</v>
      </c>
      <c r="F116">
        <v>789.57</v>
      </c>
      <c r="G116">
        <v>75.19</v>
      </c>
      <c r="H116">
        <v>32.46</v>
      </c>
      <c r="I116">
        <v>639.25</v>
      </c>
      <c r="K116">
        <v>51.88</v>
      </c>
      <c r="L116">
        <v>0</v>
      </c>
      <c r="M116">
        <v>0</v>
      </c>
      <c r="O116">
        <v>547.48</v>
      </c>
      <c r="P116">
        <v>85.83</v>
      </c>
      <c r="R116">
        <v>207.56</v>
      </c>
      <c r="S116">
        <v>69.739999999999995</v>
      </c>
      <c r="T116">
        <v>68.269999999999797</v>
      </c>
      <c r="U116">
        <v>288.04000000000002</v>
      </c>
      <c r="V116">
        <v>83.89</v>
      </c>
      <c r="W116">
        <v>629.91999999999996</v>
      </c>
      <c r="X116">
        <v>1133.76</v>
      </c>
      <c r="Y116">
        <v>857.83999999999901</v>
      </c>
      <c r="Z116">
        <v>3.2460735999999999</v>
      </c>
      <c r="AA116">
        <v>5.0999999999999996</v>
      </c>
      <c r="AC116">
        <v>737.57</v>
      </c>
      <c r="AD116">
        <v>234.02</v>
      </c>
      <c r="AE116">
        <v>1.93999999999999</v>
      </c>
      <c r="AF116">
        <v>1681.24</v>
      </c>
      <c r="AG116">
        <v>943.67</v>
      </c>
      <c r="AH116">
        <v>190.75</v>
      </c>
      <c r="AI116">
        <v>737.57</v>
      </c>
      <c r="AJ116">
        <v>49.8</v>
      </c>
      <c r="AK116">
        <v>-568.94000000000005</v>
      </c>
      <c r="AL116">
        <v>-26.85</v>
      </c>
      <c r="AM116">
        <v>573.1</v>
      </c>
      <c r="AN116">
        <v>-265.99</v>
      </c>
      <c r="AO116">
        <v>523.29999999999995</v>
      </c>
      <c r="AP116">
        <v>-22.69</v>
      </c>
      <c r="AQ116">
        <v>568.05999999999995</v>
      </c>
    </row>
    <row r="117" spans="1:43" x14ac:dyDescent="0.25">
      <c r="A117" t="s">
        <v>67</v>
      </c>
      <c r="B117" t="s">
        <v>68</v>
      </c>
      <c r="C117" t="s">
        <v>66</v>
      </c>
      <c r="D117">
        <v>51057.811736825002</v>
      </c>
      <c r="E117">
        <v>1909.25</v>
      </c>
      <c r="F117">
        <v>830.3</v>
      </c>
      <c r="G117">
        <v>397.6</v>
      </c>
      <c r="H117">
        <v>26.9</v>
      </c>
      <c r="I117">
        <v>682.1</v>
      </c>
      <c r="J117">
        <v>29.9</v>
      </c>
      <c r="L117">
        <v>445.8</v>
      </c>
      <c r="M117">
        <v>0</v>
      </c>
      <c r="N117">
        <v>247.7</v>
      </c>
      <c r="O117">
        <v>2112.9</v>
      </c>
      <c r="P117">
        <v>69.499999999999901</v>
      </c>
      <c r="R117">
        <v>1630.8</v>
      </c>
      <c r="S117">
        <v>338</v>
      </c>
      <c r="T117">
        <v>503.39999999999901</v>
      </c>
      <c r="U117">
        <v>36.299999999999997</v>
      </c>
      <c r="V117">
        <v>3.1</v>
      </c>
      <c r="W117">
        <v>2286.6999999999998</v>
      </c>
      <c r="X117">
        <v>2249.1999999999998</v>
      </c>
      <c r="Y117">
        <v>1333.69999999999</v>
      </c>
      <c r="Z117">
        <v>26.861157200000001</v>
      </c>
      <c r="AA117">
        <v>87.1</v>
      </c>
      <c r="AC117">
        <v>2958.9</v>
      </c>
      <c r="AD117">
        <v>874.6</v>
      </c>
      <c r="AE117">
        <v>36.499999999999901</v>
      </c>
      <c r="AF117">
        <v>4362.1000000000004</v>
      </c>
      <c r="AG117">
        <v>1403.19999999999</v>
      </c>
      <c r="AH117">
        <v>354.5</v>
      </c>
      <c r="AI117">
        <v>2958.9</v>
      </c>
      <c r="AJ117">
        <v>311</v>
      </c>
      <c r="AK117">
        <v>-190.6</v>
      </c>
      <c r="AL117">
        <v>-478.1</v>
      </c>
      <c r="AM117">
        <v>556.9</v>
      </c>
      <c r="AN117">
        <v>-268</v>
      </c>
      <c r="AO117">
        <v>245.89999999999901</v>
      </c>
      <c r="AP117">
        <v>-111.8</v>
      </c>
      <c r="AQ117">
        <v>60.3</v>
      </c>
    </row>
    <row r="118" spans="1:43" x14ac:dyDescent="0.25">
      <c r="A118" t="s">
        <v>522</v>
      </c>
      <c r="B118" t="s">
        <v>521</v>
      </c>
      <c r="C118" t="s">
        <v>315</v>
      </c>
      <c r="D118">
        <v>50373.276581669998</v>
      </c>
      <c r="E118">
        <v>24059.95</v>
      </c>
      <c r="F118">
        <v>895.77</v>
      </c>
      <c r="G118">
        <v>0</v>
      </c>
      <c r="H118">
        <v>21.25</v>
      </c>
      <c r="I118">
        <v>1937.06</v>
      </c>
      <c r="K118">
        <v>16.93</v>
      </c>
      <c r="L118">
        <v>7.03</v>
      </c>
      <c r="M118">
        <v>0</v>
      </c>
      <c r="O118">
        <v>1530.4</v>
      </c>
      <c r="P118">
        <v>160.94999999999999</v>
      </c>
      <c r="R118">
        <v>233.54</v>
      </c>
      <c r="S118">
        <v>122.25</v>
      </c>
      <c r="T118">
        <v>310.25</v>
      </c>
      <c r="U118">
        <v>1272.9000000000001</v>
      </c>
      <c r="V118">
        <v>93.46</v>
      </c>
      <c r="W118">
        <v>3167.29</v>
      </c>
      <c r="X118">
        <v>3025.1099999999901</v>
      </c>
      <c r="Y118">
        <v>1206.02</v>
      </c>
      <c r="Z118">
        <v>2.1249302000000001</v>
      </c>
      <c r="AA118">
        <v>113.17</v>
      </c>
      <c r="AC118">
        <v>3188.54</v>
      </c>
      <c r="AD118">
        <v>648.85</v>
      </c>
      <c r="AE118">
        <v>67.489999999999995</v>
      </c>
      <c r="AF118">
        <v>4555.51</v>
      </c>
      <c r="AG118">
        <v>1366.97</v>
      </c>
      <c r="AH118">
        <v>316.95</v>
      </c>
      <c r="AI118">
        <v>3188.54</v>
      </c>
      <c r="AJ118">
        <v>34.11</v>
      </c>
      <c r="AK118">
        <v>-638.72</v>
      </c>
      <c r="AL118">
        <v>-147.71</v>
      </c>
      <c r="AM118">
        <v>893.39</v>
      </c>
      <c r="AN118">
        <v>-317.73</v>
      </c>
      <c r="AO118">
        <v>859.28</v>
      </c>
      <c r="AP118">
        <v>106.959999999999</v>
      </c>
      <c r="AQ118">
        <v>584.36</v>
      </c>
    </row>
    <row r="119" spans="1:43" x14ac:dyDescent="0.25">
      <c r="A119" t="s">
        <v>516</v>
      </c>
      <c r="B119" t="s">
        <v>515</v>
      </c>
      <c r="C119" t="s">
        <v>17</v>
      </c>
      <c r="D119">
        <v>49902.368355840001</v>
      </c>
      <c r="E119">
        <v>26.2</v>
      </c>
      <c r="G119">
        <v>8557.9</v>
      </c>
      <c r="H119">
        <v>18902.41</v>
      </c>
      <c r="I119">
        <v>20820.830000000002</v>
      </c>
      <c r="M119">
        <v>93642.52</v>
      </c>
      <c r="N119">
        <v>0</v>
      </c>
      <c r="O119">
        <v>292629.07</v>
      </c>
      <c r="P119">
        <v>27600.27</v>
      </c>
      <c r="Q119">
        <v>178067.68</v>
      </c>
      <c r="R119">
        <v>3710.74</v>
      </c>
      <c r="U119">
        <v>17208.13</v>
      </c>
      <c r="V119">
        <v>6796.50000000005</v>
      </c>
      <c r="W119">
        <v>-2584.26999999999</v>
      </c>
      <c r="X119">
        <v>20820.830000000002</v>
      </c>
      <c r="Y119">
        <v>260973.59</v>
      </c>
      <c r="Z119">
        <v>1890.2412256</v>
      </c>
      <c r="AB119">
        <v>260973.59</v>
      </c>
      <c r="AC119">
        <v>24876.039999999899</v>
      </c>
      <c r="AE119">
        <v>20803.77</v>
      </c>
      <c r="AF119">
        <v>313449.90000000002</v>
      </c>
      <c r="AG119">
        <v>288573.86</v>
      </c>
      <c r="AI119">
        <v>24876.039999999899</v>
      </c>
      <c r="AJ119">
        <v>582.36</v>
      </c>
      <c r="AK119">
        <v>12.75</v>
      </c>
      <c r="AL119">
        <v>-559.64</v>
      </c>
      <c r="AM119">
        <v>-15583.54</v>
      </c>
      <c r="AN119">
        <v>-22429.879999999899</v>
      </c>
      <c r="AO119">
        <v>-16165.9</v>
      </c>
      <c r="AP119">
        <v>-16130.43</v>
      </c>
      <c r="AQ119">
        <v>0</v>
      </c>
    </row>
    <row r="120" spans="1:43" x14ac:dyDescent="0.25">
      <c r="A120" t="s">
        <v>526</v>
      </c>
      <c r="B120" t="s">
        <v>525</v>
      </c>
      <c r="C120" t="s">
        <v>527</v>
      </c>
      <c r="D120">
        <v>49742.661114720002</v>
      </c>
      <c r="E120">
        <v>193.95</v>
      </c>
      <c r="F120">
        <v>888.13</v>
      </c>
      <c r="G120">
        <v>6087.06</v>
      </c>
      <c r="H120">
        <v>2416.31</v>
      </c>
      <c r="I120">
        <v>2637.66</v>
      </c>
      <c r="J120">
        <v>49.339999999999897</v>
      </c>
      <c r="L120">
        <v>570.03</v>
      </c>
      <c r="M120">
        <v>67355.17</v>
      </c>
      <c r="N120">
        <v>1598.6</v>
      </c>
      <c r="O120">
        <v>134903.32</v>
      </c>
      <c r="P120">
        <v>48746.7</v>
      </c>
      <c r="Q120">
        <v>66180.14</v>
      </c>
      <c r="R120">
        <v>779.979999999999</v>
      </c>
      <c r="S120">
        <v>2615.59</v>
      </c>
      <c r="T120">
        <v>74089.53</v>
      </c>
      <c r="U120">
        <v>18</v>
      </c>
      <c r="V120">
        <v>0</v>
      </c>
      <c r="W120">
        <v>6988.62</v>
      </c>
      <c r="X120">
        <v>5911.75</v>
      </c>
      <c r="Y120">
        <v>74977.66</v>
      </c>
      <c r="Z120">
        <v>241.6311986</v>
      </c>
      <c r="AA120">
        <v>58425.47</v>
      </c>
      <c r="AC120">
        <v>17090.71</v>
      </c>
      <c r="AD120">
        <v>0</v>
      </c>
      <c r="AE120">
        <v>48697.36</v>
      </c>
      <c r="AF120">
        <v>140815.07</v>
      </c>
      <c r="AG120">
        <v>123724.36</v>
      </c>
      <c r="AH120">
        <v>658.5</v>
      </c>
      <c r="AI120">
        <v>17090.71</v>
      </c>
      <c r="AJ120">
        <v>179.71</v>
      </c>
      <c r="AK120">
        <v>5836.44</v>
      </c>
      <c r="AL120">
        <v>-1445.55</v>
      </c>
      <c r="AM120">
        <v>-5069.51</v>
      </c>
      <c r="AN120">
        <v>-11720.279999999901</v>
      </c>
      <c r="AO120">
        <v>-5249.22</v>
      </c>
      <c r="AP120">
        <v>-678.62</v>
      </c>
      <c r="AQ120">
        <v>17.95</v>
      </c>
    </row>
    <row r="121" spans="1:43" x14ac:dyDescent="0.25">
      <c r="A121" t="s">
        <v>520</v>
      </c>
      <c r="B121" t="s">
        <v>519</v>
      </c>
      <c r="C121" t="s">
        <v>24</v>
      </c>
      <c r="D121">
        <v>49560</v>
      </c>
      <c r="E121">
        <v>630.65</v>
      </c>
      <c r="F121">
        <v>678.6</v>
      </c>
      <c r="G121">
        <v>0</v>
      </c>
      <c r="H121">
        <v>160</v>
      </c>
      <c r="I121">
        <v>1731.57</v>
      </c>
      <c r="K121">
        <v>94.73</v>
      </c>
      <c r="L121">
        <v>0.1221</v>
      </c>
      <c r="M121">
        <v>0</v>
      </c>
      <c r="O121">
        <v>506.13</v>
      </c>
      <c r="P121">
        <v>168.67999999999901</v>
      </c>
      <c r="R121">
        <v>361.46789999999999</v>
      </c>
      <c r="S121">
        <v>1018.91</v>
      </c>
      <c r="T121">
        <v>1106.02</v>
      </c>
      <c r="U121">
        <v>49.81</v>
      </c>
      <c r="V121">
        <v>83.509999999999707</v>
      </c>
      <c r="W121">
        <v>1723.88</v>
      </c>
      <c r="X121">
        <v>3331.0499999999902</v>
      </c>
      <c r="Y121">
        <v>1784.62</v>
      </c>
      <c r="Z121">
        <v>80</v>
      </c>
      <c r="AA121">
        <v>106.66</v>
      </c>
      <c r="AC121">
        <v>1883.88</v>
      </c>
      <c r="AD121">
        <v>7.93</v>
      </c>
      <c r="AE121">
        <v>85.17</v>
      </c>
      <c r="AF121">
        <v>3837.18</v>
      </c>
      <c r="AG121">
        <v>1953.29999999999</v>
      </c>
      <c r="AH121">
        <v>572.64</v>
      </c>
      <c r="AI121">
        <v>1883.88</v>
      </c>
      <c r="AJ121">
        <v>21.91</v>
      </c>
      <c r="AK121">
        <v>-258.14999999999998</v>
      </c>
      <c r="AL121">
        <v>-242.42</v>
      </c>
      <c r="AM121">
        <v>523.74</v>
      </c>
      <c r="AN121">
        <v>-354.76</v>
      </c>
      <c r="AO121">
        <v>501.83</v>
      </c>
      <c r="AP121">
        <v>23.17</v>
      </c>
      <c r="AQ121">
        <v>240</v>
      </c>
    </row>
    <row r="122" spans="1:43" x14ac:dyDescent="0.25">
      <c r="A122" t="s">
        <v>567</v>
      </c>
      <c r="B122" t="s">
        <v>566</v>
      </c>
      <c r="C122" t="s">
        <v>488</v>
      </c>
      <c r="D122">
        <v>49557.275679999999</v>
      </c>
      <c r="E122">
        <v>194.25</v>
      </c>
      <c r="F122">
        <v>36.479999999999997</v>
      </c>
      <c r="G122">
        <v>2236.54</v>
      </c>
      <c r="H122">
        <v>1974.92</v>
      </c>
      <c r="I122">
        <v>2659.95</v>
      </c>
      <c r="K122">
        <v>3160.12</v>
      </c>
      <c r="L122">
        <v>0</v>
      </c>
      <c r="M122">
        <v>2190.44</v>
      </c>
      <c r="N122">
        <v>0</v>
      </c>
      <c r="O122">
        <v>377915.49</v>
      </c>
      <c r="P122">
        <v>331627.08999999898</v>
      </c>
      <c r="Q122">
        <v>371930.54</v>
      </c>
      <c r="R122">
        <v>634.39</v>
      </c>
      <c r="S122">
        <v>30190.1</v>
      </c>
      <c r="T122">
        <v>27882.42</v>
      </c>
      <c r="U122">
        <v>0</v>
      </c>
      <c r="V122">
        <v>0</v>
      </c>
      <c r="W122">
        <v>46544.24</v>
      </c>
      <c r="X122">
        <v>32944.6</v>
      </c>
      <c r="Y122">
        <v>27918.9</v>
      </c>
      <c r="Z122">
        <v>263.321741693999</v>
      </c>
      <c r="AA122">
        <v>333042.67</v>
      </c>
      <c r="AC122">
        <v>51314.1</v>
      </c>
      <c r="AD122">
        <v>0</v>
      </c>
      <c r="AE122">
        <v>331627.08999999898</v>
      </c>
      <c r="AF122">
        <v>410860.08999999898</v>
      </c>
      <c r="AG122">
        <v>359545.99</v>
      </c>
      <c r="AH122">
        <v>94.55</v>
      </c>
      <c r="AI122">
        <v>51314.099999999897</v>
      </c>
      <c r="AJ122">
        <v>48.15</v>
      </c>
      <c r="AK122">
        <v>3158.89</v>
      </c>
      <c r="AL122">
        <v>-287.45999999999998</v>
      </c>
      <c r="AM122">
        <v>-3909.68</v>
      </c>
      <c r="AN122">
        <v>-17209.27</v>
      </c>
      <c r="AO122">
        <v>-3957.83</v>
      </c>
      <c r="AP122">
        <v>-1038.24999999999</v>
      </c>
      <c r="AQ122">
        <v>2411.37</v>
      </c>
    </row>
    <row r="123" spans="1:43" x14ac:dyDescent="0.25">
      <c r="A123" t="s">
        <v>496</v>
      </c>
      <c r="B123" t="s">
        <v>495</v>
      </c>
      <c r="C123" t="s">
        <v>497</v>
      </c>
      <c r="D123">
        <v>49441.423036499997</v>
      </c>
      <c r="E123">
        <v>762.9</v>
      </c>
      <c r="F123">
        <v>794.1</v>
      </c>
      <c r="G123">
        <v>27316.6</v>
      </c>
      <c r="H123">
        <v>64.900000000000006</v>
      </c>
      <c r="I123">
        <v>5202</v>
      </c>
      <c r="K123">
        <v>6.8</v>
      </c>
      <c r="L123">
        <v>44.5</v>
      </c>
      <c r="M123">
        <v>1229.5</v>
      </c>
      <c r="N123">
        <v>-22.1</v>
      </c>
      <c r="O123">
        <v>7246.4</v>
      </c>
      <c r="P123">
        <v>529.4</v>
      </c>
      <c r="R123">
        <v>881.39999999999895</v>
      </c>
      <c r="S123">
        <v>4796.5999999999904</v>
      </c>
      <c r="T123">
        <v>2538.3999999999901</v>
      </c>
      <c r="U123">
        <v>5084.2</v>
      </c>
      <c r="V123">
        <v>347.2</v>
      </c>
      <c r="W123">
        <v>-13229.8999999999</v>
      </c>
      <c r="X123">
        <v>10745</v>
      </c>
      <c r="Y123">
        <v>3332.49999999999</v>
      </c>
      <c r="Z123">
        <v>64.856141399999998</v>
      </c>
      <c r="AA123">
        <v>221.5</v>
      </c>
      <c r="AC123">
        <v>14129.5</v>
      </c>
      <c r="AD123">
        <v>0</v>
      </c>
      <c r="AE123">
        <v>182.2</v>
      </c>
      <c r="AF123">
        <v>17991.400000000001</v>
      </c>
      <c r="AG123">
        <v>3861.8999999999901</v>
      </c>
      <c r="AH123">
        <v>746.4</v>
      </c>
      <c r="AI123">
        <v>14129.5</v>
      </c>
      <c r="AJ123">
        <v>507.1</v>
      </c>
      <c r="AK123">
        <v>8053.5</v>
      </c>
      <c r="AL123">
        <v>-5483.7</v>
      </c>
      <c r="AM123">
        <v>-1236.3</v>
      </c>
      <c r="AN123">
        <v>200.2</v>
      </c>
      <c r="AO123">
        <v>-1743.4</v>
      </c>
      <c r="AP123">
        <v>1333.5</v>
      </c>
      <c r="AQ123">
        <v>0</v>
      </c>
    </row>
    <row r="124" spans="1:43" x14ac:dyDescent="0.25">
      <c r="A124" t="s">
        <v>537</v>
      </c>
      <c r="B124" t="s">
        <v>536</v>
      </c>
      <c r="C124" t="s">
        <v>344</v>
      </c>
      <c r="D124">
        <v>49421.571240600002</v>
      </c>
      <c r="E124">
        <v>50.25</v>
      </c>
      <c r="F124">
        <v>810.57</v>
      </c>
      <c r="G124">
        <v>0</v>
      </c>
      <c r="H124">
        <v>10045.030000000001</v>
      </c>
      <c r="I124">
        <v>1958.35</v>
      </c>
      <c r="J124">
        <v>2442.44</v>
      </c>
      <c r="L124">
        <v>0</v>
      </c>
      <c r="M124">
        <v>2386.5</v>
      </c>
      <c r="N124">
        <v>2862.87</v>
      </c>
      <c r="O124">
        <v>68438.349999999904</v>
      </c>
      <c r="P124">
        <v>32894.339999999902</v>
      </c>
      <c r="R124">
        <v>44347.5099999999</v>
      </c>
      <c r="S124">
        <v>1571.52</v>
      </c>
      <c r="T124">
        <v>5799.63</v>
      </c>
      <c r="U124">
        <v>21704.34</v>
      </c>
      <c r="V124">
        <v>7207.8299999999799</v>
      </c>
      <c r="W124">
        <v>24875.95</v>
      </c>
      <c r="X124">
        <v>8850.0400000000009</v>
      </c>
      <c r="Y124">
        <v>6610.2</v>
      </c>
      <c r="Z124">
        <v>1004.5034805</v>
      </c>
      <c r="AA124">
        <v>26095.95</v>
      </c>
      <c r="AC124">
        <v>37783.85</v>
      </c>
      <c r="AD124">
        <v>144.33000000000001</v>
      </c>
      <c r="AE124">
        <v>23244.07</v>
      </c>
      <c r="AF124">
        <v>77288.389999999898</v>
      </c>
      <c r="AG124">
        <v>39504.539999999899</v>
      </c>
      <c r="AH124">
        <v>5175.84</v>
      </c>
      <c r="AI124">
        <v>37783.85</v>
      </c>
      <c r="AJ124">
        <v>5014.4799999999996</v>
      </c>
      <c r="AK124">
        <v>-638.36</v>
      </c>
      <c r="AL124">
        <v>-4966.03</v>
      </c>
      <c r="AM124">
        <v>6471.79</v>
      </c>
      <c r="AN124">
        <v>922.38</v>
      </c>
      <c r="AO124">
        <v>1457.31</v>
      </c>
      <c r="AP124">
        <v>867.4</v>
      </c>
      <c r="AQ124">
        <v>1947.84</v>
      </c>
    </row>
    <row r="125" spans="1:43" x14ac:dyDescent="0.25">
      <c r="A125" t="s">
        <v>548</v>
      </c>
      <c r="B125" t="s">
        <v>547</v>
      </c>
      <c r="C125" t="s">
        <v>287</v>
      </c>
      <c r="D125">
        <v>49233.75</v>
      </c>
      <c r="E125">
        <v>1771.85</v>
      </c>
      <c r="F125">
        <v>3930.32</v>
      </c>
      <c r="G125">
        <v>725.01</v>
      </c>
      <c r="H125">
        <v>285</v>
      </c>
      <c r="I125">
        <v>1822.1299999999901</v>
      </c>
      <c r="K125">
        <v>321.86</v>
      </c>
      <c r="L125">
        <v>176.59</v>
      </c>
      <c r="M125">
        <v>1190.99</v>
      </c>
      <c r="N125">
        <v>30.34</v>
      </c>
      <c r="O125">
        <v>14708.32</v>
      </c>
      <c r="P125">
        <v>9184.77</v>
      </c>
      <c r="R125">
        <v>11471.05</v>
      </c>
      <c r="S125">
        <v>1093.8699999999999</v>
      </c>
      <c r="T125">
        <v>5855.62</v>
      </c>
      <c r="U125">
        <v>1547.83</v>
      </c>
      <c r="V125">
        <v>3404.61</v>
      </c>
      <c r="W125">
        <v>508.25</v>
      </c>
      <c r="X125">
        <v>5810.99</v>
      </c>
      <c r="Y125">
        <v>9785.94</v>
      </c>
      <c r="Z125">
        <v>28.5</v>
      </c>
      <c r="AA125">
        <v>8576.64</v>
      </c>
      <c r="AC125">
        <v>1548.6</v>
      </c>
      <c r="AD125">
        <v>160</v>
      </c>
      <c r="AE125">
        <v>5780.16</v>
      </c>
      <c r="AF125">
        <v>20519.310000000001</v>
      </c>
      <c r="AG125">
        <v>18970.71</v>
      </c>
      <c r="AH125">
        <v>2734.99</v>
      </c>
      <c r="AI125">
        <v>1548.5999999999899</v>
      </c>
      <c r="AJ125">
        <v>1493.14</v>
      </c>
      <c r="AK125">
        <v>-2240.8000000000002</v>
      </c>
      <c r="AL125">
        <v>-1835.93</v>
      </c>
      <c r="AM125">
        <v>4384.3500000000004</v>
      </c>
      <c r="AN125">
        <v>-258.93</v>
      </c>
      <c r="AO125">
        <v>2891.21</v>
      </c>
      <c r="AP125">
        <v>307.61999999999898</v>
      </c>
      <c r="AQ125">
        <v>593.01</v>
      </c>
    </row>
    <row r="126" spans="1:43" x14ac:dyDescent="0.25">
      <c r="A126" t="s">
        <v>539</v>
      </c>
      <c r="B126" t="s">
        <v>538</v>
      </c>
      <c r="C126" t="s">
        <v>315</v>
      </c>
      <c r="D126">
        <v>48958.100474995001</v>
      </c>
      <c r="E126">
        <v>837</v>
      </c>
      <c r="F126">
        <v>2913.95</v>
      </c>
      <c r="G126">
        <v>417.89</v>
      </c>
      <c r="H126">
        <v>58.59</v>
      </c>
      <c r="I126">
        <v>4568.8599999999997</v>
      </c>
      <c r="J126">
        <v>122.37</v>
      </c>
      <c r="L126">
        <v>2803.65</v>
      </c>
      <c r="M126">
        <v>618.29999999999995</v>
      </c>
      <c r="N126">
        <v>-1.93</v>
      </c>
      <c r="O126">
        <v>15510.44</v>
      </c>
      <c r="P126">
        <v>903.099999999999</v>
      </c>
      <c r="R126">
        <v>11475.64</v>
      </c>
      <c r="S126">
        <v>1987.72</v>
      </c>
      <c r="T126">
        <v>5247.26</v>
      </c>
      <c r="U126">
        <v>612.85</v>
      </c>
      <c r="V126">
        <v>212.91</v>
      </c>
      <c r="W126">
        <v>24099.5</v>
      </c>
      <c r="X126">
        <v>18127.919999999998</v>
      </c>
      <c r="Y126">
        <v>8161.21</v>
      </c>
      <c r="Z126">
        <v>58.591560899999998</v>
      </c>
      <c r="AA126">
        <v>2851.27</v>
      </c>
      <c r="AC126">
        <v>24574.05</v>
      </c>
      <c r="AD126">
        <v>7559.08</v>
      </c>
      <c r="AE126">
        <v>567.81999999999903</v>
      </c>
      <c r="AF126">
        <v>33638.36</v>
      </c>
      <c r="AG126">
        <v>9064.31</v>
      </c>
      <c r="AH126">
        <v>4012.26</v>
      </c>
      <c r="AI126">
        <v>24574.05</v>
      </c>
      <c r="AJ126">
        <v>2704.64</v>
      </c>
      <c r="AK126">
        <v>-2969.27</v>
      </c>
      <c r="AL126">
        <v>-3211.36</v>
      </c>
      <c r="AM126">
        <v>5016.4799999999996</v>
      </c>
      <c r="AN126">
        <v>299.61</v>
      </c>
      <c r="AO126">
        <v>2311.8399999999901</v>
      </c>
      <c r="AP126">
        <v>-1164.1500000000001</v>
      </c>
      <c r="AQ126">
        <v>263.7</v>
      </c>
    </row>
    <row r="127" spans="1:43" x14ac:dyDescent="0.25">
      <c r="A127" t="s">
        <v>508</v>
      </c>
      <c r="B127" t="s">
        <v>507</v>
      </c>
      <c r="C127" t="s">
        <v>27</v>
      </c>
      <c r="D127">
        <v>48741.214708380001</v>
      </c>
      <c r="E127">
        <v>16.95</v>
      </c>
      <c r="G127">
        <v>36643.86</v>
      </c>
      <c r="H127">
        <v>5750.96</v>
      </c>
      <c r="I127">
        <v>19356.009999999998</v>
      </c>
      <c r="M127">
        <v>76749.3</v>
      </c>
      <c r="N127">
        <v>0</v>
      </c>
      <c r="O127">
        <v>335848.13</v>
      </c>
      <c r="P127">
        <v>97103.77</v>
      </c>
      <c r="Q127">
        <v>203236.55</v>
      </c>
      <c r="R127">
        <v>2451.48</v>
      </c>
      <c r="U127">
        <v>53410.8</v>
      </c>
      <c r="V127">
        <v>19349.79</v>
      </c>
      <c r="W127">
        <v>-2625.0299999999902</v>
      </c>
      <c r="X127">
        <v>19356.009999999998</v>
      </c>
      <c r="Y127">
        <v>217382.19</v>
      </c>
      <c r="Z127">
        <v>2875.4775334000001</v>
      </c>
      <c r="AB127">
        <v>217382.19</v>
      </c>
      <c r="AC127">
        <v>40718.18</v>
      </c>
      <c r="AE127">
        <v>77753.98</v>
      </c>
      <c r="AF127">
        <v>355204.14</v>
      </c>
      <c r="AG127">
        <v>314485.96000000002</v>
      </c>
      <c r="AI127">
        <v>40718.179999999898</v>
      </c>
      <c r="AJ127">
        <v>791.59</v>
      </c>
      <c r="AK127">
        <v>11450.38</v>
      </c>
      <c r="AL127">
        <v>-13026.32</v>
      </c>
      <c r="AM127">
        <v>-25816.26</v>
      </c>
      <c r="AN127">
        <v>-28348.74</v>
      </c>
      <c r="AO127">
        <v>-26607.85</v>
      </c>
      <c r="AP127">
        <v>-27392.2</v>
      </c>
      <c r="AQ127">
        <v>0</v>
      </c>
    </row>
    <row r="128" spans="1:43" x14ac:dyDescent="0.25">
      <c r="A128" t="s">
        <v>512</v>
      </c>
      <c r="B128" t="s">
        <v>511</v>
      </c>
      <c r="C128" t="s">
        <v>290</v>
      </c>
      <c r="D128">
        <v>48638.758957400001</v>
      </c>
      <c r="E128">
        <v>725.2</v>
      </c>
      <c r="G128">
        <v>3805.73</v>
      </c>
      <c r="H128">
        <v>666.75</v>
      </c>
      <c r="I128">
        <v>9425.17</v>
      </c>
      <c r="M128">
        <v>20072.009999999998</v>
      </c>
      <c r="O128">
        <v>80790.94</v>
      </c>
      <c r="P128">
        <v>9873.7699999999895</v>
      </c>
      <c r="Q128">
        <v>58421.54</v>
      </c>
      <c r="R128">
        <v>740.14</v>
      </c>
      <c r="U128">
        <v>1557.25</v>
      </c>
      <c r="V128">
        <v>3575.1199999999899</v>
      </c>
      <c r="W128">
        <v>6460.84</v>
      </c>
      <c r="X128">
        <v>9425.17</v>
      </c>
      <c r="Y128">
        <v>69364.990000000005</v>
      </c>
      <c r="Z128">
        <v>66.674499999999995</v>
      </c>
      <c r="AB128">
        <v>69364.990000000005</v>
      </c>
      <c r="AC128">
        <v>10977.35</v>
      </c>
      <c r="AE128">
        <v>6298.65</v>
      </c>
      <c r="AF128">
        <v>90216.11</v>
      </c>
      <c r="AG128">
        <v>79238.759999999995</v>
      </c>
      <c r="AI128">
        <v>10977.35</v>
      </c>
      <c r="AJ128">
        <v>305.94</v>
      </c>
      <c r="AK128">
        <v>2322.52</v>
      </c>
      <c r="AL128">
        <v>-4319.5</v>
      </c>
      <c r="AM128">
        <v>5493.64</v>
      </c>
      <c r="AN128">
        <v>3181.7199999999898</v>
      </c>
      <c r="AO128">
        <v>5187.7</v>
      </c>
      <c r="AP128">
        <v>3496.66</v>
      </c>
      <c r="AQ128">
        <v>31.51</v>
      </c>
    </row>
    <row r="129" spans="1:43" x14ac:dyDescent="0.25">
      <c r="A129" t="s">
        <v>524</v>
      </c>
      <c r="B129" t="s">
        <v>523</v>
      </c>
      <c r="C129" t="s">
        <v>457</v>
      </c>
      <c r="D129">
        <v>48214.993084900001</v>
      </c>
      <c r="E129">
        <v>3075.2</v>
      </c>
      <c r="F129">
        <v>1160.77</v>
      </c>
      <c r="G129">
        <v>60</v>
      </c>
      <c r="H129">
        <v>31.26</v>
      </c>
      <c r="I129">
        <v>1554.53</v>
      </c>
      <c r="K129">
        <v>38.450000000000003</v>
      </c>
      <c r="L129">
        <v>0</v>
      </c>
      <c r="M129">
        <v>0</v>
      </c>
      <c r="O129">
        <v>1735.9099999999901</v>
      </c>
      <c r="P129">
        <v>50.549999999999002</v>
      </c>
      <c r="R129">
        <v>1372.04999999999</v>
      </c>
      <c r="S129">
        <v>160.5</v>
      </c>
      <c r="T129">
        <v>229.5</v>
      </c>
      <c r="U129">
        <v>325.41000000000003</v>
      </c>
      <c r="V129">
        <v>3.18999999999909</v>
      </c>
      <c r="W129">
        <v>4194.6400000000003</v>
      </c>
      <c r="X129">
        <v>3990.81</v>
      </c>
      <c r="Y129">
        <v>1390.27</v>
      </c>
      <c r="Z129">
        <v>15.630367</v>
      </c>
      <c r="AA129">
        <v>57.379999999999903</v>
      </c>
      <c r="AC129">
        <v>4285.8999999999996</v>
      </c>
      <c r="AD129">
        <v>1243.3699999999999</v>
      </c>
      <c r="AE129">
        <v>47.36</v>
      </c>
      <c r="AF129">
        <v>5726.7199999999903</v>
      </c>
      <c r="AG129">
        <v>1440.8199999999899</v>
      </c>
      <c r="AH129">
        <v>1032.4100000000001</v>
      </c>
      <c r="AI129">
        <v>4285.8999999999996</v>
      </c>
      <c r="AJ129">
        <v>483.04</v>
      </c>
      <c r="AK129">
        <v>-256.95</v>
      </c>
      <c r="AL129">
        <v>-534.54</v>
      </c>
      <c r="AM129">
        <v>750.53</v>
      </c>
      <c r="AN129">
        <v>-559.45999999999901</v>
      </c>
      <c r="AO129">
        <v>267.48999999999899</v>
      </c>
      <c r="AP129">
        <v>-40.959999999999901</v>
      </c>
      <c r="AQ129">
        <v>250.08</v>
      </c>
    </row>
    <row r="130" spans="1:43" x14ac:dyDescent="0.25">
      <c r="A130" t="s">
        <v>555</v>
      </c>
      <c r="B130" t="s">
        <v>554</v>
      </c>
      <c r="C130" t="s">
        <v>315</v>
      </c>
      <c r="D130">
        <v>48164.966775000001</v>
      </c>
      <c r="E130">
        <v>3995.7</v>
      </c>
      <c r="F130">
        <v>1165.03</v>
      </c>
      <c r="G130">
        <v>0</v>
      </c>
      <c r="H130">
        <v>23.91</v>
      </c>
      <c r="I130">
        <v>2934.1</v>
      </c>
      <c r="K130">
        <v>1302.5</v>
      </c>
      <c r="L130">
        <v>452.06</v>
      </c>
      <c r="M130">
        <v>304.61</v>
      </c>
      <c r="N130">
        <v>389.71</v>
      </c>
      <c r="O130">
        <v>5026.95</v>
      </c>
      <c r="P130">
        <v>614.49999999999898</v>
      </c>
      <c r="R130">
        <v>2554.0099999999902</v>
      </c>
      <c r="S130">
        <v>1055.8900000000001</v>
      </c>
      <c r="T130">
        <v>2542.12</v>
      </c>
      <c r="U130">
        <v>413.77</v>
      </c>
      <c r="V130">
        <v>544.16999999999996</v>
      </c>
      <c r="W130">
        <v>9021.3799999999992</v>
      </c>
      <c r="X130">
        <v>8729.6999999999898</v>
      </c>
      <c r="Y130">
        <v>3707.1499999999901</v>
      </c>
      <c r="Z130">
        <v>11.9565</v>
      </c>
      <c r="AA130">
        <v>1396.6799999999901</v>
      </c>
      <c r="AC130">
        <v>9434.9999999999909</v>
      </c>
      <c r="AD130">
        <v>2607.5300000000002</v>
      </c>
      <c r="AE130">
        <v>70.329999999999899</v>
      </c>
      <c r="AF130">
        <v>13756.6499999999</v>
      </c>
      <c r="AG130">
        <v>4321.6499999999996</v>
      </c>
      <c r="AH130">
        <v>2132.1799999999998</v>
      </c>
      <c r="AI130">
        <v>9434.9999999999909</v>
      </c>
      <c r="AJ130">
        <v>232.91</v>
      </c>
      <c r="AK130">
        <v>-1760.82</v>
      </c>
      <c r="AL130">
        <v>119.94</v>
      </c>
      <c r="AM130">
        <v>1682.5</v>
      </c>
      <c r="AN130">
        <v>53.38</v>
      </c>
      <c r="AO130">
        <v>1449.59</v>
      </c>
      <c r="AP130">
        <v>41.620000000000097</v>
      </c>
      <c r="AQ130">
        <v>529.52</v>
      </c>
    </row>
    <row r="131" spans="1:43" x14ac:dyDescent="0.25">
      <c r="A131" t="s">
        <v>69</v>
      </c>
      <c r="B131" t="s">
        <v>70</v>
      </c>
      <c r="C131" t="s">
        <v>71</v>
      </c>
      <c r="D131">
        <v>47808.307672950003</v>
      </c>
      <c r="E131">
        <v>2464.4</v>
      </c>
      <c r="F131">
        <v>630.09</v>
      </c>
      <c r="G131">
        <v>0</v>
      </c>
      <c r="H131">
        <v>38.659999999999997</v>
      </c>
      <c r="I131">
        <v>850.93</v>
      </c>
      <c r="J131">
        <v>241.85</v>
      </c>
      <c r="L131">
        <v>0</v>
      </c>
      <c r="M131">
        <v>1262.1099999999999</v>
      </c>
      <c r="N131">
        <v>0</v>
      </c>
      <c r="O131">
        <v>8419.7099999999991</v>
      </c>
      <c r="P131">
        <v>1441.46</v>
      </c>
      <c r="R131">
        <v>6775.65</v>
      </c>
      <c r="S131">
        <v>294.38</v>
      </c>
      <c r="T131">
        <v>2719.18</v>
      </c>
      <c r="U131">
        <v>381.95</v>
      </c>
      <c r="V131">
        <v>156.78</v>
      </c>
      <c r="W131">
        <v>7518.27</v>
      </c>
      <c r="X131">
        <v>3927.95</v>
      </c>
      <c r="Y131">
        <v>3349.27</v>
      </c>
      <c r="Z131">
        <v>19.331719</v>
      </c>
      <c r="AA131">
        <v>3346.53</v>
      </c>
      <c r="AC131">
        <v>7556.93</v>
      </c>
      <c r="AD131">
        <v>1667.37</v>
      </c>
      <c r="AE131">
        <v>1042.83</v>
      </c>
      <c r="AF131">
        <v>12347.66</v>
      </c>
      <c r="AG131">
        <v>4790.7299999999996</v>
      </c>
      <c r="AH131">
        <v>1115.27</v>
      </c>
      <c r="AI131">
        <v>7556.93</v>
      </c>
      <c r="AJ131">
        <v>1762.47</v>
      </c>
      <c r="AK131">
        <v>358.54</v>
      </c>
      <c r="AL131">
        <v>-1783.12</v>
      </c>
      <c r="AM131">
        <v>1447.97</v>
      </c>
      <c r="AN131">
        <v>-529.43999999999903</v>
      </c>
      <c r="AO131">
        <v>-314.5</v>
      </c>
      <c r="AP131">
        <v>23.3900000000001</v>
      </c>
      <c r="AQ131">
        <v>309.08999999999997</v>
      </c>
    </row>
    <row r="132" spans="1:43" x14ac:dyDescent="0.25">
      <c r="A132" t="s">
        <v>529</v>
      </c>
      <c r="B132" t="s">
        <v>528</v>
      </c>
      <c r="C132" t="s">
        <v>530</v>
      </c>
      <c r="D132">
        <v>47680.152062895002</v>
      </c>
      <c r="E132">
        <v>1318</v>
      </c>
      <c r="F132">
        <v>900.65</v>
      </c>
      <c r="G132">
        <v>451.86</v>
      </c>
      <c r="H132">
        <v>237.49</v>
      </c>
      <c r="I132">
        <v>2028.78</v>
      </c>
      <c r="K132">
        <v>39.269999999999897</v>
      </c>
      <c r="L132">
        <v>1526.3042</v>
      </c>
      <c r="M132">
        <v>29.21</v>
      </c>
      <c r="O132">
        <v>5124.78</v>
      </c>
      <c r="P132">
        <v>2875.7</v>
      </c>
      <c r="R132">
        <v>3402.0857999999998</v>
      </c>
      <c r="S132">
        <v>625.099999999999</v>
      </c>
      <c r="T132">
        <v>1354.69</v>
      </c>
      <c r="U132">
        <v>127.91</v>
      </c>
      <c r="V132">
        <v>347.73</v>
      </c>
      <c r="W132">
        <v>4370.0200000000004</v>
      </c>
      <c r="X132">
        <v>6355.43</v>
      </c>
      <c r="Y132">
        <v>2255.34</v>
      </c>
      <c r="Z132">
        <v>29.5764706</v>
      </c>
      <c r="AA132">
        <v>3517.72</v>
      </c>
      <c r="AC132">
        <v>6349.17</v>
      </c>
      <c r="AD132">
        <v>2905.33</v>
      </c>
      <c r="AE132">
        <v>2527.9699999999998</v>
      </c>
      <c r="AF132">
        <v>11480.21</v>
      </c>
      <c r="AG132">
        <v>5131.04</v>
      </c>
      <c r="AH132">
        <v>796.22</v>
      </c>
      <c r="AI132">
        <v>6349.17</v>
      </c>
      <c r="AJ132">
        <v>40.43</v>
      </c>
      <c r="AK132">
        <v>988.94</v>
      </c>
      <c r="AL132">
        <v>-1384.47</v>
      </c>
      <c r="AM132">
        <v>724.21</v>
      </c>
      <c r="AN132">
        <v>-772.16</v>
      </c>
      <c r="AO132">
        <v>683.78</v>
      </c>
      <c r="AP132">
        <v>328.68</v>
      </c>
      <c r="AQ132">
        <v>0</v>
      </c>
    </row>
    <row r="133" spans="1:43" x14ac:dyDescent="0.25">
      <c r="A133" t="s">
        <v>535</v>
      </c>
      <c r="B133" t="s">
        <v>534</v>
      </c>
      <c r="C133" t="s">
        <v>333</v>
      </c>
      <c r="D133">
        <v>47477.118727720001</v>
      </c>
      <c r="E133">
        <v>292.10000000000002</v>
      </c>
      <c r="F133">
        <v>1505.09</v>
      </c>
      <c r="G133">
        <v>2400.3000000000002</v>
      </c>
      <c r="H133">
        <v>1640.54</v>
      </c>
      <c r="I133">
        <v>5085.03</v>
      </c>
      <c r="J133">
        <v>753.97</v>
      </c>
      <c r="L133">
        <v>648.51</v>
      </c>
      <c r="M133">
        <v>4961.62</v>
      </c>
      <c r="N133">
        <v>105.37</v>
      </c>
      <c r="O133">
        <v>38793.1499999999</v>
      </c>
      <c r="P133">
        <v>20677.459999999901</v>
      </c>
      <c r="R133">
        <v>29160.17</v>
      </c>
      <c r="S133">
        <v>2020.08</v>
      </c>
      <c r="T133">
        <v>7500.53</v>
      </c>
      <c r="U133">
        <v>4022.85</v>
      </c>
      <c r="V133">
        <v>494.11999999999199</v>
      </c>
      <c r="W133">
        <v>14587.97</v>
      </c>
      <c r="X133">
        <v>9624.11</v>
      </c>
      <c r="Y133">
        <v>9005.6200000000008</v>
      </c>
      <c r="Z133">
        <v>164.0536238</v>
      </c>
      <c r="AA133">
        <v>25051.07</v>
      </c>
      <c r="AC133">
        <v>18734.18</v>
      </c>
      <c r="AD133">
        <v>987.08</v>
      </c>
      <c r="AE133">
        <v>19429.37</v>
      </c>
      <c r="AF133">
        <v>48417.2599999999</v>
      </c>
      <c r="AG133">
        <v>29683.0799999999</v>
      </c>
      <c r="AH133">
        <v>1531.92</v>
      </c>
      <c r="AI133">
        <v>18734.18</v>
      </c>
      <c r="AJ133">
        <v>4236.58</v>
      </c>
      <c r="AK133">
        <v>7327.48</v>
      </c>
      <c r="AL133">
        <v>-6778.13</v>
      </c>
      <c r="AM133">
        <v>2084.27</v>
      </c>
      <c r="AN133">
        <v>-1480.8799999999901</v>
      </c>
      <c r="AO133">
        <v>-2152.31</v>
      </c>
      <c r="AP133">
        <v>2633.6199999999899</v>
      </c>
      <c r="AQ133">
        <v>328.81</v>
      </c>
    </row>
    <row r="134" spans="1:43" x14ac:dyDescent="0.25">
      <c r="A134" t="s">
        <v>550</v>
      </c>
      <c r="B134" t="s">
        <v>549</v>
      </c>
      <c r="C134" t="s">
        <v>373</v>
      </c>
      <c r="D134">
        <v>47460.957174089999</v>
      </c>
      <c r="E134">
        <v>1751.95</v>
      </c>
      <c r="F134">
        <v>3356.62</v>
      </c>
      <c r="G134">
        <v>8439.17</v>
      </c>
      <c r="H134">
        <v>139.01</v>
      </c>
      <c r="I134">
        <v>3096.41</v>
      </c>
      <c r="K134">
        <v>331.51</v>
      </c>
      <c r="L134">
        <v>11.81</v>
      </c>
      <c r="M134">
        <v>1453.99</v>
      </c>
      <c r="N134">
        <v>22.95</v>
      </c>
      <c r="O134">
        <v>2932.79</v>
      </c>
      <c r="P134">
        <v>31.989999999995899</v>
      </c>
      <c r="R134">
        <v>859.16</v>
      </c>
      <c r="S134">
        <v>4643.32</v>
      </c>
      <c r="T134">
        <v>10429.540000000001</v>
      </c>
      <c r="U134">
        <v>276.32</v>
      </c>
      <c r="V134">
        <v>21.089999999996301</v>
      </c>
      <c r="W134">
        <v>686.02</v>
      </c>
      <c r="X134">
        <v>20172.509999999998</v>
      </c>
      <c r="Y134">
        <v>13786.16</v>
      </c>
      <c r="Z134">
        <v>27.8021444</v>
      </c>
      <c r="AA134">
        <v>6430.76</v>
      </c>
      <c r="AC134">
        <v>9287.15</v>
      </c>
      <c r="AD134">
        <v>12073.4</v>
      </c>
      <c r="AE134">
        <v>10.899999999999601</v>
      </c>
      <c r="AF134">
        <v>23105.3</v>
      </c>
      <c r="AG134">
        <v>13818.1499999999</v>
      </c>
      <c r="AH134">
        <v>359.38</v>
      </c>
      <c r="AI134">
        <v>9287.15</v>
      </c>
      <c r="AJ134">
        <v>305.85000000000002</v>
      </c>
      <c r="AK134">
        <v>832.22</v>
      </c>
      <c r="AL134">
        <v>2564.15</v>
      </c>
      <c r="AM134">
        <v>-2860.64</v>
      </c>
      <c r="AN134">
        <v>-3203.19</v>
      </c>
      <c r="AO134">
        <v>-3166.49</v>
      </c>
      <c r="AP134">
        <v>535.73</v>
      </c>
      <c r="AQ134">
        <v>0.01</v>
      </c>
    </row>
    <row r="135" spans="1:43" x14ac:dyDescent="0.25">
      <c r="A135" t="s">
        <v>543</v>
      </c>
      <c r="B135" t="s">
        <v>542</v>
      </c>
      <c r="C135" t="s">
        <v>544</v>
      </c>
      <c r="D135">
        <v>47419.187041600002</v>
      </c>
      <c r="E135">
        <v>174</v>
      </c>
      <c r="F135">
        <v>2647.8</v>
      </c>
      <c r="G135">
        <v>4883</v>
      </c>
      <c r="H135">
        <v>2694.9</v>
      </c>
      <c r="I135">
        <v>2632.3</v>
      </c>
      <c r="J135">
        <v>91.800000000000097</v>
      </c>
      <c r="L135">
        <v>0</v>
      </c>
      <c r="M135">
        <v>0</v>
      </c>
      <c r="N135">
        <v>0</v>
      </c>
      <c r="O135">
        <v>35656.300000000003</v>
      </c>
      <c r="P135">
        <v>16990.2</v>
      </c>
      <c r="R135">
        <v>32004.799999999999</v>
      </c>
      <c r="S135">
        <v>2620.4</v>
      </c>
      <c r="T135">
        <v>6179.1</v>
      </c>
      <c r="U135">
        <v>3651.5</v>
      </c>
      <c r="V135">
        <v>2436.8000000000002</v>
      </c>
      <c r="W135">
        <v>14572.5999999999</v>
      </c>
      <c r="X135">
        <v>12311.3</v>
      </c>
      <c r="Y135">
        <v>8826.9</v>
      </c>
      <c r="Z135">
        <v>269.493695</v>
      </c>
      <c r="AA135">
        <v>19726</v>
      </c>
      <c r="AC135">
        <v>22150.5</v>
      </c>
      <c r="AD135">
        <v>0</v>
      </c>
      <c r="AE135">
        <v>14461.6</v>
      </c>
      <c r="AF135">
        <v>47967.6</v>
      </c>
      <c r="AG135">
        <v>25817.1</v>
      </c>
      <c r="AH135">
        <v>7058.6</v>
      </c>
      <c r="AI135">
        <v>22150.5</v>
      </c>
      <c r="AJ135">
        <v>3285.1</v>
      </c>
      <c r="AK135">
        <v>-5981.6</v>
      </c>
      <c r="AL135">
        <v>-2173.6999999999998</v>
      </c>
      <c r="AM135">
        <v>9121.2000000000007</v>
      </c>
      <c r="AN135">
        <v>-5302.5</v>
      </c>
      <c r="AO135">
        <v>5836.1</v>
      </c>
      <c r="AP135">
        <v>965.9</v>
      </c>
      <c r="AQ135">
        <v>0</v>
      </c>
    </row>
    <row r="136" spans="1:43" x14ac:dyDescent="0.25">
      <c r="A136" t="s">
        <v>532</v>
      </c>
      <c r="B136" t="s">
        <v>531</v>
      </c>
      <c r="C136" t="s">
        <v>533</v>
      </c>
      <c r="D136">
        <v>47044.333899675003</v>
      </c>
      <c r="E136">
        <v>625.15</v>
      </c>
      <c r="F136">
        <v>16715</v>
      </c>
      <c r="G136">
        <v>4594</v>
      </c>
      <c r="H136">
        <v>153</v>
      </c>
      <c r="I136">
        <v>6960</v>
      </c>
      <c r="J136">
        <v>399</v>
      </c>
      <c r="L136">
        <v>18780</v>
      </c>
      <c r="M136">
        <v>1082</v>
      </c>
      <c r="N136">
        <v>4647</v>
      </c>
      <c r="O136">
        <v>40875</v>
      </c>
      <c r="P136">
        <v>23099</v>
      </c>
      <c r="R136">
        <v>19914</v>
      </c>
      <c r="S136">
        <v>4362</v>
      </c>
      <c r="T136">
        <v>11481</v>
      </c>
      <c r="U136">
        <v>1099</v>
      </c>
      <c r="V136">
        <v>469</v>
      </c>
      <c r="W136">
        <v>19914</v>
      </c>
      <c r="X136">
        <v>39728</v>
      </c>
      <c r="Y136">
        <v>28196</v>
      </c>
      <c r="Z136">
        <v>76.404545600000006</v>
      </c>
      <c r="AA136">
        <v>26746</v>
      </c>
      <c r="AC136">
        <v>29308</v>
      </c>
      <c r="AD136">
        <v>13078</v>
      </c>
      <c r="AE136">
        <v>22231</v>
      </c>
      <c r="AF136">
        <v>80603</v>
      </c>
      <c r="AG136">
        <v>51295</v>
      </c>
      <c r="AH136">
        <v>15328</v>
      </c>
      <c r="AI136">
        <v>29307.999999999902</v>
      </c>
      <c r="AJ136">
        <v>2688</v>
      </c>
      <c r="AK136">
        <v>-1921</v>
      </c>
      <c r="AL136">
        <v>-3575</v>
      </c>
      <c r="AM136">
        <v>6496</v>
      </c>
      <c r="AN136">
        <v>-2771</v>
      </c>
      <c r="AO136">
        <v>3808</v>
      </c>
      <c r="AP136">
        <v>1000</v>
      </c>
      <c r="AQ136">
        <v>922</v>
      </c>
    </row>
    <row r="137" spans="1:43" x14ac:dyDescent="0.25">
      <c r="A137" t="s">
        <v>552</v>
      </c>
      <c r="B137" t="s">
        <v>551</v>
      </c>
      <c r="C137" t="s">
        <v>553</v>
      </c>
      <c r="D137">
        <v>46320.3481455</v>
      </c>
      <c r="E137">
        <v>3359.8</v>
      </c>
      <c r="F137">
        <v>977.11</v>
      </c>
      <c r="G137">
        <v>47.49</v>
      </c>
      <c r="H137">
        <v>25.41</v>
      </c>
      <c r="I137">
        <v>746.08</v>
      </c>
      <c r="J137">
        <v>90.81</v>
      </c>
      <c r="L137">
        <v>4.01</v>
      </c>
      <c r="M137">
        <v>577.35</v>
      </c>
      <c r="N137">
        <v>0</v>
      </c>
      <c r="O137">
        <v>2815.54</v>
      </c>
      <c r="P137">
        <v>156.19999999999999</v>
      </c>
      <c r="R137">
        <v>2143.94</v>
      </c>
      <c r="S137">
        <v>254.58</v>
      </c>
      <c r="T137">
        <v>158.79</v>
      </c>
      <c r="U137">
        <v>90.24</v>
      </c>
      <c r="V137">
        <v>28.67</v>
      </c>
      <c r="W137">
        <v>4329.22</v>
      </c>
      <c r="X137">
        <v>2878.68</v>
      </c>
      <c r="Y137">
        <v>1135.9000000000001</v>
      </c>
      <c r="Z137">
        <v>12.702686999999999</v>
      </c>
      <c r="AA137">
        <v>51.17</v>
      </c>
      <c r="AC137">
        <v>4402.12</v>
      </c>
      <c r="AD137">
        <v>1385.64</v>
      </c>
      <c r="AE137">
        <v>36.72</v>
      </c>
      <c r="AF137">
        <v>5694.22</v>
      </c>
      <c r="AG137">
        <v>1292.0999999999999</v>
      </c>
      <c r="AH137">
        <v>492.38</v>
      </c>
      <c r="AI137">
        <v>4402.12</v>
      </c>
      <c r="AJ137">
        <v>424.33</v>
      </c>
      <c r="AK137">
        <v>-326.57</v>
      </c>
      <c r="AL137">
        <v>-344.68</v>
      </c>
      <c r="AM137">
        <v>890.34</v>
      </c>
      <c r="AN137">
        <v>-315.20999999999998</v>
      </c>
      <c r="AO137">
        <v>466.01</v>
      </c>
      <c r="AP137">
        <v>219.09</v>
      </c>
      <c r="AQ137">
        <v>304.87</v>
      </c>
    </row>
    <row r="138" spans="1:43" x14ac:dyDescent="0.25">
      <c r="A138" t="s">
        <v>541</v>
      </c>
      <c r="B138" t="s">
        <v>540</v>
      </c>
      <c r="C138" t="s">
        <v>488</v>
      </c>
      <c r="D138">
        <v>45543.743410000003</v>
      </c>
      <c r="E138">
        <v>35.049999999999997</v>
      </c>
      <c r="F138">
        <v>0</v>
      </c>
      <c r="G138">
        <v>1900.87</v>
      </c>
      <c r="H138">
        <v>13068.51</v>
      </c>
      <c r="I138">
        <v>303.38</v>
      </c>
      <c r="L138">
        <v>0</v>
      </c>
      <c r="M138">
        <v>10</v>
      </c>
      <c r="O138">
        <v>6872.77</v>
      </c>
      <c r="P138">
        <v>241795.54</v>
      </c>
      <c r="Q138">
        <v>6824.81</v>
      </c>
      <c r="R138">
        <v>37.96</v>
      </c>
      <c r="S138">
        <v>442804.08</v>
      </c>
      <c r="T138">
        <v>167188.35</v>
      </c>
      <c r="U138">
        <v>0</v>
      </c>
      <c r="V138">
        <v>1.00000000093132E-2</v>
      </c>
      <c r="W138">
        <v>26026.959999999999</v>
      </c>
      <c r="X138">
        <v>443107.46</v>
      </c>
      <c r="Y138">
        <v>167188.35</v>
      </c>
      <c r="Z138">
        <v>1306.8506</v>
      </c>
      <c r="AA138">
        <v>388439.97</v>
      </c>
      <c r="AC138">
        <v>40996.339999999997</v>
      </c>
      <c r="AD138">
        <v>0</v>
      </c>
      <c r="AE138">
        <v>241795.53</v>
      </c>
      <c r="AF138">
        <v>449980.23</v>
      </c>
      <c r="AG138">
        <v>408983.89</v>
      </c>
      <c r="AH138">
        <v>0</v>
      </c>
      <c r="AI138">
        <v>40996.339999999997</v>
      </c>
      <c r="AJ138">
        <v>6.63</v>
      </c>
      <c r="AK138">
        <v>64266.3</v>
      </c>
      <c r="AL138">
        <v>-4.72</v>
      </c>
      <c r="AM138">
        <v>-64412.28</v>
      </c>
      <c r="AN138">
        <v>-70629.820000000007</v>
      </c>
      <c r="AO138">
        <v>-64418.909999999902</v>
      </c>
      <c r="AP138">
        <v>-150.699999999997</v>
      </c>
      <c r="AQ138">
        <v>1006.28</v>
      </c>
    </row>
    <row r="139" spans="1:43" x14ac:dyDescent="0.25">
      <c r="A139" t="s">
        <v>546</v>
      </c>
      <c r="B139" t="s">
        <v>545</v>
      </c>
      <c r="C139" t="s">
        <v>74</v>
      </c>
      <c r="D139">
        <v>45032.405146199999</v>
      </c>
      <c r="E139">
        <v>7223.05</v>
      </c>
      <c r="F139">
        <v>103.94</v>
      </c>
      <c r="G139">
        <v>0</v>
      </c>
      <c r="H139">
        <v>62.28</v>
      </c>
      <c r="I139">
        <v>1191.55</v>
      </c>
      <c r="K139">
        <v>12.89</v>
      </c>
      <c r="L139">
        <v>0</v>
      </c>
      <c r="M139">
        <v>0</v>
      </c>
      <c r="O139">
        <v>450.01</v>
      </c>
      <c r="P139">
        <v>199.17999999999901</v>
      </c>
      <c r="R139">
        <v>340.57</v>
      </c>
      <c r="S139">
        <v>145.18</v>
      </c>
      <c r="T139">
        <v>374.62</v>
      </c>
      <c r="U139">
        <v>96.55</v>
      </c>
      <c r="V139">
        <v>45.459999999999297</v>
      </c>
      <c r="W139">
        <v>2023.49</v>
      </c>
      <c r="X139">
        <v>2313.49999999999</v>
      </c>
      <c r="Y139">
        <v>478.56</v>
      </c>
      <c r="Z139">
        <v>6.2276439999999997</v>
      </c>
      <c r="AA139">
        <v>184.62</v>
      </c>
      <c r="AC139">
        <v>2085.77</v>
      </c>
      <c r="AD139">
        <v>0.39</v>
      </c>
      <c r="AE139">
        <v>153.72</v>
      </c>
      <c r="AF139">
        <v>2763.5099999999902</v>
      </c>
      <c r="AG139">
        <v>677.73999999999899</v>
      </c>
      <c r="AH139">
        <v>976.38</v>
      </c>
      <c r="AI139">
        <v>2085.77</v>
      </c>
      <c r="AJ139">
        <v>64.099999999999994</v>
      </c>
      <c r="AK139">
        <v>-303.12</v>
      </c>
      <c r="AL139">
        <v>-200.95</v>
      </c>
      <c r="AM139">
        <v>486.86</v>
      </c>
      <c r="AN139">
        <v>-494.53</v>
      </c>
      <c r="AO139">
        <v>422.76</v>
      </c>
      <c r="AP139">
        <v>-17.209999999999901</v>
      </c>
      <c r="AQ139">
        <v>264.67</v>
      </c>
    </row>
    <row r="140" spans="1:43" x14ac:dyDescent="0.25">
      <c r="A140" t="s">
        <v>565</v>
      </c>
      <c r="B140" t="s">
        <v>564</v>
      </c>
      <c r="C140" t="s">
        <v>315</v>
      </c>
      <c r="D140">
        <v>44585.770501289997</v>
      </c>
      <c r="E140">
        <v>974</v>
      </c>
      <c r="F140">
        <v>2597.9499999999998</v>
      </c>
      <c r="G140">
        <v>1107.58</v>
      </c>
      <c r="H140">
        <v>91</v>
      </c>
      <c r="I140">
        <v>1732.9</v>
      </c>
      <c r="J140">
        <v>73.78</v>
      </c>
      <c r="L140">
        <v>3528.91</v>
      </c>
      <c r="M140">
        <v>77.13</v>
      </c>
      <c r="N140">
        <v>78.319999999999993</v>
      </c>
      <c r="O140">
        <v>10348.9799999999</v>
      </c>
      <c r="P140">
        <v>805.7</v>
      </c>
      <c r="R140">
        <v>6064.3199999999897</v>
      </c>
      <c r="S140">
        <v>1745.9399999999901</v>
      </c>
      <c r="T140">
        <v>6853.81</v>
      </c>
      <c r="U140">
        <v>678.62</v>
      </c>
      <c r="V140">
        <v>704.41</v>
      </c>
      <c r="W140">
        <v>11265.92</v>
      </c>
      <c r="X140">
        <v>12451.3</v>
      </c>
      <c r="Y140">
        <v>9451.76</v>
      </c>
      <c r="Z140">
        <v>45.498133500000002</v>
      </c>
      <c r="AA140">
        <v>4541.5200000000004</v>
      </c>
      <c r="AC140">
        <v>12542.82</v>
      </c>
      <c r="AD140">
        <v>4491.76</v>
      </c>
      <c r="AE140">
        <v>27.510000000000201</v>
      </c>
      <c r="AF140">
        <v>22800.28</v>
      </c>
      <c r="AG140">
        <v>10257.459999999999</v>
      </c>
      <c r="AH140">
        <v>4480.7</v>
      </c>
      <c r="AI140">
        <v>12542.8199999999</v>
      </c>
      <c r="AJ140">
        <v>1499.62</v>
      </c>
      <c r="AK140">
        <v>-337.25</v>
      </c>
      <c r="AL140">
        <v>-1286.77</v>
      </c>
      <c r="AM140">
        <v>1897.24</v>
      </c>
      <c r="AN140">
        <v>83.339999999999904</v>
      </c>
      <c r="AO140">
        <v>397.62</v>
      </c>
      <c r="AP140">
        <v>273.22000000000003</v>
      </c>
      <c r="AQ140">
        <v>182.5</v>
      </c>
    </row>
    <row r="141" spans="1:43" x14ac:dyDescent="0.25">
      <c r="A141" t="s">
        <v>559</v>
      </c>
      <c r="B141" t="s">
        <v>558</v>
      </c>
      <c r="C141" t="s">
        <v>71</v>
      </c>
      <c r="D141">
        <v>43430.640280045001</v>
      </c>
      <c r="E141">
        <v>102534.15</v>
      </c>
      <c r="F141">
        <v>2435.77</v>
      </c>
      <c r="G141">
        <v>9.42</v>
      </c>
      <c r="H141">
        <v>4.24</v>
      </c>
      <c r="I141">
        <v>2233.33</v>
      </c>
      <c r="J141">
        <v>384.63</v>
      </c>
      <c r="L141">
        <v>0</v>
      </c>
      <c r="M141">
        <v>1110.27</v>
      </c>
      <c r="N141">
        <v>0.16</v>
      </c>
      <c r="O141">
        <v>15125.73</v>
      </c>
      <c r="P141">
        <v>2166.27</v>
      </c>
      <c r="R141">
        <v>13163.83</v>
      </c>
      <c r="S141">
        <v>366.03</v>
      </c>
      <c r="T141">
        <v>5059.5499999999902</v>
      </c>
      <c r="U141">
        <v>851.63</v>
      </c>
      <c r="V141">
        <v>449.44000000000301</v>
      </c>
      <c r="W141">
        <v>14694</v>
      </c>
      <c r="X141">
        <v>9243.68</v>
      </c>
      <c r="Y141">
        <v>7495.32</v>
      </c>
      <c r="Z141">
        <v>0.4241143</v>
      </c>
      <c r="AA141">
        <v>3013.6099999999901</v>
      </c>
      <c r="AC141">
        <v>14707.82</v>
      </c>
      <c r="AD141">
        <v>4141.05</v>
      </c>
      <c r="AE141">
        <v>1332.19999999999</v>
      </c>
      <c r="AF141">
        <v>24369.41</v>
      </c>
      <c r="AG141">
        <v>9661.59</v>
      </c>
      <c r="AH141">
        <v>2503.27</v>
      </c>
      <c r="AI141">
        <v>14707.82</v>
      </c>
      <c r="AJ141">
        <v>3291.24</v>
      </c>
      <c r="AK141">
        <v>-839.54</v>
      </c>
      <c r="AL141">
        <v>-1921.81</v>
      </c>
      <c r="AM141">
        <v>2755.47</v>
      </c>
      <c r="AN141">
        <v>307.93</v>
      </c>
      <c r="AO141">
        <v>-535.77</v>
      </c>
      <c r="AP141">
        <v>-5.8800000000001003</v>
      </c>
      <c r="AQ141">
        <v>63.62</v>
      </c>
    </row>
    <row r="142" spans="1:43" x14ac:dyDescent="0.25">
      <c r="A142" t="s">
        <v>557</v>
      </c>
      <c r="B142" t="s">
        <v>556</v>
      </c>
      <c r="C142" t="s">
        <v>91</v>
      </c>
      <c r="D142">
        <v>42899.912350679901</v>
      </c>
      <c r="E142">
        <v>2250.35</v>
      </c>
      <c r="F142">
        <v>867.42</v>
      </c>
      <c r="G142">
        <v>177.32</v>
      </c>
      <c r="H142">
        <v>188.41</v>
      </c>
      <c r="I142">
        <v>2421.3200000000002</v>
      </c>
      <c r="K142">
        <v>139.28</v>
      </c>
      <c r="L142">
        <v>2986.6709999999998</v>
      </c>
      <c r="M142">
        <v>384.76</v>
      </c>
      <c r="N142">
        <v>0</v>
      </c>
      <c r="O142">
        <v>5553.4699999999903</v>
      </c>
      <c r="P142">
        <v>773.80999999999904</v>
      </c>
      <c r="R142">
        <v>1105.509</v>
      </c>
      <c r="S142">
        <v>1011.07</v>
      </c>
      <c r="T142">
        <v>1930.42</v>
      </c>
      <c r="U142">
        <v>937.25</v>
      </c>
      <c r="V142">
        <v>773.80999999999904</v>
      </c>
      <c r="W142">
        <v>7569.11</v>
      </c>
      <c r="X142">
        <v>5953.02</v>
      </c>
      <c r="Y142">
        <v>2797.84</v>
      </c>
      <c r="Z142">
        <v>18.8400043</v>
      </c>
      <c r="AA142">
        <v>198.48</v>
      </c>
      <c r="AC142">
        <v>7934.84</v>
      </c>
      <c r="AD142">
        <v>0</v>
      </c>
      <c r="AE142">
        <v>0</v>
      </c>
      <c r="AF142">
        <v>11506.49</v>
      </c>
      <c r="AG142">
        <v>3571.65</v>
      </c>
      <c r="AH142">
        <v>2520.63</v>
      </c>
      <c r="AI142">
        <v>7934.84</v>
      </c>
      <c r="AJ142">
        <v>113.15</v>
      </c>
      <c r="AK142">
        <v>-1440.18</v>
      </c>
      <c r="AL142">
        <v>195.68</v>
      </c>
      <c r="AM142">
        <v>1461.77</v>
      </c>
      <c r="AN142">
        <v>-1170.52</v>
      </c>
      <c r="AO142">
        <v>1348.62</v>
      </c>
      <c r="AP142">
        <v>217.26999999999899</v>
      </c>
      <c r="AQ142">
        <v>865.23</v>
      </c>
    </row>
    <row r="143" spans="1:43" x14ac:dyDescent="0.25">
      <c r="A143" t="s">
        <v>579</v>
      </c>
      <c r="B143" t="s">
        <v>578</v>
      </c>
      <c r="C143" t="s">
        <v>336</v>
      </c>
      <c r="D143">
        <v>41795.891494639996</v>
      </c>
      <c r="E143">
        <v>902.85</v>
      </c>
      <c r="F143">
        <v>2283.88</v>
      </c>
      <c r="G143">
        <v>693.09</v>
      </c>
      <c r="H143">
        <v>93.13</v>
      </c>
      <c r="I143">
        <v>2089.58</v>
      </c>
      <c r="J143">
        <v>65.799999999999898</v>
      </c>
      <c r="L143">
        <v>361.164999999999</v>
      </c>
      <c r="M143">
        <v>1518.77</v>
      </c>
      <c r="N143">
        <v>36.07</v>
      </c>
      <c r="O143">
        <v>9232.64</v>
      </c>
      <c r="P143">
        <v>3216.2</v>
      </c>
      <c r="R143">
        <v>6500.9049999999997</v>
      </c>
      <c r="S143">
        <v>698.73</v>
      </c>
      <c r="T143">
        <v>5992.98</v>
      </c>
      <c r="U143">
        <v>851.8</v>
      </c>
      <c r="V143">
        <v>982.95000000000095</v>
      </c>
      <c r="W143">
        <v>5918.01</v>
      </c>
      <c r="X143">
        <v>9002.02</v>
      </c>
      <c r="Y143">
        <v>8276.86</v>
      </c>
      <c r="Z143">
        <v>46.576147200000001</v>
      </c>
      <c r="AA143">
        <v>7313.24</v>
      </c>
      <c r="AC143">
        <v>6741.6</v>
      </c>
      <c r="AD143">
        <v>3126.25</v>
      </c>
      <c r="AE143">
        <v>2167.4499999999998</v>
      </c>
      <c r="AF143">
        <v>18234.66</v>
      </c>
      <c r="AG143">
        <v>11493.06</v>
      </c>
      <c r="AH143">
        <v>3087.46</v>
      </c>
      <c r="AI143">
        <v>6741.5999999999904</v>
      </c>
      <c r="AJ143">
        <v>996.18</v>
      </c>
      <c r="AK143">
        <v>280.27</v>
      </c>
      <c r="AL143">
        <v>-1665.58</v>
      </c>
      <c r="AM143">
        <v>1294.47</v>
      </c>
      <c r="AN143">
        <v>-453.56999999999903</v>
      </c>
      <c r="AO143">
        <v>298.29000000000002</v>
      </c>
      <c r="AP143">
        <v>-90.839999999999904</v>
      </c>
      <c r="AQ143">
        <v>325.27999999999997</v>
      </c>
    </row>
    <row r="144" spans="1:43" x14ac:dyDescent="0.25">
      <c r="A144" t="s">
        <v>64</v>
      </c>
      <c r="B144" t="s">
        <v>65</v>
      </c>
      <c r="C144" t="s">
        <v>66</v>
      </c>
      <c r="D144">
        <v>41753.540701769998</v>
      </c>
      <c r="E144">
        <v>1538.65</v>
      </c>
      <c r="F144">
        <v>1069.5899999999999</v>
      </c>
      <c r="G144">
        <v>400.98</v>
      </c>
      <c r="H144">
        <v>50.06</v>
      </c>
      <c r="I144">
        <v>381.42</v>
      </c>
      <c r="J144">
        <v>118.71</v>
      </c>
      <c r="L144">
        <v>137.5</v>
      </c>
      <c r="M144">
        <v>86.25</v>
      </c>
      <c r="N144">
        <v>200.03</v>
      </c>
      <c r="O144">
        <v>2625.41</v>
      </c>
      <c r="P144">
        <v>559.07000000000005</v>
      </c>
      <c r="R144">
        <v>2203.54</v>
      </c>
      <c r="S144">
        <v>256.66000000000003</v>
      </c>
      <c r="T144">
        <v>359.74</v>
      </c>
      <c r="U144">
        <v>198.12</v>
      </c>
      <c r="V144">
        <v>93.18</v>
      </c>
      <c r="W144">
        <v>1812.94</v>
      </c>
      <c r="X144">
        <v>1827</v>
      </c>
      <c r="Y144">
        <v>1429.33</v>
      </c>
      <c r="Z144">
        <v>25.02805</v>
      </c>
      <c r="AA144">
        <v>581.22</v>
      </c>
      <c r="AC144">
        <v>2464.0100000000002</v>
      </c>
      <c r="AD144">
        <v>847.22</v>
      </c>
      <c r="AE144">
        <v>347.18</v>
      </c>
      <c r="AF144">
        <v>4452.41</v>
      </c>
      <c r="AG144">
        <v>1988.4</v>
      </c>
      <c r="AH144">
        <v>341.7</v>
      </c>
      <c r="AI144">
        <v>2464.0099999999902</v>
      </c>
      <c r="AJ144">
        <v>596.65</v>
      </c>
      <c r="AK144">
        <v>26.03</v>
      </c>
      <c r="AL144">
        <v>-530.13</v>
      </c>
      <c r="AM144">
        <v>651.71</v>
      </c>
      <c r="AN144">
        <v>-314.69</v>
      </c>
      <c r="AO144">
        <v>55.06</v>
      </c>
      <c r="AP144">
        <v>147.61000000000001</v>
      </c>
      <c r="AQ144">
        <v>0</v>
      </c>
    </row>
    <row r="145" spans="1:43" x14ac:dyDescent="0.25">
      <c r="A145" t="s">
        <v>563</v>
      </c>
      <c r="B145" t="s">
        <v>562</v>
      </c>
      <c r="C145" t="s">
        <v>74</v>
      </c>
      <c r="D145">
        <v>41622.00941531</v>
      </c>
      <c r="E145">
        <v>4016.1</v>
      </c>
      <c r="F145">
        <v>458.3</v>
      </c>
      <c r="G145">
        <v>1146.2</v>
      </c>
      <c r="H145">
        <v>21.1</v>
      </c>
      <c r="I145">
        <v>2798.7</v>
      </c>
      <c r="J145">
        <v>25.899999999999899</v>
      </c>
      <c r="L145">
        <v>601</v>
      </c>
      <c r="M145">
        <v>175.2</v>
      </c>
      <c r="N145">
        <v>18</v>
      </c>
      <c r="O145">
        <v>1762.49999999999</v>
      </c>
      <c r="P145">
        <v>420.7</v>
      </c>
      <c r="R145">
        <v>699.49999999999898</v>
      </c>
      <c r="S145">
        <v>612.20000000000005</v>
      </c>
      <c r="T145">
        <v>1055.5999999999999</v>
      </c>
      <c r="U145">
        <v>286.8</v>
      </c>
      <c r="V145">
        <v>21.7</v>
      </c>
      <c r="W145">
        <v>3783.6</v>
      </c>
      <c r="X145">
        <v>5141</v>
      </c>
      <c r="Y145">
        <v>1513.8999999999901</v>
      </c>
      <c r="Z145">
        <v>10.5532167</v>
      </c>
      <c r="AA145">
        <v>454.2</v>
      </c>
      <c r="AC145">
        <v>4968.8999999999996</v>
      </c>
      <c r="AD145">
        <v>0</v>
      </c>
      <c r="AE145">
        <v>373.1</v>
      </c>
      <c r="AF145">
        <v>6903.5</v>
      </c>
      <c r="AG145">
        <v>1934.6</v>
      </c>
      <c r="AH145">
        <v>1730.1</v>
      </c>
      <c r="AI145">
        <v>4968.8999999999996</v>
      </c>
      <c r="AJ145">
        <v>175.5</v>
      </c>
      <c r="AK145">
        <v>-443.5</v>
      </c>
      <c r="AL145">
        <v>-571.79999999999995</v>
      </c>
      <c r="AM145">
        <v>1305.0999999999999</v>
      </c>
      <c r="AN145">
        <v>-585.79999999999995</v>
      </c>
      <c r="AO145">
        <v>1129.5999999999999</v>
      </c>
      <c r="AP145">
        <v>289.79999999999899</v>
      </c>
      <c r="AQ145">
        <v>316.7</v>
      </c>
    </row>
    <row r="146" spans="1:43" x14ac:dyDescent="0.25">
      <c r="A146" t="s">
        <v>574</v>
      </c>
      <c r="B146" t="s">
        <v>573</v>
      </c>
      <c r="C146" t="s">
        <v>575</v>
      </c>
      <c r="D146">
        <v>41543.663331030002</v>
      </c>
      <c r="E146">
        <v>37311.699999999997</v>
      </c>
      <c r="F146">
        <v>309.33</v>
      </c>
      <c r="G146">
        <v>41.2</v>
      </c>
      <c r="H146">
        <v>11.15</v>
      </c>
      <c r="I146">
        <v>8.1</v>
      </c>
      <c r="K146">
        <v>5.1199999999999903</v>
      </c>
      <c r="L146">
        <v>0</v>
      </c>
      <c r="M146">
        <v>0</v>
      </c>
      <c r="O146">
        <v>728.20999999999901</v>
      </c>
      <c r="P146">
        <v>128.14999999999901</v>
      </c>
      <c r="R146">
        <v>635.61999999999898</v>
      </c>
      <c r="S146">
        <v>215.15</v>
      </c>
      <c r="T146">
        <v>884.27</v>
      </c>
      <c r="U146">
        <v>87.47</v>
      </c>
      <c r="V146">
        <v>6.3499999999997803</v>
      </c>
      <c r="W146">
        <v>1318.69</v>
      </c>
      <c r="X146">
        <v>1964.58</v>
      </c>
      <c r="Y146">
        <v>1193.5999999999999</v>
      </c>
      <c r="Z146">
        <v>1.1153873999999999</v>
      </c>
      <c r="AA146">
        <v>406.4</v>
      </c>
      <c r="AC146">
        <v>1371.04</v>
      </c>
      <c r="AD146">
        <v>1595.26</v>
      </c>
      <c r="AE146">
        <v>121.799999999999</v>
      </c>
      <c r="AF146">
        <v>2692.79</v>
      </c>
      <c r="AG146">
        <v>1321.75</v>
      </c>
      <c r="AH146">
        <v>146.07</v>
      </c>
      <c r="AI146">
        <v>1371.04</v>
      </c>
      <c r="AJ146">
        <v>165.65</v>
      </c>
      <c r="AK146">
        <v>-174.08</v>
      </c>
      <c r="AL146">
        <v>30.78</v>
      </c>
      <c r="AM146">
        <v>-1.61</v>
      </c>
      <c r="AN146">
        <v>-868.599999999999</v>
      </c>
      <c r="AO146">
        <v>-167.26</v>
      </c>
      <c r="AP146">
        <v>-144.91</v>
      </c>
      <c r="AQ146">
        <v>289.95999999999998</v>
      </c>
    </row>
    <row r="147" spans="1:43" x14ac:dyDescent="0.25">
      <c r="A147" t="s">
        <v>569</v>
      </c>
      <c r="B147" t="s">
        <v>568</v>
      </c>
      <c r="C147" t="s">
        <v>570</v>
      </c>
      <c r="D147">
        <v>41466.11088321</v>
      </c>
      <c r="E147">
        <v>144.25</v>
      </c>
      <c r="F147">
        <v>383.97</v>
      </c>
      <c r="G147">
        <v>1415.07</v>
      </c>
      <c r="H147">
        <v>47.41</v>
      </c>
      <c r="I147">
        <v>267.04000000000002</v>
      </c>
      <c r="K147">
        <v>115.22</v>
      </c>
      <c r="L147">
        <v>98.650999999999996</v>
      </c>
      <c r="M147">
        <v>0</v>
      </c>
      <c r="N147">
        <v>5.62</v>
      </c>
      <c r="O147">
        <v>718.99</v>
      </c>
      <c r="P147">
        <v>335.24999999999898</v>
      </c>
      <c r="R147">
        <v>409.09899999999902</v>
      </c>
      <c r="S147">
        <v>689.85</v>
      </c>
      <c r="T147">
        <v>581.29</v>
      </c>
      <c r="U147">
        <v>96.02</v>
      </c>
      <c r="V147">
        <v>129.99999999999901</v>
      </c>
      <c r="W147">
        <v>-122.649999999999</v>
      </c>
      <c r="X147">
        <v>1927.04</v>
      </c>
      <c r="Y147">
        <v>965.26</v>
      </c>
      <c r="Z147">
        <v>284.45771044636399</v>
      </c>
      <c r="AA147">
        <v>592.62999999999897</v>
      </c>
      <c r="AC147">
        <v>1345.52</v>
      </c>
      <c r="AD147">
        <v>875.62</v>
      </c>
      <c r="AE147">
        <v>205.25</v>
      </c>
      <c r="AF147">
        <v>2646.0299999999902</v>
      </c>
      <c r="AG147">
        <v>1300.50999999999</v>
      </c>
      <c r="AH147">
        <v>94.53</v>
      </c>
      <c r="AI147">
        <v>1345.52</v>
      </c>
      <c r="AJ147">
        <v>93.97</v>
      </c>
      <c r="AK147">
        <v>927.01</v>
      </c>
      <c r="AL147">
        <v>-602.79</v>
      </c>
      <c r="AM147">
        <v>-353.96</v>
      </c>
      <c r="AN147">
        <v>-537.08999999999901</v>
      </c>
      <c r="AO147">
        <v>-447.92999999999898</v>
      </c>
      <c r="AP147">
        <v>-29.74</v>
      </c>
      <c r="AQ147">
        <v>0</v>
      </c>
    </row>
    <row r="148" spans="1:43" x14ac:dyDescent="0.25">
      <c r="A148" t="s">
        <v>587</v>
      </c>
      <c r="B148" t="s">
        <v>586</v>
      </c>
      <c r="C148" t="s">
        <v>287</v>
      </c>
      <c r="D148">
        <v>41377.735824249998</v>
      </c>
      <c r="E148">
        <v>8.35</v>
      </c>
      <c r="F148">
        <v>20107.2</v>
      </c>
      <c r="G148">
        <v>109590.39999999999</v>
      </c>
      <c r="H148">
        <v>48679.7</v>
      </c>
      <c r="I148">
        <v>855.4</v>
      </c>
      <c r="K148">
        <v>13.5</v>
      </c>
      <c r="L148">
        <v>96062.7</v>
      </c>
      <c r="M148">
        <v>5.8</v>
      </c>
      <c r="N148">
        <v>0</v>
      </c>
      <c r="O148">
        <v>193339.799999999</v>
      </c>
      <c r="P148">
        <v>221579.09999999899</v>
      </c>
      <c r="R148">
        <v>78068.899999999907</v>
      </c>
      <c r="S148">
        <v>10867.2</v>
      </c>
      <c r="T148">
        <v>39915.5</v>
      </c>
      <c r="U148">
        <v>19188.900000000001</v>
      </c>
      <c r="V148">
        <v>195582.8</v>
      </c>
      <c r="W148">
        <v>-232629.2</v>
      </c>
      <c r="X148">
        <v>13902.9</v>
      </c>
      <c r="Y148">
        <v>60022.7</v>
      </c>
      <c r="Z148">
        <v>4867.9689205000004</v>
      </c>
      <c r="AA148">
        <v>49411</v>
      </c>
      <c r="AC148">
        <v>-74359.100000000006</v>
      </c>
      <c r="AD148">
        <v>16.3</v>
      </c>
      <c r="AE148">
        <v>25996.3</v>
      </c>
      <c r="AF148">
        <v>207242.69999999899</v>
      </c>
      <c r="AG148">
        <v>281601.8</v>
      </c>
      <c r="AH148">
        <v>2164</v>
      </c>
      <c r="AI148">
        <v>-74359.100000000006</v>
      </c>
      <c r="AJ148">
        <v>5622.2</v>
      </c>
      <c r="AK148">
        <v>-14679.5</v>
      </c>
      <c r="AL148">
        <v>-5413.6</v>
      </c>
      <c r="AM148">
        <v>18868.7</v>
      </c>
      <c r="AN148">
        <v>1972.4</v>
      </c>
      <c r="AO148">
        <v>13246.5</v>
      </c>
      <c r="AP148">
        <v>-1224.3999999999901</v>
      </c>
      <c r="AQ148">
        <v>0</v>
      </c>
    </row>
    <row r="149" spans="1:43" x14ac:dyDescent="0.25">
      <c r="A149" t="s">
        <v>561</v>
      </c>
      <c r="B149" t="s">
        <v>560</v>
      </c>
      <c r="C149" t="s">
        <v>274</v>
      </c>
      <c r="D149">
        <v>41237.200389149999</v>
      </c>
      <c r="E149">
        <v>279.39999999999998</v>
      </c>
      <c r="F149">
        <v>30244.17</v>
      </c>
      <c r="G149">
        <v>0</v>
      </c>
      <c r="H149">
        <v>1418.94</v>
      </c>
      <c r="I149">
        <v>5629.49</v>
      </c>
      <c r="J149">
        <v>5957.71</v>
      </c>
      <c r="L149">
        <v>996.26</v>
      </c>
      <c r="M149">
        <v>13495.83</v>
      </c>
      <c r="N149">
        <v>0</v>
      </c>
      <c r="O149">
        <v>104878.34</v>
      </c>
      <c r="P149">
        <v>41784.409999999902</v>
      </c>
      <c r="R149">
        <v>86037.08</v>
      </c>
      <c r="S149">
        <v>2265.34</v>
      </c>
      <c r="T149">
        <v>41242.5099999999</v>
      </c>
      <c r="U149">
        <v>4349.17</v>
      </c>
      <c r="V149">
        <v>560.67999999999995</v>
      </c>
      <c r="W149">
        <v>39985.269999999997</v>
      </c>
      <c r="X149">
        <v>49796.959999999999</v>
      </c>
      <c r="Y149">
        <v>71486.679999999993</v>
      </c>
      <c r="Z149">
        <v>141.9953845</v>
      </c>
      <c r="AA149">
        <v>48497.75</v>
      </c>
      <c r="AC149">
        <v>41404.21</v>
      </c>
      <c r="AD149">
        <v>35561.82</v>
      </c>
      <c r="AE149">
        <v>35266.019999999997</v>
      </c>
      <c r="AF149">
        <v>154675.29999999999</v>
      </c>
      <c r="AG149">
        <v>113271.09</v>
      </c>
      <c r="AH149">
        <v>6340.31</v>
      </c>
      <c r="AI149">
        <v>41404.209999999897</v>
      </c>
      <c r="AJ149">
        <v>12344.76</v>
      </c>
      <c r="AK149">
        <v>-2066.2399999999998</v>
      </c>
      <c r="AL149">
        <v>-13744.84</v>
      </c>
      <c r="AM149">
        <v>15810.23</v>
      </c>
      <c r="AN149">
        <v>4098.53999999999</v>
      </c>
      <c r="AO149">
        <v>3465.4699999999898</v>
      </c>
      <c r="AP149">
        <v>-0.85000000000036302</v>
      </c>
      <c r="AQ149">
        <v>3222.89</v>
      </c>
    </row>
    <row r="150" spans="1:43" x14ac:dyDescent="0.25">
      <c r="A150" t="s">
        <v>83</v>
      </c>
      <c r="B150" t="s">
        <v>84</v>
      </c>
      <c r="C150" t="s">
        <v>85</v>
      </c>
      <c r="D150">
        <v>41130.414961740003</v>
      </c>
      <c r="E150">
        <v>689.75</v>
      </c>
      <c r="F150">
        <v>444.37</v>
      </c>
      <c r="G150">
        <v>0</v>
      </c>
      <c r="H150">
        <v>309.20999999999998</v>
      </c>
      <c r="I150">
        <v>2917.84</v>
      </c>
      <c r="K150">
        <v>108.22</v>
      </c>
      <c r="L150">
        <v>0</v>
      </c>
      <c r="M150">
        <v>1207.04</v>
      </c>
      <c r="N150">
        <v>101.11</v>
      </c>
      <c r="O150">
        <v>9327.3799999999992</v>
      </c>
      <c r="P150">
        <v>717</v>
      </c>
      <c r="R150">
        <v>6478.15</v>
      </c>
      <c r="S150">
        <v>543.82999999999902</v>
      </c>
      <c r="T150">
        <v>979.66999999999905</v>
      </c>
      <c r="U150">
        <v>1533.97</v>
      </c>
      <c r="V150">
        <v>102.77</v>
      </c>
      <c r="W150">
        <v>10450.9</v>
      </c>
      <c r="X150">
        <v>3674.8799999999901</v>
      </c>
      <c r="Y150">
        <v>1424.03999999999</v>
      </c>
      <c r="Z150">
        <v>60.929434800000003</v>
      </c>
      <c r="AA150">
        <v>730.72</v>
      </c>
      <c r="AC150">
        <v>10861.22</v>
      </c>
      <c r="AD150">
        <v>31.49</v>
      </c>
      <c r="AE150">
        <v>614.23</v>
      </c>
      <c r="AF150">
        <v>13002.2599999999</v>
      </c>
      <c r="AG150">
        <v>2141.04</v>
      </c>
      <c r="AH150">
        <v>181.72</v>
      </c>
      <c r="AI150">
        <v>10861.219999999899</v>
      </c>
      <c r="AJ150">
        <v>787.35</v>
      </c>
      <c r="AK150">
        <v>-594.98</v>
      </c>
      <c r="AL150">
        <v>-1070.19</v>
      </c>
      <c r="AM150">
        <v>1369.42</v>
      </c>
      <c r="AN150">
        <v>-443.73</v>
      </c>
      <c r="AO150">
        <v>582.07000000000005</v>
      </c>
      <c r="AP150">
        <v>-295.75</v>
      </c>
      <c r="AQ150">
        <v>487.4</v>
      </c>
    </row>
    <row r="151" spans="1:43" x14ac:dyDescent="0.25">
      <c r="A151" t="s">
        <v>577</v>
      </c>
      <c r="B151" t="s">
        <v>576</v>
      </c>
      <c r="C151" t="s">
        <v>435</v>
      </c>
      <c r="D151">
        <v>41017.170764369999</v>
      </c>
      <c r="E151">
        <v>1570.4</v>
      </c>
      <c r="F151">
        <v>744.53</v>
      </c>
      <c r="G151">
        <v>629.38</v>
      </c>
      <c r="H151">
        <v>26.44</v>
      </c>
      <c r="I151">
        <v>395.29</v>
      </c>
      <c r="K151">
        <v>45.009999999999899</v>
      </c>
      <c r="L151">
        <v>18.68</v>
      </c>
      <c r="M151">
        <v>8.0500000000000007</v>
      </c>
      <c r="N151">
        <v>4.6100000000000003</v>
      </c>
      <c r="O151">
        <v>2593.94</v>
      </c>
      <c r="P151">
        <v>33.430000000000902</v>
      </c>
      <c r="R151">
        <v>1909.48</v>
      </c>
      <c r="S151">
        <v>456.03</v>
      </c>
      <c r="T151">
        <v>1532.93</v>
      </c>
      <c r="U151">
        <v>612.72</v>
      </c>
      <c r="V151">
        <v>22.6900000000009</v>
      </c>
      <c r="W151">
        <v>3309.0699999999902</v>
      </c>
      <c r="X151">
        <v>3686.45</v>
      </c>
      <c r="Y151">
        <v>2277.46</v>
      </c>
      <c r="Z151">
        <v>26.4405149</v>
      </c>
      <c r="AA151">
        <v>15.6199999999999</v>
      </c>
      <c r="AC151">
        <v>3969.5</v>
      </c>
      <c r="AD151">
        <v>1427.81</v>
      </c>
      <c r="AE151">
        <v>10.739999999999901</v>
      </c>
      <c r="AF151">
        <v>6280.39</v>
      </c>
      <c r="AG151">
        <v>2310.89</v>
      </c>
      <c r="AH151">
        <v>1407.32</v>
      </c>
      <c r="AI151">
        <v>3969.49999999999</v>
      </c>
      <c r="AJ151">
        <v>156.28</v>
      </c>
      <c r="AK151">
        <v>-292.33999999999997</v>
      </c>
      <c r="AL151">
        <v>-120.83</v>
      </c>
      <c r="AM151">
        <v>-119.57</v>
      </c>
      <c r="AN151">
        <v>-755.76</v>
      </c>
      <c r="AO151">
        <v>-275.85000000000002</v>
      </c>
      <c r="AP151">
        <v>-532.74</v>
      </c>
      <c r="AQ151">
        <v>277.85000000000002</v>
      </c>
    </row>
    <row r="152" spans="1:43" x14ac:dyDescent="0.25">
      <c r="A152" t="s">
        <v>572</v>
      </c>
      <c r="B152" t="s">
        <v>571</v>
      </c>
      <c r="C152" t="s">
        <v>17</v>
      </c>
      <c r="D152">
        <v>40912.741416149998</v>
      </c>
      <c r="E152">
        <v>344.55</v>
      </c>
      <c r="G152">
        <v>2391.5500000000002</v>
      </c>
      <c r="H152">
        <v>1245.44</v>
      </c>
      <c r="I152">
        <v>50216.83</v>
      </c>
      <c r="M152">
        <v>188366.28</v>
      </c>
      <c r="N152">
        <v>26.19</v>
      </c>
      <c r="O152">
        <v>664142.56999999995</v>
      </c>
      <c r="P152">
        <v>43703.16</v>
      </c>
      <c r="Q152">
        <v>449293.95</v>
      </c>
      <c r="R152">
        <v>7480.67</v>
      </c>
      <c r="U152">
        <v>19001.669999999998</v>
      </c>
      <c r="V152">
        <v>21610.74</v>
      </c>
      <c r="W152">
        <v>45869.8299999999</v>
      </c>
      <c r="X152">
        <v>50216.83</v>
      </c>
      <c r="Y152">
        <v>621123.23</v>
      </c>
      <c r="Z152">
        <v>124.5441139</v>
      </c>
      <c r="AB152">
        <v>621123.23</v>
      </c>
      <c r="AC152">
        <v>49533.0099999999</v>
      </c>
      <c r="AE152">
        <v>22092.42</v>
      </c>
      <c r="AF152">
        <v>714359.4</v>
      </c>
      <c r="AG152">
        <v>664826.39</v>
      </c>
      <c r="AI152">
        <v>49533.01</v>
      </c>
      <c r="AJ152">
        <v>334.36</v>
      </c>
      <c r="AK152">
        <v>-1543.42</v>
      </c>
      <c r="AL152">
        <v>-313.98</v>
      </c>
      <c r="AM152">
        <v>-27893.99</v>
      </c>
      <c r="AN152">
        <v>-44824.14</v>
      </c>
      <c r="AO152">
        <v>-28228.35</v>
      </c>
      <c r="AP152">
        <v>-29751.39</v>
      </c>
      <c r="AQ152">
        <v>809.54</v>
      </c>
    </row>
    <row r="153" spans="1:43" x14ac:dyDescent="0.25">
      <c r="A153" t="s">
        <v>585</v>
      </c>
      <c r="B153" t="s">
        <v>584</v>
      </c>
      <c r="C153" t="s">
        <v>373</v>
      </c>
      <c r="D153">
        <v>40505.289201799998</v>
      </c>
      <c r="E153">
        <v>1119.5</v>
      </c>
      <c r="F153">
        <v>216.15</v>
      </c>
      <c r="G153">
        <v>2832.36</v>
      </c>
      <c r="H153">
        <v>363.6</v>
      </c>
      <c r="I153">
        <v>796.57999999999902</v>
      </c>
      <c r="K153">
        <v>192.91</v>
      </c>
      <c r="L153">
        <v>0</v>
      </c>
      <c r="M153">
        <v>418.99</v>
      </c>
      <c r="N153">
        <v>0</v>
      </c>
      <c r="O153">
        <v>6169.15</v>
      </c>
      <c r="P153">
        <v>3127.57</v>
      </c>
      <c r="R153">
        <v>4980</v>
      </c>
      <c r="S153">
        <v>2018.4</v>
      </c>
      <c r="T153">
        <v>3071.69</v>
      </c>
      <c r="U153">
        <v>577.25</v>
      </c>
      <c r="V153">
        <v>246.93</v>
      </c>
      <c r="W153">
        <v>9014.16</v>
      </c>
      <c r="X153">
        <v>12456.38</v>
      </c>
      <c r="Y153">
        <v>3287.84</v>
      </c>
      <c r="Z153">
        <v>36.360223699999999</v>
      </c>
      <c r="AA153">
        <v>3944.09</v>
      </c>
      <c r="AC153">
        <v>12210.119999999901</v>
      </c>
      <c r="AD153">
        <v>8543.09</v>
      </c>
      <c r="AE153">
        <v>2880.64</v>
      </c>
      <c r="AF153">
        <v>18625.53</v>
      </c>
      <c r="AG153">
        <v>6415.41</v>
      </c>
      <c r="AH153">
        <v>1098.31</v>
      </c>
      <c r="AI153">
        <v>12210.119999999901</v>
      </c>
      <c r="AJ153">
        <v>601.82000000000005</v>
      </c>
      <c r="AK153">
        <v>708.84</v>
      </c>
      <c r="AL153">
        <v>1135.6600000000001</v>
      </c>
      <c r="AM153">
        <v>-2383.04</v>
      </c>
      <c r="AN153">
        <v>-4500.4299999999903</v>
      </c>
      <c r="AO153">
        <v>-2984.86</v>
      </c>
      <c r="AP153">
        <v>-538.53999999999905</v>
      </c>
      <c r="AQ153">
        <v>109.08</v>
      </c>
    </row>
    <row r="154" spans="1:43" x14ac:dyDescent="0.25">
      <c r="A154" t="s">
        <v>581</v>
      </c>
      <c r="B154" t="s">
        <v>580</v>
      </c>
      <c r="C154" t="s">
        <v>102</v>
      </c>
      <c r="D154">
        <v>40170.574717459996</v>
      </c>
      <c r="E154">
        <v>4727.25</v>
      </c>
      <c r="F154">
        <v>593.14</v>
      </c>
      <c r="G154">
        <v>697.25</v>
      </c>
      <c r="H154">
        <v>85.28</v>
      </c>
      <c r="I154">
        <v>1191.49</v>
      </c>
      <c r="J154">
        <v>191.88</v>
      </c>
      <c r="L154">
        <v>8.9339999999999993</v>
      </c>
      <c r="M154">
        <v>32.049999999999997</v>
      </c>
      <c r="N154">
        <v>0</v>
      </c>
      <c r="O154">
        <v>2350.9699999999998</v>
      </c>
      <c r="P154">
        <v>325.52999999999901</v>
      </c>
      <c r="R154">
        <v>1978.7359999999901</v>
      </c>
      <c r="S154">
        <v>303.12</v>
      </c>
      <c r="T154">
        <v>341.01</v>
      </c>
      <c r="U154">
        <v>331.25</v>
      </c>
      <c r="V154">
        <v>112.959999999999</v>
      </c>
      <c r="W154">
        <v>2357.5700000000002</v>
      </c>
      <c r="X154">
        <v>2048.81</v>
      </c>
      <c r="Y154">
        <v>934.15</v>
      </c>
      <c r="Z154">
        <v>8.5284223000000008</v>
      </c>
      <c r="AA154">
        <v>22.05</v>
      </c>
      <c r="AC154">
        <v>3140.1</v>
      </c>
      <c r="AD154">
        <v>77.41</v>
      </c>
      <c r="AE154">
        <v>20.69</v>
      </c>
      <c r="AF154">
        <v>4399.78</v>
      </c>
      <c r="AG154">
        <v>1259.6799999999901</v>
      </c>
      <c r="AH154">
        <v>476.79</v>
      </c>
      <c r="AI154">
        <v>3140.1</v>
      </c>
      <c r="AJ154">
        <v>363.17</v>
      </c>
      <c r="AK154">
        <v>-119.45</v>
      </c>
      <c r="AL154">
        <v>-306.42</v>
      </c>
      <c r="AM154">
        <v>629.17999999999995</v>
      </c>
      <c r="AN154">
        <v>-148.44</v>
      </c>
      <c r="AO154">
        <v>266.00999999999902</v>
      </c>
      <c r="AP154">
        <v>203.30999999999901</v>
      </c>
      <c r="AQ154">
        <v>115.13</v>
      </c>
    </row>
    <row r="155" spans="1:43" x14ac:dyDescent="0.25">
      <c r="A155" t="s">
        <v>583</v>
      </c>
      <c r="B155" t="s">
        <v>582</v>
      </c>
      <c r="C155" t="s">
        <v>290</v>
      </c>
      <c r="D155">
        <v>38484.974398819999</v>
      </c>
      <c r="E155">
        <v>299.60000000000002</v>
      </c>
      <c r="F155">
        <v>1246.04</v>
      </c>
      <c r="G155">
        <v>7170.35</v>
      </c>
      <c r="H155">
        <v>246.72</v>
      </c>
      <c r="I155">
        <v>4066.91</v>
      </c>
      <c r="K155">
        <v>745.8</v>
      </c>
      <c r="L155">
        <v>0</v>
      </c>
      <c r="M155">
        <v>10063.129999999999</v>
      </c>
      <c r="N155">
        <v>141.35</v>
      </c>
      <c r="O155">
        <v>98138.240000000005</v>
      </c>
      <c r="P155">
        <v>77322.59</v>
      </c>
      <c r="Q155">
        <v>86456.07</v>
      </c>
      <c r="R155">
        <v>873.24</v>
      </c>
      <c r="S155">
        <v>2781.27</v>
      </c>
      <c r="T155">
        <v>7814.7</v>
      </c>
      <c r="U155">
        <v>0</v>
      </c>
      <c r="V155" s="2">
        <v>1.45519152283668E-11</v>
      </c>
      <c r="W155">
        <v>11143.0199999999</v>
      </c>
      <c r="X155">
        <v>6946.53</v>
      </c>
      <c r="Y155">
        <v>9060.74</v>
      </c>
      <c r="Z155">
        <v>123.3598471</v>
      </c>
      <c r="AA155">
        <v>81428.56</v>
      </c>
      <c r="AC155">
        <v>18701.439999999999</v>
      </c>
      <c r="AD155">
        <v>0</v>
      </c>
      <c r="AE155">
        <v>77322.59</v>
      </c>
      <c r="AF155">
        <v>105084.77</v>
      </c>
      <c r="AG155">
        <v>86383.33</v>
      </c>
      <c r="AH155">
        <v>98.35</v>
      </c>
      <c r="AI155">
        <v>18701.439999999999</v>
      </c>
      <c r="AJ155">
        <v>413.29</v>
      </c>
      <c r="AK155">
        <v>18851.97</v>
      </c>
      <c r="AL155">
        <v>-1635.3</v>
      </c>
      <c r="AM155">
        <v>-17395.32</v>
      </c>
      <c r="AN155">
        <v>-14602.69</v>
      </c>
      <c r="AO155">
        <v>-17808.61</v>
      </c>
      <c r="AP155">
        <v>-178.64999999999699</v>
      </c>
      <c r="AQ155">
        <v>443.99</v>
      </c>
    </row>
    <row r="156" spans="1:43" x14ac:dyDescent="0.25">
      <c r="A156" t="s">
        <v>591</v>
      </c>
      <c r="B156" t="s">
        <v>590</v>
      </c>
      <c r="C156" t="s">
        <v>592</v>
      </c>
      <c r="D156">
        <v>38364.463349999998</v>
      </c>
      <c r="E156">
        <v>1961.5</v>
      </c>
      <c r="F156">
        <v>6165.65</v>
      </c>
      <c r="G156">
        <v>0</v>
      </c>
      <c r="H156">
        <v>201.69</v>
      </c>
      <c r="I156">
        <v>11480.47</v>
      </c>
      <c r="K156">
        <v>446.83</v>
      </c>
      <c r="L156">
        <v>0</v>
      </c>
      <c r="M156">
        <v>542.32000000000005</v>
      </c>
      <c r="N156">
        <v>0</v>
      </c>
      <c r="O156">
        <v>3240.72</v>
      </c>
      <c r="P156">
        <v>728.53999999999598</v>
      </c>
      <c r="R156">
        <v>1051.56</v>
      </c>
      <c r="S156">
        <v>6343.46</v>
      </c>
      <c r="T156">
        <v>19020.97</v>
      </c>
      <c r="U156">
        <v>1200.01</v>
      </c>
      <c r="V156">
        <v>723.79999999999598</v>
      </c>
      <c r="W156">
        <v>3655.99</v>
      </c>
      <c r="X156">
        <v>26532.12</v>
      </c>
      <c r="Y156">
        <v>25186.62</v>
      </c>
      <c r="Z156">
        <v>20.169</v>
      </c>
      <c r="AA156">
        <v>11.64</v>
      </c>
      <c r="AC156">
        <v>3857.68</v>
      </c>
      <c r="AD156">
        <v>7702.78</v>
      </c>
      <c r="AE156">
        <v>4.74</v>
      </c>
      <c r="AF156">
        <v>29772.84</v>
      </c>
      <c r="AG156">
        <v>25915.16</v>
      </c>
      <c r="AH156">
        <v>1005.41</v>
      </c>
      <c r="AI156">
        <v>3857.68</v>
      </c>
      <c r="AJ156">
        <v>32.01</v>
      </c>
      <c r="AK156">
        <v>-183.21</v>
      </c>
      <c r="AL156">
        <v>326.39999999999998</v>
      </c>
      <c r="AM156">
        <v>-162.63</v>
      </c>
      <c r="AN156">
        <v>-636.96</v>
      </c>
      <c r="AO156">
        <v>-194.64</v>
      </c>
      <c r="AP156">
        <v>-19.440000000000001</v>
      </c>
      <c r="AQ156">
        <v>180.11</v>
      </c>
    </row>
    <row r="157" spans="1:43" x14ac:dyDescent="0.25">
      <c r="A157" t="s">
        <v>596</v>
      </c>
      <c r="B157" t="s">
        <v>595</v>
      </c>
      <c r="C157" t="s">
        <v>336</v>
      </c>
      <c r="D157">
        <v>38207.358923250002</v>
      </c>
      <c r="E157">
        <v>92.7</v>
      </c>
      <c r="F157">
        <v>19091.32</v>
      </c>
      <c r="G157">
        <v>235.1</v>
      </c>
      <c r="H157">
        <v>4130.53</v>
      </c>
      <c r="I157">
        <v>786.06</v>
      </c>
      <c r="J157">
        <v>5358.42</v>
      </c>
      <c r="L157">
        <v>0</v>
      </c>
      <c r="M157">
        <v>3756.92</v>
      </c>
      <c r="N157">
        <v>0.01</v>
      </c>
      <c r="O157">
        <v>91236.39</v>
      </c>
      <c r="P157">
        <v>26554.51</v>
      </c>
      <c r="R157">
        <v>77694.210000000006</v>
      </c>
      <c r="S157">
        <v>3708.24999999999</v>
      </c>
      <c r="T157">
        <v>20523.77</v>
      </c>
      <c r="U157">
        <v>9785.26</v>
      </c>
      <c r="V157">
        <v>9453.84</v>
      </c>
      <c r="W157">
        <v>49846.05</v>
      </c>
      <c r="X157">
        <v>29144.9</v>
      </c>
      <c r="Y157">
        <v>39615.089999999997</v>
      </c>
      <c r="Z157">
        <v>413.05252890000003</v>
      </c>
      <c r="AA157">
        <v>17284.169999999998</v>
      </c>
      <c r="AC157">
        <v>54211.69</v>
      </c>
      <c r="AD157">
        <v>19879.740000000002</v>
      </c>
      <c r="AE157">
        <v>11742.25</v>
      </c>
      <c r="AF157">
        <v>120381.29</v>
      </c>
      <c r="AG157">
        <v>66169.600000000006</v>
      </c>
      <c r="AH157">
        <v>4770.8500000000004</v>
      </c>
      <c r="AI157">
        <v>54211.69</v>
      </c>
      <c r="AJ157">
        <v>3665.49</v>
      </c>
      <c r="AK157">
        <v>-27397.61</v>
      </c>
      <c r="AL157">
        <v>-3975.78</v>
      </c>
      <c r="AM157">
        <v>30986.65</v>
      </c>
      <c r="AN157">
        <v>9392.7800000000007</v>
      </c>
      <c r="AO157">
        <v>27321.16</v>
      </c>
      <c r="AP157">
        <v>-386.739999999997</v>
      </c>
      <c r="AQ157">
        <v>3066.88</v>
      </c>
    </row>
    <row r="158" spans="1:43" x14ac:dyDescent="0.25">
      <c r="A158" t="s">
        <v>589</v>
      </c>
      <c r="B158" t="s">
        <v>588</v>
      </c>
      <c r="C158" t="s">
        <v>401</v>
      </c>
      <c r="D158">
        <v>37165.739799035</v>
      </c>
      <c r="E158">
        <v>42000.2</v>
      </c>
      <c r="F158">
        <v>732.79</v>
      </c>
      <c r="G158">
        <v>15.77</v>
      </c>
      <c r="H158">
        <v>8.84</v>
      </c>
      <c r="I158">
        <v>2379.5100000000002</v>
      </c>
      <c r="K158">
        <v>72.13</v>
      </c>
      <c r="L158">
        <v>0</v>
      </c>
      <c r="M158">
        <v>0</v>
      </c>
      <c r="O158">
        <v>353.56</v>
      </c>
      <c r="P158">
        <v>34.810000000000898</v>
      </c>
      <c r="R158">
        <v>153.26</v>
      </c>
      <c r="S158">
        <v>615.02</v>
      </c>
      <c r="T158">
        <v>494.38999999999902</v>
      </c>
      <c r="U158">
        <v>128.16999999999999</v>
      </c>
      <c r="V158">
        <v>17.3000000000009</v>
      </c>
      <c r="W158">
        <v>3163.9</v>
      </c>
      <c r="X158">
        <v>4096.9399999999996</v>
      </c>
      <c r="Y158">
        <v>1227.1799999999901</v>
      </c>
      <c r="Z158">
        <v>0.8841523</v>
      </c>
      <c r="AA158">
        <v>36.340000000000003</v>
      </c>
      <c r="AC158">
        <v>3188.51</v>
      </c>
      <c r="AD158">
        <v>164.65</v>
      </c>
      <c r="AE158">
        <v>17.510000000000002</v>
      </c>
      <c r="AF158">
        <v>4450.5</v>
      </c>
      <c r="AG158">
        <v>1261.99</v>
      </c>
      <c r="AH158">
        <v>937.76</v>
      </c>
      <c r="AI158">
        <v>3188.51</v>
      </c>
      <c r="AJ158">
        <v>28.03</v>
      </c>
      <c r="AK158">
        <v>-102.03</v>
      </c>
      <c r="AL158">
        <v>-117.6</v>
      </c>
      <c r="AM158">
        <v>409.88</v>
      </c>
      <c r="AN158">
        <v>-182.51</v>
      </c>
      <c r="AO158">
        <v>381.85</v>
      </c>
      <c r="AP158">
        <v>190.24999999999901</v>
      </c>
      <c r="AQ158">
        <v>79.569999999999993</v>
      </c>
    </row>
    <row r="159" spans="1:43" x14ac:dyDescent="0.25">
      <c r="A159" t="s">
        <v>594</v>
      </c>
      <c r="B159" t="s">
        <v>593</v>
      </c>
      <c r="C159" t="s">
        <v>293</v>
      </c>
      <c r="D159">
        <v>36737.606557959902</v>
      </c>
      <c r="E159">
        <v>622.4</v>
      </c>
      <c r="F159">
        <v>306.92</v>
      </c>
      <c r="G159">
        <v>5703.06</v>
      </c>
      <c r="H159">
        <v>575.52</v>
      </c>
      <c r="I159">
        <v>563.54</v>
      </c>
      <c r="K159">
        <v>776.71</v>
      </c>
      <c r="L159">
        <v>0</v>
      </c>
      <c r="M159">
        <v>11243.23</v>
      </c>
      <c r="O159">
        <v>12267.2599999999</v>
      </c>
      <c r="P159">
        <v>730.52999999999702</v>
      </c>
      <c r="Q159">
        <v>0</v>
      </c>
      <c r="R159">
        <v>247.32</v>
      </c>
      <c r="S159">
        <v>682.81999999999903</v>
      </c>
      <c r="T159">
        <v>7855.97</v>
      </c>
      <c r="U159">
        <v>0</v>
      </c>
      <c r="V159">
        <v>10.5299999999979</v>
      </c>
      <c r="W159">
        <v>-1734.06</v>
      </c>
      <c r="X159">
        <v>1246.3599999999999</v>
      </c>
      <c r="Y159">
        <v>8162.89</v>
      </c>
      <c r="Z159">
        <v>57.552217400000004</v>
      </c>
      <c r="AA159">
        <v>720</v>
      </c>
      <c r="AC159">
        <v>4620.2</v>
      </c>
      <c r="AD159">
        <v>0</v>
      </c>
      <c r="AE159">
        <v>720</v>
      </c>
      <c r="AF159">
        <v>13513.619999999901</v>
      </c>
      <c r="AG159">
        <v>8893.4199999999892</v>
      </c>
      <c r="AH159">
        <v>0</v>
      </c>
      <c r="AI159">
        <v>4620.2</v>
      </c>
      <c r="AJ159">
        <v>63.13</v>
      </c>
      <c r="AK159">
        <v>2509.06</v>
      </c>
      <c r="AL159">
        <v>-3786.04</v>
      </c>
      <c r="AM159">
        <v>55.56</v>
      </c>
      <c r="AN159">
        <v>55.57</v>
      </c>
      <c r="AO159">
        <v>-7.57</v>
      </c>
      <c r="AP159">
        <v>-1221.42</v>
      </c>
      <c r="AQ159">
        <v>0</v>
      </c>
    </row>
    <row r="160" spans="1:43" x14ac:dyDescent="0.25">
      <c r="A160" t="s">
        <v>621</v>
      </c>
      <c r="B160" t="s">
        <v>620</v>
      </c>
      <c r="C160" t="s">
        <v>323</v>
      </c>
      <c r="D160">
        <v>36440.118385150003</v>
      </c>
      <c r="E160">
        <v>1948.9</v>
      </c>
      <c r="F160">
        <v>1553.92</v>
      </c>
      <c r="G160">
        <v>845.03</v>
      </c>
      <c r="H160">
        <v>187.99</v>
      </c>
      <c r="I160">
        <v>414.71</v>
      </c>
      <c r="J160">
        <v>457.33</v>
      </c>
      <c r="L160">
        <v>3.77</v>
      </c>
      <c r="M160">
        <v>163.31</v>
      </c>
      <c r="N160">
        <v>3.48</v>
      </c>
      <c r="O160">
        <v>12288.619999999901</v>
      </c>
      <c r="P160">
        <v>760.81</v>
      </c>
      <c r="R160">
        <v>9192.1199999999899</v>
      </c>
      <c r="S160">
        <v>5347</v>
      </c>
      <c r="T160">
        <v>4087.0899999999901</v>
      </c>
      <c r="U160">
        <v>2929.42</v>
      </c>
      <c r="V160">
        <v>177.8</v>
      </c>
      <c r="W160">
        <v>13105.449999999901</v>
      </c>
      <c r="X160">
        <v>8255.15</v>
      </c>
      <c r="Y160">
        <v>5641.0099999999902</v>
      </c>
      <c r="Z160">
        <v>18.837406000000001</v>
      </c>
      <c r="AA160">
        <v>153.04</v>
      </c>
      <c r="AC160">
        <v>14141.949999999901</v>
      </c>
      <c r="AD160">
        <v>1624.2</v>
      </c>
      <c r="AE160">
        <v>125.679999999999</v>
      </c>
      <c r="AF160">
        <v>20543.769999999899</v>
      </c>
      <c r="AG160">
        <v>6401.82</v>
      </c>
      <c r="AH160">
        <v>869.24</v>
      </c>
      <c r="AI160">
        <v>14141.949999999901</v>
      </c>
      <c r="AJ160">
        <v>2104.7199999999998</v>
      </c>
      <c r="AK160">
        <v>-1237.71</v>
      </c>
      <c r="AL160">
        <v>-4637.17</v>
      </c>
      <c r="AM160">
        <v>-1235.08</v>
      </c>
      <c r="AN160">
        <v>-3074.7</v>
      </c>
      <c r="AO160">
        <v>-3339.7999999999902</v>
      </c>
      <c r="AP160">
        <v>-7109.96</v>
      </c>
      <c r="AQ160">
        <v>1089.17</v>
      </c>
    </row>
    <row r="161" spans="1:43" x14ac:dyDescent="0.25">
      <c r="A161" t="s">
        <v>598</v>
      </c>
      <c r="B161" t="s">
        <v>597</v>
      </c>
      <c r="C161" t="s">
        <v>323</v>
      </c>
      <c r="D161">
        <v>36400.249489955</v>
      </c>
      <c r="E161">
        <v>1957.15</v>
      </c>
      <c r="F161">
        <v>1418</v>
      </c>
      <c r="G161">
        <v>7345</v>
      </c>
      <c r="H161">
        <v>37</v>
      </c>
      <c r="I161">
        <v>3220</v>
      </c>
      <c r="J161">
        <v>1610</v>
      </c>
      <c r="L161">
        <v>2265</v>
      </c>
      <c r="M161">
        <v>589</v>
      </c>
      <c r="N161">
        <v>116</v>
      </c>
      <c r="O161">
        <v>19059</v>
      </c>
      <c r="P161">
        <v>5315</v>
      </c>
      <c r="R161">
        <v>14390</v>
      </c>
      <c r="S161">
        <v>1224</v>
      </c>
      <c r="T161">
        <v>3042</v>
      </c>
      <c r="U161">
        <v>1815</v>
      </c>
      <c r="V161">
        <v>406</v>
      </c>
      <c r="W161">
        <v>8234</v>
      </c>
      <c r="X161">
        <v>6460</v>
      </c>
      <c r="Y161">
        <v>4460</v>
      </c>
      <c r="Z161">
        <v>18.7368673</v>
      </c>
      <c r="AA161">
        <v>3855</v>
      </c>
      <c r="AC161">
        <v>15744</v>
      </c>
      <c r="AD161">
        <v>1316</v>
      </c>
      <c r="AE161">
        <v>3299</v>
      </c>
      <c r="AF161">
        <v>25519</v>
      </c>
      <c r="AG161">
        <v>9775</v>
      </c>
      <c r="AH161">
        <v>700</v>
      </c>
      <c r="AI161">
        <v>15744</v>
      </c>
      <c r="AJ161">
        <v>2709</v>
      </c>
      <c r="AK161">
        <v>168</v>
      </c>
      <c r="AL161">
        <v>-2326</v>
      </c>
      <c r="AM161">
        <v>2252</v>
      </c>
      <c r="AN161">
        <v>-91</v>
      </c>
      <c r="AO161">
        <v>-457</v>
      </c>
      <c r="AP161">
        <v>94</v>
      </c>
      <c r="AQ161">
        <v>169</v>
      </c>
    </row>
    <row r="162" spans="1:43" x14ac:dyDescent="0.25">
      <c r="A162" t="s">
        <v>625</v>
      </c>
      <c r="B162" t="s">
        <v>624</v>
      </c>
      <c r="C162" t="s">
        <v>407</v>
      </c>
      <c r="D162">
        <v>36039.355724250003</v>
      </c>
      <c r="E162">
        <v>103.1</v>
      </c>
      <c r="F162">
        <v>7707.76</v>
      </c>
      <c r="G162">
        <v>0</v>
      </c>
      <c r="H162">
        <v>696.41</v>
      </c>
      <c r="I162">
        <v>7153.69</v>
      </c>
      <c r="K162">
        <v>3530.08</v>
      </c>
      <c r="L162">
        <v>55.23</v>
      </c>
      <c r="M162">
        <v>205.15</v>
      </c>
      <c r="N162">
        <v>0</v>
      </c>
      <c r="O162">
        <v>28381.78</v>
      </c>
      <c r="P162">
        <v>8366.01</v>
      </c>
      <c r="R162">
        <v>2774.21</v>
      </c>
      <c r="S162">
        <v>11123.33</v>
      </c>
      <c r="T162">
        <v>14410.47</v>
      </c>
      <c r="U162">
        <v>21817.11</v>
      </c>
      <c r="V162">
        <v>8330.89</v>
      </c>
      <c r="W162">
        <v>25810.19</v>
      </c>
      <c r="X162">
        <v>28609.059999999899</v>
      </c>
      <c r="Y162">
        <v>22118.23</v>
      </c>
      <c r="Z162">
        <v>348.20633550000002</v>
      </c>
      <c r="AA162">
        <v>4829.93</v>
      </c>
      <c r="AC162">
        <v>26506.6</v>
      </c>
      <c r="AD162">
        <v>7307.29</v>
      </c>
      <c r="AE162">
        <v>35.119999999999997</v>
      </c>
      <c r="AF162">
        <v>56990.84</v>
      </c>
      <c r="AG162">
        <v>30484.2399999999</v>
      </c>
      <c r="AH162">
        <v>3024.75</v>
      </c>
      <c r="AI162">
        <v>26506.5999999999</v>
      </c>
      <c r="AJ162">
        <v>169.38</v>
      </c>
      <c r="AK162">
        <v>-329.49</v>
      </c>
      <c r="AL162">
        <v>-1118.04</v>
      </c>
      <c r="AM162">
        <v>660.25</v>
      </c>
      <c r="AN162">
        <v>997.41</v>
      </c>
      <c r="AO162">
        <v>490.87</v>
      </c>
      <c r="AP162">
        <v>-787.28</v>
      </c>
      <c r="AQ162">
        <v>0.3</v>
      </c>
    </row>
    <row r="163" spans="1:43" x14ac:dyDescent="0.25">
      <c r="A163" t="s">
        <v>600</v>
      </c>
      <c r="B163" t="s">
        <v>599</v>
      </c>
      <c r="C163" t="s">
        <v>74</v>
      </c>
      <c r="D163">
        <v>35437.9431307349</v>
      </c>
      <c r="E163">
        <v>4696.8</v>
      </c>
      <c r="F163">
        <v>627.22</v>
      </c>
      <c r="G163">
        <v>0</v>
      </c>
      <c r="H163">
        <v>76.430000000000007</v>
      </c>
      <c r="I163">
        <v>1091.25</v>
      </c>
      <c r="K163">
        <v>112.929999999999</v>
      </c>
      <c r="L163">
        <v>718.37099999999998</v>
      </c>
      <c r="M163">
        <v>451.6</v>
      </c>
      <c r="N163">
        <v>0</v>
      </c>
      <c r="O163">
        <v>3101.24999999999</v>
      </c>
      <c r="P163">
        <v>695.96</v>
      </c>
      <c r="R163">
        <v>1639.0989999999899</v>
      </c>
      <c r="S163">
        <v>856.19</v>
      </c>
      <c r="T163">
        <v>1330.8899999999901</v>
      </c>
      <c r="U163">
        <v>179.25</v>
      </c>
      <c r="V163">
        <v>330.98</v>
      </c>
      <c r="W163">
        <v>3888.65</v>
      </c>
      <c r="X163">
        <v>3517.9</v>
      </c>
      <c r="Y163">
        <v>1958.11</v>
      </c>
      <c r="Z163">
        <v>7.6429999999999998</v>
      </c>
      <c r="AA163">
        <v>655.37</v>
      </c>
      <c r="AC163">
        <v>3965.08</v>
      </c>
      <c r="AD163">
        <v>0</v>
      </c>
      <c r="AE163">
        <v>364.98</v>
      </c>
      <c r="AF163">
        <v>6619.15</v>
      </c>
      <c r="AG163">
        <v>2654.0699999999902</v>
      </c>
      <c r="AH163">
        <v>1570.46</v>
      </c>
      <c r="AI163">
        <v>3965.08</v>
      </c>
      <c r="AJ163">
        <v>433.3</v>
      </c>
      <c r="AK163">
        <v>-403.95</v>
      </c>
      <c r="AL163">
        <v>-382.6</v>
      </c>
      <c r="AM163">
        <v>955.76</v>
      </c>
      <c r="AN163">
        <v>-778.2</v>
      </c>
      <c r="AO163">
        <v>522.46</v>
      </c>
      <c r="AP163">
        <v>169.20999999999901</v>
      </c>
      <c r="AQ163">
        <v>298.06</v>
      </c>
    </row>
    <row r="164" spans="1:43" x14ac:dyDescent="0.25">
      <c r="A164" t="s">
        <v>610</v>
      </c>
      <c r="B164" t="s">
        <v>609</v>
      </c>
      <c r="C164" t="s">
        <v>293</v>
      </c>
      <c r="D164">
        <v>35210.807999999997</v>
      </c>
      <c r="E164">
        <v>197.7</v>
      </c>
      <c r="F164">
        <v>2237.1</v>
      </c>
      <c r="G164">
        <v>1544.07</v>
      </c>
      <c r="H164">
        <v>877.2</v>
      </c>
      <c r="I164">
        <v>21451.34</v>
      </c>
      <c r="K164">
        <v>39.07</v>
      </c>
      <c r="L164">
        <v>27.383199999999999</v>
      </c>
      <c r="M164">
        <v>104677.33</v>
      </c>
      <c r="N164">
        <v>0</v>
      </c>
      <c r="O164">
        <v>105106.21</v>
      </c>
      <c r="P164">
        <v>24037.19</v>
      </c>
      <c r="Q164">
        <v>0</v>
      </c>
      <c r="R164">
        <v>172.80680000000001</v>
      </c>
      <c r="S164">
        <v>25282.99</v>
      </c>
      <c r="T164">
        <v>89558.409999999902</v>
      </c>
      <c r="U164">
        <v>189.62</v>
      </c>
      <c r="V164">
        <v>24037.19</v>
      </c>
      <c r="W164">
        <v>32052.01</v>
      </c>
      <c r="X164">
        <v>46734.33</v>
      </c>
      <c r="Y164">
        <v>91795.51</v>
      </c>
      <c r="Z164">
        <v>175.44</v>
      </c>
      <c r="AA164">
        <v>0</v>
      </c>
      <c r="AC164">
        <v>36007.839999999997</v>
      </c>
      <c r="AD164">
        <v>0</v>
      </c>
      <c r="AE164">
        <v>0</v>
      </c>
      <c r="AF164">
        <v>151840.54</v>
      </c>
      <c r="AG164">
        <v>115832.7</v>
      </c>
      <c r="AH164">
        <v>0</v>
      </c>
      <c r="AI164">
        <v>36007.839999999902</v>
      </c>
      <c r="AJ164">
        <v>15.45</v>
      </c>
      <c r="AK164">
        <v>0</v>
      </c>
      <c r="AL164">
        <v>-6144.68</v>
      </c>
      <c r="AM164">
        <v>9007.2199999999993</v>
      </c>
      <c r="AN164">
        <v>5207.33</v>
      </c>
      <c r="AO164">
        <v>8991.7699999999895</v>
      </c>
      <c r="AP164">
        <v>2862.53999999999</v>
      </c>
      <c r="AQ164">
        <v>0</v>
      </c>
    </row>
    <row r="165" spans="1:43" x14ac:dyDescent="0.25">
      <c r="A165" t="s">
        <v>20</v>
      </c>
      <c r="B165" t="s">
        <v>21</v>
      </c>
      <c r="C165" t="s">
        <v>17</v>
      </c>
      <c r="D165">
        <v>34971.177664800001</v>
      </c>
      <c r="E165">
        <v>28.75</v>
      </c>
      <c r="G165">
        <v>3625.71</v>
      </c>
      <c r="H165">
        <v>11955.96</v>
      </c>
      <c r="I165">
        <v>28728.1</v>
      </c>
      <c r="M165">
        <v>95008.54</v>
      </c>
      <c r="N165">
        <v>0</v>
      </c>
      <c r="O165">
        <v>271974.07999999903</v>
      </c>
      <c r="P165">
        <v>25760.7399999999</v>
      </c>
      <c r="Q165">
        <v>155870.18</v>
      </c>
      <c r="R165">
        <v>3509.51</v>
      </c>
      <c r="U165">
        <v>17585.849999999999</v>
      </c>
      <c r="V165">
        <v>5259.6599999999398</v>
      </c>
      <c r="W165">
        <v>10022.029999999901</v>
      </c>
      <c r="X165">
        <v>28728.1</v>
      </c>
      <c r="Y165">
        <v>249337.74</v>
      </c>
      <c r="Z165">
        <v>1195.5958175999999</v>
      </c>
      <c r="AB165">
        <v>249337.74</v>
      </c>
      <c r="AC165">
        <v>25603.699999999899</v>
      </c>
      <c r="AE165">
        <v>20501.080000000002</v>
      </c>
      <c r="AF165">
        <v>300702.179999999</v>
      </c>
      <c r="AG165">
        <v>275098.47999999899</v>
      </c>
      <c r="AI165">
        <v>25603.7</v>
      </c>
      <c r="AJ165">
        <v>288.33999999999997</v>
      </c>
      <c r="AK165">
        <v>-335.77</v>
      </c>
      <c r="AL165">
        <v>-67.03</v>
      </c>
      <c r="AM165">
        <v>2982.91</v>
      </c>
      <c r="AN165">
        <v>-3248.20999999999</v>
      </c>
      <c r="AO165">
        <v>2694.5699999999902</v>
      </c>
      <c r="AP165">
        <v>2580.1099999999901</v>
      </c>
      <c r="AQ165">
        <v>0</v>
      </c>
    </row>
    <row r="166" spans="1:43" x14ac:dyDescent="0.25">
      <c r="A166" t="s">
        <v>602</v>
      </c>
      <c r="B166" t="s">
        <v>601</v>
      </c>
      <c r="C166" t="s">
        <v>27</v>
      </c>
      <c r="D166">
        <v>34883.163576904997</v>
      </c>
      <c r="E166">
        <v>217.1</v>
      </c>
      <c r="G166">
        <v>5418.79</v>
      </c>
      <c r="H166">
        <v>1610.84</v>
      </c>
      <c r="I166">
        <v>8249.73</v>
      </c>
      <c r="M166">
        <v>32365.89</v>
      </c>
      <c r="O166">
        <v>147779.79</v>
      </c>
      <c r="P166">
        <v>28376.05</v>
      </c>
      <c r="Q166">
        <v>104756.77</v>
      </c>
      <c r="R166">
        <v>854.59</v>
      </c>
      <c r="U166">
        <v>9802.5400000000009</v>
      </c>
      <c r="V166">
        <v>3665.23000000002</v>
      </c>
      <c r="W166">
        <v>12554.529999999901</v>
      </c>
      <c r="X166">
        <v>8249.73</v>
      </c>
      <c r="Y166">
        <v>108069.31</v>
      </c>
      <c r="Z166">
        <v>161.08364800000001</v>
      </c>
      <c r="AB166">
        <v>108069.31</v>
      </c>
      <c r="AC166">
        <v>19584.16</v>
      </c>
      <c r="AE166">
        <v>24710.82</v>
      </c>
      <c r="AF166">
        <v>156029.51999999999</v>
      </c>
      <c r="AG166">
        <v>136445.35999999999</v>
      </c>
      <c r="AI166">
        <v>19584.16</v>
      </c>
      <c r="AJ166">
        <v>412.09</v>
      </c>
      <c r="AK166">
        <v>4791.25</v>
      </c>
      <c r="AL166">
        <v>-1617.94</v>
      </c>
      <c r="AM166">
        <v>-4244.62</v>
      </c>
      <c r="AN166">
        <v>-10916.0099999999</v>
      </c>
      <c r="AO166">
        <v>-4656.71</v>
      </c>
      <c r="AP166">
        <v>-1071.3099999999899</v>
      </c>
      <c r="AQ166">
        <v>0</v>
      </c>
    </row>
    <row r="167" spans="1:43" x14ac:dyDescent="0.25">
      <c r="A167" t="s">
        <v>604</v>
      </c>
      <c r="B167" t="s">
        <v>603</v>
      </c>
      <c r="C167" t="s">
        <v>17</v>
      </c>
      <c r="D167">
        <v>34777.722443250001</v>
      </c>
      <c r="E167">
        <v>84</v>
      </c>
      <c r="G167">
        <v>17384.7</v>
      </c>
      <c r="H167">
        <v>4104.3100000000004</v>
      </c>
      <c r="I167">
        <v>84683.28</v>
      </c>
      <c r="M167">
        <v>211323.55</v>
      </c>
      <c r="N167">
        <v>156.51</v>
      </c>
      <c r="O167">
        <v>743466.11</v>
      </c>
      <c r="P167">
        <v>95365.810000000201</v>
      </c>
      <c r="Q167">
        <v>488687.7</v>
      </c>
      <c r="R167">
        <v>10060.56</v>
      </c>
      <c r="U167">
        <v>33394.300000000003</v>
      </c>
      <c r="V167">
        <v>30350.580000000198</v>
      </c>
      <c r="W167">
        <v>38943.94</v>
      </c>
      <c r="X167">
        <v>84683.28</v>
      </c>
      <c r="Y167">
        <v>672194.12</v>
      </c>
      <c r="Z167">
        <v>410.43051700000001</v>
      </c>
      <c r="AB167">
        <v>672194.12</v>
      </c>
      <c r="AC167">
        <v>60589.46</v>
      </c>
      <c r="AE167">
        <v>65015.23</v>
      </c>
      <c r="AF167">
        <v>828149.39</v>
      </c>
      <c r="AG167">
        <v>767559.93</v>
      </c>
      <c r="AI167">
        <v>60589.459999999897</v>
      </c>
      <c r="AJ167">
        <v>623.29</v>
      </c>
      <c r="AK167">
        <v>540.77</v>
      </c>
      <c r="AL167">
        <v>-521.34</v>
      </c>
      <c r="AM167">
        <v>-7045.04</v>
      </c>
      <c r="AN167">
        <v>-19872.429999999898</v>
      </c>
      <c r="AO167">
        <v>-7668.33</v>
      </c>
      <c r="AP167">
        <v>-7025.61</v>
      </c>
      <c r="AQ167">
        <v>820.71</v>
      </c>
    </row>
    <row r="168" spans="1:43" x14ac:dyDescent="0.25">
      <c r="A168" t="s">
        <v>608</v>
      </c>
      <c r="B168" t="s">
        <v>607</v>
      </c>
      <c r="C168" t="s">
        <v>102</v>
      </c>
      <c r="D168">
        <v>34753.158073024999</v>
      </c>
      <c r="E168">
        <v>3814.95</v>
      </c>
      <c r="F168">
        <v>350.86</v>
      </c>
      <c r="G168">
        <v>149.13</v>
      </c>
      <c r="H168">
        <v>18.100000000000001</v>
      </c>
      <c r="I168">
        <v>280.08999999999997</v>
      </c>
      <c r="J168">
        <v>31.42</v>
      </c>
      <c r="L168">
        <v>28.11</v>
      </c>
      <c r="M168">
        <v>78.510000000000005</v>
      </c>
      <c r="N168">
        <v>140.36000000000001</v>
      </c>
      <c r="O168">
        <v>2407.39</v>
      </c>
      <c r="P168">
        <v>525.72</v>
      </c>
      <c r="R168">
        <v>1955.75</v>
      </c>
      <c r="S168">
        <v>297.99</v>
      </c>
      <c r="T168">
        <v>1281.46</v>
      </c>
      <c r="U168">
        <v>345.02</v>
      </c>
      <c r="V168">
        <v>2.64</v>
      </c>
      <c r="W168">
        <v>2443.1099999999901</v>
      </c>
      <c r="X168">
        <v>2501.3499999999899</v>
      </c>
      <c r="Y168">
        <v>1632.32</v>
      </c>
      <c r="Z168">
        <v>9.0490054999999998</v>
      </c>
      <c r="AA168">
        <v>1194.68</v>
      </c>
      <c r="AC168">
        <v>2750.7</v>
      </c>
      <c r="AD168">
        <v>1097.99</v>
      </c>
      <c r="AE168">
        <v>491.66</v>
      </c>
      <c r="AF168">
        <v>4908.74</v>
      </c>
      <c r="AG168">
        <v>2158.04</v>
      </c>
      <c r="AH168">
        <v>825.28</v>
      </c>
      <c r="AI168">
        <v>2750.7</v>
      </c>
      <c r="AJ168">
        <v>479.11</v>
      </c>
      <c r="AK168">
        <v>118.16</v>
      </c>
      <c r="AL168">
        <v>-614.27</v>
      </c>
      <c r="AM168">
        <v>656.48</v>
      </c>
      <c r="AN168">
        <v>-781.12999999999897</v>
      </c>
      <c r="AO168">
        <v>177.37</v>
      </c>
      <c r="AP168">
        <v>160.37</v>
      </c>
      <c r="AQ168">
        <v>67.87</v>
      </c>
    </row>
    <row r="169" spans="1:43" x14ac:dyDescent="0.25">
      <c r="A169" t="s">
        <v>617</v>
      </c>
      <c r="B169" t="s">
        <v>616</v>
      </c>
      <c r="C169" t="s">
        <v>457</v>
      </c>
      <c r="D169">
        <v>34630.258753210001</v>
      </c>
      <c r="E169">
        <v>565.1</v>
      </c>
      <c r="F169">
        <v>301.43</v>
      </c>
      <c r="G169">
        <v>560.15</v>
      </c>
      <c r="H169">
        <v>585.41</v>
      </c>
      <c r="I169">
        <v>297.92</v>
      </c>
      <c r="J169">
        <v>87.63</v>
      </c>
      <c r="L169">
        <v>301.33999999999997</v>
      </c>
      <c r="M169">
        <v>4.49</v>
      </c>
      <c r="N169">
        <v>0</v>
      </c>
      <c r="O169">
        <v>1759.6</v>
      </c>
      <c r="P169">
        <v>219.44</v>
      </c>
      <c r="R169">
        <v>1377.4</v>
      </c>
      <c r="S169">
        <v>70.510000000000005</v>
      </c>
      <c r="T169">
        <v>248.74</v>
      </c>
      <c r="U169">
        <v>76.37</v>
      </c>
      <c r="V169">
        <v>17.200000000000401</v>
      </c>
      <c r="W169">
        <v>1144.6500000000001</v>
      </c>
      <c r="X169">
        <v>1300.22</v>
      </c>
      <c r="Y169">
        <v>550.16999999999996</v>
      </c>
      <c r="Z169">
        <v>58.540458200000003</v>
      </c>
      <c r="AA169">
        <v>295.19</v>
      </c>
      <c r="AC169">
        <v>2290.21</v>
      </c>
      <c r="AD169">
        <v>322.94</v>
      </c>
      <c r="AE169">
        <v>114.61</v>
      </c>
      <c r="AF169">
        <v>3059.82</v>
      </c>
      <c r="AG169">
        <v>769.61</v>
      </c>
      <c r="AH169">
        <v>608.85</v>
      </c>
      <c r="AI169">
        <v>2290.21</v>
      </c>
      <c r="AJ169">
        <v>335.24</v>
      </c>
      <c r="AK169">
        <v>18.75</v>
      </c>
      <c r="AL169">
        <v>-561.53</v>
      </c>
      <c r="AM169">
        <v>533.29</v>
      </c>
      <c r="AN169">
        <v>-173.23</v>
      </c>
      <c r="AO169">
        <v>198.04999999999899</v>
      </c>
      <c r="AP169">
        <v>-9.49</v>
      </c>
      <c r="AQ169">
        <v>119.93</v>
      </c>
    </row>
    <row r="170" spans="1:43" x14ac:dyDescent="0.25">
      <c r="A170" t="s">
        <v>614</v>
      </c>
      <c r="B170" t="s">
        <v>613</v>
      </c>
      <c r="C170" t="s">
        <v>615</v>
      </c>
      <c r="D170">
        <v>33750.001980000001</v>
      </c>
      <c r="E170">
        <v>229.2</v>
      </c>
      <c r="F170">
        <v>1712.33</v>
      </c>
      <c r="G170">
        <v>0</v>
      </c>
      <c r="H170">
        <v>1500</v>
      </c>
      <c r="I170">
        <v>5202.1099999999997</v>
      </c>
      <c r="J170">
        <v>832.13</v>
      </c>
      <c r="L170">
        <v>0</v>
      </c>
      <c r="M170">
        <v>410.1</v>
      </c>
      <c r="N170">
        <v>0</v>
      </c>
      <c r="O170">
        <v>12646.45</v>
      </c>
      <c r="P170">
        <v>4956.9399999999996</v>
      </c>
      <c r="R170">
        <v>9749.82</v>
      </c>
      <c r="S170">
        <v>252.08999999999901</v>
      </c>
      <c r="T170">
        <v>1027.42</v>
      </c>
      <c r="U170">
        <v>2486.5300000000002</v>
      </c>
      <c r="V170">
        <v>991.64000000000306</v>
      </c>
      <c r="W170">
        <v>12168.09</v>
      </c>
      <c r="X170">
        <v>8718.33</v>
      </c>
      <c r="Y170">
        <v>2739.75</v>
      </c>
      <c r="Z170">
        <v>150.00000879999999</v>
      </c>
      <c r="AA170">
        <v>3438.5</v>
      </c>
      <c r="AC170">
        <v>13668.09</v>
      </c>
      <c r="AD170">
        <v>579.69000000000005</v>
      </c>
      <c r="AE170">
        <v>3133.17</v>
      </c>
      <c r="AF170">
        <v>21364.78</v>
      </c>
      <c r="AG170">
        <v>7696.69</v>
      </c>
      <c r="AH170">
        <v>2684.44</v>
      </c>
      <c r="AI170">
        <v>13668.0899999999</v>
      </c>
      <c r="AJ170">
        <v>72.319999999999993</v>
      </c>
      <c r="AK170">
        <v>-2210.91</v>
      </c>
      <c r="AL170">
        <v>-1053.28</v>
      </c>
      <c r="AM170">
        <v>3468.78</v>
      </c>
      <c r="AN170">
        <v>-1897.86</v>
      </c>
      <c r="AO170">
        <v>3396.46</v>
      </c>
      <c r="AP170">
        <v>204.59</v>
      </c>
      <c r="AQ170">
        <v>1575</v>
      </c>
    </row>
    <row r="171" spans="1:43" x14ac:dyDescent="0.25">
      <c r="A171" t="s">
        <v>623</v>
      </c>
      <c r="B171" t="s">
        <v>622</v>
      </c>
      <c r="C171" t="s">
        <v>504</v>
      </c>
      <c r="D171">
        <v>32989.96421305</v>
      </c>
      <c r="E171">
        <v>3513.95</v>
      </c>
      <c r="F171">
        <v>206.71</v>
      </c>
      <c r="G171">
        <v>268.54000000000002</v>
      </c>
      <c r="H171">
        <v>18.86</v>
      </c>
      <c r="I171">
        <v>1561.02</v>
      </c>
      <c r="J171">
        <v>38.700000000000003</v>
      </c>
      <c r="L171">
        <v>20.5152</v>
      </c>
      <c r="M171">
        <v>0.49</v>
      </c>
      <c r="N171">
        <v>8.48</v>
      </c>
      <c r="O171">
        <v>1398.61</v>
      </c>
      <c r="P171">
        <v>57.900000000000901</v>
      </c>
      <c r="R171">
        <v>979.71479999999997</v>
      </c>
      <c r="S171">
        <v>139.53</v>
      </c>
      <c r="T171">
        <v>97.27</v>
      </c>
      <c r="U171">
        <v>397.89</v>
      </c>
      <c r="V171">
        <v>14.5100000000009</v>
      </c>
      <c r="W171">
        <v>4467.5600000000004</v>
      </c>
      <c r="X171">
        <v>3726.71</v>
      </c>
      <c r="Y171">
        <v>303.98</v>
      </c>
      <c r="Z171">
        <v>9.4320369999999993</v>
      </c>
      <c r="AA171">
        <v>9.83</v>
      </c>
      <c r="AC171">
        <v>4763.4399999999996</v>
      </c>
      <c r="AD171">
        <v>1226.01</v>
      </c>
      <c r="AE171">
        <v>4.6900000000000004</v>
      </c>
      <c r="AF171">
        <v>5125.32</v>
      </c>
      <c r="AG171">
        <v>361.88</v>
      </c>
      <c r="AH171">
        <v>800.15</v>
      </c>
      <c r="AI171">
        <v>4763.4399999999996</v>
      </c>
      <c r="AJ171">
        <v>125.47</v>
      </c>
      <c r="AK171">
        <v>-267.55</v>
      </c>
      <c r="AL171">
        <v>101.31</v>
      </c>
      <c r="AM171">
        <v>-39.22</v>
      </c>
      <c r="AN171">
        <v>-763.46</v>
      </c>
      <c r="AO171">
        <v>-164.69</v>
      </c>
      <c r="AP171">
        <v>-205.46</v>
      </c>
      <c r="AQ171">
        <v>76.31</v>
      </c>
    </row>
    <row r="172" spans="1:43" x14ac:dyDescent="0.25">
      <c r="A172" t="s">
        <v>110</v>
      </c>
      <c r="B172" t="s">
        <v>111</v>
      </c>
      <c r="C172" t="s">
        <v>112</v>
      </c>
      <c r="D172">
        <v>32881.397637000002</v>
      </c>
      <c r="E172">
        <v>112.55</v>
      </c>
      <c r="F172">
        <v>1724.2</v>
      </c>
      <c r="G172">
        <v>0</v>
      </c>
      <c r="H172">
        <v>293.07</v>
      </c>
      <c r="I172">
        <v>7978.29</v>
      </c>
      <c r="K172">
        <v>530.95000000000005</v>
      </c>
      <c r="L172">
        <v>93.89</v>
      </c>
      <c r="M172">
        <v>894.95</v>
      </c>
      <c r="N172">
        <v>13.45</v>
      </c>
      <c r="O172">
        <v>29040.74</v>
      </c>
      <c r="P172">
        <v>2916.81</v>
      </c>
      <c r="R172">
        <v>23030.38</v>
      </c>
      <c r="S172">
        <v>2713.3399999999901</v>
      </c>
      <c r="T172">
        <v>5210.21</v>
      </c>
      <c r="U172">
        <v>4490.57</v>
      </c>
      <c r="V172">
        <v>1242.74</v>
      </c>
      <c r="W172">
        <v>34693.83</v>
      </c>
      <c r="X172">
        <v>15810.83</v>
      </c>
      <c r="Y172">
        <v>6934.41</v>
      </c>
      <c r="Z172">
        <v>415.3723507556</v>
      </c>
      <c r="AA172">
        <v>3490.79</v>
      </c>
      <c r="AC172">
        <v>35000.35</v>
      </c>
      <c r="AD172">
        <v>2164.9</v>
      </c>
      <c r="AE172">
        <v>1674.07</v>
      </c>
      <c r="AF172">
        <v>44851.57</v>
      </c>
      <c r="AG172">
        <v>9851.2199999999993</v>
      </c>
      <c r="AH172">
        <v>2954.3</v>
      </c>
      <c r="AI172">
        <v>35000.35</v>
      </c>
      <c r="AJ172">
        <v>3047.36</v>
      </c>
      <c r="AK172">
        <v>-2916.29</v>
      </c>
      <c r="AL172">
        <v>-5065.75</v>
      </c>
      <c r="AM172">
        <v>7639.36</v>
      </c>
      <c r="AN172">
        <v>-5918.61</v>
      </c>
      <c r="AO172">
        <v>4592</v>
      </c>
      <c r="AP172">
        <v>-342.68</v>
      </c>
      <c r="AQ172">
        <v>4319.5200000000004</v>
      </c>
    </row>
    <row r="173" spans="1:43" x14ac:dyDescent="0.25">
      <c r="A173" t="s">
        <v>627</v>
      </c>
      <c r="B173" t="s">
        <v>626</v>
      </c>
      <c r="C173" t="s">
        <v>457</v>
      </c>
      <c r="D173">
        <v>32793.575268300003</v>
      </c>
      <c r="E173">
        <v>585.79999999999995</v>
      </c>
      <c r="F173">
        <v>1484.62</v>
      </c>
      <c r="G173">
        <v>1439.13</v>
      </c>
      <c r="H173">
        <v>57.12</v>
      </c>
      <c r="I173">
        <v>246.29</v>
      </c>
      <c r="J173">
        <v>28.62</v>
      </c>
      <c r="L173">
        <v>457.65</v>
      </c>
      <c r="M173">
        <v>594.82000000000005</v>
      </c>
      <c r="N173">
        <v>326.3</v>
      </c>
      <c r="O173">
        <v>3841.94</v>
      </c>
      <c r="P173">
        <v>690.89000000000101</v>
      </c>
      <c r="R173">
        <v>2693.55</v>
      </c>
      <c r="S173">
        <v>286.56</v>
      </c>
      <c r="T173">
        <v>857.60999999999899</v>
      </c>
      <c r="U173">
        <v>95.92</v>
      </c>
      <c r="V173">
        <v>176.56</v>
      </c>
      <c r="W173">
        <v>1942.19999999999</v>
      </c>
      <c r="X173">
        <v>2955.93</v>
      </c>
      <c r="Y173">
        <v>2342.22999999999</v>
      </c>
      <c r="Z173">
        <v>57.123516959118</v>
      </c>
      <c r="AA173">
        <v>943.79</v>
      </c>
      <c r="AC173">
        <v>3764.75</v>
      </c>
      <c r="AD173">
        <v>1046.43</v>
      </c>
      <c r="AE173">
        <v>485.71</v>
      </c>
      <c r="AF173">
        <v>6797.87</v>
      </c>
      <c r="AG173">
        <v>3033.12</v>
      </c>
      <c r="AH173">
        <v>1376.65</v>
      </c>
      <c r="AI173">
        <v>3764.74999999999</v>
      </c>
      <c r="AJ173">
        <v>577.66999999999996</v>
      </c>
      <c r="AK173">
        <v>311</v>
      </c>
      <c r="AL173">
        <v>-697.22</v>
      </c>
      <c r="AM173">
        <v>382.88</v>
      </c>
      <c r="AN173">
        <v>-529.93999999999903</v>
      </c>
      <c r="AO173">
        <v>-194.789999999999</v>
      </c>
      <c r="AP173">
        <v>-3.3400000000000301</v>
      </c>
      <c r="AQ173">
        <v>37.39</v>
      </c>
    </row>
    <row r="174" spans="1:43" x14ac:dyDescent="0.25">
      <c r="A174" t="s">
        <v>619</v>
      </c>
      <c r="B174" t="s">
        <v>618</v>
      </c>
      <c r="C174" t="s">
        <v>74</v>
      </c>
      <c r="D174">
        <v>32778.572090549998</v>
      </c>
      <c r="E174">
        <v>3818.85</v>
      </c>
      <c r="F174">
        <v>42.89</v>
      </c>
      <c r="G174">
        <v>1736.46</v>
      </c>
      <c r="H174">
        <v>43.2</v>
      </c>
      <c r="I174">
        <v>5469.74</v>
      </c>
      <c r="J174">
        <v>59.5399999999999</v>
      </c>
      <c r="L174">
        <v>608.66300000000001</v>
      </c>
      <c r="M174">
        <v>0</v>
      </c>
      <c r="N174">
        <v>0</v>
      </c>
      <c r="O174">
        <v>1949.89</v>
      </c>
      <c r="P174">
        <v>565.72999999999797</v>
      </c>
      <c r="R174">
        <v>238.71700000000001</v>
      </c>
      <c r="S174">
        <v>615.77</v>
      </c>
      <c r="T174">
        <v>1051.24</v>
      </c>
      <c r="U174">
        <v>1102.51</v>
      </c>
      <c r="V174">
        <v>467.52999999999798</v>
      </c>
      <c r="W174">
        <v>5679.25</v>
      </c>
      <c r="X174">
        <v>7168.8799999999901</v>
      </c>
      <c r="Y174">
        <v>1094.1300000000001</v>
      </c>
      <c r="Z174">
        <v>8.6397179000000008</v>
      </c>
      <c r="AA174">
        <v>69.400000000000006</v>
      </c>
      <c r="AC174">
        <v>7458.91</v>
      </c>
      <c r="AD174">
        <v>0</v>
      </c>
      <c r="AE174">
        <v>38.659999999999997</v>
      </c>
      <c r="AF174">
        <v>9118.7699999999895</v>
      </c>
      <c r="AG174">
        <v>1659.8599999999899</v>
      </c>
      <c r="AH174">
        <v>1083.3699999999999</v>
      </c>
      <c r="AI174">
        <v>7458.91</v>
      </c>
      <c r="AJ174">
        <v>38.130000000000003</v>
      </c>
      <c r="AK174">
        <v>-1665.48</v>
      </c>
      <c r="AL174">
        <v>267.17</v>
      </c>
      <c r="AM174">
        <v>1758.42</v>
      </c>
      <c r="AN174">
        <v>-797.73</v>
      </c>
      <c r="AO174">
        <v>1720.29</v>
      </c>
      <c r="AP174">
        <v>360.11</v>
      </c>
      <c r="AQ174">
        <v>1641.59</v>
      </c>
    </row>
    <row r="175" spans="1:43" x14ac:dyDescent="0.25">
      <c r="A175" t="s">
        <v>633</v>
      </c>
      <c r="B175" t="s">
        <v>632</v>
      </c>
      <c r="C175" t="s">
        <v>527</v>
      </c>
      <c r="D175">
        <v>32503.379898989999</v>
      </c>
      <c r="E175">
        <v>132.44999999999999</v>
      </c>
      <c r="F175">
        <v>806.39</v>
      </c>
      <c r="G175">
        <v>7802.07</v>
      </c>
      <c r="H175">
        <v>2479.67</v>
      </c>
      <c r="I175">
        <v>12748.91</v>
      </c>
      <c r="K175">
        <v>1837.75</v>
      </c>
      <c r="L175">
        <v>13.4</v>
      </c>
      <c r="M175">
        <v>14366.2</v>
      </c>
      <c r="N175">
        <v>89.44</v>
      </c>
      <c r="O175">
        <v>91915.8299999999</v>
      </c>
      <c r="P175">
        <v>60157.889999999898</v>
      </c>
      <c r="Q175">
        <v>75154.55</v>
      </c>
      <c r="R175">
        <v>543.92999999999995</v>
      </c>
      <c r="S175">
        <v>1668.18</v>
      </c>
      <c r="T175">
        <v>23756.71</v>
      </c>
      <c r="U175">
        <v>0</v>
      </c>
      <c r="V175" s="2">
        <v>-1.45519152283668E-11</v>
      </c>
      <c r="W175">
        <v>11246.63</v>
      </c>
      <c r="X175">
        <v>14422.97</v>
      </c>
      <c r="Y175">
        <v>24563.1</v>
      </c>
      <c r="Z175">
        <v>247.9671117</v>
      </c>
      <c r="AA175">
        <v>83104.899999999994</v>
      </c>
      <c r="AC175">
        <v>21617.81</v>
      </c>
      <c r="AD175">
        <v>0</v>
      </c>
      <c r="AE175">
        <v>60157.89</v>
      </c>
      <c r="AF175">
        <v>106338.799999999</v>
      </c>
      <c r="AG175">
        <v>84720.989999999903</v>
      </c>
      <c r="AH175">
        <v>5.88</v>
      </c>
      <c r="AI175">
        <v>21617.809999999899</v>
      </c>
      <c r="AJ175">
        <v>127.92</v>
      </c>
      <c r="AK175">
        <v>-1663.81</v>
      </c>
      <c r="AL175">
        <v>-1633.96</v>
      </c>
      <c r="AM175">
        <v>7490.47</v>
      </c>
      <c r="AN175">
        <v>2612.0099999999902</v>
      </c>
      <c r="AO175">
        <v>7362.55</v>
      </c>
      <c r="AP175">
        <v>4192.7</v>
      </c>
      <c r="AQ175">
        <v>123.75</v>
      </c>
    </row>
    <row r="176" spans="1:43" x14ac:dyDescent="0.25">
      <c r="A176" t="s">
        <v>629</v>
      </c>
      <c r="B176" t="s">
        <v>628</v>
      </c>
      <c r="C176" t="s">
        <v>440</v>
      </c>
      <c r="D176">
        <v>32412.849035625</v>
      </c>
      <c r="E176">
        <v>481.3</v>
      </c>
      <c r="F176">
        <v>734.53</v>
      </c>
      <c r="G176">
        <v>0</v>
      </c>
      <c r="H176">
        <v>137.68</v>
      </c>
      <c r="I176">
        <v>21.3</v>
      </c>
      <c r="J176">
        <v>807.72</v>
      </c>
      <c r="L176">
        <v>0</v>
      </c>
      <c r="M176">
        <v>52.03</v>
      </c>
      <c r="N176">
        <v>0</v>
      </c>
      <c r="O176">
        <v>8197.2999999999993</v>
      </c>
      <c r="P176">
        <v>1446.6299999999901</v>
      </c>
      <c r="R176">
        <v>7623.5</v>
      </c>
      <c r="S176">
        <v>385.289999999999</v>
      </c>
      <c r="T176">
        <v>1776.24</v>
      </c>
      <c r="U176">
        <v>521.77</v>
      </c>
      <c r="V176">
        <v>122.609999999998</v>
      </c>
      <c r="W176">
        <v>5492.25</v>
      </c>
      <c r="X176">
        <v>1390.02999999999</v>
      </c>
      <c r="Y176">
        <v>2510.77</v>
      </c>
      <c r="Z176">
        <v>68.839012499999995</v>
      </c>
      <c r="AA176">
        <v>628.85</v>
      </c>
      <c r="AC176">
        <v>5629.93</v>
      </c>
      <c r="AD176">
        <v>53.39</v>
      </c>
      <c r="AE176">
        <v>516.29999999999995</v>
      </c>
      <c r="AF176">
        <v>9587.3299999999908</v>
      </c>
      <c r="AG176">
        <v>3957.3999999999901</v>
      </c>
      <c r="AH176">
        <v>930.05</v>
      </c>
      <c r="AI176">
        <v>5629.93</v>
      </c>
      <c r="AJ176">
        <v>1366.3</v>
      </c>
      <c r="AK176">
        <v>-628.44000000000005</v>
      </c>
      <c r="AL176">
        <v>-1293.53</v>
      </c>
      <c r="AM176">
        <v>1661.74</v>
      </c>
      <c r="AN176">
        <v>-445.86</v>
      </c>
      <c r="AO176">
        <v>295.44</v>
      </c>
      <c r="AP176">
        <v>-260.23</v>
      </c>
      <c r="AQ176">
        <v>137.47</v>
      </c>
    </row>
    <row r="177" spans="1:43" x14ac:dyDescent="0.25">
      <c r="A177" t="s">
        <v>645</v>
      </c>
      <c r="B177" t="s">
        <v>644</v>
      </c>
      <c r="C177" t="s">
        <v>96</v>
      </c>
      <c r="D177">
        <v>32250.786857020001</v>
      </c>
      <c r="E177">
        <v>824.9</v>
      </c>
      <c r="F177">
        <v>316.2</v>
      </c>
      <c r="G177">
        <v>216.7</v>
      </c>
      <c r="H177">
        <v>401.4</v>
      </c>
      <c r="I177">
        <v>1356.1</v>
      </c>
      <c r="K177">
        <v>69.599999999999994</v>
      </c>
      <c r="L177">
        <v>0</v>
      </c>
      <c r="M177">
        <v>94.1</v>
      </c>
      <c r="N177">
        <v>0</v>
      </c>
      <c r="O177">
        <v>3405.6999999999898</v>
      </c>
      <c r="P177">
        <v>1024.79999999999</v>
      </c>
      <c r="R177">
        <v>2843.7999999999902</v>
      </c>
      <c r="S177">
        <v>207.1</v>
      </c>
      <c r="T177">
        <v>872</v>
      </c>
      <c r="U177">
        <v>398.2</v>
      </c>
      <c r="V177">
        <v>321.599999999999</v>
      </c>
      <c r="W177">
        <v>2999.9</v>
      </c>
      <c r="X177">
        <v>2425.2999999999902</v>
      </c>
      <c r="Y177">
        <v>1188.2</v>
      </c>
      <c r="Z177">
        <v>40.143450000000001</v>
      </c>
      <c r="AA177">
        <v>815.19999999999902</v>
      </c>
      <c r="AC177">
        <v>3618</v>
      </c>
      <c r="AD177">
        <v>332.8</v>
      </c>
      <c r="AE177">
        <v>703.19999999999902</v>
      </c>
      <c r="AF177">
        <v>5830.99999999999</v>
      </c>
      <c r="AG177">
        <v>2212.99999999999</v>
      </c>
      <c r="AH177">
        <v>529.29999999999995</v>
      </c>
      <c r="AI177">
        <v>3618</v>
      </c>
      <c r="AJ177">
        <v>518.29999999999995</v>
      </c>
      <c r="AK177">
        <v>-342.5</v>
      </c>
      <c r="AL177">
        <v>-653.29999999999995</v>
      </c>
      <c r="AM177">
        <v>823.5</v>
      </c>
      <c r="AN177">
        <v>-155</v>
      </c>
      <c r="AO177">
        <v>305.2</v>
      </c>
      <c r="AP177">
        <v>-172.29999999999899</v>
      </c>
      <c r="AQ177">
        <v>40.1</v>
      </c>
    </row>
    <row r="178" spans="1:43" x14ac:dyDescent="0.25">
      <c r="A178" t="s">
        <v>631</v>
      </c>
      <c r="B178" t="s">
        <v>630</v>
      </c>
      <c r="C178" t="s">
        <v>373</v>
      </c>
      <c r="D178">
        <v>32216.064643341</v>
      </c>
      <c r="E178">
        <v>309.93</v>
      </c>
      <c r="F178">
        <v>309.29000000000002</v>
      </c>
      <c r="G178">
        <v>0</v>
      </c>
      <c r="H178">
        <v>28826.21</v>
      </c>
      <c r="I178">
        <v>875.36</v>
      </c>
      <c r="J178">
        <v>5170.47</v>
      </c>
      <c r="L178">
        <v>6768.723</v>
      </c>
      <c r="M178">
        <v>3123.9</v>
      </c>
      <c r="N178">
        <v>0</v>
      </c>
      <c r="O178">
        <v>45254.28</v>
      </c>
      <c r="P178">
        <v>16104.639999999899</v>
      </c>
      <c r="R178">
        <v>32964.116999999998</v>
      </c>
      <c r="S178">
        <v>216.03</v>
      </c>
      <c r="T178">
        <v>5617.4299999999903</v>
      </c>
      <c r="U178">
        <v>2397.54</v>
      </c>
      <c r="V178">
        <v>477.229999999992</v>
      </c>
      <c r="W178">
        <v>-4457.91</v>
      </c>
      <c r="X178">
        <v>1145.3800000000001</v>
      </c>
      <c r="Y178">
        <v>5926.7199999999903</v>
      </c>
      <c r="Z178">
        <v>94.79</v>
      </c>
      <c r="AA178">
        <v>14841.75</v>
      </c>
      <c r="AC178">
        <v>24368.3</v>
      </c>
      <c r="AD178">
        <v>3.59</v>
      </c>
      <c r="AE178">
        <v>10456.94</v>
      </c>
      <c r="AF178">
        <v>46399.659999999902</v>
      </c>
      <c r="AG178">
        <v>22031.359999999899</v>
      </c>
      <c r="AH178">
        <v>50.4</v>
      </c>
      <c r="AI178">
        <v>24368.3</v>
      </c>
      <c r="AJ178">
        <v>1092.06</v>
      </c>
      <c r="AK178">
        <v>-868.95</v>
      </c>
      <c r="AL178">
        <v>-1467.66</v>
      </c>
      <c r="AM178">
        <v>2565.5100000000002</v>
      </c>
      <c r="AN178">
        <v>4.3799999999999901</v>
      </c>
      <c r="AO178">
        <v>1473.45</v>
      </c>
      <c r="AP178">
        <v>228.9</v>
      </c>
      <c r="AQ178">
        <v>0</v>
      </c>
    </row>
    <row r="179" spans="1:43" x14ac:dyDescent="0.25">
      <c r="A179" t="s">
        <v>606</v>
      </c>
      <c r="B179" t="s">
        <v>605</v>
      </c>
      <c r="C179" t="s">
        <v>440</v>
      </c>
      <c r="D179">
        <v>32203.536803999999</v>
      </c>
      <c r="E179">
        <v>461.85</v>
      </c>
      <c r="F179">
        <v>1465.5</v>
      </c>
      <c r="G179">
        <v>0</v>
      </c>
      <c r="H179">
        <v>140</v>
      </c>
      <c r="I179">
        <v>3079.32</v>
      </c>
      <c r="J179">
        <v>273.66999999999899</v>
      </c>
      <c r="L179">
        <v>0</v>
      </c>
      <c r="M179">
        <v>908.01</v>
      </c>
      <c r="N179">
        <v>0</v>
      </c>
      <c r="O179">
        <v>7339.52</v>
      </c>
      <c r="P179">
        <v>395.08999999999901</v>
      </c>
      <c r="R179">
        <v>6380.34</v>
      </c>
      <c r="S179">
        <v>117.289999999999</v>
      </c>
      <c r="T179">
        <v>1659.97</v>
      </c>
      <c r="U179">
        <v>51.17</v>
      </c>
      <c r="V179">
        <v>43.28</v>
      </c>
      <c r="W179">
        <v>7446.04</v>
      </c>
      <c r="X179">
        <v>3767.08</v>
      </c>
      <c r="Y179">
        <v>3125.47</v>
      </c>
      <c r="Z179">
        <v>70.000079999999997</v>
      </c>
      <c r="AA179">
        <v>107.64</v>
      </c>
      <c r="AC179">
        <v>7586.04</v>
      </c>
      <c r="AD179">
        <v>49.91</v>
      </c>
      <c r="AE179">
        <v>78.14</v>
      </c>
      <c r="AF179">
        <v>11106.6</v>
      </c>
      <c r="AG179">
        <v>3520.56</v>
      </c>
      <c r="AH179">
        <v>520.55999999999995</v>
      </c>
      <c r="AI179">
        <v>7586.04</v>
      </c>
      <c r="AJ179">
        <v>1336.95</v>
      </c>
      <c r="AK179">
        <v>-328.46</v>
      </c>
      <c r="AL179">
        <v>-1584.76</v>
      </c>
      <c r="AM179">
        <v>1897.9</v>
      </c>
      <c r="AN179">
        <v>1.8499999999999599</v>
      </c>
      <c r="AO179">
        <v>560.95000000000005</v>
      </c>
      <c r="AP179">
        <v>-15.3199999999998</v>
      </c>
      <c r="AQ179">
        <v>251.92</v>
      </c>
    </row>
    <row r="180" spans="1:43" x14ac:dyDescent="0.25">
      <c r="A180" t="s">
        <v>612</v>
      </c>
      <c r="B180" t="s">
        <v>611</v>
      </c>
      <c r="C180" t="s">
        <v>24</v>
      </c>
      <c r="D180">
        <v>31553.79711159</v>
      </c>
      <c r="E180">
        <v>716.05</v>
      </c>
      <c r="F180">
        <v>199.48</v>
      </c>
      <c r="G180">
        <v>6775.54</v>
      </c>
      <c r="H180">
        <v>89.9</v>
      </c>
      <c r="I180">
        <v>4027.74</v>
      </c>
      <c r="K180">
        <v>7.0000000000000201E-2</v>
      </c>
      <c r="L180">
        <v>22.178999999999998</v>
      </c>
      <c r="M180">
        <v>45.57</v>
      </c>
      <c r="N180">
        <v>0</v>
      </c>
      <c r="O180">
        <v>343.95</v>
      </c>
      <c r="P180">
        <v>166.44</v>
      </c>
      <c r="R180">
        <v>182.721</v>
      </c>
      <c r="S180">
        <v>1182.93</v>
      </c>
      <c r="T180">
        <v>137.91</v>
      </c>
      <c r="U180">
        <v>93.41</v>
      </c>
      <c r="V180">
        <v>24.950000000000198</v>
      </c>
      <c r="W180">
        <v>-1453.77999999999</v>
      </c>
      <c r="X180">
        <v>5571.54</v>
      </c>
      <c r="Y180">
        <v>337.39</v>
      </c>
      <c r="Z180">
        <v>44.949980600000004</v>
      </c>
      <c r="AA180">
        <v>159.36000000000001</v>
      </c>
      <c r="AC180">
        <v>5411.66</v>
      </c>
      <c r="AD180">
        <v>0</v>
      </c>
      <c r="AE180">
        <v>141.49</v>
      </c>
      <c r="AF180">
        <v>5915.49</v>
      </c>
      <c r="AG180">
        <v>503.83</v>
      </c>
      <c r="AH180">
        <v>360.87</v>
      </c>
      <c r="AI180">
        <v>5411.66</v>
      </c>
      <c r="AJ180">
        <v>32.74</v>
      </c>
      <c r="AK180">
        <v>3621.42</v>
      </c>
      <c r="AL180">
        <v>-2124.91</v>
      </c>
      <c r="AM180">
        <v>-1567.88</v>
      </c>
      <c r="AN180">
        <v>-1279.42</v>
      </c>
      <c r="AO180">
        <v>-1600.62</v>
      </c>
      <c r="AP180">
        <v>-71.369999999999806</v>
      </c>
      <c r="AQ180">
        <v>0</v>
      </c>
    </row>
    <row r="181" spans="1:43" x14ac:dyDescent="0.25">
      <c r="A181" t="s">
        <v>674</v>
      </c>
      <c r="B181" t="s">
        <v>673</v>
      </c>
      <c r="C181" t="s">
        <v>27</v>
      </c>
      <c r="D181">
        <v>31448.314398279999</v>
      </c>
      <c r="E181">
        <v>135.44999999999999</v>
      </c>
      <c r="G181">
        <v>6335.68</v>
      </c>
      <c r="H181">
        <v>423.24</v>
      </c>
      <c r="I181">
        <v>17803.93</v>
      </c>
      <c r="M181">
        <v>48702.239999999998</v>
      </c>
      <c r="N181">
        <v>351.97</v>
      </c>
      <c r="O181">
        <v>250644.74</v>
      </c>
      <c r="P181">
        <v>32985.79</v>
      </c>
      <c r="Q181">
        <v>181956.75</v>
      </c>
      <c r="R181">
        <v>971.71</v>
      </c>
      <c r="U181">
        <v>19014.04</v>
      </c>
      <c r="V181">
        <v>7123.81</v>
      </c>
      <c r="W181">
        <v>15363.4899999999</v>
      </c>
      <c r="X181">
        <v>17803.93</v>
      </c>
      <c r="Y181">
        <v>212988.5</v>
      </c>
      <c r="Z181">
        <v>211.6200643</v>
      </c>
      <c r="AB181">
        <v>212988.5</v>
      </c>
      <c r="AC181">
        <v>22474.379999999899</v>
      </c>
      <c r="AE181">
        <v>25861.98</v>
      </c>
      <c r="AF181">
        <v>268448.67</v>
      </c>
      <c r="AG181">
        <v>245974.29</v>
      </c>
      <c r="AI181">
        <v>22474.379999999899</v>
      </c>
      <c r="AJ181">
        <v>484.02</v>
      </c>
      <c r="AK181">
        <v>6038.13</v>
      </c>
      <c r="AL181">
        <v>-9859.6</v>
      </c>
      <c r="AM181">
        <v>489.3</v>
      </c>
      <c r="AN181">
        <v>-4965.6000000000004</v>
      </c>
      <c r="AO181">
        <v>5.2800000000000296</v>
      </c>
      <c r="AP181">
        <v>-3332.17</v>
      </c>
      <c r="AQ181">
        <v>378.66</v>
      </c>
    </row>
    <row r="182" spans="1:43" x14ac:dyDescent="0.25">
      <c r="A182" t="s">
        <v>650</v>
      </c>
      <c r="B182" t="s">
        <v>649</v>
      </c>
      <c r="C182" t="s">
        <v>336</v>
      </c>
      <c r="D182">
        <v>31381.09214868</v>
      </c>
      <c r="E182">
        <v>393.8</v>
      </c>
      <c r="F182">
        <v>4290.91</v>
      </c>
      <c r="G182">
        <v>1236.03</v>
      </c>
      <c r="H182">
        <v>105.1</v>
      </c>
      <c r="I182">
        <v>294.62</v>
      </c>
      <c r="J182">
        <v>799.28</v>
      </c>
      <c r="L182">
        <v>0.12</v>
      </c>
      <c r="M182">
        <v>561.95000000000005</v>
      </c>
      <c r="N182">
        <v>41.11</v>
      </c>
      <c r="O182">
        <v>7329.7599999999902</v>
      </c>
      <c r="P182">
        <v>2428.3399999999901</v>
      </c>
      <c r="R182">
        <v>5964.6299999999901</v>
      </c>
      <c r="S182">
        <v>607.08000000000004</v>
      </c>
      <c r="T182">
        <v>2915.88</v>
      </c>
      <c r="U182">
        <v>803.06</v>
      </c>
      <c r="V182">
        <v>146.33999999999801</v>
      </c>
      <c r="W182">
        <v>3844.63</v>
      </c>
      <c r="X182">
        <v>7532.24</v>
      </c>
      <c r="Y182">
        <v>7206.79</v>
      </c>
      <c r="Z182">
        <v>52.549546800000002</v>
      </c>
      <c r="AA182">
        <v>3196.08</v>
      </c>
      <c r="AC182">
        <v>5226.87</v>
      </c>
      <c r="AD182">
        <v>4177.09</v>
      </c>
      <c r="AE182">
        <v>1482.72</v>
      </c>
      <c r="AF182">
        <v>14861.9999999999</v>
      </c>
      <c r="AG182">
        <v>9635.1299999999992</v>
      </c>
      <c r="AH182">
        <v>2453.4499999999998</v>
      </c>
      <c r="AI182">
        <v>5226.8699999999899</v>
      </c>
      <c r="AJ182">
        <v>765.17</v>
      </c>
      <c r="AK182">
        <v>-163.16999999999999</v>
      </c>
      <c r="AL182">
        <v>-782.86</v>
      </c>
      <c r="AM182">
        <v>1083.23</v>
      </c>
      <c r="AN182">
        <v>-1926.96</v>
      </c>
      <c r="AO182">
        <v>318.06</v>
      </c>
      <c r="AP182">
        <v>137.19999999999999</v>
      </c>
      <c r="AQ182">
        <v>0</v>
      </c>
    </row>
    <row r="183" spans="1:43" x14ac:dyDescent="0.25">
      <c r="A183" t="s">
        <v>635</v>
      </c>
      <c r="B183" t="s">
        <v>634</v>
      </c>
      <c r="C183" t="s">
        <v>636</v>
      </c>
      <c r="D183">
        <v>31238.88399025</v>
      </c>
      <c r="E183">
        <v>27791.75</v>
      </c>
      <c r="F183">
        <v>541.59</v>
      </c>
      <c r="G183">
        <v>9.5</v>
      </c>
      <c r="H183">
        <v>11.27</v>
      </c>
      <c r="I183">
        <v>1327.86</v>
      </c>
      <c r="K183">
        <v>32.85</v>
      </c>
      <c r="L183">
        <v>0</v>
      </c>
      <c r="M183">
        <v>0</v>
      </c>
      <c r="N183">
        <v>0</v>
      </c>
      <c r="O183">
        <v>568.94000000000005</v>
      </c>
      <c r="P183">
        <v>61.910000000000402</v>
      </c>
      <c r="R183">
        <v>330.38</v>
      </c>
      <c r="S183">
        <v>91.799999999999898</v>
      </c>
      <c r="T183">
        <v>218.87</v>
      </c>
      <c r="U183">
        <v>205.71</v>
      </c>
      <c r="V183">
        <v>55.070000000000398</v>
      </c>
      <c r="W183">
        <v>2162.81</v>
      </c>
      <c r="X183">
        <v>2437.0100000000002</v>
      </c>
      <c r="Y183">
        <v>760.46</v>
      </c>
      <c r="Z183">
        <v>1.1265069999999999</v>
      </c>
      <c r="AA183">
        <v>24.57</v>
      </c>
      <c r="AC183">
        <v>2183.58</v>
      </c>
      <c r="AD183">
        <v>489.58</v>
      </c>
      <c r="AE183">
        <v>6.84</v>
      </c>
      <c r="AF183">
        <v>3005.95</v>
      </c>
      <c r="AG183">
        <v>822.37</v>
      </c>
      <c r="AH183">
        <v>527.77</v>
      </c>
      <c r="AI183">
        <v>2183.58</v>
      </c>
      <c r="AJ183">
        <v>70.31</v>
      </c>
      <c r="AK183">
        <v>-21.19</v>
      </c>
      <c r="AL183">
        <v>-40.729999999999997</v>
      </c>
      <c r="AM183">
        <v>327.37</v>
      </c>
      <c r="AN183">
        <v>-61.67</v>
      </c>
      <c r="AO183">
        <v>257.06</v>
      </c>
      <c r="AP183">
        <v>265.45</v>
      </c>
      <c r="AQ183">
        <v>0</v>
      </c>
    </row>
    <row r="184" spans="1:43" x14ac:dyDescent="0.25">
      <c r="A184" t="s">
        <v>647</v>
      </c>
      <c r="B184" t="s">
        <v>646</v>
      </c>
      <c r="C184" t="s">
        <v>648</v>
      </c>
      <c r="D184">
        <v>31009.19308388</v>
      </c>
      <c r="E184">
        <v>477.7</v>
      </c>
      <c r="F184">
        <v>598.59</v>
      </c>
      <c r="G184">
        <v>47.73</v>
      </c>
      <c r="H184">
        <v>131.97</v>
      </c>
      <c r="I184">
        <v>663.04</v>
      </c>
      <c r="K184">
        <v>52.58</v>
      </c>
      <c r="L184">
        <v>0</v>
      </c>
      <c r="M184">
        <v>827.1</v>
      </c>
      <c r="N184">
        <v>10.11</v>
      </c>
      <c r="O184">
        <v>3859.3099999999899</v>
      </c>
      <c r="P184">
        <v>1907.47999999999</v>
      </c>
      <c r="R184">
        <v>2783.14</v>
      </c>
      <c r="S184">
        <v>76.099999999999994</v>
      </c>
      <c r="T184">
        <v>320.52999999999997</v>
      </c>
      <c r="U184">
        <v>196.49</v>
      </c>
      <c r="V184">
        <v>0.49999999999909001</v>
      </c>
      <c r="W184">
        <v>1818.18</v>
      </c>
      <c r="X184">
        <v>922.37</v>
      </c>
      <c r="Y184">
        <v>919.12</v>
      </c>
      <c r="Z184">
        <v>65.984520000000003</v>
      </c>
      <c r="AA184">
        <v>2106.09</v>
      </c>
      <c r="AC184">
        <v>1955.08</v>
      </c>
      <c r="AD184">
        <v>161.18</v>
      </c>
      <c r="AE184">
        <v>1906.98</v>
      </c>
      <c r="AF184">
        <v>4781.6799999999903</v>
      </c>
      <c r="AG184">
        <v>2826.5999999999899</v>
      </c>
      <c r="AH184">
        <v>22.05</v>
      </c>
      <c r="AI184">
        <v>1955.08</v>
      </c>
      <c r="AJ184">
        <v>391.27</v>
      </c>
      <c r="AK184">
        <v>-306.62</v>
      </c>
      <c r="AL184">
        <v>-654.16</v>
      </c>
      <c r="AM184">
        <v>930.02</v>
      </c>
      <c r="AN184">
        <v>-182.05</v>
      </c>
      <c r="AO184">
        <v>538.75</v>
      </c>
      <c r="AP184">
        <v>-30.759999999999899</v>
      </c>
      <c r="AQ184">
        <v>79.010000000000005</v>
      </c>
    </row>
    <row r="185" spans="1:43" x14ac:dyDescent="0.25">
      <c r="A185" t="s">
        <v>641</v>
      </c>
      <c r="B185" t="s">
        <v>640</v>
      </c>
      <c r="C185" t="s">
        <v>533</v>
      </c>
      <c r="D185">
        <v>30959.15859603</v>
      </c>
      <c r="E185">
        <v>476.95</v>
      </c>
      <c r="F185">
        <v>577.98</v>
      </c>
      <c r="G185">
        <v>0</v>
      </c>
      <c r="H185">
        <v>647.07000000000005</v>
      </c>
      <c r="I185">
        <v>1876.47</v>
      </c>
      <c r="L185">
        <v>0</v>
      </c>
      <c r="M185">
        <v>97.88</v>
      </c>
      <c r="N185">
        <v>0</v>
      </c>
      <c r="O185">
        <v>486.49999999999898</v>
      </c>
      <c r="P185">
        <v>252.17999999999901</v>
      </c>
      <c r="R185">
        <v>379.29999999999899</v>
      </c>
      <c r="S185">
        <v>1060.23</v>
      </c>
      <c r="T185">
        <v>3276.71</v>
      </c>
      <c r="U185">
        <v>9.32</v>
      </c>
      <c r="V185">
        <v>212.319999999999</v>
      </c>
      <c r="W185">
        <v>-457.7</v>
      </c>
      <c r="X185">
        <v>3809.74</v>
      </c>
      <c r="Y185">
        <v>3854.69</v>
      </c>
      <c r="Z185">
        <v>64.707197399999998</v>
      </c>
      <c r="AA185">
        <v>1837.58</v>
      </c>
      <c r="AC185">
        <v>189.37</v>
      </c>
      <c r="AD185">
        <v>697.81</v>
      </c>
      <c r="AE185">
        <v>39.86</v>
      </c>
      <c r="AF185">
        <v>4296.24</v>
      </c>
      <c r="AG185">
        <v>4106.8699999999899</v>
      </c>
      <c r="AH185">
        <v>175.23</v>
      </c>
      <c r="AI185">
        <v>189.37</v>
      </c>
      <c r="AJ185">
        <v>64.48</v>
      </c>
      <c r="AK185">
        <v>8.49</v>
      </c>
      <c r="AL185">
        <v>-157.66</v>
      </c>
      <c r="AM185">
        <v>152.44999999999999</v>
      </c>
      <c r="AN185">
        <v>-465.10999999999899</v>
      </c>
      <c r="AO185">
        <v>87.969999999999899</v>
      </c>
      <c r="AP185">
        <v>3.27999999999999</v>
      </c>
      <c r="AQ185">
        <v>0</v>
      </c>
    </row>
    <row r="186" spans="1:43" x14ac:dyDescent="0.25">
      <c r="A186" t="s">
        <v>638</v>
      </c>
      <c r="B186" t="s">
        <v>637</v>
      </c>
      <c r="C186" t="s">
        <v>639</v>
      </c>
      <c r="D186">
        <v>30595.394979500001</v>
      </c>
      <c r="E186">
        <v>256.75</v>
      </c>
      <c r="F186">
        <v>4227.8999999999996</v>
      </c>
      <c r="G186">
        <v>173.5</v>
      </c>
      <c r="H186">
        <v>600.29999999999995</v>
      </c>
      <c r="I186">
        <v>3726.6</v>
      </c>
      <c r="J186">
        <v>80.799999999999898</v>
      </c>
      <c r="L186">
        <v>21875.7</v>
      </c>
      <c r="M186">
        <v>742.3</v>
      </c>
      <c r="N186">
        <v>4621.8999999999996</v>
      </c>
      <c r="O186">
        <v>39407.800000000003</v>
      </c>
      <c r="P186">
        <v>20742.3</v>
      </c>
      <c r="R186">
        <v>14908.9999999999</v>
      </c>
      <c r="S186">
        <v>790.5</v>
      </c>
      <c r="T186">
        <v>4282.8</v>
      </c>
      <c r="U186">
        <v>1880.8</v>
      </c>
      <c r="V186">
        <v>5161.9000000000096</v>
      </c>
      <c r="W186">
        <v>17093.099999999999</v>
      </c>
      <c r="X186">
        <v>12334</v>
      </c>
      <c r="Y186">
        <v>8510.7000000000007</v>
      </c>
      <c r="Z186">
        <v>120.06</v>
      </c>
      <c r="AA186">
        <v>18018.8</v>
      </c>
      <c r="AC186">
        <v>22488.799999999901</v>
      </c>
      <c r="AD186">
        <v>4243.7</v>
      </c>
      <c r="AE186">
        <v>15499.5999999999</v>
      </c>
      <c r="AF186">
        <v>51741.8</v>
      </c>
      <c r="AG186">
        <v>29253</v>
      </c>
      <c r="AH186">
        <v>3573.2</v>
      </c>
      <c r="AI186">
        <v>22488.799999999901</v>
      </c>
      <c r="AJ186">
        <v>1726.3</v>
      </c>
      <c r="AK186">
        <v>13048.7</v>
      </c>
      <c r="AL186">
        <v>-14260.1</v>
      </c>
      <c r="AM186">
        <v>1852.5</v>
      </c>
      <c r="AN186">
        <v>-729.6</v>
      </c>
      <c r="AO186">
        <v>126.2</v>
      </c>
      <c r="AP186">
        <v>641.1</v>
      </c>
      <c r="AQ186">
        <v>71.8</v>
      </c>
    </row>
    <row r="187" spans="1:43" x14ac:dyDescent="0.25">
      <c r="A187" t="s">
        <v>659</v>
      </c>
      <c r="B187" t="s">
        <v>658</v>
      </c>
      <c r="C187" t="s">
        <v>341</v>
      </c>
      <c r="D187">
        <v>30377.383832719999</v>
      </c>
      <c r="E187">
        <v>671.8</v>
      </c>
      <c r="F187">
        <v>1974.29</v>
      </c>
      <c r="G187">
        <v>0.03</v>
      </c>
      <c r="H187">
        <v>480.62</v>
      </c>
      <c r="I187">
        <v>1131.27</v>
      </c>
      <c r="J187">
        <v>930.14</v>
      </c>
      <c r="L187">
        <v>779.71</v>
      </c>
      <c r="M187">
        <v>15.94</v>
      </c>
      <c r="N187">
        <v>476.65</v>
      </c>
      <c r="O187">
        <v>22418.7399999999</v>
      </c>
      <c r="P187">
        <v>11454.85</v>
      </c>
      <c r="R187">
        <v>21114.17</v>
      </c>
      <c r="S187">
        <v>3254.91</v>
      </c>
      <c r="T187">
        <v>4955.74</v>
      </c>
      <c r="U187">
        <v>508.92</v>
      </c>
      <c r="V187">
        <v>1583.07</v>
      </c>
      <c r="W187">
        <v>10529.3499999999</v>
      </c>
      <c r="X187">
        <v>7452.79</v>
      </c>
      <c r="Y187">
        <v>6930.03</v>
      </c>
      <c r="Z187">
        <v>48.061678399999998</v>
      </c>
      <c r="AA187">
        <v>10541.41</v>
      </c>
      <c r="AC187">
        <v>11486.6499999999</v>
      </c>
      <c r="AD187">
        <v>820.28</v>
      </c>
      <c r="AE187">
        <v>8941.64</v>
      </c>
      <c r="AF187">
        <v>29871.53</v>
      </c>
      <c r="AG187">
        <v>18384.88</v>
      </c>
      <c r="AH187">
        <v>2246.33</v>
      </c>
      <c r="AI187">
        <v>11486.6499999999</v>
      </c>
      <c r="AJ187">
        <v>2815.55</v>
      </c>
      <c r="AK187">
        <v>-341</v>
      </c>
      <c r="AL187">
        <v>-3215.96</v>
      </c>
      <c r="AM187">
        <v>3455.78</v>
      </c>
      <c r="AN187">
        <v>-1413.72</v>
      </c>
      <c r="AO187">
        <v>640.23</v>
      </c>
      <c r="AP187">
        <v>-101.179999999999</v>
      </c>
      <c r="AQ187">
        <v>1061.81</v>
      </c>
    </row>
    <row r="188" spans="1:43" x14ac:dyDescent="0.25">
      <c r="A188" t="s">
        <v>661</v>
      </c>
      <c r="B188" t="s">
        <v>660</v>
      </c>
      <c r="C188" t="s">
        <v>373</v>
      </c>
      <c r="D188">
        <v>30352.801877065001</v>
      </c>
      <c r="E188">
        <v>1697.55</v>
      </c>
      <c r="F188">
        <v>280.70999999999998</v>
      </c>
      <c r="G188">
        <v>2453.94</v>
      </c>
      <c r="H188">
        <v>35.700000000000003</v>
      </c>
      <c r="I188">
        <v>2416.7399999999998</v>
      </c>
      <c r="K188">
        <v>120.91</v>
      </c>
      <c r="L188">
        <v>306.07429999999999</v>
      </c>
      <c r="M188">
        <v>493.19</v>
      </c>
      <c r="N188">
        <v>2428.83</v>
      </c>
      <c r="O188">
        <v>10512.22</v>
      </c>
      <c r="P188">
        <v>3277.1499999999901</v>
      </c>
      <c r="R188">
        <v>9250.22569999999</v>
      </c>
      <c r="S188">
        <v>371.23</v>
      </c>
      <c r="T188">
        <v>1760.78</v>
      </c>
      <c r="U188">
        <v>341.82</v>
      </c>
      <c r="V188">
        <v>136.46</v>
      </c>
      <c r="W188">
        <v>4092.8399999999901</v>
      </c>
      <c r="X188">
        <v>3817.73</v>
      </c>
      <c r="Y188">
        <v>2041.49</v>
      </c>
      <c r="Z188">
        <v>17.851942600000001</v>
      </c>
      <c r="AA188">
        <v>3982.08</v>
      </c>
      <c r="AC188">
        <v>9011.31</v>
      </c>
      <c r="AD188">
        <v>749.81</v>
      </c>
      <c r="AE188">
        <v>3140.6899999999901</v>
      </c>
      <c r="AF188">
        <v>14329.949999999901</v>
      </c>
      <c r="AG188">
        <v>5318.6399999999903</v>
      </c>
      <c r="AH188">
        <v>279.95</v>
      </c>
      <c r="AI188">
        <v>9011.31</v>
      </c>
      <c r="AJ188">
        <v>38.56</v>
      </c>
      <c r="AK188">
        <v>2227.56</v>
      </c>
      <c r="AL188">
        <v>-2841.19</v>
      </c>
      <c r="AM188">
        <v>780.61</v>
      </c>
      <c r="AN188">
        <v>13.64</v>
      </c>
      <c r="AO188">
        <v>742.05</v>
      </c>
      <c r="AP188">
        <v>166.98</v>
      </c>
      <c r="AQ188">
        <v>17.41</v>
      </c>
    </row>
    <row r="189" spans="1:43" x14ac:dyDescent="0.25">
      <c r="A189" t="s">
        <v>643</v>
      </c>
      <c r="B189" t="s">
        <v>642</v>
      </c>
      <c r="C189" t="s">
        <v>115</v>
      </c>
      <c r="D189">
        <v>29995.8759737</v>
      </c>
      <c r="E189">
        <v>1240.5999999999999</v>
      </c>
      <c r="F189">
        <v>74.400000000000006</v>
      </c>
      <c r="G189">
        <v>7.21</v>
      </c>
      <c r="H189">
        <v>24.27</v>
      </c>
      <c r="I189">
        <v>415.96</v>
      </c>
      <c r="J189">
        <v>15.5099999999999</v>
      </c>
      <c r="L189">
        <v>169.73</v>
      </c>
      <c r="M189">
        <v>100.33</v>
      </c>
      <c r="N189">
        <v>0</v>
      </c>
      <c r="O189">
        <v>735.77</v>
      </c>
      <c r="P189">
        <v>342.49</v>
      </c>
      <c r="R189">
        <v>344.95999999999901</v>
      </c>
      <c r="S189">
        <v>76.97</v>
      </c>
      <c r="T189">
        <v>268.81</v>
      </c>
      <c r="U189">
        <v>120.75</v>
      </c>
      <c r="V189">
        <v>133.53</v>
      </c>
      <c r="W189">
        <v>1051.26</v>
      </c>
      <c r="X189">
        <v>1032.67</v>
      </c>
      <c r="Y189">
        <v>343.21</v>
      </c>
      <c r="Z189">
        <v>24.2703089</v>
      </c>
      <c r="AA189">
        <v>278.7</v>
      </c>
      <c r="AC189">
        <v>1082.74</v>
      </c>
      <c r="AD189">
        <v>143</v>
      </c>
      <c r="AE189">
        <v>193.45</v>
      </c>
      <c r="AF189">
        <v>1768.44</v>
      </c>
      <c r="AG189">
        <v>685.7</v>
      </c>
      <c r="AH189">
        <v>396.74</v>
      </c>
      <c r="AI189">
        <v>1082.74</v>
      </c>
      <c r="AJ189">
        <v>2.2599999999999998</v>
      </c>
      <c r="AK189">
        <v>-410.48</v>
      </c>
      <c r="AL189">
        <v>56.46</v>
      </c>
      <c r="AM189">
        <v>351.02</v>
      </c>
      <c r="AN189">
        <v>-154</v>
      </c>
      <c r="AO189">
        <v>348.76</v>
      </c>
      <c r="AP189">
        <v>-3.0000000000000502</v>
      </c>
      <c r="AQ189">
        <v>0</v>
      </c>
    </row>
    <row r="190" spans="1:43" x14ac:dyDescent="0.25">
      <c r="A190" t="s">
        <v>688</v>
      </c>
      <c r="B190" t="s">
        <v>687</v>
      </c>
      <c r="C190" t="s">
        <v>61</v>
      </c>
      <c r="D190">
        <v>29696.850752999999</v>
      </c>
      <c r="E190">
        <v>50.45</v>
      </c>
      <c r="F190">
        <v>543.38</v>
      </c>
      <c r="G190">
        <v>0</v>
      </c>
      <c r="H190">
        <v>603.59</v>
      </c>
      <c r="I190">
        <v>4802.53</v>
      </c>
      <c r="K190">
        <v>764.59</v>
      </c>
      <c r="L190">
        <v>816.62</v>
      </c>
      <c r="M190">
        <v>2111.71</v>
      </c>
      <c r="N190">
        <v>2735.97</v>
      </c>
      <c r="O190">
        <v>30445.539999999899</v>
      </c>
      <c r="P190">
        <v>28738.619999999901</v>
      </c>
      <c r="R190">
        <v>19684.77</v>
      </c>
      <c r="S190">
        <v>1371.34</v>
      </c>
      <c r="T190">
        <v>5887.18</v>
      </c>
      <c r="U190">
        <v>7067.85</v>
      </c>
      <c r="V190">
        <v>4225.9299999999903</v>
      </c>
      <c r="W190">
        <v>-1421.41</v>
      </c>
      <c r="X190">
        <v>6641.79</v>
      </c>
      <c r="Y190">
        <v>6430.56</v>
      </c>
      <c r="Z190">
        <v>603.59452750000003</v>
      </c>
      <c r="AA190">
        <v>26632.71</v>
      </c>
      <c r="AC190">
        <v>1918.1499999999901</v>
      </c>
      <c r="AD190">
        <v>92.39</v>
      </c>
      <c r="AE190">
        <v>24512.69</v>
      </c>
      <c r="AF190">
        <v>37087.3299999999</v>
      </c>
      <c r="AG190">
        <v>35169.179999999898</v>
      </c>
      <c r="AH190">
        <v>375.53</v>
      </c>
      <c r="AI190">
        <v>1918.15</v>
      </c>
      <c r="AJ190">
        <v>3137.72</v>
      </c>
      <c r="AK190">
        <v>-3893.86</v>
      </c>
      <c r="AL190">
        <v>-2042.84</v>
      </c>
      <c r="AM190">
        <v>3256.11</v>
      </c>
      <c r="AN190">
        <v>886.33</v>
      </c>
      <c r="AO190">
        <v>118.39</v>
      </c>
      <c r="AP190">
        <v>-2680.59</v>
      </c>
      <c r="AQ190">
        <v>0</v>
      </c>
    </row>
    <row r="191" spans="1:43" x14ac:dyDescent="0.25">
      <c r="A191" t="s">
        <v>652</v>
      </c>
      <c r="B191" t="s">
        <v>651</v>
      </c>
      <c r="C191" t="s">
        <v>88</v>
      </c>
      <c r="D191">
        <v>29647.965749999999</v>
      </c>
      <c r="E191">
        <v>2703.25</v>
      </c>
      <c r="F191">
        <v>584.5</v>
      </c>
      <c r="G191">
        <v>0</v>
      </c>
      <c r="H191">
        <v>10.99</v>
      </c>
      <c r="I191">
        <v>171.75</v>
      </c>
      <c r="J191">
        <v>259.19</v>
      </c>
      <c r="L191">
        <v>7.8563999999999998</v>
      </c>
      <c r="M191">
        <v>0.87</v>
      </c>
      <c r="N191">
        <v>-24.84</v>
      </c>
      <c r="O191">
        <v>4439.66</v>
      </c>
      <c r="P191">
        <v>741.08</v>
      </c>
      <c r="R191">
        <v>3185.6336000000001</v>
      </c>
      <c r="S191">
        <v>541.02</v>
      </c>
      <c r="T191">
        <v>1321.8999999999901</v>
      </c>
      <c r="U191">
        <v>1245.3</v>
      </c>
      <c r="V191">
        <v>45.180000000000597</v>
      </c>
      <c r="W191">
        <v>4244.1499999999996</v>
      </c>
      <c r="X191">
        <v>2438.12</v>
      </c>
      <c r="Y191">
        <v>1906.3999999999901</v>
      </c>
      <c r="Z191">
        <v>10.984999999999999</v>
      </c>
      <c r="AA191">
        <v>1555.71</v>
      </c>
      <c r="AC191">
        <v>4230.2999999999902</v>
      </c>
      <c r="AD191">
        <v>947.26</v>
      </c>
      <c r="AE191">
        <v>436.70999999999901</v>
      </c>
      <c r="AF191">
        <v>6877.78</v>
      </c>
      <c r="AG191">
        <v>2647.48</v>
      </c>
      <c r="AH191">
        <v>778.09</v>
      </c>
      <c r="AI191">
        <v>4230.2999999999902</v>
      </c>
      <c r="AJ191">
        <v>674.02</v>
      </c>
      <c r="AK191">
        <v>-143.51</v>
      </c>
      <c r="AL191">
        <v>-583.88</v>
      </c>
      <c r="AM191">
        <v>741.37</v>
      </c>
      <c r="AN191">
        <v>-486.35</v>
      </c>
      <c r="AO191">
        <v>67.349999999999994</v>
      </c>
      <c r="AP191">
        <v>13.98</v>
      </c>
      <c r="AQ191">
        <v>21.97</v>
      </c>
    </row>
    <row r="192" spans="1:43" x14ac:dyDescent="0.25">
      <c r="A192" t="s">
        <v>80</v>
      </c>
      <c r="B192" t="s">
        <v>81</v>
      </c>
      <c r="C192" t="s">
        <v>82</v>
      </c>
      <c r="D192">
        <v>29647.638003959899</v>
      </c>
      <c r="E192">
        <v>271.55</v>
      </c>
      <c r="F192">
        <v>1692.95</v>
      </c>
      <c r="G192">
        <v>0</v>
      </c>
      <c r="H192">
        <v>1084.4100000000001</v>
      </c>
      <c r="I192">
        <v>2131.44</v>
      </c>
      <c r="J192">
        <v>3144.9399999999901</v>
      </c>
      <c r="L192">
        <v>121.15</v>
      </c>
      <c r="M192">
        <v>26693.26</v>
      </c>
      <c r="N192">
        <v>2614.27</v>
      </c>
      <c r="O192">
        <v>50706.879999999997</v>
      </c>
      <c r="P192">
        <v>20833.12</v>
      </c>
      <c r="R192">
        <v>22583.75</v>
      </c>
      <c r="S192">
        <v>2317.3199999999902</v>
      </c>
      <c r="T192">
        <v>5426.65</v>
      </c>
      <c r="U192">
        <v>1308.72</v>
      </c>
      <c r="V192">
        <v>1186.9000000000001</v>
      </c>
      <c r="W192">
        <v>29477.5</v>
      </c>
      <c r="X192">
        <v>10422.02</v>
      </c>
      <c r="Y192">
        <v>7119.6</v>
      </c>
      <c r="Z192">
        <v>108.4405194</v>
      </c>
      <c r="AA192">
        <v>16720.53</v>
      </c>
      <c r="AC192">
        <v>33176.18</v>
      </c>
      <c r="AD192">
        <v>4222.78</v>
      </c>
      <c r="AE192">
        <v>16501.28</v>
      </c>
      <c r="AF192">
        <v>61128.9</v>
      </c>
      <c r="AG192">
        <v>27952.720000000001</v>
      </c>
      <c r="AH192">
        <v>1750.48</v>
      </c>
      <c r="AI192">
        <v>33176.18</v>
      </c>
      <c r="AJ192">
        <v>5967.99</v>
      </c>
      <c r="AK192">
        <v>-5615.3</v>
      </c>
      <c r="AL192">
        <v>-4192.0600000000004</v>
      </c>
      <c r="AM192">
        <v>9309.57</v>
      </c>
      <c r="AN192">
        <v>-2428.16</v>
      </c>
      <c r="AO192">
        <v>3341.58</v>
      </c>
      <c r="AP192">
        <v>-497.79</v>
      </c>
      <c r="AQ192">
        <v>1380.93</v>
      </c>
    </row>
    <row r="193" spans="1:43" x14ac:dyDescent="0.25">
      <c r="A193" t="s">
        <v>663</v>
      </c>
      <c r="B193" t="s">
        <v>662</v>
      </c>
      <c r="C193" t="s">
        <v>533</v>
      </c>
      <c r="D193">
        <v>29569.985936145</v>
      </c>
      <c r="E193">
        <v>979.5</v>
      </c>
      <c r="F193">
        <v>5336.15</v>
      </c>
      <c r="G193">
        <v>203.36</v>
      </c>
      <c r="H193">
        <v>29.4</v>
      </c>
      <c r="I193">
        <v>1417.76</v>
      </c>
      <c r="J193">
        <v>59.089999999999897</v>
      </c>
      <c r="L193">
        <v>0.78</v>
      </c>
      <c r="M193">
        <v>286.66000000000003</v>
      </c>
      <c r="N193">
        <v>0</v>
      </c>
      <c r="O193">
        <v>3991.19</v>
      </c>
      <c r="P193">
        <v>470.51999999999799</v>
      </c>
      <c r="R193">
        <v>2598.96</v>
      </c>
      <c r="S193">
        <v>3820.13</v>
      </c>
      <c r="T193">
        <v>520.34000000000106</v>
      </c>
      <c r="U193">
        <v>1104.79</v>
      </c>
      <c r="V193">
        <v>48.349999999998097</v>
      </c>
      <c r="W193">
        <v>7675.03</v>
      </c>
      <c r="X193">
        <v>10243.61</v>
      </c>
      <c r="Y193">
        <v>5856.49</v>
      </c>
      <c r="Z193">
        <v>29.4013749</v>
      </c>
      <c r="AA193">
        <v>392.58</v>
      </c>
      <c r="AC193">
        <v>7907.79</v>
      </c>
      <c r="AD193">
        <v>4416.45</v>
      </c>
      <c r="AE193">
        <v>363.08</v>
      </c>
      <c r="AF193">
        <v>14234.8</v>
      </c>
      <c r="AG193">
        <v>6327.0099999999902</v>
      </c>
      <c r="AH193">
        <v>589.27</v>
      </c>
      <c r="AI193">
        <v>7907.79</v>
      </c>
      <c r="AJ193">
        <v>605.24</v>
      </c>
      <c r="AK193">
        <v>-543.04999999999995</v>
      </c>
      <c r="AL193">
        <v>639.83000000000004</v>
      </c>
      <c r="AM193">
        <v>590.97</v>
      </c>
      <c r="AN193">
        <v>-2355.85</v>
      </c>
      <c r="AO193">
        <v>-14.2699999999999</v>
      </c>
      <c r="AP193">
        <v>687.75</v>
      </c>
      <c r="AQ193">
        <v>352.64</v>
      </c>
    </row>
    <row r="194" spans="1:43" x14ac:dyDescent="0.25">
      <c r="A194" t="s">
        <v>654</v>
      </c>
      <c r="B194" t="s">
        <v>653</v>
      </c>
      <c r="C194" t="s">
        <v>85</v>
      </c>
      <c r="D194">
        <v>29471.100181040001</v>
      </c>
      <c r="E194">
        <v>401.85</v>
      </c>
      <c r="F194">
        <v>912.42</v>
      </c>
      <c r="G194">
        <v>11373.46</v>
      </c>
      <c r="H194">
        <v>64.209999999999994</v>
      </c>
      <c r="I194">
        <v>1690.23</v>
      </c>
      <c r="J194">
        <v>62.91</v>
      </c>
      <c r="L194">
        <v>1453.6690000000001</v>
      </c>
      <c r="M194">
        <v>629.51</v>
      </c>
      <c r="N194">
        <v>0</v>
      </c>
      <c r="O194">
        <v>4290.82</v>
      </c>
      <c r="P194">
        <v>791.51999999999896</v>
      </c>
      <c r="R194">
        <v>1658.691</v>
      </c>
      <c r="S194">
        <v>1254.19</v>
      </c>
      <c r="T194">
        <v>589.49</v>
      </c>
      <c r="U194">
        <v>548.95000000000005</v>
      </c>
      <c r="V194">
        <v>38.249999999999702</v>
      </c>
      <c r="W194">
        <v>-5480.2999999999902</v>
      </c>
      <c r="X194">
        <v>3959.98</v>
      </c>
      <c r="Y194">
        <v>1501.91</v>
      </c>
      <c r="Z194">
        <v>64.210610000000003</v>
      </c>
      <c r="AA194">
        <v>1101.52</v>
      </c>
      <c r="AC194">
        <v>5957.3699999999899</v>
      </c>
      <c r="AD194">
        <v>25.31</v>
      </c>
      <c r="AE194">
        <v>690.36</v>
      </c>
      <c r="AF194">
        <v>8250.7999999999993</v>
      </c>
      <c r="AG194">
        <v>2293.4299999999998</v>
      </c>
      <c r="AH194">
        <v>990.25</v>
      </c>
      <c r="AI194">
        <v>5957.3699999999899</v>
      </c>
      <c r="AJ194">
        <v>543.94000000000005</v>
      </c>
      <c r="AK194">
        <v>2901.79</v>
      </c>
      <c r="AL194">
        <v>-2742.13</v>
      </c>
      <c r="AM194">
        <v>-240.53</v>
      </c>
      <c r="AN194">
        <v>-508.63</v>
      </c>
      <c r="AO194">
        <v>-784.47</v>
      </c>
      <c r="AP194">
        <v>-80.870000000000303</v>
      </c>
      <c r="AQ194">
        <v>0</v>
      </c>
    </row>
    <row r="195" spans="1:43" x14ac:dyDescent="0.25">
      <c r="A195" t="s">
        <v>682</v>
      </c>
      <c r="B195" t="s">
        <v>681</v>
      </c>
      <c r="C195" t="s">
        <v>91</v>
      </c>
      <c r="D195">
        <v>29356.288888225001</v>
      </c>
      <c r="E195">
        <v>1071.5</v>
      </c>
      <c r="F195">
        <v>141.36000000000001</v>
      </c>
      <c r="G195">
        <v>0</v>
      </c>
      <c r="H195">
        <v>270.02</v>
      </c>
      <c r="I195">
        <v>1000.36999999999</v>
      </c>
      <c r="K195">
        <v>76.37</v>
      </c>
      <c r="L195">
        <v>168.11600000000001</v>
      </c>
      <c r="M195">
        <v>21.66</v>
      </c>
      <c r="N195">
        <v>15.55</v>
      </c>
      <c r="O195">
        <v>821.979999999999</v>
      </c>
      <c r="P195">
        <v>303.37</v>
      </c>
      <c r="R195">
        <v>473.14399999999898</v>
      </c>
      <c r="S195">
        <v>142.35</v>
      </c>
      <c r="T195">
        <v>566.29999999999995</v>
      </c>
      <c r="U195">
        <v>82.69</v>
      </c>
      <c r="V195">
        <v>118.11</v>
      </c>
      <c r="W195">
        <v>1039.55</v>
      </c>
      <c r="X195">
        <v>1514.17</v>
      </c>
      <c r="Y195">
        <v>707.66</v>
      </c>
      <c r="Z195">
        <v>27.0016575</v>
      </c>
      <c r="AA195">
        <v>227.23</v>
      </c>
      <c r="AC195">
        <v>1325.12</v>
      </c>
      <c r="AD195">
        <v>0</v>
      </c>
      <c r="AE195">
        <v>185.26</v>
      </c>
      <c r="AF195">
        <v>2336.15</v>
      </c>
      <c r="AG195">
        <v>1011.03</v>
      </c>
      <c r="AH195">
        <v>371.45</v>
      </c>
      <c r="AI195">
        <v>1325.12</v>
      </c>
      <c r="AJ195">
        <v>68.599999999999994</v>
      </c>
      <c r="AK195">
        <v>-126.67</v>
      </c>
      <c r="AL195">
        <v>-292.02999999999997</v>
      </c>
      <c r="AM195">
        <v>474.99</v>
      </c>
      <c r="AN195">
        <v>-1.3699999999999899</v>
      </c>
      <c r="AO195">
        <v>406.39</v>
      </c>
      <c r="AP195">
        <v>56.29</v>
      </c>
      <c r="AQ195">
        <v>74.13</v>
      </c>
    </row>
    <row r="196" spans="1:43" x14ac:dyDescent="0.25">
      <c r="A196" t="s">
        <v>656</v>
      </c>
      <c r="B196" t="s">
        <v>655</v>
      </c>
      <c r="C196" t="s">
        <v>657</v>
      </c>
      <c r="D196">
        <v>29033.532058320001</v>
      </c>
      <c r="E196">
        <v>1044.5</v>
      </c>
      <c r="F196">
        <v>245.75</v>
      </c>
      <c r="G196">
        <v>290.19</v>
      </c>
      <c r="H196">
        <v>135.75</v>
      </c>
      <c r="I196">
        <v>789.01</v>
      </c>
      <c r="K196">
        <v>22.3</v>
      </c>
      <c r="L196">
        <v>0.61909999999999998</v>
      </c>
      <c r="M196">
        <v>8.49</v>
      </c>
      <c r="N196">
        <v>22.44</v>
      </c>
      <c r="O196">
        <v>946.15</v>
      </c>
      <c r="P196">
        <v>598.81999999999903</v>
      </c>
      <c r="R196">
        <v>853.34090000000003</v>
      </c>
      <c r="S196">
        <v>97.1</v>
      </c>
      <c r="T196">
        <v>182.47</v>
      </c>
      <c r="U196">
        <v>61.4</v>
      </c>
      <c r="V196">
        <v>0.63999999999976298</v>
      </c>
      <c r="W196">
        <v>838.75</v>
      </c>
      <c r="X196">
        <v>1368.02</v>
      </c>
      <c r="Y196">
        <v>428.22</v>
      </c>
      <c r="Z196">
        <v>27.150742600000001</v>
      </c>
      <c r="AA196">
        <v>692.22</v>
      </c>
      <c r="AC196">
        <v>1287.1300000000001</v>
      </c>
      <c r="AD196">
        <v>424.19</v>
      </c>
      <c r="AE196">
        <v>598.17999999999995</v>
      </c>
      <c r="AF196">
        <v>2314.17</v>
      </c>
      <c r="AG196">
        <v>1027.04</v>
      </c>
      <c r="AH196">
        <v>57.72</v>
      </c>
      <c r="AI196">
        <v>1287.1300000000001</v>
      </c>
      <c r="AJ196">
        <v>47.92</v>
      </c>
      <c r="AK196">
        <v>116.46</v>
      </c>
      <c r="AL196">
        <v>-300.93</v>
      </c>
      <c r="AM196">
        <v>219.7</v>
      </c>
      <c r="AN196">
        <v>-197.58999999999901</v>
      </c>
      <c r="AO196">
        <v>171.77999999999901</v>
      </c>
      <c r="AP196">
        <v>35.229999999999897</v>
      </c>
      <c r="AQ196">
        <v>70.599999999999994</v>
      </c>
    </row>
    <row r="197" spans="1:43" x14ac:dyDescent="0.25">
      <c r="A197" t="s">
        <v>698</v>
      </c>
      <c r="B197" t="s">
        <v>697</v>
      </c>
      <c r="C197" t="s">
        <v>112</v>
      </c>
      <c r="D197">
        <v>29002.151439000001</v>
      </c>
      <c r="E197">
        <v>596.9</v>
      </c>
      <c r="F197">
        <v>74.53</v>
      </c>
      <c r="G197">
        <v>1508.04</v>
      </c>
      <c r="H197">
        <v>50.48</v>
      </c>
      <c r="I197">
        <v>301.35000000000002</v>
      </c>
      <c r="K197">
        <v>137.38</v>
      </c>
      <c r="L197">
        <v>0</v>
      </c>
      <c r="M197">
        <v>0.04</v>
      </c>
      <c r="N197">
        <v>0</v>
      </c>
      <c r="O197">
        <v>1079.21</v>
      </c>
      <c r="P197">
        <v>24.76</v>
      </c>
      <c r="R197">
        <v>905.47</v>
      </c>
      <c r="S197">
        <v>351.21</v>
      </c>
      <c r="T197">
        <v>397.789999999999</v>
      </c>
      <c r="U197">
        <v>36.32</v>
      </c>
      <c r="V197">
        <v>22.57</v>
      </c>
      <c r="W197">
        <v>-29.569999999999901</v>
      </c>
      <c r="X197">
        <v>946.81999999999903</v>
      </c>
      <c r="Y197">
        <v>472.31999999999903</v>
      </c>
      <c r="Z197">
        <v>50.48</v>
      </c>
      <c r="AA197">
        <v>4.37</v>
      </c>
      <c r="AC197">
        <v>1528.95</v>
      </c>
      <c r="AD197">
        <v>269.75</v>
      </c>
      <c r="AE197">
        <v>2.19</v>
      </c>
      <c r="AF197">
        <v>2026.03</v>
      </c>
      <c r="AG197">
        <v>497.07999999999902</v>
      </c>
      <c r="AH197">
        <v>24.51</v>
      </c>
      <c r="AI197">
        <v>1528.95</v>
      </c>
      <c r="AJ197">
        <v>101.13</v>
      </c>
      <c r="AK197">
        <v>1142.53</v>
      </c>
      <c r="AL197">
        <v>-612.27</v>
      </c>
      <c r="AM197">
        <v>-516.44000000000005</v>
      </c>
      <c r="AN197">
        <v>-257.01</v>
      </c>
      <c r="AO197">
        <v>-617.57000000000005</v>
      </c>
      <c r="AP197">
        <v>13.819999999999901</v>
      </c>
      <c r="AQ197">
        <v>22.27</v>
      </c>
    </row>
    <row r="198" spans="1:43" x14ac:dyDescent="0.25">
      <c r="A198" t="s">
        <v>667</v>
      </c>
      <c r="B198" t="s">
        <v>666</v>
      </c>
      <c r="C198" t="s">
        <v>290</v>
      </c>
      <c r="D198">
        <v>28873.603895625001</v>
      </c>
      <c r="E198">
        <v>2649.55</v>
      </c>
      <c r="F198">
        <v>125.65</v>
      </c>
      <c r="G198">
        <v>0</v>
      </c>
      <c r="H198">
        <v>110.2</v>
      </c>
      <c r="I198">
        <v>1145.18</v>
      </c>
      <c r="K198">
        <v>181.1</v>
      </c>
      <c r="L198">
        <v>474.05</v>
      </c>
      <c r="M198">
        <v>8082.07</v>
      </c>
      <c r="N198">
        <v>2728.63</v>
      </c>
      <c r="O198">
        <v>54190.65</v>
      </c>
      <c r="P198">
        <v>37766.799999999901</v>
      </c>
      <c r="Q198">
        <v>44631.06</v>
      </c>
      <c r="R198">
        <v>822.36999999999898</v>
      </c>
      <c r="S198">
        <v>655.56</v>
      </c>
      <c r="T198">
        <v>5534.97</v>
      </c>
      <c r="U198">
        <v>0</v>
      </c>
      <c r="V198" s="2">
        <v>-7.2759576141834202E-12</v>
      </c>
      <c r="W198">
        <v>9799.65</v>
      </c>
      <c r="X198">
        <v>1875.25</v>
      </c>
      <c r="Y198">
        <v>5660.62</v>
      </c>
      <c r="Z198">
        <v>11.019731500000001</v>
      </c>
      <c r="AA198">
        <v>42693.9</v>
      </c>
      <c r="AC198">
        <v>12638.48</v>
      </c>
      <c r="AD198">
        <v>0</v>
      </c>
      <c r="AE198">
        <v>37766.800000000003</v>
      </c>
      <c r="AF198">
        <v>56065.9</v>
      </c>
      <c r="AG198">
        <v>43427.42</v>
      </c>
      <c r="AH198">
        <v>74.510000000000005</v>
      </c>
      <c r="AI198">
        <v>12638.48</v>
      </c>
      <c r="AJ198">
        <v>25.35</v>
      </c>
      <c r="AK198">
        <v>5890.14</v>
      </c>
      <c r="AL198">
        <v>668.51</v>
      </c>
      <c r="AM198">
        <v>-6504.29</v>
      </c>
      <c r="AN198">
        <v>-10727.68</v>
      </c>
      <c r="AO198">
        <v>-6529.64</v>
      </c>
      <c r="AP198">
        <v>54.360000000000497</v>
      </c>
      <c r="AQ198">
        <v>297.2</v>
      </c>
    </row>
    <row r="199" spans="1:43" x14ac:dyDescent="0.25">
      <c r="A199" t="s">
        <v>665</v>
      </c>
      <c r="B199" t="s">
        <v>664</v>
      </c>
      <c r="C199" t="s">
        <v>290</v>
      </c>
      <c r="D199">
        <v>28770.638079809902</v>
      </c>
      <c r="E199">
        <v>381.5</v>
      </c>
      <c r="F199">
        <v>2.02</v>
      </c>
      <c r="G199">
        <v>5247.68</v>
      </c>
      <c r="H199">
        <v>153.59</v>
      </c>
      <c r="I199">
        <v>657.43</v>
      </c>
      <c r="K199">
        <v>47.68</v>
      </c>
      <c r="L199">
        <v>14.3</v>
      </c>
      <c r="M199">
        <v>310.91000000000003</v>
      </c>
      <c r="N199">
        <v>11.77</v>
      </c>
      <c r="O199">
        <v>15803.19</v>
      </c>
      <c r="P199">
        <v>7444.77</v>
      </c>
      <c r="Q199">
        <v>15218.45</v>
      </c>
      <c r="R199">
        <v>211.76999999999899</v>
      </c>
      <c r="S199">
        <v>6741.3499999999904</v>
      </c>
      <c r="T199">
        <v>8900.6499999999905</v>
      </c>
      <c r="U199">
        <v>0.08</v>
      </c>
      <c r="V199">
        <v>0</v>
      </c>
      <c r="W199">
        <v>1460.13</v>
      </c>
      <c r="X199">
        <v>7417.4199999999901</v>
      </c>
      <c r="Y199">
        <v>8902.6699999999892</v>
      </c>
      <c r="Z199">
        <v>76.794759200000001</v>
      </c>
      <c r="AA199">
        <v>11209.16</v>
      </c>
      <c r="AC199">
        <v>6873.17</v>
      </c>
      <c r="AD199">
        <v>0</v>
      </c>
      <c r="AE199">
        <v>7444.77</v>
      </c>
      <c r="AF199">
        <v>23220.61</v>
      </c>
      <c r="AG199">
        <v>16347.4399999999</v>
      </c>
      <c r="AH199">
        <v>18.64</v>
      </c>
      <c r="AI199">
        <v>6873.17</v>
      </c>
      <c r="AJ199">
        <v>81.02</v>
      </c>
      <c r="AK199">
        <v>5748.47</v>
      </c>
      <c r="AL199">
        <v>-110.45</v>
      </c>
      <c r="AM199">
        <v>-5236.54</v>
      </c>
      <c r="AN199">
        <v>-6156.65</v>
      </c>
      <c r="AO199">
        <v>-5317.56</v>
      </c>
      <c r="AP199">
        <v>401.48</v>
      </c>
      <c r="AQ199">
        <v>30.6</v>
      </c>
    </row>
    <row r="200" spans="1:43" x14ac:dyDescent="0.25">
      <c r="A200" t="s">
        <v>676</v>
      </c>
      <c r="B200" t="s">
        <v>675</v>
      </c>
      <c r="C200" t="s">
        <v>91</v>
      </c>
      <c r="D200">
        <v>28670.872341769998</v>
      </c>
      <c r="E200">
        <v>4672.3</v>
      </c>
      <c r="F200">
        <v>690.7</v>
      </c>
      <c r="G200">
        <v>63.5</v>
      </c>
      <c r="H200">
        <v>61.1</v>
      </c>
      <c r="I200">
        <v>578.70000000000005</v>
      </c>
      <c r="K200">
        <v>317.39999999999998</v>
      </c>
      <c r="L200">
        <v>1193.8</v>
      </c>
      <c r="M200">
        <v>0</v>
      </c>
      <c r="N200">
        <v>87.4</v>
      </c>
      <c r="O200">
        <v>3018.7</v>
      </c>
      <c r="P200">
        <v>715.9</v>
      </c>
      <c r="R200">
        <v>1122.69999999999</v>
      </c>
      <c r="S200">
        <v>414.6</v>
      </c>
      <c r="T200">
        <v>1048.5999999999999</v>
      </c>
      <c r="U200">
        <v>384.8</v>
      </c>
      <c r="V200">
        <v>199.1</v>
      </c>
      <c r="W200">
        <v>2957.9</v>
      </c>
      <c r="X200">
        <v>2606.4</v>
      </c>
      <c r="Y200">
        <v>1739.3</v>
      </c>
      <c r="Z200">
        <v>6.108708</v>
      </c>
      <c r="AA200">
        <v>562.20000000000005</v>
      </c>
      <c r="AC200">
        <v>3169.9</v>
      </c>
      <c r="AD200">
        <v>0</v>
      </c>
      <c r="AE200">
        <v>516.79999999999995</v>
      </c>
      <c r="AF200">
        <v>5625.1</v>
      </c>
      <c r="AG200">
        <v>2455.1999999999998</v>
      </c>
      <c r="AH200">
        <v>1613.1</v>
      </c>
      <c r="AI200">
        <v>3169.9</v>
      </c>
      <c r="AJ200">
        <v>158.19999999999999</v>
      </c>
      <c r="AK200">
        <v>-558.20000000000005</v>
      </c>
      <c r="AL200">
        <v>-269.2</v>
      </c>
      <c r="AM200">
        <v>950.5</v>
      </c>
      <c r="AN200">
        <v>-382.7</v>
      </c>
      <c r="AO200">
        <v>792.3</v>
      </c>
      <c r="AP200">
        <v>123.099999999999</v>
      </c>
      <c r="AQ200">
        <v>428.5</v>
      </c>
    </row>
    <row r="201" spans="1:43" x14ac:dyDescent="0.25">
      <c r="A201" t="s">
        <v>669</v>
      </c>
      <c r="B201" t="s">
        <v>668</v>
      </c>
      <c r="C201" t="s">
        <v>670</v>
      </c>
      <c r="D201">
        <v>28241.353172409901</v>
      </c>
      <c r="E201">
        <v>3844.65</v>
      </c>
      <c r="F201">
        <v>143.91999999999999</v>
      </c>
      <c r="G201">
        <v>353.28</v>
      </c>
      <c r="H201">
        <v>7.31</v>
      </c>
      <c r="I201">
        <v>814.07999999999902</v>
      </c>
      <c r="K201">
        <v>79.39</v>
      </c>
      <c r="L201">
        <v>414.65</v>
      </c>
      <c r="M201">
        <v>190.77</v>
      </c>
      <c r="N201">
        <v>0</v>
      </c>
      <c r="O201">
        <v>1069.8</v>
      </c>
      <c r="P201">
        <v>95.22</v>
      </c>
      <c r="R201">
        <v>217.91999999999899</v>
      </c>
      <c r="S201">
        <v>188.29</v>
      </c>
      <c r="T201">
        <v>799.88</v>
      </c>
      <c r="U201">
        <v>167.07</v>
      </c>
      <c r="V201">
        <v>71.33</v>
      </c>
      <c r="W201">
        <v>1431.35</v>
      </c>
      <c r="X201">
        <v>1761.19999999999</v>
      </c>
      <c r="Y201">
        <v>943.8</v>
      </c>
      <c r="Z201">
        <v>7.3064043999999999</v>
      </c>
      <c r="AA201">
        <v>83.46</v>
      </c>
      <c r="AC201">
        <v>1791.98</v>
      </c>
      <c r="AD201">
        <v>0</v>
      </c>
      <c r="AE201">
        <v>23.889999999999901</v>
      </c>
      <c r="AF201">
        <v>2831</v>
      </c>
      <c r="AG201">
        <v>1039.02</v>
      </c>
      <c r="AH201">
        <v>758.83</v>
      </c>
      <c r="AI201">
        <v>1791.98</v>
      </c>
      <c r="AJ201">
        <v>41.14</v>
      </c>
      <c r="AK201">
        <v>-368.32</v>
      </c>
      <c r="AL201">
        <v>-58.69</v>
      </c>
      <c r="AM201">
        <v>456.34</v>
      </c>
      <c r="AN201">
        <v>-332.789999999999</v>
      </c>
      <c r="AO201">
        <v>415.2</v>
      </c>
      <c r="AP201">
        <v>29.329999999999899</v>
      </c>
      <c r="AQ201">
        <v>343.14</v>
      </c>
    </row>
    <row r="202" spans="1:43" x14ac:dyDescent="0.25">
      <c r="A202" t="s">
        <v>680</v>
      </c>
      <c r="B202" t="s">
        <v>679</v>
      </c>
      <c r="C202" t="s">
        <v>293</v>
      </c>
      <c r="D202">
        <v>28019.868257490001</v>
      </c>
      <c r="E202">
        <v>814.7</v>
      </c>
      <c r="F202">
        <v>35.97</v>
      </c>
      <c r="G202">
        <v>4680.45</v>
      </c>
      <c r="H202">
        <v>69.02</v>
      </c>
      <c r="I202">
        <v>599.54999999999995</v>
      </c>
      <c r="J202">
        <v>2.52</v>
      </c>
      <c r="L202">
        <v>525.25440000000003</v>
      </c>
      <c r="M202">
        <v>109794.16</v>
      </c>
      <c r="N202">
        <v>550.29999999999995</v>
      </c>
      <c r="O202">
        <v>110410.59</v>
      </c>
      <c r="P202">
        <v>524.63</v>
      </c>
      <c r="Q202">
        <v>0</v>
      </c>
      <c r="R202">
        <v>91.175599999999903</v>
      </c>
      <c r="S202">
        <v>6737.11</v>
      </c>
      <c r="T202">
        <v>112701.739999999</v>
      </c>
      <c r="U202">
        <v>0</v>
      </c>
      <c r="V202">
        <v>0</v>
      </c>
      <c r="W202">
        <v>-814.85999999999899</v>
      </c>
      <c r="X202">
        <v>7336.66</v>
      </c>
      <c r="Y202">
        <v>112737.709999999</v>
      </c>
      <c r="Z202">
        <v>34.5114771</v>
      </c>
      <c r="AA202">
        <v>522.11</v>
      </c>
      <c r="AC202">
        <v>4484.91</v>
      </c>
      <c r="AD202">
        <v>0</v>
      </c>
      <c r="AE202">
        <v>522.11</v>
      </c>
      <c r="AF202">
        <v>117747.25</v>
      </c>
      <c r="AG202">
        <v>113262.34</v>
      </c>
      <c r="AH202">
        <v>0</v>
      </c>
      <c r="AI202">
        <v>4484.91</v>
      </c>
      <c r="AJ202">
        <v>128</v>
      </c>
      <c r="AK202">
        <v>387.97</v>
      </c>
      <c r="AL202">
        <v>-8835.3799999999992</v>
      </c>
      <c r="AM202">
        <v>8495.86</v>
      </c>
      <c r="AN202">
        <v>-55.86</v>
      </c>
      <c r="AO202">
        <v>8367.86</v>
      </c>
      <c r="AP202">
        <v>48.450000000001403</v>
      </c>
      <c r="AQ202">
        <v>32.07</v>
      </c>
    </row>
    <row r="203" spans="1:43" x14ac:dyDescent="0.25">
      <c r="A203" t="s">
        <v>678</v>
      </c>
      <c r="B203" t="s">
        <v>677</v>
      </c>
      <c r="C203" t="s">
        <v>504</v>
      </c>
      <c r="D203">
        <v>27630.6189753</v>
      </c>
      <c r="E203">
        <v>2517.6</v>
      </c>
      <c r="F203">
        <v>1522.99</v>
      </c>
      <c r="G203">
        <v>57.28</v>
      </c>
      <c r="H203">
        <v>22.52</v>
      </c>
      <c r="I203">
        <v>2524.4499999999998</v>
      </c>
      <c r="K203">
        <v>105.71</v>
      </c>
      <c r="L203">
        <v>14.969999999999899</v>
      </c>
      <c r="M203">
        <v>233.21</v>
      </c>
      <c r="N203">
        <v>2.15</v>
      </c>
      <c r="O203">
        <v>2763.44</v>
      </c>
      <c r="P203">
        <v>556.29</v>
      </c>
      <c r="R203">
        <v>1666.96999999999</v>
      </c>
      <c r="S203">
        <v>1030.1199999999999</v>
      </c>
      <c r="T203">
        <v>2886.2</v>
      </c>
      <c r="U203">
        <v>742.58</v>
      </c>
      <c r="V203">
        <v>119.03</v>
      </c>
      <c r="W203">
        <v>3788.27</v>
      </c>
      <c r="X203">
        <v>6072.26</v>
      </c>
      <c r="Y203">
        <v>4409.1899999999996</v>
      </c>
      <c r="Z203">
        <v>11.261486</v>
      </c>
      <c r="AA203">
        <v>830.53</v>
      </c>
      <c r="AC203">
        <v>3870.22</v>
      </c>
      <c r="AD203">
        <v>755.63</v>
      </c>
      <c r="AE203">
        <v>437.26</v>
      </c>
      <c r="AF203">
        <v>8835.7000000000007</v>
      </c>
      <c r="AG203">
        <v>4965.4799999999996</v>
      </c>
      <c r="AH203">
        <v>1762.06</v>
      </c>
      <c r="AI203">
        <v>3870.22</v>
      </c>
      <c r="AJ203">
        <v>649.94000000000005</v>
      </c>
      <c r="AK203">
        <v>348.54</v>
      </c>
      <c r="AL203">
        <v>-663.81</v>
      </c>
      <c r="AM203">
        <v>459.56</v>
      </c>
      <c r="AN203">
        <v>-214.04</v>
      </c>
      <c r="AO203">
        <v>-190.38</v>
      </c>
      <c r="AP203">
        <v>144.29</v>
      </c>
      <c r="AQ203">
        <v>102.13</v>
      </c>
    </row>
    <row r="204" spans="1:43" x14ac:dyDescent="0.25">
      <c r="A204" t="s">
        <v>686</v>
      </c>
      <c r="B204" t="s">
        <v>685</v>
      </c>
      <c r="C204" t="s">
        <v>102</v>
      </c>
      <c r="D204">
        <v>26973.087788159999</v>
      </c>
      <c r="E204">
        <v>2013.15</v>
      </c>
      <c r="F204">
        <v>706.02</v>
      </c>
      <c r="G204">
        <v>434.17</v>
      </c>
      <c r="H204">
        <v>27.28</v>
      </c>
      <c r="I204">
        <v>416.82</v>
      </c>
      <c r="J204">
        <v>156.47</v>
      </c>
      <c r="L204">
        <v>0</v>
      </c>
      <c r="M204">
        <v>2.48</v>
      </c>
      <c r="N204">
        <v>0</v>
      </c>
      <c r="O204">
        <v>2389.52</v>
      </c>
      <c r="P204">
        <v>244.86999999999901</v>
      </c>
      <c r="R204">
        <v>2242.44</v>
      </c>
      <c r="S204">
        <v>119.659999999999</v>
      </c>
      <c r="T204">
        <v>88.6400000000001</v>
      </c>
      <c r="U204">
        <v>144.6</v>
      </c>
      <c r="V204">
        <v>29.97</v>
      </c>
      <c r="W204">
        <v>3628.5099999999902</v>
      </c>
      <c r="X204">
        <v>2739.97</v>
      </c>
      <c r="Y204">
        <v>794.66</v>
      </c>
      <c r="Z204">
        <v>13.63935</v>
      </c>
      <c r="AA204">
        <v>72.8599999999999</v>
      </c>
      <c r="AC204">
        <v>4089.96</v>
      </c>
      <c r="AD204">
        <v>893.97</v>
      </c>
      <c r="AE204">
        <v>58.4299999999999</v>
      </c>
      <c r="AF204">
        <v>5129.49</v>
      </c>
      <c r="AG204">
        <v>1039.53</v>
      </c>
      <c r="AH204">
        <v>1309.52</v>
      </c>
      <c r="AI204">
        <v>4089.96</v>
      </c>
      <c r="AJ204">
        <v>360.85</v>
      </c>
      <c r="AK204">
        <v>-359.08</v>
      </c>
      <c r="AL204">
        <v>-276.05</v>
      </c>
      <c r="AM204">
        <v>649.91999999999996</v>
      </c>
      <c r="AN204">
        <v>-668.55</v>
      </c>
      <c r="AO204">
        <v>289.06999999999903</v>
      </c>
      <c r="AP204">
        <v>14.7899999999999</v>
      </c>
      <c r="AQ204">
        <v>95.48</v>
      </c>
    </row>
    <row r="205" spans="1:43" x14ac:dyDescent="0.25">
      <c r="A205" t="s">
        <v>690</v>
      </c>
      <c r="B205" t="s">
        <v>689</v>
      </c>
      <c r="C205" t="s">
        <v>71</v>
      </c>
      <c r="D205">
        <v>26658.362208350001</v>
      </c>
      <c r="E205">
        <v>424.3</v>
      </c>
      <c r="F205">
        <v>3557.54</v>
      </c>
      <c r="G205">
        <v>3131.77</v>
      </c>
      <c r="H205">
        <v>63.51</v>
      </c>
      <c r="I205">
        <v>1247.92</v>
      </c>
      <c r="J205">
        <v>887.5</v>
      </c>
      <c r="L205">
        <v>463.65300000000002</v>
      </c>
      <c r="M205">
        <v>34.08</v>
      </c>
      <c r="N205">
        <v>0</v>
      </c>
      <c r="O205">
        <v>18428.61</v>
      </c>
      <c r="P205">
        <v>6399.13</v>
      </c>
      <c r="R205">
        <v>17441.837</v>
      </c>
      <c r="S205">
        <v>693.78</v>
      </c>
      <c r="T205">
        <v>4452.8500000000004</v>
      </c>
      <c r="U205">
        <v>489.04</v>
      </c>
      <c r="V205">
        <v>1107.6099999999999</v>
      </c>
      <c r="W205">
        <v>9682.5</v>
      </c>
      <c r="X205">
        <v>8858.69</v>
      </c>
      <c r="Y205">
        <v>8010.39</v>
      </c>
      <c r="Z205">
        <v>63.510094600000002</v>
      </c>
      <c r="AA205">
        <v>6420.53</v>
      </c>
      <c r="AC205">
        <v>12877.78</v>
      </c>
      <c r="AD205">
        <v>4428.46</v>
      </c>
      <c r="AE205">
        <v>4404.0200000000004</v>
      </c>
      <c r="AF205">
        <v>27287.3</v>
      </c>
      <c r="AG205">
        <v>14409.52</v>
      </c>
      <c r="AH205">
        <v>2488.5300000000002</v>
      </c>
      <c r="AI205">
        <v>12877.78</v>
      </c>
      <c r="AJ205">
        <v>774.57</v>
      </c>
      <c r="AK205">
        <v>-1691.82</v>
      </c>
      <c r="AL205">
        <v>-476.14</v>
      </c>
      <c r="AM205">
        <v>2134.39</v>
      </c>
      <c r="AN205">
        <v>-1005.87</v>
      </c>
      <c r="AO205">
        <v>1359.8199999999899</v>
      </c>
      <c r="AP205">
        <v>-33.569999999999901</v>
      </c>
      <c r="AQ205">
        <v>206.41</v>
      </c>
    </row>
    <row r="206" spans="1:43" x14ac:dyDescent="0.25">
      <c r="A206" t="s">
        <v>50</v>
      </c>
      <c r="B206" t="s">
        <v>51</v>
      </c>
      <c r="C206" t="s">
        <v>52</v>
      </c>
      <c r="D206">
        <v>26592.964210979899</v>
      </c>
      <c r="E206">
        <v>58.85</v>
      </c>
      <c r="F206">
        <v>912.9</v>
      </c>
      <c r="G206">
        <v>0</v>
      </c>
      <c r="H206">
        <v>315.8</v>
      </c>
      <c r="I206">
        <v>293.3</v>
      </c>
      <c r="K206">
        <v>40.299999999999997</v>
      </c>
      <c r="L206">
        <v>0</v>
      </c>
      <c r="M206">
        <v>0</v>
      </c>
      <c r="O206">
        <v>588.99999999999898</v>
      </c>
      <c r="P206">
        <v>252</v>
      </c>
      <c r="R206">
        <v>464.4</v>
      </c>
      <c r="S206">
        <v>60.1</v>
      </c>
      <c r="T206">
        <v>282.19999999999902</v>
      </c>
      <c r="U206">
        <v>84.3</v>
      </c>
      <c r="V206">
        <v>42.3</v>
      </c>
      <c r="W206">
        <v>798.8</v>
      </c>
      <c r="X206">
        <v>1972.69999999999</v>
      </c>
      <c r="Y206">
        <v>1195.0999999999999</v>
      </c>
      <c r="Z206">
        <v>442.06974003491899</v>
      </c>
      <c r="AA206">
        <v>282.8</v>
      </c>
      <c r="AC206">
        <v>1114.5999999999999</v>
      </c>
      <c r="AD206">
        <v>960</v>
      </c>
      <c r="AE206">
        <v>209.7</v>
      </c>
      <c r="AF206">
        <v>2561.6999999999998</v>
      </c>
      <c r="AG206">
        <v>1447.1</v>
      </c>
      <c r="AH206">
        <v>659.3</v>
      </c>
      <c r="AI206">
        <v>1114.5999999999999</v>
      </c>
      <c r="AJ206">
        <v>100.8</v>
      </c>
      <c r="AK206">
        <v>-143.9</v>
      </c>
      <c r="AL206">
        <v>-100.8</v>
      </c>
      <c r="AM206">
        <v>500.7</v>
      </c>
      <c r="AN206">
        <v>-257.3</v>
      </c>
      <c r="AO206">
        <v>399.9</v>
      </c>
      <c r="AP206">
        <v>255.99999999999901</v>
      </c>
      <c r="AQ206">
        <v>0</v>
      </c>
    </row>
    <row r="207" spans="1:43" x14ac:dyDescent="0.25">
      <c r="A207" t="s">
        <v>700</v>
      </c>
      <c r="B207" t="s">
        <v>699</v>
      </c>
      <c r="C207" t="s">
        <v>701</v>
      </c>
      <c r="D207">
        <v>26536.072484205</v>
      </c>
      <c r="E207">
        <v>2536.85</v>
      </c>
      <c r="F207">
        <v>1300.99</v>
      </c>
      <c r="G207">
        <v>3322.98</v>
      </c>
      <c r="H207">
        <v>131.94</v>
      </c>
      <c r="I207">
        <v>2266.83</v>
      </c>
      <c r="J207">
        <v>64.229999999999905</v>
      </c>
      <c r="L207">
        <v>5.07</v>
      </c>
      <c r="M207">
        <v>2971.76</v>
      </c>
      <c r="N207">
        <v>-3.88</v>
      </c>
      <c r="O207">
        <v>5181.41</v>
      </c>
      <c r="P207">
        <v>186.08999999999801</v>
      </c>
      <c r="R207">
        <v>1999.76</v>
      </c>
      <c r="S207">
        <v>239.24999999999901</v>
      </c>
      <c r="T207">
        <v>414.91</v>
      </c>
      <c r="U207">
        <v>204.82</v>
      </c>
      <c r="V207">
        <v>76.949999999998099</v>
      </c>
      <c r="W207">
        <v>4948.21</v>
      </c>
      <c r="X207">
        <v>4903.41</v>
      </c>
      <c r="Y207">
        <v>1715.9</v>
      </c>
      <c r="Z207">
        <v>13.1940604</v>
      </c>
      <c r="AA207">
        <v>57.3</v>
      </c>
      <c r="AC207">
        <v>8182.83</v>
      </c>
      <c r="AD207">
        <v>1217.68</v>
      </c>
      <c r="AE207">
        <v>44.91</v>
      </c>
      <c r="AF207">
        <v>10084.82</v>
      </c>
      <c r="AG207">
        <v>1901.98999999999</v>
      </c>
      <c r="AH207">
        <v>1179.6500000000001</v>
      </c>
      <c r="AI207">
        <v>8182.83</v>
      </c>
      <c r="AJ207">
        <v>218.79</v>
      </c>
      <c r="AK207">
        <v>-71.22</v>
      </c>
      <c r="AL207">
        <v>-62.05</v>
      </c>
      <c r="AM207">
        <v>223.91</v>
      </c>
      <c r="AN207">
        <v>-596.62</v>
      </c>
      <c r="AO207">
        <v>5.12</v>
      </c>
      <c r="AP207">
        <v>90.64</v>
      </c>
      <c r="AQ207">
        <v>75.69</v>
      </c>
    </row>
    <row r="208" spans="1:43" x14ac:dyDescent="0.25">
      <c r="A208" t="s">
        <v>684</v>
      </c>
      <c r="B208" t="s">
        <v>683</v>
      </c>
      <c r="C208" t="s">
        <v>17</v>
      </c>
      <c r="D208">
        <v>26433.460570439998</v>
      </c>
      <c r="E208">
        <v>30.2</v>
      </c>
      <c r="G208">
        <v>7466.63</v>
      </c>
      <c r="H208">
        <v>8680.94</v>
      </c>
      <c r="I208">
        <v>44101.94</v>
      </c>
      <c r="M208">
        <v>136569.38</v>
      </c>
      <c r="N208">
        <v>67.31</v>
      </c>
      <c r="O208">
        <v>363786</v>
      </c>
      <c r="P208">
        <v>18828.78</v>
      </c>
      <c r="Q208">
        <v>203893.26</v>
      </c>
      <c r="R208">
        <v>4785.59</v>
      </c>
      <c r="U208">
        <v>18537.77</v>
      </c>
      <c r="V208">
        <v>10494.86</v>
      </c>
      <c r="W208">
        <v>13069.16</v>
      </c>
      <c r="X208">
        <v>44101.94</v>
      </c>
      <c r="Y208">
        <v>359775.12</v>
      </c>
      <c r="Z208">
        <v>868.09394320000001</v>
      </c>
      <c r="AB208">
        <v>359775.12</v>
      </c>
      <c r="AC208">
        <v>29284.04</v>
      </c>
      <c r="AE208">
        <v>8333.92</v>
      </c>
      <c r="AF208">
        <v>407887.94</v>
      </c>
      <c r="AG208">
        <v>378603.9</v>
      </c>
      <c r="AI208">
        <v>29284.039999999899</v>
      </c>
      <c r="AJ208">
        <v>212.28</v>
      </c>
      <c r="AK208">
        <v>0</v>
      </c>
      <c r="AL208">
        <v>-208.66</v>
      </c>
      <c r="AM208">
        <v>-8786.34</v>
      </c>
      <c r="AN208">
        <v>-16179.219999999899</v>
      </c>
      <c r="AO208">
        <v>-8998.6200000000008</v>
      </c>
      <c r="AP208">
        <v>-8995</v>
      </c>
      <c r="AQ208">
        <v>0</v>
      </c>
    </row>
    <row r="209" spans="1:43" x14ac:dyDescent="0.25">
      <c r="A209" t="s">
        <v>692</v>
      </c>
      <c r="B209" t="s">
        <v>691</v>
      </c>
      <c r="C209" t="s">
        <v>58</v>
      </c>
      <c r="D209">
        <v>26312.755329</v>
      </c>
      <c r="E209">
        <v>327.60000000000002</v>
      </c>
      <c r="F209">
        <v>1032.79</v>
      </c>
      <c r="G209">
        <v>12.56</v>
      </c>
      <c r="H209">
        <v>53.89</v>
      </c>
      <c r="I209">
        <v>624.99</v>
      </c>
      <c r="J209">
        <v>111.88</v>
      </c>
      <c r="L209">
        <v>29</v>
      </c>
      <c r="M209">
        <v>3.23</v>
      </c>
      <c r="N209">
        <v>26.71</v>
      </c>
      <c r="O209">
        <v>2503.2399999999998</v>
      </c>
      <c r="P209">
        <v>239.3</v>
      </c>
      <c r="R209">
        <v>2192.0700000000002</v>
      </c>
      <c r="S209">
        <v>211.09</v>
      </c>
      <c r="T209">
        <v>473.85999999999899</v>
      </c>
      <c r="U209">
        <v>278.94</v>
      </c>
      <c r="V209">
        <v>122.73</v>
      </c>
      <c r="W209">
        <v>4467.25</v>
      </c>
      <c r="X209">
        <v>3803.12</v>
      </c>
      <c r="Y209">
        <v>1506.6499999999901</v>
      </c>
      <c r="Z209">
        <v>80.839035839440001</v>
      </c>
      <c r="AA209">
        <v>159.99</v>
      </c>
      <c r="AC209">
        <v>4560.41</v>
      </c>
      <c r="AD209">
        <v>1729.13</v>
      </c>
      <c r="AE209">
        <v>4.6899999999999897</v>
      </c>
      <c r="AF209">
        <v>6306.36</v>
      </c>
      <c r="AG209">
        <v>1745.95</v>
      </c>
      <c r="AH209">
        <v>1237.9100000000001</v>
      </c>
      <c r="AI209">
        <v>4560.41</v>
      </c>
      <c r="AJ209">
        <v>123.17</v>
      </c>
      <c r="AK209">
        <v>-132.6</v>
      </c>
      <c r="AL209">
        <v>-226.91</v>
      </c>
      <c r="AM209">
        <v>408.25</v>
      </c>
      <c r="AN209">
        <v>-422.35</v>
      </c>
      <c r="AO209">
        <v>285.08</v>
      </c>
      <c r="AP209">
        <v>48.74</v>
      </c>
      <c r="AQ209">
        <v>55.18</v>
      </c>
    </row>
    <row r="210" spans="1:43" x14ac:dyDescent="0.25">
      <c r="A210" t="s">
        <v>672</v>
      </c>
      <c r="B210" t="s">
        <v>671</v>
      </c>
      <c r="C210" t="s">
        <v>488</v>
      </c>
      <c r="D210">
        <v>26271.253260000001</v>
      </c>
      <c r="E210">
        <v>120.95</v>
      </c>
      <c r="F210">
        <v>223.96</v>
      </c>
      <c r="G210">
        <v>0</v>
      </c>
      <c r="H210">
        <v>2085.02</v>
      </c>
      <c r="I210">
        <v>6823.5</v>
      </c>
      <c r="K210">
        <v>13.15</v>
      </c>
      <c r="L210">
        <v>0</v>
      </c>
      <c r="M210">
        <v>1882.31</v>
      </c>
      <c r="N210">
        <v>0</v>
      </c>
      <c r="O210">
        <v>5400.33</v>
      </c>
      <c r="P210">
        <v>6637.88</v>
      </c>
      <c r="R210">
        <v>380.69</v>
      </c>
      <c r="S210">
        <v>6669.12</v>
      </c>
      <c r="T210">
        <v>6621.79</v>
      </c>
      <c r="U210">
        <v>3124.18</v>
      </c>
      <c r="V210">
        <v>294.54000000000002</v>
      </c>
      <c r="W210">
        <v>4312.38</v>
      </c>
      <c r="X210">
        <v>14480.7</v>
      </c>
      <c r="Y210">
        <v>6845.75</v>
      </c>
      <c r="Z210">
        <v>208.50201000000001</v>
      </c>
      <c r="AA210">
        <v>6643.47</v>
      </c>
      <c r="AC210">
        <v>6397.4</v>
      </c>
      <c r="AD210">
        <v>49.91</v>
      </c>
      <c r="AE210">
        <v>6343.34</v>
      </c>
      <c r="AF210">
        <v>19881.03</v>
      </c>
      <c r="AG210">
        <v>13483.63</v>
      </c>
      <c r="AH210">
        <v>938.17</v>
      </c>
      <c r="AI210">
        <v>6397.3999999999896</v>
      </c>
      <c r="AJ210">
        <v>116.34</v>
      </c>
      <c r="AK210">
        <v>-186.79</v>
      </c>
      <c r="AL210">
        <v>-1426.35</v>
      </c>
      <c r="AM210">
        <v>4800.12</v>
      </c>
      <c r="AN210">
        <v>3597.91</v>
      </c>
      <c r="AO210">
        <v>4683.78</v>
      </c>
      <c r="AP210">
        <v>3186.98</v>
      </c>
      <c r="AQ210">
        <v>421.18</v>
      </c>
    </row>
    <row r="211" spans="1:43" x14ac:dyDescent="0.25">
      <c r="A211" t="s">
        <v>728</v>
      </c>
      <c r="B211" t="s">
        <v>727</v>
      </c>
      <c r="C211" t="s">
        <v>527</v>
      </c>
      <c r="D211">
        <v>26023.678877924998</v>
      </c>
      <c r="E211">
        <v>1072.95</v>
      </c>
      <c r="F211">
        <v>399.27</v>
      </c>
      <c r="G211">
        <v>11421.65</v>
      </c>
      <c r="H211">
        <v>47.73</v>
      </c>
      <c r="I211">
        <v>4649.08</v>
      </c>
      <c r="K211">
        <v>1847.18</v>
      </c>
      <c r="L211">
        <v>272.17</v>
      </c>
      <c r="M211">
        <v>22331.79</v>
      </c>
      <c r="N211">
        <v>0</v>
      </c>
      <c r="O211">
        <v>73842.62</v>
      </c>
      <c r="P211">
        <v>46242.219999999899</v>
      </c>
      <c r="Q211">
        <v>46362.03</v>
      </c>
      <c r="R211">
        <v>2996.85</v>
      </c>
      <c r="S211">
        <v>5241.0599999999904</v>
      </c>
      <c r="T211">
        <v>6051.59</v>
      </c>
      <c r="U211">
        <v>32.6</v>
      </c>
      <c r="V211">
        <v>0</v>
      </c>
      <c r="W211">
        <v>19589.699999999899</v>
      </c>
      <c r="X211">
        <v>9909.53999999999</v>
      </c>
      <c r="Y211">
        <v>6450.86</v>
      </c>
      <c r="Z211">
        <v>23.86637</v>
      </c>
      <c r="AA211">
        <v>49582.81</v>
      </c>
      <c r="AC211">
        <v>31059.0799999999</v>
      </c>
      <c r="AD211">
        <v>0</v>
      </c>
      <c r="AE211">
        <v>46242.219999999899</v>
      </c>
      <c r="AF211">
        <v>83752.159999999902</v>
      </c>
      <c r="AG211">
        <v>52693.0799999999</v>
      </c>
      <c r="AH211">
        <v>19.399999999999999</v>
      </c>
      <c r="AI211">
        <v>31059.0799999999</v>
      </c>
      <c r="AJ211">
        <v>197.03</v>
      </c>
      <c r="AK211">
        <v>-3324.53</v>
      </c>
      <c r="AL211">
        <v>-589.87</v>
      </c>
      <c r="AM211">
        <v>1359.34</v>
      </c>
      <c r="AN211">
        <v>-1105.2</v>
      </c>
      <c r="AO211">
        <v>1162.31</v>
      </c>
      <c r="AP211">
        <v>-2555.06</v>
      </c>
      <c r="AQ211">
        <v>787.59</v>
      </c>
    </row>
    <row r="212" spans="1:43" x14ac:dyDescent="0.25">
      <c r="A212" t="s">
        <v>696</v>
      </c>
      <c r="B212" t="s">
        <v>695</v>
      </c>
      <c r="C212" t="s">
        <v>457</v>
      </c>
      <c r="D212">
        <v>25596.787391549999</v>
      </c>
      <c r="E212">
        <v>1240.75</v>
      </c>
      <c r="F212">
        <v>541.14</v>
      </c>
      <c r="G212">
        <v>0</v>
      </c>
      <c r="H212">
        <v>21.01</v>
      </c>
      <c r="I212">
        <v>90.49</v>
      </c>
      <c r="J212">
        <v>136.70999999999901</v>
      </c>
      <c r="L212">
        <v>3.34</v>
      </c>
      <c r="M212">
        <v>98.79</v>
      </c>
      <c r="N212">
        <v>18.36</v>
      </c>
      <c r="O212">
        <v>2375.62</v>
      </c>
      <c r="P212">
        <v>317.479999999999</v>
      </c>
      <c r="R212">
        <v>2090.52</v>
      </c>
      <c r="S212">
        <v>90.17</v>
      </c>
      <c r="T212">
        <v>731.58</v>
      </c>
      <c r="U212">
        <v>182.97</v>
      </c>
      <c r="V212">
        <v>21.09</v>
      </c>
      <c r="W212">
        <v>2994.7</v>
      </c>
      <c r="X212">
        <v>2248.65</v>
      </c>
      <c r="Y212">
        <v>1272.72</v>
      </c>
      <c r="Z212">
        <v>21.012837000000001</v>
      </c>
      <c r="AA212">
        <v>730.29</v>
      </c>
      <c r="AC212">
        <v>3034.07</v>
      </c>
      <c r="AD212">
        <v>923.42</v>
      </c>
      <c r="AE212">
        <v>159.67999999999901</v>
      </c>
      <c r="AF212">
        <v>4624.2700000000004</v>
      </c>
      <c r="AG212">
        <v>1590.19999999999</v>
      </c>
      <c r="AH212">
        <v>1144.57</v>
      </c>
      <c r="AI212">
        <v>3034.07</v>
      </c>
      <c r="AJ212">
        <v>238.53</v>
      </c>
      <c r="AK212">
        <v>-214.26</v>
      </c>
      <c r="AL212">
        <v>-233.64</v>
      </c>
      <c r="AM212">
        <v>468.96</v>
      </c>
      <c r="AN212">
        <v>-416.92999999999898</v>
      </c>
      <c r="AO212">
        <v>230.42999999999901</v>
      </c>
      <c r="AP212">
        <v>21.06</v>
      </c>
      <c r="AQ212">
        <v>119.54</v>
      </c>
    </row>
    <row r="213" spans="1:43" x14ac:dyDescent="0.25">
      <c r="A213" t="s">
        <v>703</v>
      </c>
      <c r="B213" t="s">
        <v>702</v>
      </c>
      <c r="C213" t="s">
        <v>55</v>
      </c>
      <c r="D213">
        <v>25423.215633899999</v>
      </c>
      <c r="E213">
        <v>335.25</v>
      </c>
      <c r="F213">
        <v>822.97</v>
      </c>
      <c r="G213">
        <v>7215.19</v>
      </c>
      <c r="H213">
        <v>754.96</v>
      </c>
      <c r="I213">
        <v>362.73</v>
      </c>
      <c r="J213">
        <v>66.459999999999894</v>
      </c>
      <c r="L213">
        <v>4391.5698000000002</v>
      </c>
      <c r="M213">
        <v>210.3</v>
      </c>
      <c r="N213">
        <v>858.13</v>
      </c>
      <c r="O213">
        <v>10682.98</v>
      </c>
      <c r="P213">
        <v>2563.0599999999899</v>
      </c>
      <c r="R213">
        <v>5262.65019999999</v>
      </c>
      <c r="S213">
        <v>339.17</v>
      </c>
      <c r="T213">
        <v>602.90999999999894</v>
      </c>
      <c r="U213">
        <v>818.46</v>
      </c>
      <c r="V213">
        <v>1741.73999999999</v>
      </c>
      <c r="W213">
        <v>-727.88999999999896</v>
      </c>
      <c r="X213">
        <v>1406.35</v>
      </c>
      <c r="Y213">
        <v>1425.8799999999901</v>
      </c>
      <c r="Z213">
        <v>75.495814800000005</v>
      </c>
      <c r="AA213">
        <v>925.73</v>
      </c>
      <c r="AC213">
        <v>8100.39</v>
      </c>
      <c r="AD213">
        <v>122.84</v>
      </c>
      <c r="AE213">
        <v>754.86</v>
      </c>
      <c r="AF213">
        <v>12089.33</v>
      </c>
      <c r="AG213">
        <v>3988.9399999999901</v>
      </c>
      <c r="AH213">
        <v>581.61</v>
      </c>
      <c r="AI213">
        <v>8100.3899999999903</v>
      </c>
      <c r="AJ213">
        <v>461.13</v>
      </c>
      <c r="AK213">
        <v>-471.22</v>
      </c>
      <c r="AL213">
        <v>-372.48</v>
      </c>
      <c r="AM213">
        <v>822.25</v>
      </c>
      <c r="AN213">
        <v>-298.64</v>
      </c>
      <c r="AO213">
        <v>361.12</v>
      </c>
      <c r="AP213">
        <v>-21.45</v>
      </c>
      <c r="AQ213">
        <v>15.98</v>
      </c>
    </row>
    <row r="214" spans="1:43" x14ac:dyDescent="0.25">
      <c r="A214" t="s">
        <v>708</v>
      </c>
      <c r="B214" t="s">
        <v>707</v>
      </c>
      <c r="C214" t="s">
        <v>365</v>
      </c>
      <c r="D214">
        <v>25313.857563469999</v>
      </c>
      <c r="E214">
        <v>1051.05</v>
      </c>
      <c r="F214">
        <v>2656</v>
      </c>
      <c r="G214">
        <v>1259</v>
      </c>
      <c r="H214">
        <v>255</v>
      </c>
      <c r="I214">
        <v>1935</v>
      </c>
      <c r="J214">
        <v>1791</v>
      </c>
      <c r="L214">
        <v>2161</v>
      </c>
      <c r="M214">
        <v>6178</v>
      </c>
      <c r="N214">
        <v>921</v>
      </c>
      <c r="O214">
        <v>26776</v>
      </c>
      <c r="P214">
        <v>9394</v>
      </c>
      <c r="R214">
        <v>17341</v>
      </c>
      <c r="S214">
        <v>1070</v>
      </c>
      <c r="T214">
        <v>2248</v>
      </c>
      <c r="U214">
        <v>1096</v>
      </c>
      <c r="V214">
        <v>1926</v>
      </c>
      <c r="W214">
        <v>18207</v>
      </c>
      <c r="X214">
        <v>8164</v>
      </c>
      <c r="Y214">
        <v>4904</v>
      </c>
      <c r="Z214">
        <v>25.4842598</v>
      </c>
      <c r="AA214">
        <v>6296</v>
      </c>
      <c r="AC214">
        <v>20642</v>
      </c>
      <c r="AD214">
        <v>2532</v>
      </c>
      <c r="AE214">
        <v>5677</v>
      </c>
      <c r="AF214">
        <v>34940</v>
      </c>
      <c r="AG214">
        <v>14298</v>
      </c>
      <c r="AH214">
        <v>2627</v>
      </c>
      <c r="AI214">
        <v>20642</v>
      </c>
      <c r="AJ214">
        <v>1578</v>
      </c>
      <c r="AK214">
        <v>-2076</v>
      </c>
      <c r="AL214">
        <v>-1149</v>
      </c>
      <c r="AM214">
        <v>2971</v>
      </c>
      <c r="AN214">
        <v>-1086</v>
      </c>
      <c r="AO214">
        <v>1393</v>
      </c>
      <c r="AP214">
        <v>-254</v>
      </c>
      <c r="AQ214">
        <v>419</v>
      </c>
    </row>
    <row r="215" spans="1:43" x14ac:dyDescent="0.25">
      <c r="A215" t="s">
        <v>705</v>
      </c>
      <c r="B215" t="s">
        <v>704</v>
      </c>
      <c r="C215" t="s">
        <v>706</v>
      </c>
      <c r="D215">
        <v>25099.261952699999</v>
      </c>
      <c r="E215">
        <v>758.55</v>
      </c>
      <c r="F215">
        <v>3030.82</v>
      </c>
      <c r="G215">
        <v>4.7699999999999996</v>
      </c>
      <c r="H215">
        <v>33.08</v>
      </c>
      <c r="I215">
        <v>1015.54</v>
      </c>
      <c r="K215">
        <v>30.28</v>
      </c>
      <c r="L215">
        <v>72.31</v>
      </c>
      <c r="M215">
        <v>2801.48</v>
      </c>
      <c r="N215">
        <v>41.65</v>
      </c>
      <c r="O215">
        <v>3809.94</v>
      </c>
      <c r="P215">
        <v>143.16999999999999</v>
      </c>
      <c r="R215">
        <v>533.30999999999995</v>
      </c>
      <c r="S215">
        <v>1647.1299999999901</v>
      </c>
      <c r="T215">
        <v>1588.71999999999</v>
      </c>
      <c r="U215">
        <v>372.56</v>
      </c>
      <c r="V215">
        <v>96.630000000000706</v>
      </c>
      <c r="W215">
        <v>5414.2199999999903</v>
      </c>
      <c r="X215">
        <v>6446.49</v>
      </c>
      <c r="Y215">
        <v>4619.53999999999</v>
      </c>
      <c r="Z215">
        <v>33.075643999999997</v>
      </c>
      <c r="AA215">
        <v>650.58000000000004</v>
      </c>
      <c r="AC215">
        <v>5493.7199999999903</v>
      </c>
      <c r="AD215">
        <v>1591.97</v>
      </c>
      <c r="AE215">
        <v>46.54</v>
      </c>
      <c r="AF215">
        <v>10256.43</v>
      </c>
      <c r="AG215">
        <v>4762.71</v>
      </c>
      <c r="AH215">
        <v>2191.85</v>
      </c>
      <c r="AI215">
        <v>5493.72</v>
      </c>
      <c r="AJ215">
        <v>179.93</v>
      </c>
      <c r="AK215">
        <v>55.05</v>
      </c>
      <c r="AL215">
        <v>-81.599999999999994</v>
      </c>
      <c r="AM215">
        <v>159.38</v>
      </c>
      <c r="AN215">
        <v>-549.22</v>
      </c>
      <c r="AO215">
        <v>-20.55</v>
      </c>
      <c r="AP215">
        <v>132.82999999999899</v>
      </c>
      <c r="AQ215">
        <v>182.85</v>
      </c>
    </row>
    <row r="216" spans="1:43" x14ac:dyDescent="0.25">
      <c r="A216" t="s">
        <v>694</v>
      </c>
      <c r="B216" t="s">
        <v>693</v>
      </c>
      <c r="C216" t="s">
        <v>504</v>
      </c>
      <c r="D216">
        <v>24968.148833520001</v>
      </c>
      <c r="E216">
        <v>5312.5</v>
      </c>
      <c r="F216">
        <v>615.47</v>
      </c>
      <c r="G216">
        <v>0</v>
      </c>
      <c r="H216">
        <v>49.44</v>
      </c>
      <c r="I216">
        <v>957.96</v>
      </c>
      <c r="K216">
        <v>20.82</v>
      </c>
      <c r="L216">
        <v>0</v>
      </c>
      <c r="M216">
        <v>2.36</v>
      </c>
      <c r="N216">
        <v>0</v>
      </c>
      <c r="O216">
        <v>729.34</v>
      </c>
      <c r="P216">
        <v>40.410000000000402</v>
      </c>
      <c r="R216">
        <v>487.46</v>
      </c>
      <c r="S216">
        <v>125.91999999999901</v>
      </c>
      <c r="T216">
        <v>180.63999999999899</v>
      </c>
      <c r="U216">
        <v>218.7</v>
      </c>
      <c r="V216">
        <v>32.270000000000401</v>
      </c>
      <c r="W216">
        <v>2291.94</v>
      </c>
      <c r="X216">
        <v>2448.56</v>
      </c>
      <c r="Y216">
        <v>796.10999999999899</v>
      </c>
      <c r="Z216">
        <v>4.9400000000000004</v>
      </c>
      <c r="AA216">
        <v>14.44</v>
      </c>
      <c r="AC216">
        <v>2341.38</v>
      </c>
      <c r="AD216">
        <v>686.03</v>
      </c>
      <c r="AE216">
        <v>8.14</v>
      </c>
      <c r="AF216">
        <v>3177.9</v>
      </c>
      <c r="AG216">
        <v>836.52</v>
      </c>
      <c r="AH216">
        <v>678.65</v>
      </c>
      <c r="AI216">
        <v>2341.38</v>
      </c>
      <c r="AJ216">
        <v>106.72</v>
      </c>
      <c r="AK216">
        <v>-78.55</v>
      </c>
      <c r="AL216">
        <v>-44.92</v>
      </c>
      <c r="AM216">
        <v>690.23</v>
      </c>
      <c r="AN216">
        <v>-79.84</v>
      </c>
      <c r="AO216">
        <v>583.51</v>
      </c>
      <c r="AP216">
        <v>566.76</v>
      </c>
      <c r="AQ216">
        <v>71.94</v>
      </c>
    </row>
    <row r="217" spans="1:43" x14ac:dyDescent="0.25">
      <c r="A217" t="s">
        <v>714</v>
      </c>
      <c r="B217" t="s">
        <v>713</v>
      </c>
      <c r="C217" t="s">
        <v>504</v>
      </c>
      <c r="D217">
        <v>24917.333918510001</v>
      </c>
      <c r="E217">
        <v>3381</v>
      </c>
      <c r="F217">
        <v>351.42</v>
      </c>
      <c r="G217">
        <v>534.87</v>
      </c>
      <c r="H217">
        <v>75.22</v>
      </c>
      <c r="I217">
        <v>397.6</v>
      </c>
      <c r="J217">
        <v>26.38</v>
      </c>
      <c r="L217">
        <v>221.31100000000001</v>
      </c>
      <c r="M217">
        <v>0.03</v>
      </c>
      <c r="O217">
        <v>944.83999999999901</v>
      </c>
      <c r="P217">
        <v>92.029999999999305</v>
      </c>
      <c r="R217">
        <v>675.43899999999996</v>
      </c>
      <c r="S217">
        <v>68.849999999999994</v>
      </c>
      <c r="T217">
        <v>75.900000000000006</v>
      </c>
      <c r="U217">
        <v>48.06</v>
      </c>
      <c r="V217">
        <v>65.009999999999295</v>
      </c>
      <c r="W217">
        <v>1427.08</v>
      </c>
      <c r="X217">
        <v>1611.6799999999901</v>
      </c>
      <c r="Y217">
        <v>427.32</v>
      </c>
      <c r="Z217">
        <v>7.5218733999999996</v>
      </c>
      <c r="AA217">
        <v>30.55</v>
      </c>
      <c r="AC217">
        <v>2037.17</v>
      </c>
      <c r="AD217">
        <v>569.49</v>
      </c>
      <c r="AE217">
        <v>0.64</v>
      </c>
      <c r="AF217">
        <v>2556.51999999999</v>
      </c>
      <c r="AG217">
        <v>519.349999999999</v>
      </c>
      <c r="AH217">
        <v>575.74</v>
      </c>
      <c r="AI217">
        <v>2037.17</v>
      </c>
      <c r="AJ217">
        <v>62.04</v>
      </c>
      <c r="AK217">
        <v>-15.29</v>
      </c>
      <c r="AL217">
        <v>-45.32</v>
      </c>
      <c r="AM217">
        <v>341.16</v>
      </c>
      <c r="AN217">
        <v>-249.82</v>
      </c>
      <c r="AO217">
        <v>279.12</v>
      </c>
      <c r="AP217">
        <v>280.55</v>
      </c>
      <c r="AQ217">
        <v>11.28</v>
      </c>
    </row>
    <row r="218" spans="1:43" x14ac:dyDescent="0.25">
      <c r="A218" t="s">
        <v>712</v>
      </c>
      <c r="B218" t="s">
        <v>711</v>
      </c>
      <c r="C218" t="s">
        <v>323</v>
      </c>
      <c r="D218">
        <v>24713.091058585</v>
      </c>
      <c r="E218">
        <v>3252.5</v>
      </c>
      <c r="F218">
        <v>822.14</v>
      </c>
      <c r="G218">
        <v>756.8</v>
      </c>
      <c r="H218">
        <v>77.27</v>
      </c>
      <c r="I218">
        <v>904.08999999999901</v>
      </c>
      <c r="J218">
        <v>809.39</v>
      </c>
      <c r="L218">
        <v>0</v>
      </c>
      <c r="M218">
        <v>21.47</v>
      </c>
      <c r="N218">
        <v>-44.4</v>
      </c>
      <c r="O218">
        <v>9546.7999999999993</v>
      </c>
      <c r="P218">
        <v>5695.8799999999901</v>
      </c>
      <c r="R218">
        <v>9037.58</v>
      </c>
      <c r="S218">
        <v>1371.97</v>
      </c>
      <c r="T218">
        <v>2124.69</v>
      </c>
      <c r="U218">
        <v>487.75</v>
      </c>
      <c r="V218">
        <v>589.87999999999795</v>
      </c>
      <c r="W218">
        <v>3852.6799999999898</v>
      </c>
      <c r="X218">
        <v>3738.26</v>
      </c>
      <c r="Y218">
        <v>2946.83</v>
      </c>
      <c r="Z218">
        <v>7.7268251000000001</v>
      </c>
      <c r="AA218">
        <v>5292.18</v>
      </c>
      <c r="AC218">
        <v>4642.3499999999904</v>
      </c>
      <c r="AD218">
        <v>982.12</v>
      </c>
      <c r="AE218">
        <v>4296.6099999999997</v>
      </c>
      <c r="AF218">
        <v>13285.06</v>
      </c>
      <c r="AG218">
        <v>8642.7099999999991</v>
      </c>
      <c r="AH218">
        <v>480.08</v>
      </c>
      <c r="AI218">
        <v>4642.3500000000004</v>
      </c>
      <c r="AJ218">
        <v>1611.45</v>
      </c>
      <c r="AK218">
        <v>741.32</v>
      </c>
      <c r="AL218">
        <v>-1964.3</v>
      </c>
      <c r="AM218">
        <v>1377.08</v>
      </c>
      <c r="AN218">
        <v>64.209999999999894</v>
      </c>
      <c r="AO218">
        <v>-234.37</v>
      </c>
      <c r="AP218">
        <v>154.1</v>
      </c>
      <c r="AQ218">
        <v>115.89</v>
      </c>
    </row>
    <row r="219" spans="1:43" x14ac:dyDescent="0.25">
      <c r="A219" t="s">
        <v>716</v>
      </c>
      <c r="B219" t="s">
        <v>715</v>
      </c>
      <c r="C219" t="s">
        <v>17</v>
      </c>
      <c r="D219">
        <v>24147.48410899</v>
      </c>
      <c r="E219">
        <v>33.799999999999997</v>
      </c>
      <c r="G219">
        <v>328.31</v>
      </c>
      <c r="H219">
        <v>6730.5</v>
      </c>
      <c r="I219">
        <v>18528.96</v>
      </c>
      <c r="M219">
        <v>69042.03</v>
      </c>
      <c r="N219">
        <v>0</v>
      </c>
      <c r="O219">
        <v>249311.12</v>
      </c>
      <c r="P219">
        <v>17985.740000000002</v>
      </c>
      <c r="Q219">
        <v>171220.67</v>
      </c>
      <c r="R219">
        <v>2156.7399999999998</v>
      </c>
      <c r="U219">
        <v>6891.68</v>
      </c>
      <c r="V219">
        <v>7220.08</v>
      </c>
      <c r="W219">
        <v>8731.43</v>
      </c>
      <c r="X219">
        <v>18528.96</v>
      </c>
      <c r="Y219">
        <v>234064.1</v>
      </c>
      <c r="Z219">
        <v>673.04964470000004</v>
      </c>
      <c r="AB219">
        <v>234064.1</v>
      </c>
      <c r="AC219">
        <v>15790.24</v>
      </c>
      <c r="AE219">
        <v>10765.66</v>
      </c>
      <c r="AF219">
        <v>267840.08</v>
      </c>
      <c r="AG219">
        <v>252049.84</v>
      </c>
      <c r="AI219">
        <v>15790.2399999999</v>
      </c>
      <c r="AJ219">
        <v>309.05</v>
      </c>
      <c r="AK219">
        <v>41.55</v>
      </c>
      <c r="AL219">
        <v>-300.18</v>
      </c>
      <c r="AM219">
        <v>7232.86</v>
      </c>
      <c r="AN219">
        <v>1551.77999999999</v>
      </c>
      <c r="AO219">
        <v>6923.8099999999904</v>
      </c>
      <c r="AP219">
        <v>6974.23</v>
      </c>
      <c r="AQ219">
        <v>336.52</v>
      </c>
    </row>
    <row r="220" spans="1:43" x14ac:dyDescent="0.25">
      <c r="A220" t="s">
        <v>710</v>
      </c>
      <c r="B220" t="s">
        <v>709</v>
      </c>
      <c r="C220" t="s">
        <v>706</v>
      </c>
      <c r="D220">
        <v>24124.547032425002</v>
      </c>
      <c r="E220">
        <v>4063.6</v>
      </c>
      <c r="F220">
        <v>2377.4299999999998</v>
      </c>
      <c r="G220">
        <v>232.26</v>
      </c>
      <c r="H220">
        <v>11.87</v>
      </c>
      <c r="I220">
        <v>317.36</v>
      </c>
      <c r="J220">
        <v>20.12</v>
      </c>
      <c r="L220">
        <v>30.31</v>
      </c>
      <c r="M220">
        <v>5.94</v>
      </c>
      <c r="N220">
        <v>0.55000000000000004</v>
      </c>
      <c r="O220">
        <v>1130.1699999999901</v>
      </c>
      <c r="P220">
        <v>543.95000000000005</v>
      </c>
      <c r="R220">
        <v>995.36999999999898</v>
      </c>
      <c r="S220">
        <v>317.599999999999</v>
      </c>
      <c r="T220">
        <v>358.46</v>
      </c>
      <c r="U220">
        <v>98.55</v>
      </c>
      <c r="V220">
        <v>29.19</v>
      </c>
      <c r="W220">
        <v>752.65</v>
      </c>
      <c r="X220">
        <v>3147</v>
      </c>
      <c r="Y220">
        <v>2735.89</v>
      </c>
      <c r="Z220">
        <v>5.9341935000000001</v>
      </c>
      <c r="AA220">
        <v>666.9</v>
      </c>
      <c r="AC220">
        <v>997.32999999999902</v>
      </c>
      <c r="AD220">
        <v>1155.69</v>
      </c>
      <c r="AE220">
        <v>494.64</v>
      </c>
      <c r="AF220">
        <v>4277.17</v>
      </c>
      <c r="AG220">
        <v>3279.84</v>
      </c>
      <c r="AH220">
        <v>1356.35</v>
      </c>
      <c r="AI220">
        <v>997.32999999999902</v>
      </c>
      <c r="AJ220">
        <v>420.64</v>
      </c>
      <c r="AK220">
        <v>304.32</v>
      </c>
      <c r="AL220">
        <v>-464.46</v>
      </c>
      <c r="AM220">
        <v>272.74</v>
      </c>
      <c r="AN220">
        <v>-118.09</v>
      </c>
      <c r="AO220">
        <v>-147.89999999999901</v>
      </c>
      <c r="AP220">
        <v>112.6</v>
      </c>
      <c r="AQ220">
        <v>5.86</v>
      </c>
    </row>
    <row r="221" spans="1:43" x14ac:dyDescent="0.25">
      <c r="A221" t="s">
        <v>718</v>
      </c>
      <c r="B221" t="s">
        <v>717</v>
      </c>
      <c r="C221" t="s">
        <v>504</v>
      </c>
      <c r="D221">
        <v>23917.180799999998</v>
      </c>
      <c r="E221">
        <v>2175.75</v>
      </c>
      <c r="F221">
        <v>321.17</v>
      </c>
      <c r="G221">
        <v>27.91</v>
      </c>
      <c r="H221">
        <v>55.36</v>
      </c>
      <c r="I221">
        <v>574.25</v>
      </c>
      <c r="J221">
        <v>9.8699999999999992</v>
      </c>
      <c r="L221">
        <v>86.796499999999995</v>
      </c>
      <c r="M221">
        <v>206.84</v>
      </c>
      <c r="N221">
        <v>11.08</v>
      </c>
      <c r="O221">
        <v>1027.43</v>
      </c>
      <c r="P221">
        <v>73.38</v>
      </c>
      <c r="R221">
        <v>623.10350000000005</v>
      </c>
      <c r="S221">
        <v>60.099999999999902</v>
      </c>
      <c r="T221">
        <v>194.48</v>
      </c>
      <c r="U221">
        <v>110.69</v>
      </c>
      <c r="V221">
        <v>34.06</v>
      </c>
      <c r="W221">
        <v>1722.54</v>
      </c>
      <c r="X221">
        <v>1378.49</v>
      </c>
      <c r="Y221">
        <v>515.65</v>
      </c>
      <c r="Z221">
        <v>11.071999999999999</v>
      </c>
      <c r="AA221">
        <v>51.36</v>
      </c>
      <c r="AC221">
        <v>1816.8899999999901</v>
      </c>
      <c r="AD221">
        <v>463.94</v>
      </c>
      <c r="AE221">
        <v>29.4499999999999</v>
      </c>
      <c r="AF221">
        <v>2405.92</v>
      </c>
      <c r="AG221">
        <v>589.03</v>
      </c>
      <c r="AH221">
        <v>280.2</v>
      </c>
      <c r="AI221">
        <v>1816.8899999999901</v>
      </c>
      <c r="AJ221">
        <v>163.74</v>
      </c>
      <c r="AK221">
        <v>-140.18</v>
      </c>
      <c r="AL221">
        <v>-214.3</v>
      </c>
      <c r="AM221">
        <v>355.7</v>
      </c>
      <c r="AN221">
        <v>-168.07999999999899</v>
      </c>
      <c r="AO221">
        <v>191.95999999999901</v>
      </c>
      <c r="AP221">
        <v>1.21999999999997</v>
      </c>
      <c r="AQ221">
        <v>132.86000000000001</v>
      </c>
    </row>
    <row r="222" spans="1:43" x14ac:dyDescent="0.25">
      <c r="A222" t="s">
        <v>736</v>
      </c>
      <c r="B222" t="s">
        <v>735</v>
      </c>
      <c r="C222" t="s">
        <v>657</v>
      </c>
      <c r="D222">
        <v>23727.581324589999</v>
      </c>
      <c r="E222">
        <v>952.1</v>
      </c>
      <c r="F222">
        <v>226.25</v>
      </c>
      <c r="G222">
        <v>216.2</v>
      </c>
      <c r="H222">
        <v>24.89</v>
      </c>
      <c r="I222">
        <v>181.77</v>
      </c>
      <c r="J222">
        <v>19.850000000000001</v>
      </c>
      <c r="L222">
        <v>25.45</v>
      </c>
      <c r="M222">
        <v>24.98</v>
      </c>
      <c r="O222">
        <v>1195.6300000000001</v>
      </c>
      <c r="P222">
        <v>161.44999999999999</v>
      </c>
      <c r="R222">
        <v>1110.77</v>
      </c>
      <c r="S222">
        <v>81.150000000000006</v>
      </c>
      <c r="T222">
        <v>234.76999999999899</v>
      </c>
      <c r="U222">
        <v>34.43</v>
      </c>
      <c r="V222">
        <v>18.82</v>
      </c>
      <c r="W222">
        <v>1519.03</v>
      </c>
      <c r="X222">
        <v>1186.96</v>
      </c>
      <c r="Y222">
        <v>461.02</v>
      </c>
      <c r="Z222">
        <v>24.892604599999999</v>
      </c>
      <c r="AA222">
        <v>174.039999999999</v>
      </c>
      <c r="AC222">
        <v>1760.12</v>
      </c>
      <c r="AD222">
        <v>673.25</v>
      </c>
      <c r="AE222">
        <v>122.77999999999901</v>
      </c>
      <c r="AF222">
        <v>2382.59</v>
      </c>
      <c r="AG222">
        <v>622.47</v>
      </c>
      <c r="AH222">
        <v>250.79</v>
      </c>
      <c r="AI222">
        <v>1760.12</v>
      </c>
      <c r="AJ222">
        <v>139.51</v>
      </c>
      <c r="AK222">
        <v>-69.78</v>
      </c>
      <c r="AL222">
        <v>14.55</v>
      </c>
      <c r="AM222">
        <v>55.99</v>
      </c>
      <c r="AN222">
        <v>-365.469999999999</v>
      </c>
      <c r="AO222">
        <v>-83.519999999999897</v>
      </c>
      <c r="AP222">
        <v>0.760000000000005</v>
      </c>
      <c r="AQ222">
        <v>62.11</v>
      </c>
    </row>
    <row r="223" spans="1:43" x14ac:dyDescent="0.25">
      <c r="A223" t="s">
        <v>726</v>
      </c>
      <c r="B223" t="s">
        <v>725</v>
      </c>
      <c r="C223" t="s">
        <v>315</v>
      </c>
      <c r="D223">
        <v>23721.92694102</v>
      </c>
      <c r="E223">
        <v>1395.2</v>
      </c>
      <c r="F223">
        <v>429.5</v>
      </c>
      <c r="G223">
        <v>0</v>
      </c>
      <c r="H223">
        <v>169.41</v>
      </c>
      <c r="I223">
        <v>1674.22</v>
      </c>
      <c r="K223">
        <v>133.54</v>
      </c>
      <c r="L223">
        <v>8.8482000000000003</v>
      </c>
      <c r="M223">
        <v>0</v>
      </c>
      <c r="N223">
        <v>0</v>
      </c>
      <c r="O223">
        <v>832.31</v>
      </c>
      <c r="P223">
        <v>258.93999999999897</v>
      </c>
      <c r="R223">
        <v>341.42180000000002</v>
      </c>
      <c r="S223">
        <v>167.7</v>
      </c>
      <c r="T223">
        <v>896.85999999999899</v>
      </c>
      <c r="U223">
        <v>348.5</v>
      </c>
      <c r="V223">
        <v>255.479999999999</v>
      </c>
      <c r="W223">
        <v>1571.87</v>
      </c>
      <c r="X223">
        <v>2494.26999999999</v>
      </c>
      <c r="Y223">
        <v>1326.36</v>
      </c>
      <c r="Z223">
        <v>16.940603400000001</v>
      </c>
      <c r="AA223">
        <v>15.54</v>
      </c>
      <c r="AC223">
        <v>1741.28</v>
      </c>
      <c r="AD223">
        <v>459.97</v>
      </c>
      <c r="AE223">
        <v>3.4599999999999902</v>
      </c>
      <c r="AF223">
        <v>3326.5799999999899</v>
      </c>
      <c r="AG223">
        <v>1585.29999999999</v>
      </c>
      <c r="AH223">
        <v>192.38</v>
      </c>
      <c r="AI223">
        <v>1741.28</v>
      </c>
      <c r="AJ223">
        <v>339.82</v>
      </c>
      <c r="AK223">
        <v>-1543.32</v>
      </c>
      <c r="AL223">
        <v>807.85</v>
      </c>
      <c r="AM223">
        <v>484.23</v>
      </c>
      <c r="AN223">
        <v>-317.26</v>
      </c>
      <c r="AO223">
        <v>144.41</v>
      </c>
      <c r="AP223">
        <v>-251.24</v>
      </c>
      <c r="AQ223">
        <v>1525.5</v>
      </c>
    </row>
    <row r="224" spans="1:43" x14ac:dyDescent="0.25">
      <c r="A224" t="s">
        <v>720</v>
      </c>
      <c r="B224" t="s">
        <v>719</v>
      </c>
      <c r="C224" t="s">
        <v>648</v>
      </c>
      <c r="D224">
        <v>23392.705727590001</v>
      </c>
      <c r="E224">
        <v>196.9</v>
      </c>
      <c r="F224">
        <v>314.56</v>
      </c>
      <c r="G224">
        <v>1245.99</v>
      </c>
      <c r="H224">
        <v>120.5</v>
      </c>
      <c r="I224">
        <v>85.14</v>
      </c>
      <c r="K224">
        <v>96.33</v>
      </c>
      <c r="L224">
        <v>209.45699999999999</v>
      </c>
      <c r="M224">
        <v>0</v>
      </c>
      <c r="N224">
        <v>-6.16</v>
      </c>
      <c r="O224">
        <v>2678.66</v>
      </c>
      <c r="P224">
        <v>1488.85</v>
      </c>
      <c r="R224">
        <v>2232.5129999999999</v>
      </c>
      <c r="S224">
        <v>66.77</v>
      </c>
      <c r="T224">
        <v>220.93</v>
      </c>
      <c r="U224">
        <v>140.36000000000001</v>
      </c>
      <c r="V224">
        <v>24.8300000000004</v>
      </c>
      <c r="W224">
        <v>-397.59</v>
      </c>
      <c r="X224">
        <v>309.87</v>
      </c>
      <c r="Y224">
        <v>535.49</v>
      </c>
      <c r="Z224">
        <v>120.4961378</v>
      </c>
      <c r="AA224">
        <v>1564.81</v>
      </c>
      <c r="AC224">
        <v>964.19</v>
      </c>
      <c r="AD224">
        <v>129.05000000000001</v>
      </c>
      <c r="AE224">
        <v>1464.02</v>
      </c>
      <c r="AF224">
        <v>2988.53</v>
      </c>
      <c r="AG224">
        <v>2024.34</v>
      </c>
      <c r="AH224">
        <v>28.91</v>
      </c>
      <c r="AI224">
        <v>964.18999999999903</v>
      </c>
      <c r="AJ224">
        <v>437.31</v>
      </c>
      <c r="AK224">
        <v>-282.7</v>
      </c>
      <c r="AL224">
        <v>-349.16</v>
      </c>
      <c r="AM224">
        <v>637</v>
      </c>
      <c r="AN224">
        <v>-23.22</v>
      </c>
      <c r="AO224">
        <v>199.69</v>
      </c>
      <c r="AP224">
        <v>5.1399999999999801</v>
      </c>
      <c r="AQ224">
        <v>0</v>
      </c>
    </row>
    <row r="225" spans="1:43" x14ac:dyDescent="0.25">
      <c r="A225" t="s">
        <v>760</v>
      </c>
      <c r="B225" t="s">
        <v>759</v>
      </c>
      <c r="C225" t="s">
        <v>315</v>
      </c>
      <c r="D225">
        <v>23204.098308659999</v>
      </c>
      <c r="E225">
        <v>798.75</v>
      </c>
      <c r="F225">
        <v>2317.09</v>
      </c>
      <c r="G225">
        <v>1685.36</v>
      </c>
      <c r="H225">
        <v>28.22</v>
      </c>
      <c r="I225">
        <v>1411.52</v>
      </c>
      <c r="K225">
        <v>1654.62</v>
      </c>
      <c r="L225">
        <v>2071.123</v>
      </c>
      <c r="M225">
        <v>49.62</v>
      </c>
      <c r="N225">
        <v>351.47</v>
      </c>
      <c r="O225">
        <v>8769.4299999999894</v>
      </c>
      <c r="P225">
        <v>2924.25</v>
      </c>
      <c r="R225">
        <v>4825.9869999999901</v>
      </c>
      <c r="S225">
        <v>1269.8699999999999</v>
      </c>
      <c r="T225">
        <v>2372.33</v>
      </c>
      <c r="U225">
        <v>168.08</v>
      </c>
      <c r="V225">
        <v>152.51000000000201</v>
      </c>
      <c r="W225">
        <v>7373.07</v>
      </c>
      <c r="X225">
        <v>8282.36</v>
      </c>
      <c r="Y225">
        <v>4689.42</v>
      </c>
      <c r="Z225">
        <v>28.2168156</v>
      </c>
      <c r="AA225">
        <v>3962.01999999999</v>
      </c>
      <c r="AC225">
        <v>9438.1200000000008</v>
      </c>
      <c r="AD225">
        <v>2499.83</v>
      </c>
      <c r="AE225">
        <v>2771.74</v>
      </c>
      <c r="AF225">
        <v>17051.79</v>
      </c>
      <c r="AG225">
        <v>7613.67</v>
      </c>
      <c r="AH225">
        <v>3101.14</v>
      </c>
      <c r="AI225">
        <v>9438.1199999999899</v>
      </c>
      <c r="AJ225">
        <v>787.34</v>
      </c>
      <c r="AK225">
        <v>-520.49</v>
      </c>
      <c r="AL225">
        <v>-315.73</v>
      </c>
      <c r="AM225">
        <v>1108.6500000000001</v>
      </c>
      <c r="AN225">
        <v>-1119.7</v>
      </c>
      <c r="AO225">
        <v>321.31</v>
      </c>
      <c r="AP225">
        <v>272.43</v>
      </c>
      <c r="AQ225">
        <v>92.7</v>
      </c>
    </row>
    <row r="226" spans="1:43" x14ac:dyDescent="0.25">
      <c r="A226" t="s">
        <v>722</v>
      </c>
      <c r="B226" t="s">
        <v>721</v>
      </c>
      <c r="C226" t="s">
        <v>457</v>
      </c>
      <c r="D226">
        <v>23088.399870720001</v>
      </c>
      <c r="E226">
        <v>1643.65</v>
      </c>
      <c r="F226">
        <v>1511.2</v>
      </c>
      <c r="G226">
        <v>16.04</v>
      </c>
      <c r="H226">
        <v>140.66</v>
      </c>
      <c r="I226">
        <v>934.07999999999902</v>
      </c>
      <c r="K226">
        <v>71.449999999999903</v>
      </c>
      <c r="L226">
        <v>500.671999999999</v>
      </c>
      <c r="M226">
        <v>25.47</v>
      </c>
      <c r="N226">
        <v>0</v>
      </c>
      <c r="O226">
        <v>3610.0499999999902</v>
      </c>
      <c r="P226">
        <v>459.069999999998</v>
      </c>
      <c r="R226">
        <v>2813.078</v>
      </c>
      <c r="S226">
        <v>275.19</v>
      </c>
      <c r="T226">
        <v>419.53</v>
      </c>
      <c r="U226">
        <v>199.38</v>
      </c>
      <c r="V226">
        <v>162.18999999999801</v>
      </c>
      <c r="W226">
        <v>4255.43</v>
      </c>
      <c r="X226">
        <v>3191.8799999999901</v>
      </c>
      <c r="Y226">
        <v>1930.73</v>
      </c>
      <c r="Z226">
        <v>14.0662848</v>
      </c>
      <c r="AA226">
        <v>514.77</v>
      </c>
      <c r="AC226">
        <v>4412.13</v>
      </c>
      <c r="AD226">
        <v>820.58</v>
      </c>
      <c r="AE226">
        <v>296.88</v>
      </c>
      <c r="AF226">
        <v>6801.9299999999903</v>
      </c>
      <c r="AG226">
        <v>2389.7999999999902</v>
      </c>
      <c r="AH226">
        <v>1162.03</v>
      </c>
      <c r="AI226">
        <v>4412.13</v>
      </c>
      <c r="AJ226">
        <v>636.26</v>
      </c>
      <c r="AK226">
        <v>-71.88</v>
      </c>
      <c r="AL226">
        <v>-905.05</v>
      </c>
      <c r="AM226">
        <v>861.99</v>
      </c>
      <c r="AN226">
        <v>-226.41</v>
      </c>
      <c r="AO226">
        <v>225.73</v>
      </c>
      <c r="AP226">
        <v>-114.939999999999</v>
      </c>
      <c r="AQ226">
        <v>87.91</v>
      </c>
    </row>
    <row r="227" spans="1:43" x14ac:dyDescent="0.25">
      <c r="A227" t="s">
        <v>734</v>
      </c>
      <c r="B227" t="s">
        <v>733</v>
      </c>
      <c r="C227" t="s">
        <v>35</v>
      </c>
      <c r="D227">
        <v>23025.673136879999</v>
      </c>
      <c r="E227">
        <v>46.55</v>
      </c>
    </row>
    <row r="228" spans="1:43" x14ac:dyDescent="0.25">
      <c r="A228" t="s">
        <v>743</v>
      </c>
      <c r="B228" t="s">
        <v>742</v>
      </c>
      <c r="C228" t="s">
        <v>504</v>
      </c>
      <c r="D228">
        <v>22964.883189489999</v>
      </c>
      <c r="E228">
        <v>1225.7</v>
      </c>
      <c r="F228">
        <v>352.23</v>
      </c>
      <c r="G228">
        <v>41.03</v>
      </c>
      <c r="H228">
        <v>18.989999999999998</v>
      </c>
      <c r="I228">
        <v>400.11</v>
      </c>
      <c r="K228">
        <v>23.7</v>
      </c>
      <c r="L228">
        <v>405.88400000000001</v>
      </c>
      <c r="M228">
        <v>161.22999999999999</v>
      </c>
      <c r="N228">
        <v>127.9</v>
      </c>
      <c r="O228">
        <v>1845.99</v>
      </c>
      <c r="P228">
        <v>185.38</v>
      </c>
      <c r="R228">
        <v>1208.336</v>
      </c>
      <c r="S228">
        <v>99.52</v>
      </c>
      <c r="T228">
        <v>385.85999999999899</v>
      </c>
      <c r="U228">
        <v>46.84</v>
      </c>
      <c r="V228">
        <v>103.84</v>
      </c>
      <c r="W228">
        <v>2760.54</v>
      </c>
      <c r="X228">
        <v>2025.94</v>
      </c>
      <c r="Y228">
        <v>738.08999999999901</v>
      </c>
      <c r="Z228">
        <v>18.9943974</v>
      </c>
      <c r="AA228">
        <v>277.26</v>
      </c>
      <c r="AC228">
        <v>2948.46</v>
      </c>
      <c r="AD228">
        <v>898.93</v>
      </c>
      <c r="AE228">
        <v>81.540000000000006</v>
      </c>
      <c r="AF228">
        <v>3871.93</v>
      </c>
      <c r="AG228">
        <v>923.47</v>
      </c>
      <c r="AH228">
        <v>627.38</v>
      </c>
      <c r="AI228">
        <v>2948.46</v>
      </c>
      <c r="AJ228">
        <v>301.74</v>
      </c>
      <c r="AK228">
        <v>-133.41</v>
      </c>
      <c r="AL228">
        <v>-247.89</v>
      </c>
      <c r="AM228">
        <v>430.17</v>
      </c>
      <c r="AN228">
        <v>-315.61</v>
      </c>
      <c r="AO228">
        <v>128.43</v>
      </c>
      <c r="AP228">
        <v>48.87</v>
      </c>
      <c r="AQ228">
        <v>76.540000000000006</v>
      </c>
    </row>
    <row r="229" spans="1:43" x14ac:dyDescent="0.25">
      <c r="A229" t="s">
        <v>730</v>
      </c>
      <c r="B229" t="s">
        <v>729</v>
      </c>
      <c r="C229" t="s">
        <v>457</v>
      </c>
      <c r="D229">
        <v>22742.5125676799</v>
      </c>
      <c r="E229">
        <v>11990.2</v>
      </c>
      <c r="F229">
        <v>381.19</v>
      </c>
      <c r="G229">
        <v>0</v>
      </c>
      <c r="H229">
        <v>9.48</v>
      </c>
      <c r="I229">
        <v>1269.55</v>
      </c>
      <c r="K229">
        <v>22.04</v>
      </c>
      <c r="L229">
        <v>0</v>
      </c>
      <c r="M229">
        <v>0</v>
      </c>
      <c r="N229">
        <v>0</v>
      </c>
      <c r="O229">
        <v>783.52</v>
      </c>
      <c r="P229">
        <v>77.510000000000204</v>
      </c>
      <c r="R229">
        <v>663.81</v>
      </c>
      <c r="S229">
        <v>54.79</v>
      </c>
      <c r="T229">
        <v>154.57</v>
      </c>
      <c r="U229">
        <v>97.67</v>
      </c>
      <c r="V229">
        <v>77.510000000000204</v>
      </c>
      <c r="W229">
        <v>2399.63</v>
      </c>
      <c r="X229">
        <v>2238.86</v>
      </c>
      <c r="Y229">
        <v>535.76</v>
      </c>
      <c r="Z229">
        <v>1.8967584</v>
      </c>
      <c r="AA229">
        <v>0</v>
      </c>
      <c r="AC229">
        <v>2409.11</v>
      </c>
      <c r="AD229">
        <v>156.96</v>
      </c>
      <c r="AE229">
        <v>0</v>
      </c>
      <c r="AF229">
        <v>3022.38</v>
      </c>
      <c r="AG229">
        <v>613.27</v>
      </c>
      <c r="AH229">
        <v>757.56</v>
      </c>
      <c r="AI229">
        <v>2409.1099999999901</v>
      </c>
      <c r="AJ229">
        <v>127.82</v>
      </c>
      <c r="AK229">
        <v>-31.07</v>
      </c>
      <c r="AL229">
        <v>-270.14999999999998</v>
      </c>
      <c r="AM229">
        <v>298.45999999999998</v>
      </c>
      <c r="AN229">
        <v>-187.13</v>
      </c>
      <c r="AO229">
        <v>170.64</v>
      </c>
      <c r="AP229">
        <v>-2.75999999999999</v>
      </c>
      <c r="AQ229">
        <v>22.76</v>
      </c>
    </row>
    <row r="230" spans="1:43" x14ac:dyDescent="0.25">
      <c r="A230" t="s">
        <v>765</v>
      </c>
      <c r="B230" t="s">
        <v>764</v>
      </c>
      <c r="C230" t="s">
        <v>766</v>
      </c>
      <c r="D230">
        <v>22725.889477199999</v>
      </c>
      <c r="E230">
        <v>236.6</v>
      </c>
      <c r="F230">
        <v>1403.9</v>
      </c>
      <c r="G230">
        <v>0</v>
      </c>
      <c r="H230">
        <v>96.1</v>
      </c>
      <c r="I230">
        <v>1297.5</v>
      </c>
      <c r="K230">
        <v>308</v>
      </c>
      <c r="L230">
        <v>351.2</v>
      </c>
      <c r="M230">
        <v>40.9</v>
      </c>
      <c r="N230">
        <v>0</v>
      </c>
      <c r="O230">
        <v>2095.1</v>
      </c>
      <c r="P230">
        <v>159.599999999998</v>
      </c>
      <c r="R230">
        <v>961.099999999999</v>
      </c>
      <c r="S230">
        <v>1723.3</v>
      </c>
      <c r="T230">
        <v>813.3</v>
      </c>
      <c r="U230">
        <v>433.9</v>
      </c>
      <c r="V230">
        <v>103.999999999998</v>
      </c>
      <c r="W230">
        <v>10766.7</v>
      </c>
      <c r="X230">
        <v>11144.5</v>
      </c>
      <c r="Y230">
        <v>2217.1999999999998</v>
      </c>
      <c r="Z230">
        <v>96.050447500000004</v>
      </c>
      <c r="AA230">
        <v>76.3</v>
      </c>
      <c r="AC230">
        <v>10862.8</v>
      </c>
      <c r="AD230">
        <v>6386.2</v>
      </c>
      <c r="AE230">
        <v>55.6</v>
      </c>
      <c r="AF230">
        <v>13239.6</v>
      </c>
      <c r="AG230">
        <v>2376.7999999999902</v>
      </c>
      <c r="AH230">
        <v>1737.5</v>
      </c>
      <c r="AI230">
        <v>10862.8</v>
      </c>
      <c r="AJ230">
        <v>236.1</v>
      </c>
      <c r="AK230">
        <v>-715.3</v>
      </c>
      <c r="AL230">
        <v>585.6</v>
      </c>
      <c r="AM230">
        <v>279.89999999999998</v>
      </c>
      <c r="AN230">
        <v>-1460.5</v>
      </c>
      <c r="AO230">
        <v>43.799999999999898</v>
      </c>
      <c r="AP230">
        <v>150.19999999999999</v>
      </c>
      <c r="AQ230">
        <v>285</v>
      </c>
    </row>
    <row r="231" spans="1:43" x14ac:dyDescent="0.25">
      <c r="A231" t="s">
        <v>738</v>
      </c>
      <c r="B231" t="s">
        <v>737</v>
      </c>
      <c r="C231" t="s">
        <v>17</v>
      </c>
      <c r="D231">
        <v>22637.80673298</v>
      </c>
      <c r="E231">
        <v>33.1</v>
      </c>
      <c r="G231">
        <v>3131.98</v>
      </c>
      <c r="H231">
        <v>6777.79</v>
      </c>
      <c r="I231">
        <v>6296.7199999999903</v>
      </c>
      <c r="M231">
        <v>44838.42</v>
      </c>
      <c r="O231">
        <v>130240.68</v>
      </c>
      <c r="P231">
        <v>11763.4</v>
      </c>
      <c r="Q231">
        <v>76819.429999999993</v>
      </c>
      <c r="R231">
        <v>1519.42</v>
      </c>
      <c r="U231">
        <v>7063.41</v>
      </c>
      <c r="V231">
        <v>2745.02</v>
      </c>
      <c r="W231">
        <v>5198.74</v>
      </c>
      <c r="X231">
        <v>6296.7199999999903</v>
      </c>
      <c r="Y231">
        <v>109665.49</v>
      </c>
      <c r="Z231">
        <v>677.77864469999997</v>
      </c>
      <c r="AB231">
        <v>109665.49</v>
      </c>
      <c r="AC231">
        <v>15108.51</v>
      </c>
      <c r="AE231">
        <v>9018.3799999999992</v>
      </c>
      <c r="AF231">
        <v>136537.4</v>
      </c>
      <c r="AG231">
        <v>121428.89</v>
      </c>
      <c r="AI231">
        <v>15108.5099999999</v>
      </c>
      <c r="AJ231">
        <v>90.31</v>
      </c>
      <c r="AK231">
        <v>-1331.71</v>
      </c>
      <c r="AL231">
        <v>-88.16</v>
      </c>
      <c r="AM231">
        <v>1428.36</v>
      </c>
      <c r="AN231">
        <v>-284.33999999999997</v>
      </c>
      <c r="AO231">
        <v>1338.05</v>
      </c>
      <c r="AP231">
        <v>8.4899999999997799</v>
      </c>
      <c r="AQ231">
        <v>210.11</v>
      </c>
    </row>
    <row r="232" spans="1:43" x14ac:dyDescent="0.25">
      <c r="A232" t="s">
        <v>732</v>
      </c>
      <c r="B232" t="s">
        <v>731</v>
      </c>
      <c r="C232" t="s">
        <v>52</v>
      </c>
      <c r="D232">
        <v>22525.561390499999</v>
      </c>
      <c r="E232">
        <v>2437.6</v>
      </c>
      <c r="F232">
        <v>470.19</v>
      </c>
      <c r="G232">
        <v>608.75</v>
      </c>
      <c r="H232">
        <v>18.02</v>
      </c>
      <c r="I232">
        <v>360.04</v>
      </c>
      <c r="J232">
        <v>29.44</v>
      </c>
      <c r="L232">
        <v>0</v>
      </c>
      <c r="M232">
        <v>2.02</v>
      </c>
      <c r="N232">
        <v>-0.01</v>
      </c>
      <c r="O232">
        <v>565.99999999999898</v>
      </c>
      <c r="P232">
        <v>58.8900000000002</v>
      </c>
      <c r="R232">
        <v>547.41999999999996</v>
      </c>
      <c r="S232">
        <v>126.09</v>
      </c>
      <c r="T232">
        <v>862.469999999999</v>
      </c>
      <c r="U232">
        <v>16.559999999999999</v>
      </c>
      <c r="V232">
        <v>8.7800000000002107</v>
      </c>
      <c r="W232">
        <v>1508.76</v>
      </c>
      <c r="X232">
        <v>2961.07</v>
      </c>
      <c r="Y232">
        <v>1332.6599999999901</v>
      </c>
      <c r="Z232">
        <v>9.0105438000000007</v>
      </c>
      <c r="AA232">
        <v>355.38</v>
      </c>
      <c r="AC232">
        <v>2135.52</v>
      </c>
      <c r="AD232">
        <v>1079.4100000000001</v>
      </c>
      <c r="AE232">
        <v>20.669999999999899</v>
      </c>
      <c r="AF232">
        <v>3527.07</v>
      </c>
      <c r="AG232">
        <v>1391.55</v>
      </c>
      <c r="AH232">
        <v>1395.53</v>
      </c>
      <c r="AI232">
        <v>2135.52</v>
      </c>
      <c r="AJ232">
        <v>59.73</v>
      </c>
      <c r="AK232">
        <v>-31.37</v>
      </c>
      <c r="AL232">
        <v>-58.39</v>
      </c>
      <c r="AM232">
        <v>228.62</v>
      </c>
      <c r="AN232">
        <v>-380.17</v>
      </c>
      <c r="AO232">
        <v>168.89</v>
      </c>
      <c r="AP232">
        <v>138.86000000000001</v>
      </c>
      <c r="AQ232">
        <v>22.53</v>
      </c>
    </row>
    <row r="233" spans="1:43" x14ac:dyDescent="0.25">
      <c r="A233" t="s">
        <v>753</v>
      </c>
      <c r="B233" t="s">
        <v>752</v>
      </c>
      <c r="C233" t="s">
        <v>754</v>
      </c>
      <c r="D233">
        <v>22189.101199199999</v>
      </c>
      <c r="E233">
        <v>569.35</v>
      </c>
      <c r="F233">
        <v>197.3</v>
      </c>
      <c r="G233">
        <v>3427.32</v>
      </c>
      <c r="H233">
        <v>76.09</v>
      </c>
      <c r="I233">
        <v>5839.03</v>
      </c>
      <c r="K233">
        <v>123.28</v>
      </c>
      <c r="L233">
        <v>0</v>
      </c>
      <c r="M233">
        <v>3511</v>
      </c>
      <c r="N233">
        <v>1210.08</v>
      </c>
      <c r="O233">
        <v>44524.94</v>
      </c>
      <c r="P233">
        <v>39396.519999999997</v>
      </c>
      <c r="Q233">
        <v>40001.11</v>
      </c>
      <c r="R233">
        <v>889.55</v>
      </c>
      <c r="S233">
        <v>2515.31</v>
      </c>
      <c r="T233">
        <v>3204.75</v>
      </c>
      <c r="U233">
        <v>0</v>
      </c>
      <c r="V233" s="2">
        <v>7.2759576141834202E-12</v>
      </c>
      <c r="W233">
        <v>5488.65</v>
      </c>
      <c r="X233">
        <v>8475.77</v>
      </c>
      <c r="Y233">
        <v>3402.05</v>
      </c>
      <c r="Z233">
        <v>38.043038899999999</v>
      </c>
      <c r="AA233">
        <v>40017.42</v>
      </c>
      <c r="AC233">
        <v>10202.14</v>
      </c>
      <c r="AD233">
        <v>0</v>
      </c>
      <c r="AE233">
        <v>39396.519999999997</v>
      </c>
      <c r="AF233">
        <v>53000.71</v>
      </c>
      <c r="AG233">
        <v>42798.57</v>
      </c>
      <c r="AH233">
        <v>121.43</v>
      </c>
      <c r="AI233">
        <v>10202.14</v>
      </c>
      <c r="AJ233">
        <v>260.99</v>
      </c>
      <c r="AK233">
        <v>5090.04</v>
      </c>
      <c r="AL233">
        <v>-2730.45</v>
      </c>
      <c r="AM233">
        <v>-4940.5600000000004</v>
      </c>
      <c r="AN233">
        <v>-7279.75</v>
      </c>
      <c r="AO233">
        <v>-5201.55</v>
      </c>
      <c r="AP233">
        <v>-2580.9699999999998</v>
      </c>
      <c r="AQ233">
        <v>173.63</v>
      </c>
    </row>
    <row r="234" spans="1:43" x14ac:dyDescent="0.25">
      <c r="A234" t="s">
        <v>768</v>
      </c>
      <c r="B234" t="s">
        <v>767</v>
      </c>
      <c r="C234" t="s">
        <v>769</v>
      </c>
      <c r="D234">
        <v>22181.430185325</v>
      </c>
      <c r="E234">
        <v>18.05</v>
      </c>
      <c r="F234">
        <v>1840.49</v>
      </c>
      <c r="G234">
        <v>9610.92</v>
      </c>
      <c r="H234">
        <v>4067.07</v>
      </c>
      <c r="I234">
        <v>500.43</v>
      </c>
      <c r="K234">
        <v>17.48</v>
      </c>
      <c r="L234">
        <v>0</v>
      </c>
      <c r="M234">
        <v>0.03</v>
      </c>
      <c r="N234">
        <v>-36.08</v>
      </c>
      <c r="O234">
        <v>1389.99</v>
      </c>
      <c r="P234">
        <v>3578.69</v>
      </c>
      <c r="R234">
        <v>1078.93</v>
      </c>
      <c r="S234">
        <v>999.59</v>
      </c>
      <c r="T234">
        <v>2393.91</v>
      </c>
      <c r="U234">
        <v>293.55</v>
      </c>
      <c r="V234">
        <v>152.29</v>
      </c>
      <c r="W234">
        <v>-15225.91</v>
      </c>
      <c r="X234">
        <v>5084.87</v>
      </c>
      <c r="Y234">
        <v>4234.3999999999996</v>
      </c>
      <c r="Z234">
        <v>1003.94556962196</v>
      </c>
      <c r="AA234">
        <v>4241.6399999999903</v>
      </c>
      <c r="AC234">
        <v>-1338.23</v>
      </c>
      <c r="AD234">
        <v>2207.9</v>
      </c>
      <c r="AE234">
        <v>3426.4</v>
      </c>
      <c r="AF234">
        <v>6474.86</v>
      </c>
      <c r="AG234">
        <v>7813.09</v>
      </c>
      <c r="AH234">
        <v>1376.95</v>
      </c>
      <c r="AI234">
        <v>-1338.22999999999</v>
      </c>
      <c r="AJ234">
        <v>76.72</v>
      </c>
      <c r="AK234">
        <v>-1044.95</v>
      </c>
      <c r="AL234">
        <v>-19.02</v>
      </c>
      <c r="AM234">
        <v>1301.9000000000001</v>
      </c>
      <c r="AN234">
        <v>166.44</v>
      </c>
      <c r="AO234">
        <v>1225.18</v>
      </c>
      <c r="AP234">
        <v>237.93</v>
      </c>
      <c r="AQ234">
        <v>0</v>
      </c>
    </row>
    <row r="235" spans="1:43" x14ac:dyDescent="0.25">
      <c r="A235" t="s">
        <v>756</v>
      </c>
      <c r="B235" t="s">
        <v>755</v>
      </c>
      <c r="C235" t="s">
        <v>118</v>
      </c>
      <c r="D235">
        <v>22032.239062500001</v>
      </c>
      <c r="E235">
        <v>1201.0999999999999</v>
      </c>
      <c r="F235">
        <v>632.22</v>
      </c>
      <c r="G235">
        <v>0</v>
      </c>
      <c r="H235">
        <v>183.28</v>
      </c>
      <c r="I235">
        <v>1899.53</v>
      </c>
      <c r="K235">
        <v>57.11</v>
      </c>
      <c r="L235">
        <v>111.5651</v>
      </c>
      <c r="M235">
        <v>0</v>
      </c>
      <c r="O235">
        <v>1040.6499999999901</v>
      </c>
      <c r="P235">
        <v>952.25999999999897</v>
      </c>
      <c r="R235">
        <v>803.01489999999899</v>
      </c>
      <c r="S235">
        <v>1665.09</v>
      </c>
      <c r="T235">
        <v>2020.54</v>
      </c>
      <c r="U235">
        <v>68.959999999999994</v>
      </c>
      <c r="V235">
        <v>947.04999999999905</v>
      </c>
      <c r="W235">
        <v>2847.28</v>
      </c>
      <c r="X235">
        <v>5594.93</v>
      </c>
      <c r="Y235">
        <v>2652.76</v>
      </c>
      <c r="Z235">
        <v>18.328125</v>
      </c>
      <c r="AA235">
        <v>10.11</v>
      </c>
      <c r="AC235">
        <v>3030.56</v>
      </c>
      <c r="AD235">
        <v>1726.15</v>
      </c>
      <c r="AE235">
        <v>5.21</v>
      </c>
      <c r="AF235">
        <v>6635.58</v>
      </c>
      <c r="AG235">
        <v>3605.02</v>
      </c>
      <c r="AH235">
        <v>304.16000000000003</v>
      </c>
      <c r="AI235">
        <v>3030.56</v>
      </c>
      <c r="AJ235">
        <v>102.04</v>
      </c>
      <c r="AK235">
        <v>-148.52000000000001</v>
      </c>
      <c r="AL235">
        <v>-573.01</v>
      </c>
      <c r="AM235">
        <v>529.66</v>
      </c>
      <c r="AN235">
        <v>-301.70999999999901</v>
      </c>
      <c r="AO235">
        <v>427.61999999999898</v>
      </c>
      <c r="AP235">
        <v>-191.87</v>
      </c>
      <c r="AQ235">
        <v>145.30000000000001</v>
      </c>
    </row>
    <row r="236" spans="1:43" x14ac:dyDescent="0.25">
      <c r="A236" t="s">
        <v>795</v>
      </c>
      <c r="B236" t="s">
        <v>794</v>
      </c>
      <c r="C236" t="s">
        <v>344</v>
      </c>
      <c r="D236">
        <v>22006.85298</v>
      </c>
      <c r="E236">
        <v>55.8</v>
      </c>
      <c r="F236">
        <v>907.29</v>
      </c>
      <c r="G236">
        <v>0</v>
      </c>
      <c r="H236">
        <v>3929.8</v>
      </c>
      <c r="I236">
        <v>2902.03</v>
      </c>
      <c r="K236">
        <v>529.71</v>
      </c>
      <c r="L236">
        <v>0</v>
      </c>
      <c r="M236">
        <v>275.17</v>
      </c>
      <c r="N236">
        <v>0</v>
      </c>
      <c r="O236">
        <v>19139.159999999902</v>
      </c>
      <c r="P236">
        <v>7453.2799999999897</v>
      </c>
      <c r="R236">
        <v>16234.96</v>
      </c>
      <c r="S236">
        <v>569.55999999999995</v>
      </c>
      <c r="T236">
        <v>1717.5699999999899</v>
      </c>
      <c r="U236">
        <v>2099.3200000000002</v>
      </c>
      <c r="V236">
        <v>1277.23999999999</v>
      </c>
      <c r="W236">
        <v>9240.5400000000009</v>
      </c>
      <c r="X236">
        <v>4109.32</v>
      </c>
      <c r="Y236">
        <v>2624.8599999999901</v>
      </c>
      <c r="Z236">
        <v>392.97951749999999</v>
      </c>
      <c r="AA236">
        <v>6906.15</v>
      </c>
      <c r="AC236">
        <v>13170.34</v>
      </c>
      <c r="AD236">
        <v>62.7</v>
      </c>
      <c r="AE236">
        <v>6176.04</v>
      </c>
      <c r="AF236">
        <v>23248.479999999901</v>
      </c>
      <c r="AG236">
        <v>10078.139999999899</v>
      </c>
      <c r="AH236">
        <v>575.03</v>
      </c>
      <c r="AI236">
        <v>13170.34</v>
      </c>
      <c r="AJ236">
        <v>4427.79</v>
      </c>
      <c r="AK236">
        <v>3669.36</v>
      </c>
      <c r="AL236">
        <v>-6131.67</v>
      </c>
      <c r="AM236">
        <v>2137.73</v>
      </c>
      <c r="AN236">
        <v>378.9</v>
      </c>
      <c r="AO236">
        <v>-2290.06</v>
      </c>
      <c r="AP236">
        <v>-324.57999999999902</v>
      </c>
      <c r="AQ236">
        <v>610.54</v>
      </c>
    </row>
    <row r="237" spans="1:43" x14ac:dyDescent="0.25">
      <c r="A237" t="s">
        <v>724</v>
      </c>
      <c r="B237" t="s">
        <v>723</v>
      </c>
      <c r="C237" t="s">
        <v>328</v>
      </c>
      <c r="D237">
        <v>21980.79908624</v>
      </c>
      <c r="E237">
        <v>999.8</v>
      </c>
      <c r="F237">
        <v>215.77</v>
      </c>
      <c r="G237">
        <v>585.9</v>
      </c>
      <c r="H237">
        <v>21.56</v>
      </c>
      <c r="I237">
        <v>39.67</v>
      </c>
      <c r="J237">
        <v>47.04</v>
      </c>
      <c r="L237">
        <v>7.7412000000000001</v>
      </c>
      <c r="M237">
        <v>13.51</v>
      </c>
      <c r="O237">
        <v>2765.84</v>
      </c>
      <c r="P237">
        <v>1012.83</v>
      </c>
      <c r="R237">
        <v>2638.9688000000001</v>
      </c>
      <c r="S237">
        <v>119.22</v>
      </c>
      <c r="T237">
        <v>1204.32</v>
      </c>
      <c r="U237">
        <v>105.62</v>
      </c>
      <c r="V237">
        <v>18.8800000000004</v>
      </c>
      <c r="W237">
        <v>501.3</v>
      </c>
      <c r="X237">
        <v>775.84</v>
      </c>
      <c r="Y237">
        <v>1420.09</v>
      </c>
      <c r="Z237">
        <v>21.958357897395</v>
      </c>
      <c r="AA237">
        <v>1938.9299999999901</v>
      </c>
      <c r="AC237">
        <v>1108.76</v>
      </c>
      <c r="AD237">
        <v>609.16999999999996</v>
      </c>
      <c r="AE237">
        <v>946.91</v>
      </c>
      <c r="AF237">
        <v>3541.68</v>
      </c>
      <c r="AG237">
        <v>2432.92</v>
      </c>
      <c r="AH237">
        <v>7.78</v>
      </c>
      <c r="AI237">
        <v>1108.76</v>
      </c>
      <c r="AJ237">
        <v>592.70000000000005</v>
      </c>
      <c r="AK237">
        <v>-8.2200000000000006</v>
      </c>
      <c r="AL237">
        <v>-565.12</v>
      </c>
      <c r="AM237">
        <v>576.38</v>
      </c>
      <c r="AN237">
        <v>-122.81</v>
      </c>
      <c r="AO237">
        <v>-16.32</v>
      </c>
      <c r="AP237">
        <v>3.0399999999999898</v>
      </c>
      <c r="AQ237">
        <v>129.34</v>
      </c>
    </row>
    <row r="238" spans="1:43" x14ac:dyDescent="0.25">
      <c r="A238" t="s">
        <v>751</v>
      </c>
      <c r="B238" t="s">
        <v>750</v>
      </c>
      <c r="C238" t="s">
        <v>657</v>
      </c>
      <c r="D238">
        <v>21890.167975100001</v>
      </c>
      <c r="E238">
        <v>1715.75</v>
      </c>
      <c r="F238">
        <v>418.36</v>
      </c>
      <c r="G238">
        <v>50.14</v>
      </c>
      <c r="H238">
        <v>64.260000000000005</v>
      </c>
      <c r="I238">
        <v>531.20000000000005</v>
      </c>
      <c r="K238">
        <v>113.33</v>
      </c>
      <c r="L238">
        <v>0</v>
      </c>
      <c r="M238">
        <v>0.5</v>
      </c>
      <c r="N238">
        <v>0</v>
      </c>
      <c r="O238">
        <v>1658.1499999999901</v>
      </c>
      <c r="P238">
        <v>1011.01</v>
      </c>
      <c r="R238">
        <v>1395.61</v>
      </c>
      <c r="S238">
        <v>95.2</v>
      </c>
      <c r="T238">
        <v>404.07999999999902</v>
      </c>
      <c r="U238">
        <v>148.71</v>
      </c>
      <c r="V238">
        <v>0.47</v>
      </c>
      <c r="W238">
        <v>1323.81</v>
      </c>
      <c r="X238">
        <v>1613.51</v>
      </c>
      <c r="Y238">
        <v>822.43999999999903</v>
      </c>
      <c r="Z238">
        <v>12.852753999999999</v>
      </c>
      <c r="AA238">
        <v>1246.45</v>
      </c>
      <c r="AC238">
        <v>1438.21</v>
      </c>
      <c r="AD238">
        <v>904.56</v>
      </c>
      <c r="AE238">
        <v>1010.54</v>
      </c>
      <c r="AF238">
        <v>3271.66</v>
      </c>
      <c r="AG238">
        <v>1833.45</v>
      </c>
      <c r="AH238">
        <v>82.55</v>
      </c>
      <c r="AI238">
        <v>1438.20999999999</v>
      </c>
      <c r="AJ238">
        <v>95.41</v>
      </c>
      <c r="AK238">
        <v>-1010.53</v>
      </c>
      <c r="AL238">
        <v>438.53</v>
      </c>
      <c r="AM238">
        <v>628.82000000000005</v>
      </c>
      <c r="AN238">
        <v>-175.01</v>
      </c>
      <c r="AO238">
        <v>533.41</v>
      </c>
      <c r="AP238">
        <v>56.819999999999901</v>
      </c>
      <c r="AQ238">
        <v>698.91</v>
      </c>
    </row>
    <row r="239" spans="1:43" x14ac:dyDescent="0.25">
      <c r="A239" t="s">
        <v>749</v>
      </c>
      <c r="B239" t="s">
        <v>748</v>
      </c>
      <c r="C239" t="s">
        <v>373</v>
      </c>
      <c r="D239">
        <v>21881.033383589998</v>
      </c>
      <c r="E239">
        <v>590.29999999999995</v>
      </c>
      <c r="F239">
        <v>1179.2</v>
      </c>
      <c r="G239">
        <v>2856.3</v>
      </c>
      <c r="H239">
        <v>563.1</v>
      </c>
      <c r="I239">
        <v>2171.6999999999998</v>
      </c>
      <c r="K239">
        <v>313.60000000000002</v>
      </c>
      <c r="L239">
        <v>53.4</v>
      </c>
      <c r="M239">
        <v>771.9</v>
      </c>
      <c r="N239">
        <v>452.3</v>
      </c>
      <c r="O239">
        <v>10599.699999999901</v>
      </c>
      <c r="P239">
        <v>4583.6000000000004</v>
      </c>
      <c r="R239">
        <v>7528.9</v>
      </c>
      <c r="S239">
        <v>4413.3</v>
      </c>
      <c r="T239">
        <v>14699.1</v>
      </c>
      <c r="U239">
        <v>1931.9</v>
      </c>
      <c r="V239">
        <v>138.5</v>
      </c>
      <c r="W239">
        <v>5837.4</v>
      </c>
      <c r="X239">
        <v>19571.3</v>
      </c>
      <c r="Y239">
        <v>15878.3</v>
      </c>
      <c r="Z239">
        <v>40.086165399999999</v>
      </c>
      <c r="AA239">
        <v>7250</v>
      </c>
      <c r="AC239">
        <v>9709.1</v>
      </c>
      <c r="AD239">
        <v>11566.7</v>
      </c>
      <c r="AE239">
        <v>4445.1000000000004</v>
      </c>
      <c r="AF239">
        <v>30171</v>
      </c>
      <c r="AG239">
        <v>20461.900000000001</v>
      </c>
      <c r="AH239">
        <v>1419.6</v>
      </c>
      <c r="AI239">
        <v>9709.0999999999894</v>
      </c>
      <c r="AJ239">
        <v>2270.4</v>
      </c>
      <c r="AK239">
        <v>1598.4</v>
      </c>
      <c r="AL239">
        <v>-4015.8</v>
      </c>
      <c r="AM239">
        <v>2139.9</v>
      </c>
      <c r="AN239">
        <v>578</v>
      </c>
      <c r="AO239">
        <v>-130.5</v>
      </c>
      <c r="AP239">
        <v>-277.5</v>
      </c>
      <c r="AQ239">
        <v>60.1</v>
      </c>
    </row>
    <row r="240" spans="1:43" x14ac:dyDescent="0.25">
      <c r="A240" t="s">
        <v>762</v>
      </c>
      <c r="B240" t="s">
        <v>761</v>
      </c>
      <c r="C240" t="s">
        <v>763</v>
      </c>
      <c r="D240">
        <v>21848.502359999999</v>
      </c>
      <c r="E240">
        <v>413.45</v>
      </c>
      <c r="F240">
        <v>53.97</v>
      </c>
      <c r="G240">
        <v>4047.52</v>
      </c>
      <c r="H240">
        <v>110.08</v>
      </c>
      <c r="I240">
        <v>984.66</v>
      </c>
      <c r="K240">
        <v>1371.24</v>
      </c>
      <c r="L240">
        <v>0.21</v>
      </c>
      <c r="M240">
        <v>6279.39</v>
      </c>
      <c r="N240">
        <v>2.92</v>
      </c>
      <c r="O240">
        <v>253204.24</v>
      </c>
      <c r="P240">
        <v>196492.85</v>
      </c>
      <c r="Q240">
        <v>245222.3</v>
      </c>
      <c r="R240">
        <v>318.91000000000003</v>
      </c>
      <c r="S240">
        <v>489.37</v>
      </c>
      <c r="T240">
        <v>33386.089999999997</v>
      </c>
      <c r="U240">
        <v>12.19</v>
      </c>
      <c r="V240" s="2">
        <v>2.91038304567337E-11</v>
      </c>
      <c r="W240">
        <v>20593.22</v>
      </c>
      <c r="X240">
        <v>1482.41</v>
      </c>
      <c r="Y240">
        <v>33440.06</v>
      </c>
      <c r="Z240">
        <v>55.006300000000003</v>
      </c>
      <c r="AA240">
        <v>223757.06999999899</v>
      </c>
      <c r="AC240">
        <v>24753.7399999999</v>
      </c>
      <c r="AD240">
        <v>0</v>
      </c>
      <c r="AE240">
        <v>196492.84999999899</v>
      </c>
      <c r="AF240">
        <v>254686.65</v>
      </c>
      <c r="AG240">
        <v>229932.91</v>
      </c>
      <c r="AH240">
        <v>8.3800000000000008</v>
      </c>
      <c r="AI240">
        <v>24753.7399999999</v>
      </c>
      <c r="AJ240">
        <v>35.31</v>
      </c>
      <c r="AK240">
        <v>17850.27</v>
      </c>
      <c r="AL240">
        <v>-1628.52</v>
      </c>
      <c r="AM240">
        <v>-16729.27</v>
      </c>
      <c r="AN240">
        <v>-16176.45</v>
      </c>
      <c r="AO240">
        <v>-16764.580000000002</v>
      </c>
      <c r="AP240">
        <v>-507.52</v>
      </c>
      <c r="AQ240">
        <v>467.55</v>
      </c>
    </row>
    <row r="241" spans="1:43" x14ac:dyDescent="0.25">
      <c r="A241" t="s">
        <v>775</v>
      </c>
      <c r="B241" t="s">
        <v>774</v>
      </c>
      <c r="C241" t="s">
        <v>290</v>
      </c>
      <c r="D241">
        <v>21794.199723009999</v>
      </c>
      <c r="E241">
        <v>1397.5</v>
      </c>
      <c r="F241">
        <v>40.46</v>
      </c>
      <c r="G241">
        <v>2268.12</v>
      </c>
      <c r="H241">
        <v>155.87</v>
      </c>
      <c r="I241">
        <v>1761.39</v>
      </c>
      <c r="K241">
        <v>132.47999999999999</v>
      </c>
      <c r="L241">
        <v>317.58</v>
      </c>
      <c r="M241">
        <v>0.54</v>
      </c>
      <c r="N241">
        <v>98.4</v>
      </c>
      <c r="O241">
        <v>15472.21</v>
      </c>
      <c r="P241">
        <v>12920.69</v>
      </c>
      <c r="Q241">
        <v>14765.33</v>
      </c>
      <c r="R241">
        <v>256.27999999999997</v>
      </c>
      <c r="S241">
        <v>161.15</v>
      </c>
      <c r="T241">
        <v>357.55</v>
      </c>
      <c r="U241">
        <v>0</v>
      </c>
      <c r="V241">
        <v>0</v>
      </c>
      <c r="W241">
        <v>1553.66</v>
      </c>
      <c r="X241">
        <v>1922.54</v>
      </c>
      <c r="Y241">
        <v>398.01</v>
      </c>
      <c r="Z241">
        <v>15.5866346</v>
      </c>
      <c r="AA241">
        <v>12920.69</v>
      </c>
      <c r="AC241">
        <v>4076.05</v>
      </c>
      <c r="AD241">
        <v>0</v>
      </c>
      <c r="AE241">
        <v>12920.69</v>
      </c>
      <c r="AF241">
        <v>17394.75</v>
      </c>
      <c r="AG241">
        <v>13318.7</v>
      </c>
      <c r="AH241">
        <v>0</v>
      </c>
      <c r="AI241">
        <v>4076.0499999999902</v>
      </c>
      <c r="AJ241">
        <v>27.86</v>
      </c>
      <c r="AK241">
        <v>1967.76</v>
      </c>
      <c r="AL241">
        <v>-32.96</v>
      </c>
      <c r="AM241">
        <v>-2714.34</v>
      </c>
      <c r="AN241">
        <v>-3750.75</v>
      </c>
      <c r="AO241">
        <v>-2742.2</v>
      </c>
      <c r="AP241">
        <v>-779.54</v>
      </c>
      <c r="AQ241">
        <v>0</v>
      </c>
    </row>
    <row r="242" spans="1:43" x14ac:dyDescent="0.25">
      <c r="A242" t="s">
        <v>758</v>
      </c>
      <c r="B242" t="s">
        <v>757</v>
      </c>
      <c r="C242" t="s">
        <v>38</v>
      </c>
      <c r="D242">
        <v>21738.75</v>
      </c>
      <c r="E242">
        <v>251.15</v>
      </c>
      <c r="F242">
        <v>1370.15</v>
      </c>
      <c r="G242">
        <v>737.88</v>
      </c>
      <c r="H242">
        <v>85</v>
      </c>
      <c r="I242">
        <v>743.56</v>
      </c>
      <c r="K242">
        <v>108.25</v>
      </c>
      <c r="L242">
        <v>74.900000000000006</v>
      </c>
      <c r="M242">
        <v>4502.66</v>
      </c>
      <c r="N242">
        <v>9.02</v>
      </c>
      <c r="O242">
        <v>9068.9599999999991</v>
      </c>
      <c r="P242">
        <v>594.25999999999794</v>
      </c>
      <c r="R242">
        <v>4134.97</v>
      </c>
      <c r="S242">
        <v>281.479999999999</v>
      </c>
      <c r="T242">
        <v>1654.23999999999</v>
      </c>
      <c r="U242">
        <v>248.18</v>
      </c>
      <c r="V242">
        <v>153.859999999998</v>
      </c>
      <c r="W242">
        <v>10309.4</v>
      </c>
      <c r="X242">
        <v>5690.99</v>
      </c>
      <c r="Y242">
        <v>3024.39</v>
      </c>
      <c r="Z242">
        <v>85</v>
      </c>
      <c r="AA242">
        <v>588.39</v>
      </c>
      <c r="AC242">
        <v>11141.3</v>
      </c>
      <c r="AD242">
        <v>3436.4</v>
      </c>
      <c r="AE242">
        <v>440.4</v>
      </c>
      <c r="AF242">
        <v>14759.949999999901</v>
      </c>
      <c r="AG242">
        <v>3618.6499999999901</v>
      </c>
      <c r="AH242">
        <v>1229.55</v>
      </c>
      <c r="AI242">
        <v>11141.3</v>
      </c>
      <c r="AJ242">
        <v>995.85</v>
      </c>
      <c r="AK242">
        <v>-30.1</v>
      </c>
      <c r="AL242">
        <v>-798.82</v>
      </c>
      <c r="AM242">
        <v>768.24</v>
      </c>
      <c r="AN242">
        <v>-872.79</v>
      </c>
      <c r="AO242">
        <v>-227.61</v>
      </c>
      <c r="AP242">
        <v>-60.68</v>
      </c>
      <c r="AQ242">
        <v>0</v>
      </c>
    </row>
    <row r="243" spans="1:43" x14ac:dyDescent="0.25">
      <c r="A243" t="s">
        <v>740</v>
      </c>
      <c r="B243" t="s">
        <v>739</v>
      </c>
      <c r="C243" t="s">
        <v>741</v>
      </c>
      <c r="D243">
        <v>21589.851439499998</v>
      </c>
      <c r="E243">
        <v>1399.6</v>
      </c>
      <c r="F243">
        <v>344.87</v>
      </c>
      <c r="G243">
        <v>178.92</v>
      </c>
      <c r="H243">
        <v>15.92</v>
      </c>
      <c r="I243">
        <v>424.38</v>
      </c>
      <c r="J243">
        <v>72.569999999999993</v>
      </c>
      <c r="L243">
        <v>8.4499999999999993</v>
      </c>
      <c r="M243">
        <v>0</v>
      </c>
      <c r="N243">
        <v>64.78</v>
      </c>
      <c r="O243">
        <v>1534.45</v>
      </c>
      <c r="P243">
        <v>139.509999999999</v>
      </c>
      <c r="R243">
        <v>1404.5</v>
      </c>
      <c r="S243">
        <v>47.779999999999902</v>
      </c>
      <c r="T243">
        <v>314.25</v>
      </c>
      <c r="U243">
        <v>121.5</v>
      </c>
      <c r="V243">
        <v>18.929999999999499</v>
      </c>
      <c r="W243">
        <v>1927.54</v>
      </c>
      <c r="X243">
        <v>1451.34</v>
      </c>
      <c r="Y243">
        <v>659.12</v>
      </c>
      <c r="Z243">
        <v>15.920405000000001</v>
      </c>
      <c r="AA243">
        <v>164.89</v>
      </c>
      <c r="AC243">
        <v>2187.16</v>
      </c>
      <c r="AD243">
        <v>465.88</v>
      </c>
      <c r="AE243">
        <v>48.009999999999899</v>
      </c>
      <c r="AF243">
        <v>2985.79</v>
      </c>
      <c r="AG243">
        <v>798.62999999999897</v>
      </c>
      <c r="AH243">
        <v>513.29999999999995</v>
      </c>
      <c r="AI243">
        <v>2187.16</v>
      </c>
      <c r="AJ243">
        <v>268.70999999999998</v>
      </c>
      <c r="AK243">
        <v>-120.13</v>
      </c>
      <c r="AL243">
        <v>-297.91000000000003</v>
      </c>
      <c r="AM243">
        <v>425.52</v>
      </c>
      <c r="AN243">
        <v>-190.62</v>
      </c>
      <c r="AO243">
        <v>156.81</v>
      </c>
      <c r="AP243">
        <v>7.4799999999999596</v>
      </c>
      <c r="AQ243">
        <v>127.34</v>
      </c>
    </row>
    <row r="244" spans="1:43" x14ac:dyDescent="0.25">
      <c r="A244" t="s">
        <v>745</v>
      </c>
      <c r="B244" t="s">
        <v>744</v>
      </c>
      <c r="C244" t="s">
        <v>115</v>
      </c>
      <c r="D244">
        <v>21366.793140000002</v>
      </c>
      <c r="E244">
        <v>640.75</v>
      </c>
      <c r="F244">
        <v>336.05</v>
      </c>
      <c r="G244">
        <v>38.630000000000003</v>
      </c>
      <c r="H244">
        <v>34.18</v>
      </c>
      <c r="I244">
        <v>239.82</v>
      </c>
      <c r="J244">
        <v>96.96</v>
      </c>
      <c r="L244">
        <v>0.7</v>
      </c>
      <c r="M244">
        <v>1.5</v>
      </c>
      <c r="N244">
        <v>0</v>
      </c>
      <c r="O244">
        <v>2619.4899999999998</v>
      </c>
      <c r="P244">
        <v>565.77999999999895</v>
      </c>
      <c r="R244">
        <v>2392.36</v>
      </c>
      <c r="S244">
        <v>214.42</v>
      </c>
      <c r="T244">
        <v>989.11</v>
      </c>
      <c r="U244">
        <v>224.93</v>
      </c>
      <c r="V244">
        <v>20.37</v>
      </c>
      <c r="W244">
        <v>3633.88</v>
      </c>
      <c r="X244">
        <v>2978.14</v>
      </c>
      <c r="Y244">
        <v>1325.16</v>
      </c>
      <c r="Z244">
        <v>34.181399999999996</v>
      </c>
      <c r="AA244">
        <v>1348.09</v>
      </c>
      <c r="AC244">
        <v>3706.69</v>
      </c>
      <c r="AD244">
        <v>1898.46</v>
      </c>
      <c r="AE244">
        <v>448.44999999999902</v>
      </c>
      <c r="AF244">
        <v>5597.63</v>
      </c>
      <c r="AG244">
        <v>1890.94</v>
      </c>
      <c r="AH244">
        <v>625.44000000000005</v>
      </c>
      <c r="AI244">
        <v>3706.69</v>
      </c>
      <c r="AJ244">
        <v>379.02</v>
      </c>
      <c r="AK244">
        <v>-206.33</v>
      </c>
      <c r="AL244">
        <v>-105.07</v>
      </c>
      <c r="AM244">
        <v>298.67</v>
      </c>
      <c r="AN244">
        <v>-1000.56999999999</v>
      </c>
      <c r="AO244">
        <v>-80.349999999999895</v>
      </c>
      <c r="AP244">
        <v>-12.729999999999899</v>
      </c>
      <c r="AQ244">
        <v>73.489999999999995</v>
      </c>
    </row>
    <row r="245" spans="1:43" x14ac:dyDescent="0.25">
      <c r="A245" t="s">
        <v>773</v>
      </c>
      <c r="B245" t="s">
        <v>772</v>
      </c>
      <c r="C245" t="s">
        <v>55</v>
      </c>
      <c r="D245">
        <v>21310.148484900001</v>
      </c>
      <c r="E245">
        <v>1047.0999999999999</v>
      </c>
      <c r="F245">
        <v>646.83000000000004</v>
      </c>
      <c r="G245">
        <v>505.78</v>
      </c>
      <c r="H245">
        <v>204.36</v>
      </c>
      <c r="I245">
        <v>631.24</v>
      </c>
      <c r="J245">
        <v>81.400000000000006</v>
      </c>
      <c r="L245">
        <v>117.4</v>
      </c>
      <c r="M245">
        <v>0.51</v>
      </c>
      <c r="N245">
        <v>1.05</v>
      </c>
      <c r="O245">
        <v>2862.58</v>
      </c>
      <c r="P245">
        <v>1036.81</v>
      </c>
      <c r="R245">
        <v>2478.1899999999901</v>
      </c>
      <c r="S245">
        <v>159.63</v>
      </c>
      <c r="T245">
        <v>354.33999999999901</v>
      </c>
      <c r="U245">
        <v>266.48</v>
      </c>
      <c r="V245">
        <v>240.379999999999</v>
      </c>
      <c r="W245">
        <v>1422.53</v>
      </c>
      <c r="X245">
        <v>1307.83</v>
      </c>
      <c r="Y245">
        <v>1001.17</v>
      </c>
      <c r="Z245">
        <v>20.436080400000002</v>
      </c>
      <c r="AA245">
        <v>884.18</v>
      </c>
      <c r="AC245">
        <v>2132.4299999999998</v>
      </c>
      <c r="AD245">
        <v>85.46</v>
      </c>
      <c r="AE245">
        <v>715.03</v>
      </c>
      <c r="AF245">
        <v>4170.41</v>
      </c>
      <c r="AG245">
        <v>2037.98</v>
      </c>
      <c r="AH245">
        <v>431.5</v>
      </c>
      <c r="AI245">
        <v>2132.4299999999998</v>
      </c>
      <c r="AJ245">
        <v>522.04</v>
      </c>
      <c r="AK245">
        <v>87.74</v>
      </c>
      <c r="AL245">
        <v>-1176.23</v>
      </c>
      <c r="AM245">
        <v>1084.56</v>
      </c>
      <c r="AN245">
        <v>19.559999999999999</v>
      </c>
      <c r="AO245">
        <v>562.52</v>
      </c>
      <c r="AP245">
        <v>-3.9300000000000699</v>
      </c>
      <c r="AQ245">
        <v>20.3</v>
      </c>
    </row>
    <row r="246" spans="1:43" x14ac:dyDescent="0.25">
      <c r="A246" t="s">
        <v>747</v>
      </c>
      <c r="B246" t="s">
        <v>746</v>
      </c>
      <c r="C246" t="s">
        <v>88</v>
      </c>
      <c r="D246">
        <v>21145.030900199999</v>
      </c>
      <c r="E246">
        <v>4271.3</v>
      </c>
      <c r="F246">
        <v>327.64999999999998</v>
      </c>
      <c r="G246">
        <v>27.18</v>
      </c>
      <c r="H246">
        <v>9.91</v>
      </c>
      <c r="I246">
        <v>65.92</v>
      </c>
      <c r="J246">
        <v>34.75</v>
      </c>
      <c r="L246">
        <v>87.76</v>
      </c>
      <c r="M246">
        <v>12.7</v>
      </c>
      <c r="N246">
        <v>0</v>
      </c>
      <c r="O246">
        <v>2063.12</v>
      </c>
      <c r="P246">
        <v>822.85999999999899</v>
      </c>
      <c r="R246">
        <v>1836.7</v>
      </c>
      <c r="S246">
        <v>370.61</v>
      </c>
      <c r="T246">
        <v>193.83</v>
      </c>
      <c r="U246">
        <v>125.96</v>
      </c>
      <c r="V246">
        <v>28.559999999999</v>
      </c>
      <c r="W246">
        <v>2147.85</v>
      </c>
      <c r="X246">
        <v>1466.17</v>
      </c>
      <c r="Y246">
        <v>521.48</v>
      </c>
      <c r="Z246">
        <v>4.9562249999999999</v>
      </c>
      <c r="AA246">
        <v>860.8</v>
      </c>
      <c r="AC246">
        <v>2184.9499999999998</v>
      </c>
      <c r="AD246">
        <v>468.12</v>
      </c>
      <c r="AE246">
        <v>759.55</v>
      </c>
      <c r="AF246">
        <v>3529.29</v>
      </c>
      <c r="AG246">
        <v>1344.3399999999899</v>
      </c>
      <c r="AH246">
        <v>561.52</v>
      </c>
      <c r="AI246">
        <v>2184.9499999999998</v>
      </c>
      <c r="AJ246">
        <v>757.71</v>
      </c>
      <c r="AK246">
        <v>657.94</v>
      </c>
      <c r="AL246">
        <v>-655.62</v>
      </c>
      <c r="AM246">
        <v>-63.59</v>
      </c>
      <c r="AN246">
        <v>-640.52</v>
      </c>
      <c r="AO246">
        <v>-821.3</v>
      </c>
      <c r="AP246">
        <v>-61.269999999999897</v>
      </c>
      <c r="AQ246">
        <v>54.28</v>
      </c>
    </row>
    <row r="247" spans="1:43" x14ac:dyDescent="0.25">
      <c r="A247" t="s">
        <v>809</v>
      </c>
      <c r="B247" t="s">
        <v>808</v>
      </c>
      <c r="C247" t="s">
        <v>290</v>
      </c>
      <c r="D247">
        <v>21016.829255799999</v>
      </c>
      <c r="E247">
        <v>725.1</v>
      </c>
      <c r="F247">
        <v>13</v>
      </c>
      <c r="G247">
        <v>2313.62</v>
      </c>
      <c r="H247">
        <v>29.13</v>
      </c>
      <c r="I247">
        <v>879.94</v>
      </c>
      <c r="K247">
        <v>46.67</v>
      </c>
      <c r="L247">
        <v>0</v>
      </c>
      <c r="M247">
        <v>248.18</v>
      </c>
      <c r="O247">
        <v>5430.11</v>
      </c>
      <c r="P247">
        <v>2475.3200000000002</v>
      </c>
      <c r="Q247">
        <v>5102.41</v>
      </c>
      <c r="R247">
        <v>32.85</v>
      </c>
      <c r="S247">
        <v>33.009999999999899</v>
      </c>
      <c r="T247">
        <v>144.38999999999999</v>
      </c>
      <c r="U247">
        <v>0</v>
      </c>
      <c r="V247" s="2">
        <v>9.0949470177292804E-13</v>
      </c>
      <c r="W247">
        <v>1367.6</v>
      </c>
      <c r="X247">
        <v>912.95</v>
      </c>
      <c r="Y247">
        <v>157.38999999999999</v>
      </c>
      <c r="Z247">
        <v>29.134312000000001</v>
      </c>
      <c r="AA247">
        <v>2558.83</v>
      </c>
      <c r="AC247">
        <v>3710.35</v>
      </c>
      <c r="AD247">
        <v>0</v>
      </c>
      <c r="AE247">
        <v>2475.3200000000002</v>
      </c>
      <c r="AF247">
        <v>6343.06</v>
      </c>
      <c r="AG247">
        <v>2632.71</v>
      </c>
      <c r="AH247">
        <v>0</v>
      </c>
      <c r="AI247">
        <v>3710.3499999999899</v>
      </c>
      <c r="AJ247">
        <v>8.6300000000000008</v>
      </c>
      <c r="AK247">
        <v>7.02</v>
      </c>
      <c r="AL247">
        <v>-383.89</v>
      </c>
      <c r="AM247">
        <v>-277.16000000000003</v>
      </c>
      <c r="AN247">
        <v>-50.299999999999898</v>
      </c>
      <c r="AO247">
        <v>-285.79000000000002</v>
      </c>
      <c r="AP247">
        <v>-654.03</v>
      </c>
      <c r="AQ247">
        <v>0</v>
      </c>
    </row>
    <row r="248" spans="1:43" x14ac:dyDescent="0.25">
      <c r="A248" t="s">
        <v>789</v>
      </c>
      <c r="B248" t="s">
        <v>788</v>
      </c>
      <c r="C248" t="s">
        <v>315</v>
      </c>
      <c r="D248">
        <v>20974.996223149999</v>
      </c>
      <c r="E248">
        <v>857.25</v>
      </c>
      <c r="F248">
        <v>553.82000000000005</v>
      </c>
      <c r="G248">
        <v>96.52</v>
      </c>
      <c r="H248">
        <v>25.37</v>
      </c>
      <c r="I248">
        <v>2176.56</v>
      </c>
      <c r="J248">
        <v>185.59</v>
      </c>
      <c r="L248">
        <v>103.479999999999</v>
      </c>
      <c r="M248">
        <v>302.66000000000003</v>
      </c>
      <c r="N248">
        <v>73.3</v>
      </c>
      <c r="O248">
        <v>3433.5899999999901</v>
      </c>
      <c r="P248">
        <v>901.71999999999798</v>
      </c>
      <c r="R248">
        <v>2788.33</v>
      </c>
      <c r="S248">
        <v>280.32</v>
      </c>
      <c r="T248">
        <v>1252</v>
      </c>
      <c r="U248">
        <v>239.12</v>
      </c>
      <c r="V248">
        <v>47.269999999998099</v>
      </c>
      <c r="W248">
        <v>5720.1299999999901</v>
      </c>
      <c r="X248">
        <v>5189.2699999999904</v>
      </c>
      <c r="Y248">
        <v>1805.82</v>
      </c>
      <c r="Z248">
        <v>25.370421799999999</v>
      </c>
      <c r="AA248">
        <v>1481.27</v>
      </c>
      <c r="AC248">
        <v>5915.32</v>
      </c>
      <c r="AD248">
        <v>1743.37</v>
      </c>
      <c r="AE248">
        <v>668.86</v>
      </c>
      <c r="AF248">
        <v>8622.8599999999897</v>
      </c>
      <c r="AG248">
        <v>2707.53999999999</v>
      </c>
      <c r="AH248">
        <v>989.02</v>
      </c>
      <c r="AI248">
        <v>5915.32</v>
      </c>
      <c r="AJ248">
        <v>494.47</v>
      </c>
      <c r="AK248">
        <v>507.24</v>
      </c>
      <c r="AL248">
        <v>-725</v>
      </c>
      <c r="AM248">
        <v>805.81</v>
      </c>
      <c r="AN248">
        <v>-174.66</v>
      </c>
      <c r="AO248">
        <v>311.33999999999901</v>
      </c>
      <c r="AP248">
        <v>588.04999999999995</v>
      </c>
      <c r="AQ248">
        <v>101.48</v>
      </c>
    </row>
    <row r="249" spans="1:43" x14ac:dyDescent="0.25">
      <c r="A249" t="s">
        <v>777</v>
      </c>
      <c r="B249" t="s">
        <v>776</v>
      </c>
      <c r="C249" t="s">
        <v>766</v>
      </c>
      <c r="D249">
        <v>20884.514436900001</v>
      </c>
      <c r="E249">
        <v>543.04999999999995</v>
      </c>
      <c r="F249">
        <v>226.4</v>
      </c>
      <c r="G249">
        <v>471.82</v>
      </c>
      <c r="H249">
        <v>197.04</v>
      </c>
      <c r="I249">
        <v>3548.27</v>
      </c>
      <c r="K249">
        <v>274.19</v>
      </c>
      <c r="L249">
        <v>451.13</v>
      </c>
      <c r="M249">
        <v>1147.95</v>
      </c>
      <c r="N249">
        <v>5.07</v>
      </c>
      <c r="O249">
        <v>3613.3</v>
      </c>
      <c r="P249">
        <v>72.509999999998101</v>
      </c>
      <c r="R249">
        <v>1584.35</v>
      </c>
      <c r="S249">
        <v>301.909999999999</v>
      </c>
      <c r="T249">
        <v>438.92</v>
      </c>
      <c r="U249">
        <v>155.68</v>
      </c>
      <c r="V249">
        <v>8.9499999999981803</v>
      </c>
      <c r="W249">
        <v>7486.34</v>
      </c>
      <c r="X249">
        <v>5284.7999999999902</v>
      </c>
      <c r="Y249">
        <v>665.32</v>
      </c>
      <c r="Z249">
        <v>39.408462</v>
      </c>
      <c r="AA249">
        <v>94.88</v>
      </c>
      <c r="AC249">
        <v>8160.2699999999904</v>
      </c>
      <c r="AD249">
        <v>0</v>
      </c>
      <c r="AE249">
        <v>63.559999999999903</v>
      </c>
      <c r="AF249">
        <v>8898.0999999999894</v>
      </c>
      <c r="AG249">
        <v>737.82999999999799</v>
      </c>
      <c r="AH249">
        <v>1434.62</v>
      </c>
      <c r="AI249">
        <v>8160.27</v>
      </c>
      <c r="AJ249">
        <v>1130.04</v>
      </c>
      <c r="AK249">
        <v>-602.73</v>
      </c>
      <c r="AL249">
        <v>-986.57</v>
      </c>
      <c r="AM249">
        <v>1633.67</v>
      </c>
      <c r="AN249">
        <v>-749.52</v>
      </c>
      <c r="AO249">
        <v>503.63</v>
      </c>
      <c r="AP249">
        <v>44.37</v>
      </c>
      <c r="AQ249">
        <v>541.87</v>
      </c>
    </row>
    <row r="250" spans="1:43" x14ac:dyDescent="0.25">
      <c r="A250" t="s">
        <v>787</v>
      </c>
      <c r="B250" t="s">
        <v>786</v>
      </c>
      <c r="C250" t="s">
        <v>315</v>
      </c>
      <c r="D250">
        <v>20861.006241179999</v>
      </c>
      <c r="E250">
        <v>1292</v>
      </c>
      <c r="F250">
        <v>482.87</v>
      </c>
      <c r="G250">
        <v>1895.39</v>
      </c>
      <c r="H250">
        <v>16.43</v>
      </c>
      <c r="I250">
        <v>3248.31</v>
      </c>
      <c r="J250">
        <v>87.759999999999906</v>
      </c>
      <c r="L250">
        <v>0</v>
      </c>
      <c r="M250">
        <v>0</v>
      </c>
      <c r="N250">
        <v>0</v>
      </c>
      <c r="O250">
        <v>1981.54</v>
      </c>
      <c r="P250">
        <v>93.970000000000894</v>
      </c>
      <c r="R250">
        <v>1692.94</v>
      </c>
      <c r="S250">
        <v>219.32</v>
      </c>
      <c r="T250">
        <v>99.159999999999897</v>
      </c>
      <c r="U250">
        <v>288.60000000000002</v>
      </c>
      <c r="V250">
        <v>1.7300000000008999</v>
      </c>
      <c r="W250">
        <v>5245.7999999999902</v>
      </c>
      <c r="X250">
        <v>5852.08</v>
      </c>
      <c r="Y250">
        <v>582.03</v>
      </c>
      <c r="Z250">
        <v>16.430272299999999</v>
      </c>
      <c r="AA250">
        <v>4.74</v>
      </c>
      <c r="AC250">
        <v>7157.6199999999899</v>
      </c>
      <c r="AD250">
        <v>1185.67</v>
      </c>
      <c r="AE250">
        <v>4.4800000000000004</v>
      </c>
      <c r="AF250">
        <v>7833.62</v>
      </c>
      <c r="AG250">
        <v>676</v>
      </c>
      <c r="AH250">
        <v>1198.78</v>
      </c>
      <c r="AI250">
        <v>7157.6199999999899</v>
      </c>
      <c r="AJ250">
        <v>522.12</v>
      </c>
      <c r="AK250">
        <v>34.9</v>
      </c>
      <c r="AL250">
        <v>-999.31</v>
      </c>
      <c r="AM250">
        <v>790.77</v>
      </c>
      <c r="AN250">
        <v>-799.59</v>
      </c>
      <c r="AO250">
        <v>268.64999999999998</v>
      </c>
      <c r="AP250">
        <v>-173.63999999999899</v>
      </c>
      <c r="AQ250">
        <v>0</v>
      </c>
    </row>
    <row r="251" spans="1:43" x14ac:dyDescent="0.25">
      <c r="A251" t="s">
        <v>771</v>
      </c>
      <c r="B251" t="s">
        <v>770</v>
      </c>
      <c r="C251" t="s">
        <v>323</v>
      </c>
      <c r="D251">
        <v>20787.822130500001</v>
      </c>
      <c r="E251">
        <v>880.55</v>
      </c>
      <c r="F251">
        <v>792.52</v>
      </c>
      <c r="G251">
        <v>50.59</v>
      </c>
      <c r="H251">
        <v>23.63</v>
      </c>
      <c r="I251">
        <v>170.33</v>
      </c>
      <c r="J251">
        <v>925.04</v>
      </c>
      <c r="L251">
        <v>0</v>
      </c>
      <c r="M251">
        <v>272.7</v>
      </c>
      <c r="N251">
        <v>7</v>
      </c>
      <c r="O251">
        <v>12705.48</v>
      </c>
      <c r="P251">
        <v>4636.1999999999898</v>
      </c>
      <c r="R251">
        <v>12181.859999999901</v>
      </c>
      <c r="S251">
        <v>367.83</v>
      </c>
      <c r="T251">
        <v>2295.5700000000002</v>
      </c>
      <c r="U251">
        <v>250.92</v>
      </c>
      <c r="V251">
        <v>69.519999999998106</v>
      </c>
      <c r="W251">
        <v>6786.84</v>
      </c>
      <c r="X251">
        <v>1886.87</v>
      </c>
      <c r="Y251">
        <v>3088.09</v>
      </c>
      <c r="Z251">
        <v>23.629238000000001</v>
      </c>
      <c r="AA251">
        <v>4507.1099999999997</v>
      </c>
      <c r="AC251">
        <v>6868.06</v>
      </c>
      <c r="AD251">
        <v>883.61</v>
      </c>
      <c r="AE251">
        <v>3641.6399999999899</v>
      </c>
      <c r="AF251">
        <v>14592.3499999999</v>
      </c>
      <c r="AG251">
        <v>7724.28999999999</v>
      </c>
      <c r="AH251">
        <v>465.1</v>
      </c>
      <c r="AI251">
        <v>6868.06</v>
      </c>
      <c r="AJ251">
        <v>1765.79</v>
      </c>
      <c r="AK251">
        <v>274.48</v>
      </c>
      <c r="AL251">
        <v>-1694.13</v>
      </c>
      <c r="AM251">
        <v>1411.5</v>
      </c>
      <c r="AN251">
        <v>218.27999999999901</v>
      </c>
      <c r="AO251">
        <v>-354.289999999999</v>
      </c>
      <c r="AP251">
        <v>-8.1500000000000892</v>
      </c>
      <c r="AQ251">
        <v>70.959999999999994</v>
      </c>
    </row>
    <row r="252" spans="1:43" x14ac:dyDescent="0.25">
      <c r="A252" t="s">
        <v>785</v>
      </c>
      <c r="B252" t="s">
        <v>784</v>
      </c>
      <c r="C252" t="s">
        <v>754</v>
      </c>
      <c r="D252">
        <v>20674.706992200001</v>
      </c>
      <c r="E252">
        <v>637.35</v>
      </c>
      <c r="F252">
        <v>1077.6099999999999</v>
      </c>
      <c r="G252">
        <v>41.85</v>
      </c>
      <c r="H252">
        <v>161.34</v>
      </c>
      <c r="I252">
        <v>5616.61</v>
      </c>
      <c r="K252">
        <v>42.41</v>
      </c>
      <c r="L252">
        <v>0</v>
      </c>
      <c r="M252">
        <v>10.71</v>
      </c>
      <c r="N252">
        <v>0</v>
      </c>
      <c r="O252">
        <v>7107.58</v>
      </c>
      <c r="P252">
        <v>106.3</v>
      </c>
      <c r="Q252">
        <v>6856.67</v>
      </c>
      <c r="R252">
        <v>197.79</v>
      </c>
      <c r="S252">
        <v>537.20000000000005</v>
      </c>
      <c r="T252">
        <v>10031.779999999901</v>
      </c>
      <c r="U252">
        <v>0</v>
      </c>
      <c r="V252">
        <v>0</v>
      </c>
      <c r="W252">
        <v>2227.2800000000002</v>
      </c>
      <c r="X252">
        <v>6538.6399999999903</v>
      </c>
      <c r="Y252">
        <v>11109.39</v>
      </c>
      <c r="Z252">
        <v>32.267872099999998</v>
      </c>
      <c r="AA252">
        <v>7845.53</v>
      </c>
      <c r="AC252">
        <v>2430.5300000000002</v>
      </c>
      <c r="AD252">
        <v>0</v>
      </c>
      <c r="AE252">
        <v>106.3</v>
      </c>
      <c r="AF252">
        <v>13646.22</v>
      </c>
      <c r="AG252">
        <v>11215.6899999999</v>
      </c>
      <c r="AH252">
        <v>384.83</v>
      </c>
      <c r="AI252">
        <v>2430.5300000000002</v>
      </c>
      <c r="AJ252">
        <v>64.099999999999994</v>
      </c>
      <c r="AK252">
        <v>3130.46</v>
      </c>
      <c r="AL252">
        <v>-68.760000000000005</v>
      </c>
      <c r="AM252">
        <v>-2597.46</v>
      </c>
      <c r="AN252">
        <v>-4767.9799999999996</v>
      </c>
      <c r="AO252">
        <v>-2661.56</v>
      </c>
      <c r="AP252">
        <v>464.23999999999899</v>
      </c>
      <c r="AQ252">
        <v>798.4</v>
      </c>
    </row>
    <row r="253" spans="1:43" x14ac:dyDescent="0.25">
      <c r="A253" t="s">
        <v>807</v>
      </c>
      <c r="B253" t="s">
        <v>806</v>
      </c>
      <c r="C253" t="s">
        <v>55</v>
      </c>
      <c r="D253">
        <v>20612.403888044999</v>
      </c>
      <c r="E253">
        <v>2354.65</v>
      </c>
      <c r="F253">
        <v>170.18</v>
      </c>
      <c r="G253">
        <v>92.8</v>
      </c>
      <c r="H253">
        <v>83.48</v>
      </c>
      <c r="I253">
        <v>683.05</v>
      </c>
      <c r="K253">
        <v>33</v>
      </c>
      <c r="L253">
        <v>749.63</v>
      </c>
      <c r="M253">
        <v>0</v>
      </c>
      <c r="N253">
        <v>35.46</v>
      </c>
      <c r="O253">
        <v>1474.03</v>
      </c>
      <c r="P253">
        <v>305.51999999999902</v>
      </c>
      <c r="R253">
        <v>640.65</v>
      </c>
      <c r="S253">
        <v>54.16</v>
      </c>
      <c r="T253">
        <v>329.80999999999898</v>
      </c>
      <c r="U253">
        <v>50.75</v>
      </c>
      <c r="V253">
        <v>-1.0000000000218201E-2</v>
      </c>
      <c r="W253">
        <v>1331.93</v>
      </c>
      <c r="X253">
        <v>875.15</v>
      </c>
      <c r="Y253">
        <v>499.98999999999899</v>
      </c>
      <c r="Z253">
        <v>8.3344877000000004</v>
      </c>
      <c r="AA253">
        <v>532.44000000000005</v>
      </c>
      <c r="AC253">
        <v>1543.67</v>
      </c>
      <c r="AD253">
        <v>52.54</v>
      </c>
      <c r="AE253">
        <v>305.52999999999997</v>
      </c>
      <c r="AF253">
        <v>2349.1799999999998</v>
      </c>
      <c r="AG253">
        <v>805.50999999999897</v>
      </c>
      <c r="AH253">
        <v>85.4</v>
      </c>
      <c r="AI253">
        <v>1543.67</v>
      </c>
      <c r="AJ253">
        <v>476.14</v>
      </c>
      <c r="AK253">
        <v>136.44999999999999</v>
      </c>
      <c r="AL253">
        <v>-449.25</v>
      </c>
      <c r="AM253">
        <v>446.69</v>
      </c>
      <c r="AN253">
        <v>-146.72999999999999</v>
      </c>
      <c r="AO253">
        <v>-29.4499999999999</v>
      </c>
      <c r="AP253">
        <v>133.88999999999999</v>
      </c>
      <c r="AQ253">
        <v>116.66</v>
      </c>
    </row>
    <row r="254" spans="1:43" x14ac:dyDescent="0.25">
      <c r="A254" t="s">
        <v>793</v>
      </c>
      <c r="B254" t="s">
        <v>792</v>
      </c>
      <c r="C254" t="s">
        <v>483</v>
      </c>
      <c r="D254">
        <v>20522.965124900002</v>
      </c>
      <c r="E254">
        <v>223.05</v>
      </c>
      <c r="F254">
        <v>3469.66</v>
      </c>
      <c r="G254">
        <v>3118.18</v>
      </c>
      <c r="H254">
        <v>938.8</v>
      </c>
      <c r="I254">
        <v>728.67</v>
      </c>
      <c r="K254">
        <v>168.51999999999899</v>
      </c>
      <c r="L254">
        <v>2863.04</v>
      </c>
      <c r="M254">
        <v>75.89</v>
      </c>
      <c r="N254">
        <v>15.2</v>
      </c>
      <c r="O254">
        <v>6860.1</v>
      </c>
      <c r="P254">
        <v>3617.61</v>
      </c>
      <c r="R254">
        <v>3299.41</v>
      </c>
      <c r="S254">
        <v>919.82999999999902</v>
      </c>
      <c r="T254">
        <v>2318.3200000000002</v>
      </c>
      <c r="U254">
        <v>453.24</v>
      </c>
      <c r="V254">
        <v>763.69000000000096</v>
      </c>
      <c r="W254">
        <v>-1180.06</v>
      </c>
      <c r="X254">
        <v>5334.52</v>
      </c>
      <c r="Y254">
        <v>5787.98</v>
      </c>
      <c r="Z254">
        <v>93.850953799999999</v>
      </c>
      <c r="AA254">
        <v>4099.91</v>
      </c>
      <c r="AC254">
        <v>2789.0299999999902</v>
      </c>
      <c r="AD254">
        <v>2929.59</v>
      </c>
      <c r="AE254">
        <v>2853.92</v>
      </c>
      <c r="AF254">
        <v>12194.62</v>
      </c>
      <c r="AG254">
        <v>9405.59</v>
      </c>
      <c r="AH254">
        <v>756.43</v>
      </c>
      <c r="AI254">
        <v>2789.0299999999902</v>
      </c>
      <c r="AJ254">
        <v>347.95</v>
      </c>
      <c r="AK254">
        <v>-526.97</v>
      </c>
      <c r="AL254">
        <v>-551.45000000000005</v>
      </c>
      <c r="AM254">
        <v>950.51</v>
      </c>
      <c r="AN254">
        <v>7.6999999999998199</v>
      </c>
      <c r="AO254">
        <v>602.55999999999995</v>
      </c>
      <c r="AP254">
        <v>-127.91</v>
      </c>
      <c r="AQ254">
        <v>0</v>
      </c>
    </row>
    <row r="255" spans="1:43" x14ac:dyDescent="0.25">
      <c r="A255" t="s">
        <v>783</v>
      </c>
      <c r="B255" t="s">
        <v>782</v>
      </c>
      <c r="C255" t="s">
        <v>102</v>
      </c>
      <c r="D255">
        <v>20395.094772960001</v>
      </c>
      <c r="E255">
        <v>407.2</v>
      </c>
      <c r="F255">
        <v>495.81</v>
      </c>
      <c r="G255">
        <v>235.06</v>
      </c>
      <c r="H255">
        <v>499.15</v>
      </c>
      <c r="I255">
        <v>541.61</v>
      </c>
      <c r="J255">
        <v>13.6199999999999</v>
      </c>
      <c r="L255">
        <v>0</v>
      </c>
      <c r="M255">
        <v>0.12</v>
      </c>
      <c r="N255">
        <v>0</v>
      </c>
      <c r="O255">
        <v>581.16</v>
      </c>
      <c r="P255">
        <v>53.929999999999303</v>
      </c>
      <c r="R255">
        <v>501.00999999999902</v>
      </c>
      <c r="S255">
        <v>411.58</v>
      </c>
      <c r="T255">
        <v>437.59</v>
      </c>
      <c r="U255">
        <v>80.03</v>
      </c>
      <c r="V255">
        <v>22.5699999999993</v>
      </c>
      <c r="W255">
        <v>1647.57</v>
      </c>
      <c r="X255">
        <v>2787.95</v>
      </c>
      <c r="Y255">
        <v>933.4</v>
      </c>
      <c r="Z255">
        <v>49.914573599999997</v>
      </c>
      <c r="AA255">
        <v>33.97</v>
      </c>
      <c r="AC255">
        <v>2381.7800000000002</v>
      </c>
      <c r="AD255">
        <v>888.7</v>
      </c>
      <c r="AE255">
        <v>17.739999999999998</v>
      </c>
      <c r="AF255">
        <v>3369.1099999999901</v>
      </c>
      <c r="AG255">
        <v>987.32999999999902</v>
      </c>
      <c r="AH255">
        <v>946.06</v>
      </c>
      <c r="AI255">
        <v>2381.7800000000002</v>
      </c>
      <c r="AJ255">
        <v>119.88</v>
      </c>
      <c r="AK255">
        <v>-72.55</v>
      </c>
      <c r="AL255">
        <v>-327.2</v>
      </c>
      <c r="AM255">
        <v>389.39</v>
      </c>
      <c r="AN255">
        <v>-303.27</v>
      </c>
      <c r="AO255">
        <v>269.51</v>
      </c>
      <c r="AP255">
        <v>-10.36</v>
      </c>
      <c r="AQ255">
        <v>49.94</v>
      </c>
    </row>
    <row r="256" spans="1:43" x14ac:dyDescent="0.25">
      <c r="A256" t="s">
        <v>791</v>
      </c>
      <c r="B256" t="s">
        <v>790</v>
      </c>
      <c r="C256" t="s">
        <v>373</v>
      </c>
      <c r="D256">
        <v>20155.501969815999</v>
      </c>
      <c r="E256">
        <v>307.02</v>
      </c>
      <c r="F256">
        <v>264.89999999999998</v>
      </c>
      <c r="G256">
        <v>0</v>
      </c>
      <c r="H256">
        <v>16283.9</v>
      </c>
      <c r="I256">
        <v>426.8</v>
      </c>
      <c r="J256">
        <v>202.1</v>
      </c>
      <c r="L256">
        <v>0.1</v>
      </c>
      <c r="M256">
        <v>2.9</v>
      </c>
      <c r="N256">
        <v>795.5</v>
      </c>
      <c r="O256">
        <v>21872.5</v>
      </c>
      <c r="P256">
        <v>5267.9</v>
      </c>
      <c r="R256">
        <v>21430.7</v>
      </c>
      <c r="S256">
        <v>312.099999999999</v>
      </c>
      <c r="T256">
        <v>1564.8</v>
      </c>
      <c r="U256">
        <v>438.8</v>
      </c>
      <c r="V256">
        <v>470.2</v>
      </c>
      <c r="W256">
        <v>-1501.2</v>
      </c>
      <c r="X256">
        <v>803.3</v>
      </c>
      <c r="Y256">
        <v>1829.7</v>
      </c>
      <c r="Z256">
        <v>59.3018182</v>
      </c>
      <c r="AA256">
        <v>5466.2</v>
      </c>
      <c r="AC256">
        <v>15578.199999999901</v>
      </c>
      <c r="AD256">
        <v>7.2</v>
      </c>
      <c r="AE256">
        <v>4595.6000000000004</v>
      </c>
      <c r="AF256">
        <v>22675.8</v>
      </c>
      <c r="AG256">
        <v>7097.6</v>
      </c>
      <c r="AH256">
        <v>57.2</v>
      </c>
      <c r="AI256">
        <v>15578.199999999901</v>
      </c>
      <c r="AJ256">
        <v>766</v>
      </c>
      <c r="AK256">
        <v>-456.3</v>
      </c>
      <c r="AL256">
        <v>-750.6</v>
      </c>
      <c r="AM256">
        <v>1393</v>
      </c>
      <c r="AN256">
        <v>-194.2</v>
      </c>
      <c r="AO256">
        <v>627</v>
      </c>
      <c r="AP256">
        <v>186.099999999999</v>
      </c>
      <c r="AQ256">
        <v>1200.9000000000001</v>
      </c>
    </row>
    <row r="257" spans="1:43" x14ac:dyDescent="0.25">
      <c r="A257" t="s">
        <v>797</v>
      </c>
      <c r="B257" t="s">
        <v>796</v>
      </c>
      <c r="C257" t="s">
        <v>293</v>
      </c>
      <c r="D257">
        <v>20056.16</v>
      </c>
      <c r="E257">
        <v>121.6</v>
      </c>
      <c r="F257">
        <v>2197.88</v>
      </c>
      <c r="G257">
        <v>1890.85</v>
      </c>
      <c r="H257">
        <v>824</v>
      </c>
      <c r="I257">
        <v>12629.27</v>
      </c>
      <c r="K257">
        <v>256.66000000000003</v>
      </c>
      <c r="L257">
        <v>68.975399999999993</v>
      </c>
      <c r="M257">
        <v>71318.67</v>
      </c>
      <c r="N257">
        <v>55.67</v>
      </c>
      <c r="O257">
        <v>73311.990000000005</v>
      </c>
      <c r="P257">
        <v>14048.87</v>
      </c>
      <c r="Q257">
        <v>0</v>
      </c>
      <c r="R257">
        <v>511.82459999999998</v>
      </c>
      <c r="S257">
        <v>10555.13</v>
      </c>
      <c r="T257">
        <v>54389.04</v>
      </c>
      <c r="U257">
        <v>1155.8599999999999</v>
      </c>
      <c r="V257">
        <v>14048.87</v>
      </c>
      <c r="W257">
        <v>23090.080000000002</v>
      </c>
      <c r="X257">
        <v>23184.400000000001</v>
      </c>
      <c r="Y257">
        <v>56586.92</v>
      </c>
      <c r="Z257">
        <v>164.8</v>
      </c>
      <c r="AA257">
        <v>0</v>
      </c>
      <c r="AC257">
        <v>25860.6</v>
      </c>
      <c r="AD257">
        <v>0</v>
      </c>
      <c r="AE257">
        <v>0</v>
      </c>
      <c r="AF257">
        <v>96496.39</v>
      </c>
      <c r="AG257">
        <v>70635.789999999994</v>
      </c>
      <c r="AH257">
        <v>0</v>
      </c>
      <c r="AI257">
        <v>25860.5999999999</v>
      </c>
      <c r="AJ257">
        <v>116.89</v>
      </c>
      <c r="AK257">
        <v>-5.66</v>
      </c>
      <c r="AL257">
        <v>4899.5</v>
      </c>
      <c r="AM257">
        <v>-4051.5</v>
      </c>
      <c r="AN257">
        <v>-4051.5</v>
      </c>
      <c r="AO257">
        <v>-4168.3900000000003</v>
      </c>
      <c r="AP257">
        <v>842.34</v>
      </c>
      <c r="AQ257">
        <v>0</v>
      </c>
    </row>
    <row r="258" spans="1:43" x14ac:dyDescent="0.25">
      <c r="A258" t="s">
        <v>779</v>
      </c>
      <c r="B258" t="s">
        <v>778</v>
      </c>
      <c r="C258" t="s">
        <v>533</v>
      </c>
      <c r="D258">
        <v>19779.9135310399</v>
      </c>
      <c r="E258">
        <v>4393.75</v>
      </c>
      <c r="F258">
        <v>873.9</v>
      </c>
      <c r="G258">
        <v>139.4</v>
      </c>
      <c r="H258">
        <v>44.9</v>
      </c>
      <c r="I258">
        <v>909.1</v>
      </c>
      <c r="J258">
        <v>0.30000000000000399</v>
      </c>
      <c r="L258">
        <v>0</v>
      </c>
      <c r="M258">
        <v>0</v>
      </c>
      <c r="O258">
        <v>782.2</v>
      </c>
      <c r="P258">
        <v>189</v>
      </c>
      <c r="R258">
        <v>571.6</v>
      </c>
      <c r="S258">
        <v>204.49999999999901</v>
      </c>
      <c r="T258">
        <v>903.599999999999</v>
      </c>
      <c r="U258">
        <v>210.6</v>
      </c>
      <c r="V258">
        <v>152.30000000000001</v>
      </c>
      <c r="W258">
        <v>2527.7999999999902</v>
      </c>
      <c r="X258">
        <v>3896.4</v>
      </c>
      <c r="Y258">
        <v>1777.49999999999</v>
      </c>
      <c r="Z258">
        <v>4.4942092000000002</v>
      </c>
      <c r="AA258">
        <v>73.5</v>
      </c>
      <c r="AC258">
        <v>2712.1</v>
      </c>
      <c r="AD258">
        <v>1807.2</v>
      </c>
      <c r="AE258">
        <v>36.4</v>
      </c>
      <c r="AF258">
        <v>4678.6000000000004</v>
      </c>
      <c r="AG258">
        <v>1966.5</v>
      </c>
      <c r="AH258">
        <v>975.6</v>
      </c>
      <c r="AI258">
        <v>2712.0999999999899</v>
      </c>
      <c r="AJ258">
        <v>77.3</v>
      </c>
      <c r="AK258">
        <v>-613.20000000000005</v>
      </c>
      <c r="AL258">
        <v>83.3</v>
      </c>
      <c r="AM258">
        <v>609.29999999999995</v>
      </c>
      <c r="AN258">
        <v>-380.4</v>
      </c>
      <c r="AO258">
        <v>532</v>
      </c>
      <c r="AP258">
        <v>79.399999999999807</v>
      </c>
      <c r="AQ258">
        <v>561.1</v>
      </c>
    </row>
    <row r="259" spans="1:43" x14ac:dyDescent="0.25">
      <c r="A259" t="s">
        <v>799</v>
      </c>
      <c r="B259" t="s">
        <v>798</v>
      </c>
      <c r="C259" t="s">
        <v>423</v>
      </c>
      <c r="D259">
        <v>19766.640758279998</v>
      </c>
      <c r="E259">
        <v>318.95</v>
      </c>
      <c r="F259">
        <v>66.2</v>
      </c>
      <c r="G259">
        <v>837.5</v>
      </c>
      <c r="H259">
        <v>623.17999999999995</v>
      </c>
      <c r="I259">
        <v>272.74</v>
      </c>
      <c r="J259">
        <v>70.84</v>
      </c>
      <c r="L259">
        <v>0</v>
      </c>
      <c r="M259">
        <v>3023.14</v>
      </c>
      <c r="N259">
        <v>0</v>
      </c>
      <c r="O259">
        <v>3330.47</v>
      </c>
      <c r="P259">
        <v>70.840000000000401</v>
      </c>
      <c r="Q259">
        <v>0</v>
      </c>
      <c r="R259">
        <v>307.27999999999997</v>
      </c>
      <c r="S259">
        <v>160.82</v>
      </c>
      <c r="T259">
        <v>208.24</v>
      </c>
      <c r="U259">
        <v>0.05</v>
      </c>
      <c r="V259" s="2">
        <v>4.5474735088646402E-13</v>
      </c>
      <c r="W259">
        <v>2054.69</v>
      </c>
      <c r="X259">
        <v>530.44000000000005</v>
      </c>
      <c r="Y259">
        <v>274.44</v>
      </c>
      <c r="Z259">
        <v>62.317544300000002</v>
      </c>
      <c r="AA259">
        <v>0</v>
      </c>
      <c r="AC259">
        <v>3515.63</v>
      </c>
      <c r="AD259">
        <v>0</v>
      </c>
      <c r="AE259">
        <v>0</v>
      </c>
      <c r="AF259">
        <v>3860.91</v>
      </c>
      <c r="AG259">
        <v>345.28</v>
      </c>
      <c r="AH259">
        <v>96.88</v>
      </c>
      <c r="AI259">
        <v>3515.63</v>
      </c>
      <c r="AJ259">
        <v>10.38</v>
      </c>
      <c r="AK259">
        <v>-711.65</v>
      </c>
      <c r="AL259">
        <v>100.87</v>
      </c>
      <c r="AM259">
        <v>584.12</v>
      </c>
      <c r="AN259">
        <v>-233.17</v>
      </c>
      <c r="AO259">
        <v>573.74</v>
      </c>
      <c r="AP259">
        <v>-26.659999999999901</v>
      </c>
      <c r="AQ259">
        <v>716.11</v>
      </c>
    </row>
    <row r="260" spans="1:43" x14ac:dyDescent="0.25">
      <c r="A260" t="s">
        <v>825</v>
      </c>
      <c r="B260" t="s">
        <v>824</v>
      </c>
      <c r="C260" t="s">
        <v>384</v>
      </c>
      <c r="D260">
        <v>19640.317500000001</v>
      </c>
      <c r="E260">
        <v>450.05</v>
      </c>
      <c r="F260">
        <v>415.24</v>
      </c>
      <c r="G260">
        <v>0</v>
      </c>
      <c r="H260">
        <v>44.12</v>
      </c>
      <c r="I260">
        <v>155.52000000000001</v>
      </c>
      <c r="K260">
        <v>276.27</v>
      </c>
      <c r="L260">
        <v>571.8981</v>
      </c>
      <c r="M260">
        <v>263.17</v>
      </c>
      <c r="N260">
        <v>-2.2999999999999998</v>
      </c>
      <c r="O260">
        <v>1977.19999999999</v>
      </c>
      <c r="P260">
        <v>59.919999999999902</v>
      </c>
      <c r="R260">
        <v>775.10189999999898</v>
      </c>
      <c r="S260">
        <v>238.69</v>
      </c>
      <c r="T260">
        <v>500.48</v>
      </c>
      <c r="U260">
        <v>90.76</v>
      </c>
      <c r="V260">
        <v>50.04</v>
      </c>
      <c r="W260">
        <v>2032.48</v>
      </c>
      <c r="X260">
        <v>1072.74</v>
      </c>
      <c r="Y260">
        <v>915.72</v>
      </c>
      <c r="Z260">
        <v>44.115000000000002</v>
      </c>
      <c r="AA260">
        <v>281.55</v>
      </c>
      <c r="AC260">
        <v>2074.2999999999902</v>
      </c>
      <c r="AD260">
        <v>357.61</v>
      </c>
      <c r="AE260">
        <v>9.8799999999999901</v>
      </c>
      <c r="AF260">
        <v>3049.9399999999901</v>
      </c>
      <c r="AG260">
        <v>975.64</v>
      </c>
      <c r="AH260">
        <v>320.92</v>
      </c>
      <c r="AI260">
        <v>2074.2999999999902</v>
      </c>
      <c r="AJ260">
        <v>483.56</v>
      </c>
      <c r="AK260">
        <v>-402.14</v>
      </c>
      <c r="AL260">
        <v>-233.95</v>
      </c>
      <c r="AM260">
        <v>643.85</v>
      </c>
      <c r="AN260">
        <v>-311.69</v>
      </c>
      <c r="AO260">
        <v>160.29</v>
      </c>
      <c r="AP260">
        <v>7.7600000000000398</v>
      </c>
      <c r="AQ260">
        <v>355.61</v>
      </c>
    </row>
    <row r="261" spans="1:43" x14ac:dyDescent="0.25">
      <c r="A261" t="s">
        <v>839</v>
      </c>
      <c r="B261" t="s">
        <v>838</v>
      </c>
      <c r="C261" t="s">
        <v>315</v>
      </c>
      <c r="D261">
        <v>19549.035017024999</v>
      </c>
      <c r="E261">
        <v>1615.75</v>
      </c>
      <c r="F261">
        <v>452.58</v>
      </c>
      <c r="G261">
        <v>0</v>
      </c>
      <c r="H261">
        <v>25.27</v>
      </c>
      <c r="I261">
        <v>841.17</v>
      </c>
      <c r="J261">
        <v>0.95000000000001705</v>
      </c>
      <c r="L261">
        <v>0</v>
      </c>
      <c r="M261">
        <v>25.1</v>
      </c>
      <c r="N261">
        <v>0</v>
      </c>
      <c r="O261">
        <v>1757.07</v>
      </c>
      <c r="P261">
        <v>54.98</v>
      </c>
      <c r="R261">
        <v>1705.91</v>
      </c>
      <c r="S261">
        <v>111.48</v>
      </c>
      <c r="T261">
        <v>686.7</v>
      </c>
      <c r="U261">
        <v>26.06</v>
      </c>
      <c r="V261">
        <v>27.83</v>
      </c>
      <c r="W261">
        <v>3362.72</v>
      </c>
      <c r="X261">
        <v>2825.18</v>
      </c>
      <c r="Y261">
        <v>1139.28</v>
      </c>
      <c r="Z261">
        <v>12.668115500000001</v>
      </c>
      <c r="AA261">
        <v>35.630000000000003</v>
      </c>
      <c r="AC261">
        <v>3387.99</v>
      </c>
      <c r="AD261">
        <v>815.63</v>
      </c>
      <c r="AE261">
        <v>26.2</v>
      </c>
      <c r="AF261">
        <v>4582.25</v>
      </c>
      <c r="AG261">
        <v>1194.26</v>
      </c>
      <c r="AH261">
        <v>1056.9000000000001</v>
      </c>
      <c r="AI261">
        <v>3387.99</v>
      </c>
      <c r="AJ261">
        <v>174.49</v>
      </c>
      <c r="AK261">
        <v>-107.87</v>
      </c>
      <c r="AL261">
        <v>-559.6</v>
      </c>
      <c r="AM261">
        <v>791.78</v>
      </c>
      <c r="AN261">
        <v>-84.77</v>
      </c>
      <c r="AO261">
        <v>617.29</v>
      </c>
      <c r="AP261">
        <v>124.30999999999899</v>
      </c>
      <c r="AQ261">
        <v>89.69</v>
      </c>
    </row>
    <row r="262" spans="1:43" x14ac:dyDescent="0.25">
      <c r="A262" t="s">
        <v>781</v>
      </c>
      <c r="B262" t="s">
        <v>780</v>
      </c>
      <c r="C262" t="s">
        <v>365</v>
      </c>
      <c r="D262">
        <v>19214.487486425001</v>
      </c>
      <c r="E262">
        <v>6622.6</v>
      </c>
      <c r="F262">
        <v>657.1</v>
      </c>
      <c r="G262">
        <v>0</v>
      </c>
      <c r="H262">
        <v>29.53</v>
      </c>
      <c r="I262">
        <v>241.6</v>
      </c>
      <c r="J262">
        <v>117.41</v>
      </c>
      <c r="L262">
        <v>29.14</v>
      </c>
      <c r="M262">
        <v>691.37</v>
      </c>
      <c r="N262">
        <v>48.04</v>
      </c>
      <c r="O262">
        <v>3660.6</v>
      </c>
      <c r="P262">
        <v>191.92</v>
      </c>
      <c r="R262">
        <v>2773.37</v>
      </c>
      <c r="S262">
        <v>215.4</v>
      </c>
      <c r="T262">
        <v>183.13</v>
      </c>
      <c r="U262">
        <v>166.72</v>
      </c>
      <c r="V262">
        <v>40.54</v>
      </c>
      <c r="W262">
        <v>4641.8500000000004</v>
      </c>
      <c r="X262">
        <v>2090.9699999999998</v>
      </c>
      <c r="Y262">
        <v>840.23</v>
      </c>
      <c r="Z262">
        <v>2.9543746</v>
      </c>
      <c r="AA262">
        <v>52.239999999999903</v>
      </c>
      <c r="AC262">
        <v>4719.42</v>
      </c>
      <c r="AD262">
        <v>789.36</v>
      </c>
      <c r="AE262">
        <v>33.969999999999899</v>
      </c>
      <c r="AF262">
        <v>5751.57</v>
      </c>
      <c r="AG262">
        <v>1032.1500000000001</v>
      </c>
      <c r="AH262">
        <v>844.61</v>
      </c>
      <c r="AI262">
        <v>4719.42</v>
      </c>
      <c r="AJ262">
        <v>874.68</v>
      </c>
      <c r="AK262">
        <v>-257.49</v>
      </c>
      <c r="AL262">
        <v>-468.84</v>
      </c>
      <c r="AM262">
        <v>706.69</v>
      </c>
      <c r="AN262">
        <v>-166.32999999999899</v>
      </c>
      <c r="AO262">
        <v>-167.98999999999899</v>
      </c>
      <c r="AP262">
        <v>-19.639999999999901</v>
      </c>
      <c r="AQ262">
        <v>96.13</v>
      </c>
    </row>
    <row r="263" spans="1:43" x14ac:dyDescent="0.25">
      <c r="A263" t="s">
        <v>805</v>
      </c>
      <c r="B263" t="s">
        <v>804</v>
      </c>
      <c r="C263" t="s">
        <v>55</v>
      </c>
      <c r="D263">
        <v>19099.126688849999</v>
      </c>
      <c r="E263">
        <v>703.9</v>
      </c>
      <c r="F263">
        <v>166.18</v>
      </c>
      <c r="G263">
        <v>584.96</v>
      </c>
      <c r="H263">
        <v>50.65</v>
      </c>
      <c r="I263">
        <v>511.81</v>
      </c>
      <c r="K263">
        <v>27.79</v>
      </c>
      <c r="L263">
        <v>0</v>
      </c>
      <c r="M263">
        <v>0.05</v>
      </c>
      <c r="N263">
        <v>0</v>
      </c>
      <c r="O263">
        <v>2333.8000000000002</v>
      </c>
      <c r="P263">
        <v>1110.03</v>
      </c>
      <c r="R263">
        <v>2215.12</v>
      </c>
      <c r="S263">
        <v>66.33</v>
      </c>
      <c r="T263">
        <v>253.29999999999899</v>
      </c>
      <c r="U263">
        <v>90.84</v>
      </c>
      <c r="V263">
        <v>106.69</v>
      </c>
      <c r="W263">
        <v>980.40999999999894</v>
      </c>
      <c r="X263">
        <v>811.73</v>
      </c>
      <c r="Y263">
        <v>419.479999999999</v>
      </c>
      <c r="Z263">
        <v>25.322393000000002</v>
      </c>
      <c r="AA263">
        <v>1108.93</v>
      </c>
      <c r="AC263">
        <v>1616.02</v>
      </c>
      <c r="AD263">
        <v>53.39</v>
      </c>
      <c r="AE263">
        <v>1003.34</v>
      </c>
      <c r="AF263">
        <v>3145.53</v>
      </c>
      <c r="AG263">
        <v>1529.51</v>
      </c>
      <c r="AH263">
        <v>180.2</v>
      </c>
      <c r="AI263">
        <v>1616.01999999999</v>
      </c>
      <c r="AJ263">
        <v>274.48</v>
      </c>
      <c r="AK263">
        <v>159.59</v>
      </c>
      <c r="AL263">
        <v>-420.89</v>
      </c>
      <c r="AM263">
        <v>311.26</v>
      </c>
      <c r="AN263">
        <v>-164.78</v>
      </c>
      <c r="AO263">
        <v>36.779999999999902</v>
      </c>
      <c r="AP263">
        <v>49.96</v>
      </c>
      <c r="AQ263">
        <v>0</v>
      </c>
    </row>
    <row r="264" spans="1:43" x14ac:dyDescent="0.25">
      <c r="A264" t="s">
        <v>801</v>
      </c>
      <c r="B264" t="s">
        <v>800</v>
      </c>
      <c r="C264" t="s">
        <v>315</v>
      </c>
      <c r="D264">
        <v>18763.917259499998</v>
      </c>
      <c r="E264">
        <v>2415.9</v>
      </c>
      <c r="F264">
        <v>228</v>
      </c>
      <c r="G264">
        <v>50.77</v>
      </c>
      <c r="H264">
        <v>15.46</v>
      </c>
      <c r="I264">
        <v>58.53</v>
      </c>
      <c r="J264">
        <v>41.13</v>
      </c>
      <c r="L264">
        <v>698.6105</v>
      </c>
      <c r="M264">
        <v>12.72</v>
      </c>
      <c r="N264">
        <v>4.49</v>
      </c>
      <c r="O264">
        <v>1326.11</v>
      </c>
      <c r="P264">
        <v>78.630000000000194</v>
      </c>
      <c r="R264">
        <v>597.05949999999996</v>
      </c>
      <c r="S264">
        <v>250.68</v>
      </c>
      <c r="T264">
        <v>155.719999999999</v>
      </c>
      <c r="U264">
        <v>17.72</v>
      </c>
      <c r="V264">
        <v>16.8900000000002</v>
      </c>
      <c r="W264">
        <v>2067.9</v>
      </c>
      <c r="X264">
        <v>1274.8599999999999</v>
      </c>
      <c r="Y264">
        <v>383.719999999999</v>
      </c>
      <c r="Z264">
        <v>7.7282096999999998</v>
      </c>
      <c r="AA264">
        <v>54.56</v>
      </c>
      <c r="AC264">
        <v>2138.62</v>
      </c>
      <c r="AD264">
        <v>409.96</v>
      </c>
      <c r="AE264">
        <v>20.61</v>
      </c>
      <c r="AF264">
        <v>2600.9699999999998</v>
      </c>
      <c r="AG264">
        <v>462.35</v>
      </c>
      <c r="AH264">
        <v>555.69000000000005</v>
      </c>
      <c r="AI264">
        <v>2138.62</v>
      </c>
      <c r="AJ264">
        <v>706.79</v>
      </c>
      <c r="AK264">
        <v>-138.38999999999999</v>
      </c>
      <c r="AL264">
        <v>2.3199999999999998</v>
      </c>
      <c r="AM264">
        <v>170.13</v>
      </c>
      <c r="AN264">
        <v>-437.14</v>
      </c>
      <c r="AO264">
        <v>-536.66</v>
      </c>
      <c r="AP264">
        <v>34.06</v>
      </c>
      <c r="AQ264">
        <v>127.56</v>
      </c>
    </row>
    <row r="265" spans="1:43" x14ac:dyDescent="0.25">
      <c r="A265" t="s">
        <v>829</v>
      </c>
      <c r="B265" t="s">
        <v>828</v>
      </c>
      <c r="C265" t="s">
        <v>384</v>
      </c>
      <c r="D265">
        <v>18599.641863600002</v>
      </c>
      <c r="E265">
        <v>5714.65</v>
      </c>
      <c r="F265">
        <v>585.28</v>
      </c>
      <c r="G265">
        <v>32.9</v>
      </c>
      <c r="H265">
        <v>32.590000000000003</v>
      </c>
      <c r="I265">
        <v>291.07</v>
      </c>
      <c r="K265">
        <v>33.06</v>
      </c>
      <c r="L265">
        <v>0</v>
      </c>
      <c r="M265">
        <v>0</v>
      </c>
      <c r="O265">
        <v>656</v>
      </c>
      <c r="P265">
        <v>83.340000000000202</v>
      </c>
      <c r="R265">
        <v>427.98999999999899</v>
      </c>
      <c r="S265">
        <v>31.41</v>
      </c>
      <c r="T265">
        <v>78.479999999999905</v>
      </c>
      <c r="U265">
        <v>194.95</v>
      </c>
      <c r="V265">
        <v>83.270000000000195</v>
      </c>
      <c r="W265">
        <v>795.71</v>
      </c>
      <c r="X265">
        <v>952.3</v>
      </c>
      <c r="Y265">
        <v>663.75999999999897</v>
      </c>
      <c r="Z265">
        <v>3.2585217000000002</v>
      </c>
      <c r="AA265">
        <v>0.12</v>
      </c>
      <c r="AC265">
        <v>861.2</v>
      </c>
      <c r="AD265">
        <v>373.44</v>
      </c>
      <c r="AE265">
        <v>6.9999999999999896E-2</v>
      </c>
      <c r="AF265">
        <v>1608.3</v>
      </c>
      <c r="AG265">
        <v>747.1</v>
      </c>
      <c r="AH265">
        <v>256.38</v>
      </c>
      <c r="AI265">
        <v>861.2</v>
      </c>
      <c r="AJ265">
        <v>116.41</v>
      </c>
      <c r="AK265">
        <v>-224.89</v>
      </c>
      <c r="AL265">
        <v>-112.04</v>
      </c>
      <c r="AM265">
        <v>461.53</v>
      </c>
      <c r="AN265">
        <v>-26.68</v>
      </c>
      <c r="AO265">
        <v>345.12</v>
      </c>
      <c r="AP265">
        <v>124.599999999999</v>
      </c>
      <c r="AQ265">
        <v>224.84</v>
      </c>
    </row>
    <row r="266" spans="1:43" x14ac:dyDescent="0.25">
      <c r="A266" t="s">
        <v>815</v>
      </c>
      <c r="B266" t="s">
        <v>814</v>
      </c>
      <c r="C266" t="s">
        <v>88</v>
      </c>
      <c r="D266">
        <v>18596.870216750001</v>
      </c>
      <c r="E266">
        <v>1809.35</v>
      </c>
      <c r="F266">
        <v>114.57</v>
      </c>
      <c r="G266">
        <v>6.36</v>
      </c>
      <c r="H266">
        <v>10.28</v>
      </c>
      <c r="I266">
        <v>4.42</v>
      </c>
      <c r="J266">
        <v>90.02</v>
      </c>
      <c r="L266">
        <v>0.77580000000000005</v>
      </c>
      <c r="M266">
        <v>93.5</v>
      </c>
      <c r="N266">
        <v>0</v>
      </c>
      <c r="O266">
        <v>1313.77</v>
      </c>
      <c r="P266">
        <v>94.499999999999901</v>
      </c>
      <c r="R266">
        <v>923.87419999999997</v>
      </c>
      <c r="S266">
        <v>137.04</v>
      </c>
      <c r="T266">
        <v>52.68</v>
      </c>
      <c r="U266">
        <v>295.62</v>
      </c>
      <c r="V266">
        <v>4.47999999999998</v>
      </c>
      <c r="W266">
        <v>1811.38</v>
      </c>
      <c r="X266">
        <v>776</v>
      </c>
      <c r="Y266">
        <v>167.25</v>
      </c>
      <c r="Z266">
        <v>10.278205</v>
      </c>
      <c r="AA266">
        <v>18.399999999999999</v>
      </c>
      <c r="AC266">
        <v>1828.02</v>
      </c>
      <c r="AD266">
        <v>176.16</v>
      </c>
      <c r="AE266">
        <v>0</v>
      </c>
      <c r="AF266">
        <v>2089.77</v>
      </c>
      <c r="AG266">
        <v>261.75</v>
      </c>
      <c r="AH266">
        <v>458.38</v>
      </c>
      <c r="AI266">
        <v>1828.02</v>
      </c>
      <c r="AJ266">
        <v>161.99</v>
      </c>
      <c r="AK266">
        <v>-46.54</v>
      </c>
      <c r="AL266">
        <v>-255.36</v>
      </c>
      <c r="AM266">
        <v>126.77</v>
      </c>
      <c r="AN266">
        <v>-333.75</v>
      </c>
      <c r="AO266">
        <v>-35.22</v>
      </c>
      <c r="AP266">
        <v>-175.13</v>
      </c>
      <c r="AQ266">
        <v>61.79</v>
      </c>
    </row>
    <row r="267" spans="1:43" x14ac:dyDescent="0.25">
      <c r="A267" t="s">
        <v>811</v>
      </c>
      <c r="B267" t="s">
        <v>810</v>
      </c>
      <c r="C267" t="s">
        <v>315</v>
      </c>
      <c r="D267">
        <v>18524.20531075</v>
      </c>
      <c r="E267">
        <v>337.8</v>
      </c>
      <c r="F267">
        <v>894.36</v>
      </c>
      <c r="G267">
        <v>713.06</v>
      </c>
      <c r="H267">
        <v>107.73</v>
      </c>
      <c r="I267">
        <v>48.46</v>
      </c>
      <c r="J267">
        <v>82.45</v>
      </c>
      <c r="L267">
        <v>246.3</v>
      </c>
      <c r="M267">
        <v>49.9</v>
      </c>
      <c r="N267">
        <v>11.13</v>
      </c>
      <c r="O267">
        <v>4198.72</v>
      </c>
      <c r="P267">
        <v>1179.48</v>
      </c>
      <c r="R267">
        <v>3713.1</v>
      </c>
      <c r="S267">
        <v>147.97</v>
      </c>
      <c r="T267">
        <v>1537.9</v>
      </c>
      <c r="U267">
        <v>189.42</v>
      </c>
      <c r="V267">
        <v>298.17</v>
      </c>
      <c r="W267">
        <v>3216.74</v>
      </c>
      <c r="X267">
        <v>3461.68</v>
      </c>
      <c r="Y267">
        <v>2432.2600000000002</v>
      </c>
      <c r="Z267">
        <v>53.865092500000003</v>
      </c>
      <c r="AA267">
        <v>2015.09</v>
      </c>
      <c r="AC267">
        <v>4048.66</v>
      </c>
      <c r="AD267">
        <v>1684.81</v>
      </c>
      <c r="AE267">
        <v>798.86</v>
      </c>
      <c r="AF267">
        <v>7660.4</v>
      </c>
      <c r="AG267">
        <v>3611.74</v>
      </c>
      <c r="AH267">
        <v>1580.44</v>
      </c>
      <c r="AI267">
        <v>4048.66</v>
      </c>
      <c r="AJ267">
        <v>990.16</v>
      </c>
      <c r="AK267">
        <v>-26.64</v>
      </c>
      <c r="AL267">
        <v>-996.94</v>
      </c>
      <c r="AM267">
        <v>993.9</v>
      </c>
      <c r="AN267">
        <v>-600.75</v>
      </c>
      <c r="AO267">
        <v>3.74</v>
      </c>
      <c r="AP267">
        <v>-29.68</v>
      </c>
      <c r="AQ267">
        <v>107.47</v>
      </c>
    </row>
    <row r="268" spans="1:43" x14ac:dyDescent="0.25">
      <c r="A268" t="s">
        <v>813</v>
      </c>
      <c r="B268" t="s">
        <v>812</v>
      </c>
      <c r="C268" t="s">
        <v>435</v>
      </c>
      <c r="D268">
        <v>18466.362265925</v>
      </c>
      <c r="E268">
        <v>1389.5</v>
      </c>
      <c r="F268">
        <v>307.25</v>
      </c>
      <c r="G268">
        <v>382.57</v>
      </c>
      <c r="H268">
        <v>26.73</v>
      </c>
      <c r="I268">
        <v>110.14</v>
      </c>
      <c r="J268">
        <v>76.900000000000006</v>
      </c>
      <c r="L268">
        <v>9.0076000000000001</v>
      </c>
      <c r="M268">
        <v>175.48</v>
      </c>
      <c r="N268">
        <v>0</v>
      </c>
      <c r="O268">
        <v>1169.5</v>
      </c>
      <c r="P268">
        <v>100.58</v>
      </c>
      <c r="R268">
        <v>841.87239999999895</v>
      </c>
      <c r="S268">
        <v>208.94</v>
      </c>
      <c r="T268">
        <v>348.909999999999</v>
      </c>
      <c r="U268">
        <v>143.13999999999999</v>
      </c>
      <c r="V268">
        <v>11.2200000000004</v>
      </c>
      <c r="W268">
        <v>1617.55</v>
      </c>
      <c r="X268">
        <v>1614.09</v>
      </c>
      <c r="Y268">
        <v>656.16</v>
      </c>
      <c r="Z268">
        <v>13.367376500000001</v>
      </c>
      <c r="AA268">
        <v>201.57</v>
      </c>
      <c r="AC268">
        <v>2026.85</v>
      </c>
      <c r="AD268">
        <v>539.25</v>
      </c>
      <c r="AE268">
        <v>12.4599999999999</v>
      </c>
      <c r="AF268">
        <v>2783.59</v>
      </c>
      <c r="AG268">
        <v>756.74</v>
      </c>
      <c r="AH268">
        <v>755.76</v>
      </c>
      <c r="AI268">
        <v>2026.8499999999899</v>
      </c>
      <c r="AJ268">
        <v>135.41999999999999</v>
      </c>
      <c r="AK268">
        <v>-133.80000000000001</v>
      </c>
      <c r="AL268">
        <v>-107.24</v>
      </c>
      <c r="AM268">
        <v>221.18</v>
      </c>
      <c r="AN268">
        <v>-191.78</v>
      </c>
      <c r="AO268">
        <v>85.759999999999906</v>
      </c>
      <c r="AP268">
        <v>-19.86</v>
      </c>
      <c r="AQ268">
        <v>32.08</v>
      </c>
    </row>
    <row r="269" spans="1:43" x14ac:dyDescent="0.25">
      <c r="A269" t="s">
        <v>819</v>
      </c>
      <c r="B269" t="s">
        <v>818</v>
      </c>
      <c r="C269" t="s">
        <v>706</v>
      </c>
      <c r="D269">
        <v>18461.14451142</v>
      </c>
      <c r="E269">
        <v>293.45</v>
      </c>
      <c r="F269">
        <v>970.02</v>
      </c>
      <c r="G269">
        <v>209.51</v>
      </c>
      <c r="H269">
        <v>127.22</v>
      </c>
      <c r="I269">
        <v>657.31</v>
      </c>
      <c r="J269">
        <v>12.2699999999999</v>
      </c>
      <c r="L269">
        <v>2481.48</v>
      </c>
      <c r="M269">
        <v>0.35</v>
      </c>
      <c r="N269">
        <v>447.71</v>
      </c>
      <c r="O269">
        <v>3396.14</v>
      </c>
      <c r="P269">
        <v>809.8</v>
      </c>
      <c r="R269">
        <v>794.969999999999</v>
      </c>
      <c r="S269">
        <v>186.57</v>
      </c>
      <c r="T269">
        <v>766.90999999999894</v>
      </c>
      <c r="U269">
        <v>119.34</v>
      </c>
      <c r="V269">
        <v>144.41999999999999</v>
      </c>
      <c r="W269">
        <v>2490.1499999999901</v>
      </c>
      <c r="X269">
        <v>2258.29</v>
      </c>
      <c r="Y269">
        <v>1736.9299999999901</v>
      </c>
      <c r="Z269">
        <v>63.610971900000003</v>
      </c>
      <c r="AA269">
        <v>1005.10999999999</v>
      </c>
      <c r="AC269">
        <v>3107.7</v>
      </c>
      <c r="AD269">
        <v>743.85</v>
      </c>
      <c r="AE269">
        <v>653.10999999999899</v>
      </c>
      <c r="AF269">
        <v>5654.43</v>
      </c>
      <c r="AG269">
        <v>2546.73</v>
      </c>
      <c r="AH269">
        <v>670.56</v>
      </c>
      <c r="AI269">
        <v>3107.7</v>
      </c>
      <c r="AJ269">
        <v>79.099999999999994</v>
      </c>
      <c r="AK269">
        <v>-910.53</v>
      </c>
      <c r="AL269">
        <v>263.16000000000003</v>
      </c>
      <c r="AM269">
        <v>552.59</v>
      </c>
      <c r="AN269">
        <v>-243.72</v>
      </c>
      <c r="AO269">
        <v>473.49</v>
      </c>
      <c r="AP269">
        <v>-94.779999999999902</v>
      </c>
      <c r="AQ269">
        <v>157.78</v>
      </c>
    </row>
    <row r="270" spans="1:43" x14ac:dyDescent="0.25">
      <c r="A270" t="s">
        <v>803</v>
      </c>
      <c r="B270" t="s">
        <v>802</v>
      </c>
      <c r="C270" t="s">
        <v>24</v>
      </c>
      <c r="D270">
        <v>18352.425275360001</v>
      </c>
      <c r="E270">
        <v>3090.25</v>
      </c>
      <c r="F270">
        <v>27.22</v>
      </c>
      <c r="G270">
        <v>1552.25</v>
      </c>
      <c r="H270">
        <v>30.58</v>
      </c>
      <c r="I270">
        <v>2330.11</v>
      </c>
      <c r="J270">
        <v>18.11</v>
      </c>
      <c r="L270">
        <v>454.27199999999999</v>
      </c>
      <c r="M270">
        <v>511.7</v>
      </c>
      <c r="N270">
        <v>0</v>
      </c>
      <c r="O270">
        <v>1079.0899999999899</v>
      </c>
      <c r="P270">
        <v>527.90999999999894</v>
      </c>
      <c r="R270">
        <v>99.017999999999802</v>
      </c>
      <c r="S270">
        <v>26.2</v>
      </c>
      <c r="T270">
        <v>828.84</v>
      </c>
      <c r="U270">
        <v>14.1</v>
      </c>
      <c r="V270">
        <v>475.76999999999902</v>
      </c>
      <c r="W270">
        <v>475.66</v>
      </c>
      <c r="X270">
        <v>2363.37</v>
      </c>
      <c r="Y270">
        <v>856.06</v>
      </c>
      <c r="Z270">
        <v>12.231688399999999</v>
      </c>
      <c r="AA270">
        <v>45.91</v>
      </c>
      <c r="AC270">
        <v>2058.4899999999998</v>
      </c>
      <c r="AD270">
        <v>0</v>
      </c>
      <c r="AE270">
        <v>34.029999999999902</v>
      </c>
      <c r="AF270">
        <v>3442.45999999999</v>
      </c>
      <c r="AG270">
        <v>1383.96999999999</v>
      </c>
      <c r="AH270">
        <v>7.06</v>
      </c>
      <c r="AI270">
        <v>2058.4899999999998</v>
      </c>
      <c r="AJ270">
        <v>17.2</v>
      </c>
      <c r="AK270">
        <v>-143.26</v>
      </c>
      <c r="AL270">
        <v>-324.01</v>
      </c>
      <c r="AM270">
        <v>475.83</v>
      </c>
      <c r="AN270">
        <v>179.62</v>
      </c>
      <c r="AO270">
        <v>458.63</v>
      </c>
      <c r="AP270">
        <v>8.56</v>
      </c>
      <c r="AQ270">
        <v>6.1</v>
      </c>
    </row>
    <row r="271" spans="1:43" x14ac:dyDescent="0.25">
      <c r="A271" t="s">
        <v>821</v>
      </c>
      <c r="B271" t="s">
        <v>820</v>
      </c>
      <c r="C271" t="s">
        <v>754</v>
      </c>
      <c r="D271">
        <v>18298.904764309998</v>
      </c>
      <c r="E271">
        <v>510.75</v>
      </c>
      <c r="F271">
        <v>176.26</v>
      </c>
      <c r="G271">
        <v>1983.47</v>
      </c>
      <c r="H271">
        <v>17.739999999999998</v>
      </c>
      <c r="I271">
        <v>1022.2</v>
      </c>
      <c r="J271">
        <v>95.309999999999903</v>
      </c>
      <c r="L271">
        <v>373.39400000000001</v>
      </c>
      <c r="M271">
        <v>4072.4</v>
      </c>
      <c r="N271">
        <v>0</v>
      </c>
      <c r="O271">
        <v>8805.6299999999992</v>
      </c>
      <c r="P271">
        <v>4087.83</v>
      </c>
      <c r="Q271">
        <v>3916.16</v>
      </c>
      <c r="R271">
        <v>442.885999999999</v>
      </c>
      <c r="S271">
        <v>656.86</v>
      </c>
      <c r="T271">
        <v>3477.6899999999901</v>
      </c>
      <c r="U271">
        <v>0.79</v>
      </c>
      <c r="V271">
        <v>2.0000000002255498E-2</v>
      </c>
      <c r="W271">
        <v>996.35999999999899</v>
      </c>
      <c r="X271">
        <v>1933.72</v>
      </c>
      <c r="Y271">
        <v>3653.95</v>
      </c>
      <c r="Z271">
        <v>70.965355321969994</v>
      </c>
      <c r="AA271">
        <v>5807.58</v>
      </c>
      <c r="AC271">
        <v>2997.5699999999902</v>
      </c>
      <c r="AD271">
        <v>0</v>
      </c>
      <c r="AE271">
        <v>3992.5</v>
      </c>
      <c r="AF271">
        <v>10739.35</v>
      </c>
      <c r="AG271">
        <v>7741.78</v>
      </c>
      <c r="AH271">
        <v>254.66</v>
      </c>
      <c r="AI271">
        <v>2997.5699999999902</v>
      </c>
      <c r="AJ271">
        <v>16.38</v>
      </c>
      <c r="AK271">
        <v>251.24</v>
      </c>
      <c r="AL271">
        <v>-1128.1099999999999</v>
      </c>
      <c r="AM271">
        <v>928.8</v>
      </c>
      <c r="AN271">
        <v>331.87</v>
      </c>
      <c r="AO271">
        <v>912.42</v>
      </c>
      <c r="AP271">
        <v>51.93</v>
      </c>
      <c r="AQ271">
        <v>485.78</v>
      </c>
    </row>
    <row r="272" spans="1:43" x14ac:dyDescent="0.25">
      <c r="A272" t="s">
        <v>831</v>
      </c>
      <c r="B272" t="s">
        <v>830</v>
      </c>
      <c r="C272" t="s">
        <v>527</v>
      </c>
      <c r="D272">
        <v>18167.8232707799</v>
      </c>
      <c r="E272">
        <v>115.6</v>
      </c>
      <c r="F272">
        <v>40.71</v>
      </c>
      <c r="G272">
        <v>2522.0700000000002</v>
      </c>
      <c r="H272">
        <v>1599.99</v>
      </c>
      <c r="I272">
        <v>377.46</v>
      </c>
      <c r="J272">
        <v>36.25</v>
      </c>
      <c r="L272">
        <v>0</v>
      </c>
      <c r="M272">
        <v>11220.62</v>
      </c>
      <c r="N272">
        <v>0</v>
      </c>
      <c r="O272">
        <v>11220.69</v>
      </c>
      <c r="P272">
        <v>36.25</v>
      </c>
      <c r="Q272">
        <v>0</v>
      </c>
      <c r="R272">
        <v>7.0000000000000007E-2</v>
      </c>
      <c r="S272">
        <v>88.06</v>
      </c>
      <c r="T272">
        <v>12.05</v>
      </c>
      <c r="U272">
        <v>0</v>
      </c>
      <c r="V272">
        <v>0</v>
      </c>
      <c r="W272">
        <v>7475.1399999999903</v>
      </c>
      <c r="X272">
        <v>465.52</v>
      </c>
      <c r="Y272">
        <v>52.76</v>
      </c>
      <c r="Z272">
        <v>159.9984436</v>
      </c>
      <c r="AA272">
        <v>0</v>
      </c>
      <c r="AC272">
        <v>11597.2</v>
      </c>
      <c r="AD272">
        <v>0</v>
      </c>
      <c r="AE272">
        <v>0</v>
      </c>
      <c r="AF272">
        <v>11686.21</v>
      </c>
      <c r="AG272">
        <v>89.01</v>
      </c>
      <c r="AH272">
        <v>0</v>
      </c>
      <c r="AI272">
        <v>11597.199999999901</v>
      </c>
      <c r="AJ272">
        <v>0</v>
      </c>
      <c r="AK272">
        <v>-1900.24</v>
      </c>
      <c r="AL272">
        <v>-2356.5</v>
      </c>
      <c r="AM272">
        <v>4128.21</v>
      </c>
      <c r="AN272">
        <v>-420.9</v>
      </c>
      <c r="AO272">
        <v>4128.21</v>
      </c>
      <c r="AP272">
        <v>-128.52999999999901</v>
      </c>
      <c r="AQ272">
        <v>1919.63</v>
      </c>
    </row>
    <row r="273" spans="1:43" x14ac:dyDescent="0.25">
      <c r="A273" t="s">
        <v>827</v>
      </c>
      <c r="B273" t="s">
        <v>826</v>
      </c>
      <c r="C273" t="s">
        <v>66</v>
      </c>
      <c r="D273">
        <v>18161.538120000001</v>
      </c>
      <c r="E273">
        <v>2594.15</v>
      </c>
      <c r="F273">
        <v>386.01</v>
      </c>
      <c r="G273">
        <v>18.12</v>
      </c>
      <c r="H273">
        <v>14.02</v>
      </c>
      <c r="I273">
        <v>169.25</v>
      </c>
      <c r="J273">
        <v>69.98</v>
      </c>
      <c r="L273">
        <v>18.639700000000001</v>
      </c>
      <c r="M273">
        <v>0</v>
      </c>
      <c r="N273">
        <v>72.069999999999993</v>
      </c>
      <c r="O273">
        <v>1247.3199999999899</v>
      </c>
      <c r="P273">
        <v>243.54999999999899</v>
      </c>
      <c r="R273">
        <v>1204.3102999999901</v>
      </c>
      <c r="S273">
        <v>95.33</v>
      </c>
      <c r="T273">
        <v>474.75</v>
      </c>
      <c r="U273">
        <v>24.37</v>
      </c>
      <c r="V273">
        <v>104.619999999999</v>
      </c>
      <c r="W273">
        <v>2571.77</v>
      </c>
      <c r="X273">
        <v>2532.9699999999998</v>
      </c>
      <c r="Y273">
        <v>860.76</v>
      </c>
      <c r="Z273">
        <v>7.0091999999999999</v>
      </c>
      <c r="AA273">
        <v>237</v>
      </c>
      <c r="AC273">
        <v>2675.98</v>
      </c>
      <c r="AD273">
        <v>1259.17</v>
      </c>
      <c r="AE273">
        <v>68.95</v>
      </c>
      <c r="AF273">
        <v>3780.29</v>
      </c>
      <c r="AG273">
        <v>1104.3099999999899</v>
      </c>
      <c r="AH273">
        <v>1009.22</v>
      </c>
      <c r="AI273">
        <v>2675.98</v>
      </c>
      <c r="AJ273">
        <v>141.88999999999999</v>
      </c>
      <c r="AK273">
        <v>-116.08</v>
      </c>
      <c r="AL273">
        <v>-207.73</v>
      </c>
      <c r="AM273">
        <v>310.47000000000003</v>
      </c>
      <c r="AN273">
        <v>-482.17999999999898</v>
      </c>
      <c r="AO273">
        <v>168.58</v>
      </c>
      <c r="AP273">
        <v>-13.3399999999999</v>
      </c>
      <c r="AQ273">
        <v>65.42</v>
      </c>
    </row>
    <row r="274" spans="1:43" x14ac:dyDescent="0.25">
      <c r="A274" t="s">
        <v>833</v>
      </c>
      <c r="B274" t="s">
        <v>832</v>
      </c>
      <c r="C274" t="s">
        <v>312</v>
      </c>
      <c r="D274">
        <v>18098.032211490001</v>
      </c>
      <c r="E274">
        <v>175.25</v>
      </c>
      <c r="F274">
        <v>1197</v>
      </c>
      <c r="G274">
        <v>1601.66</v>
      </c>
      <c r="H274">
        <v>1030.05</v>
      </c>
      <c r="I274">
        <v>981.88</v>
      </c>
      <c r="K274">
        <v>56.199999999999903</v>
      </c>
      <c r="L274">
        <v>5.056</v>
      </c>
      <c r="M274">
        <v>4.3499999999999996</v>
      </c>
      <c r="N274">
        <v>-0.23</v>
      </c>
      <c r="O274">
        <v>2197.1099999999901</v>
      </c>
      <c r="P274">
        <v>709.75</v>
      </c>
      <c r="R274">
        <v>1918.3239999999901</v>
      </c>
      <c r="S274">
        <v>275.85000000000002</v>
      </c>
      <c r="T274">
        <v>5171.7199999999903</v>
      </c>
      <c r="U274">
        <v>213.18</v>
      </c>
      <c r="V274">
        <v>37.660000000000203</v>
      </c>
      <c r="W274">
        <v>1002.99999999999</v>
      </c>
      <c r="X274">
        <v>8515.84</v>
      </c>
      <c r="Y274">
        <v>6368.7199999999903</v>
      </c>
      <c r="Z274">
        <v>103.00530569999999</v>
      </c>
      <c r="AA274">
        <v>4295.49</v>
      </c>
      <c r="AC274">
        <v>3634.48</v>
      </c>
      <c r="AD274">
        <v>7013.88</v>
      </c>
      <c r="AE274">
        <v>672.09</v>
      </c>
      <c r="AF274">
        <v>10712.95</v>
      </c>
      <c r="AG274">
        <v>7078.47</v>
      </c>
      <c r="AH274">
        <v>244.23</v>
      </c>
      <c r="AI274">
        <v>3634.48</v>
      </c>
      <c r="AJ274">
        <v>187.12</v>
      </c>
      <c r="AK274">
        <v>-637.59</v>
      </c>
      <c r="AL274">
        <v>-383.9</v>
      </c>
      <c r="AM274">
        <v>1013.37</v>
      </c>
      <c r="AN274">
        <v>-86.579999999999899</v>
      </c>
      <c r="AO274">
        <v>826.25</v>
      </c>
      <c r="AP274">
        <v>-8.1199999999999992</v>
      </c>
      <c r="AQ274">
        <v>0</v>
      </c>
    </row>
    <row r="275" spans="1:43" x14ac:dyDescent="0.25">
      <c r="A275" t="s">
        <v>817</v>
      </c>
      <c r="B275" t="s">
        <v>816</v>
      </c>
      <c r="C275" t="s">
        <v>457</v>
      </c>
      <c r="D275">
        <v>18040.577838235</v>
      </c>
      <c r="E275">
        <v>473.5</v>
      </c>
      <c r="F275">
        <v>2124.3000000000002</v>
      </c>
      <c r="G275">
        <v>1536</v>
      </c>
      <c r="H275">
        <v>379.3</v>
      </c>
      <c r="I275">
        <v>629.4</v>
      </c>
      <c r="J275">
        <v>320</v>
      </c>
      <c r="L275">
        <v>2804</v>
      </c>
      <c r="M275">
        <v>32.1</v>
      </c>
      <c r="N275">
        <v>0</v>
      </c>
      <c r="O275">
        <v>5997.5</v>
      </c>
      <c r="P275">
        <v>703.70000000000095</v>
      </c>
      <c r="R275">
        <v>2862.2</v>
      </c>
      <c r="S275">
        <v>1221.3</v>
      </c>
      <c r="T275">
        <v>1993.3</v>
      </c>
      <c r="U275">
        <v>299.2</v>
      </c>
      <c r="V275">
        <v>222.400000000001</v>
      </c>
      <c r="W275">
        <v>3183.2</v>
      </c>
      <c r="X275">
        <v>3922.3</v>
      </c>
      <c r="Y275">
        <v>4117.6000000000004</v>
      </c>
      <c r="Z275">
        <v>37.931737900000002</v>
      </c>
      <c r="AA275">
        <v>984.5</v>
      </c>
      <c r="AC275">
        <v>5098.5</v>
      </c>
      <c r="AD275">
        <v>1210.8</v>
      </c>
      <c r="AE275">
        <v>161.29999999999899</v>
      </c>
      <c r="AF275">
        <v>9919.7999999999993</v>
      </c>
      <c r="AG275">
        <v>4821.3</v>
      </c>
      <c r="AH275">
        <v>860.8</v>
      </c>
      <c r="AI275">
        <v>5098.49999999999</v>
      </c>
      <c r="AJ275">
        <v>501.4</v>
      </c>
      <c r="AK275">
        <v>-487.7</v>
      </c>
      <c r="AL275">
        <v>-636.70000000000005</v>
      </c>
      <c r="AM275">
        <v>1118.2</v>
      </c>
      <c r="AN275">
        <v>-207.8</v>
      </c>
      <c r="AO275">
        <v>616.79999999999995</v>
      </c>
      <c r="AP275">
        <v>-6.1999999999999797</v>
      </c>
      <c r="AQ275">
        <v>94.8</v>
      </c>
    </row>
    <row r="276" spans="1:43" x14ac:dyDescent="0.25">
      <c r="A276" t="s">
        <v>823</v>
      </c>
      <c r="B276" t="s">
        <v>822</v>
      </c>
      <c r="C276" t="s">
        <v>706</v>
      </c>
      <c r="D276">
        <v>17972.029078650001</v>
      </c>
      <c r="E276">
        <v>1416.55</v>
      </c>
      <c r="F276">
        <v>1490.99</v>
      </c>
      <c r="G276">
        <v>12.69</v>
      </c>
      <c r="H276">
        <v>126.87</v>
      </c>
      <c r="I276">
        <v>1616.48</v>
      </c>
      <c r="J276">
        <v>9.2799999999999994</v>
      </c>
      <c r="L276">
        <v>747.8</v>
      </c>
      <c r="M276">
        <v>0</v>
      </c>
      <c r="N276">
        <v>142.6</v>
      </c>
      <c r="O276">
        <v>2044.3799999999901</v>
      </c>
      <c r="P276">
        <v>377.48</v>
      </c>
      <c r="R276">
        <v>1131.5899999999999</v>
      </c>
      <c r="S276">
        <v>231.62</v>
      </c>
      <c r="T276">
        <v>264.56</v>
      </c>
      <c r="U276">
        <v>164.99</v>
      </c>
      <c r="V276">
        <v>263.10000000000002</v>
      </c>
      <c r="W276">
        <v>3218.54</v>
      </c>
      <c r="X276">
        <v>3589.35</v>
      </c>
      <c r="Y276">
        <v>1755.55</v>
      </c>
      <c r="Z276">
        <v>12.686999999999999</v>
      </c>
      <c r="AA276">
        <v>133.59</v>
      </c>
      <c r="AC276">
        <v>3500.7</v>
      </c>
      <c r="AD276">
        <v>1311.46</v>
      </c>
      <c r="AE276">
        <v>105.1</v>
      </c>
      <c r="AF276">
        <v>5633.73</v>
      </c>
      <c r="AG276">
        <v>2133.0300000000002</v>
      </c>
      <c r="AH276">
        <v>429.79</v>
      </c>
      <c r="AI276">
        <v>3500.6999999999898</v>
      </c>
      <c r="AJ276">
        <v>169.79</v>
      </c>
      <c r="AK276">
        <v>-88.57</v>
      </c>
      <c r="AL276">
        <v>-459.49</v>
      </c>
      <c r="AM276">
        <v>97.77</v>
      </c>
      <c r="AN276">
        <v>-328.88</v>
      </c>
      <c r="AO276">
        <v>-72.02</v>
      </c>
      <c r="AP276">
        <v>-450.29</v>
      </c>
      <c r="AQ276">
        <v>63.44</v>
      </c>
    </row>
    <row r="277" spans="1:43" x14ac:dyDescent="0.25">
      <c r="A277" t="s">
        <v>837</v>
      </c>
      <c r="B277" t="s">
        <v>836</v>
      </c>
      <c r="C277" t="s">
        <v>315</v>
      </c>
      <c r="D277">
        <v>17819.199091319999</v>
      </c>
      <c r="E277">
        <v>3978.05</v>
      </c>
      <c r="F277">
        <v>264.16000000000003</v>
      </c>
      <c r="G277">
        <v>1320.67</v>
      </c>
      <c r="H277">
        <v>45.75</v>
      </c>
      <c r="I277">
        <v>1633.33</v>
      </c>
      <c r="K277">
        <v>46.98</v>
      </c>
      <c r="L277">
        <v>609.96</v>
      </c>
      <c r="M277">
        <v>0</v>
      </c>
      <c r="O277">
        <v>1504.03</v>
      </c>
      <c r="P277">
        <v>183.21</v>
      </c>
      <c r="R277">
        <v>260.32</v>
      </c>
      <c r="S277">
        <v>189.98</v>
      </c>
      <c r="T277">
        <v>588.73</v>
      </c>
      <c r="U277">
        <v>586.77</v>
      </c>
      <c r="V277">
        <v>183.21</v>
      </c>
      <c r="W277">
        <v>1497.98999999999</v>
      </c>
      <c r="X277">
        <v>2396.48</v>
      </c>
      <c r="Y277">
        <v>852.89</v>
      </c>
      <c r="Z277">
        <v>4.5753012000000002</v>
      </c>
      <c r="AA277">
        <v>39.25</v>
      </c>
      <c r="AC277">
        <v>2864.41</v>
      </c>
      <c r="AD277">
        <v>448.9</v>
      </c>
      <c r="AE277">
        <v>0</v>
      </c>
      <c r="AF277">
        <v>3900.51</v>
      </c>
      <c r="AG277">
        <v>1036.0999999999999</v>
      </c>
      <c r="AH277">
        <v>124.27</v>
      </c>
      <c r="AI277">
        <v>2864.4099999999899</v>
      </c>
      <c r="AJ277">
        <v>15.31</v>
      </c>
      <c r="AK277">
        <v>-180.51</v>
      </c>
      <c r="AL277">
        <v>-575.02</v>
      </c>
      <c r="AM277">
        <v>667.08</v>
      </c>
      <c r="AN277">
        <v>-182.539999999999</v>
      </c>
      <c r="AO277">
        <v>651.77</v>
      </c>
      <c r="AP277">
        <v>-88.449999999999903</v>
      </c>
      <c r="AQ277">
        <v>159.74</v>
      </c>
    </row>
    <row r="278" spans="1:43" x14ac:dyDescent="0.25">
      <c r="A278" t="s">
        <v>843</v>
      </c>
      <c r="B278" t="s">
        <v>842</v>
      </c>
      <c r="C278" t="s">
        <v>373</v>
      </c>
      <c r="D278">
        <v>17677.02</v>
      </c>
      <c r="E278">
        <v>115.79</v>
      </c>
      <c r="F278">
        <v>122.17</v>
      </c>
      <c r="G278">
        <v>1176.9100000000001</v>
      </c>
      <c r="H278">
        <v>324.85000000000002</v>
      </c>
      <c r="I278">
        <v>819.62</v>
      </c>
      <c r="J278">
        <v>227.58999999999901</v>
      </c>
      <c r="L278">
        <v>225.09399999999999</v>
      </c>
      <c r="M278">
        <v>29.35</v>
      </c>
      <c r="O278">
        <v>7572.55</v>
      </c>
      <c r="P278">
        <v>6303.31</v>
      </c>
      <c r="R278">
        <v>7009.2359999999999</v>
      </c>
      <c r="S278">
        <v>406.96</v>
      </c>
      <c r="T278">
        <v>890.6</v>
      </c>
      <c r="U278">
        <v>308.87</v>
      </c>
      <c r="V278">
        <v>116.26</v>
      </c>
      <c r="W278">
        <v>222.07999999999899</v>
      </c>
      <c r="X278">
        <v>1467.37</v>
      </c>
      <c r="Y278">
        <v>1012.77</v>
      </c>
      <c r="Z278">
        <v>30.896683899999999</v>
      </c>
      <c r="AA278">
        <v>6319.47</v>
      </c>
      <c r="AC278">
        <v>1723.84</v>
      </c>
      <c r="AD278">
        <v>124.66</v>
      </c>
      <c r="AE278">
        <v>5959.46</v>
      </c>
      <c r="AF278">
        <v>9039.92</v>
      </c>
      <c r="AG278">
        <v>7316.08</v>
      </c>
      <c r="AH278">
        <v>116.13</v>
      </c>
      <c r="AI278">
        <v>1723.84</v>
      </c>
      <c r="AJ278">
        <v>125.92</v>
      </c>
      <c r="AK278">
        <v>-438.18</v>
      </c>
      <c r="AL278">
        <v>-270.69</v>
      </c>
      <c r="AM278">
        <v>747.48</v>
      </c>
      <c r="AN278">
        <v>-27.64</v>
      </c>
      <c r="AO278">
        <v>621.55999999999995</v>
      </c>
      <c r="AP278">
        <v>38.61</v>
      </c>
      <c r="AQ278">
        <v>0</v>
      </c>
    </row>
    <row r="279" spans="1:43" x14ac:dyDescent="0.25">
      <c r="A279" t="s">
        <v>851</v>
      </c>
      <c r="B279" t="s">
        <v>850</v>
      </c>
      <c r="C279" t="s">
        <v>49</v>
      </c>
      <c r="D279">
        <v>17402.086181825001</v>
      </c>
      <c r="E279">
        <v>95.35</v>
      </c>
      <c r="F279">
        <v>1773.23</v>
      </c>
      <c r="G279">
        <v>0</v>
      </c>
      <c r="H279">
        <v>918.32</v>
      </c>
      <c r="I279">
        <v>3770.08</v>
      </c>
      <c r="J279">
        <v>868.18</v>
      </c>
      <c r="L279">
        <v>61.8</v>
      </c>
      <c r="M279">
        <v>311</v>
      </c>
      <c r="N279">
        <v>0</v>
      </c>
      <c r="O279">
        <v>10790.54</v>
      </c>
      <c r="P279">
        <v>1624.00999999999</v>
      </c>
      <c r="R279">
        <v>9516.23</v>
      </c>
      <c r="S279">
        <v>993.5</v>
      </c>
      <c r="T279">
        <v>1325.9099999999901</v>
      </c>
      <c r="U279">
        <v>901.51</v>
      </c>
      <c r="V279">
        <v>704.92</v>
      </c>
      <c r="W279">
        <v>11634.07</v>
      </c>
      <c r="X279">
        <v>6485</v>
      </c>
      <c r="Y279">
        <v>3099.14</v>
      </c>
      <c r="Z279">
        <v>183.6631787</v>
      </c>
      <c r="AA279">
        <v>77.099999999999994</v>
      </c>
      <c r="AC279">
        <v>12552.39</v>
      </c>
      <c r="AD279">
        <v>1646.17</v>
      </c>
      <c r="AE279">
        <v>50.91</v>
      </c>
      <c r="AF279">
        <v>17275.54</v>
      </c>
      <c r="AG279">
        <v>4723.1499999999996</v>
      </c>
      <c r="AH279">
        <v>75.25</v>
      </c>
      <c r="AI279">
        <v>12552.39</v>
      </c>
      <c r="AJ279">
        <v>1282.8699999999999</v>
      </c>
      <c r="AK279">
        <v>-1139.8399999999999</v>
      </c>
      <c r="AL279">
        <v>-2619.23</v>
      </c>
      <c r="AM279">
        <v>3958.35</v>
      </c>
      <c r="AN279">
        <v>-689.45</v>
      </c>
      <c r="AO279">
        <v>2675.48</v>
      </c>
      <c r="AP279">
        <v>199.27999999999901</v>
      </c>
      <c r="AQ279">
        <v>1101.98</v>
      </c>
    </row>
    <row r="280" spans="1:43" x14ac:dyDescent="0.25">
      <c r="A280" t="s">
        <v>845</v>
      </c>
      <c r="B280" t="s">
        <v>844</v>
      </c>
      <c r="C280" t="s">
        <v>527</v>
      </c>
      <c r="D280">
        <v>17350.637488799999</v>
      </c>
      <c r="E280">
        <v>930.5</v>
      </c>
      <c r="F280">
        <v>1466.95</v>
      </c>
      <c r="G280">
        <v>2348.4299999999998</v>
      </c>
      <c r="H280">
        <v>18.78</v>
      </c>
      <c r="I280">
        <v>3163.71</v>
      </c>
      <c r="K280">
        <v>896.349999999999</v>
      </c>
      <c r="L280">
        <v>42.72</v>
      </c>
      <c r="M280">
        <v>17536.05</v>
      </c>
      <c r="N280">
        <v>8597.44</v>
      </c>
      <c r="O280">
        <v>123925.7</v>
      </c>
      <c r="P280">
        <v>90268.59</v>
      </c>
      <c r="Q280">
        <v>104809.65</v>
      </c>
      <c r="R280">
        <v>640.92999999999995</v>
      </c>
      <c r="S280">
        <v>3844.29</v>
      </c>
      <c r="T280">
        <v>23039.27</v>
      </c>
      <c r="U280">
        <v>0</v>
      </c>
      <c r="V280">
        <v>0</v>
      </c>
      <c r="W280">
        <v>5293.37</v>
      </c>
      <c r="X280">
        <v>7107.13</v>
      </c>
      <c r="Y280">
        <v>24506.22</v>
      </c>
      <c r="Z280">
        <v>18.777746199999999</v>
      </c>
      <c r="AA280">
        <v>97191.03</v>
      </c>
      <c r="AC280">
        <v>16258.02</v>
      </c>
      <c r="AD280">
        <v>0</v>
      </c>
      <c r="AE280">
        <v>90268.59</v>
      </c>
      <c r="AF280">
        <v>131032.83</v>
      </c>
      <c r="AG280">
        <v>114774.81</v>
      </c>
      <c r="AH280">
        <v>99.13</v>
      </c>
      <c r="AI280">
        <v>16258.02</v>
      </c>
      <c r="AJ280">
        <v>248.05</v>
      </c>
      <c r="AK280">
        <v>27839.78</v>
      </c>
      <c r="AL280">
        <v>-257.02999999999997</v>
      </c>
      <c r="AM280">
        <v>-29328.73</v>
      </c>
      <c r="AN280">
        <v>-38760.14</v>
      </c>
      <c r="AO280">
        <v>-29576.78</v>
      </c>
      <c r="AP280">
        <v>-1745.97999999999</v>
      </c>
      <c r="AQ280">
        <v>100.32</v>
      </c>
    </row>
    <row r="281" spans="1:43" x14ac:dyDescent="0.25">
      <c r="A281" t="s">
        <v>841</v>
      </c>
      <c r="B281" t="s">
        <v>840</v>
      </c>
      <c r="C281" t="s">
        <v>504</v>
      </c>
      <c r="D281">
        <v>17329.93640816</v>
      </c>
      <c r="E281">
        <v>541.5</v>
      </c>
      <c r="F281">
        <v>316.63</v>
      </c>
      <c r="G281">
        <v>25.09</v>
      </c>
      <c r="H281">
        <v>31.69</v>
      </c>
      <c r="I281">
        <v>570.22</v>
      </c>
      <c r="K281">
        <v>8.7299999999999898</v>
      </c>
      <c r="L281">
        <v>204.19799999999901</v>
      </c>
      <c r="M281">
        <v>37</v>
      </c>
      <c r="N281">
        <v>0</v>
      </c>
      <c r="O281">
        <v>655.36999999999898</v>
      </c>
      <c r="P281">
        <v>86.849999999999199</v>
      </c>
      <c r="R281">
        <v>385.56199999999899</v>
      </c>
      <c r="S281">
        <v>100.45</v>
      </c>
      <c r="T281">
        <v>704.48</v>
      </c>
      <c r="U281">
        <v>19.88</v>
      </c>
      <c r="V281">
        <v>17.2699999999993</v>
      </c>
      <c r="W281">
        <v>1324.16</v>
      </c>
      <c r="X281">
        <v>1823.74</v>
      </c>
      <c r="Y281">
        <v>1021.11</v>
      </c>
      <c r="Z281">
        <v>31.690999999999999</v>
      </c>
      <c r="AA281">
        <v>576.78</v>
      </c>
      <c r="AC281">
        <v>1371.15</v>
      </c>
      <c r="AD281">
        <v>602.36</v>
      </c>
      <c r="AE281">
        <v>69.579999999999899</v>
      </c>
      <c r="AF281">
        <v>2479.1099999999901</v>
      </c>
      <c r="AG281">
        <v>1107.95999999999</v>
      </c>
      <c r="AH281">
        <v>550.71</v>
      </c>
      <c r="AI281">
        <v>1371.15</v>
      </c>
      <c r="AJ281">
        <v>69</v>
      </c>
      <c r="AK281">
        <v>59.82</v>
      </c>
      <c r="AL281">
        <v>-217.34</v>
      </c>
      <c r="AM281">
        <v>165.91</v>
      </c>
      <c r="AN281">
        <v>-298.49</v>
      </c>
      <c r="AO281">
        <v>96.91</v>
      </c>
      <c r="AP281">
        <v>8.3899999999999899</v>
      </c>
      <c r="AQ281">
        <v>36.36</v>
      </c>
    </row>
    <row r="282" spans="1:43" x14ac:dyDescent="0.25">
      <c r="A282" t="s">
        <v>835</v>
      </c>
      <c r="B282" t="s">
        <v>834</v>
      </c>
      <c r="C282" t="s">
        <v>407</v>
      </c>
      <c r="D282">
        <v>17192.97409725</v>
      </c>
      <c r="E282">
        <v>3960</v>
      </c>
      <c r="F282">
        <v>1023.5</v>
      </c>
      <c r="G282">
        <v>9.8000000000000007</v>
      </c>
      <c r="H282">
        <v>8.48</v>
      </c>
      <c r="I282">
        <v>163.29</v>
      </c>
      <c r="K282">
        <v>31.87</v>
      </c>
      <c r="L282">
        <v>31.8</v>
      </c>
      <c r="M282">
        <v>0</v>
      </c>
      <c r="O282">
        <v>846.64999999999895</v>
      </c>
      <c r="P282">
        <v>48.82</v>
      </c>
      <c r="R282">
        <v>730.19999999999902</v>
      </c>
      <c r="S282">
        <v>562.9</v>
      </c>
      <c r="T282">
        <v>1630.88</v>
      </c>
      <c r="U282">
        <v>52.78</v>
      </c>
      <c r="V282">
        <v>2.2000000000000002</v>
      </c>
      <c r="W282">
        <v>1197.03</v>
      </c>
      <c r="X282">
        <v>3071.86</v>
      </c>
      <c r="Y282">
        <v>2654.38</v>
      </c>
      <c r="Z282">
        <v>4.2381675000000003</v>
      </c>
      <c r="AA282">
        <v>334.31</v>
      </c>
      <c r="AC282">
        <v>1215.31</v>
      </c>
      <c r="AD282">
        <v>817.9</v>
      </c>
      <c r="AE282">
        <v>46.62</v>
      </c>
      <c r="AF282">
        <v>3918.51</v>
      </c>
      <c r="AG282">
        <v>2703.2</v>
      </c>
      <c r="AH282">
        <v>1527.77</v>
      </c>
      <c r="AI282">
        <v>1215.31</v>
      </c>
      <c r="AJ282">
        <v>12.01</v>
      </c>
      <c r="AK282">
        <v>83.69</v>
      </c>
      <c r="AL282">
        <v>-11.77</v>
      </c>
      <c r="AM282">
        <v>5.37</v>
      </c>
      <c r="AN282">
        <v>-248.29</v>
      </c>
      <c r="AO282">
        <v>-6.64</v>
      </c>
      <c r="AP282">
        <v>77.289999999999907</v>
      </c>
      <c r="AQ282">
        <v>12.66</v>
      </c>
    </row>
    <row r="283" spans="1:43" x14ac:dyDescent="0.25">
      <c r="A283" t="s">
        <v>847</v>
      </c>
      <c r="B283" t="s">
        <v>846</v>
      </c>
      <c r="C283" t="s">
        <v>85</v>
      </c>
      <c r="D283">
        <v>17153.042128270001</v>
      </c>
      <c r="E283">
        <v>6926.75</v>
      </c>
      <c r="F283">
        <v>585.1</v>
      </c>
      <c r="G283">
        <v>34.75</v>
      </c>
      <c r="H283">
        <v>23.76</v>
      </c>
      <c r="I283">
        <v>266.409999999999</v>
      </c>
      <c r="K283">
        <v>102.38</v>
      </c>
      <c r="L283">
        <v>0</v>
      </c>
      <c r="M283">
        <v>0</v>
      </c>
      <c r="N283">
        <v>0</v>
      </c>
      <c r="O283">
        <v>2162.69</v>
      </c>
      <c r="P283">
        <v>927.62</v>
      </c>
      <c r="R283">
        <v>1875.94</v>
      </c>
      <c r="S283">
        <v>117.93</v>
      </c>
      <c r="T283">
        <v>530.76</v>
      </c>
      <c r="U283">
        <v>184.37</v>
      </c>
      <c r="V283">
        <v>17.989999999999998</v>
      </c>
      <c r="W283">
        <v>1121.05</v>
      </c>
      <c r="X283">
        <v>1060.3499999999999</v>
      </c>
      <c r="Y283">
        <v>1115.8599999999999</v>
      </c>
      <c r="Z283">
        <v>2.3727933999999999</v>
      </c>
      <c r="AA283">
        <v>1120.1400000000001</v>
      </c>
      <c r="AC283">
        <v>1179.56</v>
      </c>
      <c r="AD283">
        <v>39.35</v>
      </c>
      <c r="AE283">
        <v>909.63</v>
      </c>
      <c r="AF283">
        <v>3223.04</v>
      </c>
      <c r="AG283">
        <v>2043.48</v>
      </c>
      <c r="AH283">
        <v>636.66</v>
      </c>
      <c r="AI283">
        <v>1179.5599999999899</v>
      </c>
      <c r="AJ283">
        <v>571.36</v>
      </c>
      <c r="AK283">
        <v>-291.45</v>
      </c>
      <c r="AL283">
        <v>-514.09</v>
      </c>
      <c r="AM283">
        <v>716.74</v>
      </c>
      <c r="AN283">
        <v>-261.409999999999</v>
      </c>
      <c r="AO283">
        <v>145.38</v>
      </c>
      <c r="AP283">
        <v>-88.8</v>
      </c>
      <c r="AQ283">
        <v>83.05</v>
      </c>
    </row>
    <row r="284" spans="1:43" x14ac:dyDescent="0.25">
      <c r="A284" t="s">
        <v>855</v>
      </c>
      <c r="B284" t="s">
        <v>854</v>
      </c>
      <c r="C284" t="s">
        <v>457</v>
      </c>
      <c r="D284">
        <v>16898.10639846</v>
      </c>
      <c r="E284">
        <v>1411.95</v>
      </c>
      <c r="F284">
        <v>573.84</v>
      </c>
      <c r="G284">
        <v>46.3</v>
      </c>
      <c r="H284">
        <v>23.65</v>
      </c>
      <c r="I284">
        <v>34.61</v>
      </c>
      <c r="J284">
        <v>95.479999999999905</v>
      </c>
      <c r="L284">
        <v>4.8449999999999998</v>
      </c>
      <c r="M284">
        <v>48.68</v>
      </c>
      <c r="N284">
        <v>0.28999999999999998</v>
      </c>
      <c r="O284">
        <v>1532.70999999999</v>
      </c>
      <c r="P284">
        <v>609.16</v>
      </c>
      <c r="R284">
        <v>1387.33499999999</v>
      </c>
      <c r="S284">
        <v>668.04</v>
      </c>
      <c r="T284">
        <v>1149.27999999999</v>
      </c>
      <c r="U284">
        <v>91.85</v>
      </c>
      <c r="V284">
        <v>19.900000000000201</v>
      </c>
      <c r="W284">
        <v>823.59</v>
      </c>
      <c r="X284">
        <v>1696.08</v>
      </c>
      <c r="Y284">
        <v>1723.12</v>
      </c>
      <c r="Z284">
        <v>11.8247132</v>
      </c>
      <c r="AA284">
        <v>1388.31</v>
      </c>
      <c r="AC284">
        <v>896.50999999999897</v>
      </c>
      <c r="AD284">
        <v>413.48</v>
      </c>
      <c r="AE284">
        <v>493.78</v>
      </c>
      <c r="AF284">
        <v>3228.79</v>
      </c>
      <c r="AG284">
        <v>2332.2800000000002</v>
      </c>
      <c r="AH284">
        <v>579.95000000000005</v>
      </c>
      <c r="AI284">
        <v>896.50999999999897</v>
      </c>
      <c r="AJ284">
        <v>270.27</v>
      </c>
      <c r="AK284">
        <v>453.7</v>
      </c>
      <c r="AL284">
        <v>-295.42</v>
      </c>
      <c r="AM284">
        <v>-141.88999999999999</v>
      </c>
      <c r="AN284">
        <v>-501.89</v>
      </c>
      <c r="AO284">
        <v>-412.159999999999</v>
      </c>
      <c r="AP284">
        <v>16.389999999999901</v>
      </c>
      <c r="AQ284">
        <v>7.09</v>
      </c>
    </row>
    <row r="285" spans="1:43" x14ac:dyDescent="0.25">
      <c r="A285" t="s">
        <v>86</v>
      </c>
      <c r="B285" t="s">
        <v>87</v>
      </c>
      <c r="C285" t="s">
        <v>88</v>
      </c>
      <c r="D285">
        <v>16684.248210875001</v>
      </c>
      <c r="E285">
        <v>460.65</v>
      </c>
      <c r="F285">
        <v>404.93</v>
      </c>
      <c r="G285">
        <v>1348.78</v>
      </c>
      <c r="H285">
        <v>181.25</v>
      </c>
      <c r="I285">
        <v>200.73</v>
      </c>
      <c r="K285">
        <v>52.779999999999902</v>
      </c>
      <c r="L285">
        <v>0</v>
      </c>
      <c r="M285">
        <v>17.170000000000002</v>
      </c>
      <c r="N285">
        <v>0.72</v>
      </c>
      <c r="O285">
        <v>6121.62</v>
      </c>
      <c r="P285">
        <v>876.78</v>
      </c>
      <c r="R285">
        <v>5957.17</v>
      </c>
      <c r="S285">
        <v>287.01</v>
      </c>
      <c r="T285">
        <v>2378.39</v>
      </c>
      <c r="U285">
        <v>94.5</v>
      </c>
      <c r="V285">
        <v>216.81</v>
      </c>
      <c r="W285">
        <v>3390.05</v>
      </c>
      <c r="X285">
        <v>2459.2799999999902</v>
      </c>
      <c r="Y285">
        <v>2783.32</v>
      </c>
      <c r="Z285">
        <v>36.250403499999997</v>
      </c>
      <c r="AA285">
        <v>2907.31</v>
      </c>
      <c r="AC285">
        <v>4920.8</v>
      </c>
      <c r="AD285">
        <v>1031.05</v>
      </c>
      <c r="AE285">
        <v>659.97</v>
      </c>
      <c r="AF285">
        <v>8580.9</v>
      </c>
      <c r="AG285">
        <v>3660.1</v>
      </c>
      <c r="AH285">
        <v>940.49</v>
      </c>
      <c r="AI285">
        <v>4920.8</v>
      </c>
      <c r="AJ285">
        <v>1326.3</v>
      </c>
      <c r="AK285">
        <v>47.15</v>
      </c>
      <c r="AL285">
        <v>-1329.78</v>
      </c>
      <c r="AM285">
        <v>1309.8</v>
      </c>
      <c r="AN285">
        <v>220.81</v>
      </c>
      <c r="AO285">
        <v>-16.5</v>
      </c>
      <c r="AP285">
        <v>27.169999999999899</v>
      </c>
      <c r="AQ285">
        <v>90.63</v>
      </c>
    </row>
    <row r="286" spans="1:43" x14ac:dyDescent="0.25">
      <c r="A286" t="s">
        <v>113</v>
      </c>
      <c r="B286" t="s">
        <v>114</v>
      </c>
      <c r="C286" t="s">
        <v>115</v>
      </c>
      <c r="D286">
        <v>16656.014434299999</v>
      </c>
      <c r="E286">
        <v>32.15</v>
      </c>
      <c r="F286">
        <v>673.93</v>
      </c>
      <c r="G286">
        <v>333.37</v>
      </c>
      <c r="H286">
        <v>509.6</v>
      </c>
      <c r="I286">
        <v>364.99</v>
      </c>
      <c r="J286">
        <v>301.56</v>
      </c>
      <c r="L286">
        <v>0</v>
      </c>
      <c r="M286">
        <v>0.49</v>
      </c>
      <c r="N286">
        <v>1.52</v>
      </c>
      <c r="O286">
        <v>4783.18</v>
      </c>
      <c r="P286">
        <v>1169.4099999999901</v>
      </c>
      <c r="R286">
        <v>4462.51</v>
      </c>
      <c r="S286">
        <v>322.02999999999997</v>
      </c>
      <c r="T286">
        <v>791.04999999999905</v>
      </c>
      <c r="U286">
        <v>320.18</v>
      </c>
      <c r="V286">
        <v>3.28</v>
      </c>
      <c r="W286">
        <v>3332.75</v>
      </c>
      <c r="X286">
        <v>2045.36</v>
      </c>
      <c r="Y286">
        <v>1464.97999999999</v>
      </c>
      <c r="Z286">
        <v>509.59556700000002</v>
      </c>
      <c r="AA286">
        <v>1442.1899999999901</v>
      </c>
      <c r="AC286">
        <v>4194.1499999999996</v>
      </c>
      <c r="AD286">
        <v>1081.8</v>
      </c>
      <c r="AE286">
        <v>864.56999999999903</v>
      </c>
      <c r="AF286">
        <v>6828.54</v>
      </c>
      <c r="AG286">
        <v>2634.3899999999899</v>
      </c>
      <c r="AH286">
        <v>276.54000000000002</v>
      </c>
      <c r="AI286">
        <v>4194.1499999999996</v>
      </c>
      <c r="AJ286">
        <v>779.09</v>
      </c>
      <c r="AK286">
        <v>-410.38</v>
      </c>
      <c r="AL286">
        <v>-1160.19</v>
      </c>
      <c r="AM286">
        <v>1426.25</v>
      </c>
      <c r="AN286">
        <v>444.98999999999899</v>
      </c>
      <c r="AO286">
        <v>647.16</v>
      </c>
      <c r="AP286">
        <v>-144.32</v>
      </c>
      <c r="AQ286">
        <v>180.23</v>
      </c>
    </row>
    <row r="287" spans="1:43" x14ac:dyDescent="0.25">
      <c r="A287" t="s">
        <v>867</v>
      </c>
      <c r="B287" t="s">
        <v>866</v>
      </c>
      <c r="C287" t="s">
        <v>61</v>
      </c>
      <c r="D287">
        <v>16642.615631950001</v>
      </c>
      <c r="E287">
        <v>634.75</v>
      </c>
      <c r="F287">
        <v>6285.79</v>
      </c>
      <c r="G287">
        <v>86.75</v>
      </c>
      <c r="H287">
        <v>51.42</v>
      </c>
      <c r="I287">
        <v>344.16</v>
      </c>
      <c r="K287">
        <v>320.10000000000002</v>
      </c>
      <c r="L287">
        <v>292.48</v>
      </c>
      <c r="M287">
        <v>0</v>
      </c>
      <c r="N287">
        <v>0</v>
      </c>
      <c r="O287">
        <v>2835.77</v>
      </c>
      <c r="P287">
        <v>680.9</v>
      </c>
      <c r="R287">
        <v>1301.78</v>
      </c>
      <c r="S287">
        <v>7448.19</v>
      </c>
      <c r="T287">
        <v>7923.23</v>
      </c>
      <c r="U287">
        <v>921.41</v>
      </c>
      <c r="V287">
        <v>24.57</v>
      </c>
      <c r="W287">
        <v>3633.25</v>
      </c>
      <c r="X287">
        <v>15825.57</v>
      </c>
      <c r="Y287">
        <v>14209.02</v>
      </c>
      <c r="Z287">
        <v>25.708836999999999</v>
      </c>
      <c r="AA287">
        <v>3383.37</v>
      </c>
      <c r="AC287">
        <v>3771.42</v>
      </c>
      <c r="AD287">
        <v>1137.1600000000001</v>
      </c>
      <c r="AE287">
        <v>656.33</v>
      </c>
      <c r="AF287">
        <v>18661.34</v>
      </c>
      <c r="AG287">
        <v>14889.92</v>
      </c>
      <c r="AH287">
        <v>6896.06</v>
      </c>
      <c r="AI287">
        <v>3771.42</v>
      </c>
      <c r="AJ287">
        <v>178.29</v>
      </c>
      <c r="AK287">
        <v>-400.81</v>
      </c>
      <c r="AL287">
        <v>-132.38999999999999</v>
      </c>
      <c r="AM287">
        <v>606.73</v>
      </c>
      <c r="AN287">
        <v>-247.009999999999</v>
      </c>
      <c r="AO287">
        <v>428.44</v>
      </c>
      <c r="AP287">
        <v>73.53</v>
      </c>
      <c r="AQ287">
        <v>102.85</v>
      </c>
    </row>
    <row r="288" spans="1:43" x14ac:dyDescent="0.25">
      <c r="A288" t="s">
        <v>853</v>
      </c>
      <c r="B288" t="s">
        <v>852</v>
      </c>
      <c r="C288" t="s">
        <v>763</v>
      </c>
      <c r="D288">
        <v>16544.612901519999</v>
      </c>
      <c r="E288">
        <v>617.04999999999995</v>
      </c>
      <c r="F288">
        <v>30.25</v>
      </c>
      <c r="G288">
        <v>4072.48</v>
      </c>
      <c r="H288">
        <v>168.86</v>
      </c>
      <c r="I288">
        <v>3796.2</v>
      </c>
      <c r="K288">
        <v>145.66999999999999</v>
      </c>
      <c r="L288">
        <v>0</v>
      </c>
      <c r="M288">
        <v>3196.29</v>
      </c>
      <c r="N288">
        <v>0</v>
      </c>
      <c r="O288">
        <v>61331.22</v>
      </c>
      <c r="P288">
        <v>53571.39</v>
      </c>
      <c r="Q288">
        <v>57839.79</v>
      </c>
      <c r="R288">
        <v>149.47</v>
      </c>
      <c r="S288">
        <v>1733.4199999999901</v>
      </c>
      <c r="T288">
        <v>2258.1999999999998</v>
      </c>
      <c r="U288">
        <v>0</v>
      </c>
      <c r="V288">
        <v>0</v>
      </c>
      <c r="W288">
        <v>6772.32</v>
      </c>
      <c r="X288">
        <v>5542.48</v>
      </c>
      <c r="Y288">
        <v>2288.4499999999998</v>
      </c>
      <c r="Z288">
        <v>16.885581800000001</v>
      </c>
      <c r="AA288">
        <v>53621.38</v>
      </c>
      <c r="AC288">
        <v>11013.86</v>
      </c>
      <c r="AD288">
        <v>0</v>
      </c>
      <c r="AE288">
        <v>53571.39</v>
      </c>
      <c r="AF288">
        <v>66873.7</v>
      </c>
      <c r="AG288">
        <v>55859.839999999997</v>
      </c>
      <c r="AH288">
        <v>12.86</v>
      </c>
      <c r="AI288">
        <v>11013.86</v>
      </c>
      <c r="AJ288">
        <v>13</v>
      </c>
      <c r="AK288">
        <v>301.47000000000003</v>
      </c>
      <c r="AL288">
        <v>175.78</v>
      </c>
      <c r="AM288">
        <v>-1865.03</v>
      </c>
      <c r="AN288">
        <v>-7843.57</v>
      </c>
      <c r="AO288">
        <v>-1878.03</v>
      </c>
      <c r="AP288">
        <v>-1387.78</v>
      </c>
      <c r="AQ288">
        <v>0</v>
      </c>
    </row>
    <row r="289" spans="1:43" x14ac:dyDescent="0.25">
      <c r="A289" t="s">
        <v>859</v>
      </c>
      <c r="B289" t="s">
        <v>858</v>
      </c>
      <c r="C289" t="s">
        <v>99</v>
      </c>
      <c r="D289">
        <v>16445.510182739999</v>
      </c>
      <c r="E289">
        <v>118.9</v>
      </c>
      <c r="F289">
        <v>1517.97</v>
      </c>
      <c r="G289">
        <v>0</v>
      </c>
      <c r="H289">
        <v>1386.64</v>
      </c>
      <c r="I289">
        <v>769.04</v>
      </c>
      <c r="J289">
        <v>3054.31</v>
      </c>
      <c r="L289">
        <v>0</v>
      </c>
      <c r="M289">
        <v>6.62</v>
      </c>
      <c r="N289">
        <v>2185.13</v>
      </c>
      <c r="O289">
        <v>41765.279999999999</v>
      </c>
      <c r="P289">
        <v>27161.879999999899</v>
      </c>
      <c r="R289">
        <v>37897.049999999901</v>
      </c>
      <c r="S289">
        <v>2340.08</v>
      </c>
      <c r="T289">
        <v>4763.3599999999897</v>
      </c>
      <c r="U289">
        <v>3861.61</v>
      </c>
      <c r="V289">
        <v>5234.5999999999904</v>
      </c>
      <c r="W289">
        <v>12802.54</v>
      </c>
      <c r="X289">
        <v>8052.24</v>
      </c>
      <c r="Y289">
        <v>6281.3299999999899</v>
      </c>
      <c r="Z289">
        <v>138.6636609</v>
      </c>
      <c r="AA289">
        <v>22086.07</v>
      </c>
      <c r="AC289">
        <v>16374.31</v>
      </c>
      <c r="AD289">
        <v>1233.49</v>
      </c>
      <c r="AE289">
        <v>18872.97</v>
      </c>
      <c r="AF289">
        <v>49817.52</v>
      </c>
      <c r="AG289">
        <v>33443.21</v>
      </c>
      <c r="AH289">
        <v>3709.63</v>
      </c>
      <c r="AI289">
        <v>16374.309999999899</v>
      </c>
      <c r="AJ289">
        <v>913.68</v>
      </c>
      <c r="AK289">
        <v>-7024.95</v>
      </c>
      <c r="AL289">
        <v>-762.62</v>
      </c>
      <c r="AM289">
        <v>7769.64</v>
      </c>
      <c r="AN289">
        <v>2116.5500000000002</v>
      </c>
      <c r="AO289">
        <v>6855.96</v>
      </c>
      <c r="AP289">
        <v>-17.9299999999993</v>
      </c>
      <c r="AQ289">
        <v>456.86</v>
      </c>
    </row>
    <row r="290" spans="1:43" x14ac:dyDescent="0.25">
      <c r="A290" t="s">
        <v>857</v>
      </c>
      <c r="B290" t="s">
        <v>856</v>
      </c>
      <c r="C290" t="s">
        <v>290</v>
      </c>
      <c r="D290">
        <v>16376.78192736</v>
      </c>
      <c r="E290">
        <v>770.6</v>
      </c>
      <c r="F290">
        <v>33.49</v>
      </c>
      <c r="G290">
        <v>454.11</v>
      </c>
      <c r="H290">
        <v>35.130000000000003</v>
      </c>
      <c r="I290">
        <v>353.12</v>
      </c>
      <c r="K290">
        <v>36.68</v>
      </c>
      <c r="L290">
        <v>0</v>
      </c>
      <c r="M290">
        <v>377.48</v>
      </c>
      <c r="N290">
        <v>0</v>
      </c>
      <c r="O290">
        <v>6721.6499999999896</v>
      </c>
      <c r="P290">
        <v>4738.2199999999903</v>
      </c>
      <c r="Q290">
        <v>6270.69</v>
      </c>
      <c r="R290">
        <v>36.69</v>
      </c>
      <c r="S290">
        <v>69.83</v>
      </c>
      <c r="T290">
        <v>458.58</v>
      </c>
      <c r="U290">
        <v>0.11</v>
      </c>
      <c r="V290">
        <v>-1.00000000020372E-2</v>
      </c>
      <c r="W290">
        <v>1433.23</v>
      </c>
      <c r="X290">
        <v>431.11</v>
      </c>
      <c r="Y290">
        <v>492.07</v>
      </c>
      <c r="Z290">
        <v>18.5726058513699</v>
      </c>
      <c r="AA290">
        <v>4808.3900000000003</v>
      </c>
      <c r="AC290">
        <v>1922.47</v>
      </c>
      <c r="AD290">
        <v>0</v>
      </c>
      <c r="AE290">
        <v>4738.2299999999996</v>
      </c>
      <c r="AF290">
        <v>7152.7599999999902</v>
      </c>
      <c r="AG290">
        <v>5230.28999999999</v>
      </c>
      <c r="AH290">
        <v>8.16</v>
      </c>
      <c r="AI290">
        <v>1922.47</v>
      </c>
      <c r="AJ290">
        <v>11.83</v>
      </c>
      <c r="AK290">
        <v>1025.98</v>
      </c>
      <c r="AL290">
        <v>466.65</v>
      </c>
      <c r="AM290">
        <v>-1340.69</v>
      </c>
      <c r="AN290">
        <v>-1671.84</v>
      </c>
      <c r="AO290">
        <v>-1352.52</v>
      </c>
      <c r="AP290">
        <v>151.939999999999</v>
      </c>
      <c r="AQ290">
        <v>7.01</v>
      </c>
    </row>
    <row r="291" spans="1:43" x14ac:dyDescent="0.25">
      <c r="A291" t="s">
        <v>849</v>
      </c>
      <c r="B291" t="s">
        <v>848</v>
      </c>
      <c r="C291" t="s">
        <v>74</v>
      </c>
      <c r="D291">
        <v>16328.2759056</v>
      </c>
      <c r="E291">
        <v>1221.5</v>
      </c>
      <c r="F291">
        <v>678.95</v>
      </c>
      <c r="G291">
        <v>427.88</v>
      </c>
      <c r="H291">
        <v>13.57</v>
      </c>
      <c r="I291">
        <v>862.27</v>
      </c>
      <c r="K291">
        <v>39.54</v>
      </c>
      <c r="L291">
        <v>136.26679999999999</v>
      </c>
      <c r="M291">
        <v>0</v>
      </c>
      <c r="N291">
        <v>0</v>
      </c>
      <c r="O291">
        <v>512.89</v>
      </c>
      <c r="P291">
        <v>52.64</v>
      </c>
      <c r="R291">
        <v>222.00319999999999</v>
      </c>
      <c r="S291">
        <v>459.13</v>
      </c>
      <c r="T291">
        <v>308.99</v>
      </c>
      <c r="U291">
        <v>115.08</v>
      </c>
      <c r="V291">
        <v>7.96</v>
      </c>
      <c r="W291">
        <v>912.59</v>
      </c>
      <c r="X291">
        <v>1881.73</v>
      </c>
      <c r="Y291">
        <v>987.94</v>
      </c>
      <c r="Z291">
        <v>13.574552300000001</v>
      </c>
      <c r="AA291">
        <v>53.53</v>
      </c>
      <c r="AC291">
        <v>1354.04</v>
      </c>
      <c r="AD291">
        <v>0</v>
      </c>
      <c r="AE291">
        <v>44.68</v>
      </c>
      <c r="AF291">
        <v>2394.62</v>
      </c>
      <c r="AG291">
        <v>1040.58</v>
      </c>
      <c r="AH291">
        <v>560.33000000000004</v>
      </c>
      <c r="AI291">
        <v>1354.03999999999</v>
      </c>
      <c r="AJ291">
        <v>61.67</v>
      </c>
      <c r="AK291">
        <v>-97.41</v>
      </c>
      <c r="AL291">
        <v>-110.89</v>
      </c>
      <c r="AM291">
        <v>486.42</v>
      </c>
      <c r="AN291">
        <v>-238.45</v>
      </c>
      <c r="AO291">
        <v>424.75</v>
      </c>
      <c r="AP291">
        <v>278.12</v>
      </c>
      <c r="AQ291">
        <v>0</v>
      </c>
    </row>
    <row r="292" spans="1:43" x14ac:dyDescent="0.25">
      <c r="A292" t="s">
        <v>865</v>
      </c>
      <c r="B292" t="s">
        <v>864</v>
      </c>
      <c r="C292" t="s">
        <v>440</v>
      </c>
      <c r="D292">
        <v>16065.918931599999</v>
      </c>
      <c r="E292">
        <v>286.85000000000002</v>
      </c>
      <c r="F292">
        <v>491.5</v>
      </c>
      <c r="G292">
        <v>418.45</v>
      </c>
      <c r="H292">
        <v>564.21</v>
      </c>
      <c r="I292">
        <v>107.7</v>
      </c>
      <c r="J292">
        <v>1232.73</v>
      </c>
      <c r="L292">
        <v>0</v>
      </c>
      <c r="M292">
        <v>1670</v>
      </c>
      <c r="N292">
        <v>2598.6799999999998</v>
      </c>
      <c r="O292">
        <v>13503.08</v>
      </c>
      <c r="P292">
        <v>1958.13</v>
      </c>
      <c r="R292">
        <v>11191.39</v>
      </c>
      <c r="S292">
        <v>402.15</v>
      </c>
      <c r="T292">
        <v>2326.9699999999998</v>
      </c>
      <c r="U292">
        <v>641.69000000000005</v>
      </c>
      <c r="V292">
        <v>213.07000000000099</v>
      </c>
      <c r="W292">
        <v>6936.08</v>
      </c>
      <c r="X292">
        <v>1790.94</v>
      </c>
      <c r="Y292">
        <v>2818.47</v>
      </c>
      <c r="Z292">
        <v>56.421137600000002</v>
      </c>
      <c r="AA292">
        <v>712.85</v>
      </c>
      <c r="AC292">
        <v>10517.42</v>
      </c>
      <c r="AD292">
        <v>242.42</v>
      </c>
      <c r="AE292">
        <v>512.33000000000004</v>
      </c>
      <c r="AF292">
        <v>15294.02</v>
      </c>
      <c r="AG292">
        <v>4776.6000000000004</v>
      </c>
      <c r="AH292">
        <v>1038.67</v>
      </c>
      <c r="AI292">
        <v>10517.42</v>
      </c>
      <c r="AJ292">
        <v>1289.23</v>
      </c>
      <c r="AK292">
        <v>-1659.32</v>
      </c>
      <c r="AL292">
        <v>-1356.94</v>
      </c>
      <c r="AM292">
        <v>2745.54</v>
      </c>
      <c r="AN292">
        <v>-781.6</v>
      </c>
      <c r="AO292">
        <v>1456.31</v>
      </c>
      <c r="AP292">
        <v>-270.72000000000003</v>
      </c>
      <c r="AQ292">
        <v>175.73</v>
      </c>
    </row>
    <row r="293" spans="1:43" x14ac:dyDescent="0.25">
      <c r="A293" t="s">
        <v>863</v>
      </c>
      <c r="B293" t="s">
        <v>862</v>
      </c>
      <c r="C293" t="s">
        <v>365</v>
      </c>
      <c r="D293">
        <v>16016.27556032</v>
      </c>
      <c r="E293">
        <v>475.15</v>
      </c>
      <c r="F293">
        <v>4280.51</v>
      </c>
      <c r="G293">
        <v>925.14</v>
      </c>
      <c r="H293">
        <v>33.659999999999997</v>
      </c>
      <c r="I293">
        <v>5053.74</v>
      </c>
      <c r="K293">
        <v>238.44</v>
      </c>
      <c r="L293">
        <v>1024.27</v>
      </c>
      <c r="M293">
        <v>5910.21</v>
      </c>
      <c r="N293">
        <v>6316.56</v>
      </c>
      <c r="O293">
        <v>17644.249999999902</v>
      </c>
      <c r="P293">
        <v>7308.3099999999904</v>
      </c>
      <c r="R293">
        <v>5186.34</v>
      </c>
      <c r="S293">
        <v>5569.03</v>
      </c>
      <c r="T293">
        <v>17854.48</v>
      </c>
      <c r="U293">
        <v>5284.99</v>
      </c>
      <c r="V293">
        <v>81.67</v>
      </c>
      <c r="W293">
        <v>7025.48</v>
      </c>
      <c r="X293">
        <v>26099.89</v>
      </c>
      <c r="Y293">
        <v>22134.99</v>
      </c>
      <c r="Z293">
        <v>33.652509799999997</v>
      </c>
      <c r="AA293">
        <v>19642.43</v>
      </c>
      <c r="AC293">
        <v>14300.84</v>
      </c>
      <c r="AD293">
        <v>13976.91</v>
      </c>
      <c r="AE293">
        <v>7226.6399999999903</v>
      </c>
      <c r="AF293">
        <v>43744.14</v>
      </c>
      <c r="AG293">
        <v>29443.3</v>
      </c>
      <c r="AH293">
        <v>1500.21</v>
      </c>
      <c r="AI293">
        <v>14300.8399999999</v>
      </c>
      <c r="AJ293">
        <v>827.68</v>
      </c>
      <c r="AK293">
        <v>3534.62</v>
      </c>
      <c r="AL293">
        <v>1851.35</v>
      </c>
      <c r="AM293">
        <v>-4409.38</v>
      </c>
      <c r="AN293">
        <v>-6186.18</v>
      </c>
      <c r="AO293">
        <v>-5237.0600000000004</v>
      </c>
      <c r="AP293">
        <v>976.58999999999901</v>
      </c>
      <c r="AQ293">
        <v>65.81</v>
      </c>
    </row>
    <row r="294" spans="1:43" x14ac:dyDescent="0.25">
      <c r="A294" t="s">
        <v>869</v>
      </c>
      <c r="B294" t="s">
        <v>868</v>
      </c>
      <c r="C294" t="s">
        <v>315</v>
      </c>
      <c r="D294">
        <v>15919.9174575</v>
      </c>
      <c r="E294">
        <v>6937.3</v>
      </c>
      <c r="F294">
        <v>359.2</v>
      </c>
      <c r="G294">
        <v>2</v>
      </c>
      <c r="H294">
        <v>23</v>
      </c>
      <c r="I294">
        <v>1016.9</v>
      </c>
      <c r="J294">
        <v>4.9000000000000004</v>
      </c>
      <c r="L294">
        <v>0.3</v>
      </c>
      <c r="M294">
        <v>0</v>
      </c>
      <c r="O294">
        <v>461.4</v>
      </c>
      <c r="P294">
        <v>55.3</v>
      </c>
      <c r="R294">
        <v>328.8</v>
      </c>
      <c r="S294">
        <v>56.3</v>
      </c>
      <c r="T294">
        <v>381.4</v>
      </c>
      <c r="U294">
        <v>132.30000000000001</v>
      </c>
      <c r="V294">
        <v>35.5</v>
      </c>
      <c r="W294">
        <v>1250.8</v>
      </c>
      <c r="X294">
        <v>1610.3</v>
      </c>
      <c r="Y294">
        <v>740.6</v>
      </c>
      <c r="Z294">
        <v>2.3030621999999998</v>
      </c>
      <c r="AA294">
        <v>23.6</v>
      </c>
      <c r="AC294">
        <v>1275.8</v>
      </c>
      <c r="AD294">
        <v>408</v>
      </c>
      <c r="AE294">
        <v>14.9</v>
      </c>
      <c r="AF294">
        <v>2071.6999999999998</v>
      </c>
      <c r="AG294">
        <v>795.9</v>
      </c>
      <c r="AH294">
        <v>129.1</v>
      </c>
      <c r="AI294">
        <v>1275.79999999999</v>
      </c>
      <c r="AJ294">
        <v>22.2</v>
      </c>
      <c r="AK294">
        <v>-1582.7</v>
      </c>
      <c r="AL294">
        <v>650.9</v>
      </c>
      <c r="AM294">
        <v>398.7</v>
      </c>
      <c r="AN294">
        <v>-306.29999999999899</v>
      </c>
      <c r="AO294">
        <v>376.5</v>
      </c>
      <c r="AP294">
        <v>-533.1</v>
      </c>
      <c r="AQ294">
        <v>1573</v>
      </c>
    </row>
    <row r="295" spans="1:43" x14ac:dyDescent="0.25">
      <c r="A295" t="s">
        <v>72</v>
      </c>
      <c r="B295" t="s">
        <v>73</v>
      </c>
      <c r="C295" t="s">
        <v>74</v>
      </c>
      <c r="D295">
        <v>15702.561861034999</v>
      </c>
      <c r="E295">
        <v>1463</v>
      </c>
      <c r="F295">
        <v>716.2</v>
      </c>
      <c r="G295">
        <v>242.7</v>
      </c>
      <c r="H295">
        <v>55.3</v>
      </c>
      <c r="I295">
        <v>891.2</v>
      </c>
      <c r="J295">
        <v>34.799999999999997</v>
      </c>
      <c r="L295">
        <v>1639</v>
      </c>
      <c r="M295">
        <v>346.3</v>
      </c>
      <c r="N295">
        <v>-3.2</v>
      </c>
      <c r="O295">
        <v>3308.5999999999899</v>
      </c>
      <c r="P295">
        <v>1013.29999999999</v>
      </c>
      <c r="R295">
        <v>1230.0999999999899</v>
      </c>
      <c r="S295">
        <v>737.19999999999902</v>
      </c>
      <c r="T295">
        <v>1306.8999999999901</v>
      </c>
      <c r="U295">
        <v>93.2</v>
      </c>
      <c r="V295">
        <v>288.60000000000002</v>
      </c>
      <c r="W295">
        <v>3168.7</v>
      </c>
      <c r="X295">
        <v>3191.2999999999902</v>
      </c>
      <c r="Y295">
        <v>2023.1</v>
      </c>
      <c r="Z295">
        <v>11.057500599999999</v>
      </c>
      <c r="AA295">
        <v>1217.8</v>
      </c>
      <c r="AC295">
        <v>3463.5</v>
      </c>
      <c r="AD295">
        <v>435.8</v>
      </c>
      <c r="AE295">
        <v>689.89999999999895</v>
      </c>
      <c r="AF295">
        <v>6499.9</v>
      </c>
      <c r="AG295">
        <v>3036.3999999999901</v>
      </c>
      <c r="AH295">
        <v>1127.0999999999999</v>
      </c>
      <c r="AI295">
        <v>3463.5</v>
      </c>
      <c r="AJ295">
        <v>67.5</v>
      </c>
      <c r="AK295">
        <v>-109.3</v>
      </c>
      <c r="AL295">
        <v>-1006.2</v>
      </c>
      <c r="AM295">
        <v>553.9</v>
      </c>
      <c r="AN295">
        <v>-477.3</v>
      </c>
      <c r="AO295">
        <v>486.4</v>
      </c>
      <c r="AP295">
        <v>-561.6</v>
      </c>
      <c r="AQ295">
        <v>263</v>
      </c>
    </row>
    <row r="296" spans="1:43" x14ac:dyDescent="0.25">
      <c r="A296" t="s">
        <v>861</v>
      </c>
      <c r="B296" t="s">
        <v>860</v>
      </c>
      <c r="C296" t="s">
        <v>287</v>
      </c>
      <c r="D296">
        <v>15629.647177364999</v>
      </c>
      <c r="E296">
        <v>78.55</v>
      </c>
      <c r="F296">
        <v>225.71</v>
      </c>
      <c r="G296">
        <v>525.42999999999995</v>
      </c>
      <c r="H296">
        <v>3737.23</v>
      </c>
      <c r="I296">
        <v>80.67</v>
      </c>
      <c r="L296">
        <v>2.13</v>
      </c>
      <c r="M296">
        <v>0</v>
      </c>
      <c r="O296">
        <v>939.26999999999896</v>
      </c>
      <c r="P296">
        <v>8261.58</v>
      </c>
      <c r="R296">
        <v>772.70999999999901</v>
      </c>
      <c r="S296">
        <v>81.11</v>
      </c>
      <c r="T296">
        <v>9995.68</v>
      </c>
      <c r="U296">
        <v>164.43</v>
      </c>
      <c r="V296">
        <v>16.760000000001799</v>
      </c>
      <c r="W296">
        <v>-27467.49</v>
      </c>
      <c r="X296">
        <v>271.47000000000003</v>
      </c>
      <c r="Y296">
        <v>10221.39</v>
      </c>
      <c r="Z296">
        <v>195.49277000000001</v>
      </c>
      <c r="AA296">
        <v>18086.2399999999</v>
      </c>
      <c r="AC296">
        <v>-17272.23</v>
      </c>
      <c r="AD296">
        <v>0</v>
      </c>
      <c r="AE296">
        <v>8244.82</v>
      </c>
      <c r="AF296">
        <v>1210.73999999999</v>
      </c>
      <c r="AG296">
        <v>18482.97</v>
      </c>
      <c r="AH296">
        <v>109.69</v>
      </c>
      <c r="AI296">
        <v>-17272.23</v>
      </c>
      <c r="AJ296">
        <v>111.03</v>
      </c>
      <c r="AK296">
        <v>-494.37</v>
      </c>
      <c r="AL296">
        <v>-66.2</v>
      </c>
      <c r="AM296">
        <v>558.08000000000004</v>
      </c>
      <c r="AN296">
        <v>66.39</v>
      </c>
      <c r="AO296">
        <v>447.05</v>
      </c>
      <c r="AP296">
        <v>-2.48999999999995</v>
      </c>
      <c r="AQ296">
        <v>0</v>
      </c>
    </row>
    <row r="297" spans="1:43" x14ac:dyDescent="0.25">
      <c r="A297" t="s">
        <v>873</v>
      </c>
      <c r="B297" t="s">
        <v>872</v>
      </c>
      <c r="C297" t="s">
        <v>35</v>
      </c>
      <c r="D297">
        <v>15502.9956089399</v>
      </c>
      <c r="E297">
        <v>708.37</v>
      </c>
    </row>
    <row r="298" spans="1:43" x14ac:dyDescent="0.25">
      <c r="A298" t="s">
        <v>871</v>
      </c>
      <c r="B298" t="s">
        <v>870</v>
      </c>
      <c r="C298" t="s">
        <v>61</v>
      </c>
      <c r="D298">
        <v>15339.06</v>
      </c>
      <c r="E298">
        <v>26.7</v>
      </c>
      <c r="F298">
        <v>388.12</v>
      </c>
      <c r="G298">
        <v>6440.25</v>
      </c>
      <c r="H298">
        <v>603.9</v>
      </c>
      <c r="I298">
        <v>2207.35</v>
      </c>
      <c r="K298">
        <v>43.5399999999999</v>
      </c>
      <c r="L298">
        <v>26313.666000000001</v>
      </c>
      <c r="M298">
        <v>4440.72</v>
      </c>
      <c r="N298">
        <v>0</v>
      </c>
      <c r="O298">
        <v>37353.799999999901</v>
      </c>
      <c r="P298">
        <v>27038.25</v>
      </c>
      <c r="R298">
        <v>1019.9639999999901</v>
      </c>
      <c r="S298">
        <v>1609.11</v>
      </c>
      <c r="T298">
        <v>2489.2600000000002</v>
      </c>
      <c r="U298">
        <v>5535.91</v>
      </c>
      <c r="V298">
        <v>11555.029999999901</v>
      </c>
      <c r="W298">
        <v>5521.49</v>
      </c>
      <c r="X298">
        <v>5127.4699999999903</v>
      </c>
      <c r="Y298">
        <v>2877.38</v>
      </c>
      <c r="Z298">
        <v>603.7798239</v>
      </c>
      <c r="AA298">
        <v>16697.259999999998</v>
      </c>
      <c r="AC298">
        <v>12565.64</v>
      </c>
      <c r="AD298">
        <v>317.45999999999998</v>
      </c>
      <c r="AE298">
        <v>15483.22</v>
      </c>
      <c r="AF298">
        <v>42481.27</v>
      </c>
      <c r="AG298">
        <v>29915.63</v>
      </c>
      <c r="AH298">
        <v>993.55</v>
      </c>
      <c r="AI298">
        <v>12565.639999999899</v>
      </c>
      <c r="AJ298">
        <v>1389.58</v>
      </c>
      <c r="AK298">
        <v>588.57000000000005</v>
      </c>
      <c r="AL298">
        <v>-1553.43</v>
      </c>
      <c r="AM298">
        <v>364.11</v>
      </c>
      <c r="AN298">
        <v>-2425.87</v>
      </c>
      <c r="AO298">
        <v>-1025.46999999999</v>
      </c>
      <c r="AP298">
        <v>-600.75</v>
      </c>
      <c r="AQ298">
        <v>0</v>
      </c>
    </row>
    <row r="299" spans="1:43" x14ac:dyDescent="0.25">
      <c r="A299" t="s">
        <v>875</v>
      </c>
      <c r="B299" t="s">
        <v>874</v>
      </c>
      <c r="C299" t="s">
        <v>52</v>
      </c>
      <c r="D299">
        <v>15326.816459174999</v>
      </c>
      <c r="E299">
        <v>1039.25</v>
      </c>
      <c r="F299">
        <v>190.05</v>
      </c>
      <c r="G299">
        <v>109.1</v>
      </c>
      <c r="H299">
        <v>30.59</v>
      </c>
      <c r="I299">
        <v>865.26</v>
      </c>
      <c r="J299">
        <v>261.729999999999</v>
      </c>
      <c r="L299">
        <v>0</v>
      </c>
      <c r="M299">
        <v>1186.99</v>
      </c>
      <c r="N299">
        <v>0</v>
      </c>
      <c r="O299">
        <v>1696.78</v>
      </c>
      <c r="P299">
        <v>278.33</v>
      </c>
      <c r="R299">
        <v>466.94999999999902</v>
      </c>
      <c r="S299">
        <v>1101.74</v>
      </c>
      <c r="T299">
        <v>103.6</v>
      </c>
      <c r="U299">
        <v>42.84</v>
      </c>
      <c r="V299">
        <v>9.98</v>
      </c>
      <c r="W299">
        <v>3782.37</v>
      </c>
      <c r="X299">
        <v>2797.26</v>
      </c>
      <c r="Y299">
        <v>293.64999999999998</v>
      </c>
      <c r="Z299">
        <v>15.293934500000001</v>
      </c>
      <c r="AA299">
        <v>8.7899999999999991</v>
      </c>
      <c r="AC299">
        <v>3922.06</v>
      </c>
      <c r="AD299">
        <v>653.11</v>
      </c>
      <c r="AE299">
        <v>6.6199999999999903</v>
      </c>
      <c r="AF299">
        <v>4494.04</v>
      </c>
      <c r="AG299">
        <v>571.98</v>
      </c>
      <c r="AH299">
        <v>177.15</v>
      </c>
      <c r="AI299">
        <v>3922.06</v>
      </c>
      <c r="AJ299">
        <v>67.06</v>
      </c>
      <c r="AK299">
        <v>-86.92</v>
      </c>
      <c r="AL299">
        <v>-378.34</v>
      </c>
      <c r="AM299">
        <v>473.05</v>
      </c>
      <c r="AN299">
        <v>17.5199999999999</v>
      </c>
      <c r="AO299">
        <v>405.99</v>
      </c>
      <c r="AP299">
        <v>7.7900000000000302</v>
      </c>
      <c r="AQ299">
        <v>83.81</v>
      </c>
    </row>
    <row r="300" spans="1:43" x14ac:dyDescent="0.25">
      <c r="A300" t="s">
        <v>885</v>
      </c>
      <c r="B300" t="s">
        <v>884</v>
      </c>
      <c r="C300" t="s">
        <v>55</v>
      </c>
      <c r="D300">
        <v>15300.512596529999</v>
      </c>
      <c r="E300">
        <v>1929.25</v>
      </c>
      <c r="F300">
        <v>131.01</v>
      </c>
      <c r="G300">
        <v>1034.04</v>
      </c>
      <c r="H300">
        <v>80.03</v>
      </c>
      <c r="I300">
        <v>190.07</v>
      </c>
      <c r="J300">
        <v>34.72</v>
      </c>
      <c r="L300">
        <v>85.653000000000006</v>
      </c>
      <c r="M300">
        <v>332.48</v>
      </c>
      <c r="N300">
        <v>23.33</v>
      </c>
      <c r="O300">
        <v>1510.74</v>
      </c>
      <c r="P300">
        <v>278.48999999999899</v>
      </c>
      <c r="R300">
        <v>940.31700000000001</v>
      </c>
      <c r="S300">
        <v>38.26</v>
      </c>
      <c r="T300">
        <v>84</v>
      </c>
      <c r="U300">
        <v>152.29</v>
      </c>
      <c r="V300">
        <v>17.4499999999999</v>
      </c>
      <c r="W300">
        <v>273.24</v>
      </c>
      <c r="X300">
        <v>393.4</v>
      </c>
      <c r="Y300">
        <v>215.01</v>
      </c>
      <c r="Z300">
        <v>8.0027787000000004</v>
      </c>
      <c r="AA300">
        <v>256.52999999999997</v>
      </c>
      <c r="AC300">
        <v>1410.6399999999901</v>
      </c>
      <c r="AD300">
        <v>36.43</v>
      </c>
      <c r="AE300">
        <v>226.32</v>
      </c>
      <c r="AF300">
        <v>1904.1399999999901</v>
      </c>
      <c r="AG300">
        <v>493.5</v>
      </c>
      <c r="AH300">
        <v>128.63999999999999</v>
      </c>
      <c r="AI300">
        <v>1410.6399999999901</v>
      </c>
      <c r="AJ300">
        <v>170.32</v>
      </c>
      <c r="AK300">
        <v>61</v>
      </c>
      <c r="AL300">
        <v>-411.52</v>
      </c>
      <c r="AM300">
        <v>324.02999999999997</v>
      </c>
      <c r="AN300">
        <v>-201.36</v>
      </c>
      <c r="AO300">
        <v>153.70999999999901</v>
      </c>
      <c r="AP300">
        <v>-26.49</v>
      </c>
      <c r="AQ300">
        <v>0</v>
      </c>
    </row>
    <row r="301" spans="1:43" x14ac:dyDescent="0.25">
      <c r="A301" t="s">
        <v>883</v>
      </c>
      <c r="B301" t="s">
        <v>882</v>
      </c>
      <c r="C301" t="s">
        <v>55</v>
      </c>
      <c r="D301">
        <v>15275.1914047799</v>
      </c>
      <c r="E301">
        <v>298.89999999999998</v>
      </c>
      <c r="F301">
        <v>2156.13</v>
      </c>
      <c r="G301">
        <v>2200.46</v>
      </c>
      <c r="H301">
        <v>497.22</v>
      </c>
      <c r="I301">
        <v>386.25</v>
      </c>
      <c r="J301">
        <v>143.93</v>
      </c>
      <c r="L301">
        <v>1160.4100000000001</v>
      </c>
      <c r="M301">
        <v>38.19</v>
      </c>
      <c r="N301">
        <v>529.21</v>
      </c>
      <c r="O301">
        <v>8424.7799999999897</v>
      </c>
      <c r="P301">
        <v>4480.03999999999</v>
      </c>
      <c r="R301">
        <v>6845.96</v>
      </c>
      <c r="S301">
        <v>664.01</v>
      </c>
      <c r="T301">
        <v>1402.45</v>
      </c>
      <c r="U301">
        <v>380.22</v>
      </c>
      <c r="V301">
        <v>396.78999999999598</v>
      </c>
      <c r="W301">
        <v>881.349999999999</v>
      </c>
      <c r="X301">
        <v>4096.46</v>
      </c>
      <c r="Y301">
        <v>3558.58</v>
      </c>
      <c r="Z301">
        <v>49.72</v>
      </c>
      <c r="AA301">
        <v>4907.1299999999901</v>
      </c>
      <c r="AC301">
        <v>4482.62</v>
      </c>
      <c r="AD301">
        <v>1025.68</v>
      </c>
      <c r="AE301">
        <v>3939.3199999999902</v>
      </c>
      <c r="AF301">
        <v>12521.2399999999</v>
      </c>
      <c r="AG301">
        <v>8038.6199999999899</v>
      </c>
      <c r="AH301">
        <v>2020.52</v>
      </c>
      <c r="AI301">
        <v>4482.62</v>
      </c>
      <c r="AJ301">
        <v>547.97</v>
      </c>
      <c r="AK301">
        <v>-685.42</v>
      </c>
      <c r="AL301">
        <v>-563.26</v>
      </c>
      <c r="AM301">
        <v>1313.46</v>
      </c>
      <c r="AN301">
        <v>-459.52</v>
      </c>
      <c r="AO301">
        <v>765.49</v>
      </c>
      <c r="AP301">
        <v>64.78</v>
      </c>
      <c r="AQ301">
        <v>20.14</v>
      </c>
    </row>
    <row r="302" spans="1:43" x14ac:dyDescent="0.25">
      <c r="A302" t="s">
        <v>892</v>
      </c>
      <c r="B302" t="s">
        <v>891</v>
      </c>
      <c r="C302" t="s">
        <v>893</v>
      </c>
      <c r="D302">
        <v>15175.9887337</v>
      </c>
      <c r="E302">
        <v>1529</v>
      </c>
      <c r="F302">
        <v>343.23</v>
      </c>
      <c r="G302">
        <v>2337.8000000000002</v>
      </c>
      <c r="H302">
        <v>61</v>
      </c>
      <c r="I302">
        <v>578.58000000000004</v>
      </c>
      <c r="K302">
        <v>592.57000000000005</v>
      </c>
      <c r="L302">
        <v>1128.44</v>
      </c>
      <c r="M302">
        <v>0</v>
      </c>
      <c r="N302">
        <v>-0.26</v>
      </c>
      <c r="O302">
        <v>6457.24999999999</v>
      </c>
      <c r="P302">
        <v>4518.74</v>
      </c>
      <c r="R302">
        <v>4343.4299999999903</v>
      </c>
      <c r="S302">
        <v>182.57</v>
      </c>
      <c r="T302">
        <v>1091.23999999999</v>
      </c>
      <c r="U302">
        <v>392.81</v>
      </c>
      <c r="V302">
        <v>71.569999999999993</v>
      </c>
      <c r="W302">
        <v>-1028.92</v>
      </c>
      <c r="X302">
        <v>866.07</v>
      </c>
      <c r="Y302">
        <v>1434.46999999999</v>
      </c>
      <c r="Z302">
        <v>6.0996587</v>
      </c>
      <c r="AA302">
        <v>5195.8699999999899</v>
      </c>
      <c r="AC302">
        <v>1370.11</v>
      </c>
      <c r="AD302">
        <v>34.200000000000003</v>
      </c>
      <c r="AE302">
        <v>4447.17</v>
      </c>
      <c r="AF302">
        <v>7323.32</v>
      </c>
      <c r="AG302">
        <v>5953.20999999999</v>
      </c>
      <c r="AH302">
        <v>70.72</v>
      </c>
      <c r="AI302">
        <v>1370.11</v>
      </c>
      <c r="AJ302">
        <v>124.9</v>
      </c>
      <c r="AK302">
        <v>-216.81</v>
      </c>
      <c r="AL302">
        <v>-2.81</v>
      </c>
      <c r="AM302">
        <v>166.79</v>
      </c>
      <c r="AN302">
        <v>53.24</v>
      </c>
      <c r="AO302">
        <v>41.889999999999901</v>
      </c>
      <c r="AP302">
        <v>-52.83</v>
      </c>
      <c r="AQ302">
        <v>0</v>
      </c>
    </row>
    <row r="303" spans="1:43" x14ac:dyDescent="0.25">
      <c r="A303" t="s">
        <v>879</v>
      </c>
      <c r="B303" t="s">
        <v>878</v>
      </c>
      <c r="C303" t="s">
        <v>312</v>
      </c>
      <c r="D303">
        <v>14957.86952294</v>
      </c>
      <c r="E303">
        <v>511.75</v>
      </c>
      <c r="F303">
        <v>10421</v>
      </c>
      <c r="G303">
        <v>644.92999999999995</v>
      </c>
      <c r="H303">
        <v>29.53</v>
      </c>
      <c r="I303">
        <v>1808.73</v>
      </c>
      <c r="J303">
        <v>71.760000000000005</v>
      </c>
      <c r="L303">
        <v>0</v>
      </c>
      <c r="M303">
        <v>1112.72</v>
      </c>
      <c r="N303">
        <v>0</v>
      </c>
      <c r="O303">
        <v>2625.5299999999902</v>
      </c>
      <c r="P303">
        <v>80.839999999998398</v>
      </c>
      <c r="R303">
        <v>1455.22999999999</v>
      </c>
      <c r="S303">
        <v>1103.74</v>
      </c>
      <c r="T303">
        <v>968.04</v>
      </c>
      <c r="U303">
        <v>57.58</v>
      </c>
      <c r="V303">
        <v>9.0799999999983996</v>
      </c>
      <c r="W303">
        <v>11771.279999999901</v>
      </c>
      <c r="X303">
        <v>21290.09</v>
      </c>
      <c r="Y303">
        <v>11389.04</v>
      </c>
      <c r="Z303">
        <v>29.525995900000002</v>
      </c>
      <c r="AA303">
        <v>814.6</v>
      </c>
      <c r="AC303">
        <v>12445.7399999999</v>
      </c>
      <c r="AD303">
        <v>7669.02</v>
      </c>
      <c r="AE303">
        <v>0</v>
      </c>
      <c r="AF303">
        <v>23915.62</v>
      </c>
      <c r="AG303">
        <v>11469.88</v>
      </c>
      <c r="AH303">
        <v>10708.6</v>
      </c>
      <c r="AI303">
        <v>12445.74</v>
      </c>
      <c r="AJ303">
        <v>87.65</v>
      </c>
      <c r="AK303">
        <v>-325.86</v>
      </c>
      <c r="AL303">
        <v>86.02</v>
      </c>
      <c r="AM303">
        <v>-4.38</v>
      </c>
      <c r="AN303">
        <v>-1223</v>
      </c>
      <c r="AO303">
        <v>-92.03</v>
      </c>
      <c r="AP303">
        <v>-244.22</v>
      </c>
      <c r="AQ303">
        <v>29.53</v>
      </c>
    </row>
    <row r="304" spans="1:43" x14ac:dyDescent="0.25">
      <c r="A304" t="s">
        <v>887</v>
      </c>
      <c r="B304" t="s">
        <v>886</v>
      </c>
      <c r="C304" t="s">
        <v>888</v>
      </c>
      <c r="D304">
        <v>14867.8164908</v>
      </c>
      <c r="E304">
        <v>660.45</v>
      </c>
      <c r="F304">
        <v>268.60000000000002</v>
      </c>
      <c r="G304">
        <v>18.93</v>
      </c>
      <c r="H304">
        <v>22.25</v>
      </c>
      <c r="I304">
        <v>261.02999999999997</v>
      </c>
      <c r="J304">
        <v>16.739999999999998</v>
      </c>
      <c r="L304">
        <v>1.2848999999999999</v>
      </c>
      <c r="M304">
        <v>0.31</v>
      </c>
      <c r="N304">
        <v>-2.65</v>
      </c>
      <c r="O304">
        <v>1015.07</v>
      </c>
      <c r="P304">
        <v>45.570000000000398</v>
      </c>
      <c r="R304">
        <v>951.79510000000005</v>
      </c>
      <c r="S304">
        <v>75.5</v>
      </c>
      <c r="T304">
        <v>362.07</v>
      </c>
      <c r="U304">
        <v>61.68</v>
      </c>
      <c r="V304">
        <v>13.4800000000004</v>
      </c>
      <c r="W304">
        <v>1515.6599999999901</v>
      </c>
      <c r="X304">
        <v>1215.3599999999999</v>
      </c>
      <c r="Y304">
        <v>630.66999999999996</v>
      </c>
      <c r="Z304">
        <v>22.355298999999999</v>
      </c>
      <c r="AA304">
        <v>236.43</v>
      </c>
      <c r="AC304">
        <v>1554.1899999999901</v>
      </c>
      <c r="AD304">
        <v>526.39</v>
      </c>
      <c r="AE304">
        <v>15.35</v>
      </c>
      <c r="AF304">
        <v>2230.4299999999998</v>
      </c>
      <c r="AG304">
        <v>676.24</v>
      </c>
      <c r="AH304">
        <v>352.44</v>
      </c>
      <c r="AI304">
        <v>1554.1899999999901</v>
      </c>
      <c r="AJ304">
        <v>282.57</v>
      </c>
      <c r="AK304">
        <v>34.869999999999997</v>
      </c>
      <c r="AL304">
        <v>-319.85000000000002</v>
      </c>
      <c r="AM304">
        <v>276.18</v>
      </c>
      <c r="AN304">
        <v>-271.5</v>
      </c>
      <c r="AO304">
        <v>-6.3899999999999801</v>
      </c>
      <c r="AP304">
        <v>-8.8000000000000096</v>
      </c>
      <c r="AQ304">
        <v>22.25</v>
      </c>
    </row>
    <row r="305" spans="1:43" x14ac:dyDescent="0.25">
      <c r="A305" t="s">
        <v>922</v>
      </c>
      <c r="B305" t="s">
        <v>921</v>
      </c>
      <c r="C305" t="s">
        <v>315</v>
      </c>
      <c r="D305">
        <v>14847.31267365</v>
      </c>
      <c r="E305">
        <v>827.2</v>
      </c>
      <c r="F305">
        <v>192.9</v>
      </c>
      <c r="G305">
        <v>1407.8</v>
      </c>
      <c r="H305">
        <v>36.5</v>
      </c>
      <c r="I305">
        <v>409.79999999999899</v>
      </c>
      <c r="J305">
        <v>30.1</v>
      </c>
      <c r="L305">
        <v>50.7</v>
      </c>
      <c r="M305">
        <v>104.4</v>
      </c>
      <c r="N305">
        <v>0</v>
      </c>
      <c r="O305">
        <v>2611.9</v>
      </c>
      <c r="P305">
        <v>135.1</v>
      </c>
      <c r="R305">
        <v>2390.6</v>
      </c>
      <c r="S305">
        <v>704.8</v>
      </c>
      <c r="T305">
        <v>517.5</v>
      </c>
      <c r="U305">
        <v>66.2</v>
      </c>
      <c r="V305">
        <v>97</v>
      </c>
      <c r="W305">
        <v>2819.3</v>
      </c>
      <c r="X305">
        <v>2497.1999999999998</v>
      </c>
      <c r="Y305">
        <v>710.4</v>
      </c>
      <c r="Z305">
        <v>18.2337825</v>
      </c>
      <c r="AA305">
        <v>415.5</v>
      </c>
      <c r="AC305">
        <v>4263.6000000000004</v>
      </c>
      <c r="AD305">
        <v>762</v>
      </c>
      <c r="AE305">
        <v>8</v>
      </c>
      <c r="AF305">
        <v>5109.1000000000004</v>
      </c>
      <c r="AG305">
        <v>845.5</v>
      </c>
      <c r="AH305">
        <v>620.6</v>
      </c>
      <c r="AI305">
        <v>4263.6000000000004</v>
      </c>
      <c r="AJ305">
        <v>242.6</v>
      </c>
      <c r="AK305">
        <v>34.799999999999997</v>
      </c>
      <c r="AL305">
        <v>4</v>
      </c>
      <c r="AM305">
        <v>46.5</v>
      </c>
      <c r="AN305">
        <v>-279.60000000000002</v>
      </c>
      <c r="AO305">
        <v>-196.1</v>
      </c>
      <c r="AP305">
        <v>85.3</v>
      </c>
      <c r="AQ305">
        <v>82.2</v>
      </c>
    </row>
    <row r="306" spans="1:43" x14ac:dyDescent="0.25">
      <c r="A306" t="s">
        <v>877</v>
      </c>
      <c r="B306" t="s">
        <v>876</v>
      </c>
      <c r="C306" t="s">
        <v>706</v>
      </c>
      <c r="D306">
        <v>14784.181807999999</v>
      </c>
      <c r="E306">
        <v>764.25</v>
      </c>
      <c r="F306">
        <v>2536.7399999999998</v>
      </c>
      <c r="G306">
        <v>210.15</v>
      </c>
      <c r="H306">
        <v>19.260000000000002</v>
      </c>
      <c r="I306">
        <v>377.15</v>
      </c>
      <c r="K306">
        <v>7.9399999999999897</v>
      </c>
      <c r="L306">
        <v>29.21</v>
      </c>
      <c r="M306">
        <v>18.22</v>
      </c>
      <c r="N306">
        <v>3.19</v>
      </c>
      <c r="O306">
        <v>1148.44999999999</v>
      </c>
      <c r="P306">
        <v>281.469999999999</v>
      </c>
      <c r="R306">
        <v>912.99999999999898</v>
      </c>
      <c r="S306">
        <v>891.25</v>
      </c>
      <c r="T306">
        <v>1247.01</v>
      </c>
      <c r="U306">
        <v>180.08</v>
      </c>
      <c r="V306">
        <v>56.319999999998998</v>
      </c>
      <c r="W306">
        <v>1101.24</v>
      </c>
      <c r="X306">
        <v>4250.6099999999997</v>
      </c>
      <c r="Y306">
        <v>3783.75</v>
      </c>
      <c r="Z306">
        <v>19.262681286111999</v>
      </c>
      <c r="AA306">
        <v>661.94999999999902</v>
      </c>
      <c r="AC306">
        <v>1333.84</v>
      </c>
      <c r="AD306">
        <v>1433.39</v>
      </c>
      <c r="AE306">
        <v>225.15</v>
      </c>
      <c r="AF306">
        <v>5399.0599999999904</v>
      </c>
      <c r="AG306">
        <v>4065.2199999999898</v>
      </c>
      <c r="AH306">
        <v>1548.82</v>
      </c>
      <c r="AI306">
        <v>1333.84</v>
      </c>
      <c r="AJ306">
        <v>360.36</v>
      </c>
      <c r="AK306">
        <v>-91.08</v>
      </c>
      <c r="AL306">
        <v>-178.62</v>
      </c>
      <c r="AM306">
        <v>247.38</v>
      </c>
      <c r="AN306">
        <v>-300.18999999999897</v>
      </c>
      <c r="AO306">
        <v>-112.98</v>
      </c>
      <c r="AP306">
        <v>-22.32</v>
      </c>
      <c r="AQ306">
        <v>96.37</v>
      </c>
    </row>
    <row r="307" spans="1:43" x14ac:dyDescent="0.25">
      <c r="A307" t="s">
        <v>890</v>
      </c>
      <c r="B307" t="s">
        <v>889</v>
      </c>
      <c r="C307" t="s">
        <v>504</v>
      </c>
      <c r="D307">
        <v>14733.299204999999</v>
      </c>
      <c r="E307">
        <v>13916.3</v>
      </c>
      <c r="F307">
        <v>667.93</v>
      </c>
      <c r="G307">
        <v>0</v>
      </c>
      <c r="H307">
        <v>10.68</v>
      </c>
      <c r="I307">
        <v>1086.8</v>
      </c>
      <c r="J307">
        <v>48.43</v>
      </c>
      <c r="L307">
        <v>3.8342000000000001</v>
      </c>
      <c r="M307">
        <v>182.94</v>
      </c>
      <c r="N307">
        <v>0</v>
      </c>
      <c r="O307">
        <v>1838</v>
      </c>
      <c r="P307">
        <v>382.64</v>
      </c>
      <c r="R307">
        <v>923.38579999999899</v>
      </c>
      <c r="S307">
        <v>230.89</v>
      </c>
      <c r="T307">
        <v>700.93</v>
      </c>
      <c r="U307">
        <v>727.84</v>
      </c>
      <c r="V307">
        <v>334.21</v>
      </c>
      <c r="W307">
        <v>2327.87</v>
      </c>
      <c r="X307">
        <v>2252.0499999999902</v>
      </c>
      <c r="Y307">
        <v>1368.86</v>
      </c>
      <c r="Z307">
        <v>1.0683</v>
      </c>
      <c r="AA307">
        <v>0</v>
      </c>
      <c r="AC307">
        <v>2338.5499999999902</v>
      </c>
      <c r="AD307">
        <v>701.8</v>
      </c>
      <c r="AE307">
        <v>0</v>
      </c>
      <c r="AF307">
        <v>4090.0499999999902</v>
      </c>
      <c r="AG307">
        <v>1751.5</v>
      </c>
      <c r="AH307">
        <v>232.56</v>
      </c>
      <c r="AI307">
        <v>2338.5499999999902</v>
      </c>
      <c r="AJ307">
        <v>278.11</v>
      </c>
      <c r="AK307">
        <v>-42.97</v>
      </c>
      <c r="AL307">
        <v>-242.25</v>
      </c>
      <c r="AM307">
        <v>364.14</v>
      </c>
      <c r="AN307">
        <v>-125.86</v>
      </c>
      <c r="AO307">
        <v>86.029999999999902</v>
      </c>
      <c r="AP307">
        <v>78.919999999999902</v>
      </c>
      <c r="AQ307">
        <v>42.73</v>
      </c>
    </row>
    <row r="308" spans="1:43" x14ac:dyDescent="0.25">
      <c r="A308" t="s">
        <v>895</v>
      </c>
      <c r="B308" t="s">
        <v>894</v>
      </c>
      <c r="C308" t="s">
        <v>91</v>
      </c>
      <c r="D308">
        <v>14574.357785644999</v>
      </c>
      <c r="E308">
        <v>1061.4000000000001</v>
      </c>
      <c r="F308">
        <v>1296.94</v>
      </c>
      <c r="G308">
        <v>41.51</v>
      </c>
      <c r="H308">
        <v>13.87</v>
      </c>
      <c r="I308">
        <v>936.06</v>
      </c>
      <c r="J308">
        <v>70.69</v>
      </c>
      <c r="L308">
        <v>1124.83</v>
      </c>
      <c r="M308">
        <v>13.96</v>
      </c>
      <c r="N308">
        <v>0</v>
      </c>
      <c r="O308">
        <v>1941.8</v>
      </c>
      <c r="P308">
        <v>892.9</v>
      </c>
      <c r="R308">
        <v>608.26</v>
      </c>
      <c r="S308">
        <v>213.98</v>
      </c>
      <c r="T308">
        <v>866.38999999999896</v>
      </c>
      <c r="U308">
        <v>194.75</v>
      </c>
      <c r="V308">
        <v>449.64</v>
      </c>
      <c r="W308">
        <v>1245.27</v>
      </c>
      <c r="X308">
        <v>2415.08</v>
      </c>
      <c r="Y308">
        <v>2163.33</v>
      </c>
      <c r="Z308">
        <v>13.8704906</v>
      </c>
      <c r="AA308">
        <v>590.5</v>
      </c>
      <c r="AC308">
        <v>1300.6500000000001</v>
      </c>
      <c r="AD308">
        <v>28.82</v>
      </c>
      <c r="AE308">
        <v>372.57</v>
      </c>
      <c r="AF308">
        <v>4356.88</v>
      </c>
      <c r="AG308">
        <v>3056.23</v>
      </c>
      <c r="AH308">
        <v>1236.22</v>
      </c>
      <c r="AI308">
        <v>1300.6500000000001</v>
      </c>
      <c r="AJ308">
        <v>41.1</v>
      </c>
      <c r="AK308">
        <v>186.75</v>
      </c>
      <c r="AL308">
        <v>-771.46</v>
      </c>
      <c r="AM308">
        <v>268.42</v>
      </c>
      <c r="AN308">
        <v>-352.039999999999</v>
      </c>
      <c r="AO308">
        <v>227.32</v>
      </c>
      <c r="AP308">
        <v>-316.29000000000002</v>
      </c>
      <c r="AQ308">
        <v>232.41</v>
      </c>
    </row>
    <row r="309" spans="1:43" x14ac:dyDescent="0.25">
      <c r="A309" t="s">
        <v>881</v>
      </c>
      <c r="B309" t="s">
        <v>880</v>
      </c>
      <c r="C309" t="s">
        <v>274</v>
      </c>
      <c r="D309">
        <v>14432.650928595</v>
      </c>
      <c r="E309">
        <v>84.15</v>
      </c>
      <c r="F309">
        <v>9709.83</v>
      </c>
      <c r="G309">
        <v>346.39</v>
      </c>
      <c r="H309">
        <v>1752.66</v>
      </c>
      <c r="I309">
        <v>43.86</v>
      </c>
      <c r="K309">
        <v>2100.08</v>
      </c>
      <c r="L309">
        <v>378.08600000000001</v>
      </c>
      <c r="M309">
        <v>28.52</v>
      </c>
      <c r="N309">
        <v>0</v>
      </c>
      <c r="O309">
        <v>24640.33</v>
      </c>
      <c r="P309">
        <v>14904.82</v>
      </c>
      <c r="R309">
        <v>21175.493999999999</v>
      </c>
      <c r="S309">
        <v>572.62</v>
      </c>
      <c r="T309">
        <v>8257.0499999999993</v>
      </c>
      <c r="U309">
        <v>958.15</v>
      </c>
      <c r="V309">
        <v>488.07000000000397</v>
      </c>
      <c r="W309">
        <v>5110.2999999999902</v>
      </c>
      <c r="X309">
        <v>15440.72</v>
      </c>
      <c r="Y309">
        <v>17966.88</v>
      </c>
      <c r="Z309">
        <v>175.26637769999999</v>
      </c>
      <c r="AA309">
        <v>21310.45</v>
      </c>
      <c r="AC309">
        <v>7209.3499999999904</v>
      </c>
      <c r="AD309">
        <v>10496.57</v>
      </c>
      <c r="AE309">
        <v>14416.75</v>
      </c>
      <c r="AF309">
        <v>40081.050000000003</v>
      </c>
      <c r="AG309">
        <v>32871.699999999997</v>
      </c>
      <c r="AH309">
        <v>4327.67</v>
      </c>
      <c r="AI309">
        <v>7209.3499999999904</v>
      </c>
      <c r="AJ309">
        <v>611.16</v>
      </c>
      <c r="AK309">
        <v>-4118.57</v>
      </c>
      <c r="AL309">
        <v>-594.58000000000004</v>
      </c>
      <c r="AM309">
        <v>4692.84</v>
      </c>
      <c r="AN309">
        <v>-454.43999999999897</v>
      </c>
      <c r="AO309">
        <v>4081.68</v>
      </c>
      <c r="AP309">
        <v>-20.309999999999398</v>
      </c>
      <c r="AQ309">
        <v>0</v>
      </c>
    </row>
    <row r="310" spans="1:43" x14ac:dyDescent="0.25">
      <c r="A310" t="s">
        <v>930</v>
      </c>
      <c r="B310" t="s">
        <v>929</v>
      </c>
      <c r="C310" t="s">
        <v>315</v>
      </c>
      <c r="D310">
        <v>14398.248833</v>
      </c>
      <c r="E310">
        <v>777.2</v>
      </c>
      <c r="F310">
        <v>717.54</v>
      </c>
      <c r="G310">
        <v>748.39</v>
      </c>
      <c r="H310">
        <v>39.31</v>
      </c>
      <c r="I310">
        <v>82.27</v>
      </c>
      <c r="K310">
        <v>123.01</v>
      </c>
      <c r="L310">
        <v>0</v>
      </c>
      <c r="M310">
        <v>96.33</v>
      </c>
      <c r="N310">
        <v>0</v>
      </c>
      <c r="O310">
        <v>3272.8099999999899</v>
      </c>
      <c r="P310">
        <v>175.43</v>
      </c>
      <c r="R310">
        <v>2999.72999999999</v>
      </c>
      <c r="S310">
        <v>306.08</v>
      </c>
      <c r="T310">
        <v>919.39</v>
      </c>
      <c r="U310">
        <v>53.74</v>
      </c>
      <c r="V310">
        <v>106.2</v>
      </c>
      <c r="W310">
        <v>3582.77</v>
      </c>
      <c r="X310">
        <v>2910.02</v>
      </c>
      <c r="Y310">
        <v>1636.93</v>
      </c>
      <c r="Z310">
        <v>19.656312400000001</v>
      </c>
      <c r="AA310">
        <v>722.02</v>
      </c>
      <c r="AC310">
        <v>4370.47</v>
      </c>
      <c r="AD310">
        <v>1475.27</v>
      </c>
      <c r="AE310">
        <v>69.23</v>
      </c>
      <c r="AF310">
        <v>6182.83</v>
      </c>
      <c r="AG310">
        <v>1812.36</v>
      </c>
      <c r="AH310">
        <v>1046.4000000000001</v>
      </c>
      <c r="AI310">
        <v>4370.4699999999903</v>
      </c>
      <c r="AJ310">
        <v>443.4</v>
      </c>
      <c r="AK310">
        <v>-261.95999999999998</v>
      </c>
      <c r="AL310">
        <v>-447.59</v>
      </c>
      <c r="AM310">
        <v>723.94</v>
      </c>
      <c r="AN310">
        <v>-118.28</v>
      </c>
      <c r="AO310">
        <v>280.54000000000002</v>
      </c>
      <c r="AP310">
        <v>14.3900000000001</v>
      </c>
      <c r="AQ310">
        <v>196.56</v>
      </c>
    </row>
    <row r="311" spans="1:43" x14ac:dyDescent="0.25">
      <c r="A311" t="s">
        <v>100</v>
      </c>
      <c r="B311" t="s">
        <v>101</v>
      </c>
      <c r="C311" t="s">
        <v>102</v>
      </c>
      <c r="D311">
        <v>14391.730687200001</v>
      </c>
      <c r="E311">
        <v>147.4</v>
      </c>
      <c r="F311">
        <v>719.33</v>
      </c>
      <c r="G311">
        <v>0</v>
      </c>
      <c r="H311">
        <v>494.56</v>
      </c>
      <c r="I311">
        <v>1217.71</v>
      </c>
      <c r="K311">
        <v>68.55</v>
      </c>
      <c r="L311">
        <v>0</v>
      </c>
      <c r="M311">
        <v>325</v>
      </c>
      <c r="O311">
        <v>835.19999999999902</v>
      </c>
      <c r="P311">
        <v>63.87</v>
      </c>
      <c r="R311">
        <v>321.54999999999899</v>
      </c>
      <c r="S311">
        <v>131.30000000000001</v>
      </c>
      <c r="T311">
        <v>399.77999999999901</v>
      </c>
      <c r="U311">
        <v>120.1</v>
      </c>
      <c r="V311">
        <v>22.52</v>
      </c>
      <c r="W311">
        <v>1391.47</v>
      </c>
      <c r="X311">
        <v>2233.81</v>
      </c>
      <c r="Y311">
        <v>1119.1099999999999</v>
      </c>
      <c r="Z311">
        <v>98.912238400000007</v>
      </c>
      <c r="AA311">
        <v>49.95</v>
      </c>
      <c r="AC311">
        <v>1886.03</v>
      </c>
      <c r="AD311">
        <v>534.44000000000005</v>
      </c>
      <c r="AE311">
        <v>41.35</v>
      </c>
      <c r="AF311">
        <v>3069.01</v>
      </c>
      <c r="AG311">
        <v>1182.98</v>
      </c>
      <c r="AH311">
        <v>350.36</v>
      </c>
      <c r="AI311">
        <v>1886.03</v>
      </c>
      <c r="AJ311">
        <v>109.71</v>
      </c>
      <c r="AK311">
        <v>-607.5</v>
      </c>
      <c r="AL311">
        <v>61.86</v>
      </c>
      <c r="AM311">
        <v>915.91</v>
      </c>
      <c r="AN311">
        <v>-243.28</v>
      </c>
      <c r="AO311">
        <v>806.19999999999902</v>
      </c>
      <c r="AP311">
        <v>370.27</v>
      </c>
      <c r="AQ311">
        <v>593.47</v>
      </c>
    </row>
    <row r="312" spans="1:43" x14ac:dyDescent="0.25">
      <c r="A312" t="s">
        <v>897</v>
      </c>
      <c r="B312" t="s">
        <v>896</v>
      </c>
      <c r="C312" t="s">
        <v>706</v>
      </c>
      <c r="D312">
        <v>14281.85032824</v>
      </c>
      <c r="E312">
        <v>1236.1500000000001</v>
      </c>
      <c r="F312">
        <v>1572.81</v>
      </c>
      <c r="G312">
        <v>665.94</v>
      </c>
      <c r="H312">
        <v>23.02</v>
      </c>
      <c r="I312">
        <v>411.26</v>
      </c>
      <c r="J312">
        <v>5.3899999999999801</v>
      </c>
      <c r="L312">
        <v>191.6172</v>
      </c>
      <c r="M312">
        <v>6.01</v>
      </c>
      <c r="N312">
        <v>0</v>
      </c>
      <c r="O312">
        <v>1264.6899999999901</v>
      </c>
      <c r="P312">
        <v>153.24999999999901</v>
      </c>
      <c r="R312">
        <v>668.03279999999904</v>
      </c>
      <c r="S312">
        <v>448.51</v>
      </c>
      <c r="T312">
        <v>1043.8699999999999</v>
      </c>
      <c r="U312">
        <v>399.03</v>
      </c>
      <c r="V312">
        <v>76.029999999999703</v>
      </c>
      <c r="W312">
        <v>1218.26</v>
      </c>
      <c r="X312">
        <v>3412.46</v>
      </c>
      <c r="Y312">
        <v>2616.6799999999998</v>
      </c>
      <c r="Z312">
        <v>11.5075638</v>
      </c>
      <c r="AA312">
        <v>101.4</v>
      </c>
      <c r="AC312">
        <v>1907.22</v>
      </c>
      <c r="AD312">
        <v>1072.07</v>
      </c>
      <c r="AE312">
        <v>71.83</v>
      </c>
      <c r="AF312">
        <v>4677.1499999999996</v>
      </c>
      <c r="AG312">
        <v>2769.9299999999898</v>
      </c>
      <c r="AH312">
        <v>1480.62</v>
      </c>
      <c r="AI312">
        <v>1907.22</v>
      </c>
      <c r="AJ312">
        <v>85.62</v>
      </c>
      <c r="AK312">
        <v>-138.68</v>
      </c>
      <c r="AL312">
        <v>-88.04</v>
      </c>
      <c r="AM312">
        <v>449.66</v>
      </c>
      <c r="AN312">
        <v>20.119999999999902</v>
      </c>
      <c r="AO312">
        <v>364.04</v>
      </c>
      <c r="AP312">
        <v>222.94</v>
      </c>
      <c r="AQ312">
        <v>34.47</v>
      </c>
    </row>
    <row r="313" spans="1:43" x14ac:dyDescent="0.25">
      <c r="A313" t="s">
        <v>906</v>
      </c>
      <c r="B313" t="s">
        <v>905</v>
      </c>
      <c r="C313" t="s">
        <v>41</v>
      </c>
      <c r="D313">
        <v>14261.566242729999</v>
      </c>
      <c r="E313">
        <v>3858.15</v>
      </c>
      <c r="F313">
        <v>1083.96</v>
      </c>
      <c r="G313">
        <v>205.18</v>
      </c>
      <c r="H313">
        <v>38.270000000000003</v>
      </c>
      <c r="I313">
        <v>580.20000000000005</v>
      </c>
      <c r="J313">
        <v>21.7</v>
      </c>
      <c r="L313">
        <v>0</v>
      </c>
      <c r="M313">
        <v>4.18</v>
      </c>
      <c r="N313">
        <v>0</v>
      </c>
      <c r="O313">
        <v>1210.0899999999999</v>
      </c>
      <c r="P313">
        <v>254.04</v>
      </c>
      <c r="R313">
        <v>1049.79</v>
      </c>
      <c r="S313">
        <v>653.65</v>
      </c>
      <c r="T313">
        <v>4643.26</v>
      </c>
      <c r="U313">
        <v>156.12</v>
      </c>
      <c r="V313">
        <v>17.27</v>
      </c>
      <c r="W313">
        <v>1992.9399999999901</v>
      </c>
      <c r="X313">
        <v>7007.5599999999904</v>
      </c>
      <c r="Y313">
        <v>5727.22</v>
      </c>
      <c r="Z313">
        <v>3.8268618999999999</v>
      </c>
      <c r="AA313">
        <v>376.23</v>
      </c>
      <c r="AC313">
        <v>2236.39</v>
      </c>
      <c r="AD313">
        <v>2575.64</v>
      </c>
      <c r="AE313">
        <v>215.07</v>
      </c>
      <c r="AF313">
        <v>8217.65</v>
      </c>
      <c r="AG313">
        <v>5981.26</v>
      </c>
      <c r="AH313">
        <v>3198.07</v>
      </c>
      <c r="AI313">
        <v>2236.3899999999899</v>
      </c>
      <c r="AJ313">
        <v>251.63</v>
      </c>
      <c r="AK313">
        <v>-184.06</v>
      </c>
      <c r="AL313">
        <v>-268.63</v>
      </c>
      <c r="AM313">
        <v>698.34</v>
      </c>
      <c r="AN313">
        <v>-495.28</v>
      </c>
      <c r="AO313">
        <v>446.71</v>
      </c>
      <c r="AP313">
        <v>245.65</v>
      </c>
      <c r="AQ313">
        <v>57.36</v>
      </c>
    </row>
    <row r="314" spans="1:43" x14ac:dyDescent="0.25">
      <c r="A314" t="s">
        <v>908</v>
      </c>
      <c r="B314" t="s">
        <v>907</v>
      </c>
      <c r="C314" t="s">
        <v>909</v>
      </c>
      <c r="D314">
        <v>14218.861827979999</v>
      </c>
      <c r="E314">
        <v>181.4</v>
      </c>
      <c r="F314">
        <v>11027.02</v>
      </c>
      <c r="G314">
        <v>174.79</v>
      </c>
      <c r="H314">
        <v>156.31</v>
      </c>
      <c r="I314">
        <v>1984.99</v>
      </c>
      <c r="K314">
        <v>39.86</v>
      </c>
      <c r="L314">
        <v>295.99</v>
      </c>
      <c r="M314">
        <v>0</v>
      </c>
      <c r="N314">
        <v>365.82</v>
      </c>
      <c r="O314">
        <v>1140.17</v>
      </c>
      <c r="P314">
        <v>350.71000000000299</v>
      </c>
      <c r="R314">
        <v>593.54999999999995</v>
      </c>
      <c r="S314">
        <v>1037.22</v>
      </c>
      <c r="T314">
        <v>4606.78999999999</v>
      </c>
      <c r="U314">
        <v>210.77</v>
      </c>
      <c r="V314">
        <v>179.480000000003</v>
      </c>
      <c r="W314">
        <v>6596.25</v>
      </c>
      <c r="X314">
        <v>22137.52</v>
      </c>
      <c r="Y314">
        <v>15633.81</v>
      </c>
      <c r="Z314">
        <v>78.156077100000005</v>
      </c>
      <c r="AA314">
        <v>3320.8</v>
      </c>
      <c r="AC314">
        <v>7293.17</v>
      </c>
      <c r="AD314">
        <v>7085.26</v>
      </c>
      <c r="AE314">
        <v>171.229999999999</v>
      </c>
      <c r="AF314">
        <v>23277.69</v>
      </c>
      <c r="AG314">
        <v>15984.52</v>
      </c>
      <c r="AH314">
        <v>12030.05</v>
      </c>
      <c r="AI314">
        <v>7293.17</v>
      </c>
      <c r="AJ314">
        <v>162.07</v>
      </c>
      <c r="AK314">
        <v>1528.64</v>
      </c>
      <c r="AL314">
        <v>242.66</v>
      </c>
      <c r="AM314">
        <v>-3233.52</v>
      </c>
      <c r="AN314">
        <v>-5471.62</v>
      </c>
      <c r="AO314">
        <v>-3395.59</v>
      </c>
      <c r="AP314">
        <v>-1462.22</v>
      </c>
      <c r="AQ314">
        <v>522.12</v>
      </c>
    </row>
    <row r="315" spans="1:43" x14ac:dyDescent="0.25">
      <c r="A315" t="s">
        <v>915</v>
      </c>
      <c r="B315" t="s">
        <v>914</v>
      </c>
      <c r="C315" t="s">
        <v>916</v>
      </c>
      <c r="D315">
        <v>14199.0181705799</v>
      </c>
      <c r="E315">
        <v>1046.8</v>
      </c>
      <c r="F315">
        <v>255.92</v>
      </c>
      <c r="G315">
        <v>674.09</v>
      </c>
      <c r="H315">
        <v>26.65</v>
      </c>
      <c r="I315">
        <v>604.62</v>
      </c>
      <c r="J315">
        <v>3.19999999999999</v>
      </c>
      <c r="L315">
        <v>616.298</v>
      </c>
      <c r="M315">
        <v>134.57</v>
      </c>
      <c r="N315">
        <v>1.24</v>
      </c>
      <c r="O315">
        <v>881.1</v>
      </c>
      <c r="P315">
        <v>215.91</v>
      </c>
      <c r="R315">
        <v>125.252</v>
      </c>
      <c r="S315">
        <v>103.62</v>
      </c>
      <c r="T315">
        <v>172.85999999999899</v>
      </c>
      <c r="U315">
        <v>4.9800000000000004</v>
      </c>
      <c r="V315">
        <v>123.58</v>
      </c>
      <c r="W315">
        <v>477.38</v>
      </c>
      <c r="X315">
        <v>942.95</v>
      </c>
      <c r="Y315">
        <v>428.78</v>
      </c>
      <c r="Z315">
        <v>13.325106</v>
      </c>
      <c r="AA315">
        <v>148.63999999999999</v>
      </c>
      <c r="AC315">
        <v>1179.3599999999999</v>
      </c>
      <c r="AD315">
        <v>0</v>
      </c>
      <c r="AE315">
        <v>89.13</v>
      </c>
      <c r="AF315">
        <v>1824.05</v>
      </c>
      <c r="AG315">
        <v>644.69000000000005</v>
      </c>
      <c r="AH315">
        <v>234.71</v>
      </c>
      <c r="AI315">
        <v>1179.3599999999999</v>
      </c>
      <c r="AJ315">
        <v>72.540000000000006</v>
      </c>
      <c r="AK315">
        <v>614.97</v>
      </c>
      <c r="AL315">
        <v>-553.79</v>
      </c>
      <c r="AM315">
        <v>205.98</v>
      </c>
      <c r="AN315">
        <v>-37.699999999999903</v>
      </c>
      <c r="AO315">
        <v>133.44</v>
      </c>
      <c r="AP315">
        <v>267.16000000000003</v>
      </c>
      <c r="AQ315">
        <v>0</v>
      </c>
    </row>
    <row r="316" spans="1:43" x14ac:dyDescent="0.25">
      <c r="A316" t="s">
        <v>901</v>
      </c>
      <c r="B316" t="s">
        <v>900</v>
      </c>
      <c r="C316" t="s">
        <v>902</v>
      </c>
      <c r="D316">
        <v>13973.7312254399</v>
      </c>
      <c r="E316">
        <v>827.55</v>
      </c>
      <c r="F316">
        <v>318.58999999999997</v>
      </c>
      <c r="G316">
        <v>2773.34</v>
      </c>
      <c r="H316">
        <v>171.64</v>
      </c>
      <c r="I316">
        <v>1004.05</v>
      </c>
      <c r="K316">
        <v>42.09</v>
      </c>
      <c r="L316">
        <v>419.6</v>
      </c>
      <c r="M316">
        <v>0</v>
      </c>
      <c r="N316">
        <v>0</v>
      </c>
      <c r="O316">
        <v>934.71</v>
      </c>
      <c r="P316">
        <v>202.7</v>
      </c>
      <c r="R316">
        <v>380.8</v>
      </c>
      <c r="S316">
        <v>517.48</v>
      </c>
      <c r="T316">
        <v>107.77999999999901</v>
      </c>
      <c r="U316">
        <v>92.22</v>
      </c>
      <c r="V316">
        <v>158.80000000000001</v>
      </c>
      <c r="W316">
        <v>27.98</v>
      </c>
      <c r="X316">
        <v>2667.32</v>
      </c>
      <c r="Y316">
        <v>426.36999999999898</v>
      </c>
      <c r="Z316">
        <v>20.4368783</v>
      </c>
      <c r="AA316">
        <v>49.82</v>
      </c>
      <c r="AC316">
        <v>2972.96</v>
      </c>
      <c r="AD316">
        <v>646.86</v>
      </c>
      <c r="AE316">
        <v>43.9</v>
      </c>
      <c r="AF316">
        <v>3602.03</v>
      </c>
      <c r="AG316">
        <v>629.07000000000005</v>
      </c>
      <c r="AH316">
        <v>498.93</v>
      </c>
      <c r="AI316">
        <v>2972.96</v>
      </c>
      <c r="AJ316">
        <v>249.17</v>
      </c>
      <c r="AK316">
        <v>998.85</v>
      </c>
      <c r="AL316">
        <v>-580.88</v>
      </c>
      <c r="AM316">
        <v>-380.14</v>
      </c>
      <c r="AN316">
        <v>-423.24999999999898</v>
      </c>
      <c r="AO316">
        <v>-629.30999999999995</v>
      </c>
      <c r="AP316">
        <v>37.83</v>
      </c>
      <c r="AQ316">
        <v>0</v>
      </c>
    </row>
    <row r="317" spans="1:43" x14ac:dyDescent="0.25">
      <c r="A317" t="s">
        <v>920</v>
      </c>
      <c r="B317" t="s">
        <v>919</v>
      </c>
      <c r="C317" t="s">
        <v>648</v>
      </c>
      <c r="D317">
        <v>13962.796992899999</v>
      </c>
      <c r="E317">
        <v>898.2</v>
      </c>
      <c r="F317">
        <v>206.27</v>
      </c>
      <c r="G317">
        <v>712.76</v>
      </c>
      <c r="H317">
        <v>31.19</v>
      </c>
      <c r="I317">
        <v>23.24</v>
      </c>
      <c r="K317">
        <v>52</v>
      </c>
      <c r="L317">
        <v>81.888999999999996</v>
      </c>
      <c r="M317">
        <v>150.41999999999999</v>
      </c>
      <c r="N317">
        <v>0</v>
      </c>
      <c r="O317">
        <v>1636.31</v>
      </c>
      <c r="P317" s="2">
        <v>2.2737367544323201E-13</v>
      </c>
      <c r="R317">
        <v>1315.9110000000001</v>
      </c>
      <c r="S317">
        <v>68.75</v>
      </c>
      <c r="T317">
        <v>1129.1799999999901</v>
      </c>
      <c r="U317">
        <v>36.090000000000003</v>
      </c>
      <c r="V317" s="2">
        <v>2.2737367544323201E-13</v>
      </c>
      <c r="W317">
        <v>-281.849999999999</v>
      </c>
      <c r="X317">
        <v>161.25</v>
      </c>
      <c r="Y317">
        <v>1335.44999999999</v>
      </c>
      <c r="Z317">
        <v>15.5926665</v>
      </c>
      <c r="AA317">
        <v>1054.56</v>
      </c>
      <c r="AC317">
        <v>462.11</v>
      </c>
      <c r="AD317">
        <v>55.95</v>
      </c>
      <c r="AE317">
        <v>0</v>
      </c>
      <c r="AF317">
        <v>1797.56</v>
      </c>
      <c r="AG317">
        <v>1335.45</v>
      </c>
      <c r="AH317">
        <v>13.31</v>
      </c>
      <c r="AI317">
        <v>462.11</v>
      </c>
      <c r="AJ317">
        <v>100.08</v>
      </c>
      <c r="AK317">
        <v>-101.85</v>
      </c>
      <c r="AL317">
        <v>-56.47</v>
      </c>
      <c r="AM317">
        <v>170.58</v>
      </c>
      <c r="AN317">
        <v>-21.06</v>
      </c>
      <c r="AO317">
        <v>70.5</v>
      </c>
      <c r="AP317">
        <v>12.26</v>
      </c>
      <c r="AQ317">
        <v>0</v>
      </c>
    </row>
    <row r="318" spans="1:43" x14ac:dyDescent="0.25">
      <c r="A318" t="s">
        <v>934</v>
      </c>
      <c r="B318" t="s">
        <v>933</v>
      </c>
      <c r="C318" t="s">
        <v>27</v>
      </c>
      <c r="D318">
        <v>13948.9611285799</v>
      </c>
      <c r="E318">
        <v>234.1</v>
      </c>
      <c r="G318">
        <v>8859.77</v>
      </c>
      <c r="H318">
        <v>599.51</v>
      </c>
      <c r="I318">
        <v>17557.27</v>
      </c>
      <c r="M318">
        <v>22129.16</v>
      </c>
      <c r="N318">
        <v>0</v>
      </c>
      <c r="O318">
        <v>88605.37</v>
      </c>
      <c r="P318">
        <v>14625.789999999901</v>
      </c>
      <c r="Q318">
        <v>60004.57</v>
      </c>
      <c r="R318">
        <v>619.1</v>
      </c>
      <c r="U318">
        <v>5852.54</v>
      </c>
      <c r="V318">
        <v>3528.0299999999902</v>
      </c>
      <c r="W318">
        <v>3071.20999999999</v>
      </c>
      <c r="X318">
        <v>17557.27</v>
      </c>
      <c r="Y318">
        <v>79006.36</v>
      </c>
      <c r="Z318">
        <v>59.9513763</v>
      </c>
      <c r="AB318">
        <v>79006.36</v>
      </c>
      <c r="AC318">
        <v>12530.49</v>
      </c>
      <c r="AE318">
        <v>11097.76</v>
      </c>
      <c r="AF318">
        <v>106162.64</v>
      </c>
      <c r="AG318">
        <v>93632.15</v>
      </c>
      <c r="AI318">
        <v>12530.49</v>
      </c>
      <c r="AJ318">
        <v>270.8</v>
      </c>
      <c r="AK318">
        <v>-109.3</v>
      </c>
      <c r="AL318">
        <v>-264.02999999999997</v>
      </c>
      <c r="AM318">
        <v>6448.91</v>
      </c>
      <c r="AN318">
        <v>3255.7</v>
      </c>
      <c r="AO318">
        <v>6178.11</v>
      </c>
      <c r="AP318">
        <v>6075.58</v>
      </c>
      <c r="AQ318">
        <v>0</v>
      </c>
    </row>
    <row r="319" spans="1:43" x14ac:dyDescent="0.25">
      <c r="A319" t="s">
        <v>918</v>
      </c>
      <c r="B319" t="s">
        <v>917</v>
      </c>
      <c r="C319" t="s">
        <v>91</v>
      </c>
      <c r="D319">
        <v>13796.716375960001</v>
      </c>
      <c r="E319">
        <v>925</v>
      </c>
      <c r="F319">
        <v>74.38</v>
      </c>
      <c r="G319">
        <v>415.56</v>
      </c>
      <c r="H319">
        <v>28.66</v>
      </c>
      <c r="I319">
        <v>691.83</v>
      </c>
      <c r="J319">
        <v>8.14</v>
      </c>
      <c r="L319">
        <v>139.13</v>
      </c>
      <c r="M319">
        <v>12.96</v>
      </c>
      <c r="N319">
        <v>0</v>
      </c>
      <c r="O319">
        <v>555.39</v>
      </c>
      <c r="P319">
        <v>213.15</v>
      </c>
      <c r="R319">
        <v>295.12</v>
      </c>
      <c r="S319">
        <v>167.95999999999901</v>
      </c>
      <c r="T319">
        <v>502.02</v>
      </c>
      <c r="U319">
        <v>108.18</v>
      </c>
      <c r="V319">
        <v>44.620000000000203</v>
      </c>
      <c r="W319">
        <v>394.599999999999</v>
      </c>
      <c r="X319">
        <v>1072.98</v>
      </c>
      <c r="Y319">
        <v>576.4</v>
      </c>
      <c r="Z319">
        <v>14.3188555</v>
      </c>
      <c r="AA319">
        <v>533.75</v>
      </c>
      <c r="AC319">
        <v>838.81999999999903</v>
      </c>
      <c r="AD319">
        <v>0</v>
      </c>
      <c r="AE319">
        <v>160.38999999999999</v>
      </c>
      <c r="AF319">
        <v>1628.37</v>
      </c>
      <c r="AG319">
        <v>789.55</v>
      </c>
      <c r="AH319">
        <v>213.19</v>
      </c>
      <c r="AI319">
        <v>838.81999999999903</v>
      </c>
      <c r="AJ319">
        <v>139.41</v>
      </c>
      <c r="AK319">
        <v>72.069999999999993</v>
      </c>
      <c r="AL319">
        <v>-347.73</v>
      </c>
      <c r="AM319">
        <v>207.17</v>
      </c>
      <c r="AN319">
        <v>-151.35</v>
      </c>
      <c r="AO319">
        <v>67.759999999999906</v>
      </c>
      <c r="AP319">
        <v>-68.489999999999995</v>
      </c>
      <c r="AQ319">
        <v>57.15</v>
      </c>
    </row>
    <row r="320" spans="1:43" x14ac:dyDescent="0.25">
      <c r="A320" t="s">
        <v>911</v>
      </c>
      <c r="B320" t="s">
        <v>910</v>
      </c>
      <c r="C320" t="s">
        <v>88</v>
      </c>
      <c r="D320">
        <v>13736.200926825</v>
      </c>
      <c r="E320">
        <v>1286.05</v>
      </c>
      <c r="F320">
        <v>86.41</v>
      </c>
      <c r="G320">
        <v>1.24</v>
      </c>
      <c r="H320">
        <v>10.62</v>
      </c>
      <c r="I320">
        <v>340.11</v>
      </c>
      <c r="J320">
        <v>23.419999999999899</v>
      </c>
      <c r="L320">
        <v>0</v>
      </c>
      <c r="M320">
        <v>25.5</v>
      </c>
      <c r="N320">
        <v>0</v>
      </c>
      <c r="O320">
        <v>521.48</v>
      </c>
      <c r="P320">
        <v>26.31</v>
      </c>
      <c r="R320">
        <v>480.58</v>
      </c>
      <c r="S320">
        <v>35.229999999999997</v>
      </c>
      <c r="T320">
        <v>29.11</v>
      </c>
      <c r="U320">
        <v>15.4</v>
      </c>
      <c r="V320">
        <v>1.03</v>
      </c>
      <c r="W320">
        <v>998.14</v>
      </c>
      <c r="X320">
        <v>630.35</v>
      </c>
      <c r="Y320">
        <v>115.52</v>
      </c>
      <c r="Z320">
        <v>10.623753900000001</v>
      </c>
      <c r="AA320">
        <v>2.06</v>
      </c>
      <c r="AC320">
        <v>1010</v>
      </c>
      <c r="AD320">
        <v>108.81</v>
      </c>
      <c r="AE320">
        <v>1.86</v>
      </c>
      <c r="AF320">
        <v>1151.83</v>
      </c>
      <c r="AG320">
        <v>141.83000000000001</v>
      </c>
      <c r="AH320">
        <v>146.19999999999999</v>
      </c>
      <c r="AI320">
        <v>1009.99999999999</v>
      </c>
      <c r="AJ320">
        <v>183.41</v>
      </c>
      <c r="AK320">
        <v>-55.03</v>
      </c>
      <c r="AL320">
        <v>-269.82</v>
      </c>
      <c r="AM320">
        <v>279.36</v>
      </c>
      <c r="AN320">
        <v>-137.30000000000001</v>
      </c>
      <c r="AO320">
        <v>95.95</v>
      </c>
      <c r="AP320">
        <v>-45.489999999999903</v>
      </c>
      <c r="AQ320">
        <v>55.77</v>
      </c>
    </row>
    <row r="321" spans="1:43" x14ac:dyDescent="0.25">
      <c r="A321" t="s">
        <v>899</v>
      </c>
      <c r="B321" t="s">
        <v>898</v>
      </c>
      <c r="C321" t="s">
        <v>88</v>
      </c>
      <c r="D321">
        <v>13680.4812912</v>
      </c>
      <c r="E321">
        <v>4475.75</v>
      </c>
      <c r="F321">
        <v>153.55000000000001</v>
      </c>
      <c r="G321">
        <v>0</v>
      </c>
      <c r="H321">
        <v>15.33</v>
      </c>
      <c r="I321">
        <v>232.56</v>
      </c>
      <c r="K321">
        <v>8.36</v>
      </c>
      <c r="L321">
        <v>0.18709999999999999</v>
      </c>
      <c r="M321">
        <v>30.61</v>
      </c>
      <c r="N321">
        <v>0</v>
      </c>
      <c r="O321">
        <v>348.44</v>
      </c>
      <c r="P321">
        <v>25.96</v>
      </c>
      <c r="R321">
        <v>243.242899999999</v>
      </c>
      <c r="S321">
        <v>118.399999999999</v>
      </c>
      <c r="T321">
        <v>97.649999999999906</v>
      </c>
      <c r="U321">
        <v>66.040000000000006</v>
      </c>
      <c r="V321">
        <v>0.87</v>
      </c>
      <c r="W321">
        <v>943.87</v>
      </c>
      <c r="X321">
        <v>887.92</v>
      </c>
      <c r="Y321">
        <v>251.2</v>
      </c>
      <c r="Z321">
        <v>3.0659976000000002</v>
      </c>
      <c r="AA321">
        <v>58.53</v>
      </c>
      <c r="AC321">
        <v>959.2</v>
      </c>
      <c r="AD321">
        <v>235.59</v>
      </c>
      <c r="AE321">
        <v>25.09</v>
      </c>
      <c r="AF321">
        <v>1236.3599999999999</v>
      </c>
      <c r="AG321">
        <v>277.159999999999</v>
      </c>
      <c r="AH321">
        <v>301.37</v>
      </c>
      <c r="AI321">
        <v>959.2</v>
      </c>
      <c r="AJ321">
        <v>61.34</v>
      </c>
      <c r="AK321">
        <v>-43.58</v>
      </c>
      <c r="AL321">
        <v>-56.29</v>
      </c>
      <c r="AM321">
        <v>66.98</v>
      </c>
      <c r="AN321">
        <v>-298.70999999999998</v>
      </c>
      <c r="AO321">
        <v>5.64</v>
      </c>
      <c r="AP321">
        <v>-32.889999999999901</v>
      </c>
      <c r="AQ321">
        <v>33.729999999999997</v>
      </c>
    </row>
    <row r="322" spans="1:43" x14ac:dyDescent="0.25">
      <c r="A322" t="s">
        <v>904</v>
      </c>
      <c r="B322" t="s">
        <v>903</v>
      </c>
      <c r="C322" t="s">
        <v>88</v>
      </c>
      <c r="D322">
        <v>13671.12848956</v>
      </c>
      <c r="E322">
        <v>1024.3</v>
      </c>
      <c r="F322">
        <v>81.52</v>
      </c>
      <c r="G322">
        <v>816.26</v>
      </c>
      <c r="H322">
        <v>124.51</v>
      </c>
      <c r="I322">
        <v>103.29</v>
      </c>
      <c r="J322">
        <v>26.77</v>
      </c>
      <c r="L322">
        <v>0</v>
      </c>
      <c r="M322">
        <v>0.21</v>
      </c>
      <c r="N322">
        <v>0</v>
      </c>
      <c r="O322">
        <v>704.73999999999899</v>
      </c>
      <c r="P322">
        <v>41.29</v>
      </c>
      <c r="R322">
        <v>683.35999999999899</v>
      </c>
      <c r="S322">
        <v>64.13</v>
      </c>
      <c r="T322">
        <v>12.489999999999901</v>
      </c>
      <c r="U322">
        <v>21.17</v>
      </c>
      <c r="V322">
        <v>-9.9999999999908998E-3</v>
      </c>
      <c r="W322">
        <v>303.83999999999901</v>
      </c>
      <c r="X322">
        <v>675.17</v>
      </c>
      <c r="Y322">
        <v>94.009999999999906</v>
      </c>
      <c r="Z322">
        <v>12.451072099999999</v>
      </c>
      <c r="AA322">
        <v>15.719999999999899</v>
      </c>
      <c r="AC322">
        <v>1244.6099999999999</v>
      </c>
      <c r="AD322">
        <v>248.77</v>
      </c>
      <c r="AE322">
        <v>14.53</v>
      </c>
      <c r="AF322">
        <v>1379.9099999999901</v>
      </c>
      <c r="AG322">
        <v>135.30000000000001</v>
      </c>
      <c r="AH322">
        <v>258.98</v>
      </c>
      <c r="AI322">
        <v>1244.6099999999999</v>
      </c>
      <c r="AJ322">
        <v>401.42</v>
      </c>
      <c r="AK322">
        <v>439.2</v>
      </c>
      <c r="AL322">
        <v>-348.36</v>
      </c>
      <c r="AM322">
        <v>-6.56</v>
      </c>
      <c r="AN322">
        <v>-201.47</v>
      </c>
      <c r="AO322">
        <v>-407.98</v>
      </c>
      <c r="AP322">
        <v>84.279999999999902</v>
      </c>
      <c r="AQ322">
        <v>0</v>
      </c>
    </row>
    <row r="323" spans="1:43" x14ac:dyDescent="0.25">
      <c r="A323" t="s">
        <v>932</v>
      </c>
      <c r="B323" t="s">
        <v>931</v>
      </c>
      <c r="C323" t="s">
        <v>763</v>
      </c>
      <c r="D323">
        <v>13589.207152249999</v>
      </c>
      <c r="E323">
        <v>276.10000000000002</v>
      </c>
      <c r="F323">
        <v>7.9</v>
      </c>
      <c r="G323">
        <v>1721.26</v>
      </c>
      <c r="H323">
        <v>99.38</v>
      </c>
      <c r="I323">
        <v>445.94</v>
      </c>
      <c r="K323">
        <v>22.64</v>
      </c>
      <c r="L323">
        <v>0</v>
      </c>
      <c r="M323">
        <v>101.65</v>
      </c>
      <c r="N323">
        <v>0</v>
      </c>
      <c r="O323">
        <v>5215.01</v>
      </c>
      <c r="P323">
        <v>2663.56</v>
      </c>
      <c r="Q323">
        <v>5078.75</v>
      </c>
      <c r="R323">
        <v>11.969999999999899</v>
      </c>
      <c r="S323">
        <v>23.099999999999898</v>
      </c>
      <c r="T323">
        <v>96.429999999999893</v>
      </c>
      <c r="U323">
        <v>0</v>
      </c>
      <c r="V323">
        <v>1.0000000000218201E-2</v>
      </c>
      <c r="W323">
        <v>1091.1400000000001</v>
      </c>
      <c r="X323">
        <v>469.04</v>
      </c>
      <c r="Y323">
        <v>104.33</v>
      </c>
      <c r="Z323">
        <v>49.691809499999998</v>
      </c>
      <c r="AA323">
        <v>2728.43</v>
      </c>
      <c r="AC323">
        <v>2916.16</v>
      </c>
      <c r="AD323">
        <v>0</v>
      </c>
      <c r="AE323">
        <v>2663.55</v>
      </c>
      <c r="AF323">
        <v>5684.05</v>
      </c>
      <c r="AG323">
        <v>2767.89</v>
      </c>
      <c r="AH323">
        <v>0</v>
      </c>
      <c r="AI323">
        <v>2916.16</v>
      </c>
      <c r="AJ323">
        <v>3.65</v>
      </c>
      <c r="AK323">
        <v>768.02</v>
      </c>
      <c r="AL323">
        <v>-62.04</v>
      </c>
      <c r="AM323">
        <v>-723.53</v>
      </c>
      <c r="AN323">
        <v>-1441.6799999999901</v>
      </c>
      <c r="AO323">
        <v>-727.18</v>
      </c>
      <c r="AP323">
        <v>-17.549999999999901</v>
      </c>
      <c r="AQ323">
        <v>0</v>
      </c>
    </row>
    <row r="324" spans="1:43" x14ac:dyDescent="0.25">
      <c r="A324" t="s">
        <v>928</v>
      </c>
      <c r="B324" t="s">
        <v>927</v>
      </c>
      <c r="C324" t="s">
        <v>457</v>
      </c>
      <c r="D324">
        <v>13479.33667395</v>
      </c>
      <c r="E324">
        <v>556.75</v>
      </c>
      <c r="F324">
        <v>626.09</v>
      </c>
      <c r="G324">
        <v>238.62</v>
      </c>
      <c r="H324">
        <v>24.31</v>
      </c>
      <c r="I324">
        <v>87.9</v>
      </c>
      <c r="J324">
        <v>26.599999999999898</v>
      </c>
      <c r="L324">
        <v>1.26</v>
      </c>
      <c r="M324">
        <v>84.95</v>
      </c>
      <c r="N324">
        <v>-18.170000000000002</v>
      </c>
      <c r="O324">
        <v>2550.87</v>
      </c>
      <c r="P324">
        <v>951.66999999999905</v>
      </c>
      <c r="R324">
        <v>2412.64</v>
      </c>
      <c r="S324">
        <v>176.25</v>
      </c>
      <c r="T324">
        <v>454.62</v>
      </c>
      <c r="U324">
        <v>52.02</v>
      </c>
      <c r="V324">
        <v>28.019999999999499</v>
      </c>
      <c r="W324">
        <v>1499.54</v>
      </c>
      <c r="X324">
        <v>1225.81</v>
      </c>
      <c r="Y324">
        <v>1080.71</v>
      </c>
      <c r="Z324">
        <v>24.308993099999999</v>
      </c>
      <c r="AA324">
        <v>1238.4100000000001</v>
      </c>
      <c r="AC324">
        <v>1744.3</v>
      </c>
      <c r="AD324">
        <v>716.09</v>
      </c>
      <c r="AE324">
        <v>897.05</v>
      </c>
      <c r="AF324">
        <v>3776.68</v>
      </c>
      <c r="AG324">
        <v>2032.3799999999901</v>
      </c>
      <c r="AH324">
        <v>245.57</v>
      </c>
      <c r="AI324">
        <v>1744.3</v>
      </c>
      <c r="AJ324">
        <v>101.41</v>
      </c>
      <c r="AK324">
        <v>-478.62</v>
      </c>
      <c r="AL324">
        <v>-79.27</v>
      </c>
      <c r="AM324">
        <v>586.05999999999995</v>
      </c>
      <c r="AN324">
        <v>-186.59</v>
      </c>
      <c r="AO324">
        <v>484.65</v>
      </c>
      <c r="AP324">
        <v>28.169999999999899</v>
      </c>
      <c r="AQ324">
        <v>24.31</v>
      </c>
    </row>
    <row r="325" spans="1:43" x14ac:dyDescent="0.25">
      <c r="A325" t="s">
        <v>938</v>
      </c>
      <c r="B325" t="s">
        <v>937</v>
      </c>
      <c r="C325" t="s">
        <v>336</v>
      </c>
      <c r="D325">
        <v>13363.562676</v>
      </c>
      <c r="E325">
        <v>47.3</v>
      </c>
      <c r="F325">
        <v>0</v>
      </c>
      <c r="G325">
        <v>0</v>
      </c>
      <c r="H325">
        <v>0.11</v>
      </c>
      <c r="I325">
        <v>0.05</v>
      </c>
      <c r="L325">
        <v>0</v>
      </c>
      <c r="M325">
        <v>0</v>
      </c>
      <c r="O325">
        <v>0</v>
      </c>
      <c r="P325">
        <v>0.01</v>
      </c>
      <c r="R325">
        <v>0</v>
      </c>
      <c r="S325">
        <v>0</v>
      </c>
      <c r="T325">
        <v>0</v>
      </c>
      <c r="U325">
        <v>0</v>
      </c>
      <c r="V325">
        <v>0.01</v>
      </c>
      <c r="W325">
        <v>-7.0000000000000007E-2</v>
      </c>
      <c r="X325">
        <v>0.05</v>
      </c>
      <c r="Y325">
        <v>0</v>
      </c>
      <c r="Z325">
        <v>1.0999999999999999E-2</v>
      </c>
      <c r="AA325">
        <v>0</v>
      </c>
      <c r="AC325">
        <v>3.9999999999999897E-2</v>
      </c>
      <c r="AD325">
        <v>0</v>
      </c>
      <c r="AE325">
        <v>0</v>
      </c>
      <c r="AF325">
        <v>0.05</v>
      </c>
      <c r="AG325">
        <v>0.01</v>
      </c>
      <c r="AH325">
        <v>0</v>
      </c>
      <c r="AI325">
        <v>3.9999999999999897E-2</v>
      </c>
      <c r="AJ325">
        <v>0</v>
      </c>
      <c r="AK325">
        <v>0.05</v>
      </c>
      <c r="AL325">
        <v>0</v>
      </c>
      <c r="AM325">
        <v>-0.01</v>
      </c>
      <c r="AN325">
        <v>0</v>
      </c>
      <c r="AO325">
        <v>-0.01</v>
      </c>
      <c r="AP325">
        <v>0.04</v>
      </c>
      <c r="AQ325">
        <v>0</v>
      </c>
    </row>
    <row r="326" spans="1:43" x14ac:dyDescent="0.25">
      <c r="A326" t="s">
        <v>936</v>
      </c>
      <c r="B326" t="s">
        <v>935</v>
      </c>
      <c r="C326" t="s">
        <v>373</v>
      </c>
      <c r="D326">
        <v>13353.6572323</v>
      </c>
      <c r="E326">
        <v>580.95000000000005</v>
      </c>
      <c r="F326">
        <v>944.33</v>
      </c>
      <c r="G326">
        <v>1717.49</v>
      </c>
      <c r="H326">
        <v>230.82</v>
      </c>
      <c r="I326">
        <v>1534.26</v>
      </c>
      <c r="K326">
        <v>331.66</v>
      </c>
      <c r="L326">
        <v>31.48</v>
      </c>
      <c r="M326">
        <v>5.52</v>
      </c>
      <c r="N326">
        <v>-101.32</v>
      </c>
      <c r="O326">
        <v>6653.29</v>
      </c>
      <c r="P326">
        <v>4469.59</v>
      </c>
      <c r="R326">
        <v>5390.11</v>
      </c>
      <c r="S326">
        <v>388.95999999999901</v>
      </c>
      <c r="T326">
        <v>7807.7199999999903</v>
      </c>
      <c r="U326">
        <v>894.52</v>
      </c>
      <c r="V326">
        <v>195.50000000000099</v>
      </c>
      <c r="W326">
        <v>1163.8399999999999</v>
      </c>
      <c r="X326">
        <v>9712.1299999999992</v>
      </c>
      <c r="Y326">
        <v>8752.0499999999993</v>
      </c>
      <c r="Z326">
        <v>23.073</v>
      </c>
      <c r="AA326">
        <v>4634.3599999999997</v>
      </c>
      <c r="AC326">
        <v>3143.7799999999902</v>
      </c>
      <c r="AD326">
        <v>7327.31</v>
      </c>
      <c r="AE326">
        <v>4274.09</v>
      </c>
      <c r="AF326">
        <v>16365.42</v>
      </c>
      <c r="AG326">
        <v>13221.64</v>
      </c>
      <c r="AH326">
        <v>461.6</v>
      </c>
      <c r="AI326">
        <v>3143.7799999999902</v>
      </c>
      <c r="AJ326">
        <v>323.52999999999997</v>
      </c>
      <c r="AK326">
        <v>-695.23</v>
      </c>
      <c r="AL326">
        <v>-270.60000000000002</v>
      </c>
      <c r="AM326">
        <v>966.47</v>
      </c>
      <c r="AN326">
        <v>78.37</v>
      </c>
      <c r="AO326">
        <v>642.94000000000005</v>
      </c>
      <c r="AP326">
        <v>0.63999999999998602</v>
      </c>
      <c r="AQ326">
        <v>34.56</v>
      </c>
    </row>
    <row r="327" spans="1:43" x14ac:dyDescent="0.25">
      <c r="A327" t="s">
        <v>926</v>
      </c>
      <c r="B327" t="s">
        <v>925</v>
      </c>
      <c r="C327" t="s">
        <v>754</v>
      </c>
      <c r="D327">
        <v>13334.409726255</v>
      </c>
      <c r="E327">
        <v>1554.45</v>
      </c>
      <c r="F327">
        <v>4071.51</v>
      </c>
      <c r="G327">
        <v>420.54</v>
      </c>
      <c r="H327">
        <v>83.42</v>
      </c>
      <c r="I327">
        <v>5491.08</v>
      </c>
      <c r="J327">
        <v>3.9099999999999899</v>
      </c>
      <c r="L327">
        <v>0</v>
      </c>
      <c r="M327">
        <v>109.47</v>
      </c>
      <c r="N327">
        <v>0</v>
      </c>
      <c r="O327">
        <v>1362.82</v>
      </c>
      <c r="P327">
        <v>8.2799999999993403</v>
      </c>
      <c r="Q327">
        <v>1005.19</v>
      </c>
      <c r="R327">
        <v>248.159999999999</v>
      </c>
      <c r="S327">
        <v>248.88</v>
      </c>
      <c r="T327">
        <v>1236.29999999999</v>
      </c>
      <c r="U327">
        <v>0</v>
      </c>
      <c r="V327">
        <v>-3.0000000000654801E-2</v>
      </c>
      <c r="W327">
        <v>1657.6</v>
      </c>
      <c r="X327">
        <v>6114.83</v>
      </c>
      <c r="Y327">
        <v>5307.8099999999904</v>
      </c>
      <c r="Z327">
        <v>8.3419740999999998</v>
      </c>
      <c r="AA327">
        <v>787.19</v>
      </c>
      <c r="AC327">
        <v>2161.56</v>
      </c>
      <c r="AD327">
        <v>0</v>
      </c>
      <c r="AE327">
        <v>4.4000000000000004</v>
      </c>
      <c r="AF327">
        <v>7477.65</v>
      </c>
      <c r="AG327">
        <v>5316.0899999999901</v>
      </c>
      <c r="AH327">
        <v>374.87</v>
      </c>
      <c r="AI327">
        <v>2161.56</v>
      </c>
      <c r="AJ327">
        <v>114.16</v>
      </c>
      <c r="AK327">
        <v>-907.18</v>
      </c>
      <c r="AL327">
        <v>-185.11</v>
      </c>
      <c r="AM327">
        <v>803.25</v>
      </c>
      <c r="AN327">
        <v>-527.45000000000005</v>
      </c>
      <c r="AO327">
        <v>689.09</v>
      </c>
      <c r="AP327">
        <v>-289.039999999999</v>
      </c>
      <c r="AQ327">
        <v>375.57</v>
      </c>
    </row>
    <row r="328" spans="1:43" x14ac:dyDescent="0.25">
      <c r="A328" t="s">
        <v>924</v>
      </c>
      <c r="B328" t="s">
        <v>923</v>
      </c>
      <c r="C328" t="s">
        <v>107</v>
      </c>
      <c r="D328">
        <v>13238.9597329399</v>
      </c>
      <c r="E328">
        <v>214.55</v>
      </c>
      <c r="F328">
        <v>309.79000000000002</v>
      </c>
      <c r="G328">
        <v>1573.05</v>
      </c>
      <c r="H328">
        <v>125.07</v>
      </c>
      <c r="I328">
        <v>526.86</v>
      </c>
      <c r="J328">
        <v>144.52999999999901</v>
      </c>
      <c r="L328">
        <v>386.94099999999997</v>
      </c>
      <c r="M328">
        <v>316.52</v>
      </c>
      <c r="N328">
        <v>97.38</v>
      </c>
      <c r="O328">
        <v>3518.71</v>
      </c>
      <c r="P328">
        <v>415.30999999999898</v>
      </c>
      <c r="R328">
        <v>2580.0390000000002</v>
      </c>
      <c r="S328">
        <v>61.41</v>
      </c>
      <c r="T328">
        <v>198.03</v>
      </c>
      <c r="U328">
        <v>235.21</v>
      </c>
      <c r="V328">
        <v>62.189999999999699</v>
      </c>
      <c r="W328">
        <v>1676.45</v>
      </c>
      <c r="X328">
        <v>876.37</v>
      </c>
      <c r="Y328">
        <v>507.82</v>
      </c>
      <c r="Z328">
        <v>62.5364182</v>
      </c>
      <c r="AA328">
        <v>238.41</v>
      </c>
      <c r="AC328">
        <v>3471.95</v>
      </c>
      <c r="AD328">
        <v>63.83</v>
      </c>
      <c r="AE328">
        <v>208.59</v>
      </c>
      <c r="AF328">
        <v>4395.08</v>
      </c>
      <c r="AG328">
        <v>923.12999999999897</v>
      </c>
      <c r="AH328">
        <v>224.27</v>
      </c>
      <c r="AI328">
        <v>3471.95</v>
      </c>
      <c r="AJ328">
        <v>137.88999999999999</v>
      </c>
      <c r="AK328">
        <v>-298.81</v>
      </c>
      <c r="AL328">
        <v>-299.93</v>
      </c>
      <c r="AM328">
        <v>614.29</v>
      </c>
      <c r="AN328">
        <v>32.569999999999901</v>
      </c>
      <c r="AO328">
        <v>476.4</v>
      </c>
      <c r="AP328">
        <v>15.549999999999899</v>
      </c>
      <c r="AQ328">
        <v>0.5</v>
      </c>
    </row>
    <row r="329" spans="1:43" x14ac:dyDescent="0.25">
      <c r="A329" t="s">
        <v>942</v>
      </c>
      <c r="B329" t="s">
        <v>941</v>
      </c>
      <c r="C329" t="s">
        <v>323</v>
      </c>
      <c r="D329">
        <v>13144.84827203</v>
      </c>
      <c r="E329">
        <v>629.20000000000005</v>
      </c>
      <c r="F329">
        <v>526.66999999999996</v>
      </c>
      <c r="G329">
        <v>64.94</v>
      </c>
      <c r="H329">
        <v>16.100000000000001</v>
      </c>
      <c r="I329">
        <v>78.09</v>
      </c>
      <c r="K329">
        <v>5.93</v>
      </c>
      <c r="L329">
        <v>0</v>
      </c>
      <c r="M329">
        <v>0</v>
      </c>
      <c r="N329">
        <v>0</v>
      </c>
      <c r="O329">
        <v>336.22</v>
      </c>
      <c r="P329">
        <v>39.400000000000198</v>
      </c>
      <c r="R329">
        <v>316.33999999999997</v>
      </c>
      <c r="S329">
        <v>162.88</v>
      </c>
      <c r="T329">
        <v>79.459999999999994</v>
      </c>
      <c r="U329">
        <v>13.95</v>
      </c>
      <c r="V329">
        <v>1.47000000000022</v>
      </c>
      <c r="W329">
        <v>947.68</v>
      </c>
      <c r="X329">
        <v>1338.03</v>
      </c>
      <c r="Y329">
        <v>606.13</v>
      </c>
      <c r="Z329">
        <v>16.099633099999998</v>
      </c>
      <c r="AA329">
        <v>64.709999999999994</v>
      </c>
      <c r="AC329">
        <v>1028.72</v>
      </c>
      <c r="AD329">
        <v>608.04</v>
      </c>
      <c r="AE329">
        <v>37.9299999999999</v>
      </c>
      <c r="AF329">
        <v>1674.25</v>
      </c>
      <c r="AG329">
        <v>645.53</v>
      </c>
      <c r="AH329">
        <v>489.02</v>
      </c>
      <c r="AI329">
        <v>1028.72</v>
      </c>
      <c r="AJ329">
        <v>62.45</v>
      </c>
      <c r="AK329">
        <v>-50.28</v>
      </c>
      <c r="AL329">
        <v>-69.91</v>
      </c>
      <c r="AM329">
        <v>27.26</v>
      </c>
      <c r="AN329">
        <v>-369.26</v>
      </c>
      <c r="AO329">
        <v>-35.19</v>
      </c>
      <c r="AP329">
        <v>-92.929999999999893</v>
      </c>
      <c r="AQ329">
        <v>40.25</v>
      </c>
    </row>
    <row r="330" spans="1:43" x14ac:dyDescent="0.25">
      <c r="A330" t="s">
        <v>913</v>
      </c>
      <c r="B330" t="s">
        <v>912</v>
      </c>
      <c r="C330" t="s">
        <v>365</v>
      </c>
      <c r="D330">
        <v>13038.987212350001</v>
      </c>
      <c r="E330">
        <v>842.5</v>
      </c>
      <c r="F330">
        <v>1010.74</v>
      </c>
      <c r="G330">
        <v>2.31</v>
      </c>
      <c r="H330">
        <v>31.35</v>
      </c>
      <c r="I330">
        <v>973.99</v>
      </c>
      <c r="J330">
        <v>472.68999999999897</v>
      </c>
      <c r="L330">
        <v>83.42</v>
      </c>
      <c r="M330">
        <v>12.18</v>
      </c>
      <c r="N330">
        <v>0</v>
      </c>
      <c r="O330">
        <v>6011.03</v>
      </c>
      <c r="P330">
        <v>1960.29</v>
      </c>
      <c r="R330">
        <v>5651.82</v>
      </c>
      <c r="S330">
        <v>489.59</v>
      </c>
      <c r="T330">
        <v>1555.21</v>
      </c>
      <c r="U330">
        <v>263.61</v>
      </c>
      <c r="V330">
        <v>272.67</v>
      </c>
      <c r="W330">
        <v>6165.45</v>
      </c>
      <c r="X330">
        <v>4708.96</v>
      </c>
      <c r="Y330">
        <v>2565.9499999999998</v>
      </c>
      <c r="Z330">
        <v>16.394229599999999</v>
      </c>
      <c r="AA330">
        <v>1707.17</v>
      </c>
      <c r="AC330">
        <v>6193.75</v>
      </c>
      <c r="AD330">
        <v>2376.4699999999998</v>
      </c>
      <c r="AE330">
        <v>1214.93</v>
      </c>
      <c r="AF330">
        <v>10719.99</v>
      </c>
      <c r="AG330">
        <v>4526.24</v>
      </c>
      <c r="AH330">
        <v>868.91</v>
      </c>
      <c r="AI330">
        <v>6193.75</v>
      </c>
      <c r="AJ330">
        <v>1803.75</v>
      </c>
      <c r="AK330">
        <v>-235.24</v>
      </c>
      <c r="AL330">
        <v>-1542.64</v>
      </c>
      <c r="AM330">
        <v>1296.33</v>
      </c>
      <c r="AN330">
        <v>-341.34</v>
      </c>
      <c r="AO330">
        <v>-507.42</v>
      </c>
      <c r="AP330">
        <v>-481.55</v>
      </c>
      <c r="AQ330">
        <v>238.59</v>
      </c>
    </row>
    <row r="331" spans="1:43" x14ac:dyDescent="0.25">
      <c r="A331" t="s">
        <v>946</v>
      </c>
      <c r="B331" t="s">
        <v>945</v>
      </c>
      <c r="C331" t="s">
        <v>615</v>
      </c>
      <c r="D331">
        <v>12930.84</v>
      </c>
      <c r="E331">
        <v>371.2</v>
      </c>
      <c r="F331">
        <v>871.39</v>
      </c>
      <c r="G331">
        <v>1091.4100000000001</v>
      </c>
      <c r="H331">
        <v>35.1</v>
      </c>
      <c r="I331">
        <v>1469.4399999999901</v>
      </c>
      <c r="K331">
        <v>80.899999999999906</v>
      </c>
      <c r="L331">
        <v>14.833600000000001</v>
      </c>
      <c r="M331">
        <v>0.01</v>
      </c>
      <c r="N331">
        <v>514.48</v>
      </c>
      <c r="O331">
        <v>4310.54</v>
      </c>
      <c r="P331">
        <v>1889.57</v>
      </c>
      <c r="R331">
        <v>4057.9863999999998</v>
      </c>
      <c r="S331">
        <v>303.29000000000002</v>
      </c>
      <c r="T331">
        <v>261.55</v>
      </c>
      <c r="U331">
        <v>156.81</v>
      </c>
      <c r="V331">
        <v>57.5300000000002</v>
      </c>
      <c r="W331">
        <v>2405.83</v>
      </c>
      <c r="X331">
        <v>2758.78999999999</v>
      </c>
      <c r="Y331">
        <v>1132.94</v>
      </c>
      <c r="Z331">
        <v>35.104500000000002</v>
      </c>
      <c r="AA331">
        <v>1923.89</v>
      </c>
      <c r="AC331">
        <v>4046.82</v>
      </c>
      <c r="AD331">
        <v>147.47</v>
      </c>
      <c r="AE331">
        <v>1832.04</v>
      </c>
      <c r="AF331">
        <v>7069.33</v>
      </c>
      <c r="AG331">
        <v>3022.51</v>
      </c>
      <c r="AH331">
        <v>838.59</v>
      </c>
      <c r="AI331">
        <v>4046.8199999999902</v>
      </c>
      <c r="AJ331">
        <v>538</v>
      </c>
      <c r="AK331">
        <v>1310.94</v>
      </c>
      <c r="AL331">
        <v>-931.04</v>
      </c>
      <c r="AM331">
        <v>358.41</v>
      </c>
      <c r="AN331">
        <v>-323.92</v>
      </c>
      <c r="AO331">
        <v>-179.58999999999901</v>
      </c>
      <c r="AP331">
        <v>738.31</v>
      </c>
      <c r="AQ331">
        <v>214.52</v>
      </c>
    </row>
    <row r="332" spans="1:43" x14ac:dyDescent="0.25">
      <c r="A332" t="s">
        <v>954</v>
      </c>
      <c r="B332" t="s">
        <v>953</v>
      </c>
      <c r="C332" t="s">
        <v>315</v>
      </c>
      <c r="D332">
        <v>12903.17745522</v>
      </c>
      <c r="E332">
        <v>105.75</v>
      </c>
      <c r="F332">
        <v>1194.21</v>
      </c>
      <c r="G332">
        <v>3818.71</v>
      </c>
      <c r="H332">
        <v>1193.32</v>
      </c>
      <c r="I332">
        <v>734.67</v>
      </c>
      <c r="K332">
        <v>129.99</v>
      </c>
      <c r="L332">
        <v>3220.42</v>
      </c>
      <c r="M332">
        <v>211.87</v>
      </c>
      <c r="N332">
        <v>0</v>
      </c>
      <c r="O332">
        <v>9467.77</v>
      </c>
      <c r="P332">
        <v>3686.7</v>
      </c>
      <c r="R332">
        <v>5666.76</v>
      </c>
      <c r="S332">
        <v>620.1</v>
      </c>
      <c r="T332">
        <v>2648.84</v>
      </c>
      <c r="U332">
        <v>238.73</v>
      </c>
      <c r="V332">
        <v>201.24</v>
      </c>
      <c r="W332">
        <v>1761.47</v>
      </c>
      <c r="X332">
        <v>4835.4799999999996</v>
      </c>
      <c r="Y332">
        <v>3843.05</v>
      </c>
      <c r="Z332">
        <v>119.33185</v>
      </c>
      <c r="AA332">
        <v>5637.08</v>
      </c>
      <c r="AC332">
        <v>6773.5</v>
      </c>
      <c r="AD332">
        <v>1681.37</v>
      </c>
      <c r="AE332">
        <v>3485.46</v>
      </c>
      <c r="AF332">
        <v>14303.25</v>
      </c>
      <c r="AG332">
        <v>7529.75</v>
      </c>
      <c r="AH332">
        <v>1799.34</v>
      </c>
      <c r="AI332">
        <v>6773.49999999999</v>
      </c>
      <c r="AJ332">
        <v>964.75</v>
      </c>
      <c r="AK332">
        <v>817.79</v>
      </c>
      <c r="AL332">
        <v>-1333.63</v>
      </c>
      <c r="AM332">
        <v>483.89</v>
      </c>
      <c r="AN332">
        <v>-484.12</v>
      </c>
      <c r="AO332">
        <v>-480.86</v>
      </c>
      <c r="AP332">
        <v>-31.950000000000099</v>
      </c>
      <c r="AQ332">
        <v>67</v>
      </c>
    </row>
    <row r="333" spans="1:43" x14ac:dyDescent="0.25">
      <c r="A333" t="s">
        <v>956</v>
      </c>
      <c r="B333" t="s">
        <v>955</v>
      </c>
      <c r="C333" t="s">
        <v>670</v>
      </c>
      <c r="D333">
        <v>12802.295</v>
      </c>
      <c r="E333">
        <v>1221.05</v>
      </c>
      <c r="F333">
        <v>12.5</v>
      </c>
      <c r="G333">
        <v>0</v>
      </c>
      <c r="H333">
        <v>104.5</v>
      </c>
      <c r="I333">
        <v>845.41</v>
      </c>
      <c r="J333">
        <v>5.8299999999999903</v>
      </c>
      <c r="L333">
        <v>0</v>
      </c>
      <c r="M333">
        <v>285.93</v>
      </c>
      <c r="N333">
        <v>43.38</v>
      </c>
      <c r="O333">
        <v>418.22</v>
      </c>
      <c r="P333">
        <v>13.5699999999997</v>
      </c>
      <c r="R333">
        <v>109.98</v>
      </c>
      <c r="S333">
        <v>16.099999999999898</v>
      </c>
      <c r="T333">
        <v>163.19</v>
      </c>
      <c r="U333">
        <v>22.31</v>
      </c>
      <c r="V333">
        <v>7.5999999999997598</v>
      </c>
      <c r="W333">
        <v>988.42</v>
      </c>
      <c r="X333">
        <v>907.34</v>
      </c>
      <c r="Y333">
        <v>175.69</v>
      </c>
      <c r="Z333">
        <v>10.45</v>
      </c>
      <c r="AA333">
        <v>0.28999999999999998</v>
      </c>
      <c r="AC333">
        <v>1136.3</v>
      </c>
      <c r="AD333">
        <v>0</v>
      </c>
      <c r="AE333">
        <v>0.13999999999999899</v>
      </c>
      <c r="AF333">
        <v>1325.56</v>
      </c>
      <c r="AG333">
        <v>189.259999999999</v>
      </c>
      <c r="AH333">
        <v>45.83</v>
      </c>
      <c r="AI333">
        <v>1136.3</v>
      </c>
      <c r="AJ333">
        <v>25.24</v>
      </c>
      <c r="AK333">
        <v>-94.18</v>
      </c>
      <c r="AL333">
        <v>-144.62</v>
      </c>
      <c r="AM333">
        <v>282.5</v>
      </c>
      <c r="AN333">
        <v>-95.17</v>
      </c>
      <c r="AO333">
        <v>257.26</v>
      </c>
      <c r="AP333">
        <v>43.699999999999903</v>
      </c>
      <c r="AQ333">
        <v>94.05</v>
      </c>
    </row>
    <row r="334" spans="1:43" x14ac:dyDescent="0.25">
      <c r="A334" t="s">
        <v>970</v>
      </c>
      <c r="B334" t="s">
        <v>969</v>
      </c>
      <c r="C334" t="s">
        <v>575</v>
      </c>
      <c r="D334">
        <v>12767.177262525</v>
      </c>
      <c r="E334">
        <v>1900.45</v>
      </c>
      <c r="F334">
        <v>1697.86</v>
      </c>
      <c r="G334">
        <v>477.67</v>
      </c>
      <c r="H334">
        <v>66.569999999999993</v>
      </c>
      <c r="I334">
        <v>1211.07</v>
      </c>
      <c r="K334">
        <v>187.58</v>
      </c>
      <c r="L334">
        <v>1.0137</v>
      </c>
      <c r="M334">
        <v>753.82</v>
      </c>
      <c r="N334">
        <v>85.01</v>
      </c>
      <c r="O334">
        <v>3191.2</v>
      </c>
      <c r="P334">
        <v>1442.28</v>
      </c>
      <c r="R334">
        <v>1968.7263</v>
      </c>
      <c r="S334">
        <v>542.97</v>
      </c>
      <c r="T334">
        <v>2062</v>
      </c>
      <c r="U334">
        <v>280.06</v>
      </c>
      <c r="V334">
        <v>133.020000000001</v>
      </c>
      <c r="W334">
        <v>2354.73</v>
      </c>
      <c r="X334">
        <v>4994.92</v>
      </c>
      <c r="Y334">
        <v>3759.8599999999901</v>
      </c>
      <c r="Z334">
        <v>6.6573731</v>
      </c>
      <c r="AA334">
        <v>2529.48</v>
      </c>
      <c r="AC334">
        <v>2983.98</v>
      </c>
      <c r="AD334">
        <v>2496.56</v>
      </c>
      <c r="AE334">
        <v>1309.26</v>
      </c>
      <c r="AF334">
        <v>8186.12</v>
      </c>
      <c r="AG334">
        <v>5202.1400000000003</v>
      </c>
      <c r="AH334">
        <v>744.32</v>
      </c>
      <c r="AI334">
        <v>2983.97999999999</v>
      </c>
      <c r="AJ334">
        <v>116.34</v>
      </c>
      <c r="AK334">
        <v>-318.89999999999998</v>
      </c>
      <c r="AL334">
        <v>-475.78</v>
      </c>
      <c r="AM334">
        <v>804.23</v>
      </c>
      <c r="AN334">
        <v>-458.64</v>
      </c>
      <c r="AO334">
        <v>687.89</v>
      </c>
      <c r="AP334">
        <v>9.5500000000000593</v>
      </c>
      <c r="AQ334">
        <v>20.05</v>
      </c>
    </row>
    <row r="335" spans="1:43" x14ac:dyDescent="0.25">
      <c r="A335" t="s">
        <v>940</v>
      </c>
      <c r="B335" t="s">
        <v>939</v>
      </c>
      <c r="C335" t="s">
        <v>407</v>
      </c>
      <c r="D335">
        <v>12726.202211955</v>
      </c>
      <c r="E335">
        <v>398.7</v>
      </c>
      <c r="F335">
        <v>110.79</v>
      </c>
      <c r="G335">
        <v>0</v>
      </c>
      <c r="H335">
        <v>32.33</v>
      </c>
      <c r="I335">
        <v>750.62</v>
      </c>
      <c r="J335">
        <v>3.46</v>
      </c>
      <c r="L335">
        <v>3.653</v>
      </c>
      <c r="M335">
        <v>0</v>
      </c>
      <c r="N335">
        <v>0.82</v>
      </c>
      <c r="O335">
        <v>269.27999999999997</v>
      </c>
      <c r="P335">
        <v>12.2399999999997</v>
      </c>
      <c r="R335">
        <v>246.477</v>
      </c>
      <c r="S335">
        <v>51.76</v>
      </c>
      <c r="T335">
        <v>371.15</v>
      </c>
      <c r="U335">
        <v>19.149999999999999</v>
      </c>
      <c r="V335">
        <v>7.2299999999997704</v>
      </c>
      <c r="W335">
        <v>824.24</v>
      </c>
      <c r="X335">
        <v>1082.29</v>
      </c>
      <c r="Y335">
        <v>481.94</v>
      </c>
      <c r="Z335">
        <v>32.330548399999998</v>
      </c>
      <c r="AA335">
        <v>2.1799999999999899</v>
      </c>
      <c r="AC335">
        <v>857.39</v>
      </c>
      <c r="AD335">
        <v>178.43</v>
      </c>
      <c r="AE335">
        <v>1.5499999999999901</v>
      </c>
      <c r="AF335">
        <v>1351.57</v>
      </c>
      <c r="AG335">
        <v>494.17999999999898</v>
      </c>
      <c r="AH335">
        <v>101.48</v>
      </c>
      <c r="AI335">
        <v>857.39</v>
      </c>
      <c r="AJ335">
        <v>15.7</v>
      </c>
      <c r="AK335">
        <v>-74.61</v>
      </c>
      <c r="AL335">
        <v>-363.34</v>
      </c>
      <c r="AM335">
        <v>433.44</v>
      </c>
      <c r="AN335">
        <v>66.8</v>
      </c>
      <c r="AO335">
        <v>417.74</v>
      </c>
      <c r="AP335">
        <v>-4.5099999999999696</v>
      </c>
      <c r="AQ335">
        <v>71.11</v>
      </c>
    </row>
    <row r="336" spans="1:43" x14ac:dyDescent="0.25">
      <c r="A336" t="s">
        <v>944</v>
      </c>
      <c r="B336" t="s">
        <v>943</v>
      </c>
      <c r="C336" t="s">
        <v>323</v>
      </c>
      <c r="D336">
        <v>12696.90123915</v>
      </c>
      <c r="E336">
        <v>367.75</v>
      </c>
      <c r="F336">
        <v>1819.96</v>
      </c>
      <c r="G336">
        <v>5618.16</v>
      </c>
      <c r="H336">
        <v>357.16</v>
      </c>
      <c r="I336">
        <v>203.15</v>
      </c>
      <c r="J336">
        <v>1189.94</v>
      </c>
      <c r="L336">
        <v>3669.6499999999901</v>
      </c>
      <c r="M336">
        <v>0.05</v>
      </c>
      <c r="N336">
        <v>0</v>
      </c>
      <c r="O336">
        <v>16463.889999999901</v>
      </c>
      <c r="P336">
        <v>4880.7199999999903</v>
      </c>
      <c r="R336">
        <v>11888.039999999901</v>
      </c>
      <c r="S336">
        <v>669.469999999999</v>
      </c>
      <c r="T336">
        <v>3448.05</v>
      </c>
      <c r="U336">
        <v>906.15</v>
      </c>
      <c r="V336">
        <v>272.28999999999598</v>
      </c>
      <c r="W336">
        <v>2863.68</v>
      </c>
      <c r="X336">
        <v>2523.8399999999901</v>
      </c>
      <c r="Y336">
        <v>5268.01</v>
      </c>
      <c r="Z336">
        <v>35.715615300000003</v>
      </c>
      <c r="AA336">
        <v>4785.1399999999903</v>
      </c>
      <c r="AC336">
        <v>8839</v>
      </c>
      <c r="AD336">
        <v>1050.04</v>
      </c>
      <c r="AE336">
        <v>3418.49</v>
      </c>
      <c r="AF336">
        <v>18987.729999999901</v>
      </c>
      <c r="AG336">
        <v>10148.7299999999</v>
      </c>
      <c r="AH336">
        <v>601.17999999999995</v>
      </c>
      <c r="AI336">
        <v>8839</v>
      </c>
      <c r="AJ336">
        <v>486.33</v>
      </c>
      <c r="AK336">
        <v>-1361.68</v>
      </c>
      <c r="AL336">
        <v>-260.36</v>
      </c>
      <c r="AM336">
        <v>1711.4</v>
      </c>
      <c r="AN336">
        <v>461.52999999999901</v>
      </c>
      <c r="AO336">
        <v>1225.07</v>
      </c>
      <c r="AP336">
        <v>89.3599999999999</v>
      </c>
      <c r="AQ336">
        <v>0</v>
      </c>
    </row>
    <row r="337" spans="1:43" x14ac:dyDescent="0.25">
      <c r="A337" t="s">
        <v>958</v>
      </c>
      <c r="B337" t="s">
        <v>957</v>
      </c>
      <c r="C337" t="s">
        <v>457</v>
      </c>
      <c r="D337">
        <v>12682.48248225</v>
      </c>
      <c r="E337">
        <v>5118.55</v>
      </c>
      <c r="F337">
        <v>5521.32</v>
      </c>
      <c r="G337">
        <v>36.42</v>
      </c>
      <c r="H337">
        <v>10.119999999999999</v>
      </c>
      <c r="I337">
        <v>4132.21</v>
      </c>
      <c r="K337">
        <v>79.48</v>
      </c>
      <c r="L337">
        <v>751.39</v>
      </c>
      <c r="M337">
        <v>818.6</v>
      </c>
      <c r="N337">
        <v>2804.16</v>
      </c>
      <c r="O337">
        <v>19358.57</v>
      </c>
      <c r="P337">
        <v>10744.42</v>
      </c>
      <c r="R337">
        <v>7001.31</v>
      </c>
      <c r="S337">
        <v>11835.8</v>
      </c>
      <c r="T337">
        <v>16812.41</v>
      </c>
      <c r="U337">
        <v>10707.79</v>
      </c>
      <c r="V337">
        <v>308.89999999999998</v>
      </c>
      <c r="W337">
        <v>3194.45</v>
      </c>
      <c r="X337">
        <v>19764.73</v>
      </c>
      <c r="Y337">
        <v>22333.73</v>
      </c>
      <c r="Z337">
        <v>2.0232085</v>
      </c>
      <c r="AA337">
        <v>25789.19</v>
      </c>
      <c r="AC337">
        <v>6045.15</v>
      </c>
      <c r="AD337">
        <v>2332.08</v>
      </c>
      <c r="AE337">
        <v>10435.52</v>
      </c>
      <c r="AF337">
        <v>39123.300000000003</v>
      </c>
      <c r="AG337">
        <v>33078.15</v>
      </c>
      <c r="AH337">
        <v>1464.64</v>
      </c>
      <c r="AI337">
        <v>6045.15</v>
      </c>
      <c r="AJ337">
        <v>1485.24</v>
      </c>
      <c r="AK337">
        <v>5978.59</v>
      </c>
      <c r="AL337">
        <v>-1439.33</v>
      </c>
      <c r="AM337">
        <v>-4110.6400000000003</v>
      </c>
      <c r="AN337">
        <v>-7184.98</v>
      </c>
      <c r="AO337">
        <v>-5595.88</v>
      </c>
      <c r="AP337">
        <v>428.61999999999898</v>
      </c>
      <c r="AQ337">
        <v>271.66000000000003</v>
      </c>
    </row>
    <row r="338" spans="1:43" x14ac:dyDescent="0.25">
      <c r="A338" t="s">
        <v>968</v>
      </c>
      <c r="B338" t="s">
        <v>967</v>
      </c>
      <c r="C338" t="s">
        <v>488</v>
      </c>
      <c r="D338">
        <v>12682.0365</v>
      </c>
      <c r="E338">
        <v>63.3</v>
      </c>
      <c r="F338">
        <v>0.09</v>
      </c>
      <c r="G338">
        <v>1.26</v>
      </c>
      <c r="H338">
        <v>2001.9</v>
      </c>
      <c r="I338">
        <v>643.92999999999995</v>
      </c>
      <c r="J338">
        <v>843.61</v>
      </c>
      <c r="L338">
        <v>0</v>
      </c>
      <c r="M338">
        <v>257.20999999999998</v>
      </c>
      <c r="N338">
        <v>0</v>
      </c>
      <c r="O338">
        <v>77365.649999999994</v>
      </c>
      <c r="P338">
        <v>62346.65</v>
      </c>
      <c r="Q338">
        <v>76951.87</v>
      </c>
      <c r="R338">
        <v>118.52</v>
      </c>
      <c r="S338">
        <v>876.93</v>
      </c>
      <c r="T338">
        <v>2080.1099999999901</v>
      </c>
      <c r="U338">
        <v>38.049999999999997</v>
      </c>
      <c r="V338" s="2">
        <v>2.91038304567337E-11</v>
      </c>
      <c r="W338">
        <v>12463.66</v>
      </c>
      <c r="X338">
        <v>1528.02</v>
      </c>
      <c r="Y338">
        <v>2080.1999999999998</v>
      </c>
      <c r="Z338">
        <v>200.19</v>
      </c>
      <c r="AA338">
        <v>61503.039999999899</v>
      </c>
      <c r="AC338">
        <v>14466.82</v>
      </c>
      <c r="AD338">
        <v>0</v>
      </c>
      <c r="AE338">
        <v>61503.039999999899</v>
      </c>
      <c r="AF338">
        <v>78893.67</v>
      </c>
      <c r="AG338">
        <v>64426.85</v>
      </c>
      <c r="AH338">
        <v>7.16</v>
      </c>
      <c r="AI338">
        <v>14466.8199999999</v>
      </c>
      <c r="AJ338">
        <v>6.41</v>
      </c>
      <c r="AK338">
        <v>80.73</v>
      </c>
      <c r="AL338">
        <v>-0.93</v>
      </c>
      <c r="AM338">
        <v>-805.93</v>
      </c>
      <c r="AN338">
        <v>-2921.64</v>
      </c>
      <c r="AO338">
        <v>-812.33999999999901</v>
      </c>
      <c r="AP338">
        <v>-726.12999999999897</v>
      </c>
      <c r="AQ338">
        <v>435.42</v>
      </c>
    </row>
    <row r="339" spans="1:43" x14ac:dyDescent="0.25">
      <c r="A339" t="s">
        <v>948</v>
      </c>
      <c r="B339" t="s">
        <v>947</v>
      </c>
      <c r="C339" t="s">
        <v>61</v>
      </c>
      <c r="D339">
        <v>12629.518486200001</v>
      </c>
      <c r="E339">
        <v>1283.6500000000001</v>
      </c>
      <c r="F339">
        <v>841.76</v>
      </c>
      <c r="G339">
        <v>54.56</v>
      </c>
      <c r="H339">
        <v>48.34</v>
      </c>
      <c r="I339">
        <v>1095.3599999999999</v>
      </c>
      <c r="J339">
        <v>194.68</v>
      </c>
      <c r="L339">
        <v>0</v>
      </c>
      <c r="M339">
        <v>2.34</v>
      </c>
      <c r="N339">
        <v>0</v>
      </c>
      <c r="O339">
        <v>6501.51</v>
      </c>
      <c r="P339">
        <v>4698.4199999999901</v>
      </c>
      <c r="R339">
        <v>1544.19999999999</v>
      </c>
      <c r="S339">
        <v>2384.83</v>
      </c>
      <c r="T339">
        <v>1316.28</v>
      </c>
      <c r="U339">
        <v>4954.97</v>
      </c>
      <c r="V339">
        <v>0.34999999999839898</v>
      </c>
      <c r="W339">
        <v>4707.96</v>
      </c>
      <c r="X339">
        <v>5165.8099999999904</v>
      </c>
      <c r="Y339">
        <v>2158.04</v>
      </c>
      <c r="Z339">
        <v>9.668901</v>
      </c>
      <c r="AA339">
        <v>5282.17</v>
      </c>
      <c r="AC339">
        <v>4810.8599999999997</v>
      </c>
      <c r="AD339">
        <v>1021.8</v>
      </c>
      <c r="AE339">
        <v>4503.3900000000003</v>
      </c>
      <c r="AF339">
        <v>11667.32</v>
      </c>
      <c r="AG339">
        <v>6856.45999999999</v>
      </c>
      <c r="AH339">
        <v>663.82</v>
      </c>
      <c r="AI339">
        <v>4810.8599999999997</v>
      </c>
      <c r="AJ339">
        <v>434.64</v>
      </c>
      <c r="AK339">
        <v>329.26</v>
      </c>
      <c r="AL339">
        <v>-257.14</v>
      </c>
      <c r="AM339">
        <v>148.01</v>
      </c>
      <c r="AN339">
        <v>-1660.37</v>
      </c>
      <c r="AO339">
        <v>-286.63</v>
      </c>
      <c r="AP339">
        <v>220.13</v>
      </c>
      <c r="AQ339">
        <v>0</v>
      </c>
    </row>
    <row r="340" spans="1:43" x14ac:dyDescent="0.25">
      <c r="A340" t="s">
        <v>950</v>
      </c>
      <c r="B340" t="s">
        <v>949</v>
      </c>
      <c r="C340" t="s">
        <v>763</v>
      </c>
      <c r="D340">
        <v>12558.01719147</v>
      </c>
      <c r="E340">
        <v>1605.25</v>
      </c>
      <c r="F340">
        <v>8.61</v>
      </c>
      <c r="G340">
        <v>1359.63</v>
      </c>
      <c r="H340">
        <v>79.06</v>
      </c>
      <c r="I340">
        <v>1392.83</v>
      </c>
      <c r="J340">
        <v>49.25</v>
      </c>
      <c r="L340">
        <v>0</v>
      </c>
      <c r="M340">
        <v>110.72</v>
      </c>
      <c r="N340">
        <v>0</v>
      </c>
      <c r="O340">
        <v>11685.73</v>
      </c>
      <c r="P340">
        <v>9936.5099999999893</v>
      </c>
      <c r="Q340">
        <v>11476.27</v>
      </c>
      <c r="R340">
        <v>98.74</v>
      </c>
      <c r="S340">
        <v>331.04</v>
      </c>
      <c r="T340">
        <v>194.81</v>
      </c>
      <c r="U340">
        <v>0</v>
      </c>
      <c r="V340">
        <v>-2.0000000000436498E-2</v>
      </c>
      <c r="W340">
        <v>1830.9099999999901</v>
      </c>
      <c r="X340">
        <v>1723.87</v>
      </c>
      <c r="Y340">
        <v>203.42</v>
      </c>
      <c r="Z340">
        <v>7.9056873999999997</v>
      </c>
      <c r="AA340">
        <v>9887.2799999999897</v>
      </c>
      <c r="AC340">
        <v>3269.67</v>
      </c>
      <c r="AD340">
        <v>0</v>
      </c>
      <c r="AE340">
        <v>9887.2799999999897</v>
      </c>
      <c r="AF340">
        <v>13409.5999999999</v>
      </c>
      <c r="AG340">
        <v>10139.9299999999</v>
      </c>
      <c r="AH340">
        <v>0</v>
      </c>
      <c r="AI340">
        <v>3269.67</v>
      </c>
      <c r="AJ340">
        <v>38.950000000000003</v>
      </c>
      <c r="AK340">
        <v>1858.26</v>
      </c>
      <c r="AL340">
        <v>186.08</v>
      </c>
      <c r="AM340">
        <v>-1914.5</v>
      </c>
      <c r="AN340">
        <v>-2483.25</v>
      </c>
      <c r="AO340">
        <v>-1953.45</v>
      </c>
      <c r="AP340">
        <v>129.83999999999901</v>
      </c>
      <c r="AQ340">
        <v>0</v>
      </c>
    </row>
    <row r="341" spans="1:43" x14ac:dyDescent="0.25">
      <c r="A341" t="s">
        <v>960</v>
      </c>
      <c r="B341" t="s">
        <v>959</v>
      </c>
      <c r="C341" t="s">
        <v>315</v>
      </c>
      <c r="D341">
        <v>12522.050185639901</v>
      </c>
      <c r="E341">
        <v>494.35</v>
      </c>
      <c r="F341">
        <v>107.44</v>
      </c>
      <c r="G341">
        <v>109.57</v>
      </c>
      <c r="H341">
        <v>25.46</v>
      </c>
      <c r="I341">
        <v>528.53</v>
      </c>
      <c r="J341">
        <v>54.32</v>
      </c>
      <c r="L341">
        <v>0</v>
      </c>
      <c r="M341">
        <v>117.1</v>
      </c>
      <c r="N341">
        <v>0</v>
      </c>
      <c r="O341">
        <v>701.65</v>
      </c>
      <c r="P341">
        <v>92.119999999999905</v>
      </c>
      <c r="R341">
        <v>564.17999999999995</v>
      </c>
      <c r="S341">
        <v>79.62</v>
      </c>
      <c r="T341">
        <v>102.85</v>
      </c>
      <c r="U341">
        <v>20.37</v>
      </c>
      <c r="V341">
        <v>8.8999999999999897</v>
      </c>
      <c r="W341">
        <v>1392.15</v>
      </c>
      <c r="X341">
        <v>1127.94</v>
      </c>
      <c r="Y341">
        <v>210.29</v>
      </c>
      <c r="Z341">
        <v>25.456496000000001</v>
      </c>
      <c r="AA341">
        <v>97.12</v>
      </c>
      <c r="AC341">
        <v>1527.18</v>
      </c>
      <c r="AD341">
        <v>283.42</v>
      </c>
      <c r="AE341">
        <v>28.9</v>
      </c>
      <c r="AF341">
        <v>1829.59</v>
      </c>
      <c r="AG341">
        <v>302.41000000000003</v>
      </c>
      <c r="AH341">
        <v>236.37</v>
      </c>
      <c r="AI341">
        <v>1527.18</v>
      </c>
      <c r="AJ341">
        <v>75.19</v>
      </c>
      <c r="AK341">
        <v>-156.41</v>
      </c>
      <c r="AL341">
        <v>-136.21</v>
      </c>
      <c r="AM341">
        <v>330</v>
      </c>
      <c r="AN341">
        <v>-378.23</v>
      </c>
      <c r="AO341">
        <v>254.81</v>
      </c>
      <c r="AP341">
        <v>37.379999999999903</v>
      </c>
      <c r="AQ341">
        <v>101.83</v>
      </c>
    </row>
    <row r="342" spans="1:43" x14ac:dyDescent="0.25">
      <c r="A342" t="s">
        <v>964</v>
      </c>
      <c r="B342" t="s">
        <v>963</v>
      </c>
      <c r="C342" t="s">
        <v>88</v>
      </c>
      <c r="D342">
        <v>12490.79732392</v>
      </c>
      <c r="E342">
        <v>2719.35</v>
      </c>
      <c r="F342">
        <v>866.3</v>
      </c>
      <c r="G342">
        <v>0</v>
      </c>
      <c r="H342">
        <v>45.5</v>
      </c>
      <c r="I342">
        <v>564.29999999999995</v>
      </c>
      <c r="K342">
        <v>26.6</v>
      </c>
      <c r="L342">
        <v>0</v>
      </c>
      <c r="M342">
        <v>0</v>
      </c>
      <c r="N342">
        <v>0</v>
      </c>
      <c r="O342">
        <v>872.3</v>
      </c>
      <c r="P342">
        <v>160.30000000000001</v>
      </c>
      <c r="R342">
        <v>583.6</v>
      </c>
      <c r="S342">
        <v>153.69999999999999</v>
      </c>
      <c r="T342">
        <v>397.6</v>
      </c>
      <c r="U342">
        <v>262.10000000000002</v>
      </c>
      <c r="V342">
        <v>107.3</v>
      </c>
      <c r="W342">
        <v>1270.8</v>
      </c>
      <c r="X342">
        <v>1868.2</v>
      </c>
      <c r="Y342">
        <v>1263.9000000000001</v>
      </c>
      <c r="Z342">
        <v>4.5540314000000004</v>
      </c>
      <c r="AA342">
        <v>69.7</v>
      </c>
      <c r="AC342">
        <v>1316.3</v>
      </c>
      <c r="AD342">
        <v>597.9</v>
      </c>
      <c r="AE342">
        <v>53</v>
      </c>
      <c r="AF342">
        <v>2740.5</v>
      </c>
      <c r="AG342">
        <v>1424.2</v>
      </c>
      <c r="AH342">
        <v>552.29999999999995</v>
      </c>
      <c r="AI342">
        <v>1316.3</v>
      </c>
      <c r="AJ342">
        <v>104.3</v>
      </c>
      <c r="AK342">
        <v>-301.7</v>
      </c>
      <c r="AL342">
        <v>-14.8</v>
      </c>
      <c r="AM342">
        <v>486.2</v>
      </c>
      <c r="AN342">
        <v>-42.9</v>
      </c>
      <c r="AO342">
        <v>381.9</v>
      </c>
      <c r="AP342">
        <v>169.7</v>
      </c>
      <c r="AQ342">
        <v>273.2</v>
      </c>
    </row>
    <row r="343" spans="1:43" x14ac:dyDescent="0.25">
      <c r="A343" t="s">
        <v>952</v>
      </c>
      <c r="B343" t="s">
        <v>951</v>
      </c>
      <c r="C343" t="s">
        <v>88</v>
      </c>
      <c r="D343">
        <v>12385.418801399999</v>
      </c>
      <c r="E343">
        <v>2467.1</v>
      </c>
      <c r="F343">
        <v>209.06</v>
      </c>
      <c r="G343">
        <v>18.64</v>
      </c>
      <c r="H343">
        <v>10.23</v>
      </c>
      <c r="I343">
        <v>18.23</v>
      </c>
      <c r="J343">
        <v>55.96</v>
      </c>
      <c r="L343">
        <v>0</v>
      </c>
      <c r="M343">
        <v>0</v>
      </c>
      <c r="O343">
        <v>1091.27</v>
      </c>
      <c r="P343">
        <v>68.800000000000196</v>
      </c>
      <c r="R343">
        <v>1071.19</v>
      </c>
      <c r="S343">
        <v>38.5</v>
      </c>
      <c r="T343">
        <v>143.479999999999</v>
      </c>
      <c r="U343">
        <v>20.079999999999998</v>
      </c>
      <c r="V343">
        <v>12.840000000000201</v>
      </c>
      <c r="W343">
        <v>1140.06</v>
      </c>
      <c r="X343">
        <v>499</v>
      </c>
      <c r="Y343">
        <v>352.539999999999</v>
      </c>
      <c r="Z343">
        <v>5.1100627999999997</v>
      </c>
      <c r="AA343">
        <v>85.49</v>
      </c>
      <c r="AC343">
        <v>1168.9299999999901</v>
      </c>
      <c r="AD343">
        <v>183.85</v>
      </c>
      <c r="AE343">
        <v>0</v>
      </c>
      <c r="AF343">
        <v>1590.27</v>
      </c>
      <c r="AG343">
        <v>421.34</v>
      </c>
      <c r="AH343">
        <v>258.42</v>
      </c>
      <c r="AI343">
        <v>1168.9299999999901</v>
      </c>
      <c r="AJ343">
        <v>303.43</v>
      </c>
      <c r="AK343">
        <v>7.99</v>
      </c>
      <c r="AL343">
        <v>-277.05</v>
      </c>
      <c r="AM343">
        <v>248.38</v>
      </c>
      <c r="AN343">
        <v>-114.14</v>
      </c>
      <c r="AO343">
        <v>-55.05</v>
      </c>
      <c r="AP343">
        <v>-20.68</v>
      </c>
      <c r="AQ343">
        <v>51.09</v>
      </c>
    </row>
    <row r="344" spans="1:43" x14ac:dyDescent="0.25">
      <c r="A344" t="s">
        <v>981</v>
      </c>
      <c r="B344" t="s">
        <v>980</v>
      </c>
      <c r="C344" t="s">
        <v>982</v>
      </c>
      <c r="D344">
        <v>12353.7318555</v>
      </c>
      <c r="E344">
        <v>127.85</v>
      </c>
      <c r="F344">
        <v>202.68</v>
      </c>
      <c r="G344">
        <v>479.1</v>
      </c>
      <c r="H344">
        <v>483.51</v>
      </c>
      <c r="I344">
        <v>365.77</v>
      </c>
      <c r="K344">
        <v>174.68</v>
      </c>
      <c r="L344">
        <v>0</v>
      </c>
      <c r="M344">
        <v>0.45</v>
      </c>
      <c r="N344">
        <v>0.01</v>
      </c>
      <c r="O344">
        <v>2076.19</v>
      </c>
      <c r="P344">
        <v>271.7</v>
      </c>
      <c r="R344">
        <v>964.32999999999902</v>
      </c>
      <c r="S344">
        <v>362.71</v>
      </c>
      <c r="T344">
        <v>821.40999999999894</v>
      </c>
      <c r="U344">
        <v>936.73</v>
      </c>
      <c r="V344">
        <v>78.120000000000402</v>
      </c>
      <c r="W344">
        <v>948.62</v>
      </c>
      <c r="X344">
        <v>1130.8399999999999</v>
      </c>
      <c r="Y344">
        <v>1024.0899999999999</v>
      </c>
      <c r="Z344">
        <v>96.702402000000006</v>
      </c>
      <c r="AA344">
        <v>409</v>
      </c>
      <c r="AC344">
        <v>1911.24</v>
      </c>
      <c r="AD344">
        <v>322.26</v>
      </c>
      <c r="AE344">
        <v>193.58</v>
      </c>
      <c r="AF344">
        <v>3207.03</v>
      </c>
      <c r="AG344">
        <v>1295.79</v>
      </c>
      <c r="AH344">
        <v>80.099999999999994</v>
      </c>
      <c r="AI344">
        <v>1911.23999999999</v>
      </c>
      <c r="AJ344">
        <v>420.45</v>
      </c>
      <c r="AK344">
        <v>-251.09</v>
      </c>
      <c r="AL344">
        <v>-403.94</v>
      </c>
      <c r="AM344">
        <v>1052.24</v>
      </c>
      <c r="AN344">
        <v>424.13</v>
      </c>
      <c r="AO344">
        <v>631.79</v>
      </c>
      <c r="AP344">
        <v>397.20999999999901</v>
      </c>
      <c r="AQ344">
        <v>33.85</v>
      </c>
    </row>
    <row r="345" spans="1:43" x14ac:dyDescent="0.25">
      <c r="A345" t="s">
        <v>972</v>
      </c>
      <c r="B345" t="s">
        <v>971</v>
      </c>
      <c r="C345" t="s">
        <v>423</v>
      </c>
      <c r="D345">
        <v>12338.42185904</v>
      </c>
      <c r="E345">
        <v>2476.0500000000002</v>
      </c>
      <c r="F345">
        <v>3.87</v>
      </c>
      <c r="G345">
        <v>305.02</v>
      </c>
      <c r="H345">
        <v>50.6</v>
      </c>
      <c r="I345">
        <v>39.31</v>
      </c>
      <c r="J345">
        <v>1251.8899999999901</v>
      </c>
      <c r="L345">
        <v>13.441599999999999</v>
      </c>
      <c r="M345">
        <v>21009.38</v>
      </c>
      <c r="N345">
        <v>1.89</v>
      </c>
      <c r="O345">
        <v>21024.34</v>
      </c>
      <c r="P345">
        <v>1251.8699999999999</v>
      </c>
      <c r="Q345">
        <v>0</v>
      </c>
      <c r="R345">
        <v>1.5084</v>
      </c>
      <c r="S345">
        <v>15</v>
      </c>
      <c r="T345">
        <v>259.61999999999898</v>
      </c>
      <c r="U345">
        <v>0.01</v>
      </c>
      <c r="V345">
        <v>-1.9999999996798499E-2</v>
      </c>
      <c r="W345">
        <v>19216.169999999998</v>
      </c>
      <c r="X345">
        <v>64.7</v>
      </c>
      <c r="Y345">
        <v>263.48999999999899</v>
      </c>
      <c r="Z345">
        <v>5.0595296000000003</v>
      </c>
      <c r="AA345">
        <v>240.44</v>
      </c>
      <c r="AC345">
        <v>19573.679999999898</v>
      </c>
      <c r="AD345">
        <v>0</v>
      </c>
      <c r="AE345">
        <v>0</v>
      </c>
      <c r="AF345">
        <v>21089.040000000001</v>
      </c>
      <c r="AG345">
        <v>1515.36</v>
      </c>
      <c r="AH345">
        <v>10.39</v>
      </c>
      <c r="AI345">
        <v>19573.679999999898</v>
      </c>
      <c r="AJ345">
        <v>0.23</v>
      </c>
      <c r="AK345">
        <v>-46.79</v>
      </c>
      <c r="AL345">
        <v>-188.64</v>
      </c>
      <c r="AM345">
        <v>229.64</v>
      </c>
      <c r="AN345">
        <v>-27.02</v>
      </c>
      <c r="AO345">
        <v>229.41</v>
      </c>
      <c r="AP345">
        <v>-5.7899999999999903</v>
      </c>
      <c r="AQ345">
        <v>278.27</v>
      </c>
    </row>
    <row r="346" spans="1:43" x14ac:dyDescent="0.25">
      <c r="A346" t="s">
        <v>979</v>
      </c>
      <c r="B346" t="s">
        <v>978</v>
      </c>
      <c r="C346" t="s">
        <v>66</v>
      </c>
      <c r="D346">
        <v>12271.901809999999</v>
      </c>
      <c r="E346">
        <v>199.5</v>
      </c>
      <c r="F346">
        <v>470.61</v>
      </c>
      <c r="G346">
        <v>151.27000000000001</v>
      </c>
      <c r="H346">
        <v>124.1</v>
      </c>
      <c r="I346">
        <v>1633.56</v>
      </c>
      <c r="J346">
        <v>136.02000000000001</v>
      </c>
      <c r="L346">
        <v>0</v>
      </c>
      <c r="M346">
        <v>1165.1400000000001</v>
      </c>
      <c r="N346">
        <v>0</v>
      </c>
      <c r="O346">
        <v>2299.41</v>
      </c>
      <c r="P346">
        <v>218.70999999999901</v>
      </c>
      <c r="R346">
        <v>1002.69</v>
      </c>
      <c r="S346">
        <v>62.47</v>
      </c>
      <c r="T346">
        <v>728.23999999999899</v>
      </c>
      <c r="U346">
        <v>131.58000000000001</v>
      </c>
      <c r="V346">
        <v>82.689999999999003</v>
      </c>
      <c r="W346">
        <v>3652.44</v>
      </c>
      <c r="X346">
        <v>3045.95999999999</v>
      </c>
      <c r="Y346">
        <v>1198.8499999999999</v>
      </c>
      <c r="Z346">
        <v>62.047690500000002</v>
      </c>
      <c r="AA346">
        <v>278.02999999999997</v>
      </c>
      <c r="AC346">
        <v>3927.81</v>
      </c>
      <c r="AD346">
        <v>1015.47</v>
      </c>
      <c r="AE346">
        <v>0</v>
      </c>
      <c r="AF346">
        <v>5345.3699999999899</v>
      </c>
      <c r="AG346">
        <v>1417.5599999999899</v>
      </c>
      <c r="AH346">
        <v>334.46</v>
      </c>
      <c r="AI346">
        <v>3927.81</v>
      </c>
      <c r="AJ346">
        <v>84.41</v>
      </c>
      <c r="AK346">
        <v>-189.5</v>
      </c>
      <c r="AL346">
        <v>-440.34</v>
      </c>
      <c r="AM346">
        <v>621.99</v>
      </c>
      <c r="AN346">
        <v>-411.159999999999</v>
      </c>
      <c r="AO346">
        <v>537.58000000000004</v>
      </c>
      <c r="AP346">
        <v>-7.8499999999999597</v>
      </c>
      <c r="AQ346">
        <v>248.19</v>
      </c>
    </row>
    <row r="347" spans="1:43" x14ac:dyDescent="0.25">
      <c r="A347" t="s">
        <v>962</v>
      </c>
      <c r="B347" t="s">
        <v>961</v>
      </c>
      <c r="C347" t="s">
        <v>41</v>
      </c>
      <c r="D347">
        <v>12143.125582250001</v>
      </c>
      <c r="E347">
        <v>286.10000000000002</v>
      </c>
      <c r="F347">
        <v>496.51</v>
      </c>
      <c r="G347">
        <v>132.55000000000001</v>
      </c>
      <c r="H347">
        <v>43.15</v>
      </c>
      <c r="I347">
        <v>61.27</v>
      </c>
      <c r="K347">
        <v>9.08</v>
      </c>
      <c r="L347">
        <v>3.6640000000000001</v>
      </c>
      <c r="M347">
        <v>33.4</v>
      </c>
      <c r="N347">
        <v>5.47</v>
      </c>
      <c r="O347">
        <v>576.48</v>
      </c>
      <c r="P347">
        <v>67.830000000000595</v>
      </c>
      <c r="R347">
        <v>476.27600000000001</v>
      </c>
      <c r="S347">
        <v>115.18</v>
      </c>
      <c r="T347">
        <v>119.879999999999</v>
      </c>
      <c r="U347">
        <v>54.06</v>
      </c>
      <c r="V347">
        <v>19.1800000000006</v>
      </c>
      <c r="W347">
        <v>1231.25</v>
      </c>
      <c r="X347">
        <v>1520.16</v>
      </c>
      <c r="Y347">
        <v>616.38999999999896</v>
      </c>
      <c r="Z347">
        <v>43.154193399999997</v>
      </c>
      <c r="AA347">
        <v>68.349999999999994</v>
      </c>
      <c r="AC347">
        <v>1412.42</v>
      </c>
      <c r="AD347">
        <v>859.58</v>
      </c>
      <c r="AE347">
        <v>48.65</v>
      </c>
      <c r="AF347">
        <v>2096.64</v>
      </c>
      <c r="AG347">
        <v>684.22</v>
      </c>
      <c r="AH347">
        <v>484.13</v>
      </c>
      <c r="AI347">
        <v>1412.4199999999901</v>
      </c>
      <c r="AJ347">
        <v>124.62</v>
      </c>
      <c r="AK347">
        <v>-61.48</v>
      </c>
      <c r="AL347">
        <v>-119.78</v>
      </c>
      <c r="AM347">
        <v>-38.71</v>
      </c>
      <c r="AN347">
        <v>-408.35</v>
      </c>
      <c r="AO347">
        <v>-163.33000000000001</v>
      </c>
      <c r="AP347">
        <v>-219.97</v>
      </c>
      <c r="AQ347">
        <v>51.61</v>
      </c>
    </row>
    <row r="348" spans="1:43" x14ac:dyDescent="0.25">
      <c r="A348" t="s">
        <v>1004</v>
      </c>
      <c r="B348" t="s">
        <v>1003</v>
      </c>
      <c r="C348" t="s">
        <v>527</v>
      </c>
      <c r="D348">
        <v>12102.4021068</v>
      </c>
      <c r="E348">
        <v>822.75</v>
      </c>
      <c r="F348">
        <v>3448.42</v>
      </c>
      <c r="G348">
        <v>374.98</v>
      </c>
      <c r="H348">
        <v>14.79</v>
      </c>
      <c r="I348">
        <v>8836.91</v>
      </c>
      <c r="J348">
        <v>149.79</v>
      </c>
      <c r="L348">
        <v>0</v>
      </c>
      <c r="M348">
        <v>4786.96</v>
      </c>
      <c r="N348">
        <v>30.94</v>
      </c>
      <c r="O348">
        <v>12470.41</v>
      </c>
      <c r="P348">
        <v>4211.0599999999904</v>
      </c>
      <c r="Q348">
        <v>7217.64</v>
      </c>
      <c r="R348">
        <v>465.80999999999898</v>
      </c>
      <c r="S348">
        <v>612.86</v>
      </c>
      <c r="T348">
        <v>9006.61</v>
      </c>
      <c r="U348">
        <v>0</v>
      </c>
      <c r="V348">
        <v>0</v>
      </c>
      <c r="W348">
        <v>5862.4699999999903</v>
      </c>
      <c r="X348">
        <v>10478.86</v>
      </c>
      <c r="Y348">
        <v>12455.03</v>
      </c>
      <c r="Z348">
        <v>14.7947126</v>
      </c>
      <c r="AA348">
        <v>10277.619999999901</v>
      </c>
      <c r="AC348">
        <v>6283.1799999999903</v>
      </c>
      <c r="AD348">
        <v>0</v>
      </c>
      <c r="AE348">
        <v>4061.26999999999</v>
      </c>
      <c r="AF348">
        <v>22949.27</v>
      </c>
      <c r="AG348">
        <v>16666.09</v>
      </c>
      <c r="AH348">
        <v>1029.0899999999999</v>
      </c>
      <c r="AI348">
        <v>6283.18</v>
      </c>
      <c r="AJ348">
        <v>167.54</v>
      </c>
      <c r="AK348">
        <v>3784.15</v>
      </c>
      <c r="AL348">
        <v>-287.48</v>
      </c>
      <c r="AM348">
        <v>-3057.9</v>
      </c>
      <c r="AN348">
        <v>-4304.54</v>
      </c>
      <c r="AO348">
        <v>-3225.44</v>
      </c>
      <c r="AP348">
        <v>438.77</v>
      </c>
      <c r="AQ348">
        <v>148.25</v>
      </c>
    </row>
    <row r="349" spans="1:43" x14ac:dyDescent="0.25">
      <c r="A349" t="s">
        <v>977</v>
      </c>
      <c r="B349" t="s">
        <v>976</v>
      </c>
      <c r="C349" t="s">
        <v>336</v>
      </c>
      <c r="D349">
        <v>11817.72006172</v>
      </c>
      <c r="E349">
        <v>191.45</v>
      </c>
      <c r="F349">
        <v>133.51</v>
      </c>
      <c r="G349">
        <v>0</v>
      </c>
      <c r="H349">
        <v>607.75</v>
      </c>
      <c r="I349">
        <v>1107.58</v>
      </c>
      <c r="K349">
        <v>6.51</v>
      </c>
      <c r="L349">
        <v>0</v>
      </c>
      <c r="M349">
        <v>0</v>
      </c>
      <c r="O349">
        <v>618.73</v>
      </c>
      <c r="P349">
        <v>208.75</v>
      </c>
      <c r="R349">
        <v>573</v>
      </c>
      <c r="S349">
        <v>296.85000000000002</v>
      </c>
      <c r="T349">
        <v>195.36</v>
      </c>
      <c r="U349">
        <v>39.22</v>
      </c>
      <c r="V349">
        <v>95.27</v>
      </c>
      <c r="W349">
        <v>1535.89</v>
      </c>
      <c r="X349">
        <v>2062.5300000000002</v>
      </c>
      <c r="Y349">
        <v>328.87</v>
      </c>
      <c r="Z349">
        <v>60.7751096</v>
      </c>
      <c r="AA349">
        <v>125.769999999999</v>
      </c>
      <c r="AC349">
        <v>2143.64</v>
      </c>
      <c r="AD349">
        <v>366.24</v>
      </c>
      <c r="AE349">
        <v>113.479999999999</v>
      </c>
      <c r="AF349">
        <v>2681.26</v>
      </c>
      <c r="AG349">
        <v>537.62</v>
      </c>
      <c r="AH349">
        <v>291.86</v>
      </c>
      <c r="AI349">
        <v>2143.64</v>
      </c>
      <c r="AJ349">
        <v>36.79</v>
      </c>
      <c r="AK349">
        <v>-164.77</v>
      </c>
      <c r="AL349">
        <v>-132.38999999999999</v>
      </c>
      <c r="AM349">
        <v>69.92</v>
      </c>
      <c r="AN349">
        <v>-318.76</v>
      </c>
      <c r="AO349">
        <v>33.130000000000003</v>
      </c>
      <c r="AP349">
        <v>-227.24</v>
      </c>
      <c r="AQ349">
        <v>159.22999999999999</v>
      </c>
    </row>
    <row r="350" spans="1:43" x14ac:dyDescent="0.25">
      <c r="A350" t="s">
        <v>966</v>
      </c>
      <c r="B350" t="s">
        <v>965</v>
      </c>
      <c r="C350" t="s">
        <v>66</v>
      </c>
      <c r="D350">
        <v>11814.73089993</v>
      </c>
      <c r="E350">
        <v>325.64999999999998</v>
      </c>
      <c r="F350">
        <v>3043.06</v>
      </c>
      <c r="G350">
        <v>642.34</v>
      </c>
      <c r="H350">
        <v>63.95</v>
      </c>
      <c r="I350">
        <v>218.14</v>
      </c>
      <c r="J350">
        <v>272.57</v>
      </c>
      <c r="L350">
        <v>0</v>
      </c>
      <c r="M350">
        <v>245.6</v>
      </c>
      <c r="N350">
        <v>-644.47</v>
      </c>
      <c r="O350">
        <v>8955.5099999999893</v>
      </c>
      <c r="P350">
        <v>2539.6799999999998</v>
      </c>
      <c r="R350">
        <v>7671.4899999999898</v>
      </c>
      <c r="S350">
        <v>1019.75</v>
      </c>
      <c r="T350">
        <v>5000.0499999999902</v>
      </c>
      <c r="U350">
        <v>1038.42</v>
      </c>
      <c r="V350">
        <v>319.67</v>
      </c>
      <c r="W350">
        <v>7216.47</v>
      </c>
      <c r="X350">
        <v>8905.57</v>
      </c>
      <c r="Y350">
        <v>8043.1099999999897</v>
      </c>
      <c r="Z350">
        <v>31.976136700000001</v>
      </c>
      <c r="AA350">
        <v>4921.9299999999903</v>
      </c>
      <c r="AC350">
        <v>7278.29</v>
      </c>
      <c r="AD350">
        <v>4104.82</v>
      </c>
      <c r="AE350">
        <v>1947.44</v>
      </c>
      <c r="AF350">
        <v>17861.0799999999</v>
      </c>
      <c r="AG350">
        <v>10582.789999999901</v>
      </c>
      <c r="AH350">
        <v>3562.86</v>
      </c>
      <c r="AI350">
        <v>7278.28999999999</v>
      </c>
      <c r="AJ350">
        <v>322.5</v>
      </c>
      <c r="AK350">
        <v>-1968.47</v>
      </c>
      <c r="AL350">
        <v>-68.010000000000005</v>
      </c>
      <c r="AM350">
        <v>1617.42</v>
      </c>
      <c r="AN350">
        <v>-101.95</v>
      </c>
      <c r="AO350">
        <v>1294.92</v>
      </c>
      <c r="AP350">
        <v>-419.05999999999898</v>
      </c>
      <c r="AQ350">
        <v>63.1</v>
      </c>
    </row>
    <row r="351" spans="1:43" x14ac:dyDescent="0.25">
      <c r="A351" t="s">
        <v>984</v>
      </c>
      <c r="B351" t="s">
        <v>983</v>
      </c>
      <c r="C351" t="s">
        <v>328</v>
      </c>
      <c r="D351">
        <v>11784.351632399999</v>
      </c>
      <c r="E351">
        <v>473.5</v>
      </c>
      <c r="F351">
        <v>54.39</v>
      </c>
      <c r="G351">
        <v>338.48</v>
      </c>
      <c r="H351">
        <v>24.95</v>
      </c>
      <c r="I351">
        <v>90.19</v>
      </c>
      <c r="J351">
        <v>32.75</v>
      </c>
      <c r="L351">
        <v>0.27900000000000003</v>
      </c>
      <c r="M351">
        <v>126.35</v>
      </c>
      <c r="N351">
        <v>-7.0000000000000007E-2</v>
      </c>
      <c r="O351">
        <v>759.61</v>
      </c>
      <c r="P351">
        <v>91.230000000000203</v>
      </c>
      <c r="R351">
        <v>559.95100000000002</v>
      </c>
      <c r="S351">
        <v>106.13</v>
      </c>
      <c r="T351">
        <v>135.82999999999899</v>
      </c>
      <c r="U351">
        <v>73.03</v>
      </c>
      <c r="V351">
        <v>1.5500000000002301</v>
      </c>
      <c r="W351">
        <v>457.31999999999903</v>
      </c>
      <c r="X351">
        <v>342.52</v>
      </c>
      <c r="Y351">
        <v>190.219999999999</v>
      </c>
      <c r="Z351">
        <v>24.950987999999999</v>
      </c>
      <c r="AA351">
        <v>159.75</v>
      </c>
      <c r="AC351">
        <v>820.68</v>
      </c>
      <c r="AD351">
        <v>72.89</v>
      </c>
      <c r="AE351">
        <v>56.93</v>
      </c>
      <c r="AF351">
        <v>1102.1300000000001</v>
      </c>
      <c r="AG351">
        <v>281.45</v>
      </c>
      <c r="AH351">
        <v>73.31</v>
      </c>
      <c r="AI351">
        <v>820.67999999999904</v>
      </c>
      <c r="AJ351">
        <v>107.67</v>
      </c>
      <c r="AK351">
        <v>168.81</v>
      </c>
      <c r="AL351">
        <v>-231.62</v>
      </c>
      <c r="AM351">
        <v>57.48</v>
      </c>
      <c r="AN351">
        <v>-90.919999999999902</v>
      </c>
      <c r="AO351">
        <v>-50.19</v>
      </c>
      <c r="AP351">
        <v>-5.3300000000000098</v>
      </c>
      <c r="AQ351">
        <v>5</v>
      </c>
    </row>
    <row r="352" spans="1:43" x14ac:dyDescent="0.25">
      <c r="A352" t="s">
        <v>1013</v>
      </c>
      <c r="B352" t="s">
        <v>1012</v>
      </c>
      <c r="C352" t="s">
        <v>290</v>
      </c>
      <c r="D352">
        <v>11769.118706744999</v>
      </c>
      <c r="E352">
        <v>137.94999999999999</v>
      </c>
      <c r="F352">
        <v>96.18</v>
      </c>
      <c r="G352">
        <v>1410.88</v>
      </c>
      <c r="H352">
        <v>169.28</v>
      </c>
      <c r="I352">
        <v>2079.5</v>
      </c>
      <c r="K352">
        <v>80.819999999999993</v>
      </c>
      <c r="L352">
        <v>0</v>
      </c>
      <c r="M352">
        <v>1454.23</v>
      </c>
      <c r="O352">
        <v>26978.94</v>
      </c>
      <c r="P352">
        <v>19803.64</v>
      </c>
      <c r="Q352">
        <v>24558.400000000001</v>
      </c>
      <c r="R352">
        <v>885.49</v>
      </c>
      <c r="S352">
        <v>279.06</v>
      </c>
      <c r="T352">
        <v>457.77</v>
      </c>
      <c r="U352">
        <v>0</v>
      </c>
      <c r="V352">
        <v>-9.9999999983992893E-3</v>
      </c>
      <c r="W352">
        <v>7399.74999999999</v>
      </c>
      <c r="X352">
        <v>2358.56</v>
      </c>
      <c r="Y352">
        <v>553.95000000000005</v>
      </c>
      <c r="Z352">
        <v>84.639472900000001</v>
      </c>
      <c r="AA352">
        <v>19803.650000000001</v>
      </c>
      <c r="AC352">
        <v>8979.91</v>
      </c>
      <c r="AD352">
        <v>0</v>
      </c>
      <c r="AE352">
        <v>19803.650000000001</v>
      </c>
      <c r="AF352">
        <v>29337.5</v>
      </c>
      <c r="AG352">
        <v>20357.59</v>
      </c>
      <c r="AH352">
        <v>0</v>
      </c>
      <c r="AI352">
        <v>8979.91</v>
      </c>
      <c r="AJ352">
        <v>112.05</v>
      </c>
      <c r="AK352">
        <v>888.03</v>
      </c>
      <c r="AL352">
        <v>-279.81</v>
      </c>
      <c r="AM352">
        <v>-298.38</v>
      </c>
      <c r="AN352">
        <v>-1973.02</v>
      </c>
      <c r="AO352">
        <v>-410.43</v>
      </c>
      <c r="AP352">
        <v>309.83999999999901</v>
      </c>
      <c r="AQ352">
        <v>253.92</v>
      </c>
    </row>
    <row r="353" spans="1:43" x14ac:dyDescent="0.25">
      <c r="A353" t="s">
        <v>1019</v>
      </c>
      <c r="B353" t="s">
        <v>1018</v>
      </c>
      <c r="C353" t="s">
        <v>1020</v>
      </c>
      <c r="D353">
        <v>11726.3174792399</v>
      </c>
      <c r="E353">
        <v>1232.5999999999999</v>
      </c>
      <c r="F353">
        <v>93.91</v>
      </c>
      <c r="G353">
        <v>391.27</v>
      </c>
      <c r="H353">
        <v>47.95</v>
      </c>
      <c r="I353">
        <v>352.04</v>
      </c>
      <c r="J353">
        <v>16.13</v>
      </c>
      <c r="L353">
        <v>41.126300000000001</v>
      </c>
      <c r="M353">
        <v>9.77</v>
      </c>
      <c r="N353">
        <v>0</v>
      </c>
      <c r="O353">
        <v>593.41</v>
      </c>
      <c r="P353">
        <v>62.689999999999898</v>
      </c>
      <c r="R353">
        <v>490.37369999999999</v>
      </c>
      <c r="S353">
        <v>56.41</v>
      </c>
      <c r="T353">
        <v>132.77000000000001</v>
      </c>
      <c r="U353">
        <v>52.14</v>
      </c>
      <c r="V353">
        <v>8.0499999999999794</v>
      </c>
      <c r="W353">
        <v>648.26</v>
      </c>
      <c r="X353">
        <v>783.44</v>
      </c>
      <c r="Y353">
        <v>226.68</v>
      </c>
      <c r="Z353">
        <v>9.5900341999999998</v>
      </c>
      <c r="AA353">
        <v>126.71</v>
      </c>
      <c r="AC353">
        <v>1087.48</v>
      </c>
      <c r="AD353">
        <v>168.36</v>
      </c>
      <c r="AE353">
        <v>38.51</v>
      </c>
      <c r="AF353">
        <v>1376.85</v>
      </c>
      <c r="AG353">
        <v>289.37</v>
      </c>
      <c r="AH353">
        <v>206.63</v>
      </c>
      <c r="AI353">
        <v>1087.48</v>
      </c>
      <c r="AJ353">
        <v>155.58000000000001</v>
      </c>
      <c r="AK353">
        <v>-35.340000000000003</v>
      </c>
      <c r="AL353">
        <v>-85.33</v>
      </c>
      <c r="AM353">
        <v>123.47</v>
      </c>
      <c r="AN353">
        <v>-110.86</v>
      </c>
      <c r="AO353">
        <v>-32.11</v>
      </c>
      <c r="AP353">
        <v>2.7999999999999901</v>
      </c>
      <c r="AQ353">
        <v>23.92</v>
      </c>
    </row>
    <row r="354" spans="1:43" x14ac:dyDescent="0.25">
      <c r="A354" t="s">
        <v>998</v>
      </c>
      <c r="B354" t="s">
        <v>997</v>
      </c>
      <c r="C354" t="s">
        <v>423</v>
      </c>
      <c r="D354">
        <v>11721.87586398</v>
      </c>
      <c r="E354">
        <v>408.1</v>
      </c>
      <c r="F354">
        <v>48.19</v>
      </c>
      <c r="G354">
        <v>0</v>
      </c>
      <c r="H354">
        <v>144</v>
      </c>
      <c r="I354">
        <v>126.63</v>
      </c>
      <c r="J354">
        <v>34.75</v>
      </c>
      <c r="L354">
        <v>0</v>
      </c>
      <c r="M354">
        <v>2359.17</v>
      </c>
      <c r="N354">
        <v>0</v>
      </c>
      <c r="O354">
        <v>2431.4699999999998</v>
      </c>
      <c r="P354">
        <v>82.780000000000399</v>
      </c>
      <c r="Q354">
        <v>0</v>
      </c>
      <c r="R354">
        <v>72.3</v>
      </c>
      <c r="S354">
        <v>205.49</v>
      </c>
      <c r="T354">
        <v>140.16</v>
      </c>
      <c r="U354">
        <v>0</v>
      </c>
      <c r="V354" s="2">
        <v>4.5474735088646402E-13</v>
      </c>
      <c r="W354">
        <v>2372.9899999999998</v>
      </c>
      <c r="X354">
        <v>356.65</v>
      </c>
      <c r="Y354">
        <v>188.35</v>
      </c>
      <c r="Z354">
        <v>28.8</v>
      </c>
      <c r="AA354">
        <v>48.03</v>
      </c>
      <c r="AC354">
        <v>2516.9899999999998</v>
      </c>
      <c r="AD354">
        <v>0</v>
      </c>
      <c r="AE354">
        <v>48.03</v>
      </c>
      <c r="AF354">
        <v>2788.12</v>
      </c>
      <c r="AG354">
        <v>271.13</v>
      </c>
      <c r="AH354">
        <v>24.53</v>
      </c>
      <c r="AI354">
        <v>2516.9899999999998</v>
      </c>
      <c r="AJ354">
        <v>18.989999999999998</v>
      </c>
      <c r="AK354">
        <v>-334.67</v>
      </c>
      <c r="AL354">
        <v>-134.31</v>
      </c>
      <c r="AM354">
        <v>437.35</v>
      </c>
      <c r="AN354">
        <v>-308.8</v>
      </c>
      <c r="AO354">
        <v>418.36</v>
      </c>
      <c r="AP354">
        <v>-31.6299999999999</v>
      </c>
      <c r="AQ354">
        <v>312.48</v>
      </c>
    </row>
    <row r="355" spans="1:43" x14ac:dyDescent="0.25">
      <c r="A355" t="s">
        <v>990</v>
      </c>
      <c r="B355" t="s">
        <v>989</v>
      </c>
      <c r="C355" t="s">
        <v>365</v>
      </c>
      <c r="D355">
        <v>11588.647969</v>
      </c>
      <c r="E355">
        <v>2740.05</v>
      </c>
      <c r="F355">
        <v>3377.62</v>
      </c>
      <c r="G355">
        <v>220.32</v>
      </c>
      <c r="H355">
        <v>43.29</v>
      </c>
      <c r="I355">
        <v>367.19</v>
      </c>
      <c r="K355">
        <v>39.489999999999903</v>
      </c>
      <c r="L355">
        <v>0</v>
      </c>
      <c r="M355">
        <v>0</v>
      </c>
      <c r="O355">
        <v>1102.3699999999999</v>
      </c>
      <c r="P355">
        <v>152.15</v>
      </c>
      <c r="R355">
        <v>811.66</v>
      </c>
      <c r="S355">
        <v>533.31999999999903</v>
      </c>
      <c r="T355">
        <v>333.67999999999898</v>
      </c>
      <c r="U355">
        <v>251.22</v>
      </c>
      <c r="V355">
        <v>91.090000000000899</v>
      </c>
      <c r="W355">
        <v>2437.5699999999902</v>
      </c>
      <c r="X355">
        <v>5462.26</v>
      </c>
      <c r="Y355">
        <v>3711.2999999999902</v>
      </c>
      <c r="Z355">
        <v>4.3284957999999998</v>
      </c>
      <c r="AA355">
        <v>105.85</v>
      </c>
      <c r="AC355">
        <v>2701.18</v>
      </c>
      <c r="AD355">
        <v>2217.2199999999998</v>
      </c>
      <c r="AE355">
        <v>61.059999999999903</v>
      </c>
      <c r="AF355">
        <v>6564.63</v>
      </c>
      <c r="AG355">
        <v>3863.45</v>
      </c>
      <c r="AH355">
        <v>2344.5300000000002</v>
      </c>
      <c r="AI355">
        <v>2701.1799999999898</v>
      </c>
      <c r="AJ355">
        <v>91.63</v>
      </c>
      <c r="AK355">
        <v>-90.69</v>
      </c>
      <c r="AL355">
        <v>-199.04</v>
      </c>
      <c r="AM355">
        <v>530.72</v>
      </c>
      <c r="AN355">
        <v>-154.79</v>
      </c>
      <c r="AO355">
        <v>439.09</v>
      </c>
      <c r="AP355">
        <v>240.99</v>
      </c>
      <c r="AQ355">
        <v>25.95</v>
      </c>
    </row>
    <row r="356" spans="1:43" x14ac:dyDescent="0.25">
      <c r="A356" t="s">
        <v>988</v>
      </c>
      <c r="B356" t="s">
        <v>987</v>
      </c>
      <c r="C356" t="s">
        <v>341</v>
      </c>
      <c r="D356">
        <v>11516.9498752</v>
      </c>
      <c r="E356">
        <v>116.99</v>
      </c>
      <c r="F356">
        <v>23.12</v>
      </c>
      <c r="G356">
        <v>0</v>
      </c>
      <c r="H356">
        <v>9099.99</v>
      </c>
      <c r="I356">
        <v>511.8</v>
      </c>
      <c r="J356">
        <v>1115.49</v>
      </c>
      <c r="L356">
        <v>0</v>
      </c>
      <c r="M356">
        <v>0</v>
      </c>
      <c r="N356">
        <v>621.4</v>
      </c>
      <c r="O356">
        <v>9151.16</v>
      </c>
      <c r="P356">
        <v>1684.69</v>
      </c>
      <c r="R356">
        <v>9088.7099999999991</v>
      </c>
      <c r="S356">
        <v>23.17</v>
      </c>
      <c r="T356">
        <v>7.5599999999999499</v>
      </c>
      <c r="U356">
        <v>62.45</v>
      </c>
      <c r="V356" s="2">
        <v>1.81898940354585E-12</v>
      </c>
      <c r="W356">
        <v>-1393.5</v>
      </c>
      <c r="X356">
        <v>892.1</v>
      </c>
      <c r="Y356">
        <v>30.6799999999999</v>
      </c>
      <c r="Z356">
        <v>90.999920000000003</v>
      </c>
      <c r="AA356">
        <v>572.08000000000004</v>
      </c>
      <c r="AC356">
        <v>8327.89</v>
      </c>
      <c r="AD356">
        <v>30.82</v>
      </c>
      <c r="AE356">
        <v>569.20000000000005</v>
      </c>
      <c r="AF356">
        <v>10043.26</v>
      </c>
      <c r="AG356">
        <v>1715.37</v>
      </c>
      <c r="AH356">
        <v>326.31</v>
      </c>
      <c r="AI356">
        <v>8327.89</v>
      </c>
      <c r="AJ356">
        <v>17.3</v>
      </c>
      <c r="AK356">
        <v>-1195.08</v>
      </c>
      <c r="AL356">
        <v>-0.61</v>
      </c>
      <c r="AM356">
        <v>1168.32</v>
      </c>
      <c r="AN356">
        <v>-41.58</v>
      </c>
      <c r="AO356">
        <v>1151.02</v>
      </c>
      <c r="AP356">
        <v>-27.369999999999798</v>
      </c>
      <c r="AQ356">
        <v>1150.82</v>
      </c>
    </row>
    <row r="357" spans="1:43" x14ac:dyDescent="0.25">
      <c r="A357" t="s">
        <v>1011</v>
      </c>
      <c r="B357" t="s">
        <v>1010</v>
      </c>
      <c r="C357" t="s">
        <v>497</v>
      </c>
      <c r="D357">
        <v>11493.639255210001</v>
      </c>
      <c r="E357">
        <v>457.45</v>
      </c>
      <c r="F357">
        <v>181.09</v>
      </c>
      <c r="G357">
        <v>0</v>
      </c>
      <c r="H357">
        <v>240.3</v>
      </c>
      <c r="I357">
        <v>3375.25</v>
      </c>
      <c r="K357">
        <v>31.909999999999901</v>
      </c>
      <c r="L357">
        <v>0</v>
      </c>
      <c r="M357">
        <v>128.88</v>
      </c>
      <c r="N357">
        <v>105.96</v>
      </c>
      <c r="O357">
        <v>1160.8900000000001</v>
      </c>
      <c r="P357">
        <v>214.71</v>
      </c>
      <c r="R357">
        <v>617.99999999999898</v>
      </c>
      <c r="S357">
        <v>427.55</v>
      </c>
      <c r="T357">
        <v>2852.04</v>
      </c>
      <c r="U357">
        <v>382.1</v>
      </c>
      <c r="V357">
        <v>197.06</v>
      </c>
      <c r="W357">
        <v>2248.34</v>
      </c>
      <c r="X357">
        <v>4681.55</v>
      </c>
      <c r="Y357">
        <v>3033.13</v>
      </c>
      <c r="Z357">
        <v>24.0301887</v>
      </c>
      <c r="AA357">
        <v>27.59</v>
      </c>
      <c r="AC357">
        <v>2594.6</v>
      </c>
      <c r="AD357">
        <v>138.72</v>
      </c>
      <c r="AE357">
        <v>17.649999999999999</v>
      </c>
      <c r="AF357">
        <v>5842.44</v>
      </c>
      <c r="AG357">
        <v>3247.84</v>
      </c>
      <c r="AH357">
        <v>740.03</v>
      </c>
      <c r="AI357">
        <v>2594.6</v>
      </c>
      <c r="AJ357">
        <v>141.84</v>
      </c>
      <c r="AK357">
        <v>-440.24</v>
      </c>
      <c r="AL357">
        <v>61.82</v>
      </c>
      <c r="AM357">
        <v>309.63</v>
      </c>
      <c r="AN357">
        <v>-481.41</v>
      </c>
      <c r="AO357">
        <v>167.79</v>
      </c>
      <c r="AP357">
        <v>-68.790000000000006</v>
      </c>
      <c r="AQ357">
        <v>420.53</v>
      </c>
    </row>
    <row r="358" spans="1:43" x14ac:dyDescent="0.25">
      <c r="A358" t="s">
        <v>974</v>
      </c>
      <c r="B358" t="s">
        <v>973</v>
      </c>
      <c r="C358" t="s">
        <v>975</v>
      </c>
      <c r="D358">
        <v>11466.3990204</v>
      </c>
      <c r="E358">
        <v>1190.0999999999999</v>
      </c>
      <c r="F358">
        <v>265.29000000000002</v>
      </c>
      <c r="G358">
        <v>0</v>
      </c>
      <c r="H358">
        <v>48.78</v>
      </c>
      <c r="I358">
        <v>754.5</v>
      </c>
      <c r="K358">
        <v>5.3599999999999897</v>
      </c>
      <c r="L358">
        <v>273.98750000000001</v>
      </c>
      <c r="M358">
        <v>56.41</v>
      </c>
      <c r="N358">
        <v>8.26</v>
      </c>
      <c r="O358">
        <v>1269.2</v>
      </c>
      <c r="P358">
        <v>410.49</v>
      </c>
      <c r="R358">
        <v>878.49249999999995</v>
      </c>
      <c r="S358">
        <v>65.48</v>
      </c>
      <c r="T358">
        <v>418.06</v>
      </c>
      <c r="U358">
        <v>54.95</v>
      </c>
      <c r="V358">
        <v>39.190000000000197</v>
      </c>
      <c r="W358">
        <v>1551.61</v>
      </c>
      <c r="X358">
        <v>1433.29</v>
      </c>
      <c r="Y358">
        <v>683.35</v>
      </c>
      <c r="Z358">
        <v>9.7565615999999995</v>
      </c>
      <c r="AA358">
        <v>571.08999999999901</v>
      </c>
      <c r="AC358">
        <v>1608.6499999999901</v>
      </c>
      <c r="AD358">
        <v>331.33</v>
      </c>
      <c r="AE358">
        <v>371.29999999999899</v>
      </c>
      <c r="AF358">
        <v>2702.49</v>
      </c>
      <c r="AG358">
        <v>1093.8399999999999</v>
      </c>
      <c r="AH358">
        <v>281.98</v>
      </c>
      <c r="AI358">
        <v>1608.6499999999901</v>
      </c>
      <c r="AJ358">
        <v>211.62</v>
      </c>
      <c r="AK358">
        <v>56.12</v>
      </c>
      <c r="AL358">
        <v>-266.67</v>
      </c>
      <c r="AM358">
        <v>212.01</v>
      </c>
      <c r="AN358">
        <v>-135.52000000000001</v>
      </c>
      <c r="AO358">
        <v>0.38999999999998602</v>
      </c>
      <c r="AP358">
        <v>1.45999999999997</v>
      </c>
      <c r="AQ358">
        <v>2.8</v>
      </c>
    </row>
    <row r="359" spans="1:43" x14ac:dyDescent="0.25">
      <c r="A359" t="s">
        <v>992</v>
      </c>
      <c r="B359" t="s">
        <v>991</v>
      </c>
      <c r="C359" t="s">
        <v>527</v>
      </c>
      <c r="D359">
        <v>11451.3225552</v>
      </c>
      <c r="E359">
        <v>2333.6</v>
      </c>
      <c r="F359">
        <v>46.85</v>
      </c>
      <c r="G359">
        <v>28.41</v>
      </c>
      <c r="H359">
        <v>48.99</v>
      </c>
      <c r="I359">
        <v>550.1</v>
      </c>
      <c r="K359">
        <v>8.89</v>
      </c>
      <c r="L359">
        <v>143.23330000000001</v>
      </c>
      <c r="M359">
        <v>0</v>
      </c>
      <c r="N359">
        <v>0.75</v>
      </c>
      <c r="O359">
        <v>365.87999999999897</v>
      </c>
      <c r="P359">
        <v>145.56</v>
      </c>
      <c r="R359">
        <v>198.10669999999899</v>
      </c>
      <c r="S359">
        <v>147.26</v>
      </c>
      <c r="T359">
        <v>121.38</v>
      </c>
      <c r="U359">
        <v>15.65</v>
      </c>
      <c r="V359">
        <v>72.0300000000002</v>
      </c>
      <c r="W359">
        <v>651.89</v>
      </c>
      <c r="X359">
        <v>730.38</v>
      </c>
      <c r="Y359">
        <v>168.23</v>
      </c>
      <c r="Z359">
        <v>4.8993596000000004</v>
      </c>
      <c r="AA359">
        <v>93.25</v>
      </c>
      <c r="AC359">
        <v>782.469999999999</v>
      </c>
      <c r="AD359">
        <v>0</v>
      </c>
      <c r="AE359">
        <v>73.53</v>
      </c>
      <c r="AF359">
        <v>1096.26</v>
      </c>
      <c r="AG359">
        <v>313.79000000000002</v>
      </c>
      <c r="AH359">
        <v>33.020000000000003</v>
      </c>
      <c r="AI359">
        <v>782.469999999999</v>
      </c>
      <c r="AJ359">
        <v>44.51</v>
      </c>
      <c r="AK359">
        <v>-204.91</v>
      </c>
      <c r="AL359">
        <v>-102.29</v>
      </c>
      <c r="AM359">
        <v>319.08999999999997</v>
      </c>
      <c r="AN359">
        <v>-130.54</v>
      </c>
      <c r="AO359">
        <v>274.58</v>
      </c>
      <c r="AP359">
        <v>11.889999999999899</v>
      </c>
      <c r="AQ359">
        <v>184.83</v>
      </c>
    </row>
    <row r="360" spans="1:43" x14ac:dyDescent="0.25">
      <c r="A360" t="s">
        <v>1000</v>
      </c>
      <c r="B360" t="s">
        <v>999</v>
      </c>
      <c r="C360" t="s">
        <v>533</v>
      </c>
      <c r="D360">
        <v>11360.393320339999</v>
      </c>
      <c r="E360">
        <v>274.85000000000002</v>
      </c>
      <c r="F360">
        <v>1513.42</v>
      </c>
      <c r="G360">
        <v>6.42</v>
      </c>
      <c r="H360">
        <v>489.22</v>
      </c>
      <c r="I360">
        <v>554.14</v>
      </c>
      <c r="J360">
        <v>603.07000000000005</v>
      </c>
      <c r="L360">
        <v>0</v>
      </c>
      <c r="M360">
        <v>559.19000000000005</v>
      </c>
      <c r="N360">
        <v>-13.49</v>
      </c>
      <c r="O360">
        <v>7213.64</v>
      </c>
      <c r="P360">
        <v>3028.1</v>
      </c>
      <c r="R360">
        <v>6514.57</v>
      </c>
      <c r="S360">
        <v>246.71</v>
      </c>
      <c r="T360">
        <v>2288.3799999999901</v>
      </c>
      <c r="U360">
        <v>139.88</v>
      </c>
      <c r="V360">
        <v>18.28</v>
      </c>
      <c r="W360">
        <v>5979.71</v>
      </c>
      <c r="X360">
        <v>6075.36</v>
      </c>
      <c r="Y360">
        <v>3801.7999999999902</v>
      </c>
      <c r="Z360">
        <v>41.6207852</v>
      </c>
      <c r="AA360">
        <v>4263.8500000000004</v>
      </c>
      <c r="AC360">
        <v>6459.1</v>
      </c>
      <c r="AD360">
        <v>3123.21</v>
      </c>
      <c r="AE360">
        <v>2406.75</v>
      </c>
      <c r="AF360">
        <v>13289</v>
      </c>
      <c r="AG360">
        <v>6829.9</v>
      </c>
      <c r="AH360">
        <v>2151.3000000000002</v>
      </c>
      <c r="AI360">
        <v>6459.1</v>
      </c>
      <c r="AJ360">
        <v>178.62</v>
      </c>
      <c r="AK360">
        <v>-212.79</v>
      </c>
      <c r="AL360">
        <v>-118.87</v>
      </c>
      <c r="AM360">
        <v>-24.23</v>
      </c>
      <c r="AN360">
        <v>-2420.3199999999902</v>
      </c>
      <c r="AO360">
        <v>-202.85</v>
      </c>
      <c r="AP360">
        <v>-355.89</v>
      </c>
      <c r="AQ360">
        <v>374.29</v>
      </c>
    </row>
    <row r="361" spans="1:43" x14ac:dyDescent="0.25">
      <c r="A361" t="s">
        <v>1105</v>
      </c>
      <c r="B361" t="s">
        <v>1104</v>
      </c>
      <c r="C361" t="s">
        <v>279</v>
      </c>
      <c r="D361">
        <v>11220.06011742</v>
      </c>
      <c r="E361">
        <v>306.89999999999998</v>
      </c>
      <c r="F361">
        <v>214.35</v>
      </c>
      <c r="G361">
        <v>504.07</v>
      </c>
      <c r="H361">
        <v>36.72</v>
      </c>
      <c r="I361">
        <v>283.47000000000003</v>
      </c>
      <c r="K361">
        <v>84.509999999999906</v>
      </c>
      <c r="L361">
        <v>786.33190000000002</v>
      </c>
      <c r="M361">
        <v>0</v>
      </c>
      <c r="N361">
        <v>2.06</v>
      </c>
      <c r="O361">
        <v>1286.55</v>
      </c>
      <c r="P361">
        <v>104.34</v>
      </c>
      <c r="R361">
        <v>345.48809999999901</v>
      </c>
      <c r="S361">
        <v>52</v>
      </c>
      <c r="T361">
        <v>191.95999999999901</v>
      </c>
      <c r="U361">
        <v>70.22</v>
      </c>
      <c r="V361">
        <v>76.33</v>
      </c>
      <c r="W361">
        <v>1008.2</v>
      </c>
      <c r="X361">
        <v>775.15</v>
      </c>
      <c r="Y361">
        <v>406.30999999999898</v>
      </c>
      <c r="Z361">
        <v>36.720864400000004</v>
      </c>
      <c r="AA361">
        <v>46.54</v>
      </c>
      <c r="AC361">
        <v>1551.05</v>
      </c>
      <c r="AD361">
        <v>301.86</v>
      </c>
      <c r="AE361">
        <v>28.009999999999899</v>
      </c>
      <c r="AF361">
        <v>2061.6999999999998</v>
      </c>
      <c r="AG361">
        <v>510.65</v>
      </c>
      <c r="AH361">
        <v>137.82</v>
      </c>
      <c r="AI361">
        <v>1551.04999999999</v>
      </c>
      <c r="AJ361">
        <v>35.479999999999997</v>
      </c>
      <c r="AK361">
        <v>-250.68</v>
      </c>
      <c r="AL361">
        <v>-48.29</v>
      </c>
      <c r="AM361">
        <v>328.6</v>
      </c>
      <c r="AN361">
        <v>-6.5399999999999903</v>
      </c>
      <c r="AO361">
        <v>293.12</v>
      </c>
      <c r="AP361">
        <v>29.6299999999999</v>
      </c>
      <c r="AQ361">
        <v>91.8</v>
      </c>
    </row>
    <row r="362" spans="1:43" x14ac:dyDescent="0.25">
      <c r="A362" t="s">
        <v>996</v>
      </c>
      <c r="B362" t="s">
        <v>995</v>
      </c>
      <c r="C362" t="s">
        <v>24</v>
      </c>
      <c r="D362">
        <v>11191.68467405</v>
      </c>
      <c r="E362">
        <v>952.25</v>
      </c>
      <c r="F362">
        <v>255.13</v>
      </c>
      <c r="G362">
        <v>1183.1500000000001</v>
      </c>
      <c r="H362">
        <v>23.86</v>
      </c>
      <c r="I362">
        <v>34.44</v>
      </c>
      <c r="K362">
        <v>44.95</v>
      </c>
      <c r="L362">
        <v>41.451000000000001</v>
      </c>
      <c r="M362">
        <v>0</v>
      </c>
      <c r="N362">
        <v>-0.52</v>
      </c>
      <c r="O362">
        <v>962.35</v>
      </c>
      <c r="P362">
        <v>617.79999999999995</v>
      </c>
      <c r="R362">
        <v>777.72900000000004</v>
      </c>
      <c r="S362">
        <v>676.25</v>
      </c>
      <c r="T362">
        <v>303.88</v>
      </c>
      <c r="U362">
        <v>98.22</v>
      </c>
      <c r="V362">
        <v>21.3100000000004</v>
      </c>
      <c r="W362">
        <v>210.76</v>
      </c>
      <c r="X362">
        <v>1631.71</v>
      </c>
      <c r="Y362">
        <v>559.01</v>
      </c>
      <c r="Z362">
        <v>11.9305676</v>
      </c>
      <c r="AA362">
        <v>814.93</v>
      </c>
      <c r="AC362">
        <v>1417.25</v>
      </c>
      <c r="AD362">
        <v>914.98</v>
      </c>
      <c r="AE362">
        <v>596.49</v>
      </c>
      <c r="AF362">
        <v>2594.06</v>
      </c>
      <c r="AG362">
        <v>1176.81</v>
      </c>
      <c r="AH362">
        <v>6.04</v>
      </c>
      <c r="AI362">
        <v>1417.25</v>
      </c>
      <c r="AJ362">
        <v>117.72</v>
      </c>
      <c r="AK362">
        <v>440.43</v>
      </c>
      <c r="AL362">
        <v>-703.13</v>
      </c>
      <c r="AM362">
        <v>169.89</v>
      </c>
      <c r="AN362">
        <v>-135.94</v>
      </c>
      <c r="AO362">
        <v>52.169999999999902</v>
      </c>
      <c r="AP362">
        <v>-92.81</v>
      </c>
      <c r="AQ362">
        <v>0</v>
      </c>
    </row>
    <row r="363" spans="1:43" x14ac:dyDescent="0.25">
      <c r="A363" t="s">
        <v>1034</v>
      </c>
      <c r="B363" t="s">
        <v>1033</v>
      </c>
      <c r="C363" t="s">
        <v>44</v>
      </c>
      <c r="D363">
        <v>11143.71888</v>
      </c>
      <c r="E363">
        <v>1031.0999999999999</v>
      </c>
      <c r="F363">
        <v>806.33</v>
      </c>
      <c r="G363">
        <v>643.22</v>
      </c>
      <c r="H363">
        <v>111.69</v>
      </c>
      <c r="I363">
        <v>154.13</v>
      </c>
      <c r="K363">
        <v>7.4399999999999897</v>
      </c>
      <c r="L363">
        <v>0</v>
      </c>
      <c r="M363">
        <v>224.77</v>
      </c>
      <c r="N363">
        <v>152.12</v>
      </c>
      <c r="O363">
        <v>4484.5200000000004</v>
      </c>
      <c r="P363">
        <v>993.23</v>
      </c>
      <c r="R363">
        <v>4142.0200000000004</v>
      </c>
      <c r="S363">
        <v>359.81</v>
      </c>
      <c r="T363">
        <v>2572.4899999999998</v>
      </c>
      <c r="U363">
        <v>110.29</v>
      </c>
      <c r="V363">
        <v>574.79999999999995</v>
      </c>
      <c r="W363">
        <v>3131.92</v>
      </c>
      <c r="X363">
        <v>3926.48</v>
      </c>
      <c r="Y363">
        <v>3378.82</v>
      </c>
      <c r="Z363">
        <v>11.169568</v>
      </c>
      <c r="AA363">
        <v>1059.31</v>
      </c>
      <c r="AC363">
        <v>4038.95</v>
      </c>
      <c r="AD363">
        <v>3256.1</v>
      </c>
      <c r="AE363">
        <v>418.43</v>
      </c>
      <c r="AF363">
        <v>8411</v>
      </c>
      <c r="AG363">
        <v>4372.05</v>
      </c>
      <c r="AH363">
        <v>156.44</v>
      </c>
      <c r="AI363">
        <v>4038.9499999999898</v>
      </c>
      <c r="AJ363">
        <v>121.28</v>
      </c>
      <c r="AK363">
        <v>-553.48</v>
      </c>
      <c r="AL363">
        <v>138.49</v>
      </c>
      <c r="AM363">
        <v>270.95999999999998</v>
      </c>
      <c r="AN363">
        <v>-281.969999999999</v>
      </c>
      <c r="AO363">
        <v>149.67999999999901</v>
      </c>
      <c r="AP363">
        <v>-144.03</v>
      </c>
      <c r="AQ363">
        <v>44.68</v>
      </c>
    </row>
    <row r="364" spans="1:43" x14ac:dyDescent="0.25">
      <c r="A364" t="s">
        <v>986</v>
      </c>
      <c r="B364" t="s">
        <v>985</v>
      </c>
      <c r="C364" t="s">
        <v>118</v>
      </c>
      <c r="D364">
        <v>11099.941533630001</v>
      </c>
      <c r="E364">
        <v>2009.25</v>
      </c>
      <c r="F364">
        <v>45.48</v>
      </c>
      <c r="G364">
        <v>804.27</v>
      </c>
      <c r="H364">
        <v>11.2</v>
      </c>
      <c r="I364">
        <v>600.20999999999901</v>
      </c>
      <c r="K364">
        <v>0.29999999999999899</v>
      </c>
      <c r="L364">
        <v>0</v>
      </c>
      <c r="M364">
        <v>0</v>
      </c>
      <c r="O364">
        <v>199.77</v>
      </c>
      <c r="P364">
        <v>141.61999999999901</v>
      </c>
      <c r="R364">
        <v>113.39</v>
      </c>
      <c r="S364">
        <v>59.53</v>
      </c>
      <c r="T364">
        <v>80.760000000000005</v>
      </c>
      <c r="U364">
        <v>86.08</v>
      </c>
      <c r="V364">
        <v>140.92999999999901</v>
      </c>
      <c r="W364">
        <v>351.61</v>
      </c>
      <c r="X364">
        <v>1235.1699999999901</v>
      </c>
      <c r="Y364">
        <v>126.24</v>
      </c>
      <c r="Z364">
        <v>5.5983969</v>
      </c>
      <c r="AA364">
        <v>2.4900000000000002</v>
      </c>
      <c r="AC364">
        <v>1167.08</v>
      </c>
      <c r="AD364">
        <v>192.95</v>
      </c>
      <c r="AE364">
        <v>0.69</v>
      </c>
      <c r="AF364">
        <v>1434.9399999999901</v>
      </c>
      <c r="AG364">
        <v>267.85999999999899</v>
      </c>
      <c r="AH364">
        <v>382.48</v>
      </c>
      <c r="AI364">
        <v>1167.08</v>
      </c>
      <c r="AJ364">
        <v>39.5</v>
      </c>
      <c r="AK364">
        <v>438.1</v>
      </c>
      <c r="AL364">
        <v>-383.16</v>
      </c>
      <c r="AM364">
        <v>-17.239999999999998</v>
      </c>
      <c r="AN364">
        <v>-194.64</v>
      </c>
      <c r="AO364">
        <v>-56.739999999999903</v>
      </c>
      <c r="AP364">
        <v>37.699999999999903</v>
      </c>
      <c r="AQ364">
        <v>18.16</v>
      </c>
    </row>
    <row r="365" spans="1:43" x14ac:dyDescent="0.25">
      <c r="A365" t="s">
        <v>1028</v>
      </c>
      <c r="B365" t="s">
        <v>1027</v>
      </c>
      <c r="C365" t="s">
        <v>91</v>
      </c>
      <c r="D365">
        <v>11068.8414269</v>
      </c>
      <c r="E365">
        <v>415.9</v>
      </c>
      <c r="F365">
        <v>231.45</v>
      </c>
      <c r="G365">
        <v>81.37</v>
      </c>
      <c r="H365">
        <v>54.97</v>
      </c>
      <c r="I365">
        <v>1042.52</v>
      </c>
      <c r="K365">
        <v>117.08</v>
      </c>
      <c r="L365">
        <v>495.28199999999998</v>
      </c>
      <c r="M365">
        <v>74.11</v>
      </c>
      <c r="N365">
        <v>0</v>
      </c>
      <c r="O365">
        <v>1017.51</v>
      </c>
      <c r="P365">
        <v>114.959999999999</v>
      </c>
      <c r="R365">
        <v>247.11799999999999</v>
      </c>
      <c r="S365">
        <v>395.64</v>
      </c>
      <c r="T365">
        <v>392.58</v>
      </c>
      <c r="U365">
        <v>83.92</v>
      </c>
      <c r="V365">
        <v>48.749999999999702</v>
      </c>
      <c r="W365">
        <v>2311.9499999999998</v>
      </c>
      <c r="X365">
        <v>2169.77</v>
      </c>
      <c r="Y365">
        <v>624.03</v>
      </c>
      <c r="Z365">
        <v>27.487054700000002</v>
      </c>
      <c r="AA365">
        <v>101.83</v>
      </c>
      <c r="AC365">
        <v>2448.29</v>
      </c>
      <c r="AD365">
        <v>0</v>
      </c>
      <c r="AE365">
        <v>66.209999999999994</v>
      </c>
      <c r="AF365">
        <v>3187.28</v>
      </c>
      <c r="AG365">
        <v>738.98999999999899</v>
      </c>
      <c r="AH365">
        <v>731.61</v>
      </c>
      <c r="AI365">
        <v>2448.29</v>
      </c>
      <c r="AJ365">
        <v>57.74</v>
      </c>
      <c r="AK365">
        <v>-636.20000000000005</v>
      </c>
      <c r="AL365">
        <v>251.57</v>
      </c>
      <c r="AM365">
        <v>560.91999999999996</v>
      </c>
      <c r="AN365">
        <v>-211.5</v>
      </c>
      <c r="AO365">
        <v>503.17999999999898</v>
      </c>
      <c r="AP365">
        <v>176.289999999999</v>
      </c>
      <c r="AQ365">
        <v>124.95</v>
      </c>
    </row>
    <row r="366" spans="1:43" x14ac:dyDescent="0.25">
      <c r="A366" t="s">
        <v>1022</v>
      </c>
      <c r="B366" t="s">
        <v>1021</v>
      </c>
      <c r="C366" t="s">
        <v>27</v>
      </c>
      <c r="D366">
        <v>11067.946956330001</v>
      </c>
      <c r="E366">
        <v>98.7</v>
      </c>
      <c r="G366">
        <v>1384.17</v>
      </c>
      <c r="H366">
        <v>1252.03</v>
      </c>
      <c r="I366">
        <v>2132.5100000000002</v>
      </c>
      <c r="M366">
        <v>4449.8500000000004</v>
      </c>
      <c r="O366">
        <v>24826.400000000001</v>
      </c>
      <c r="P366">
        <v>3761.94</v>
      </c>
      <c r="Q366">
        <v>19374.21</v>
      </c>
      <c r="R366">
        <v>200.44</v>
      </c>
      <c r="U366">
        <v>801.9</v>
      </c>
      <c r="V366">
        <v>1145.54</v>
      </c>
      <c r="W366">
        <v>1609.96999999999</v>
      </c>
      <c r="X366">
        <v>2132.5100000000002</v>
      </c>
      <c r="Y366">
        <v>18950.8</v>
      </c>
      <c r="Z366">
        <v>125.2027655</v>
      </c>
      <c r="AB366">
        <v>18950.8</v>
      </c>
      <c r="AC366">
        <v>4246.17</v>
      </c>
      <c r="AE366">
        <v>2616.4</v>
      </c>
      <c r="AF366">
        <v>26958.91</v>
      </c>
      <c r="AG366">
        <v>22712.74</v>
      </c>
      <c r="AI366">
        <v>4246.1699999999901</v>
      </c>
      <c r="AJ366">
        <v>92.75</v>
      </c>
      <c r="AK366">
        <v>-1316.57</v>
      </c>
      <c r="AL366">
        <v>-89.09</v>
      </c>
      <c r="AM366">
        <v>159.46</v>
      </c>
      <c r="AN366">
        <v>-1129</v>
      </c>
      <c r="AO366">
        <v>66.709999999999994</v>
      </c>
      <c r="AP366">
        <v>-1246.19999999999</v>
      </c>
      <c r="AQ366">
        <v>0</v>
      </c>
    </row>
    <row r="367" spans="1:43" x14ac:dyDescent="0.25">
      <c r="A367" t="s">
        <v>1009</v>
      </c>
      <c r="B367" t="s">
        <v>1008</v>
      </c>
      <c r="C367" t="s">
        <v>91</v>
      </c>
      <c r="D367">
        <v>10991.452497230001</v>
      </c>
      <c r="E367">
        <v>485.3</v>
      </c>
      <c r="F367">
        <v>279.89999999999998</v>
      </c>
      <c r="G367">
        <v>46.2</v>
      </c>
      <c r="H367">
        <v>45.3</v>
      </c>
      <c r="I367">
        <v>1178.9000000000001</v>
      </c>
      <c r="K367">
        <v>95.8</v>
      </c>
      <c r="L367">
        <v>749.9</v>
      </c>
      <c r="M367">
        <v>447.7</v>
      </c>
      <c r="N367">
        <v>0</v>
      </c>
      <c r="O367">
        <v>1802.6</v>
      </c>
      <c r="P367">
        <v>286.60000000000002</v>
      </c>
      <c r="R367">
        <v>423.6</v>
      </c>
      <c r="S367">
        <v>409.69999999999902</v>
      </c>
      <c r="T367">
        <v>578.29999999999995</v>
      </c>
      <c r="U367">
        <v>85.6</v>
      </c>
      <c r="V367">
        <v>96.2</v>
      </c>
      <c r="W367">
        <v>2884.7</v>
      </c>
      <c r="X367">
        <v>2318.4</v>
      </c>
      <c r="Y367">
        <v>858.2</v>
      </c>
      <c r="Z367">
        <v>22.646535799999999</v>
      </c>
      <c r="AA367">
        <v>273</v>
      </c>
      <c r="AC367">
        <v>2976.2</v>
      </c>
      <c r="AD367">
        <v>0</v>
      </c>
      <c r="AE367">
        <v>190.4</v>
      </c>
      <c r="AF367">
        <v>4121</v>
      </c>
      <c r="AG367">
        <v>1144.8</v>
      </c>
      <c r="AH367">
        <v>729.8</v>
      </c>
      <c r="AI367">
        <v>2976.2</v>
      </c>
      <c r="AJ367">
        <v>36.799999999999997</v>
      </c>
      <c r="AK367">
        <v>-218.6</v>
      </c>
      <c r="AL367">
        <v>-526.70000000000005</v>
      </c>
      <c r="AM367">
        <v>714.3</v>
      </c>
      <c r="AN367">
        <v>118.8</v>
      </c>
      <c r="AO367">
        <v>677.5</v>
      </c>
      <c r="AP367">
        <v>-31</v>
      </c>
      <c r="AQ367">
        <v>113.2</v>
      </c>
    </row>
    <row r="368" spans="1:43" x14ac:dyDescent="0.25">
      <c r="A368" t="s">
        <v>994</v>
      </c>
      <c r="B368" t="s">
        <v>993</v>
      </c>
      <c r="C368" t="s">
        <v>55</v>
      </c>
      <c r="D368">
        <v>10946.449434515</v>
      </c>
      <c r="E368">
        <v>1090.75</v>
      </c>
      <c r="F368">
        <v>101.25</v>
      </c>
      <c r="G368">
        <v>397.23</v>
      </c>
      <c r="H368">
        <v>101.5</v>
      </c>
      <c r="I368">
        <v>103.64</v>
      </c>
      <c r="K368">
        <v>25.9499999999999</v>
      </c>
      <c r="L368">
        <v>0</v>
      </c>
      <c r="M368">
        <v>0</v>
      </c>
      <c r="N368">
        <v>5.01</v>
      </c>
      <c r="O368">
        <v>1292.6600000000001</v>
      </c>
      <c r="P368">
        <v>566.94000000000005</v>
      </c>
      <c r="R368">
        <v>953.9</v>
      </c>
      <c r="S368">
        <v>302.909999999999</v>
      </c>
      <c r="T368">
        <v>43.199999999999903</v>
      </c>
      <c r="U368">
        <v>312.81</v>
      </c>
      <c r="V368">
        <v>7.0899999999999901</v>
      </c>
      <c r="W368">
        <v>561.17999999999995</v>
      </c>
      <c r="X368">
        <v>483.65</v>
      </c>
      <c r="Y368">
        <v>144.44999999999999</v>
      </c>
      <c r="Z368">
        <v>10.1501687</v>
      </c>
      <c r="AA368">
        <v>570.32000000000005</v>
      </c>
      <c r="AC368">
        <v>1064.9199999999901</v>
      </c>
      <c r="AD368">
        <v>18.760000000000002</v>
      </c>
      <c r="AE368">
        <v>559.85</v>
      </c>
      <c r="AF368">
        <v>1776.31</v>
      </c>
      <c r="AG368">
        <v>711.39</v>
      </c>
      <c r="AH368">
        <v>58.34</v>
      </c>
      <c r="AI368">
        <v>1064.9199999999901</v>
      </c>
      <c r="AJ368">
        <v>141.30000000000001</v>
      </c>
      <c r="AK368">
        <v>143.41</v>
      </c>
      <c r="AL368">
        <v>-465.2</v>
      </c>
      <c r="AM368">
        <v>327.23</v>
      </c>
      <c r="AN368">
        <v>-78.58</v>
      </c>
      <c r="AO368">
        <v>185.93</v>
      </c>
      <c r="AP368">
        <v>5.4400000000000199</v>
      </c>
      <c r="AQ368">
        <v>20.29</v>
      </c>
    </row>
    <row r="369" spans="1:43" x14ac:dyDescent="0.25">
      <c r="A369" t="s">
        <v>1015</v>
      </c>
      <c r="B369" t="s">
        <v>1014</v>
      </c>
      <c r="C369" t="s">
        <v>615</v>
      </c>
      <c r="D369">
        <v>10881.713011419901</v>
      </c>
      <c r="E369">
        <v>768.05</v>
      </c>
      <c r="F369">
        <v>343.53</v>
      </c>
      <c r="G369">
        <v>74.760000000000005</v>
      </c>
      <c r="H369">
        <v>142.77000000000001</v>
      </c>
      <c r="I369">
        <v>5308.96</v>
      </c>
      <c r="J369">
        <v>153.72999999999999</v>
      </c>
      <c r="L369">
        <v>0</v>
      </c>
      <c r="M369">
        <v>0</v>
      </c>
      <c r="N369">
        <v>0</v>
      </c>
      <c r="O369">
        <v>8712.98</v>
      </c>
      <c r="P369">
        <v>3497.1599999999899</v>
      </c>
      <c r="R369">
        <v>8484.6899999999896</v>
      </c>
      <c r="S369">
        <v>405.68</v>
      </c>
      <c r="T369">
        <v>1093.07</v>
      </c>
      <c r="U369">
        <v>228.29</v>
      </c>
      <c r="V369">
        <v>305.11999999999802</v>
      </c>
      <c r="W369">
        <v>10057.83</v>
      </c>
      <c r="X369">
        <v>6496.1399999999903</v>
      </c>
      <c r="Y369">
        <v>1436.6</v>
      </c>
      <c r="Z369">
        <v>14.2772197</v>
      </c>
      <c r="AA369">
        <v>3649.39</v>
      </c>
      <c r="AC369">
        <v>10275.36</v>
      </c>
      <c r="AD369">
        <v>204.48</v>
      </c>
      <c r="AE369">
        <v>3038.31</v>
      </c>
      <c r="AF369">
        <v>15209.119999999901</v>
      </c>
      <c r="AG369">
        <v>4933.7599999999902</v>
      </c>
      <c r="AH369">
        <v>577.02</v>
      </c>
      <c r="AI369">
        <v>10275.36</v>
      </c>
      <c r="AJ369">
        <v>465.3</v>
      </c>
      <c r="AK369">
        <v>-1893.3</v>
      </c>
      <c r="AL369">
        <v>38.76</v>
      </c>
      <c r="AM369">
        <v>2974.58</v>
      </c>
      <c r="AN369">
        <v>-295.44</v>
      </c>
      <c r="AO369">
        <v>2509.2799999999902</v>
      </c>
      <c r="AP369">
        <v>1120.04</v>
      </c>
      <c r="AQ369">
        <v>359.77</v>
      </c>
    </row>
    <row r="370" spans="1:43" x14ac:dyDescent="0.25">
      <c r="A370" t="s">
        <v>1032</v>
      </c>
      <c r="B370" t="s">
        <v>1031</v>
      </c>
      <c r="C370" t="s">
        <v>902</v>
      </c>
      <c r="D370">
        <v>10843.609095330001</v>
      </c>
      <c r="E370">
        <v>112.95</v>
      </c>
      <c r="F370">
        <v>2108.11</v>
      </c>
      <c r="G370">
        <v>216.79</v>
      </c>
      <c r="H370">
        <v>933.52</v>
      </c>
      <c r="I370">
        <v>306.61</v>
      </c>
      <c r="L370">
        <v>0</v>
      </c>
      <c r="M370">
        <v>34.9</v>
      </c>
      <c r="N370">
        <v>0</v>
      </c>
      <c r="O370">
        <v>3152.39</v>
      </c>
      <c r="P370">
        <v>462.090000000001</v>
      </c>
      <c r="R370">
        <v>2881.23</v>
      </c>
      <c r="S370">
        <v>3194.65</v>
      </c>
      <c r="T370">
        <v>4426.2999999999902</v>
      </c>
      <c r="U370">
        <v>236.26</v>
      </c>
      <c r="V370">
        <v>162.560000000001</v>
      </c>
      <c r="W370">
        <v>1398.6</v>
      </c>
      <c r="X370">
        <v>6464.58</v>
      </c>
      <c r="Y370">
        <v>6534.41</v>
      </c>
      <c r="Z370">
        <v>93.352286899999996</v>
      </c>
      <c r="AA370">
        <v>1612.87</v>
      </c>
      <c r="AC370">
        <v>2620.4699999999998</v>
      </c>
      <c r="AD370">
        <v>233.42</v>
      </c>
      <c r="AE370">
        <v>299.52999999999997</v>
      </c>
      <c r="AF370">
        <v>9616.9699999999993</v>
      </c>
      <c r="AG370">
        <v>6996.5</v>
      </c>
      <c r="AH370">
        <v>2729.9</v>
      </c>
      <c r="AI370">
        <v>2620.4699999999898</v>
      </c>
      <c r="AJ370">
        <v>60.16</v>
      </c>
      <c r="AK370">
        <v>241.35</v>
      </c>
      <c r="AL370">
        <v>178.12</v>
      </c>
      <c r="AM370">
        <v>-431.84</v>
      </c>
      <c r="AN370">
        <v>-561.84</v>
      </c>
      <c r="AO370">
        <v>-492</v>
      </c>
      <c r="AP370">
        <v>-12.3699999999999</v>
      </c>
      <c r="AQ370">
        <v>0</v>
      </c>
    </row>
    <row r="371" spans="1:43" x14ac:dyDescent="0.25">
      <c r="A371" t="s">
        <v>36</v>
      </c>
      <c r="B371" t="s">
        <v>37</v>
      </c>
      <c r="C371" t="s">
        <v>38</v>
      </c>
      <c r="D371">
        <v>10793.641874999999</v>
      </c>
      <c r="E371">
        <v>624.4</v>
      </c>
      <c r="F371">
        <v>824.91</v>
      </c>
      <c r="G371">
        <v>31.19</v>
      </c>
      <c r="H371">
        <v>17.079999999999998</v>
      </c>
      <c r="I371">
        <v>270.56</v>
      </c>
      <c r="J371">
        <v>72.259999999999906</v>
      </c>
      <c r="L371">
        <v>45.17</v>
      </c>
      <c r="M371">
        <v>261.67</v>
      </c>
      <c r="N371">
        <v>0</v>
      </c>
      <c r="O371">
        <v>3714.9</v>
      </c>
      <c r="P371">
        <v>371.849999999999</v>
      </c>
      <c r="R371">
        <v>3159.3</v>
      </c>
      <c r="S371">
        <v>548.75</v>
      </c>
      <c r="T371">
        <v>626.96</v>
      </c>
      <c r="U371">
        <v>248.76</v>
      </c>
      <c r="V371">
        <v>226.45</v>
      </c>
      <c r="W371">
        <v>5250.97</v>
      </c>
      <c r="X371">
        <v>3408.06</v>
      </c>
      <c r="Y371">
        <v>1451.87</v>
      </c>
      <c r="Z371">
        <v>17.081250000000001</v>
      </c>
      <c r="AA371">
        <v>106.81</v>
      </c>
      <c r="AC371">
        <v>5299.24</v>
      </c>
      <c r="AD371">
        <v>1702.19</v>
      </c>
      <c r="AE371">
        <v>73.14</v>
      </c>
      <c r="AF371">
        <v>7122.96</v>
      </c>
      <c r="AG371">
        <v>1823.72</v>
      </c>
      <c r="AH371">
        <v>886.56</v>
      </c>
      <c r="AI371">
        <v>5299.24</v>
      </c>
      <c r="AJ371">
        <v>492</v>
      </c>
      <c r="AK371">
        <v>-100.4</v>
      </c>
      <c r="AL371">
        <v>-753.96</v>
      </c>
      <c r="AM371">
        <v>914.37</v>
      </c>
      <c r="AN371">
        <v>-501.49</v>
      </c>
      <c r="AO371">
        <v>422.37</v>
      </c>
      <c r="AP371">
        <v>60.009999999999899</v>
      </c>
      <c r="AQ371">
        <v>58.08</v>
      </c>
    </row>
    <row r="372" spans="1:43" x14ac:dyDescent="0.25">
      <c r="A372" t="s">
        <v>1038</v>
      </c>
      <c r="B372" t="s">
        <v>1037</v>
      </c>
      <c r="C372" t="s">
        <v>440</v>
      </c>
      <c r="D372">
        <v>10765.790024219999</v>
      </c>
      <c r="E372">
        <v>1112.05</v>
      </c>
      <c r="F372">
        <v>364.61</v>
      </c>
      <c r="G372">
        <v>0</v>
      </c>
      <c r="H372">
        <v>98.78</v>
      </c>
      <c r="I372">
        <v>1553.46</v>
      </c>
      <c r="J372">
        <v>200.8</v>
      </c>
      <c r="L372">
        <v>0</v>
      </c>
      <c r="M372">
        <v>0</v>
      </c>
      <c r="O372">
        <v>3388.7</v>
      </c>
      <c r="P372">
        <v>309.85999999999899</v>
      </c>
      <c r="R372">
        <v>3229.68</v>
      </c>
      <c r="S372">
        <v>80.12</v>
      </c>
      <c r="T372">
        <v>962.01</v>
      </c>
      <c r="U372">
        <v>159.02000000000001</v>
      </c>
      <c r="V372">
        <v>26.6499999999997</v>
      </c>
      <c r="W372">
        <v>3498.55</v>
      </c>
      <c r="X372">
        <v>1845.11</v>
      </c>
      <c r="Y372">
        <v>1326.62</v>
      </c>
      <c r="Z372">
        <v>9.8777778000000005</v>
      </c>
      <c r="AA372">
        <v>102.99</v>
      </c>
      <c r="AC372">
        <v>3597.33</v>
      </c>
      <c r="AD372">
        <v>27.49</v>
      </c>
      <c r="AE372">
        <v>82.41</v>
      </c>
      <c r="AF372">
        <v>5233.8100000000004</v>
      </c>
      <c r="AG372">
        <v>1636.48</v>
      </c>
      <c r="AH372">
        <v>184.04</v>
      </c>
      <c r="AI372">
        <v>3597.33</v>
      </c>
      <c r="AJ372">
        <v>649.02</v>
      </c>
      <c r="AK372">
        <v>-310.33999999999997</v>
      </c>
      <c r="AL372">
        <v>-539.04999999999995</v>
      </c>
      <c r="AM372">
        <v>903.68</v>
      </c>
      <c r="AN372">
        <v>-46.919999999999902</v>
      </c>
      <c r="AO372">
        <v>254.659999999999</v>
      </c>
      <c r="AP372">
        <v>54.29</v>
      </c>
      <c r="AQ372">
        <v>280.95</v>
      </c>
    </row>
    <row r="373" spans="1:43" x14ac:dyDescent="0.25">
      <c r="A373" t="s">
        <v>1024</v>
      </c>
      <c r="B373" t="s">
        <v>1023</v>
      </c>
      <c r="C373" t="s">
        <v>35</v>
      </c>
      <c r="D373">
        <v>10739.054693185</v>
      </c>
      <c r="E373">
        <v>70.430000000000007</v>
      </c>
    </row>
    <row r="374" spans="1:43" x14ac:dyDescent="0.25">
      <c r="A374" t="s">
        <v>1046</v>
      </c>
      <c r="B374" t="s">
        <v>1045</v>
      </c>
      <c r="D374">
        <v>10705.2063492</v>
      </c>
      <c r="E374">
        <v>556</v>
      </c>
      <c r="F374">
        <v>220.96</v>
      </c>
      <c r="G374">
        <v>3870.63</v>
      </c>
      <c r="H374">
        <v>193.48</v>
      </c>
      <c r="I374">
        <v>80.45</v>
      </c>
      <c r="J374">
        <v>826.47</v>
      </c>
      <c r="L374">
        <v>4970.0038999999997</v>
      </c>
      <c r="M374">
        <v>0.01</v>
      </c>
      <c r="N374">
        <v>1.27</v>
      </c>
      <c r="O374">
        <v>5561.99</v>
      </c>
      <c r="P374">
        <v>1019.16</v>
      </c>
      <c r="R374">
        <v>534.65610000000095</v>
      </c>
      <c r="S374">
        <v>43.51</v>
      </c>
      <c r="T374">
        <v>809.09</v>
      </c>
      <c r="U374">
        <v>57.32</v>
      </c>
      <c r="V374">
        <v>137</v>
      </c>
      <c r="W374">
        <v>11.96</v>
      </c>
      <c r="X374">
        <v>564.55999999999995</v>
      </c>
      <c r="Y374">
        <v>1030.05</v>
      </c>
      <c r="Z374">
        <v>19.347923999999999</v>
      </c>
      <c r="AA374">
        <v>256.24</v>
      </c>
      <c r="AC374">
        <v>4077.34</v>
      </c>
      <c r="AD374">
        <v>290.31</v>
      </c>
      <c r="AE374">
        <v>55.69</v>
      </c>
      <c r="AF374">
        <v>6126.55</v>
      </c>
      <c r="AG374">
        <v>2049.21</v>
      </c>
      <c r="AH374">
        <v>150.29</v>
      </c>
      <c r="AI374">
        <v>4077.34</v>
      </c>
      <c r="AJ374">
        <v>5.39</v>
      </c>
      <c r="AK374">
        <v>-31.4</v>
      </c>
      <c r="AL374">
        <v>12.22</v>
      </c>
      <c r="AM374">
        <v>36.74</v>
      </c>
      <c r="AN374">
        <v>16.77</v>
      </c>
      <c r="AO374">
        <v>31.35</v>
      </c>
      <c r="AP374">
        <v>17.559999999999999</v>
      </c>
      <c r="AQ374">
        <v>0</v>
      </c>
    </row>
    <row r="375" spans="1:43" x14ac:dyDescent="0.25">
      <c r="A375" t="s">
        <v>1017</v>
      </c>
      <c r="B375" t="s">
        <v>1016</v>
      </c>
      <c r="C375" t="s">
        <v>706</v>
      </c>
      <c r="D375">
        <v>10686.4478719</v>
      </c>
      <c r="E375">
        <v>776.8</v>
      </c>
      <c r="F375">
        <v>274.61</v>
      </c>
      <c r="G375">
        <v>37.770000000000003</v>
      </c>
      <c r="H375">
        <v>13.86</v>
      </c>
      <c r="I375">
        <v>844.45999999999901</v>
      </c>
      <c r="J375">
        <v>30.28</v>
      </c>
      <c r="L375">
        <v>156.81</v>
      </c>
      <c r="M375">
        <v>0.16</v>
      </c>
      <c r="N375">
        <v>3.33</v>
      </c>
      <c r="O375">
        <v>725.98999999999899</v>
      </c>
      <c r="P375">
        <v>150.16999999999999</v>
      </c>
      <c r="R375">
        <v>536.56999999999903</v>
      </c>
      <c r="S375">
        <v>90.95</v>
      </c>
      <c r="T375">
        <v>220.89</v>
      </c>
      <c r="U375">
        <v>32.450000000000003</v>
      </c>
      <c r="V375">
        <v>2.16</v>
      </c>
      <c r="W375">
        <v>1886.82</v>
      </c>
      <c r="X375">
        <v>1861.46</v>
      </c>
      <c r="Y375">
        <v>495.5</v>
      </c>
      <c r="Z375">
        <v>13.861402</v>
      </c>
      <c r="AA375">
        <v>130.9</v>
      </c>
      <c r="AC375">
        <v>1941.78</v>
      </c>
      <c r="AD375">
        <v>593</v>
      </c>
      <c r="AE375">
        <v>117.73</v>
      </c>
      <c r="AF375">
        <v>2587.4499999999998</v>
      </c>
      <c r="AG375">
        <v>645.66999999999996</v>
      </c>
      <c r="AH375">
        <v>333.05</v>
      </c>
      <c r="AI375">
        <v>1941.78</v>
      </c>
      <c r="AJ375">
        <v>67.680000000000007</v>
      </c>
      <c r="AK375">
        <v>-67.47</v>
      </c>
      <c r="AL375">
        <v>-157.16</v>
      </c>
      <c r="AM375">
        <v>198.95</v>
      </c>
      <c r="AN375">
        <v>-195.73</v>
      </c>
      <c r="AO375">
        <v>131.26999999999899</v>
      </c>
      <c r="AP375">
        <v>-25.68</v>
      </c>
      <c r="AQ375">
        <v>48.51</v>
      </c>
    </row>
    <row r="376" spans="1:43" x14ac:dyDescent="0.25">
      <c r="A376" t="s">
        <v>1040</v>
      </c>
      <c r="B376" t="s">
        <v>1039</v>
      </c>
      <c r="C376" t="s">
        <v>41</v>
      </c>
      <c r="D376">
        <v>10677.578677919901</v>
      </c>
      <c r="E376">
        <v>1787.15</v>
      </c>
      <c r="F376">
        <v>164.06</v>
      </c>
      <c r="G376">
        <v>10.76</v>
      </c>
      <c r="H376">
        <v>46.54</v>
      </c>
      <c r="I376">
        <v>21.59</v>
      </c>
      <c r="J376">
        <v>6.78</v>
      </c>
      <c r="L376">
        <v>2.3439999999999999</v>
      </c>
      <c r="M376">
        <v>1.52</v>
      </c>
      <c r="N376">
        <v>1.1299999999999999</v>
      </c>
      <c r="O376">
        <v>136.06</v>
      </c>
      <c r="P376">
        <v>56.569999999999901</v>
      </c>
      <c r="R376">
        <v>101.256</v>
      </c>
      <c r="S376">
        <v>40.67</v>
      </c>
      <c r="T376">
        <v>198.08</v>
      </c>
      <c r="U376">
        <v>30.94</v>
      </c>
      <c r="V376">
        <v>20.51</v>
      </c>
      <c r="W376">
        <v>145.29</v>
      </c>
      <c r="X376">
        <v>486.37</v>
      </c>
      <c r="Y376">
        <v>362.14</v>
      </c>
      <c r="Z376">
        <v>4.6158006</v>
      </c>
      <c r="AA376">
        <v>169.54999999999899</v>
      </c>
      <c r="AC376">
        <v>203.72</v>
      </c>
      <c r="AD376">
        <v>226.38</v>
      </c>
      <c r="AE376">
        <v>29.279999999999902</v>
      </c>
      <c r="AF376">
        <v>622.42999999999995</v>
      </c>
      <c r="AG376">
        <v>418.71</v>
      </c>
      <c r="AH376">
        <v>197.73</v>
      </c>
      <c r="AI376">
        <v>203.72</v>
      </c>
      <c r="AJ376">
        <v>42.24</v>
      </c>
      <c r="AK376">
        <v>27.24</v>
      </c>
      <c r="AL376">
        <v>-44.53</v>
      </c>
      <c r="AM376">
        <v>21.11</v>
      </c>
      <c r="AN376">
        <v>-51.049999999999898</v>
      </c>
      <c r="AO376">
        <v>-21.13</v>
      </c>
      <c r="AP376">
        <v>3.8199999999999901</v>
      </c>
      <c r="AQ376">
        <v>0</v>
      </c>
    </row>
    <row r="377" spans="1:43" x14ac:dyDescent="0.25">
      <c r="A377" t="s">
        <v>1006</v>
      </c>
      <c r="B377" t="s">
        <v>1005</v>
      </c>
      <c r="C377" t="s">
        <v>1007</v>
      </c>
      <c r="D377">
        <v>10666.282962875001</v>
      </c>
      <c r="E377">
        <v>122.6</v>
      </c>
      <c r="F377">
        <v>635.88</v>
      </c>
      <c r="G377">
        <v>0</v>
      </c>
      <c r="H377">
        <v>89.78</v>
      </c>
      <c r="I377">
        <v>1374.67</v>
      </c>
      <c r="J377">
        <v>22.25</v>
      </c>
      <c r="L377">
        <v>0</v>
      </c>
      <c r="M377">
        <v>106.09</v>
      </c>
      <c r="N377">
        <v>0</v>
      </c>
      <c r="O377">
        <v>222.95</v>
      </c>
      <c r="P377">
        <v>39.089999999999897</v>
      </c>
      <c r="R377">
        <v>114.74999999999901</v>
      </c>
      <c r="S377">
        <v>11.21</v>
      </c>
      <c r="T377">
        <v>317.82</v>
      </c>
      <c r="U377">
        <v>2.11</v>
      </c>
      <c r="V377">
        <v>8.8399999999999892</v>
      </c>
      <c r="W377">
        <v>600.74</v>
      </c>
      <c r="X377">
        <v>1473.25</v>
      </c>
      <c r="Y377">
        <v>953.7</v>
      </c>
      <c r="Z377">
        <v>89.778800000000004</v>
      </c>
      <c r="AA377">
        <v>10.01</v>
      </c>
      <c r="AC377">
        <v>703.41</v>
      </c>
      <c r="AD377">
        <v>0</v>
      </c>
      <c r="AE377">
        <v>8</v>
      </c>
      <c r="AF377">
        <v>1696.2</v>
      </c>
      <c r="AG377">
        <v>992.79</v>
      </c>
      <c r="AH377">
        <v>87.37</v>
      </c>
      <c r="AI377">
        <v>703.41</v>
      </c>
      <c r="AJ377">
        <v>11.07</v>
      </c>
      <c r="AK377">
        <v>-135.77000000000001</v>
      </c>
      <c r="AL377">
        <v>-448.42</v>
      </c>
      <c r="AM377">
        <v>762.32</v>
      </c>
      <c r="AN377">
        <v>385.27</v>
      </c>
      <c r="AO377">
        <v>751.25</v>
      </c>
      <c r="AP377">
        <v>178.13</v>
      </c>
      <c r="AQ377">
        <v>134.53</v>
      </c>
    </row>
    <row r="378" spans="1:43" x14ac:dyDescent="0.25">
      <c r="A378" t="s">
        <v>1026</v>
      </c>
      <c r="B378" t="s">
        <v>1025</v>
      </c>
      <c r="C378" t="s">
        <v>35</v>
      </c>
      <c r="D378">
        <v>10625.948094249999</v>
      </c>
      <c r="E378">
        <v>463.03</v>
      </c>
    </row>
    <row r="379" spans="1:43" x14ac:dyDescent="0.25">
      <c r="A379" t="s">
        <v>1048</v>
      </c>
      <c r="B379" t="s">
        <v>1047</v>
      </c>
      <c r="C379" t="s">
        <v>315</v>
      </c>
      <c r="D379">
        <v>10580.586381024999</v>
      </c>
      <c r="E379">
        <v>775.3</v>
      </c>
      <c r="F379">
        <v>120.57</v>
      </c>
      <c r="G379">
        <v>10.61</v>
      </c>
      <c r="H379">
        <v>13.59</v>
      </c>
      <c r="I379">
        <v>151.88</v>
      </c>
      <c r="K379">
        <v>197.04</v>
      </c>
      <c r="L379">
        <v>739.91499999999996</v>
      </c>
      <c r="M379">
        <v>420.84</v>
      </c>
      <c r="N379">
        <v>-0.11</v>
      </c>
      <c r="O379">
        <v>1598.71</v>
      </c>
      <c r="P379">
        <v>118.2</v>
      </c>
      <c r="R379">
        <v>205.01499999999999</v>
      </c>
      <c r="S379">
        <v>196.57999999999899</v>
      </c>
      <c r="T379">
        <v>79.079999999999899</v>
      </c>
      <c r="U379">
        <v>35.9</v>
      </c>
      <c r="V379">
        <v>37.799999999999997</v>
      </c>
      <c r="W379">
        <v>1883.66</v>
      </c>
      <c r="X379">
        <v>627.33999999999901</v>
      </c>
      <c r="Y379">
        <v>199.64999999999901</v>
      </c>
      <c r="Z379">
        <v>13.593019699999999</v>
      </c>
      <c r="AA379">
        <v>84.41</v>
      </c>
      <c r="AC379">
        <v>1908.2</v>
      </c>
      <c r="AD379">
        <v>117.91</v>
      </c>
      <c r="AE379">
        <v>80.400000000000006</v>
      </c>
      <c r="AF379">
        <v>2226.0500000000002</v>
      </c>
      <c r="AG379">
        <v>317.849999999999</v>
      </c>
      <c r="AH379">
        <v>160.97</v>
      </c>
      <c r="AI379">
        <v>1908.2</v>
      </c>
      <c r="AJ379">
        <v>121.03</v>
      </c>
      <c r="AK379">
        <v>-44.7</v>
      </c>
      <c r="AL379">
        <v>-319.61</v>
      </c>
      <c r="AM379">
        <v>378.26</v>
      </c>
      <c r="AN379">
        <v>-113.2</v>
      </c>
      <c r="AO379">
        <v>257.23</v>
      </c>
      <c r="AP379">
        <v>13.9499999999999</v>
      </c>
      <c r="AQ379">
        <v>81.62</v>
      </c>
    </row>
    <row r="380" spans="1:43" x14ac:dyDescent="0.25">
      <c r="A380" t="s">
        <v>1050</v>
      </c>
      <c r="B380" t="s">
        <v>1049</v>
      </c>
      <c r="C380" t="s">
        <v>670</v>
      </c>
      <c r="D380">
        <v>10560.35925</v>
      </c>
      <c r="E380">
        <v>802.05</v>
      </c>
      <c r="F380">
        <v>72.88</v>
      </c>
      <c r="G380">
        <v>0</v>
      </c>
      <c r="H380">
        <v>27.05</v>
      </c>
      <c r="I380">
        <v>4853.12</v>
      </c>
      <c r="K380">
        <v>119.84</v>
      </c>
      <c r="L380">
        <v>37.42</v>
      </c>
      <c r="M380">
        <v>626.66</v>
      </c>
      <c r="N380">
        <v>135.19</v>
      </c>
      <c r="O380">
        <v>1231.8599999999999</v>
      </c>
      <c r="P380">
        <v>649.56999999999903</v>
      </c>
      <c r="R380">
        <v>133.85</v>
      </c>
      <c r="S380">
        <v>37.03</v>
      </c>
      <c r="T380">
        <v>2673.24</v>
      </c>
      <c r="U380">
        <v>314.08999999999997</v>
      </c>
      <c r="V380">
        <v>649.54999999999995</v>
      </c>
      <c r="W380">
        <v>2627.47</v>
      </c>
      <c r="X380">
        <v>4953.54</v>
      </c>
      <c r="Y380">
        <v>2746.12</v>
      </c>
      <c r="Z380">
        <v>13.5267891</v>
      </c>
      <c r="AA380">
        <v>0.02</v>
      </c>
      <c r="AC380">
        <v>2789.71</v>
      </c>
      <c r="AD380">
        <v>0</v>
      </c>
      <c r="AE380">
        <v>0.02</v>
      </c>
      <c r="AF380">
        <v>6185.4</v>
      </c>
      <c r="AG380">
        <v>3395.6899999999901</v>
      </c>
      <c r="AH380">
        <v>63.39</v>
      </c>
      <c r="AI380">
        <v>2789.71</v>
      </c>
      <c r="AJ380">
        <v>31.96</v>
      </c>
      <c r="AK380">
        <v>8.94</v>
      </c>
      <c r="AL380">
        <v>-979.9</v>
      </c>
      <c r="AM380">
        <v>1441.75</v>
      </c>
      <c r="AN380">
        <v>1111.6199999999999</v>
      </c>
      <c r="AO380">
        <v>1409.79</v>
      </c>
      <c r="AP380">
        <v>470.79</v>
      </c>
      <c r="AQ380">
        <v>96.2</v>
      </c>
    </row>
    <row r="381" spans="1:43" x14ac:dyDescent="0.25">
      <c r="A381" t="s">
        <v>1036</v>
      </c>
      <c r="B381" t="s">
        <v>1035</v>
      </c>
      <c r="C381" t="s">
        <v>88</v>
      </c>
      <c r="D381">
        <v>10464.60685584</v>
      </c>
      <c r="E381">
        <v>976.75</v>
      </c>
      <c r="F381">
        <v>246.63</v>
      </c>
      <c r="G381">
        <v>1137.19</v>
      </c>
      <c r="H381">
        <v>100.25</v>
      </c>
      <c r="I381">
        <v>209.71</v>
      </c>
      <c r="J381">
        <v>54.65</v>
      </c>
      <c r="L381">
        <v>0</v>
      </c>
      <c r="M381">
        <v>148.82</v>
      </c>
      <c r="N381">
        <v>0</v>
      </c>
      <c r="O381">
        <v>1443.92</v>
      </c>
      <c r="P381">
        <v>568.65</v>
      </c>
      <c r="R381">
        <v>1245.94</v>
      </c>
      <c r="S381">
        <v>93.64</v>
      </c>
      <c r="T381">
        <v>348.43</v>
      </c>
      <c r="U381">
        <v>49.16</v>
      </c>
      <c r="V381">
        <v>2.0000000000436498E-2</v>
      </c>
      <c r="W381">
        <v>489.409999999999</v>
      </c>
      <c r="X381">
        <v>1446.64</v>
      </c>
      <c r="Y381">
        <v>595.05999999999995</v>
      </c>
      <c r="Z381">
        <v>10.0246885</v>
      </c>
      <c r="AA381">
        <v>836.21</v>
      </c>
      <c r="AC381">
        <v>1726.85</v>
      </c>
      <c r="AD381">
        <v>863.19</v>
      </c>
      <c r="AE381">
        <v>513.979999999999</v>
      </c>
      <c r="AF381">
        <v>2890.56</v>
      </c>
      <c r="AG381">
        <v>1163.71</v>
      </c>
      <c r="AH381">
        <v>280.10000000000002</v>
      </c>
      <c r="AI381">
        <v>1726.8499999999899</v>
      </c>
      <c r="AJ381">
        <v>146.86000000000001</v>
      </c>
      <c r="AK381">
        <v>384.36</v>
      </c>
      <c r="AL381">
        <v>-412.04</v>
      </c>
      <c r="AM381">
        <v>-171.23</v>
      </c>
      <c r="AN381">
        <v>-477.33</v>
      </c>
      <c r="AO381">
        <v>-318.08999999999997</v>
      </c>
      <c r="AP381">
        <v>-198.909999999999</v>
      </c>
      <c r="AQ381">
        <v>9.99</v>
      </c>
    </row>
    <row r="382" spans="1:43" x14ac:dyDescent="0.25">
      <c r="A382" t="s">
        <v>1030</v>
      </c>
      <c r="B382" t="s">
        <v>1029</v>
      </c>
      <c r="C382" t="s">
        <v>115</v>
      </c>
      <c r="D382">
        <v>10362.868992</v>
      </c>
      <c r="E382">
        <v>358.4</v>
      </c>
      <c r="F382">
        <v>456.04</v>
      </c>
      <c r="G382">
        <v>44.65</v>
      </c>
      <c r="H382">
        <v>56.84</v>
      </c>
      <c r="I382">
        <v>742.08</v>
      </c>
      <c r="J382">
        <v>249.06</v>
      </c>
      <c r="L382">
        <v>-0.64</v>
      </c>
      <c r="M382">
        <v>1070.69</v>
      </c>
      <c r="N382">
        <v>137.54</v>
      </c>
      <c r="O382">
        <v>5123.84</v>
      </c>
      <c r="P382">
        <v>1208.0999999999899</v>
      </c>
      <c r="R382">
        <v>3735.8699999999899</v>
      </c>
      <c r="S382">
        <v>909.65</v>
      </c>
      <c r="T382">
        <v>1474.89</v>
      </c>
      <c r="U382">
        <v>317.92</v>
      </c>
      <c r="V382">
        <v>37.81</v>
      </c>
      <c r="W382">
        <v>7600.97</v>
      </c>
      <c r="X382">
        <v>5856.49</v>
      </c>
      <c r="Y382">
        <v>1930.93</v>
      </c>
      <c r="Z382">
        <v>28.420230499999999</v>
      </c>
      <c r="AA382">
        <v>1983.19999999999</v>
      </c>
      <c r="AC382">
        <v>7841.3</v>
      </c>
      <c r="AD382">
        <v>2883.52</v>
      </c>
      <c r="AE382">
        <v>921.229999999999</v>
      </c>
      <c r="AF382">
        <v>10980.33</v>
      </c>
      <c r="AG382">
        <v>3139.0299999999902</v>
      </c>
      <c r="AH382">
        <v>1321.24</v>
      </c>
      <c r="AI382">
        <v>7841.3</v>
      </c>
      <c r="AJ382">
        <v>519.07000000000005</v>
      </c>
      <c r="AK382">
        <v>-571.4</v>
      </c>
      <c r="AL382">
        <v>-899.19</v>
      </c>
      <c r="AM382">
        <v>1444.58</v>
      </c>
      <c r="AN382">
        <v>-939.11</v>
      </c>
      <c r="AO382">
        <v>925.50999999999897</v>
      </c>
      <c r="AP382">
        <v>-26.010000000000101</v>
      </c>
      <c r="AQ382">
        <v>349.15</v>
      </c>
    </row>
    <row r="383" spans="1:43" x14ac:dyDescent="0.25">
      <c r="A383" t="s">
        <v>1061</v>
      </c>
      <c r="B383" t="s">
        <v>1060</v>
      </c>
      <c r="C383" t="s">
        <v>336</v>
      </c>
      <c r="D383">
        <v>10279.7517264</v>
      </c>
      <c r="E383">
        <v>393.7</v>
      </c>
      <c r="F383">
        <v>1342.75</v>
      </c>
      <c r="G383">
        <v>782.36</v>
      </c>
      <c r="H383">
        <v>255.08</v>
      </c>
      <c r="I383">
        <v>1011.56</v>
      </c>
      <c r="J383">
        <v>107.28</v>
      </c>
      <c r="L383">
        <v>0</v>
      </c>
      <c r="M383">
        <v>350.25</v>
      </c>
      <c r="N383">
        <v>3.99</v>
      </c>
      <c r="O383">
        <v>3751.2999999999902</v>
      </c>
      <c r="P383">
        <v>436.51</v>
      </c>
      <c r="R383">
        <v>3222.8999999999901</v>
      </c>
      <c r="S383">
        <v>1229.03</v>
      </c>
      <c r="T383">
        <v>807.099999999999</v>
      </c>
      <c r="U383">
        <v>178.15</v>
      </c>
      <c r="V383">
        <v>197.44</v>
      </c>
      <c r="W383">
        <v>4797.2299999999996</v>
      </c>
      <c r="X383">
        <v>4673.72</v>
      </c>
      <c r="Y383">
        <v>2149.85</v>
      </c>
      <c r="Z383">
        <v>25.5080688</v>
      </c>
      <c r="AA383">
        <v>543.04</v>
      </c>
      <c r="AC383">
        <v>5838.66</v>
      </c>
      <c r="AD383">
        <v>2057.0300000000002</v>
      </c>
      <c r="AE383">
        <v>131.79</v>
      </c>
      <c r="AF383">
        <v>8425.02</v>
      </c>
      <c r="AG383">
        <v>2586.3599999999901</v>
      </c>
      <c r="AH383">
        <v>376.1</v>
      </c>
      <c r="AI383">
        <v>5838.66</v>
      </c>
      <c r="AJ383">
        <v>1071.4000000000001</v>
      </c>
      <c r="AK383">
        <v>165.05</v>
      </c>
      <c r="AL383">
        <v>-1926.54</v>
      </c>
      <c r="AM383">
        <v>1689.55</v>
      </c>
      <c r="AN383">
        <v>-899.3</v>
      </c>
      <c r="AO383">
        <v>618.14999999999895</v>
      </c>
      <c r="AP383">
        <v>-71.94</v>
      </c>
      <c r="AQ383">
        <v>183.66</v>
      </c>
    </row>
    <row r="384" spans="1:43" x14ac:dyDescent="0.25">
      <c r="A384" t="s">
        <v>1044</v>
      </c>
      <c r="B384" t="s">
        <v>1043</v>
      </c>
      <c r="C384" t="s">
        <v>423</v>
      </c>
      <c r="D384">
        <v>10240.624599355</v>
      </c>
      <c r="E384">
        <v>785.3</v>
      </c>
      <c r="F384">
        <v>55.11</v>
      </c>
      <c r="G384">
        <v>49.72</v>
      </c>
      <c r="H384">
        <v>126.98</v>
      </c>
      <c r="I384">
        <v>357.21</v>
      </c>
      <c r="J384">
        <v>15.2</v>
      </c>
      <c r="L384">
        <v>0</v>
      </c>
      <c r="M384">
        <v>3247.9</v>
      </c>
      <c r="N384">
        <v>0</v>
      </c>
      <c r="O384">
        <v>3636.83</v>
      </c>
      <c r="P384">
        <v>15.2</v>
      </c>
      <c r="Q384">
        <v>11.46</v>
      </c>
      <c r="R384">
        <v>377.469999999999</v>
      </c>
      <c r="S384">
        <v>87.08</v>
      </c>
      <c r="T384">
        <v>236.77999999999901</v>
      </c>
      <c r="U384">
        <v>0</v>
      </c>
      <c r="V384">
        <v>0</v>
      </c>
      <c r="W384">
        <v>3691.14</v>
      </c>
      <c r="X384">
        <v>538.1</v>
      </c>
      <c r="Y384">
        <v>291.89</v>
      </c>
      <c r="Z384">
        <v>12.6983695</v>
      </c>
      <c r="AA384">
        <v>0</v>
      </c>
      <c r="AC384">
        <v>3867.84</v>
      </c>
      <c r="AD384">
        <v>0</v>
      </c>
      <c r="AE384">
        <v>0</v>
      </c>
      <c r="AF384">
        <v>4174.93</v>
      </c>
      <c r="AG384">
        <v>307.08999999999997</v>
      </c>
      <c r="AH384">
        <v>93.81</v>
      </c>
      <c r="AI384">
        <v>3867.84</v>
      </c>
      <c r="AJ384">
        <v>108.94</v>
      </c>
      <c r="AK384">
        <v>-266.89</v>
      </c>
      <c r="AL384">
        <v>-92.51</v>
      </c>
      <c r="AM384">
        <v>395.43</v>
      </c>
      <c r="AN384">
        <v>-167.92</v>
      </c>
      <c r="AO384">
        <v>286.49</v>
      </c>
      <c r="AP384">
        <v>36.03</v>
      </c>
      <c r="AQ384">
        <v>266.62</v>
      </c>
    </row>
    <row r="385" spans="1:43" x14ac:dyDescent="0.25">
      <c r="A385" t="s">
        <v>1057</v>
      </c>
      <c r="B385" t="s">
        <v>1056</v>
      </c>
      <c r="C385" t="s">
        <v>333</v>
      </c>
      <c r="D385">
        <v>10120.730233050001</v>
      </c>
      <c r="E385">
        <v>75.400000000000006</v>
      </c>
      <c r="F385">
        <v>1089.82</v>
      </c>
      <c r="G385">
        <v>0</v>
      </c>
      <c r="H385">
        <v>133.22</v>
      </c>
      <c r="I385">
        <v>2588.35</v>
      </c>
      <c r="J385">
        <v>4279.45</v>
      </c>
      <c r="L385">
        <v>0</v>
      </c>
      <c r="M385">
        <v>76.989999999999995</v>
      </c>
      <c r="N385">
        <v>478.73</v>
      </c>
      <c r="O385">
        <v>31176.75</v>
      </c>
      <c r="P385">
        <v>18912.39</v>
      </c>
      <c r="R385">
        <v>22966.309999999899</v>
      </c>
      <c r="S385">
        <v>875.05</v>
      </c>
      <c r="T385">
        <v>6320.58</v>
      </c>
      <c r="U385">
        <v>8133.45</v>
      </c>
      <c r="V385">
        <v>4897.46</v>
      </c>
      <c r="W385">
        <v>10777.15</v>
      </c>
      <c r="X385">
        <v>6535.14</v>
      </c>
      <c r="Y385">
        <v>7410.4</v>
      </c>
      <c r="Z385">
        <v>133.21704299999999</v>
      </c>
      <c r="AA385">
        <v>14262.84</v>
      </c>
      <c r="AC385">
        <v>11389.0999999999</v>
      </c>
      <c r="AD385">
        <v>880.22</v>
      </c>
      <c r="AE385">
        <v>9735.48</v>
      </c>
      <c r="AF385">
        <v>37711.89</v>
      </c>
      <c r="AG385">
        <v>26322.79</v>
      </c>
      <c r="AH385">
        <v>2191.52</v>
      </c>
      <c r="AI385">
        <v>11389.0999999999</v>
      </c>
      <c r="AJ385">
        <v>695.54</v>
      </c>
      <c r="AK385">
        <v>-2457.15</v>
      </c>
      <c r="AL385">
        <v>-544.70000000000005</v>
      </c>
      <c r="AM385">
        <v>1978.35</v>
      </c>
      <c r="AN385">
        <v>-1638.13</v>
      </c>
      <c r="AO385">
        <v>1282.81</v>
      </c>
      <c r="AP385">
        <v>-1023.5</v>
      </c>
      <c r="AQ385">
        <v>603.79</v>
      </c>
    </row>
    <row r="386" spans="1:43" x14ac:dyDescent="0.25">
      <c r="A386" t="s">
        <v>1099</v>
      </c>
      <c r="B386" t="s">
        <v>1098</v>
      </c>
      <c r="C386" t="s">
        <v>412</v>
      </c>
      <c r="D386">
        <v>10100.90173136</v>
      </c>
      <c r="E386">
        <v>623.54999999999995</v>
      </c>
      <c r="F386">
        <v>4933.6000000000004</v>
      </c>
      <c r="G386">
        <v>692.61</v>
      </c>
      <c r="H386">
        <v>32.49</v>
      </c>
      <c r="I386">
        <v>1062.94999999999</v>
      </c>
      <c r="K386">
        <v>118.219999999999</v>
      </c>
      <c r="L386">
        <v>220.47</v>
      </c>
      <c r="M386">
        <v>1.55</v>
      </c>
      <c r="N386">
        <v>-26.76</v>
      </c>
      <c r="O386">
        <v>3769.39</v>
      </c>
      <c r="P386">
        <v>2226.7600000000002</v>
      </c>
      <c r="R386">
        <v>2956.24</v>
      </c>
      <c r="S386">
        <v>8208.58</v>
      </c>
      <c r="T386">
        <v>7666.4199999999901</v>
      </c>
      <c r="U386">
        <v>472.91</v>
      </c>
      <c r="V386">
        <v>957.13</v>
      </c>
      <c r="W386">
        <v>3995.52</v>
      </c>
      <c r="X386">
        <v>15751.25</v>
      </c>
      <c r="Y386">
        <v>12600.0199999999</v>
      </c>
      <c r="Z386">
        <v>16.244615199999998</v>
      </c>
      <c r="AA386">
        <v>3786.13</v>
      </c>
      <c r="AC386">
        <v>4693.8599999999997</v>
      </c>
      <c r="AD386">
        <v>1228.47</v>
      </c>
      <c r="AE386">
        <v>1269.6300000000001</v>
      </c>
      <c r="AF386">
        <v>19520.64</v>
      </c>
      <c r="AG386">
        <v>14826.779999999901</v>
      </c>
      <c r="AH386">
        <v>5251.25</v>
      </c>
      <c r="AI386">
        <v>4693.8599999999997</v>
      </c>
      <c r="AJ386">
        <v>771.48</v>
      </c>
      <c r="AK386">
        <v>-437.88</v>
      </c>
      <c r="AL386">
        <v>-322.76</v>
      </c>
      <c r="AM386">
        <v>656.39</v>
      </c>
      <c r="AN386">
        <v>-816.49</v>
      </c>
      <c r="AO386">
        <v>-115.09</v>
      </c>
      <c r="AP386">
        <v>-104.25</v>
      </c>
      <c r="AQ386">
        <v>102.2</v>
      </c>
    </row>
    <row r="387" spans="1:43" x14ac:dyDescent="0.25">
      <c r="A387" t="s">
        <v>1059</v>
      </c>
      <c r="B387" t="s">
        <v>1058</v>
      </c>
      <c r="C387" t="s">
        <v>741</v>
      </c>
      <c r="D387">
        <v>10074.80520599</v>
      </c>
      <c r="E387">
        <v>7672.55</v>
      </c>
      <c r="F387">
        <v>206.93</v>
      </c>
      <c r="G387">
        <v>80.959999999999994</v>
      </c>
      <c r="H387">
        <v>6.5</v>
      </c>
      <c r="I387">
        <v>660.71</v>
      </c>
      <c r="J387">
        <v>37.6</v>
      </c>
      <c r="L387">
        <v>0</v>
      </c>
      <c r="M387">
        <v>28.26</v>
      </c>
      <c r="N387">
        <v>10.61</v>
      </c>
      <c r="O387">
        <v>402.76</v>
      </c>
      <c r="P387">
        <v>99.919999999999902</v>
      </c>
      <c r="R387">
        <v>356.39</v>
      </c>
      <c r="S387">
        <v>41.49</v>
      </c>
      <c r="T387">
        <v>186.54999999999899</v>
      </c>
      <c r="U387">
        <v>18.11</v>
      </c>
      <c r="V387">
        <v>37.879999999999903</v>
      </c>
      <c r="W387">
        <v>1085.17</v>
      </c>
      <c r="X387">
        <v>1273.8799999999901</v>
      </c>
      <c r="Y387">
        <v>393.479999999999</v>
      </c>
      <c r="Z387">
        <v>1.3005873999999999</v>
      </c>
      <c r="AA387">
        <v>53.089999999999897</v>
      </c>
      <c r="AC387">
        <v>1183.24</v>
      </c>
      <c r="AD387">
        <v>382.53</v>
      </c>
      <c r="AE387">
        <v>24.44</v>
      </c>
      <c r="AF387">
        <v>1676.6399999999901</v>
      </c>
      <c r="AG387">
        <v>493.4</v>
      </c>
      <c r="AH387">
        <v>189.15</v>
      </c>
      <c r="AI387">
        <v>1183.23999999999</v>
      </c>
      <c r="AJ387">
        <v>39.43</v>
      </c>
      <c r="AK387">
        <v>-59.6</v>
      </c>
      <c r="AL387">
        <v>-105.4</v>
      </c>
      <c r="AM387">
        <v>162.4</v>
      </c>
      <c r="AN387">
        <v>-149.70999999999901</v>
      </c>
      <c r="AO387">
        <v>122.97</v>
      </c>
      <c r="AP387">
        <v>-2.6</v>
      </c>
      <c r="AQ387">
        <v>45.7</v>
      </c>
    </row>
    <row r="388" spans="1:43" x14ac:dyDescent="0.25">
      <c r="A388" t="s">
        <v>1042</v>
      </c>
      <c r="B388" t="s">
        <v>1041</v>
      </c>
      <c r="C388" t="s">
        <v>27</v>
      </c>
      <c r="D388">
        <v>10030.002012499999</v>
      </c>
      <c r="E388">
        <v>124</v>
      </c>
      <c r="G388">
        <v>2067.96</v>
      </c>
      <c r="H388">
        <v>160</v>
      </c>
      <c r="I388">
        <v>4926.17</v>
      </c>
      <c r="M388">
        <v>17216.060000000001</v>
      </c>
      <c r="O388">
        <v>75223.240000000005</v>
      </c>
      <c r="P388">
        <v>3877.05</v>
      </c>
      <c r="Q388">
        <v>55334.62</v>
      </c>
      <c r="R388">
        <v>478.49</v>
      </c>
      <c r="U388">
        <v>2194.0700000000002</v>
      </c>
      <c r="V388">
        <v>2537.96</v>
      </c>
      <c r="W388">
        <v>5368.24</v>
      </c>
      <c r="X388">
        <v>4926.17</v>
      </c>
      <c r="Y388">
        <v>68676.160000000003</v>
      </c>
      <c r="Z388">
        <v>80.001167199999998</v>
      </c>
      <c r="AB388">
        <v>68676.160000000003</v>
      </c>
      <c r="AC388">
        <v>7596.2</v>
      </c>
      <c r="AE388">
        <v>1339.09</v>
      </c>
      <c r="AF388">
        <v>80149.41</v>
      </c>
      <c r="AG388">
        <v>72553.210000000006</v>
      </c>
      <c r="AI388">
        <v>7596.1999999999898</v>
      </c>
      <c r="AJ388">
        <v>57.5</v>
      </c>
      <c r="AK388">
        <v>-95.9</v>
      </c>
      <c r="AL388">
        <v>-1593.76</v>
      </c>
      <c r="AM388">
        <v>295.49</v>
      </c>
      <c r="AN388">
        <v>-1756.4399999999901</v>
      </c>
      <c r="AO388">
        <v>237.99</v>
      </c>
      <c r="AP388">
        <v>-1394.17</v>
      </c>
      <c r="AQ388">
        <v>40.369999999999997</v>
      </c>
    </row>
    <row r="389" spans="1:43" x14ac:dyDescent="0.25">
      <c r="A389" t="s">
        <v>1073</v>
      </c>
      <c r="B389" t="s">
        <v>1072</v>
      </c>
      <c r="C389" t="s">
        <v>504</v>
      </c>
      <c r="D389">
        <v>10028.764099260001</v>
      </c>
      <c r="E389">
        <v>4671</v>
      </c>
      <c r="F389">
        <v>755.52</v>
      </c>
      <c r="G389">
        <v>281.23</v>
      </c>
      <c r="H389">
        <v>10.56</v>
      </c>
      <c r="I389">
        <v>47.34</v>
      </c>
      <c r="J389">
        <v>141.12</v>
      </c>
      <c r="L389">
        <v>189.99</v>
      </c>
      <c r="M389">
        <v>3.43</v>
      </c>
      <c r="N389">
        <v>61</v>
      </c>
      <c r="O389">
        <v>2318.8200000000002</v>
      </c>
      <c r="P389">
        <v>1126.45</v>
      </c>
      <c r="R389">
        <v>2030.52</v>
      </c>
      <c r="S389">
        <v>69.260000000000005</v>
      </c>
      <c r="T389">
        <v>486.849999999999</v>
      </c>
      <c r="U389">
        <v>94.88</v>
      </c>
      <c r="V389">
        <v>3.7700000000009002</v>
      </c>
      <c r="W389">
        <v>1085.1099999999999</v>
      </c>
      <c r="X389">
        <v>1487.8999999999901</v>
      </c>
      <c r="Y389">
        <v>1242.3699999999999</v>
      </c>
      <c r="Z389">
        <v>2.1128311000000002</v>
      </c>
      <c r="AA389">
        <v>1240.22999999999</v>
      </c>
      <c r="AC389">
        <v>1437.8999999999901</v>
      </c>
      <c r="AD389">
        <v>836.01</v>
      </c>
      <c r="AE389">
        <v>981.56</v>
      </c>
      <c r="AF389">
        <v>3806.72</v>
      </c>
      <c r="AG389">
        <v>2368.8200000000002</v>
      </c>
      <c r="AH389">
        <v>535.29</v>
      </c>
      <c r="AI389">
        <v>1437.8999999999901</v>
      </c>
      <c r="AJ389">
        <v>345.25</v>
      </c>
      <c r="AK389">
        <v>73.040000000000006</v>
      </c>
      <c r="AL389">
        <v>-682.81</v>
      </c>
      <c r="AM389">
        <v>607.66</v>
      </c>
      <c r="AN389">
        <v>-62.09</v>
      </c>
      <c r="AO389">
        <v>262.409999999999</v>
      </c>
      <c r="AP389">
        <v>-2.1099999999999701</v>
      </c>
      <c r="AQ389">
        <v>7.93</v>
      </c>
    </row>
    <row r="390" spans="1:43" x14ac:dyDescent="0.25">
      <c r="A390" t="s">
        <v>1084</v>
      </c>
      <c r="B390" t="s">
        <v>1083</v>
      </c>
      <c r="C390" t="s">
        <v>107</v>
      </c>
      <c r="D390">
        <v>10020.590227999999</v>
      </c>
      <c r="E390">
        <v>475.1</v>
      </c>
      <c r="F390">
        <v>228.78</v>
      </c>
      <c r="G390">
        <v>1026.95</v>
      </c>
      <c r="H390">
        <v>390.92</v>
      </c>
      <c r="I390">
        <v>121.98</v>
      </c>
      <c r="K390">
        <v>144.5</v>
      </c>
      <c r="L390">
        <v>56.010999999999903</v>
      </c>
      <c r="M390">
        <v>6.85</v>
      </c>
      <c r="N390">
        <v>-0.41</v>
      </c>
      <c r="O390">
        <v>4226.41</v>
      </c>
      <c r="P390">
        <v>2125.7199999999998</v>
      </c>
      <c r="R390">
        <v>3895.31899999999</v>
      </c>
      <c r="S390">
        <v>110.509999999999</v>
      </c>
      <c r="T390">
        <v>875.19</v>
      </c>
      <c r="U390">
        <v>123.73</v>
      </c>
      <c r="V390">
        <v>49.04</v>
      </c>
      <c r="W390">
        <v>309.95999999999998</v>
      </c>
      <c r="X390">
        <v>730.7</v>
      </c>
      <c r="Y390">
        <v>1103.97</v>
      </c>
      <c r="Z390">
        <v>20.502486399999999</v>
      </c>
      <c r="AA390">
        <v>2667.13</v>
      </c>
      <c r="AC390">
        <v>1727.42</v>
      </c>
      <c r="AD390">
        <v>439.26</v>
      </c>
      <c r="AE390">
        <v>2076.6799999999998</v>
      </c>
      <c r="AF390">
        <v>4957.1099999999997</v>
      </c>
      <c r="AG390">
        <v>3229.6899999999901</v>
      </c>
      <c r="AH390">
        <v>58.95</v>
      </c>
      <c r="AI390">
        <v>1727.42</v>
      </c>
      <c r="AJ390">
        <v>174.82</v>
      </c>
      <c r="AK390">
        <v>126.05</v>
      </c>
      <c r="AL390">
        <v>-590.65</v>
      </c>
      <c r="AM390">
        <v>476.88</v>
      </c>
      <c r="AN390">
        <v>-0.380000000000001</v>
      </c>
      <c r="AO390">
        <v>302.06</v>
      </c>
      <c r="AP390">
        <v>12.28</v>
      </c>
      <c r="AQ390">
        <v>0</v>
      </c>
    </row>
    <row r="391" spans="1:43" x14ac:dyDescent="0.25">
      <c r="A391" t="s">
        <v>1063</v>
      </c>
      <c r="B391" t="s">
        <v>1062</v>
      </c>
      <c r="C391" t="s">
        <v>71</v>
      </c>
      <c r="D391">
        <v>9981.8692028400001</v>
      </c>
      <c r="E391">
        <v>2434.25</v>
      </c>
      <c r="F391">
        <v>2467.19</v>
      </c>
      <c r="G391">
        <v>567.03</v>
      </c>
      <c r="H391">
        <v>40.450000000000003</v>
      </c>
      <c r="I391">
        <v>71.88</v>
      </c>
      <c r="J391">
        <v>387.31</v>
      </c>
      <c r="L391">
        <v>25.47</v>
      </c>
      <c r="M391">
        <v>169.57</v>
      </c>
      <c r="N391">
        <v>17.39</v>
      </c>
      <c r="O391">
        <v>6937.9299999999903</v>
      </c>
      <c r="P391">
        <v>2025.1099999999899</v>
      </c>
      <c r="R391">
        <v>6666.70999999999</v>
      </c>
      <c r="S391">
        <v>171.94</v>
      </c>
      <c r="T391">
        <v>1677.23</v>
      </c>
      <c r="U391">
        <v>76.180000000000007</v>
      </c>
      <c r="V391">
        <v>66.69</v>
      </c>
      <c r="W391">
        <v>2832.16</v>
      </c>
      <c r="X391">
        <v>2688.6299999999901</v>
      </c>
      <c r="Y391">
        <v>4144.42</v>
      </c>
      <c r="Z391">
        <v>4.0450092</v>
      </c>
      <c r="AA391">
        <v>2295.4699999999898</v>
      </c>
      <c r="AC391">
        <v>3457.0299999999902</v>
      </c>
      <c r="AD391">
        <v>1137.78</v>
      </c>
      <c r="AE391">
        <v>1571.1099999999899</v>
      </c>
      <c r="AF391">
        <v>9626.56</v>
      </c>
      <c r="AG391">
        <v>6169.53</v>
      </c>
      <c r="AH391">
        <v>1307.03</v>
      </c>
      <c r="AI391">
        <v>3457.0299999999902</v>
      </c>
      <c r="AJ391">
        <v>879.13</v>
      </c>
      <c r="AK391">
        <v>-319.52999999999997</v>
      </c>
      <c r="AL391">
        <v>-849.11</v>
      </c>
      <c r="AM391">
        <v>1205.49</v>
      </c>
      <c r="AN391">
        <v>258.74</v>
      </c>
      <c r="AO391">
        <v>326.36</v>
      </c>
      <c r="AP391">
        <v>36.85</v>
      </c>
      <c r="AQ391">
        <v>12.63</v>
      </c>
    </row>
    <row r="392" spans="1:43" x14ac:dyDescent="0.25">
      <c r="A392" t="s">
        <v>39</v>
      </c>
      <c r="B392" t="s">
        <v>40</v>
      </c>
      <c r="C392" t="s">
        <v>41</v>
      </c>
      <c r="D392">
        <v>9961.3182423199996</v>
      </c>
      <c r="E392">
        <v>1177.25</v>
      </c>
      <c r="F392">
        <v>271.99</v>
      </c>
      <c r="G392">
        <v>644.99</v>
      </c>
      <c r="H392">
        <v>32.83</v>
      </c>
      <c r="I392">
        <v>199.13</v>
      </c>
      <c r="J392">
        <v>12.409999999999901</v>
      </c>
      <c r="L392">
        <v>10.0107</v>
      </c>
      <c r="M392">
        <v>0.27</v>
      </c>
      <c r="N392">
        <v>0.01</v>
      </c>
      <c r="O392">
        <v>405.77</v>
      </c>
      <c r="P392">
        <v>82.69</v>
      </c>
      <c r="R392">
        <v>318.19929999999999</v>
      </c>
      <c r="S392">
        <v>161.22</v>
      </c>
      <c r="T392">
        <v>58.469999999999899</v>
      </c>
      <c r="U392">
        <v>77.290000000000006</v>
      </c>
      <c r="V392">
        <v>17.82</v>
      </c>
      <c r="W392">
        <v>99.46</v>
      </c>
      <c r="X392">
        <v>784.67</v>
      </c>
      <c r="Y392">
        <v>330.46</v>
      </c>
      <c r="Z392">
        <v>8.2080736999999999</v>
      </c>
      <c r="AA392">
        <v>67.11</v>
      </c>
      <c r="AC392">
        <v>777.29</v>
      </c>
      <c r="AD392">
        <v>58.73</v>
      </c>
      <c r="AE392">
        <v>52.459999999999901</v>
      </c>
      <c r="AF392">
        <v>1190.44</v>
      </c>
      <c r="AG392">
        <v>413.15</v>
      </c>
      <c r="AH392">
        <v>365.59</v>
      </c>
      <c r="AI392">
        <v>777.29</v>
      </c>
      <c r="AJ392">
        <v>67.87</v>
      </c>
      <c r="AK392">
        <v>49.73</v>
      </c>
      <c r="AL392">
        <v>-164.34</v>
      </c>
      <c r="AM392">
        <v>121.41</v>
      </c>
      <c r="AN392">
        <v>35.76</v>
      </c>
      <c r="AO392">
        <v>53.5399999999999</v>
      </c>
      <c r="AP392">
        <v>6.7999999999999901</v>
      </c>
      <c r="AQ392">
        <v>0</v>
      </c>
    </row>
    <row r="393" spans="1:43" x14ac:dyDescent="0.25">
      <c r="A393" t="s">
        <v>1065</v>
      </c>
      <c r="B393" t="s">
        <v>1064</v>
      </c>
      <c r="C393" t="s">
        <v>27</v>
      </c>
      <c r="D393">
        <v>9936.3878867000003</v>
      </c>
      <c r="E393">
        <v>134</v>
      </c>
      <c r="G393">
        <v>893.88</v>
      </c>
      <c r="H393">
        <v>73.959999999999994</v>
      </c>
      <c r="I393">
        <v>6686.93</v>
      </c>
      <c r="M393">
        <v>12221.22</v>
      </c>
      <c r="O393">
        <v>54843.98</v>
      </c>
      <c r="P393">
        <v>7255.53</v>
      </c>
      <c r="Q393">
        <v>40358.47</v>
      </c>
      <c r="R393">
        <v>214.65</v>
      </c>
      <c r="U393">
        <v>2049.64</v>
      </c>
      <c r="V393">
        <v>1943.71</v>
      </c>
      <c r="W393">
        <v>5617.87</v>
      </c>
      <c r="X393">
        <v>6686.93</v>
      </c>
      <c r="Y393">
        <v>47689.67</v>
      </c>
      <c r="Z393">
        <v>73.958491300000006</v>
      </c>
      <c r="AB393">
        <v>47689.67</v>
      </c>
      <c r="AC393">
        <v>6585.71</v>
      </c>
      <c r="AE393">
        <v>5311.82</v>
      </c>
      <c r="AF393">
        <v>61530.91</v>
      </c>
      <c r="AG393">
        <v>54945.2</v>
      </c>
      <c r="AI393">
        <v>6585.70999999999</v>
      </c>
      <c r="AJ393">
        <v>77.099999999999994</v>
      </c>
      <c r="AK393">
        <v>-30.79</v>
      </c>
      <c r="AL393">
        <v>-62.84</v>
      </c>
      <c r="AM393">
        <v>1165.5</v>
      </c>
      <c r="AN393">
        <v>-257.85000000000002</v>
      </c>
      <c r="AO393">
        <v>1088.4000000000001</v>
      </c>
      <c r="AP393">
        <v>1071.8699999999999</v>
      </c>
      <c r="AQ393">
        <v>37.58</v>
      </c>
    </row>
    <row r="394" spans="1:43" x14ac:dyDescent="0.25">
      <c r="A394" t="s">
        <v>1002</v>
      </c>
      <c r="B394" t="s">
        <v>1001</v>
      </c>
      <c r="C394" t="s">
        <v>763</v>
      </c>
      <c r="D394">
        <v>9925.3084775000007</v>
      </c>
      <c r="E394">
        <v>732.7</v>
      </c>
      <c r="F394">
        <v>8.0500000000000007</v>
      </c>
      <c r="G394">
        <v>272.98</v>
      </c>
      <c r="H394">
        <v>26.63</v>
      </c>
      <c r="I394">
        <v>308.47000000000003</v>
      </c>
      <c r="K394">
        <v>48.43</v>
      </c>
      <c r="L394">
        <v>0</v>
      </c>
      <c r="M394">
        <v>1459.03</v>
      </c>
      <c r="O394">
        <v>32746.19</v>
      </c>
      <c r="P394">
        <v>23298.58</v>
      </c>
      <c r="Q394">
        <v>31193.33</v>
      </c>
      <c r="R394">
        <v>45.4</v>
      </c>
      <c r="S394">
        <v>14.6899999999999</v>
      </c>
      <c r="T394">
        <v>6116.58</v>
      </c>
      <c r="U394">
        <v>0</v>
      </c>
      <c r="V394">
        <v>0</v>
      </c>
      <c r="W394">
        <v>3347.67</v>
      </c>
      <c r="X394">
        <v>324.3</v>
      </c>
      <c r="Y394">
        <v>6124.63</v>
      </c>
      <c r="Z394">
        <v>13.315412500000001</v>
      </c>
      <c r="AA394">
        <v>29068.07</v>
      </c>
      <c r="AC394">
        <v>3647.28</v>
      </c>
      <c r="AD394">
        <v>0</v>
      </c>
      <c r="AE394">
        <v>23298.58</v>
      </c>
      <c r="AF394">
        <v>33070.49</v>
      </c>
      <c r="AG394">
        <v>29423.21</v>
      </c>
      <c r="AH394">
        <v>1.1399999999999999</v>
      </c>
      <c r="AI394">
        <v>3647.28</v>
      </c>
      <c r="AJ394">
        <v>9.1999999999999993</v>
      </c>
      <c r="AK394">
        <v>4370.4799999999996</v>
      </c>
      <c r="AL394">
        <v>-327.27</v>
      </c>
      <c r="AM394">
        <v>-4044.03</v>
      </c>
      <c r="AN394">
        <v>-5018.6099999999997</v>
      </c>
      <c r="AO394">
        <v>-4053.23</v>
      </c>
      <c r="AP394">
        <v>-0.82000000000061801</v>
      </c>
      <c r="AQ394">
        <v>39.950000000000003</v>
      </c>
    </row>
    <row r="395" spans="1:43" x14ac:dyDescent="0.25">
      <c r="A395" t="s">
        <v>1129</v>
      </c>
      <c r="B395" t="s">
        <v>1128</v>
      </c>
      <c r="C395" t="s">
        <v>282</v>
      </c>
      <c r="D395">
        <v>9921.2198447999999</v>
      </c>
      <c r="E395">
        <v>2073</v>
      </c>
      <c r="F395">
        <v>265.45999999999998</v>
      </c>
      <c r="G395">
        <v>0</v>
      </c>
      <c r="H395">
        <v>11.5</v>
      </c>
      <c r="I395">
        <v>519.89</v>
      </c>
      <c r="J395">
        <v>49.81</v>
      </c>
      <c r="L395">
        <v>0</v>
      </c>
      <c r="M395">
        <v>1373.83</v>
      </c>
      <c r="N395">
        <v>5.36</v>
      </c>
      <c r="O395">
        <v>2452.9699999999998</v>
      </c>
      <c r="P395">
        <v>345.24999999999898</v>
      </c>
      <c r="R395">
        <v>1024.1099999999999</v>
      </c>
      <c r="S395">
        <v>145.37</v>
      </c>
      <c r="T395">
        <v>556.83000000000004</v>
      </c>
      <c r="U395">
        <v>55.03</v>
      </c>
      <c r="V395">
        <v>28.9899999999997</v>
      </c>
      <c r="W395">
        <v>2917.18</v>
      </c>
      <c r="X395">
        <v>1648.61</v>
      </c>
      <c r="Y395">
        <v>822.29</v>
      </c>
      <c r="Z395">
        <v>5.1993919999999996</v>
      </c>
      <c r="AA395">
        <v>335.8</v>
      </c>
      <c r="AC395">
        <v>2934.04</v>
      </c>
      <c r="AD395">
        <v>828.71</v>
      </c>
      <c r="AE395">
        <v>266.45</v>
      </c>
      <c r="AF395">
        <v>4101.58</v>
      </c>
      <c r="AG395">
        <v>1167.54</v>
      </c>
      <c r="AH395">
        <v>154.63999999999999</v>
      </c>
      <c r="AI395">
        <v>2934.04</v>
      </c>
      <c r="AJ395">
        <v>83.13</v>
      </c>
      <c r="AK395">
        <v>-237.98</v>
      </c>
      <c r="AL395">
        <v>-234.32</v>
      </c>
      <c r="AM395">
        <v>478.6</v>
      </c>
      <c r="AN395">
        <v>-160.36000000000001</v>
      </c>
      <c r="AO395">
        <v>395.47</v>
      </c>
      <c r="AP395">
        <v>6.3000000000000398</v>
      </c>
      <c r="AQ395">
        <v>123.86</v>
      </c>
    </row>
    <row r="396" spans="1:43" x14ac:dyDescent="0.25">
      <c r="A396" t="s">
        <v>1052</v>
      </c>
      <c r="B396" t="s">
        <v>1051</v>
      </c>
      <c r="C396" t="s">
        <v>336</v>
      </c>
      <c r="D396">
        <v>9917.8287154499994</v>
      </c>
      <c r="E396">
        <v>338.1</v>
      </c>
      <c r="F396">
        <v>259.33</v>
      </c>
      <c r="G396">
        <v>138.07</v>
      </c>
      <c r="H396">
        <v>30.54</v>
      </c>
      <c r="I396">
        <v>161.99</v>
      </c>
      <c r="J396">
        <v>13.71</v>
      </c>
      <c r="L396">
        <v>55.76</v>
      </c>
      <c r="M396">
        <v>65.73</v>
      </c>
      <c r="N396">
        <v>4.3099999999999996</v>
      </c>
      <c r="O396">
        <v>1325.33</v>
      </c>
      <c r="P396">
        <v>330.44999999999902</v>
      </c>
      <c r="R396">
        <v>1035.8899999999901</v>
      </c>
      <c r="S396">
        <v>197.55</v>
      </c>
      <c r="T396">
        <v>449.83999999999901</v>
      </c>
      <c r="U396">
        <v>167.95</v>
      </c>
      <c r="V396">
        <v>63.53</v>
      </c>
      <c r="W396">
        <v>1862.15</v>
      </c>
      <c r="X396">
        <v>1749.36</v>
      </c>
      <c r="Y396">
        <v>709.16999999999905</v>
      </c>
      <c r="Z396">
        <v>30.544177999999999</v>
      </c>
      <c r="AA396">
        <v>416.54</v>
      </c>
      <c r="AC396">
        <v>2035.07</v>
      </c>
      <c r="AD396">
        <v>889.93</v>
      </c>
      <c r="AE396">
        <v>253.20999999999901</v>
      </c>
      <c r="AF396">
        <v>3074.6899999999901</v>
      </c>
      <c r="AG396">
        <v>1039.6199999999999</v>
      </c>
      <c r="AH396">
        <v>499.89</v>
      </c>
      <c r="AI396">
        <v>2035.0699999999899</v>
      </c>
      <c r="AJ396">
        <v>182.33</v>
      </c>
      <c r="AK396">
        <v>-101.09</v>
      </c>
      <c r="AL396">
        <v>-154.72</v>
      </c>
      <c r="AM396">
        <v>251.59</v>
      </c>
      <c r="AN396">
        <v>-301.36</v>
      </c>
      <c r="AO396">
        <v>69.259999999999906</v>
      </c>
      <c r="AP396">
        <v>-4.21999999999999</v>
      </c>
      <c r="AQ396">
        <v>60.95</v>
      </c>
    </row>
    <row r="397" spans="1:43" x14ac:dyDescent="0.25">
      <c r="A397" t="s">
        <v>1054</v>
      </c>
      <c r="B397" t="s">
        <v>1053</v>
      </c>
      <c r="C397" t="s">
        <v>1055</v>
      </c>
      <c r="D397">
        <v>9865.5500978550008</v>
      </c>
      <c r="E397">
        <v>45.7</v>
      </c>
      <c r="F397">
        <v>2039.58</v>
      </c>
      <c r="G397">
        <v>3203.49</v>
      </c>
      <c r="H397">
        <v>212.85</v>
      </c>
      <c r="I397">
        <v>75.95</v>
      </c>
      <c r="J397">
        <v>128.79</v>
      </c>
      <c r="L397">
        <v>0</v>
      </c>
      <c r="M397">
        <v>43.25</v>
      </c>
      <c r="N397">
        <v>0.27</v>
      </c>
      <c r="O397">
        <v>4369.3599999999997</v>
      </c>
      <c r="P397">
        <v>2959.5699999999902</v>
      </c>
      <c r="R397">
        <v>4220.9399999999996</v>
      </c>
      <c r="S397">
        <v>295.62</v>
      </c>
      <c r="T397">
        <v>2711.68</v>
      </c>
      <c r="U397">
        <v>105.17</v>
      </c>
      <c r="V397">
        <v>56.809999999998801</v>
      </c>
      <c r="W397">
        <v>-4024.0699999999902</v>
      </c>
      <c r="X397">
        <v>2734.0099999999902</v>
      </c>
      <c r="Y397">
        <v>4751.26</v>
      </c>
      <c r="Z397">
        <v>212.8489773</v>
      </c>
      <c r="AA397">
        <v>5233.6399999999903</v>
      </c>
      <c r="AC397">
        <v>-607.46</v>
      </c>
      <c r="AD397">
        <v>2072.75</v>
      </c>
      <c r="AE397">
        <v>2773.97</v>
      </c>
      <c r="AF397">
        <v>7103.3699999999899</v>
      </c>
      <c r="AG397">
        <v>7710.8299999999899</v>
      </c>
      <c r="AH397">
        <v>289.69</v>
      </c>
      <c r="AI397">
        <v>-607.46</v>
      </c>
      <c r="AJ397">
        <v>276.64</v>
      </c>
      <c r="AK397">
        <v>454.48</v>
      </c>
      <c r="AL397">
        <v>-335.98</v>
      </c>
      <c r="AM397">
        <v>-134.9</v>
      </c>
      <c r="AN397">
        <v>-611.56999999999903</v>
      </c>
      <c r="AO397">
        <v>-411.539999999999</v>
      </c>
      <c r="AP397">
        <v>-16.399999999999899</v>
      </c>
      <c r="AQ397">
        <v>0</v>
      </c>
    </row>
    <row r="398" spans="1:43" x14ac:dyDescent="0.25">
      <c r="A398" t="s">
        <v>1067</v>
      </c>
      <c r="B398" t="s">
        <v>1066</v>
      </c>
      <c r="C398" t="s">
        <v>373</v>
      </c>
      <c r="D398">
        <v>9717.1900299270001</v>
      </c>
      <c r="E398">
        <v>264.11</v>
      </c>
      <c r="F398">
        <v>108.77</v>
      </c>
      <c r="G398">
        <v>0</v>
      </c>
      <c r="H398">
        <v>8655.67</v>
      </c>
      <c r="I398">
        <v>258.02</v>
      </c>
      <c r="K398">
        <v>369.08</v>
      </c>
      <c r="L398">
        <v>0</v>
      </c>
      <c r="M398">
        <v>0</v>
      </c>
      <c r="N398">
        <v>0</v>
      </c>
      <c r="O398">
        <v>14220.789999999901</v>
      </c>
      <c r="P398">
        <v>5642.45999999999</v>
      </c>
      <c r="R398">
        <v>13546.05</v>
      </c>
      <c r="S398">
        <v>137.97999999999999</v>
      </c>
      <c r="T398">
        <v>555.72</v>
      </c>
      <c r="U398">
        <v>305.66000000000003</v>
      </c>
      <c r="V398">
        <v>221.99999999999699</v>
      </c>
      <c r="W398">
        <v>-321.93</v>
      </c>
      <c r="X398">
        <v>419.9</v>
      </c>
      <c r="Y398">
        <v>664.49</v>
      </c>
      <c r="Z398">
        <v>33.508707299999998</v>
      </c>
      <c r="AA398">
        <v>5508.37</v>
      </c>
      <c r="AC398">
        <v>8333.74</v>
      </c>
      <c r="AD398">
        <v>0</v>
      </c>
      <c r="AE398">
        <v>5420.46</v>
      </c>
      <c r="AF398">
        <v>14640.6899999999</v>
      </c>
      <c r="AG398">
        <v>6306.9499999999898</v>
      </c>
      <c r="AH398">
        <v>23.9</v>
      </c>
      <c r="AI398">
        <v>8333.74</v>
      </c>
      <c r="AJ398">
        <v>143.97999999999999</v>
      </c>
      <c r="AK398">
        <v>-838.49</v>
      </c>
      <c r="AL398">
        <v>-78.03</v>
      </c>
      <c r="AM398">
        <v>921.81</v>
      </c>
      <c r="AN398">
        <v>114.429999999999</v>
      </c>
      <c r="AO398">
        <v>777.82999999999902</v>
      </c>
      <c r="AP398">
        <v>5.2899999999999601</v>
      </c>
      <c r="AQ398">
        <v>0</v>
      </c>
    </row>
    <row r="399" spans="1:43" x14ac:dyDescent="0.25">
      <c r="A399" t="s">
        <v>1069</v>
      </c>
      <c r="B399" t="s">
        <v>1068</v>
      </c>
      <c r="C399" t="s">
        <v>115</v>
      </c>
      <c r="D399">
        <v>9706.9827726200001</v>
      </c>
      <c r="E399">
        <v>100.9</v>
      </c>
      <c r="F399">
        <v>989.15</v>
      </c>
      <c r="G399">
        <v>123.81</v>
      </c>
      <c r="H399">
        <v>98.81</v>
      </c>
      <c r="I399">
        <v>959.47</v>
      </c>
      <c r="J399">
        <v>172.97</v>
      </c>
      <c r="L399">
        <v>183.16300000000001</v>
      </c>
      <c r="M399">
        <v>3.88</v>
      </c>
      <c r="N399">
        <v>104.57</v>
      </c>
      <c r="O399">
        <v>4461.8999999999996</v>
      </c>
      <c r="P399">
        <v>1694.28999999999</v>
      </c>
      <c r="R399">
        <v>3988.127</v>
      </c>
      <c r="S399">
        <v>913.27</v>
      </c>
      <c r="T399">
        <v>2552.1</v>
      </c>
      <c r="U399">
        <v>286.73</v>
      </c>
      <c r="V399">
        <v>377.28999999999797</v>
      </c>
      <c r="W399">
        <v>3749.07</v>
      </c>
      <c r="X399">
        <v>4849.8999999999996</v>
      </c>
      <c r="Y399">
        <v>3541.25</v>
      </c>
      <c r="Z399">
        <v>98.805848400000002</v>
      </c>
      <c r="AA399">
        <v>3303.95</v>
      </c>
      <c r="AC399">
        <v>4076.26</v>
      </c>
      <c r="AD399">
        <v>1977.87</v>
      </c>
      <c r="AE399">
        <v>1144.03</v>
      </c>
      <c r="AF399">
        <v>9311.7999999999993</v>
      </c>
      <c r="AG399">
        <v>5235.53999999999</v>
      </c>
      <c r="AH399">
        <v>999.29</v>
      </c>
      <c r="AI399">
        <v>4076.26</v>
      </c>
      <c r="AJ399">
        <v>529.67999999999995</v>
      </c>
      <c r="AK399">
        <v>-54.74</v>
      </c>
      <c r="AL399">
        <v>-599.57000000000005</v>
      </c>
      <c r="AM399">
        <v>586.70000000000005</v>
      </c>
      <c r="AN399">
        <v>-559.80999999999995</v>
      </c>
      <c r="AO399">
        <v>57.02</v>
      </c>
      <c r="AP399">
        <v>-67.61</v>
      </c>
      <c r="AQ399">
        <v>15.07</v>
      </c>
    </row>
    <row r="400" spans="1:43" x14ac:dyDescent="0.25">
      <c r="A400" t="s">
        <v>1091</v>
      </c>
      <c r="B400" t="s">
        <v>1090</v>
      </c>
      <c r="C400" t="s">
        <v>91</v>
      </c>
      <c r="D400">
        <v>9601.8934780899999</v>
      </c>
      <c r="E400">
        <v>1500.8</v>
      </c>
      <c r="F400">
        <v>385.13</v>
      </c>
      <c r="G400">
        <v>1099.9000000000001</v>
      </c>
      <c r="H400">
        <v>62.87</v>
      </c>
      <c r="I400">
        <v>1039.55</v>
      </c>
      <c r="J400">
        <v>59.59</v>
      </c>
      <c r="L400">
        <v>617.11</v>
      </c>
      <c r="M400">
        <v>0</v>
      </c>
      <c r="N400">
        <v>2.06</v>
      </c>
      <c r="O400">
        <v>984.54</v>
      </c>
      <c r="P400">
        <v>75.860000000000397</v>
      </c>
      <c r="R400">
        <v>335.16</v>
      </c>
      <c r="S400">
        <v>142.06</v>
      </c>
      <c r="T400">
        <v>517.58999999999901</v>
      </c>
      <c r="U400">
        <v>32.270000000000003</v>
      </c>
      <c r="V400">
        <v>3.9700000000004501</v>
      </c>
      <c r="W400">
        <v>509.789999999999</v>
      </c>
      <c r="X400">
        <v>1668.66</v>
      </c>
      <c r="Y400">
        <v>902.719999999999</v>
      </c>
      <c r="Z400">
        <v>6.2872883000000002</v>
      </c>
      <c r="AA400">
        <v>16.22</v>
      </c>
      <c r="AC400">
        <v>1674.62</v>
      </c>
      <c r="AD400">
        <v>0</v>
      </c>
      <c r="AE400">
        <v>12.299999999999899</v>
      </c>
      <c r="AF400">
        <v>2653.2</v>
      </c>
      <c r="AG400">
        <v>978.58</v>
      </c>
      <c r="AH400">
        <v>487.05</v>
      </c>
      <c r="AI400">
        <v>1674.62</v>
      </c>
      <c r="AJ400">
        <v>17.079999999999998</v>
      </c>
      <c r="AK400">
        <v>823.69</v>
      </c>
      <c r="AL400">
        <v>-820.91</v>
      </c>
      <c r="AM400">
        <v>134.56</v>
      </c>
      <c r="AN400">
        <v>-110.759999999999</v>
      </c>
      <c r="AO400">
        <v>117.48</v>
      </c>
      <c r="AP400">
        <v>137.34</v>
      </c>
      <c r="AQ400">
        <v>30.4</v>
      </c>
    </row>
    <row r="401" spans="1:43" x14ac:dyDescent="0.25">
      <c r="A401" t="s">
        <v>1071</v>
      </c>
      <c r="B401" t="s">
        <v>1070</v>
      </c>
      <c r="C401" t="s">
        <v>341</v>
      </c>
      <c r="D401">
        <v>9591.9028099999996</v>
      </c>
      <c r="E401">
        <v>138.19</v>
      </c>
      <c r="F401">
        <v>169.29</v>
      </c>
      <c r="G401">
        <v>0</v>
      </c>
      <c r="H401">
        <v>6590.32</v>
      </c>
      <c r="I401">
        <v>1149.92</v>
      </c>
      <c r="J401">
        <v>95.819999999999894</v>
      </c>
      <c r="L401">
        <v>0</v>
      </c>
      <c r="M401">
        <v>0</v>
      </c>
      <c r="N401">
        <v>82.79</v>
      </c>
      <c r="O401">
        <v>18289.45</v>
      </c>
      <c r="P401">
        <v>13704.91</v>
      </c>
      <c r="R401">
        <v>17919.400000000001</v>
      </c>
      <c r="S401">
        <v>354.99</v>
      </c>
      <c r="T401">
        <v>1297.69</v>
      </c>
      <c r="U401">
        <v>370.05</v>
      </c>
      <c r="V401">
        <v>32.3000000000036</v>
      </c>
      <c r="W401">
        <v>-1632.62</v>
      </c>
      <c r="X401">
        <v>1922.93</v>
      </c>
      <c r="Y401">
        <v>1466.98</v>
      </c>
      <c r="Z401">
        <v>70.018000000000001</v>
      </c>
      <c r="AA401">
        <v>14504.96</v>
      </c>
      <c r="AC401">
        <v>5040.49</v>
      </c>
      <c r="AD401">
        <v>0</v>
      </c>
      <c r="AE401">
        <v>13576.789999999901</v>
      </c>
      <c r="AF401">
        <v>20212.38</v>
      </c>
      <c r="AG401">
        <v>15171.89</v>
      </c>
      <c r="AH401">
        <v>418.02</v>
      </c>
      <c r="AI401">
        <v>5040.49</v>
      </c>
      <c r="AJ401">
        <v>1782.66</v>
      </c>
      <c r="AK401">
        <v>-788.38</v>
      </c>
      <c r="AL401">
        <v>-2117.94</v>
      </c>
      <c r="AM401">
        <v>2035.61</v>
      </c>
      <c r="AN401">
        <v>-75.989999999999895</v>
      </c>
      <c r="AO401">
        <v>252.94999999999899</v>
      </c>
      <c r="AP401">
        <v>-870.71</v>
      </c>
      <c r="AQ401">
        <v>923.29</v>
      </c>
    </row>
    <row r="402" spans="1:43" x14ac:dyDescent="0.25">
      <c r="A402" t="s">
        <v>1080</v>
      </c>
      <c r="B402" t="s">
        <v>1079</v>
      </c>
      <c r="C402" t="s">
        <v>315</v>
      </c>
      <c r="D402">
        <v>9518.25</v>
      </c>
      <c r="E402">
        <v>3867.3</v>
      </c>
      <c r="F402">
        <v>228.29</v>
      </c>
      <c r="G402">
        <v>0</v>
      </c>
      <c r="H402">
        <v>5</v>
      </c>
      <c r="I402">
        <v>500.48</v>
      </c>
      <c r="K402">
        <v>20.669999999999899</v>
      </c>
      <c r="L402">
        <v>0</v>
      </c>
      <c r="M402">
        <v>0</v>
      </c>
      <c r="O402">
        <v>149.39999999999901</v>
      </c>
      <c r="P402">
        <v>12.249999999999799</v>
      </c>
      <c r="R402">
        <v>70.19</v>
      </c>
      <c r="S402">
        <v>37.26</v>
      </c>
      <c r="T402">
        <v>155.63999999999999</v>
      </c>
      <c r="U402">
        <v>58.54</v>
      </c>
      <c r="V402">
        <v>8.5599999999998797</v>
      </c>
      <c r="W402">
        <v>583.69000000000005</v>
      </c>
      <c r="X402">
        <v>835.47</v>
      </c>
      <c r="Y402">
        <v>383.93</v>
      </c>
      <c r="Z402">
        <v>2.5</v>
      </c>
      <c r="AA402">
        <v>7.21</v>
      </c>
      <c r="AC402">
        <v>588.69000000000005</v>
      </c>
      <c r="AD402">
        <v>190.21</v>
      </c>
      <c r="AE402">
        <v>3.69</v>
      </c>
      <c r="AF402">
        <v>984.87</v>
      </c>
      <c r="AG402">
        <v>396.17999999999898</v>
      </c>
      <c r="AH402">
        <v>107.52</v>
      </c>
      <c r="AI402">
        <v>588.69000000000005</v>
      </c>
      <c r="AJ402">
        <v>8.52</v>
      </c>
      <c r="AK402">
        <v>-24.48</v>
      </c>
      <c r="AL402">
        <v>18.11</v>
      </c>
      <c r="AM402">
        <v>58.29</v>
      </c>
      <c r="AN402">
        <v>-71.009999999999906</v>
      </c>
      <c r="AO402">
        <v>49.769999999999897</v>
      </c>
      <c r="AP402">
        <v>51.92</v>
      </c>
      <c r="AQ402">
        <v>20</v>
      </c>
    </row>
    <row r="403" spans="1:43" x14ac:dyDescent="0.25">
      <c r="A403" t="s">
        <v>1086</v>
      </c>
      <c r="B403" t="s">
        <v>1085</v>
      </c>
      <c r="C403" t="s">
        <v>328</v>
      </c>
      <c r="D403">
        <v>9480.2349738399898</v>
      </c>
      <c r="E403">
        <v>1489.85</v>
      </c>
      <c r="F403">
        <v>313.3</v>
      </c>
      <c r="G403">
        <v>3537.01</v>
      </c>
      <c r="H403">
        <v>63.63</v>
      </c>
      <c r="I403">
        <v>108.15</v>
      </c>
      <c r="K403">
        <v>149.27000000000001</v>
      </c>
      <c r="L403">
        <v>4458.7</v>
      </c>
      <c r="M403">
        <v>0</v>
      </c>
      <c r="N403">
        <v>0</v>
      </c>
      <c r="O403">
        <v>4924.57</v>
      </c>
      <c r="P403">
        <v>17.999999999999901</v>
      </c>
      <c r="R403">
        <v>286.64</v>
      </c>
      <c r="S403">
        <v>135.07</v>
      </c>
      <c r="T403">
        <v>379.1</v>
      </c>
      <c r="U403">
        <v>29.96</v>
      </c>
      <c r="V403">
        <v>14.54</v>
      </c>
      <c r="W403">
        <v>1522.01</v>
      </c>
      <c r="X403">
        <v>908.48</v>
      </c>
      <c r="Y403">
        <v>692.4</v>
      </c>
      <c r="Z403">
        <v>6.3632144000000004</v>
      </c>
      <c r="AA403">
        <v>297.20999999999998</v>
      </c>
      <c r="AC403">
        <v>5122.6499999999996</v>
      </c>
      <c r="AD403">
        <v>457.45</v>
      </c>
      <c r="AE403">
        <v>3.4599999999999702</v>
      </c>
      <c r="AF403">
        <v>5833.05</v>
      </c>
      <c r="AG403">
        <v>710.4</v>
      </c>
      <c r="AH403">
        <v>207.81</v>
      </c>
      <c r="AI403">
        <v>5122.6499999999996</v>
      </c>
      <c r="AJ403">
        <v>44.96</v>
      </c>
      <c r="AK403">
        <v>-138.49</v>
      </c>
      <c r="AL403">
        <v>-84.84</v>
      </c>
      <c r="AM403">
        <v>91.71</v>
      </c>
      <c r="AN403">
        <v>-241.2</v>
      </c>
      <c r="AO403">
        <v>46.749999999999901</v>
      </c>
      <c r="AP403">
        <v>-131.62</v>
      </c>
      <c r="AQ403">
        <v>31.89</v>
      </c>
    </row>
    <row r="404" spans="1:43" x14ac:dyDescent="0.25">
      <c r="A404" t="s">
        <v>1088</v>
      </c>
      <c r="B404" t="s">
        <v>1087</v>
      </c>
      <c r="C404" t="s">
        <v>1089</v>
      </c>
      <c r="D404">
        <v>9463.5017905700006</v>
      </c>
      <c r="E404">
        <v>486.05</v>
      </c>
      <c r="F404">
        <v>703.26</v>
      </c>
      <c r="G404">
        <v>433.89</v>
      </c>
      <c r="H404">
        <v>192.16</v>
      </c>
      <c r="I404">
        <v>29.51</v>
      </c>
      <c r="J404">
        <v>137.41</v>
      </c>
      <c r="L404">
        <v>316.35000000000002</v>
      </c>
      <c r="M404">
        <v>158.41</v>
      </c>
      <c r="N404">
        <v>406.07</v>
      </c>
      <c r="O404">
        <v>3138.08</v>
      </c>
      <c r="P404">
        <v>321.99</v>
      </c>
      <c r="R404">
        <v>2455.65</v>
      </c>
      <c r="S404">
        <v>357.83</v>
      </c>
      <c r="T404">
        <v>1674.72</v>
      </c>
      <c r="U404">
        <v>207.67</v>
      </c>
      <c r="V404">
        <v>38.14</v>
      </c>
      <c r="W404">
        <v>1711.48</v>
      </c>
      <c r="X404">
        <v>2305.4899999999998</v>
      </c>
      <c r="Y404">
        <v>2377.98</v>
      </c>
      <c r="Z404">
        <v>19.216089</v>
      </c>
      <c r="AA404">
        <v>1433</v>
      </c>
      <c r="AC404">
        <v>2743.6</v>
      </c>
      <c r="AD404">
        <v>1344.12</v>
      </c>
      <c r="AE404">
        <v>146.44</v>
      </c>
      <c r="AF404">
        <v>5443.57</v>
      </c>
      <c r="AG404">
        <v>2699.97</v>
      </c>
      <c r="AH404">
        <v>574.03</v>
      </c>
      <c r="AI404">
        <v>2743.5999999999899</v>
      </c>
      <c r="AJ404">
        <v>359.21</v>
      </c>
      <c r="AK404">
        <v>-594.41</v>
      </c>
      <c r="AL404">
        <v>-284.25</v>
      </c>
      <c r="AM404">
        <v>874.02</v>
      </c>
      <c r="AN404">
        <v>298.23</v>
      </c>
      <c r="AO404">
        <v>514.80999999999995</v>
      </c>
      <c r="AP404">
        <v>-4.6399999999999801</v>
      </c>
      <c r="AQ404">
        <v>183.62</v>
      </c>
    </row>
    <row r="405" spans="1:43" x14ac:dyDescent="0.25">
      <c r="A405" t="s">
        <v>1075</v>
      </c>
      <c r="B405" t="s">
        <v>1074</v>
      </c>
      <c r="C405" t="s">
        <v>1076</v>
      </c>
      <c r="D405">
        <v>9373.1705601399899</v>
      </c>
      <c r="E405">
        <v>140.85</v>
      </c>
      <c r="F405">
        <v>231.97</v>
      </c>
      <c r="G405">
        <v>225.12</v>
      </c>
      <c r="H405">
        <v>696.99</v>
      </c>
      <c r="I405">
        <v>215.1</v>
      </c>
      <c r="K405">
        <v>175.20999999999901</v>
      </c>
      <c r="L405">
        <v>2944.9760000000001</v>
      </c>
      <c r="M405">
        <v>11.57</v>
      </c>
      <c r="N405">
        <v>0.35</v>
      </c>
      <c r="O405">
        <v>4136.5199999999904</v>
      </c>
      <c r="P405">
        <v>617.91999999999905</v>
      </c>
      <c r="R405">
        <v>774.68399999999895</v>
      </c>
      <c r="S405">
        <v>154.659999999999</v>
      </c>
      <c r="T405">
        <v>1327.69</v>
      </c>
      <c r="U405">
        <v>230.08</v>
      </c>
      <c r="V405">
        <v>31.839999999999002</v>
      </c>
      <c r="W405">
        <v>2444.73</v>
      </c>
      <c r="X405">
        <v>1408.25</v>
      </c>
      <c r="Y405">
        <v>1559.66</v>
      </c>
      <c r="Z405">
        <v>69.699082599999997</v>
      </c>
      <c r="AA405">
        <v>1393.16</v>
      </c>
      <c r="AC405">
        <v>3367.19</v>
      </c>
      <c r="AD405">
        <v>0</v>
      </c>
      <c r="AE405">
        <v>586.08000000000004</v>
      </c>
      <c r="AF405">
        <v>5544.7699999999904</v>
      </c>
      <c r="AG405">
        <v>2177.5799999999899</v>
      </c>
      <c r="AH405">
        <v>1038.49</v>
      </c>
      <c r="AI405">
        <v>3367.19</v>
      </c>
      <c r="AJ405">
        <v>53.62</v>
      </c>
      <c r="AK405">
        <v>-743.38</v>
      </c>
      <c r="AL405">
        <v>17.079999999999998</v>
      </c>
      <c r="AM405">
        <v>795.02</v>
      </c>
      <c r="AN405">
        <v>10.91</v>
      </c>
      <c r="AO405">
        <v>741.4</v>
      </c>
      <c r="AP405">
        <v>68.72</v>
      </c>
      <c r="AQ405">
        <v>238.45</v>
      </c>
    </row>
    <row r="406" spans="1:43" x14ac:dyDescent="0.25">
      <c r="A406" t="s">
        <v>1093</v>
      </c>
      <c r="B406" t="s">
        <v>1092</v>
      </c>
      <c r="C406" t="s">
        <v>373</v>
      </c>
      <c r="D406">
        <v>9354.2999999999993</v>
      </c>
      <c r="E406">
        <v>4677.05</v>
      </c>
      <c r="F406">
        <v>1.58</v>
      </c>
      <c r="G406">
        <v>0</v>
      </c>
      <c r="H406">
        <v>20</v>
      </c>
      <c r="I406">
        <v>31.48</v>
      </c>
      <c r="K406">
        <v>0.13</v>
      </c>
      <c r="L406">
        <v>0</v>
      </c>
      <c r="M406">
        <v>0</v>
      </c>
      <c r="O406">
        <v>3.23</v>
      </c>
      <c r="P406" s="2">
        <v>-2.8421709430404001E-14</v>
      </c>
      <c r="R406">
        <v>0.02</v>
      </c>
      <c r="S406">
        <v>188.88</v>
      </c>
      <c r="T406">
        <v>8.0399999999999991</v>
      </c>
      <c r="U406">
        <v>3.08</v>
      </c>
      <c r="V406" s="2">
        <v>-2.8421709430404001E-14</v>
      </c>
      <c r="W406">
        <v>216.15</v>
      </c>
      <c r="X406">
        <v>242.54</v>
      </c>
      <c r="Y406">
        <v>9.6199999999999992</v>
      </c>
      <c r="Z406">
        <v>2</v>
      </c>
      <c r="AA406">
        <v>0</v>
      </c>
      <c r="AC406">
        <v>236.15</v>
      </c>
      <c r="AD406">
        <v>5.67</v>
      </c>
      <c r="AE406">
        <v>0</v>
      </c>
      <c r="AF406">
        <v>245.76999999999899</v>
      </c>
      <c r="AG406">
        <v>9.6199999999999708</v>
      </c>
      <c r="AH406">
        <v>16.510000000000002</v>
      </c>
      <c r="AI406">
        <v>236.15</v>
      </c>
      <c r="AJ406">
        <v>0</v>
      </c>
      <c r="AK406">
        <v>0</v>
      </c>
      <c r="AL406">
        <v>2.12</v>
      </c>
      <c r="AM406">
        <v>-0.79</v>
      </c>
      <c r="AN406">
        <v>-15.62</v>
      </c>
      <c r="AO406">
        <v>-0.79</v>
      </c>
      <c r="AP406">
        <v>1.33</v>
      </c>
      <c r="AQ406">
        <v>0</v>
      </c>
    </row>
    <row r="407" spans="1:43" x14ac:dyDescent="0.25">
      <c r="A407" t="s">
        <v>1078</v>
      </c>
      <c r="B407" t="s">
        <v>1077</v>
      </c>
      <c r="C407" t="s">
        <v>88</v>
      </c>
      <c r="D407">
        <v>9278.5085983999998</v>
      </c>
      <c r="E407">
        <v>2669.95</v>
      </c>
      <c r="F407">
        <v>430.19</v>
      </c>
      <c r="G407">
        <v>0.2</v>
      </c>
      <c r="H407">
        <v>35.450000000000003</v>
      </c>
      <c r="I407">
        <v>247.57</v>
      </c>
      <c r="J407">
        <v>21.599999999999898</v>
      </c>
      <c r="L407">
        <v>3.03</v>
      </c>
      <c r="M407">
        <v>0</v>
      </c>
      <c r="N407">
        <v>0</v>
      </c>
      <c r="O407">
        <v>1125.78</v>
      </c>
      <c r="P407">
        <v>165.2</v>
      </c>
      <c r="R407">
        <v>1059.6600000000001</v>
      </c>
      <c r="S407">
        <v>93.74</v>
      </c>
      <c r="T407">
        <v>249.76999999999899</v>
      </c>
      <c r="U407">
        <v>63.09</v>
      </c>
      <c r="V407">
        <v>7.39</v>
      </c>
      <c r="W407">
        <v>1846.8999999999901</v>
      </c>
      <c r="X407">
        <v>1601.93</v>
      </c>
      <c r="Y407">
        <v>679.95999999999901</v>
      </c>
      <c r="Z407">
        <v>3.5454751999999998</v>
      </c>
      <c r="AA407">
        <v>327.37</v>
      </c>
      <c r="AC407">
        <v>1882.55</v>
      </c>
      <c r="AD407">
        <v>645.82000000000005</v>
      </c>
      <c r="AE407">
        <v>136.21</v>
      </c>
      <c r="AF407">
        <v>2727.71</v>
      </c>
      <c r="AG407">
        <v>845.15999999999894</v>
      </c>
      <c r="AH407">
        <v>614.79999999999995</v>
      </c>
      <c r="AI407">
        <v>1882.55</v>
      </c>
      <c r="AJ407">
        <v>146.08000000000001</v>
      </c>
      <c r="AK407">
        <v>-264.26</v>
      </c>
      <c r="AL407">
        <v>-140.58000000000001</v>
      </c>
      <c r="AM407">
        <v>572.95000000000005</v>
      </c>
      <c r="AN407">
        <v>-4.9099999999999797</v>
      </c>
      <c r="AO407">
        <v>426.87</v>
      </c>
      <c r="AP407">
        <v>168.11</v>
      </c>
      <c r="AQ407">
        <v>127.51</v>
      </c>
    </row>
    <row r="408" spans="1:43" x14ac:dyDescent="0.25">
      <c r="A408" t="s">
        <v>1095</v>
      </c>
      <c r="B408" t="s">
        <v>1094</v>
      </c>
      <c r="C408" t="s">
        <v>323</v>
      </c>
      <c r="D408">
        <v>9201.7539397649998</v>
      </c>
      <c r="E408">
        <v>1186.45</v>
      </c>
      <c r="F408">
        <v>948.86</v>
      </c>
      <c r="G408">
        <v>0</v>
      </c>
      <c r="H408">
        <v>77.010000000000005</v>
      </c>
      <c r="I408">
        <v>739.61</v>
      </c>
      <c r="J408">
        <v>972.2</v>
      </c>
      <c r="L408">
        <v>198.3</v>
      </c>
      <c r="M408">
        <v>407.31</v>
      </c>
      <c r="N408">
        <v>0.04</v>
      </c>
      <c r="O408">
        <v>10985.46</v>
      </c>
      <c r="P408">
        <v>5667.9199999999901</v>
      </c>
      <c r="R408">
        <v>9928.7999999999993</v>
      </c>
      <c r="S408">
        <v>1003.72</v>
      </c>
      <c r="T408">
        <v>1196.02999999999</v>
      </c>
      <c r="U408">
        <v>451.05</v>
      </c>
      <c r="V408">
        <v>792.65999999999804</v>
      </c>
      <c r="W408">
        <v>5971.84</v>
      </c>
      <c r="X408">
        <v>2876.24</v>
      </c>
      <c r="Y408">
        <v>2144.89</v>
      </c>
      <c r="Z408">
        <v>7.7005347000000004</v>
      </c>
      <c r="AA408">
        <v>4325.9399999999996</v>
      </c>
      <c r="AC408">
        <v>6048.89</v>
      </c>
      <c r="AD408">
        <v>830.1</v>
      </c>
      <c r="AE408">
        <v>3903.06</v>
      </c>
      <c r="AF408">
        <v>13861.699999999901</v>
      </c>
      <c r="AG408">
        <v>7812.8099999999904</v>
      </c>
      <c r="AH408">
        <v>302.81</v>
      </c>
      <c r="AI408">
        <v>6048.89</v>
      </c>
      <c r="AJ408">
        <v>780.6</v>
      </c>
      <c r="AK408">
        <v>-270.26</v>
      </c>
      <c r="AL408">
        <v>-775.09</v>
      </c>
      <c r="AM408">
        <v>1039.1500000000001</v>
      </c>
      <c r="AN408">
        <v>-61.2</v>
      </c>
      <c r="AO408">
        <v>258.55</v>
      </c>
      <c r="AP408">
        <v>-6.19999999999993</v>
      </c>
      <c r="AQ408">
        <v>77.010000000000005</v>
      </c>
    </row>
    <row r="409" spans="1:43" x14ac:dyDescent="0.25">
      <c r="A409" t="s">
        <v>1117</v>
      </c>
      <c r="B409" t="s">
        <v>1116</v>
      </c>
      <c r="C409" t="s">
        <v>504</v>
      </c>
      <c r="D409">
        <v>9155.5092000000004</v>
      </c>
      <c r="E409">
        <v>2899.8</v>
      </c>
      <c r="F409">
        <v>170.23</v>
      </c>
      <c r="G409">
        <v>0</v>
      </c>
      <c r="H409">
        <v>31.57</v>
      </c>
      <c r="I409">
        <v>275.23</v>
      </c>
      <c r="K409">
        <v>1.23</v>
      </c>
      <c r="L409">
        <v>0</v>
      </c>
      <c r="M409">
        <v>0</v>
      </c>
      <c r="O409">
        <v>137.07999999999899</v>
      </c>
      <c r="P409">
        <v>4.9000000000001096</v>
      </c>
      <c r="R409">
        <v>114.4</v>
      </c>
      <c r="S409">
        <v>16.78</v>
      </c>
      <c r="T409">
        <v>105.91999999999901</v>
      </c>
      <c r="U409">
        <v>21.45</v>
      </c>
      <c r="V409">
        <v>3.6700000000001101</v>
      </c>
      <c r="W409">
        <v>546.47</v>
      </c>
      <c r="X409">
        <v>722.01</v>
      </c>
      <c r="Y409">
        <v>276.14999999999998</v>
      </c>
      <c r="Z409">
        <v>3.1568000000000001</v>
      </c>
      <c r="AA409">
        <v>4.62</v>
      </c>
      <c r="AC409">
        <v>578.04</v>
      </c>
      <c r="AD409">
        <v>162.09</v>
      </c>
      <c r="AE409">
        <v>1.23</v>
      </c>
      <c r="AF409">
        <v>859.09</v>
      </c>
      <c r="AG409">
        <v>281.05</v>
      </c>
      <c r="AH409">
        <v>267.91000000000003</v>
      </c>
      <c r="AI409">
        <v>578.04</v>
      </c>
      <c r="AJ409">
        <v>14.83</v>
      </c>
      <c r="AK409">
        <v>-161.69999999999999</v>
      </c>
      <c r="AL409">
        <v>-5.0999999999999996</v>
      </c>
      <c r="AM409">
        <v>148.06</v>
      </c>
      <c r="AN409">
        <v>-108.78</v>
      </c>
      <c r="AO409">
        <v>133.22999999999999</v>
      </c>
      <c r="AP409">
        <v>-18.739999999999899</v>
      </c>
      <c r="AQ409">
        <v>157.84</v>
      </c>
    </row>
    <row r="410" spans="1:43" x14ac:dyDescent="0.25">
      <c r="A410" t="s">
        <v>1082</v>
      </c>
      <c r="B410" t="s">
        <v>1081</v>
      </c>
      <c r="C410" t="s">
        <v>575</v>
      </c>
      <c r="D410">
        <v>9108.4870879099999</v>
      </c>
      <c r="E410">
        <v>300.8</v>
      </c>
      <c r="F410">
        <v>203.69</v>
      </c>
      <c r="G410">
        <v>5.69</v>
      </c>
      <c r="H410">
        <v>152.16</v>
      </c>
      <c r="I410">
        <v>0.35</v>
      </c>
      <c r="K410">
        <v>14.99</v>
      </c>
      <c r="L410">
        <v>8.5000000000000006E-2</v>
      </c>
      <c r="M410">
        <v>0</v>
      </c>
      <c r="N410">
        <v>0</v>
      </c>
      <c r="O410">
        <v>355.66</v>
      </c>
      <c r="P410">
        <v>152.34</v>
      </c>
      <c r="R410">
        <v>324.53500000000003</v>
      </c>
      <c r="S410">
        <v>116.28</v>
      </c>
      <c r="T410">
        <v>180.01999999999899</v>
      </c>
      <c r="U410">
        <v>16.05</v>
      </c>
      <c r="V410">
        <v>5.1000000000001</v>
      </c>
      <c r="W410">
        <v>269.73</v>
      </c>
      <c r="X410">
        <v>607.97</v>
      </c>
      <c r="Y410">
        <v>383.71</v>
      </c>
      <c r="Z410">
        <v>30.432600399999998</v>
      </c>
      <c r="AA410">
        <v>288.99</v>
      </c>
      <c r="AC410">
        <v>427.58</v>
      </c>
      <c r="AD410">
        <v>357.66</v>
      </c>
      <c r="AE410">
        <v>147.24</v>
      </c>
      <c r="AF410">
        <v>963.63</v>
      </c>
      <c r="AG410">
        <v>536.04999999999995</v>
      </c>
      <c r="AH410">
        <v>133.68</v>
      </c>
      <c r="AI410">
        <v>427.58</v>
      </c>
      <c r="AJ410">
        <v>35.81</v>
      </c>
      <c r="AK410">
        <v>15.53</v>
      </c>
      <c r="AL410">
        <v>-34.22</v>
      </c>
      <c r="AM410">
        <v>17.829999999999998</v>
      </c>
      <c r="AN410">
        <v>-232.63</v>
      </c>
      <c r="AO410">
        <v>-17.98</v>
      </c>
      <c r="AP410">
        <v>-0.86000000000000099</v>
      </c>
      <c r="AQ410">
        <v>0</v>
      </c>
    </row>
    <row r="411" spans="1:43" x14ac:dyDescent="0.25">
      <c r="A411" t="s">
        <v>1167</v>
      </c>
      <c r="B411" t="s">
        <v>1166</v>
      </c>
      <c r="C411" t="s">
        <v>1157</v>
      </c>
      <c r="D411">
        <v>9090.3273676499994</v>
      </c>
      <c r="E411">
        <v>216.2</v>
      </c>
      <c r="F411">
        <v>144.16</v>
      </c>
      <c r="G411">
        <v>0</v>
      </c>
      <c r="H411">
        <v>387.45</v>
      </c>
      <c r="I411">
        <v>68.900000000000006</v>
      </c>
      <c r="K411">
        <v>27.1</v>
      </c>
      <c r="L411">
        <v>20.416</v>
      </c>
      <c r="M411">
        <v>8.02</v>
      </c>
      <c r="N411">
        <v>0.18</v>
      </c>
      <c r="O411">
        <v>503.38</v>
      </c>
      <c r="P411">
        <v>30.92</v>
      </c>
      <c r="R411">
        <v>429.42399999999998</v>
      </c>
      <c r="S411">
        <v>109.72</v>
      </c>
      <c r="T411">
        <v>214.46</v>
      </c>
      <c r="U411">
        <v>18.420000000000002</v>
      </c>
      <c r="V411">
        <v>3.01</v>
      </c>
      <c r="W411">
        <v>295.25</v>
      </c>
      <c r="X411">
        <v>569.04</v>
      </c>
      <c r="Y411">
        <v>358.62</v>
      </c>
      <c r="Z411">
        <v>38.744741900000001</v>
      </c>
      <c r="AA411">
        <v>139.16999999999999</v>
      </c>
      <c r="AC411">
        <v>682.88</v>
      </c>
      <c r="AD411">
        <v>319.43</v>
      </c>
      <c r="AE411">
        <v>27.91</v>
      </c>
      <c r="AF411">
        <v>1072.42</v>
      </c>
      <c r="AG411">
        <v>389.54</v>
      </c>
      <c r="AH411">
        <v>70.989999999999995</v>
      </c>
      <c r="AI411">
        <v>682.88</v>
      </c>
      <c r="AJ411">
        <v>36.68</v>
      </c>
      <c r="AK411">
        <v>-16.760000000000002</v>
      </c>
      <c r="AL411">
        <v>-49.11</v>
      </c>
      <c r="AM411">
        <v>59.52</v>
      </c>
      <c r="AN411">
        <v>-55.2</v>
      </c>
      <c r="AO411">
        <v>22.84</v>
      </c>
      <c r="AP411">
        <v>-6.3499999999999899</v>
      </c>
      <c r="AQ411">
        <v>0</v>
      </c>
    </row>
    <row r="412" spans="1:43" x14ac:dyDescent="0.25">
      <c r="A412" t="s">
        <v>1097</v>
      </c>
      <c r="B412" t="s">
        <v>1096</v>
      </c>
      <c r="C412" t="s">
        <v>533</v>
      </c>
      <c r="D412">
        <v>9085.0049602649997</v>
      </c>
      <c r="E412">
        <v>586.35</v>
      </c>
      <c r="F412">
        <v>660.1</v>
      </c>
      <c r="G412">
        <v>313.31</v>
      </c>
      <c r="H412">
        <v>155.41999999999999</v>
      </c>
      <c r="I412">
        <v>1246.75</v>
      </c>
      <c r="J412">
        <v>422.25</v>
      </c>
      <c r="L412">
        <v>14.91</v>
      </c>
      <c r="M412">
        <v>1248.1400000000001</v>
      </c>
      <c r="N412">
        <v>0</v>
      </c>
      <c r="O412">
        <v>5840.0199999999904</v>
      </c>
      <c r="P412">
        <v>1376.37</v>
      </c>
      <c r="R412">
        <v>3701.0499999999902</v>
      </c>
      <c r="S412">
        <v>2028.97</v>
      </c>
      <c r="T412">
        <v>712.37</v>
      </c>
      <c r="U412">
        <v>875.92</v>
      </c>
      <c r="V412">
        <v>953.15</v>
      </c>
      <c r="W412">
        <v>7521.2999999999902</v>
      </c>
      <c r="X412">
        <v>4898.8500000000004</v>
      </c>
      <c r="Y412">
        <v>1372.47</v>
      </c>
      <c r="Z412">
        <v>15.5418783</v>
      </c>
      <c r="AA412">
        <v>1.77</v>
      </c>
      <c r="AC412">
        <v>7990.0299999999897</v>
      </c>
      <c r="AD412">
        <v>998.03</v>
      </c>
      <c r="AE412">
        <v>0.97</v>
      </c>
      <c r="AF412">
        <v>10738.869999999901</v>
      </c>
      <c r="AG412">
        <v>2748.84</v>
      </c>
      <c r="AH412">
        <v>625.1</v>
      </c>
      <c r="AI412">
        <v>7990.0299999999897</v>
      </c>
      <c r="AJ412">
        <v>137.77000000000001</v>
      </c>
      <c r="AK412">
        <v>-130.27000000000001</v>
      </c>
      <c r="AL412">
        <v>-1898.76</v>
      </c>
      <c r="AM412">
        <v>1966.66</v>
      </c>
      <c r="AN412">
        <v>-518.37</v>
      </c>
      <c r="AO412">
        <v>1828.89</v>
      </c>
      <c r="AP412">
        <v>-62.369999999999898</v>
      </c>
      <c r="AQ412">
        <v>123.03</v>
      </c>
    </row>
    <row r="413" spans="1:43" x14ac:dyDescent="0.25">
      <c r="A413" t="s">
        <v>1156</v>
      </c>
      <c r="B413" t="s">
        <v>1155</v>
      </c>
      <c r="C413" t="s">
        <v>1157</v>
      </c>
      <c r="D413">
        <v>9002.3258292999999</v>
      </c>
      <c r="E413">
        <v>542.1</v>
      </c>
      <c r="F413">
        <v>393.92</v>
      </c>
      <c r="G413">
        <v>370.17</v>
      </c>
      <c r="H413">
        <v>31.98</v>
      </c>
      <c r="I413">
        <v>93.42</v>
      </c>
      <c r="J413">
        <v>71.459999999999994</v>
      </c>
      <c r="L413">
        <v>5.0319000000000003</v>
      </c>
      <c r="M413">
        <v>0.11</v>
      </c>
      <c r="N413">
        <v>0</v>
      </c>
      <c r="O413">
        <v>1674.24</v>
      </c>
      <c r="P413">
        <v>979.57</v>
      </c>
      <c r="R413">
        <v>1597.6581000000001</v>
      </c>
      <c r="S413">
        <v>113.35</v>
      </c>
      <c r="T413">
        <v>1029.3799999999901</v>
      </c>
      <c r="U413">
        <v>71.44</v>
      </c>
      <c r="V413">
        <v>16.22</v>
      </c>
      <c r="W413">
        <v>676.24</v>
      </c>
      <c r="X413">
        <v>1807.02</v>
      </c>
      <c r="Y413">
        <v>1423.3</v>
      </c>
      <c r="Z413">
        <v>15.988953499999999</v>
      </c>
      <c r="AA413">
        <v>1618.26</v>
      </c>
      <c r="AC413">
        <v>1078.3900000000001</v>
      </c>
      <c r="AD413">
        <v>709.64</v>
      </c>
      <c r="AE413">
        <v>891.89</v>
      </c>
      <c r="AF413">
        <v>3481.26</v>
      </c>
      <c r="AG413">
        <v>2402.87</v>
      </c>
      <c r="AH413">
        <v>890.61</v>
      </c>
      <c r="AI413">
        <v>1078.3900000000001</v>
      </c>
      <c r="AJ413">
        <v>299.85000000000002</v>
      </c>
      <c r="AK413">
        <v>280.2</v>
      </c>
      <c r="AL413">
        <v>-354.42</v>
      </c>
      <c r="AM413">
        <v>43.06</v>
      </c>
      <c r="AN413">
        <v>-457.159999999999</v>
      </c>
      <c r="AO413">
        <v>-256.79000000000002</v>
      </c>
      <c r="AP413">
        <v>-31.16</v>
      </c>
      <c r="AQ413">
        <v>4.8</v>
      </c>
    </row>
    <row r="414" spans="1:43" x14ac:dyDescent="0.25">
      <c r="A414" t="s">
        <v>1115</v>
      </c>
      <c r="B414" t="s">
        <v>1114</v>
      </c>
      <c r="C414" t="s">
        <v>61</v>
      </c>
      <c r="D414">
        <v>8949.0072660999995</v>
      </c>
      <c r="E414">
        <v>93.1</v>
      </c>
      <c r="F414">
        <v>1026.22</v>
      </c>
      <c r="G414">
        <v>0</v>
      </c>
      <c r="H414">
        <v>188.1</v>
      </c>
      <c r="I414">
        <v>5563.21</v>
      </c>
      <c r="K414">
        <v>72.53</v>
      </c>
      <c r="L414">
        <v>0</v>
      </c>
      <c r="M414">
        <v>920.75</v>
      </c>
      <c r="N414">
        <v>1.1299999999999999</v>
      </c>
      <c r="O414">
        <v>4193.5599999999904</v>
      </c>
      <c r="P414">
        <v>2054.9699999999898</v>
      </c>
      <c r="R414">
        <v>1881.52</v>
      </c>
      <c r="S414">
        <v>3717.81</v>
      </c>
      <c r="T414">
        <v>6698.42</v>
      </c>
      <c r="U414">
        <v>1318.76</v>
      </c>
      <c r="V414">
        <v>750.40999999999804</v>
      </c>
      <c r="W414">
        <v>4477.5200000000004</v>
      </c>
      <c r="X414">
        <v>10252.799999999999</v>
      </c>
      <c r="Y414">
        <v>7724.64</v>
      </c>
      <c r="Z414">
        <v>94.051570999999996</v>
      </c>
      <c r="AA414">
        <v>1399.17</v>
      </c>
      <c r="AC414">
        <v>4666.75</v>
      </c>
      <c r="AD414">
        <v>276.58999999999997</v>
      </c>
      <c r="AE414">
        <v>1304.56</v>
      </c>
      <c r="AF414">
        <v>14446.359999999901</v>
      </c>
      <c r="AG414">
        <v>9779.6099999999897</v>
      </c>
      <c r="AH414">
        <v>695.19</v>
      </c>
      <c r="AI414">
        <v>4666.75</v>
      </c>
      <c r="AJ414">
        <v>40.880000000000003</v>
      </c>
      <c r="AK414">
        <v>679.41</v>
      </c>
      <c r="AL414">
        <v>-1241.06</v>
      </c>
      <c r="AM414">
        <v>1405.4</v>
      </c>
      <c r="AN414">
        <v>716.14</v>
      </c>
      <c r="AO414">
        <v>1364.52</v>
      </c>
      <c r="AP414">
        <v>843.75</v>
      </c>
      <c r="AQ414">
        <v>333.89</v>
      </c>
    </row>
    <row r="415" spans="1:43" x14ac:dyDescent="0.25">
      <c r="A415" t="s">
        <v>1103</v>
      </c>
      <c r="B415" t="s">
        <v>1102</v>
      </c>
      <c r="C415" t="s">
        <v>61</v>
      </c>
      <c r="D415">
        <v>8846.753105025</v>
      </c>
      <c r="E415">
        <v>343.7</v>
      </c>
      <c r="F415">
        <v>515.41999999999996</v>
      </c>
      <c r="G415">
        <v>590.22</v>
      </c>
      <c r="H415">
        <v>51.31</v>
      </c>
      <c r="I415">
        <v>1170.48</v>
      </c>
      <c r="K415">
        <v>6.0399999999999903</v>
      </c>
      <c r="L415">
        <v>21.7621</v>
      </c>
      <c r="M415">
        <v>0.56000000000000005</v>
      </c>
      <c r="N415">
        <v>-0.22</v>
      </c>
      <c r="O415">
        <v>7756.4</v>
      </c>
      <c r="P415">
        <v>5301.7699999999904</v>
      </c>
      <c r="R415">
        <v>1459.82789999999</v>
      </c>
      <c r="S415">
        <v>571.45000000000005</v>
      </c>
      <c r="T415">
        <v>1199.81</v>
      </c>
      <c r="U415">
        <v>6268.21</v>
      </c>
      <c r="V415">
        <v>954.699999999998</v>
      </c>
      <c r="W415">
        <v>2986.56</v>
      </c>
      <c r="X415">
        <v>2888.47</v>
      </c>
      <c r="Y415">
        <v>1715.23</v>
      </c>
      <c r="Z415">
        <v>25.653916500000001</v>
      </c>
      <c r="AA415">
        <v>4792.9399999999996</v>
      </c>
      <c r="AC415">
        <v>3627.87</v>
      </c>
      <c r="AD415">
        <v>480.79</v>
      </c>
      <c r="AE415">
        <v>4347.07</v>
      </c>
      <c r="AF415">
        <v>10644.869999999901</v>
      </c>
      <c r="AG415">
        <v>7016.99999999999</v>
      </c>
      <c r="AH415">
        <v>665.75</v>
      </c>
      <c r="AI415">
        <v>3627.87</v>
      </c>
      <c r="AJ415">
        <v>81.010000000000005</v>
      </c>
      <c r="AK415">
        <v>148.22999999999999</v>
      </c>
      <c r="AL415">
        <v>24.73</v>
      </c>
      <c r="AM415">
        <v>-498.58</v>
      </c>
      <c r="AN415">
        <v>-2179.3799999999901</v>
      </c>
      <c r="AO415">
        <v>-579.59</v>
      </c>
      <c r="AP415">
        <v>-325.62</v>
      </c>
      <c r="AQ415">
        <v>12.83</v>
      </c>
    </row>
    <row r="416" spans="1:43" x14ac:dyDescent="0.25">
      <c r="A416" t="s">
        <v>1148</v>
      </c>
      <c r="B416" t="s">
        <v>1147</v>
      </c>
      <c r="C416" t="s">
        <v>1055</v>
      </c>
      <c r="D416">
        <v>8846.5891474849996</v>
      </c>
      <c r="E416">
        <v>489.5</v>
      </c>
      <c r="F416">
        <v>2429.6999999999998</v>
      </c>
      <c r="G416">
        <v>501.97</v>
      </c>
      <c r="H416">
        <v>17.75</v>
      </c>
      <c r="I416">
        <v>1478.52</v>
      </c>
      <c r="J416">
        <v>212.33</v>
      </c>
      <c r="L416">
        <v>26.72</v>
      </c>
      <c r="M416">
        <v>596.97</v>
      </c>
      <c r="N416">
        <v>3454.15</v>
      </c>
      <c r="O416">
        <v>6185.34</v>
      </c>
      <c r="P416">
        <v>768.53999999999598</v>
      </c>
      <c r="R416">
        <v>4348.6699999999901</v>
      </c>
      <c r="S416">
        <v>4107.78</v>
      </c>
      <c r="T416">
        <v>6041.25</v>
      </c>
      <c r="U416">
        <v>1212.98</v>
      </c>
      <c r="V416">
        <v>49.599999999996299</v>
      </c>
      <c r="W416">
        <v>5565.12</v>
      </c>
      <c r="X416">
        <v>12593.14</v>
      </c>
      <c r="Y416">
        <v>8470.9500000000007</v>
      </c>
      <c r="Z416">
        <v>17.751759100000001</v>
      </c>
      <c r="AA416">
        <v>1617.84</v>
      </c>
      <c r="AC416">
        <v>9538.99</v>
      </c>
      <c r="AD416">
        <v>6194.89</v>
      </c>
      <c r="AE416">
        <v>506.61</v>
      </c>
      <c r="AF416">
        <v>18778.48</v>
      </c>
      <c r="AG416">
        <v>9239.4899999999907</v>
      </c>
      <c r="AH416">
        <v>811.95</v>
      </c>
      <c r="AI416">
        <v>9538.99</v>
      </c>
      <c r="AJ416">
        <v>839.04</v>
      </c>
      <c r="AK416">
        <v>-184.28</v>
      </c>
      <c r="AL416">
        <v>487.14</v>
      </c>
      <c r="AM416">
        <v>358.56</v>
      </c>
      <c r="AN416">
        <v>-2708.29</v>
      </c>
      <c r="AO416">
        <v>-480.479999999999</v>
      </c>
      <c r="AP416">
        <v>661.42</v>
      </c>
      <c r="AQ416">
        <v>246.46</v>
      </c>
    </row>
    <row r="417" spans="1:43" x14ac:dyDescent="0.25">
      <c r="A417" t="s">
        <v>1113</v>
      </c>
      <c r="B417" t="s">
        <v>1112</v>
      </c>
      <c r="C417" t="s">
        <v>592</v>
      </c>
      <c r="D417">
        <v>8825.7024670499995</v>
      </c>
      <c r="E417">
        <v>681.05</v>
      </c>
      <c r="F417">
        <v>376.13</v>
      </c>
      <c r="G417">
        <v>931.52</v>
      </c>
      <c r="H417">
        <v>131.54</v>
      </c>
      <c r="I417">
        <v>3212.67</v>
      </c>
      <c r="K417">
        <v>115.14</v>
      </c>
      <c r="L417">
        <v>0</v>
      </c>
      <c r="M417">
        <v>0.09</v>
      </c>
      <c r="N417">
        <v>0</v>
      </c>
      <c r="O417">
        <v>2593.91</v>
      </c>
      <c r="P417">
        <v>555.03</v>
      </c>
      <c r="R417">
        <v>2234.04</v>
      </c>
      <c r="S417">
        <v>1910.70999999999</v>
      </c>
      <c r="T417">
        <v>3121.16</v>
      </c>
      <c r="U417">
        <v>244.64</v>
      </c>
      <c r="V417">
        <v>38.39</v>
      </c>
      <c r="W417">
        <v>3330.12</v>
      </c>
      <c r="X417">
        <v>5851.59</v>
      </c>
      <c r="Y417">
        <v>3497.29</v>
      </c>
      <c r="Z417">
        <v>13.154038999999999</v>
      </c>
      <c r="AA417">
        <v>550.97</v>
      </c>
      <c r="AC417">
        <v>4393.18</v>
      </c>
      <c r="AD417">
        <v>337.8</v>
      </c>
      <c r="AE417">
        <v>516.64</v>
      </c>
      <c r="AF417">
        <v>8445.5</v>
      </c>
      <c r="AG417">
        <v>4052.32</v>
      </c>
      <c r="AH417">
        <v>390.41</v>
      </c>
      <c r="AI417">
        <v>4393.18</v>
      </c>
      <c r="AJ417">
        <v>174.52</v>
      </c>
      <c r="AK417">
        <v>-238.92</v>
      </c>
      <c r="AL417">
        <v>-471.97</v>
      </c>
      <c r="AM417">
        <v>1397.24</v>
      </c>
      <c r="AN417">
        <v>588.51</v>
      </c>
      <c r="AO417">
        <v>1222.72</v>
      </c>
      <c r="AP417">
        <v>686.35</v>
      </c>
      <c r="AQ417">
        <v>203.89</v>
      </c>
    </row>
    <row r="418" spans="1:43" x14ac:dyDescent="0.25">
      <c r="A418" t="s">
        <v>1119</v>
      </c>
      <c r="B418" t="s">
        <v>1118</v>
      </c>
      <c r="C418" t="s">
        <v>530</v>
      </c>
      <c r="D418">
        <v>8816.5284048600006</v>
      </c>
      <c r="E418">
        <v>374.75</v>
      </c>
      <c r="F418">
        <v>75.709999999999994</v>
      </c>
      <c r="G418">
        <v>96.56</v>
      </c>
      <c r="H418">
        <v>23.54</v>
      </c>
      <c r="I418">
        <v>411.79</v>
      </c>
      <c r="J418">
        <v>130.15</v>
      </c>
      <c r="L418">
        <v>0.44</v>
      </c>
      <c r="M418">
        <v>0</v>
      </c>
      <c r="N418">
        <v>0.89</v>
      </c>
      <c r="O418">
        <v>1153.29</v>
      </c>
      <c r="P418">
        <v>189.89</v>
      </c>
      <c r="R418">
        <v>925.49999999999898</v>
      </c>
      <c r="S418">
        <v>77.5</v>
      </c>
      <c r="T418">
        <v>411.289999999999</v>
      </c>
      <c r="U418">
        <v>227.35</v>
      </c>
      <c r="V418">
        <v>9.2500000000009095</v>
      </c>
      <c r="W418">
        <v>3950.14</v>
      </c>
      <c r="X418">
        <v>3594.73</v>
      </c>
      <c r="Y418">
        <v>486.99999999999898</v>
      </c>
      <c r="Z418">
        <v>23.5389892</v>
      </c>
      <c r="AA418">
        <v>145.18</v>
      </c>
      <c r="AC418">
        <v>4071.1299999999901</v>
      </c>
      <c r="AD418">
        <v>2816.1</v>
      </c>
      <c r="AE418">
        <v>50.49</v>
      </c>
      <c r="AF418">
        <v>4748.0200000000004</v>
      </c>
      <c r="AG418">
        <v>676.89</v>
      </c>
      <c r="AH418">
        <v>289.33999999999997</v>
      </c>
      <c r="AI418">
        <v>4071.1299999999901</v>
      </c>
      <c r="AJ418">
        <v>42.14</v>
      </c>
      <c r="AK418">
        <v>-322.24</v>
      </c>
      <c r="AL418">
        <v>-206.32</v>
      </c>
      <c r="AM418">
        <v>560.82000000000005</v>
      </c>
      <c r="AN418">
        <v>-115.07</v>
      </c>
      <c r="AO418">
        <v>518.67999999999995</v>
      </c>
      <c r="AP418">
        <v>32.26</v>
      </c>
      <c r="AQ418">
        <v>82.39</v>
      </c>
    </row>
    <row r="419" spans="1:43" x14ac:dyDescent="0.25">
      <c r="A419" t="s">
        <v>1109</v>
      </c>
      <c r="B419" t="s">
        <v>1108</v>
      </c>
      <c r="C419" t="s">
        <v>1076</v>
      </c>
      <c r="D419">
        <v>8806.1477792999995</v>
      </c>
      <c r="E419">
        <v>212.55</v>
      </c>
      <c r="F419">
        <v>18.260000000000002</v>
      </c>
      <c r="G419">
        <v>0</v>
      </c>
      <c r="H419">
        <v>10.25</v>
      </c>
      <c r="I419">
        <v>324.23</v>
      </c>
      <c r="K419">
        <v>8.67</v>
      </c>
      <c r="L419">
        <v>8.0065000000000008</v>
      </c>
      <c r="M419">
        <v>70.099999999999994</v>
      </c>
      <c r="N419">
        <v>0.04</v>
      </c>
      <c r="O419">
        <v>232.62</v>
      </c>
      <c r="P419">
        <v>9.2100000000001199</v>
      </c>
      <c r="R419">
        <v>104.2435</v>
      </c>
      <c r="S419">
        <v>54.22</v>
      </c>
      <c r="T419">
        <v>36.029999999999902</v>
      </c>
      <c r="U419">
        <v>41.6</v>
      </c>
      <c r="V419">
        <v>2.9000000000001198</v>
      </c>
      <c r="W419">
        <v>559.54</v>
      </c>
      <c r="X419">
        <v>400.71</v>
      </c>
      <c r="Y419">
        <v>54.2899999999999</v>
      </c>
      <c r="Z419">
        <v>81.96</v>
      </c>
      <c r="AA419">
        <v>11.16</v>
      </c>
      <c r="AC419">
        <v>569.82999999999902</v>
      </c>
      <c r="AD419">
        <v>0</v>
      </c>
      <c r="AE419">
        <v>6.3099999999999898</v>
      </c>
      <c r="AF419">
        <v>633.33000000000004</v>
      </c>
      <c r="AG419">
        <v>63.500000000000099</v>
      </c>
      <c r="AH419">
        <v>22.26</v>
      </c>
      <c r="AI419">
        <v>569.82999999999902</v>
      </c>
      <c r="AJ419">
        <v>82.47</v>
      </c>
      <c r="AK419">
        <v>-12.05</v>
      </c>
      <c r="AL419">
        <v>-171.51</v>
      </c>
      <c r="AM419">
        <v>185.33</v>
      </c>
      <c r="AN419">
        <v>41</v>
      </c>
      <c r="AO419">
        <v>102.86</v>
      </c>
      <c r="AP419">
        <v>1.77000000000002</v>
      </c>
      <c r="AQ419">
        <v>12.77</v>
      </c>
    </row>
    <row r="420" spans="1:43" x14ac:dyDescent="0.25">
      <c r="A420" t="s">
        <v>1107</v>
      </c>
      <c r="B420" t="s">
        <v>1106</v>
      </c>
      <c r="C420" t="s">
        <v>902</v>
      </c>
      <c r="D420">
        <v>8768.44336277</v>
      </c>
      <c r="E420">
        <v>63.75</v>
      </c>
      <c r="F420">
        <v>1056.52</v>
      </c>
      <c r="G420">
        <v>1053.8499999999999</v>
      </c>
      <c r="H420">
        <v>137.49</v>
      </c>
      <c r="I420">
        <v>537.04</v>
      </c>
      <c r="K420">
        <v>4.9800000000000004</v>
      </c>
      <c r="L420">
        <v>26.17</v>
      </c>
      <c r="M420">
        <v>46.56</v>
      </c>
      <c r="N420">
        <v>19.97</v>
      </c>
      <c r="O420">
        <v>1352.17</v>
      </c>
      <c r="P420">
        <v>175.63</v>
      </c>
      <c r="R420">
        <v>610.26</v>
      </c>
      <c r="S420">
        <v>812.93</v>
      </c>
      <c r="T420">
        <v>1120.9399999999901</v>
      </c>
      <c r="U420">
        <v>664.2</v>
      </c>
      <c r="V420">
        <v>35.040000000000902</v>
      </c>
      <c r="W420">
        <v>1607.06</v>
      </c>
      <c r="X420">
        <v>3819.29</v>
      </c>
      <c r="Y420">
        <v>2177.45999999999</v>
      </c>
      <c r="Z420">
        <v>137.48843210000001</v>
      </c>
      <c r="AA420">
        <v>756.32999999999902</v>
      </c>
      <c r="AC420">
        <v>2818.3699999999899</v>
      </c>
      <c r="AD420">
        <v>573.38</v>
      </c>
      <c r="AE420">
        <v>140.59</v>
      </c>
      <c r="AF420">
        <v>5171.46</v>
      </c>
      <c r="AG420">
        <v>2353.09</v>
      </c>
      <c r="AH420">
        <v>1895.94</v>
      </c>
      <c r="AI420">
        <v>2818.3699999999899</v>
      </c>
      <c r="AJ420">
        <v>183.07</v>
      </c>
      <c r="AK420">
        <v>247.85</v>
      </c>
      <c r="AL420">
        <v>-457.84</v>
      </c>
      <c r="AM420">
        <v>205.88</v>
      </c>
      <c r="AN420">
        <v>-463.35999999999899</v>
      </c>
      <c r="AO420">
        <v>22.81</v>
      </c>
      <c r="AP420">
        <v>-4.1099999999999799</v>
      </c>
      <c r="AQ420">
        <v>19.05</v>
      </c>
    </row>
    <row r="421" spans="1:43" x14ac:dyDescent="0.25">
      <c r="A421" t="s">
        <v>1206</v>
      </c>
      <c r="B421" t="s">
        <v>1205</v>
      </c>
      <c r="C421" t="s">
        <v>1207</v>
      </c>
      <c r="D421">
        <v>8759.1644817800006</v>
      </c>
      <c r="E421">
        <v>693.2</v>
      </c>
      <c r="F421">
        <v>361.05</v>
      </c>
      <c r="G421">
        <v>183.37</v>
      </c>
      <c r="H421">
        <v>23.82</v>
      </c>
      <c r="I421">
        <v>124.78</v>
      </c>
      <c r="J421">
        <v>13.48</v>
      </c>
      <c r="L421">
        <v>1.5468</v>
      </c>
      <c r="M421">
        <v>68.78</v>
      </c>
      <c r="N421">
        <v>0.24</v>
      </c>
      <c r="O421">
        <v>567.84</v>
      </c>
      <c r="P421">
        <v>16.989999999999998</v>
      </c>
      <c r="R421">
        <v>474.42320000000001</v>
      </c>
      <c r="S421">
        <v>67.64</v>
      </c>
      <c r="T421">
        <v>149.94999999999999</v>
      </c>
      <c r="U421">
        <v>23.09</v>
      </c>
      <c r="V421">
        <v>2.26000000000001</v>
      </c>
      <c r="W421">
        <v>546.92999999999995</v>
      </c>
      <c r="X421">
        <v>714.51</v>
      </c>
      <c r="Y421">
        <v>511</v>
      </c>
      <c r="Z421">
        <v>11.9083196</v>
      </c>
      <c r="AA421">
        <v>9.3799999999999901</v>
      </c>
      <c r="AC421">
        <v>754.35999999999899</v>
      </c>
      <c r="AD421">
        <v>333.37</v>
      </c>
      <c r="AE421">
        <v>1.25</v>
      </c>
      <c r="AF421">
        <v>1282.3499999999999</v>
      </c>
      <c r="AG421">
        <v>527.99</v>
      </c>
      <c r="AH421">
        <v>188.72</v>
      </c>
      <c r="AI421">
        <v>754.35999999999899</v>
      </c>
      <c r="AJ421">
        <v>39.72</v>
      </c>
      <c r="AK421">
        <v>65.36</v>
      </c>
      <c r="AL421">
        <v>-201.48</v>
      </c>
      <c r="AM421">
        <v>108.96</v>
      </c>
      <c r="AN421">
        <v>-59.76</v>
      </c>
      <c r="AO421">
        <v>69.239999999999995</v>
      </c>
      <c r="AP421">
        <v>-27.159999999999901</v>
      </c>
      <c r="AQ421">
        <v>5.67</v>
      </c>
    </row>
    <row r="422" spans="1:43" x14ac:dyDescent="0.25">
      <c r="A422" t="s">
        <v>1125</v>
      </c>
      <c r="B422" t="s">
        <v>1124</v>
      </c>
      <c r="C422" t="s">
        <v>315</v>
      </c>
      <c r="D422">
        <v>8702.3920073199897</v>
      </c>
      <c r="E422">
        <v>5313.65</v>
      </c>
      <c r="F422">
        <v>184.46</v>
      </c>
      <c r="G422">
        <v>11.13</v>
      </c>
      <c r="H422">
        <v>16.600000000000001</v>
      </c>
      <c r="I422">
        <v>324.52999999999997</v>
      </c>
      <c r="K422">
        <v>19.649999999999999</v>
      </c>
      <c r="L422">
        <v>0</v>
      </c>
      <c r="M422">
        <v>0</v>
      </c>
      <c r="O422">
        <v>280.08</v>
      </c>
      <c r="P422">
        <v>41.4</v>
      </c>
      <c r="R422">
        <v>152.26</v>
      </c>
      <c r="S422">
        <v>90.46</v>
      </c>
      <c r="T422">
        <v>51.37</v>
      </c>
      <c r="U422">
        <v>108.17</v>
      </c>
      <c r="V422">
        <v>41.4</v>
      </c>
      <c r="W422">
        <v>588.76</v>
      </c>
      <c r="X422">
        <v>613.64</v>
      </c>
      <c r="Y422">
        <v>235.83</v>
      </c>
      <c r="Z422">
        <v>1.6599382</v>
      </c>
      <c r="AA422">
        <v>2.83</v>
      </c>
      <c r="AC422">
        <v>616.49</v>
      </c>
      <c r="AD422">
        <v>115.21</v>
      </c>
      <c r="AE422">
        <v>0</v>
      </c>
      <c r="AF422">
        <v>893.72</v>
      </c>
      <c r="AG422">
        <v>277.23</v>
      </c>
      <c r="AH422">
        <v>83.44</v>
      </c>
      <c r="AI422">
        <v>616.49</v>
      </c>
      <c r="AJ422">
        <v>37.92</v>
      </c>
      <c r="AK422">
        <v>-288.62</v>
      </c>
      <c r="AL422">
        <v>-25.55</v>
      </c>
      <c r="AM422">
        <v>169.52</v>
      </c>
      <c r="AN422">
        <v>-111.16</v>
      </c>
      <c r="AO422">
        <v>131.6</v>
      </c>
      <c r="AP422">
        <v>-144.65</v>
      </c>
      <c r="AQ422">
        <v>283.85000000000002</v>
      </c>
    </row>
    <row r="423" spans="1:43" x14ac:dyDescent="0.25">
      <c r="A423" t="s">
        <v>1123</v>
      </c>
      <c r="B423" t="s">
        <v>1122</v>
      </c>
      <c r="C423" t="s">
        <v>320</v>
      </c>
      <c r="D423">
        <v>8697.4349090600008</v>
      </c>
      <c r="E423">
        <v>791.65</v>
      </c>
      <c r="F423">
        <v>1869.78</v>
      </c>
      <c r="G423">
        <v>945.69</v>
      </c>
      <c r="H423">
        <v>54.83</v>
      </c>
      <c r="I423">
        <v>79.37</v>
      </c>
      <c r="K423">
        <v>331.18</v>
      </c>
      <c r="L423">
        <v>0.73</v>
      </c>
      <c r="M423">
        <v>0.01</v>
      </c>
      <c r="N423">
        <v>0</v>
      </c>
      <c r="O423">
        <v>2682.77</v>
      </c>
      <c r="P423">
        <v>1997.6299999999901</v>
      </c>
      <c r="R423">
        <v>2130.64</v>
      </c>
      <c r="S423">
        <v>312.099999999999</v>
      </c>
      <c r="T423">
        <v>529.98</v>
      </c>
      <c r="U423">
        <v>220.21</v>
      </c>
      <c r="V423">
        <v>2.9999999999090501E-2</v>
      </c>
      <c r="W423">
        <v>-794.47</v>
      </c>
      <c r="X423">
        <v>1920.6699999999901</v>
      </c>
      <c r="Y423">
        <v>2399.7600000000002</v>
      </c>
      <c r="Z423">
        <v>10.9647839</v>
      </c>
      <c r="AA423">
        <v>2374.72999999999</v>
      </c>
      <c r="AC423">
        <v>206.05</v>
      </c>
      <c r="AD423">
        <v>1499.79</v>
      </c>
      <c r="AE423">
        <v>1997.6</v>
      </c>
      <c r="AF423">
        <v>4603.4399999999996</v>
      </c>
      <c r="AG423">
        <v>4397.3899999999903</v>
      </c>
      <c r="AH423">
        <v>29.41</v>
      </c>
      <c r="AI423">
        <v>206.05</v>
      </c>
      <c r="AJ423">
        <v>145.94</v>
      </c>
      <c r="AK423">
        <v>-537.34</v>
      </c>
      <c r="AL423">
        <v>-29.08</v>
      </c>
      <c r="AM423">
        <v>543.42999999999995</v>
      </c>
      <c r="AN423">
        <v>-189.87</v>
      </c>
      <c r="AO423">
        <v>397.48999999999899</v>
      </c>
      <c r="AP423">
        <v>-22.990000000000101</v>
      </c>
      <c r="AQ423">
        <v>0</v>
      </c>
    </row>
    <row r="424" spans="1:43" x14ac:dyDescent="0.25">
      <c r="A424" t="s">
        <v>1111</v>
      </c>
      <c r="B424" t="s">
        <v>1110</v>
      </c>
      <c r="C424" t="s">
        <v>61</v>
      </c>
      <c r="D424">
        <v>8692.5360108599998</v>
      </c>
      <c r="E424">
        <v>148.94999999999999</v>
      </c>
      <c r="F424">
        <v>3710.97</v>
      </c>
      <c r="G424">
        <v>2639.62</v>
      </c>
      <c r="H424">
        <v>121.97</v>
      </c>
      <c r="I424">
        <v>619.25</v>
      </c>
      <c r="K424">
        <v>64.260000000000005</v>
      </c>
      <c r="L424">
        <v>0.63</v>
      </c>
      <c r="M424">
        <v>327.10000000000002</v>
      </c>
      <c r="N424">
        <v>293.41000000000003</v>
      </c>
      <c r="O424">
        <v>3005.4</v>
      </c>
      <c r="P424">
        <v>203.69999999999899</v>
      </c>
      <c r="R424">
        <v>1449.26999999999</v>
      </c>
      <c r="S424">
        <v>7134.84</v>
      </c>
      <c r="T424">
        <v>4647.17</v>
      </c>
      <c r="U424">
        <v>1164.1400000000001</v>
      </c>
      <c r="V424">
        <v>83.52</v>
      </c>
      <c r="W424">
        <v>2814.6</v>
      </c>
      <c r="X424">
        <v>11452.59</v>
      </c>
      <c r="Y424">
        <v>8358.14</v>
      </c>
      <c r="Z424">
        <v>60.984658799999998</v>
      </c>
      <c r="AA424">
        <v>1302.4299999999901</v>
      </c>
      <c r="AC424">
        <v>5896.15</v>
      </c>
      <c r="AD424">
        <v>1153.3399999999999</v>
      </c>
      <c r="AE424">
        <v>120.179999999999</v>
      </c>
      <c r="AF424">
        <v>14457.99</v>
      </c>
      <c r="AG424">
        <v>8561.84</v>
      </c>
      <c r="AH424">
        <v>2545.16</v>
      </c>
      <c r="AI424">
        <v>5896.15</v>
      </c>
      <c r="AJ424">
        <v>218.78</v>
      </c>
      <c r="AK424">
        <v>-1274.6099999999999</v>
      </c>
      <c r="AL424">
        <v>-66.040000000000006</v>
      </c>
      <c r="AM424">
        <v>1415.55</v>
      </c>
      <c r="AN424">
        <v>318.51</v>
      </c>
      <c r="AO424">
        <v>1196.77</v>
      </c>
      <c r="AP424">
        <v>74.900000000000006</v>
      </c>
      <c r="AQ424">
        <v>48.79</v>
      </c>
    </row>
    <row r="425" spans="1:43" x14ac:dyDescent="0.25">
      <c r="A425" t="s">
        <v>1101</v>
      </c>
      <c r="B425" t="s">
        <v>1100</v>
      </c>
      <c r="C425" t="s">
        <v>648</v>
      </c>
      <c r="D425">
        <v>8678.2514444999997</v>
      </c>
      <c r="E425">
        <v>1389.9</v>
      </c>
      <c r="F425">
        <v>286.73</v>
      </c>
      <c r="G425">
        <v>1430.5</v>
      </c>
      <c r="H425">
        <v>63.54</v>
      </c>
      <c r="I425">
        <v>286.36</v>
      </c>
      <c r="K425">
        <v>118.42</v>
      </c>
      <c r="L425">
        <v>174.17399999999901</v>
      </c>
      <c r="M425">
        <v>0</v>
      </c>
      <c r="N425">
        <v>-2.0299999999999998</v>
      </c>
      <c r="O425">
        <v>2097.8799999999901</v>
      </c>
      <c r="P425">
        <v>802.85999999999899</v>
      </c>
      <c r="R425">
        <v>1671.2059999999999</v>
      </c>
      <c r="S425">
        <v>88.99</v>
      </c>
      <c r="T425">
        <v>247.219999999999</v>
      </c>
      <c r="U425">
        <v>134.08000000000001</v>
      </c>
      <c r="V425">
        <v>10.7099999999995</v>
      </c>
      <c r="W425">
        <v>-238.099999999999</v>
      </c>
      <c r="X425">
        <v>492.84</v>
      </c>
      <c r="Y425">
        <v>533.94999999999902</v>
      </c>
      <c r="Z425">
        <v>6.3542541000000003</v>
      </c>
      <c r="AA425">
        <v>962.78</v>
      </c>
      <c r="AC425">
        <v>1253.9100000000001</v>
      </c>
      <c r="AD425">
        <v>99.54</v>
      </c>
      <c r="AE425">
        <v>792.15</v>
      </c>
      <c r="AF425">
        <v>2590.7199999999998</v>
      </c>
      <c r="AG425">
        <v>1336.8099999999899</v>
      </c>
      <c r="AH425">
        <v>17.95</v>
      </c>
      <c r="AI425">
        <v>1253.9100000000001</v>
      </c>
      <c r="AJ425">
        <v>384.15</v>
      </c>
      <c r="AK425">
        <v>-194.85</v>
      </c>
      <c r="AL425">
        <v>-203.55</v>
      </c>
      <c r="AM425">
        <v>381.82</v>
      </c>
      <c r="AN425">
        <v>-69.08</v>
      </c>
      <c r="AO425">
        <v>-2.3299999999999801</v>
      </c>
      <c r="AP425">
        <v>-16.579999999999998</v>
      </c>
      <c r="AQ425">
        <v>0</v>
      </c>
    </row>
    <row r="426" spans="1:43" x14ac:dyDescent="0.25">
      <c r="A426" t="s">
        <v>1121</v>
      </c>
      <c r="B426" t="s">
        <v>1120</v>
      </c>
      <c r="C426" t="s">
        <v>35</v>
      </c>
      <c r="D426">
        <v>8642.3479203879997</v>
      </c>
      <c r="E426">
        <v>462.66</v>
      </c>
    </row>
    <row r="427" spans="1:43" x14ac:dyDescent="0.25">
      <c r="A427" t="s">
        <v>1165</v>
      </c>
      <c r="B427" t="s">
        <v>1164</v>
      </c>
      <c r="C427" t="s">
        <v>1157</v>
      </c>
      <c r="D427">
        <v>8621.5639787550008</v>
      </c>
      <c r="E427">
        <v>662.8</v>
      </c>
      <c r="F427">
        <v>438.73</v>
      </c>
      <c r="G427">
        <v>410.64</v>
      </c>
      <c r="H427">
        <v>23.91</v>
      </c>
      <c r="I427">
        <v>42.06</v>
      </c>
      <c r="K427">
        <v>23.44</v>
      </c>
      <c r="L427">
        <v>0</v>
      </c>
      <c r="M427">
        <v>30.15</v>
      </c>
      <c r="N427">
        <v>0.14000000000000001</v>
      </c>
      <c r="O427">
        <v>1162.75</v>
      </c>
      <c r="P427">
        <v>555.66</v>
      </c>
      <c r="R427">
        <v>1026.95</v>
      </c>
      <c r="S427">
        <v>296.68</v>
      </c>
      <c r="T427">
        <v>827.78</v>
      </c>
      <c r="U427">
        <v>82.21</v>
      </c>
      <c r="V427">
        <v>3.4299999999999802</v>
      </c>
      <c r="W427">
        <v>407.57</v>
      </c>
      <c r="X427">
        <v>1501.68</v>
      </c>
      <c r="Y427">
        <v>1266.51</v>
      </c>
      <c r="Z427">
        <v>11.957100000000001</v>
      </c>
      <c r="AA427">
        <v>919.79</v>
      </c>
      <c r="AC427">
        <v>842.26</v>
      </c>
      <c r="AD427">
        <v>503.86</v>
      </c>
      <c r="AE427">
        <v>552.23</v>
      </c>
      <c r="AF427">
        <v>2664.43</v>
      </c>
      <c r="AG427">
        <v>1822.17</v>
      </c>
      <c r="AH427">
        <v>659.08</v>
      </c>
      <c r="AI427">
        <v>842.26</v>
      </c>
      <c r="AJ427">
        <v>102.18</v>
      </c>
      <c r="AK427">
        <v>-52.71</v>
      </c>
      <c r="AL427">
        <v>-72.62</v>
      </c>
      <c r="AM427">
        <v>54.59</v>
      </c>
      <c r="AN427">
        <v>-151.57</v>
      </c>
      <c r="AO427">
        <v>-47.59</v>
      </c>
      <c r="AP427">
        <v>-70.739999999999995</v>
      </c>
      <c r="AQ427">
        <v>0.03</v>
      </c>
    </row>
    <row r="428" spans="1:43" x14ac:dyDescent="0.25">
      <c r="A428" t="s">
        <v>1144</v>
      </c>
      <c r="B428" t="s">
        <v>1143</v>
      </c>
      <c r="C428" t="s">
        <v>27</v>
      </c>
      <c r="D428">
        <v>8620.9134606000007</v>
      </c>
      <c r="E428">
        <v>44.3</v>
      </c>
      <c r="G428">
        <v>961.9</v>
      </c>
      <c r="H428">
        <v>2154.71</v>
      </c>
      <c r="I428">
        <v>2483.59</v>
      </c>
      <c r="M428">
        <v>8510.31</v>
      </c>
      <c r="O428">
        <v>30843.55</v>
      </c>
      <c r="P428">
        <v>3580.35</v>
      </c>
      <c r="Q428">
        <v>21289.66</v>
      </c>
      <c r="R428">
        <v>282.88</v>
      </c>
      <c r="U428">
        <v>760.7</v>
      </c>
      <c r="V428">
        <v>938.89</v>
      </c>
      <c r="W428">
        <v>1041.28</v>
      </c>
      <c r="X428">
        <v>2483.59</v>
      </c>
      <c r="Y428">
        <v>25537.68</v>
      </c>
      <c r="Z428">
        <v>195.4706625</v>
      </c>
      <c r="AB428">
        <v>25537.68</v>
      </c>
      <c r="AC428">
        <v>4209.1099999999997</v>
      </c>
      <c r="AE428">
        <v>2641.46</v>
      </c>
      <c r="AF428">
        <v>33327.14</v>
      </c>
      <c r="AG428">
        <v>29118.03</v>
      </c>
      <c r="AI428">
        <v>4209.1099999999997</v>
      </c>
      <c r="AJ428">
        <v>125.36</v>
      </c>
      <c r="AK428">
        <v>1186.43</v>
      </c>
      <c r="AL428">
        <v>-2095.71</v>
      </c>
      <c r="AM428">
        <v>1059.79</v>
      </c>
      <c r="AN428">
        <v>-539.36</v>
      </c>
      <c r="AO428">
        <v>934.43</v>
      </c>
      <c r="AP428">
        <v>150.51</v>
      </c>
      <c r="AQ428">
        <v>146.59</v>
      </c>
    </row>
    <row r="429" spans="1:43" x14ac:dyDescent="0.25">
      <c r="A429" t="s">
        <v>1133</v>
      </c>
      <c r="B429" t="s">
        <v>1132</v>
      </c>
      <c r="C429" t="s">
        <v>575</v>
      </c>
      <c r="D429">
        <v>8484.4399208399991</v>
      </c>
      <c r="E429">
        <v>598.65</v>
      </c>
      <c r="F429">
        <v>309.81</v>
      </c>
      <c r="G429">
        <v>40.590000000000003</v>
      </c>
      <c r="H429">
        <v>28.33</v>
      </c>
      <c r="I429">
        <v>58.95</v>
      </c>
      <c r="K429">
        <v>29.37</v>
      </c>
      <c r="L429">
        <v>0</v>
      </c>
      <c r="M429">
        <v>1.01</v>
      </c>
      <c r="N429">
        <v>0</v>
      </c>
      <c r="O429">
        <v>402.9</v>
      </c>
      <c r="P429">
        <v>147.07</v>
      </c>
      <c r="R429">
        <v>324.49</v>
      </c>
      <c r="S429">
        <v>110.53</v>
      </c>
      <c r="T429">
        <v>316.29000000000002</v>
      </c>
      <c r="U429">
        <v>48.03</v>
      </c>
      <c r="V429">
        <v>17.18</v>
      </c>
      <c r="W429">
        <v>572.77</v>
      </c>
      <c r="X429">
        <v>1011.96</v>
      </c>
      <c r="Y429">
        <v>626.1</v>
      </c>
      <c r="Z429">
        <v>14.165523500000001</v>
      </c>
      <c r="AA429">
        <v>352.26</v>
      </c>
      <c r="AC429">
        <v>641.68999999999903</v>
      </c>
      <c r="AD429">
        <v>587.11</v>
      </c>
      <c r="AE429">
        <v>129.88999999999999</v>
      </c>
      <c r="AF429">
        <v>1414.86</v>
      </c>
      <c r="AG429">
        <v>773.17</v>
      </c>
      <c r="AH429">
        <v>255.37</v>
      </c>
      <c r="AI429">
        <v>641.69000000000005</v>
      </c>
      <c r="AJ429">
        <v>106.94</v>
      </c>
      <c r="AK429">
        <v>-74.569999999999993</v>
      </c>
      <c r="AL429">
        <v>-84.47</v>
      </c>
      <c r="AM429">
        <v>174.89</v>
      </c>
      <c r="AN429">
        <v>-148.11000000000001</v>
      </c>
      <c r="AO429">
        <v>67.949999999999903</v>
      </c>
      <c r="AP429">
        <v>15.8499999999999</v>
      </c>
      <c r="AQ429">
        <v>63.82</v>
      </c>
    </row>
    <row r="430" spans="1:43" x14ac:dyDescent="0.25">
      <c r="A430" t="s">
        <v>1135</v>
      </c>
      <c r="B430" t="s">
        <v>1134</v>
      </c>
      <c r="C430" t="s">
        <v>88</v>
      </c>
      <c r="D430">
        <v>8468.4418369699997</v>
      </c>
      <c r="E430">
        <v>441.5</v>
      </c>
      <c r="F430">
        <v>783.13</v>
      </c>
      <c r="G430">
        <v>0</v>
      </c>
      <c r="H430">
        <v>37.61</v>
      </c>
      <c r="I430">
        <v>912.06999999999903</v>
      </c>
      <c r="J430">
        <v>35.409999999999997</v>
      </c>
      <c r="L430">
        <v>0</v>
      </c>
      <c r="M430">
        <v>0</v>
      </c>
      <c r="O430">
        <v>702.51</v>
      </c>
      <c r="P430">
        <v>44.960000000000399</v>
      </c>
      <c r="R430">
        <v>634.64</v>
      </c>
      <c r="S430">
        <v>107.21</v>
      </c>
      <c r="T430">
        <v>59.049999999999898</v>
      </c>
      <c r="U430">
        <v>67.87</v>
      </c>
      <c r="V430">
        <v>7.1800000000004696</v>
      </c>
      <c r="W430">
        <v>1806.26</v>
      </c>
      <c r="X430">
        <v>2028.5</v>
      </c>
      <c r="Y430">
        <v>842.18</v>
      </c>
      <c r="Z430">
        <v>18.8041342</v>
      </c>
      <c r="AA430">
        <v>16.66</v>
      </c>
      <c r="AC430">
        <v>1843.87</v>
      </c>
      <c r="AD430">
        <v>646.92999999999995</v>
      </c>
      <c r="AE430">
        <v>2.37</v>
      </c>
      <c r="AF430">
        <v>2731.01</v>
      </c>
      <c r="AG430">
        <v>887.14</v>
      </c>
      <c r="AH430">
        <v>362.29</v>
      </c>
      <c r="AI430">
        <v>1843.8699999999899</v>
      </c>
      <c r="AJ430">
        <v>205.79</v>
      </c>
      <c r="AK430">
        <v>-193.63</v>
      </c>
      <c r="AL430">
        <v>-149.12</v>
      </c>
      <c r="AM430">
        <v>323.58</v>
      </c>
      <c r="AN430">
        <v>-340.71</v>
      </c>
      <c r="AO430">
        <v>117.789999999999</v>
      </c>
      <c r="AP430">
        <v>-19.170000000000002</v>
      </c>
      <c r="AQ430">
        <v>169.24</v>
      </c>
    </row>
    <row r="431" spans="1:43" x14ac:dyDescent="0.25">
      <c r="A431" t="s">
        <v>1154</v>
      </c>
      <c r="B431" t="s">
        <v>1153</v>
      </c>
      <c r="C431" t="s">
        <v>670</v>
      </c>
      <c r="D431">
        <v>8445.5410484700005</v>
      </c>
      <c r="E431">
        <v>1670.5</v>
      </c>
      <c r="F431">
        <v>58.29</v>
      </c>
      <c r="G431">
        <v>216.84</v>
      </c>
      <c r="H431">
        <v>51</v>
      </c>
      <c r="I431">
        <v>1688.95</v>
      </c>
      <c r="J431">
        <v>9.84</v>
      </c>
      <c r="L431">
        <v>7.0000000000000007E-2</v>
      </c>
      <c r="M431">
        <v>444</v>
      </c>
      <c r="N431">
        <v>0</v>
      </c>
      <c r="O431">
        <v>978.06</v>
      </c>
      <c r="P431">
        <v>591.37</v>
      </c>
      <c r="R431">
        <v>251.18</v>
      </c>
      <c r="S431">
        <v>122.05999999999899</v>
      </c>
      <c r="T431">
        <v>732.77</v>
      </c>
      <c r="U431">
        <v>282.81</v>
      </c>
      <c r="V431">
        <v>581.07000000000005</v>
      </c>
      <c r="W431">
        <v>1150.27</v>
      </c>
      <c r="X431">
        <v>1822.48</v>
      </c>
      <c r="Y431">
        <v>791.06</v>
      </c>
      <c r="Z431">
        <v>5.0998368999999997</v>
      </c>
      <c r="AA431">
        <v>0.86</v>
      </c>
      <c r="AC431">
        <v>1418.11</v>
      </c>
      <c r="AD431">
        <v>0</v>
      </c>
      <c r="AE431">
        <v>0.45999999999999902</v>
      </c>
      <c r="AF431">
        <v>2800.54</v>
      </c>
      <c r="AG431">
        <v>1382.4299999999901</v>
      </c>
      <c r="AH431">
        <v>11.47</v>
      </c>
      <c r="AI431">
        <v>1418.11</v>
      </c>
      <c r="AJ431">
        <v>81.98</v>
      </c>
      <c r="AK431">
        <v>-141.65</v>
      </c>
      <c r="AL431">
        <v>-142.19</v>
      </c>
      <c r="AM431">
        <v>391.3</v>
      </c>
      <c r="AN431">
        <v>224.91</v>
      </c>
      <c r="AO431">
        <v>309.32</v>
      </c>
      <c r="AP431">
        <v>107.46</v>
      </c>
      <c r="AQ431">
        <v>140.76</v>
      </c>
    </row>
    <row r="432" spans="1:43" x14ac:dyDescent="0.25">
      <c r="A432" t="s">
        <v>1152</v>
      </c>
      <c r="B432" t="s">
        <v>1151</v>
      </c>
      <c r="C432" t="s">
        <v>407</v>
      </c>
      <c r="D432">
        <v>8423.4123723749999</v>
      </c>
      <c r="E432">
        <v>734.25</v>
      </c>
      <c r="F432">
        <v>213.48</v>
      </c>
      <c r="G432">
        <v>28.78</v>
      </c>
      <c r="H432">
        <v>22.44</v>
      </c>
      <c r="I432">
        <v>229.43</v>
      </c>
      <c r="J432">
        <v>24.26</v>
      </c>
      <c r="L432">
        <v>118.9166</v>
      </c>
      <c r="M432">
        <v>57.62</v>
      </c>
      <c r="N432">
        <v>0</v>
      </c>
      <c r="O432">
        <v>842.24</v>
      </c>
      <c r="P432">
        <v>98.259999999999707</v>
      </c>
      <c r="R432">
        <v>635.18340000000001</v>
      </c>
      <c r="S432">
        <v>33.629999999999903</v>
      </c>
      <c r="T432">
        <v>139.02000000000001</v>
      </c>
      <c r="U432">
        <v>30.52</v>
      </c>
      <c r="V432">
        <v>33.599999999999703</v>
      </c>
      <c r="W432">
        <v>1227.8900000000001</v>
      </c>
      <c r="X432">
        <v>887.63</v>
      </c>
      <c r="Y432">
        <v>352.5</v>
      </c>
      <c r="Z432">
        <v>11.219996500000001</v>
      </c>
      <c r="AA432">
        <v>51.58</v>
      </c>
      <c r="AC432">
        <v>1279.1099999999999</v>
      </c>
      <c r="AD432">
        <v>278.8</v>
      </c>
      <c r="AE432">
        <v>40.4</v>
      </c>
      <c r="AF432">
        <v>1729.87</v>
      </c>
      <c r="AG432">
        <v>450.75999999999902</v>
      </c>
      <c r="AH432">
        <v>345.77</v>
      </c>
      <c r="AI432">
        <v>1279.1099999999999</v>
      </c>
      <c r="AJ432">
        <v>47.06</v>
      </c>
      <c r="AK432">
        <v>-145.19999999999999</v>
      </c>
      <c r="AL432">
        <v>-166.84</v>
      </c>
      <c r="AM432">
        <v>310.02</v>
      </c>
      <c r="AN432">
        <v>-39.450000000000003</v>
      </c>
      <c r="AO432">
        <v>262.95999999999998</v>
      </c>
      <c r="AP432">
        <v>-2.0200000000000098</v>
      </c>
      <c r="AQ432">
        <v>15.71</v>
      </c>
    </row>
    <row r="433" spans="1:43" x14ac:dyDescent="0.25">
      <c r="A433" t="s">
        <v>1137</v>
      </c>
      <c r="B433" t="s">
        <v>1136</v>
      </c>
      <c r="C433" t="s">
        <v>35</v>
      </c>
      <c r="D433">
        <v>8375.5088797930002</v>
      </c>
      <c r="E433">
        <v>204.61</v>
      </c>
    </row>
    <row r="434" spans="1:43" x14ac:dyDescent="0.25">
      <c r="A434" t="s">
        <v>1139</v>
      </c>
      <c r="B434" t="s">
        <v>1138</v>
      </c>
      <c r="C434" t="s">
        <v>1140</v>
      </c>
      <c r="D434">
        <v>8369.7008711939998</v>
      </c>
      <c r="E434">
        <v>1230.3900000000001</v>
      </c>
    </row>
    <row r="435" spans="1:43" x14ac:dyDescent="0.25">
      <c r="A435" t="s">
        <v>1183</v>
      </c>
      <c r="B435" t="s">
        <v>1182</v>
      </c>
      <c r="C435" t="s">
        <v>61</v>
      </c>
      <c r="D435">
        <v>8360.3802983749993</v>
      </c>
      <c r="E435">
        <v>154.55000000000001</v>
      </c>
      <c r="F435">
        <v>330.72</v>
      </c>
      <c r="G435">
        <v>0</v>
      </c>
      <c r="H435">
        <v>281.02</v>
      </c>
      <c r="I435">
        <v>1467.97</v>
      </c>
      <c r="K435">
        <v>340.11</v>
      </c>
      <c r="L435">
        <v>0</v>
      </c>
      <c r="M435">
        <v>1002.51</v>
      </c>
      <c r="N435">
        <v>0</v>
      </c>
      <c r="O435">
        <v>1746.38</v>
      </c>
      <c r="P435">
        <v>13.89</v>
      </c>
      <c r="R435">
        <v>269.23</v>
      </c>
      <c r="S435">
        <v>574.78</v>
      </c>
      <c r="T435">
        <v>2062.7799999999902</v>
      </c>
      <c r="U435">
        <v>134.53</v>
      </c>
      <c r="V435">
        <v>12.59</v>
      </c>
      <c r="W435">
        <v>1489.02</v>
      </c>
      <c r="X435">
        <v>2431.0500000000002</v>
      </c>
      <c r="Y435">
        <v>2393.5</v>
      </c>
      <c r="Z435">
        <v>56.2044973</v>
      </c>
      <c r="AA435">
        <v>3.72</v>
      </c>
      <c r="AC435">
        <v>1770.04</v>
      </c>
      <c r="AD435">
        <v>2.3199999999999998</v>
      </c>
      <c r="AE435">
        <v>1.3</v>
      </c>
      <c r="AF435">
        <v>4177.43</v>
      </c>
      <c r="AG435">
        <v>2407.39</v>
      </c>
      <c r="AH435">
        <v>385.98</v>
      </c>
      <c r="AI435">
        <v>1770.04</v>
      </c>
      <c r="AJ435">
        <v>25.75</v>
      </c>
      <c r="AK435">
        <v>-148.82</v>
      </c>
      <c r="AL435">
        <v>61.26</v>
      </c>
      <c r="AM435">
        <v>48.33</v>
      </c>
      <c r="AN435">
        <v>-323.93</v>
      </c>
      <c r="AO435">
        <v>22.58</v>
      </c>
      <c r="AP435">
        <v>-39.229999999999897</v>
      </c>
      <c r="AQ435">
        <v>146.13</v>
      </c>
    </row>
    <row r="436" spans="1:43" x14ac:dyDescent="0.25">
      <c r="A436" t="s">
        <v>1150</v>
      </c>
      <c r="B436" t="s">
        <v>1149</v>
      </c>
      <c r="C436" t="s">
        <v>401</v>
      </c>
      <c r="D436">
        <v>8350.9852560800009</v>
      </c>
      <c r="E436">
        <v>469.25</v>
      </c>
      <c r="F436">
        <v>240.45</v>
      </c>
      <c r="G436">
        <v>252.49</v>
      </c>
      <c r="H436">
        <v>137.62</v>
      </c>
      <c r="I436">
        <v>73.209999999999994</v>
      </c>
      <c r="J436">
        <v>12.26</v>
      </c>
      <c r="L436">
        <v>118.185</v>
      </c>
      <c r="M436">
        <v>4.71</v>
      </c>
      <c r="N436">
        <v>10.84</v>
      </c>
      <c r="O436">
        <v>452.85</v>
      </c>
      <c r="P436">
        <v>48.3</v>
      </c>
      <c r="R436">
        <v>300.54500000000002</v>
      </c>
      <c r="S436">
        <v>64.510000000000005</v>
      </c>
      <c r="T436">
        <v>282.45</v>
      </c>
      <c r="U436">
        <v>29.41</v>
      </c>
      <c r="V436">
        <v>10.25</v>
      </c>
      <c r="W436">
        <v>181.95</v>
      </c>
      <c r="X436">
        <v>701.25</v>
      </c>
      <c r="Y436">
        <v>522.9</v>
      </c>
      <c r="Z436">
        <v>13.7617853</v>
      </c>
      <c r="AA436">
        <v>218.3</v>
      </c>
      <c r="AC436">
        <v>582.9</v>
      </c>
      <c r="AD436">
        <v>291.3</v>
      </c>
      <c r="AE436">
        <v>25.79</v>
      </c>
      <c r="AF436">
        <v>1154.0999999999999</v>
      </c>
      <c r="AG436">
        <v>571.20000000000005</v>
      </c>
      <c r="AH436">
        <v>272.23</v>
      </c>
      <c r="AI436">
        <v>582.89999999999895</v>
      </c>
      <c r="AJ436">
        <v>90.48</v>
      </c>
      <c r="AK436">
        <v>382.12</v>
      </c>
      <c r="AL436">
        <v>-373.41</v>
      </c>
      <c r="AM436">
        <v>-12.63</v>
      </c>
      <c r="AN436">
        <v>-150.12</v>
      </c>
      <c r="AO436">
        <v>-103.11</v>
      </c>
      <c r="AP436">
        <v>-3.9200000000000101</v>
      </c>
      <c r="AQ436">
        <v>0</v>
      </c>
    </row>
    <row r="437" spans="1:43" x14ac:dyDescent="0.25">
      <c r="A437" t="s">
        <v>1142</v>
      </c>
      <c r="B437" t="s">
        <v>1141</v>
      </c>
      <c r="C437" t="s">
        <v>336</v>
      </c>
      <c r="D437">
        <v>8348.0182884000005</v>
      </c>
      <c r="E437">
        <v>319.2</v>
      </c>
      <c r="F437">
        <v>646.36</v>
      </c>
      <c r="G437">
        <v>1007.79</v>
      </c>
      <c r="H437">
        <v>532.89</v>
      </c>
      <c r="I437">
        <v>2194.67</v>
      </c>
      <c r="J437">
        <v>138.37</v>
      </c>
      <c r="L437">
        <v>343.12400000000002</v>
      </c>
      <c r="M437">
        <v>813.54</v>
      </c>
      <c r="N437">
        <v>99.23</v>
      </c>
      <c r="O437">
        <v>4852.6400000000003</v>
      </c>
      <c r="P437">
        <v>1332.95</v>
      </c>
      <c r="R437">
        <v>3351.386</v>
      </c>
      <c r="S437">
        <v>289.52</v>
      </c>
      <c r="T437">
        <v>2259.5799999999899</v>
      </c>
      <c r="U437">
        <v>344.59</v>
      </c>
      <c r="V437">
        <v>148.680000000002</v>
      </c>
      <c r="W437">
        <v>3290.05</v>
      </c>
      <c r="X437">
        <v>4316.21</v>
      </c>
      <c r="Y437">
        <v>2905.9399999999901</v>
      </c>
      <c r="Z437">
        <v>26.094939499999999</v>
      </c>
      <c r="AA437">
        <v>1654.5</v>
      </c>
      <c r="AC437">
        <v>4929.95999999999</v>
      </c>
      <c r="AD437">
        <v>1019.46</v>
      </c>
      <c r="AE437">
        <v>1045.9000000000001</v>
      </c>
      <c r="AF437">
        <v>9168.85</v>
      </c>
      <c r="AG437">
        <v>4238.8900000000003</v>
      </c>
      <c r="AH437">
        <v>812.56</v>
      </c>
      <c r="AI437">
        <v>4929.95999999999</v>
      </c>
      <c r="AJ437">
        <v>979.13</v>
      </c>
      <c r="AK437">
        <v>452.7</v>
      </c>
      <c r="AL437">
        <v>-200.8</v>
      </c>
      <c r="AM437">
        <v>218.52</v>
      </c>
      <c r="AN437">
        <v>-276.58</v>
      </c>
      <c r="AO437">
        <v>-760.61</v>
      </c>
      <c r="AP437">
        <v>470.41999999999899</v>
      </c>
      <c r="AQ437">
        <v>164.77</v>
      </c>
    </row>
    <row r="438" spans="1:43" x14ac:dyDescent="0.25">
      <c r="A438" t="s">
        <v>1187</v>
      </c>
      <c r="B438" t="s">
        <v>1186</v>
      </c>
      <c r="C438" t="s">
        <v>706</v>
      </c>
      <c r="D438">
        <v>8260.82548958999</v>
      </c>
      <c r="E438">
        <v>2435</v>
      </c>
      <c r="F438">
        <v>2378.1799999999998</v>
      </c>
      <c r="G438">
        <v>1025.6500000000001</v>
      </c>
      <c r="H438">
        <v>33.69</v>
      </c>
      <c r="I438">
        <v>750.63</v>
      </c>
      <c r="J438">
        <v>94.719999999999899</v>
      </c>
      <c r="L438">
        <v>206.0395</v>
      </c>
      <c r="M438">
        <v>2.2599999999999998</v>
      </c>
      <c r="N438">
        <v>45.25</v>
      </c>
      <c r="O438">
        <v>2403.7600000000002</v>
      </c>
      <c r="P438">
        <v>837.43999999999903</v>
      </c>
      <c r="R438">
        <v>2065.8105</v>
      </c>
      <c r="S438">
        <v>231.5</v>
      </c>
      <c r="T438">
        <v>1070.6199999999999</v>
      </c>
      <c r="U438">
        <v>129.65</v>
      </c>
      <c r="V438">
        <v>75.53</v>
      </c>
      <c r="W438">
        <v>849.42999999999904</v>
      </c>
      <c r="X438">
        <v>3836.5</v>
      </c>
      <c r="Y438">
        <v>3448.8</v>
      </c>
      <c r="Z438">
        <v>3.3693730999999998</v>
      </c>
      <c r="AA438">
        <v>1455.11</v>
      </c>
      <c r="AC438">
        <v>1954.02</v>
      </c>
      <c r="AD438">
        <v>1091.28</v>
      </c>
      <c r="AE438">
        <v>667.18999999999903</v>
      </c>
      <c r="AF438">
        <v>6240.26</v>
      </c>
      <c r="AG438">
        <v>4286.24</v>
      </c>
      <c r="AH438">
        <v>1763.09</v>
      </c>
      <c r="AI438">
        <v>1954.02</v>
      </c>
      <c r="AJ438">
        <v>662.18</v>
      </c>
      <c r="AK438">
        <v>192.81</v>
      </c>
      <c r="AL438">
        <v>-488.76</v>
      </c>
      <c r="AM438">
        <v>320.55</v>
      </c>
      <c r="AN438">
        <v>-112.1</v>
      </c>
      <c r="AO438">
        <v>-341.62999999999897</v>
      </c>
      <c r="AP438">
        <v>24.6</v>
      </c>
      <c r="AQ438">
        <v>0</v>
      </c>
    </row>
    <row r="439" spans="1:43" x14ac:dyDescent="0.25">
      <c r="A439" t="s">
        <v>1146</v>
      </c>
      <c r="B439" t="s">
        <v>1145</v>
      </c>
      <c r="C439" t="s">
        <v>430</v>
      </c>
      <c r="D439">
        <v>8215.1391996000002</v>
      </c>
      <c r="E439">
        <v>612.35</v>
      </c>
      <c r="F439">
        <v>50.22</v>
      </c>
      <c r="G439">
        <v>0</v>
      </c>
      <c r="H439">
        <v>26.61</v>
      </c>
      <c r="I439">
        <v>56.27</v>
      </c>
      <c r="J439">
        <v>72.61</v>
      </c>
      <c r="L439">
        <v>0</v>
      </c>
      <c r="M439">
        <v>0</v>
      </c>
      <c r="N439">
        <v>0</v>
      </c>
      <c r="O439">
        <v>1078.6600000000001</v>
      </c>
      <c r="P439">
        <v>189.14</v>
      </c>
      <c r="R439">
        <v>1042.24</v>
      </c>
      <c r="S439">
        <v>96.31</v>
      </c>
      <c r="T439">
        <v>579.87</v>
      </c>
      <c r="U439">
        <v>36.42</v>
      </c>
      <c r="V439">
        <v>4.8100000000004499</v>
      </c>
      <c r="W439">
        <v>1224.0899999999999</v>
      </c>
      <c r="X439">
        <v>991.27</v>
      </c>
      <c r="Y439">
        <v>630.09</v>
      </c>
      <c r="Z439">
        <v>13.302792</v>
      </c>
      <c r="AA439">
        <v>650.75</v>
      </c>
      <c r="AC439">
        <v>1250.69999999999</v>
      </c>
      <c r="AD439">
        <v>519.14</v>
      </c>
      <c r="AE439">
        <v>111.72</v>
      </c>
      <c r="AF439">
        <v>2069.9299999999998</v>
      </c>
      <c r="AG439">
        <v>819.23</v>
      </c>
      <c r="AH439">
        <v>319.55</v>
      </c>
      <c r="AI439">
        <v>1250.69999999999</v>
      </c>
      <c r="AJ439">
        <v>189.93</v>
      </c>
      <c r="AK439">
        <v>25.06</v>
      </c>
      <c r="AL439">
        <v>-189.93</v>
      </c>
      <c r="AM439">
        <v>100.74</v>
      </c>
      <c r="AN439">
        <v>-245.08</v>
      </c>
      <c r="AO439">
        <v>-89.19</v>
      </c>
      <c r="AP439">
        <v>-64.13</v>
      </c>
      <c r="AQ439">
        <v>66.510000000000005</v>
      </c>
    </row>
    <row r="440" spans="1:43" x14ac:dyDescent="0.25">
      <c r="A440" t="s">
        <v>1159</v>
      </c>
      <c r="B440" t="s">
        <v>1158</v>
      </c>
      <c r="C440" t="s">
        <v>41</v>
      </c>
      <c r="D440">
        <v>8046.5438388899902</v>
      </c>
      <c r="E440">
        <v>422.2</v>
      </c>
      <c r="F440">
        <v>302.56</v>
      </c>
      <c r="G440">
        <v>200.97</v>
      </c>
      <c r="H440">
        <v>39.08</v>
      </c>
      <c r="I440">
        <v>1478.69</v>
      </c>
      <c r="J440">
        <v>113.98</v>
      </c>
      <c r="L440">
        <v>67.2</v>
      </c>
      <c r="M440">
        <v>933.8</v>
      </c>
      <c r="N440">
        <v>1.02</v>
      </c>
      <c r="O440">
        <v>1933.6699999999901</v>
      </c>
      <c r="P440">
        <v>122.5</v>
      </c>
      <c r="R440">
        <v>849.04999999999905</v>
      </c>
      <c r="S440">
        <v>221.48</v>
      </c>
      <c r="T440">
        <v>1118.26</v>
      </c>
      <c r="U440">
        <v>83.62</v>
      </c>
      <c r="V440">
        <v>2.2599999999999998</v>
      </c>
      <c r="W440">
        <v>4723.79</v>
      </c>
      <c r="X440">
        <v>4574.51</v>
      </c>
      <c r="Y440">
        <v>1420.82</v>
      </c>
      <c r="Z440">
        <v>19.537559399999999</v>
      </c>
      <c r="AA440">
        <v>432.02</v>
      </c>
      <c r="AC440">
        <v>4964.8599999999997</v>
      </c>
      <c r="AD440">
        <v>2328.42</v>
      </c>
      <c r="AE440">
        <v>6.25999999999999</v>
      </c>
      <c r="AF440">
        <v>6508.18</v>
      </c>
      <c r="AG440">
        <v>1543.32</v>
      </c>
      <c r="AH440">
        <v>545.91999999999996</v>
      </c>
      <c r="AI440">
        <v>4964.8599999999997</v>
      </c>
      <c r="AJ440">
        <v>169.85</v>
      </c>
      <c r="AK440">
        <v>-213.37</v>
      </c>
      <c r="AL440">
        <v>328.39</v>
      </c>
      <c r="AM440">
        <v>-160.36000000000001</v>
      </c>
      <c r="AN440">
        <v>-502.95</v>
      </c>
      <c r="AO440">
        <v>-330.21</v>
      </c>
      <c r="AP440">
        <v>-45.34</v>
      </c>
      <c r="AQ440">
        <v>195.38</v>
      </c>
    </row>
    <row r="441" spans="1:43" x14ac:dyDescent="0.25">
      <c r="A441" t="s">
        <v>1171</v>
      </c>
      <c r="B441" t="s">
        <v>1170</v>
      </c>
      <c r="C441" t="s">
        <v>74</v>
      </c>
      <c r="D441">
        <v>8027.9197950600001</v>
      </c>
      <c r="E441">
        <v>1484</v>
      </c>
      <c r="F441">
        <v>6.09</v>
      </c>
      <c r="G441">
        <v>141.38</v>
      </c>
      <c r="H441">
        <v>10.65</v>
      </c>
      <c r="I441">
        <v>182.75</v>
      </c>
      <c r="K441">
        <v>4.75</v>
      </c>
      <c r="L441">
        <v>4.2221000000000002</v>
      </c>
      <c r="M441">
        <v>173.8</v>
      </c>
      <c r="N441">
        <v>-0.13</v>
      </c>
      <c r="O441">
        <v>247.82</v>
      </c>
      <c r="P441">
        <v>17.29</v>
      </c>
      <c r="R441">
        <v>39.187899999999999</v>
      </c>
      <c r="S441">
        <v>34.49</v>
      </c>
      <c r="T441">
        <v>49.09</v>
      </c>
      <c r="U441">
        <v>25.86</v>
      </c>
      <c r="V441">
        <v>4.3499999999999996</v>
      </c>
      <c r="W441">
        <v>293.93</v>
      </c>
      <c r="X441">
        <v>270.48</v>
      </c>
      <c r="Y441">
        <v>55.18</v>
      </c>
      <c r="Z441">
        <v>5.3242966999999997</v>
      </c>
      <c r="AA441">
        <v>19.09</v>
      </c>
      <c r="AC441">
        <v>445.83</v>
      </c>
      <c r="AD441">
        <v>9.7200000000000006</v>
      </c>
      <c r="AE441">
        <v>12.94</v>
      </c>
      <c r="AF441">
        <v>518.29999999999995</v>
      </c>
      <c r="AG441">
        <v>72.47</v>
      </c>
      <c r="AH441">
        <v>43.52</v>
      </c>
      <c r="AI441">
        <v>445.83</v>
      </c>
      <c r="AJ441">
        <v>3.99</v>
      </c>
      <c r="AK441">
        <v>-10.94</v>
      </c>
      <c r="AL441">
        <v>-10.87</v>
      </c>
      <c r="AM441">
        <v>28.76</v>
      </c>
      <c r="AN441">
        <v>-124.35</v>
      </c>
      <c r="AO441">
        <v>24.77</v>
      </c>
      <c r="AP441">
        <v>6.95</v>
      </c>
      <c r="AQ441">
        <v>10.65</v>
      </c>
    </row>
    <row r="442" spans="1:43" x14ac:dyDescent="0.25">
      <c r="A442" t="s">
        <v>1173</v>
      </c>
      <c r="B442" t="s">
        <v>1172</v>
      </c>
      <c r="C442" t="s">
        <v>315</v>
      </c>
      <c r="D442">
        <v>7982.0326199399997</v>
      </c>
      <c r="E442">
        <v>660.35</v>
      </c>
      <c r="F442">
        <v>324.39999999999998</v>
      </c>
      <c r="G442">
        <v>1004.96</v>
      </c>
      <c r="H442">
        <v>24.51</v>
      </c>
      <c r="I442">
        <v>512.16</v>
      </c>
      <c r="J442">
        <v>31.5</v>
      </c>
      <c r="L442">
        <v>7.827</v>
      </c>
      <c r="M442">
        <v>0.08</v>
      </c>
      <c r="O442">
        <v>706.43</v>
      </c>
      <c r="P442">
        <v>32.690000000000602</v>
      </c>
      <c r="R442">
        <v>678.89300000000003</v>
      </c>
      <c r="S442">
        <v>62.69</v>
      </c>
      <c r="T442">
        <v>59.6</v>
      </c>
      <c r="U442">
        <v>19.63</v>
      </c>
      <c r="V442">
        <v>-9.9999999993087806E-3</v>
      </c>
      <c r="W442">
        <v>1024.8499999999999</v>
      </c>
      <c r="X442">
        <v>1764.58</v>
      </c>
      <c r="Y442">
        <v>384</v>
      </c>
      <c r="Z442">
        <v>12.252717199999999</v>
      </c>
      <c r="AA442">
        <v>2.88</v>
      </c>
      <c r="AC442">
        <v>2054.3199999999902</v>
      </c>
      <c r="AD442">
        <v>516.24</v>
      </c>
      <c r="AE442">
        <v>1.2</v>
      </c>
      <c r="AF442">
        <v>2471.0100000000002</v>
      </c>
      <c r="AG442">
        <v>416.69</v>
      </c>
      <c r="AH442">
        <v>673.49</v>
      </c>
      <c r="AI442">
        <v>2054.3199999999902</v>
      </c>
      <c r="AJ442">
        <v>132.16999999999999</v>
      </c>
      <c r="AK442">
        <v>-78.8</v>
      </c>
      <c r="AL442">
        <v>-122.23</v>
      </c>
      <c r="AM442">
        <v>597.59</v>
      </c>
      <c r="AN442">
        <v>-38.329999999999899</v>
      </c>
      <c r="AO442">
        <v>465.42</v>
      </c>
      <c r="AP442">
        <v>396.56</v>
      </c>
      <c r="AQ442">
        <v>128.65</v>
      </c>
    </row>
    <row r="443" spans="1:43" x14ac:dyDescent="0.25">
      <c r="A443" t="s">
        <v>1163</v>
      </c>
      <c r="B443" t="s">
        <v>1162</v>
      </c>
      <c r="C443" t="s">
        <v>1055</v>
      </c>
      <c r="D443">
        <v>7980.1913859750002</v>
      </c>
      <c r="E443">
        <v>395</v>
      </c>
      <c r="F443">
        <v>308.29000000000002</v>
      </c>
      <c r="G443">
        <v>0</v>
      </c>
      <c r="H443">
        <v>20.399999999999999</v>
      </c>
      <c r="I443">
        <v>3.28</v>
      </c>
      <c r="J443">
        <v>75.509999999999906</v>
      </c>
      <c r="L443">
        <v>0</v>
      </c>
      <c r="M443">
        <v>172.56</v>
      </c>
      <c r="N443">
        <v>0</v>
      </c>
      <c r="O443">
        <v>2115.41</v>
      </c>
      <c r="P443">
        <v>232.41999999999899</v>
      </c>
      <c r="R443">
        <v>1837.95</v>
      </c>
      <c r="S443">
        <v>36.009999999999899</v>
      </c>
      <c r="T443">
        <v>1181.6099999999999</v>
      </c>
      <c r="U443">
        <v>104.9</v>
      </c>
      <c r="V443">
        <v>11.799999999999001</v>
      </c>
      <c r="W443">
        <v>2749.31</v>
      </c>
      <c r="X443">
        <v>2376.62</v>
      </c>
      <c r="Y443">
        <v>1489.9</v>
      </c>
      <c r="Z443">
        <v>20.404</v>
      </c>
      <c r="AA443">
        <v>1210.71</v>
      </c>
      <c r="AC443">
        <v>2769.71</v>
      </c>
      <c r="AD443">
        <v>2200.61</v>
      </c>
      <c r="AE443">
        <v>145.11000000000001</v>
      </c>
      <c r="AF443">
        <v>4492.03</v>
      </c>
      <c r="AG443">
        <v>1722.3199999999899</v>
      </c>
      <c r="AH443">
        <v>136.72</v>
      </c>
      <c r="AI443">
        <v>2769.71</v>
      </c>
      <c r="AJ443">
        <v>404.08</v>
      </c>
      <c r="AK443">
        <v>-385.39</v>
      </c>
      <c r="AL443">
        <v>-309.39</v>
      </c>
      <c r="AM443">
        <v>694.65</v>
      </c>
      <c r="AN443">
        <v>-42.55</v>
      </c>
      <c r="AO443">
        <v>290.57</v>
      </c>
      <c r="AP443">
        <v>-0.12999999999999501</v>
      </c>
      <c r="AQ443">
        <v>51.01</v>
      </c>
    </row>
    <row r="444" spans="1:43" x14ac:dyDescent="0.25">
      <c r="A444" t="s">
        <v>1127</v>
      </c>
      <c r="B444" t="s">
        <v>1126</v>
      </c>
      <c r="C444" t="s">
        <v>1076</v>
      </c>
      <c r="D444">
        <v>7950.4911916749998</v>
      </c>
      <c r="E444">
        <v>1712.7</v>
      </c>
      <c r="F444">
        <v>16.66</v>
      </c>
      <c r="G444">
        <v>0</v>
      </c>
      <c r="H444">
        <v>33.1</v>
      </c>
      <c r="I444">
        <v>687.56</v>
      </c>
      <c r="K444">
        <v>23.26</v>
      </c>
      <c r="L444">
        <v>375.34699999999998</v>
      </c>
      <c r="M444">
        <v>1.96</v>
      </c>
      <c r="N444">
        <v>1.22</v>
      </c>
      <c r="O444">
        <v>785.29</v>
      </c>
      <c r="P444">
        <v>184.509999999999</v>
      </c>
      <c r="R444">
        <v>339.39299999999901</v>
      </c>
      <c r="S444">
        <v>252.55</v>
      </c>
      <c r="T444">
        <v>285.20999999999998</v>
      </c>
      <c r="U444">
        <v>45.33</v>
      </c>
      <c r="V444">
        <v>57.979999999999698</v>
      </c>
      <c r="W444">
        <v>1534.49</v>
      </c>
      <c r="X444">
        <v>1269.8999999999901</v>
      </c>
      <c r="Y444">
        <v>301.87</v>
      </c>
      <c r="Z444">
        <v>4.9647141000000001</v>
      </c>
      <c r="AA444">
        <v>163.12</v>
      </c>
      <c r="AC444">
        <v>1568.81</v>
      </c>
      <c r="AD444">
        <v>0.52</v>
      </c>
      <c r="AE444">
        <v>126.53</v>
      </c>
      <c r="AF444">
        <v>2055.1899999999901</v>
      </c>
      <c r="AG444">
        <v>486.37999999999897</v>
      </c>
      <c r="AH444">
        <v>329.27</v>
      </c>
      <c r="AI444">
        <v>1568.81</v>
      </c>
      <c r="AJ444">
        <v>60.84</v>
      </c>
      <c r="AK444">
        <v>-416.34</v>
      </c>
      <c r="AL444">
        <v>39.450000000000003</v>
      </c>
      <c r="AM444">
        <v>448.17</v>
      </c>
      <c r="AN444">
        <v>-234.55</v>
      </c>
      <c r="AO444">
        <v>387.33</v>
      </c>
      <c r="AP444">
        <v>71.28</v>
      </c>
      <c r="AQ444">
        <v>3.42</v>
      </c>
    </row>
    <row r="445" spans="1:43" x14ac:dyDescent="0.25">
      <c r="A445" t="s">
        <v>1131</v>
      </c>
      <c r="B445" t="s">
        <v>1130</v>
      </c>
      <c r="C445" t="s">
        <v>79</v>
      </c>
      <c r="D445">
        <v>7911.1535517000002</v>
      </c>
      <c r="E445">
        <v>403.35</v>
      </c>
      <c r="F445">
        <v>64.52</v>
      </c>
      <c r="G445">
        <v>834.12</v>
      </c>
      <c r="H445">
        <v>19.28</v>
      </c>
      <c r="I445">
        <v>854.5</v>
      </c>
      <c r="J445">
        <v>56.16</v>
      </c>
      <c r="L445">
        <v>59.420699999999997</v>
      </c>
      <c r="M445">
        <v>145.28</v>
      </c>
      <c r="N445">
        <v>3.23</v>
      </c>
      <c r="O445">
        <v>455.89</v>
      </c>
      <c r="P445">
        <v>61.070000000000199</v>
      </c>
      <c r="R445">
        <v>220.05930000000001</v>
      </c>
      <c r="S445">
        <v>164.25</v>
      </c>
      <c r="T445">
        <v>181.35999999999899</v>
      </c>
      <c r="U445">
        <v>31.13</v>
      </c>
      <c r="V445">
        <v>4.2000000000002098</v>
      </c>
      <c r="W445">
        <v>524.29999999999995</v>
      </c>
      <c r="X445">
        <v>1231.99</v>
      </c>
      <c r="Y445">
        <v>245.879999999999</v>
      </c>
      <c r="Z445">
        <v>19.280756190510001</v>
      </c>
      <c r="AA445">
        <v>1.3</v>
      </c>
      <c r="AC445">
        <v>1380.93</v>
      </c>
      <c r="AD445">
        <v>105.44</v>
      </c>
      <c r="AE445">
        <v>0.71</v>
      </c>
      <c r="AF445">
        <v>1687.88</v>
      </c>
      <c r="AG445">
        <v>306.95</v>
      </c>
      <c r="AH445">
        <v>107.8</v>
      </c>
      <c r="AI445">
        <v>1380.9299999999901</v>
      </c>
      <c r="AJ445">
        <v>72.709999999999994</v>
      </c>
      <c r="AK445">
        <v>677.22</v>
      </c>
      <c r="AL445">
        <v>-630.04999999999995</v>
      </c>
      <c r="AM445">
        <v>94.43</v>
      </c>
      <c r="AN445">
        <v>-96.08</v>
      </c>
      <c r="AO445">
        <v>21.72</v>
      </c>
      <c r="AP445">
        <v>141.6</v>
      </c>
      <c r="AQ445">
        <v>57.84</v>
      </c>
    </row>
    <row r="446" spans="1:43" x14ac:dyDescent="0.25">
      <c r="A446" t="s">
        <v>1161</v>
      </c>
      <c r="B446" t="s">
        <v>1160</v>
      </c>
      <c r="C446" t="s">
        <v>370</v>
      </c>
      <c r="D446">
        <v>7891.8746568750003</v>
      </c>
      <c r="E446">
        <v>12249.9</v>
      </c>
      <c r="F446">
        <v>2009.35</v>
      </c>
      <c r="G446">
        <v>258.52</v>
      </c>
      <c r="H446">
        <v>6.42</v>
      </c>
      <c r="I446">
        <v>624.61</v>
      </c>
      <c r="J446">
        <v>808.8</v>
      </c>
      <c r="L446">
        <v>54.502099999999999</v>
      </c>
      <c r="M446">
        <v>952</v>
      </c>
      <c r="N446">
        <v>5113.62</v>
      </c>
      <c r="O446">
        <v>13494.51</v>
      </c>
      <c r="P446">
        <v>4785.18</v>
      </c>
      <c r="Q446">
        <v>29.06</v>
      </c>
      <c r="R446">
        <v>12422.2479</v>
      </c>
      <c r="S446">
        <v>1065.49</v>
      </c>
      <c r="T446">
        <v>1623.16</v>
      </c>
      <c r="U446">
        <v>36.700000000000003</v>
      </c>
      <c r="V446">
        <v>-1.9999999996798499E-2</v>
      </c>
      <c r="W446">
        <v>5450.07</v>
      </c>
      <c r="X446">
        <v>5751.8099999999904</v>
      </c>
      <c r="Y446">
        <v>3632.51</v>
      </c>
      <c r="Z446">
        <v>0.64181149999999998</v>
      </c>
      <c r="AA446">
        <v>4456.7599999999902</v>
      </c>
      <c r="AC446">
        <v>10828.63</v>
      </c>
      <c r="AD446">
        <v>2274.58</v>
      </c>
      <c r="AE446">
        <v>3976.3999999999901</v>
      </c>
      <c r="AF446">
        <v>19246.32</v>
      </c>
      <c r="AG446">
        <v>8417.69</v>
      </c>
      <c r="AH446">
        <v>1787.13</v>
      </c>
      <c r="AI446">
        <v>10828.629999999899</v>
      </c>
      <c r="AJ446">
        <v>2871.26</v>
      </c>
      <c r="AK446">
        <v>143.97999999999999</v>
      </c>
      <c r="AL446">
        <v>-3077.15</v>
      </c>
      <c r="AM446">
        <v>3020.61</v>
      </c>
      <c r="AN446">
        <v>-634.12</v>
      </c>
      <c r="AO446">
        <v>149.349999999999</v>
      </c>
      <c r="AP446">
        <v>87.44</v>
      </c>
      <c r="AQ446">
        <v>212.18</v>
      </c>
    </row>
    <row r="447" spans="1:43" x14ac:dyDescent="0.25">
      <c r="A447" t="s">
        <v>1175</v>
      </c>
      <c r="B447" t="s">
        <v>1174</v>
      </c>
      <c r="C447" t="s">
        <v>323</v>
      </c>
      <c r="D447">
        <v>7871.5390650700001</v>
      </c>
      <c r="E447">
        <v>617.79999999999995</v>
      </c>
      <c r="F447">
        <v>382.69</v>
      </c>
      <c r="G447">
        <v>88.65</v>
      </c>
      <c r="H447">
        <v>58.85</v>
      </c>
      <c r="I447">
        <v>1209.8699999999999</v>
      </c>
      <c r="J447">
        <v>53.05</v>
      </c>
      <c r="L447">
        <v>72.319999999999993</v>
      </c>
      <c r="M447">
        <v>15.11</v>
      </c>
      <c r="N447">
        <v>26.74</v>
      </c>
      <c r="O447">
        <v>3978.08</v>
      </c>
      <c r="P447">
        <v>1683.13</v>
      </c>
      <c r="R447">
        <v>3705.9399999999901</v>
      </c>
      <c r="S447">
        <v>122.019999999999</v>
      </c>
      <c r="T447">
        <v>1328.46</v>
      </c>
      <c r="U447">
        <v>184.71</v>
      </c>
      <c r="V447">
        <v>343.92</v>
      </c>
      <c r="W447">
        <v>2357.65</v>
      </c>
      <c r="X447">
        <v>1948.09</v>
      </c>
      <c r="Y447">
        <v>1711.15</v>
      </c>
      <c r="Z447">
        <v>11.7670066</v>
      </c>
      <c r="AA447">
        <v>1886.54</v>
      </c>
      <c r="AC447">
        <v>2531.89</v>
      </c>
      <c r="AD447">
        <v>581</v>
      </c>
      <c r="AE447">
        <v>1286.1600000000001</v>
      </c>
      <c r="AF447">
        <v>5926.17</v>
      </c>
      <c r="AG447">
        <v>3394.28</v>
      </c>
      <c r="AH447">
        <v>35.200000000000003</v>
      </c>
      <c r="AI447">
        <v>2531.89</v>
      </c>
      <c r="AJ447">
        <v>374.63</v>
      </c>
      <c r="AK447">
        <v>10.81</v>
      </c>
      <c r="AL447">
        <v>-665.1</v>
      </c>
      <c r="AM447">
        <v>679.96</v>
      </c>
      <c r="AN447">
        <v>-253.57</v>
      </c>
      <c r="AO447">
        <v>305.33</v>
      </c>
      <c r="AP447">
        <v>25.67</v>
      </c>
      <c r="AQ447">
        <v>44.28</v>
      </c>
    </row>
    <row r="448" spans="1:43" x14ac:dyDescent="0.25">
      <c r="A448" t="s">
        <v>75</v>
      </c>
      <c r="B448" t="s">
        <v>76</v>
      </c>
      <c r="C448" t="s">
        <v>74</v>
      </c>
      <c r="D448">
        <v>7866.79865556</v>
      </c>
      <c r="E448">
        <v>690.9</v>
      </c>
      <c r="F448">
        <v>283.02</v>
      </c>
      <c r="G448">
        <v>560.64</v>
      </c>
      <c r="H448">
        <v>67.86</v>
      </c>
      <c r="I448">
        <v>127.41999999999901</v>
      </c>
      <c r="K448">
        <v>32.489999999999903</v>
      </c>
      <c r="L448">
        <v>33.021000000000001</v>
      </c>
      <c r="M448">
        <v>335.06</v>
      </c>
      <c r="N448">
        <v>10.92</v>
      </c>
      <c r="O448">
        <v>1484.91</v>
      </c>
      <c r="P448">
        <v>17.739999999999998</v>
      </c>
      <c r="R448">
        <v>831.55899999999997</v>
      </c>
      <c r="S448">
        <v>858.63</v>
      </c>
      <c r="T448">
        <v>517.32999999999902</v>
      </c>
      <c r="U448">
        <v>252.78</v>
      </c>
      <c r="V448">
        <v>2.9</v>
      </c>
      <c r="W448">
        <v>1429.19999999999</v>
      </c>
      <c r="X448">
        <v>1401.8</v>
      </c>
      <c r="Y448">
        <v>800.349999999999</v>
      </c>
      <c r="Z448">
        <v>13.572257499999999</v>
      </c>
      <c r="AA448">
        <v>27.13</v>
      </c>
      <c r="AC448">
        <v>2068.62</v>
      </c>
      <c r="AD448">
        <v>0</v>
      </c>
      <c r="AE448">
        <v>14.84</v>
      </c>
      <c r="AF448">
        <v>2886.71</v>
      </c>
      <c r="AG448">
        <v>818.08999999999901</v>
      </c>
      <c r="AH448">
        <v>415.75</v>
      </c>
      <c r="AI448">
        <v>2068.62</v>
      </c>
      <c r="AJ448">
        <v>165.88</v>
      </c>
      <c r="AK448">
        <v>-49.54</v>
      </c>
      <c r="AL448">
        <v>-177.14</v>
      </c>
      <c r="AM448">
        <v>174.39</v>
      </c>
      <c r="AN448">
        <v>-367.8</v>
      </c>
      <c r="AO448">
        <v>8.5099999999999891</v>
      </c>
      <c r="AP448">
        <v>-52.29</v>
      </c>
      <c r="AQ448">
        <v>35.07</v>
      </c>
    </row>
    <row r="449" spans="1:43" x14ac:dyDescent="0.25">
      <c r="A449" t="s">
        <v>1179</v>
      </c>
      <c r="B449" t="s">
        <v>1178</v>
      </c>
      <c r="C449" t="s">
        <v>430</v>
      </c>
      <c r="D449">
        <v>7825.9651635</v>
      </c>
      <c r="E449">
        <v>1125.25</v>
      </c>
      <c r="F449">
        <v>1386.44</v>
      </c>
      <c r="G449">
        <v>95.42</v>
      </c>
      <c r="H449">
        <v>13.96</v>
      </c>
      <c r="I449">
        <v>5428.28</v>
      </c>
      <c r="J449">
        <v>20.329999999999899</v>
      </c>
      <c r="L449">
        <v>1019.3596</v>
      </c>
      <c r="M449">
        <v>2956.4</v>
      </c>
      <c r="N449">
        <v>1296.3699999999999</v>
      </c>
      <c r="O449">
        <v>6564.83</v>
      </c>
      <c r="P449">
        <v>3652.88</v>
      </c>
      <c r="R449">
        <v>2304.7703999999999</v>
      </c>
      <c r="S449">
        <v>1431.11</v>
      </c>
      <c r="T449">
        <v>3418.89</v>
      </c>
      <c r="U449">
        <v>284.3</v>
      </c>
      <c r="V449">
        <v>58.8000000000036</v>
      </c>
      <c r="W449">
        <v>5387.19</v>
      </c>
      <c r="X449">
        <v>8686.32</v>
      </c>
      <c r="Y449">
        <v>4805.33</v>
      </c>
      <c r="Z449">
        <v>6.9813400000000003</v>
      </c>
      <c r="AA449">
        <v>5880.37</v>
      </c>
      <c r="AC449">
        <v>6792.94</v>
      </c>
      <c r="AD449">
        <v>1434.72</v>
      </c>
      <c r="AE449">
        <v>3573.75</v>
      </c>
      <c r="AF449">
        <v>15251.15</v>
      </c>
      <c r="AG449">
        <v>8458.2099999999991</v>
      </c>
      <c r="AH449">
        <v>392.21</v>
      </c>
      <c r="AI449">
        <v>6792.9399999999896</v>
      </c>
      <c r="AJ449">
        <v>575.14</v>
      </c>
      <c r="AK449">
        <v>1494.15</v>
      </c>
      <c r="AL449">
        <v>-2993.49</v>
      </c>
      <c r="AM449">
        <v>1447.37</v>
      </c>
      <c r="AN449">
        <v>-862.92</v>
      </c>
      <c r="AO449">
        <v>872.229999999999</v>
      </c>
      <c r="AP449">
        <v>-51.9699999999998</v>
      </c>
      <c r="AQ449">
        <v>1283.57</v>
      </c>
    </row>
    <row r="450" spans="1:43" x14ac:dyDescent="0.25">
      <c r="A450" t="s">
        <v>1191</v>
      </c>
      <c r="B450" t="s">
        <v>1190</v>
      </c>
      <c r="C450" t="s">
        <v>315</v>
      </c>
      <c r="D450">
        <v>7785.3052467399903</v>
      </c>
      <c r="E450">
        <v>321.3</v>
      </c>
      <c r="F450">
        <v>802.15</v>
      </c>
      <c r="G450">
        <v>148.77000000000001</v>
      </c>
      <c r="H450">
        <v>24.2</v>
      </c>
      <c r="I450">
        <v>312.79000000000002</v>
      </c>
      <c r="J450">
        <v>6.2300000000000102</v>
      </c>
      <c r="L450">
        <v>0</v>
      </c>
      <c r="M450">
        <v>21.21</v>
      </c>
      <c r="N450">
        <v>0</v>
      </c>
      <c r="O450">
        <v>2329</v>
      </c>
      <c r="P450">
        <v>254.74</v>
      </c>
      <c r="R450">
        <v>2150.31</v>
      </c>
      <c r="S450">
        <v>163.41</v>
      </c>
      <c r="T450">
        <v>1011.35</v>
      </c>
      <c r="U450">
        <v>157.47999999999999</v>
      </c>
      <c r="V450">
        <v>29.26</v>
      </c>
      <c r="W450">
        <v>2661.94</v>
      </c>
      <c r="X450">
        <v>2574.1499999999901</v>
      </c>
      <c r="Y450">
        <v>1813.5</v>
      </c>
      <c r="Z450">
        <v>24.204275599999999</v>
      </c>
      <c r="AA450">
        <v>1136.24</v>
      </c>
      <c r="AC450">
        <v>2834.91</v>
      </c>
      <c r="AD450">
        <v>1149.4100000000001</v>
      </c>
      <c r="AE450">
        <v>219.25</v>
      </c>
      <c r="AF450">
        <v>4903.1499999999996</v>
      </c>
      <c r="AG450">
        <v>2068.2399999999998</v>
      </c>
      <c r="AH450">
        <v>948.54</v>
      </c>
      <c r="AI450">
        <v>2834.9099999999899</v>
      </c>
      <c r="AJ450">
        <v>410.68</v>
      </c>
      <c r="AK450">
        <v>-440.29</v>
      </c>
      <c r="AL450">
        <v>-191.62</v>
      </c>
      <c r="AM450">
        <v>738.75</v>
      </c>
      <c r="AN450">
        <v>-186.11</v>
      </c>
      <c r="AO450">
        <v>328.07</v>
      </c>
      <c r="AP450">
        <v>106.83999999999899</v>
      </c>
      <c r="AQ450">
        <v>18.62</v>
      </c>
    </row>
    <row r="451" spans="1:43" x14ac:dyDescent="0.25">
      <c r="A451" t="s">
        <v>1181</v>
      </c>
      <c r="B451" t="s">
        <v>1180</v>
      </c>
      <c r="C451" t="s">
        <v>504</v>
      </c>
      <c r="D451">
        <v>7715.5067010399998</v>
      </c>
      <c r="E451">
        <v>2226.75</v>
      </c>
      <c r="F451">
        <v>331.76</v>
      </c>
      <c r="G451">
        <v>0.32</v>
      </c>
      <c r="H451">
        <v>34.81</v>
      </c>
      <c r="I451">
        <v>261.01</v>
      </c>
      <c r="J451">
        <v>1.29</v>
      </c>
      <c r="L451">
        <v>0</v>
      </c>
      <c r="M451">
        <v>74.16</v>
      </c>
      <c r="N451">
        <v>0</v>
      </c>
      <c r="O451">
        <v>550.99</v>
      </c>
      <c r="P451">
        <v>46.54</v>
      </c>
      <c r="R451">
        <v>375.21</v>
      </c>
      <c r="S451">
        <v>48.06</v>
      </c>
      <c r="T451">
        <v>303.38</v>
      </c>
      <c r="U451">
        <v>101.62</v>
      </c>
      <c r="V451">
        <v>43.3</v>
      </c>
      <c r="W451">
        <v>1107.99</v>
      </c>
      <c r="X451">
        <v>1273.81</v>
      </c>
      <c r="Y451">
        <v>635.14</v>
      </c>
      <c r="Z451">
        <v>3.4807844000000001</v>
      </c>
      <c r="AA451">
        <v>2.88</v>
      </c>
      <c r="AC451">
        <v>1143.1199999999999</v>
      </c>
      <c r="AD451">
        <v>561.09</v>
      </c>
      <c r="AE451">
        <v>1.94999999999999</v>
      </c>
      <c r="AF451">
        <v>1824.8</v>
      </c>
      <c r="AG451">
        <v>681.68</v>
      </c>
      <c r="AH451">
        <v>403.65</v>
      </c>
      <c r="AI451">
        <v>1143.1199999999999</v>
      </c>
      <c r="AJ451">
        <v>106.92</v>
      </c>
      <c r="AK451">
        <v>-50.56</v>
      </c>
      <c r="AL451">
        <v>-12.29</v>
      </c>
      <c r="AM451">
        <v>38.24</v>
      </c>
      <c r="AN451">
        <v>-222.69</v>
      </c>
      <c r="AO451">
        <v>-68.680000000000007</v>
      </c>
      <c r="AP451">
        <v>-24.61</v>
      </c>
      <c r="AQ451">
        <v>43.51</v>
      </c>
    </row>
    <row r="452" spans="1:43" x14ac:dyDescent="0.25">
      <c r="A452" t="s">
        <v>1199</v>
      </c>
      <c r="B452" t="s">
        <v>1198</v>
      </c>
      <c r="C452" t="s">
        <v>61</v>
      </c>
      <c r="D452">
        <v>7713</v>
      </c>
      <c r="E452">
        <v>43.25</v>
      </c>
      <c r="F452">
        <v>3268.74</v>
      </c>
      <c r="G452">
        <v>0</v>
      </c>
      <c r="H452">
        <v>180</v>
      </c>
      <c r="I452">
        <v>5646.61</v>
      </c>
      <c r="K452">
        <v>333.19</v>
      </c>
      <c r="L452">
        <v>0</v>
      </c>
      <c r="M452">
        <v>18.09</v>
      </c>
      <c r="N452">
        <v>170.14</v>
      </c>
      <c r="O452">
        <v>1857.65</v>
      </c>
      <c r="P452">
        <v>444.259999999998</v>
      </c>
      <c r="R452">
        <v>177.24</v>
      </c>
      <c r="S452">
        <v>2348.2600000000002</v>
      </c>
      <c r="T452">
        <v>7835.21</v>
      </c>
      <c r="U452">
        <v>1329.13</v>
      </c>
      <c r="V452">
        <v>443.99999999999801</v>
      </c>
      <c r="W452">
        <v>1587.72</v>
      </c>
      <c r="X452">
        <v>11628.42</v>
      </c>
      <c r="Y452">
        <v>11103.95</v>
      </c>
      <c r="Z452">
        <v>180</v>
      </c>
      <c r="AA452">
        <v>0.46</v>
      </c>
      <c r="AC452">
        <v>1937.86</v>
      </c>
      <c r="AD452">
        <v>1612.95</v>
      </c>
      <c r="AE452">
        <v>0.26</v>
      </c>
      <c r="AF452">
        <v>13486.07</v>
      </c>
      <c r="AG452">
        <v>11548.21</v>
      </c>
      <c r="AH452">
        <v>2020.6</v>
      </c>
      <c r="AI452">
        <v>1937.86</v>
      </c>
      <c r="AJ452">
        <v>6.46</v>
      </c>
      <c r="AK452">
        <v>-94.68</v>
      </c>
      <c r="AL452">
        <v>33.340000000000003</v>
      </c>
      <c r="AM452">
        <v>79.88</v>
      </c>
      <c r="AN452">
        <v>-86.66</v>
      </c>
      <c r="AO452">
        <v>73.42</v>
      </c>
      <c r="AP452">
        <v>18.5399999999999</v>
      </c>
      <c r="AQ452">
        <v>88.75</v>
      </c>
    </row>
    <row r="453" spans="1:43" x14ac:dyDescent="0.25">
      <c r="A453" t="s">
        <v>1213</v>
      </c>
      <c r="B453" t="s">
        <v>1212</v>
      </c>
      <c r="C453" t="s">
        <v>763</v>
      </c>
      <c r="D453">
        <v>7654.3906662500003</v>
      </c>
      <c r="E453">
        <v>854.55</v>
      </c>
      <c r="F453">
        <v>14.91</v>
      </c>
      <c r="G453">
        <v>1105.54</v>
      </c>
      <c r="H453">
        <v>17.600000000000001</v>
      </c>
      <c r="I453">
        <v>298.41000000000003</v>
      </c>
      <c r="K453">
        <v>2.8299999999999899</v>
      </c>
      <c r="L453">
        <v>0</v>
      </c>
      <c r="M453">
        <v>280.8</v>
      </c>
      <c r="O453">
        <v>6305.05</v>
      </c>
      <c r="P453">
        <v>4813.47</v>
      </c>
      <c r="Q453">
        <v>5995.7</v>
      </c>
      <c r="R453">
        <v>25.72</v>
      </c>
      <c r="S453">
        <v>133.56</v>
      </c>
      <c r="T453">
        <v>91.3</v>
      </c>
      <c r="U453">
        <v>0</v>
      </c>
      <c r="V453">
        <v>0</v>
      </c>
      <c r="W453">
        <v>694.2</v>
      </c>
      <c r="X453">
        <v>431.97</v>
      </c>
      <c r="Y453">
        <v>106.21</v>
      </c>
      <c r="Z453">
        <v>8.8016766999999998</v>
      </c>
      <c r="AA453">
        <v>4813.47</v>
      </c>
      <c r="AC453">
        <v>1817.34</v>
      </c>
      <c r="AD453">
        <v>0</v>
      </c>
      <c r="AE453">
        <v>4813.47</v>
      </c>
      <c r="AF453">
        <v>6737.02</v>
      </c>
      <c r="AG453">
        <v>4919.68</v>
      </c>
      <c r="AH453">
        <v>0</v>
      </c>
      <c r="AI453">
        <v>1817.34</v>
      </c>
      <c r="AJ453">
        <v>7.15</v>
      </c>
      <c r="AK453">
        <v>1352.92</v>
      </c>
      <c r="AL453">
        <v>-284.04000000000002</v>
      </c>
      <c r="AM453">
        <v>-1451.08</v>
      </c>
      <c r="AN453">
        <v>-1391.76999999999</v>
      </c>
      <c r="AO453">
        <v>-1458.23</v>
      </c>
      <c r="AP453">
        <v>-382.19999999999902</v>
      </c>
      <c r="AQ453">
        <v>0</v>
      </c>
    </row>
    <row r="454" spans="1:43" x14ac:dyDescent="0.25">
      <c r="A454" t="s">
        <v>62</v>
      </c>
      <c r="B454" t="s">
        <v>63</v>
      </c>
      <c r="C454" t="s">
        <v>61</v>
      </c>
      <c r="D454">
        <v>7640.6273299199902</v>
      </c>
      <c r="E454">
        <v>416.9</v>
      </c>
      <c r="F454">
        <v>505.02</v>
      </c>
      <c r="G454">
        <v>104.01</v>
      </c>
      <c r="H454">
        <v>36.74</v>
      </c>
      <c r="I454">
        <v>603.26</v>
      </c>
      <c r="K454">
        <v>11.15</v>
      </c>
      <c r="L454">
        <v>62.651699999999998</v>
      </c>
      <c r="M454">
        <v>84.45</v>
      </c>
      <c r="N454">
        <v>7.0000000000000007E-2</v>
      </c>
      <c r="O454">
        <v>436.68999999999897</v>
      </c>
      <c r="P454">
        <v>40.050000000000203</v>
      </c>
      <c r="R454">
        <v>261.128299999999</v>
      </c>
      <c r="S454">
        <v>450.26</v>
      </c>
      <c r="T454">
        <v>995.52</v>
      </c>
      <c r="U454">
        <v>17.309999999999999</v>
      </c>
      <c r="V454">
        <v>13.7900000000002</v>
      </c>
      <c r="W454">
        <v>937.25</v>
      </c>
      <c r="X454">
        <v>2181.9699999999998</v>
      </c>
      <c r="Y454">
        <v>1500.54</v>
      </c>
      <c r="Z454">
        <v>18.371308800000001</v>
      </c>
      <c r="AA454">
        <v>42.14</v>
      </c>
      <c r="AC454">
        <v>1078.07</v>
      </c>
      <c r="AD454">
        <v>333.62</v>
      </c>
      <c r="AE454">
        <v>26.259999999999899</v>
      </c>
      <c r="AF454">
        <v>2618.66</v>
      </c>
      <c r="AG454">
        <v>1540.59</v>
      </c>
      <c r="AH454">
        <v>794.83</v>
      </c>
      <c r="AI454">
        <v>1078.07</v>
      </c>
      <c r="AJ454">
        <v>35.31</v>
      </c>
      <c r="AK454">
        <v>-93.4</v>
      </c>
      <c r="AL454">
        <v>-77.61</v>
      </c>
      <c r="AM454">
        <v>162.13</v>
      </c>
      <c r="AN454">
        <v>-184.69</v>
      </c>
      <c r="AO454">
        <v>126.82</v>
      </c>
      <c r="AP454">
        <v>-8.8800000000000097</v>
      </c>
      <c r="AQ454">
        <v>77.11</v>
      </c>
    </row>
    <row r="455" spans="1:43" x14ac:dyDescent="0.25">
      <c r="A455" t="s">
        <v>1195</v>
      </c>
      <c r="B455" t="s">
        <v>1194</v>
      </c>
      <c r="C455" t="s">
        <v>315</v>
      </c>
      <c r="D455">
        <v>7593.8051592000002</v>
      </c>
      <c r="E455">
        <v>239.1</v>
      </c>
      <c r="F455">
        <v>148.25</v>
      </c>
      <c r="G455">
        <v>2038.16</v>
      </c>
      <c r="H455">
        <v>32.450000000000003</v>
      </c>
      <c r="I455">
        <v>402.479999999999</v>
      </c>
      <c r="L455">
        <v>0</v>
      </c>
      <c r="M455">
        <v>0</v>
      </c>
      <c r="O455">
        <v>375.159999999999</v>
      </c>
      <c r="P455">
        <v>138.409999999999</v>
      </c>
      <c r="R455">
        <v>132.75</v>
      </c>
      <c r="S455">
        <v>19.77</v>
      </c>
      <c r="T455">
        <v>30.689999999999898</v>
      </c>
      <c r="U455">
        <v>242.41</v>
      </c>
      <c r="V455">
        <v>125.789999999999</v>
      </c>
      <c r="W455">
        <v>-1557.84</v>
      </c>
      <c r="X455">
        <v>454.95999999999901</v>
      </c>
      <c r="Y455">
        <v>178.94</v>
      </c>
      <c r="Z455">
        <v>32.452158799999999</v>
      </c>
      <c r="AA455">
        <v>15.67</v>
      </c>
      <c r="AC455">
        <v>512.77</v>
      </c>
      <c r="AD455">
        <v>0</v>
      </c>
      <c r="AE455">
        <v>12.62</v>
      </c>
      <c r="AF455">
        <v>830.11999999999898</v>
      </c>
      <c r="AG455">
        <v>317.349999999999</v>
      </c>
      <c r="AH455">
        <v>32.71</v>
      </c>
      <c r="AI455">
        <v>512.77</v>
      </c>
      <c r="AJ455">
        <v>15.39</v>
      </c>
      <c r="AK455">
        <v>616.76</v>
      </c>
      <c r="AL455">
        <v>-548.28</v>
      </c>
      <c r="AM455">
        <v>-69.12</v>
      </c>
      <c r="AN455">
        <v>146.47999999999999</v>
      </c>
      <c r="AO455">
        <v>-84.51</v>
      </c>
      <c r="AP455">
        <v>-0.63999999999998602</v>
      </c>
      <c r="AQ455">
        <v>0</v>
      </c>
    </row>
    <row r="456" spans="1:43" x14ac:dyDescent="0.25">
      <c r="A456" t="s">
        <v>1193</v>
      </c>
      <c r="B456" t="s">
        <v>1192</v>
      </c>
      <c r="C456" t="s">
        <v>373</v>
      </c>
      <c r="D456">
        <v>7581.4917798899996</v>
      </c>
      <c r="E456">
        <v>510.45</v>
      </c>
      <c r="F456">
        <v>191.83</v>
      </c>
      <c r="G456">
        <v>946.62</v>
      </c>
      <c r="H456">
        <v>154.66999999999999</v>
      </c>
      <c r="I456">
        <v>273.56</v>
      </c>
      <c r="K456">
        <v>59.19</v>
      </c>
      <c r="L456">
        <v>0</v>
      </c>
      <c r="M456">
        <v>709.16</v>
      </c>
      <c r="N456">
        <v>0.16</v>
      </c>
      <c r="O456">
        <v>892.45</v>
      </c>
      <c r="P456">
        <v>14.139999999999</v>
      </c>
      <c r="R456">
        <v>41.71</v>
      </c>
      <c r="S456">
        <v>218.04</v>
      </c>
      <c r="T456">
        <v>1598.83</v>
      </c>
      <c r="U456">
        <v>82.39</v>
      </c>
      <c r="V456">
        <v>6.4299999999990902</v>
      </c>
      <c r="W456">
        <v>704.479999999999</v>
      </c>
      <c r="X456">
        <v>2718.2799999999902</v>
      </c>
      <c r="Y456">
        <v>1790.66</v>
      </c>
      <c r="Z456">
        <v>15.466718500000001</v>
      </c>
      <c r="AA456">
        <v>268.10000000000002</v>
      </c>
      <c r="AC456">
        <v>1805.93</v>
      </c>
      <c r="AD456">
        <v>2097.58</v>
      </c>
      <c r="AE456">
        <v>7.71</v>
      </c>
      <c r="AF456">
        <v>3610.72999999999</v>
      </c>
      <c r="AG456">
        <v>1804.79999999999</v>
      </c>
      <c r="AH456">
        <v>129.1</v>
      </c>
      <c r="AI456">
        <v>1805.93</v>
      </c>
      <c r="AJ456">
        <v>14.08</v>
      </c>
      <c r="AK456">
        <v>-27.05</v>
      </c>
      <c r="AL456">
        <v>26.48</v>
      </c>
      <c r="AM456">
        <v>-148.38</v>
      </c>
      <c r="AN456">
        <v>-63.73</v>
      </c>
      <c r="AO456">
        <v>-162.46</v>
      </c>
      <c r="AP456">
        <v>-148.94999999999999</v>
      </c>
      <c r="AQ456">
        <v>31.1</v>
      </c>
    </row>
    <row r="457" spans="1:43" x14ac:dyDescent="0.25">
      <c r="A457" t="s">
        <v>1232</v>
      </c>
      <c r="B457" t="s">
        <v>1231</v>
      </c>
      <c r="C457" t="s">
        <v>1157</v>
      </c>
      <c r="D457">
        <v>7512.0431325</v>
      </c>
      <c r="E457">
        <v>1815.85</v>
      </c>
      <c r="F457">
        <v>590.55999999999995</v>
      </c>
      <c r="G457">
        <v>612.04</v>
      </c>
      <c r="H457">
        <v>41.77</v>
      </c>
      <c r="I457">
        <v>33.94</v>
      </c>
      <c r="K457">
        <v>163.63</v>
      </c>
      <c r="L457">
        <v>20.373200000000001</v>
      </c>
      <c r="M457">
        <v>0</v>
      </c>
      <c r="N457">
        <v>-0.37</v>
      </c>
      <c r="O457">
        <v>871.62</v>
      </c>
      <c r="P457">
        <v>1325.3999999999901</v>
      </c>
      <c r="R457">
        <v>614.73680000000002</v>
      </c>
      <c r="S457">
        <v>869.33</v>
      </c>
      <c r="T457">
        <v>1540.7</v>
      </c>
      <c r="U457">
        <v>72.88</v>
      </c>
      <c r="V457">
        <v>1316.6</v>
      </c>
      <c r="W457">
        <v>1702.88</v>
      </c>
      <c r="X457">
        <v>4941.3599999999997</v>
      </c>
      <c r="Y457">
        <v>2131.2600000000002</v>
      </c>
      <c r="Z457">
        <v>5.2342103699999996</v>
      </c>
      <c r="AA457">
        <v>831.81</v>
      </c>
      <c r="AC457">
        <v>2356.3200000000002</v>
      </c>
      <c r="AD457">
        <v>2176.73</v>
      </c>
      <c r="AE457">
        <v>8.7999999999999794</v>
      </c>
      <c r="AF457">
        <v>5812.98</v>
      </c>
      <c r="AG457">
        <v>3456.66</v>
      </c>
      <c r="AH457">
        <v>1861.36</v>
      </c>
      <c r="AI457">
        <v>2356.3199999999902</v>
      </c>
      <c r="AJ457">
        <v>38.619999999999997</v>
      </c>
      <c r="AK457">
        <v>-9.9499999999999993</v>
      </c>
      <c r="AL457">
        <v>-25.34</v>
      </c>
      <c r="AM457">
        <v>51.41</v>
      </c>
      <c r="AN457">
        <v>-315.2</v>
      </c>
      <c r="AO457">
        <v>12.79</v>
      </c>
      <c r="AP457">
        <v>16.119999999999902</v>
      </c>
      <c r="AQ457">
        <v>35.11</v>
      </c>
    </row>
    <row r="458" spans="1:43" x14ac:dyDescent="0.25">
      <c r="A458" t="s">
        <v>1169</v>
      </c>
      <c r="B458" t="s">
        <v>1168</v>
      </c>
      <c r="C458" t="s">
        <v>91</v>
      </c>
      <c r="D458">
        <v>7495.2970894800001</v>
      </c>
      <c r="E458">
        <v>378.35</v>
      </c>
      <c r="F458">
        <v>3.81</v>
      </c>
      <c r="G458">
        <v>460.82</v>
      </c>
      <c r="H458">
        <v>20.49</v>
      </c>
      <c r="I458">
        <v>796.47</v>
      </c>
      <c r="K458">
        <v>19.07</v>
      </c>
      <c r="L458">
        <v>0</v>
      </c>
      <c r="M458">
        <v>245.59</v>
      </c>
      <c r="N458">
        <v>0</v>
      </c>
      <c r="O458">
        <v>320.67</v>
      </c>
      <c r="P458">
        <v>21.659999999999901</v>
      </c>
      <c r="R458">
        <v>23.2</v>
      </c>
      <c r="S458">
        <v>47.41</v>
      </c>
      <c r="T458">
        <v>30.15</v>
      </c>
      <c r="U458">
        <v>32.81</v>
      </c>
      <c r="V458">
        <v>6.3599999999999799</v>
      </c>
      <c r="W458">
        <v>726.14</v>
      </c>
      <c r="X458">
        <v>942.4</v>
      </c>
      <c r="Y458">
        <v>33.96</v>
      </c>
      <c r="Z458">
        <v>20.4901506</v>
      </c>
      <c r="AA458">
        <v>21.46</v>
      </c>
      <c r="AC458">
        <v>1207.45</v>
      </c>
      <c r="AD458">
        <v>0</v>
      </c>
      <c r="AE458">
        <v>15.299999999999899</v>
      </c>
      <c r="AF458">
        <v>1263.07</v>
      </c>
      <c r="AG458">
        <v>55.619999999999898</v>
      </c>
      <c r="AH458">
        <v>98.52</v>
      </c>
      <c r="AI458">
        <v>1207.45</v>
      </c>
      <c r="AJ458">
        <v>3.22</v>
      </c>
      <c r="AK458">
        <v>-4.0599999999999996</v>
      </c>
      <c r="AL458">
        <v>-276.76</v>
      </c>
      <c r="AM458">
        <v>97.44</v>
      </c>
      <c r="AN458">
        <v>-59.46</v>
      </c>
      <c r="AO458">
        <v>94.22</v>
      </c>
      <c r="AP458">
        <v>-183.38</v>
      </c>
      <c r="AQ458">
        <v>0</v>
      </c>
    </row>
    <row r="459" spans="1:43" x14ac:dyDescent="0.25">
      <c r="A459" t="s">
        <v>1185</v>
      </c>
      <c r="B459" t="s">
        <v>1184</v>
      </c>
      <c r="C459" t="s">
        <v>115</v>
      </c>
      <c r="D459">
        <v>7472.6868035050002</v>
      </c>
      <c r="E459">
        <v>14.85</v>
      </c>
      <c r="F459">
        <v>1325.87</v>
      </c>
      <c r="G459">
        <v>1160.31</v>
      </c>
      <c r="H459">
        <v>735.88</v>
      </c>
      <c r="I459">
        <v>59.32</v>
      </c>
      <c r="K459">
        <v>6.1200000000003403</v>
      </c>
      <c r="L459">
        <v>0</v>
      </c>
      <c r="M459">
        <v>0.05</v>
      </c>
      <c r="N459">
        <v>0</v>
      </c>
      <c r="O459">
        <v>5961.6</v>
      </c>
      <c r="P459">
        <v>22237.77</v>
      </c>
      <c r="R459">
        <v>5827.07</v>
      </c>
      <c r="S459">
        <v>405.57999999999902</v>
      </c>
      <c r="T459">
        <v>2331.89</v>
      </c>
      <c r="U459">
        <v>128.36000000000001</v>
      </c>
      <c r="V459">
        <v>42.140000000007198</v>
      </c>
      <c r="W459">
        <v>-19564.150000000001</v>
      </c>
      <c r="X459">
        <v>2265.9699999999998</v>
      </c>
      <c r="Y459">
        <v>3657.7599999999902</v>
      </c>
      <c r="Z459">
        <v>14417.524040099999</v>
      </c>
      <c r="AA459">
        <v>24102.13</v>
      </c>
      <c r="AC459">
        <v>-17667.96</v>
      </c>
      <c r="AD459">
        <v>1284.42</v>
      </c>
      <c r="AE459">
        <v>22195.63</v>
      </c>
      <c r="AF459">
        <v>8227.57</v>
      </c>
      <c r="AG459">
        <v>25895.53</v>
      </c>
      <c r="AH459">
        <v>516.65</v>
      </c>
      <c r="AI459">
        <v>-17667.96</v>
      </c>
      <c r="AJ459">
        <v>106.99</v>
      </c>
      <c r="AK459">
        <v>-293.18</v>
      </c>
      <c r="AL459">
        <v>-68.36</v>
      </c>
      <c r="AM459">
        <v>184.84</v>
      </c>
      <c r="AN459">
        <v>-382.56</v>
      </c>
      <c r="AO459">
        <v>77.849999999999994</v>
      </c>
      <c r="AP459">
        <v>-176.7</v>
      </c>
      <c r="AQ459">
        <v>0</v>
      </c>
    </row>
    <row r="460" spans="1:43" x14ac:dyDescent="0.25">
      <c r="A460" t="s">
        <v>1197</v>
      </c>
      <c r="B460" t="s">
        <v>1196</v>
      </c>
      <c r="C460" t="s">
        <v>336</v>
      </c>
      <c r="D460">
        <v>7425.9949694999996</v>
      </c>
      <c r="E460">
        <v>546.54999999999995</v>
      </c>
      <c r="F460">
        <v>529.6</v>
      </c>
      <c r="G460">
        <v>188.32</v>
      </c>
      <c r="H460">
        <v>65.819999999999993</v>
      </c>
      <c r="I460">
        <v>574.71</v>
      </c>
      <c r="J460">
        <v>163.38999999999999</v>
      </c>
      <c r="L460">
        <v>34.131100000000004</v>
      </c>
      <c r="M460">
        <v>239.37</v>
      </c>
      <c r="N460">
        <v>129.83000000000001</v>
      </c>
      <c r="O460">
        <v>2508.88</v>
      </c>
      <c r="P460">
        <v>212.74</v>
      </c>
      <c r="R460">
        <v>2138.1689000000001</v>
      </c>
      <c r="S460">
        <v>582.79</v>
      </c>
      <c r="T460">
        <v>705.43999999999903</v>
      </c>
      <c r="U460">
        <v>97.21</v>
      </c>
      <c r="V460">
        <v>39.180000000000398</v>
      </c>
      <c r="W460">
        <v>3058.18</v>
      </c>
      <c r="X460">
        <v>2381.0500000000002</v>
      </c>
      <c r="Y460">
        <v>1235.04</v>
      </c>
      <c r="Z460">
        <v>13.644498799999999</v>
      </c>
      <c r="AA460">
        <v>428.46</v>
      </c>
      <c r="AC460">
        <v>3442.1499999999901</v>
      </c>
      <c r="AD460">
        <v>873.63</v>
      </c>
      <c r="AE460">
        <v>10.17</v>
      </c>
      <c r="AF460">
        <v>4889.93</v>
      </c>
      <c r="AG460">
        <v>1447.78</v>
      </c>
      <c r="AH460">
        <v>349.92</v>
      </c>
      <c r="AI460">
        <v>3442.1499999999901</v>
      </c>
      <c r="AJ460">
        <v>613.17999999999995</v>
      </c>
      <c r="AK460">
        <v>-232.93</v>
      </c>
      <c r="AL460">
        <v>-1095.56</v>
      </c>
      <c r="AM460">
        <v>1330.34</v>
      </c>
      <c r="AN460">
        <v>-542.85</v>
      </c>
      <c r="AO460">
        <v>717.16</v>
      </c>
      <c r="AP460">
        <v>1.8499999999999599</v>
      </c>
      <c r="AQ460">
        <v>65.19</v>
      </c>
    </row>
    <row r="461" spans="1:43" x14ac:dyDescent="0.25">
      <c r="A461" t="s">
        <v>1226</v>
      </c>
      <c r="B461" t="s">
        <v>1225</v>
      </c>
      <c r="C461" t="s">
        <v>504</v>
      </c>
      <c r="D461">
        <v>7410.3537581999999</v>
      </c>
      <c r="E461">
        <v>4828.2</v>
      </c>
      <c r="F461">
        <v>155.71</v>
      </c>
      <c r="G461">
        <v>9.32</v>
      </c>
      <c r="H461">
        <v>15.39</v>
      </c>
      <c r="I461">
        <v>56.45</v>
      </c>
      <c r="K461">
        <v>1.08</v>
      </c>
      <c r="L461">
        <v>0</v>
      </c>
      <c r="M461">
        <v>0.15</v>
      </c>
      <c r="O461">
        <v>122.84</v>
      </c>
      <c r="P461">
        <v>10.1</v>
      </c>
      <c r="R461">
        <v>114.55</v>
      </c>
      <c r="S461">
        <v>19.64</v>
      </c>
      <c r="T461">
        <v>47.9299999999999</v>
      </c>
      <c r="U461">
        <v>7.06</v>
      </c>
      <c r="V461">
        <v>6.6300000000000496</v>
      </c>
      <c r="W461">
        <v>235.56</v>
      </c>
      <c r="X461">
        <v>351.17</v>
      </c>
      <c r="Y461">
        <v>203.64</v>
      </c>
      <c r="Z461">
        <v>1.5393019999999999</v>
      </c>
      <c r="AA461">
        <v>4.01</v>
      </c>
      <c r="AC461">
        <v>260.27</v>
      </c>
      <c r="AD461">
        <v>123.43</v>
      </c>
      <c r="AE461">
        <v>3.46999999999999</v>
      </c>
      <c r="AF461">
        <v>474.01</v>
      </c>
      <c r="AG461">
        <v>213.74</v>
      </c>
      <c r="AH461">
        <v>151.65</v>
      </c>
      <c r="AI461">
        <v>260.27</v>
      </c>
      <c r="AJ461">
        <v>33.76</v>
      </c>
      <c r="AK461">
        <v>-122.17</v>
      </c>
      <c r="AL461">
        <v>5.17</v>
      </c>
      <c r="AM461">
        <v>129.24</v>
      </c>
      <c r="AN461">
        <v>-65.34</v>
      </c>
      <c r="AO461">
        <v>95.48</v>
      </c>
      <c r="AP461">
        <v>12.239999999999901</v>
      </c>
      <c r="AQ461">
        <v>120.07</v>
      </c>
    </row>
    <row r="462" spans="1:43" x14ac:dyDescent="0.25">
      <c r="A462" t="s">
        <v>1201</v>
      </c>
      <c r="B462" t="s">
        <v>1200</v>
      </c>
      <c r="C462" t="s">
        <v>85</v>
      </c>
      <c r="D462">
        <v>7379.4650633399997</v>
      </c>
      <c r="E462">
        <v>305.75</v>
      </c>
      <c r="F462">
        <v>1947.38</v>
      </c>
      <c r="G462">
        <v>329.07</v>
      </c>
      <c r="H462">
        <v>49.14</v>
      </c>
      <c r="I462">
        <v>790.31</v>
      </c>
      <c r="K462">
        <v>11.06</v>
      </c>
      <c r="L462">
        <v>823.33</v>
      </c>
      <c r="M462">
        <v>420.68</v>
      </c>
      <c r="N462">
        <v>383.66</v>
      </c>
      <c r="O462">
        <v>4321.4799999999996</v>
      </c>
      <c r="P462">
        <v>1408.23</v>
      </c>
      <c r="R462">
        <v>2671.31</v>
      </c>
      <c r="S462">
        <v>1408.03</v>
      </c>
      <c r="T462">
        <v>2702.9699999999898</v>
      </c>
      <c r="U462">
        <v>395.1</v>
      </c>
      <c r="V462">
        <v>59.180000000001797</v>
      </c>
      <c r="W462">
        <v>2783.5499999999902</v>
      </c>
      <c r="X462">
        <v>5282.5199999999904</v>
      </c>
      <c r="Y462">
        <v>4650.3499999999904</v>
      </c>
      <c r="Z462">
        <v>32.657111963508001</v>
      </c>
      <c r="AA462">
        <v>2317.31</v>
      </c>
      <c r="AC462">
        <v>3545.4199999999901</v>
      </c>
      <c r="AD462">
        <v>7.93</v>
      </c>
      <c r="AE462">
        <v>1349.04999999999</v>
      </c>
      <c r="AF462">
        <v>9604</v>
      </c>
      <c r="AG462">
        <v>6058.58</v>
      </c>
      <c r="AH462">
        <v>3076.25</v>
      </c>
      <c r="AI462">
        <v>3545.4199999999901</v>
      </c>
      <c r="AJ462">
        <v>263.68</v>
      </c>
      <c r="AK462">
        <v>-18.79</v>
      </c>
      <c r="AL462">
        <v>-563.28</v>
      </c>
      <c r="AM462">
        <v>850.34</v>
      </c>
      <c r="AN462">
        <v>-840.27</v>
      </c>
      <c r="AO462">
        <v>586.66</v>
      </c>
      <c r="AP462">
        <v>268.27</v>
      </c>
      <c r="AQ462">
        <v>0</v>
      </c>
    </row>
    <row r="463" spans="1:43" x14ac:dyDescent="0.25">
      <c r="A463" t="s">
        <v>1217</v>
      </c>
      <c r="B463" t="s">
        <v>1216</v>
      </c>
      <c r="C463" t="s">
        <v>1218</v>
      </c>
      <c r="D463">
        <v>7334.7373882499996</v>
      </c>
      <c r="E463">
        <v>227.25</v>
      </c>
      <c r="F463">
        <v>501.3</v>
      </c>
      <c r="G463">
        <v>157.19999999999999</v>
      </c>
      <c r="H463">
        <v>63.6</v>
      </c>
      <c r="I463">
        <v>259.39999999999998</v>
      </c>
      <c r="J463">
        <v>32.4</v>
      </c>
      <c r="L463">
        <v>133.9</v>
      </c>
      <c r="M463">
        <v>4.3</v>
      </c>
      <c r="N463">
        <v>3.6</v>
      </c>
      <c r="O463">
        <v>1978.9</v>
      </c>
      <c r="P463">
        <v>645.9</v>
      </c>
      <c r="R463">
        <v>1737.6</v>
      </c>
      <c r="S463">
        <v>110.399999999999</v>
      </c>
      <c r="T463">
        <v>459.599999999999</v>
      </c>
      <c r="U463">
        <v>103.1</v>
      </c>
      <c r="V463">
        <v>33.000000000000902</v>
      </c>
      <c r="W463">
        <v>1768.3999999999901</v>
      </c>
      <c r="X463">
        <v>1620.7</v>
      </c>
      <c r="Y463">
        <v>960.9</v>
      </c>
      <c r="Z463">
        <v>31.832410500000002</v>
      </c>
      <c r="AA463">
        <v>889.5</v>
      </c>
      <c r="AC463">
        <v>1992.79999999999</v>
      </c>
      <c r="AD463">
        <v>607.9</v>
      </c>
      <c r="AE463">
        <v>580.5</v>
      </c>
      <c r="AF463">
        <v>3599.6</v>
      </c>
      <c r="AG463">
        <v>1606.8</v>
      </c>
      <c r="AH463">
        <v>643</v>
      </c>
      <c r="AI463">
        <v>1992.79999999999</v>
      </c>
      <c r="AJ463">
        <v>387.1</v>
      </c>
      <c r="AK463">
        <v>-138.30000000000001</v>
      </c>
      <c r="AL463">
        <v>-411.5</v>
      </c>
      <c r="AM463">
        <v>601.79999999999995</v>
      </c>
      <c r="AN463">
        <v>-31.3</v>
      </c>
      <c r="AO463">
        <v>214.69999999999899</v>
      </c>
      <c r="AP463">
        <v>51.999999999999901</v>
      </c>
      <c r="AQ463">
        <v>141</v>
      </c>
    </row>
    <row r="464" spans="1:43" x14ac:dyDescent="0.25">
      <c r="A464" t="s">
        <v>1215</v>
      </c>
      <c r="B464" t="s">
        <v>1214</v>
      </c>
      <c r="C464" t="s">
        <v>58</v>
      </c>
      <c r="D464">
        <v>7303.1356971300002</v>
      </c>
      <c r="E464">
        <v>1575.05</v>
      </c>
      <c r="F464">
        <v>221.19</v>
      </c>
      <c r="G464">
        <v>395.71</v>
      </c>
      <c r="H464">
        <v>47.59</v>
      </c>
      <c r="I464">
        <v>180.48</v>
      </c>
      <c r="J464">
        <v>6.93</v>
      </c>
      <c r="L464">
        <v>30.552</v>
      </c>
      <c r="M464">
        <v>0</v>
      </c>
      <c r="O464">
        <v>542.87</v>
      </c>
      <c r="P464">
        <v>21.400000000000201</v>
      </c>
      <c r="R464">
        <v>485.05799999999999</v>
      </c>
      <c r="S464">
        <v>20.49</v>
      </c>
      <c r="T464">
        <v>42.889999999999901</v>
      </c>
      <c r="U464">
        <v>27.26</v>
      </c>
      <c r="V464">
        <v>7.5200000000002198</v>
      </c>
      <c r="W464">
        <v>332.83</v>
      </c>
      <c r="X464">
        <v>518.74</v>
      </c>
      <c r="Y464">
        <v>264.08</v>
      </c>
      <c r="Z464">
        <v>4.7588282</v>
      </c>
      <c r="AA464">
        <v>11.86</v>
      </c>
      <c r="AC464">
        <v>776.12999999999897</v>
      </c>
      <c r="AD464">
        <v>117.66</v>
      </c>
      <c r="AE464">
        <v>6.9499999999999904</v>
      </c>
      <c r="AF464">
        <v>1061.6099999999999</v>
      </c>
      <c r="AG464">
        <v>285.48</v>
      </c>
      <c r="AH464">
        <v>200.11</v>
      </c>
      <c r="AI464">
        <v>776.12999999999897</v>
      </c>
      <c r="AJ464">
        <v>199.26</v>
      </c>
      <c r="AK464">
        <v>-20.059999999999999</v>
      </c>
      <c r="AL464">
        <v>-84.4</v>
      </c>
      <c r="AM464">
        <v>116.11</v>
      </c>
      <c r="AN464">
        <v>-74.900000000000006</v>
      </c>
      <c r="AO464">
        <v>-83.149999999999906</v>
      </c>
      <c r="AP464">
        <v>11.649999999999901</v>
      </c>
      <c r="AQ464">
        <v>14.27</v>
      </c>
    </row>
    <row r="465" spans="1:43" x14ac:dyDescent="0.25">
      <c r="A465" t="s">
        <v>108</v>
      </c>
      <c r="B465" t="s">
        <v>109</v>
      </c>
      <c r="C465" t="s">
        <v>107</v>
      </c>
      <c r="D465">
        <v>7243.4211154499999</v>
      </c>
      <c r="E465">
        <v>91</v>
      </c>
      <c r="F465">
        <v>59.01</v>
      </c>
      <c r="G465">
        <v>104.52</v>
      </c>
      <c r="H465">
        <v>790.81</v>
      </c>
      <c r="I465">
        <v>60.24</v>
      </c>
      <c r="K465">
        <v>44.07</v>
      </c>
      <c r="L465">
        <v>95.884399999999999</v>
      </c>
      <c r="M465">
        <v>3.67</v>
      </c>
      <c r="N465">
        <v>567.63</v>
      </c>
      <c r="O465">
        <v>3502.04</v>
      </c>
      <c r="P465">
        <v>1980.8399999999899</v>
      </c>
      <c r="R465">
        <v>3251.9755999999902</v>
      </c>
      <c r="S465">
        <v>33.569999999999901</v>
      </c>
      <c r="T465">
        <v>194.3</v>
      </c>
      <c r="U465">
        <v>106.44</v>
      </c>
      <c r="V465">
        <v>2.6099999999997801</v>
      </c>
      <c r="W465">
        <v>-64.08</v>
      </c>
      <c r="X465">
        <v>130.99</v>
      </c>
      <c r="Y465">
        <v>253.31</v>
      </c>
      <c r="Z465">
        <v>79.081337199999993</v>
      </c>
      <c r="AA465">
        <v>2127.9699999999998</v>
      </c>
      <c r="AC465">
        <v>1398.8799999999901</v>
      </c>
      <c r="AD465">
        <v>8.1199999999999992</v>
      </c>
      <c r="AE465">
        <v>1978.23</v>
      </c>
      <c r="AF465">
        <v>3633.0299999999902</v>
      </c>
      <c r="AG465">
        <v>2234.1499999999901</v>
      </c>
      <c r="AH465">
        <v>29.06</v>
      </c>
      <c r="AI465">
        <v>1398.88</v>
      </c>
      <c r="AJ465">
        <v>67.55</v>
      </c>
      <c r="AK465">
        <v>-163.03</v>
      </c>
      <c r="AL465">
        <v>-45.44</v>
      </c>
      <c r="AM465">
        <v>135.30000000000001</v>
      </c>
      <c r="AN465">
        <v>1.1000000000000001</v>
      </c>
      <c r="AO465">
        <v>67.75</v>
      </c>
      <c r="AP465">
        <v>-73.169999999999902</v>
      </c>
      <c r="AQ465">
        <v>0</v>
      </c>
    </row>
    <row r="466" spans="1:43" x14ac:dyDescent="0.25">
      <c r="A466" t="s">
        <v>1220</v>
      </c>
      <c r="B466" t="s">
        <v>1219</v>
      </c>
      <c r="C466" t="s">
        <v>55</v>
      </c>
      <c r="D466">
        <v>7199.0702283000001</v>
      </c>
      <c r="E466">
        <v>1390.55</v>
      </c>
      <c r="F466">
        <v>99.44</v>
      </c>
      <c r="G466">
        <v>156.58000000000001</v>
      </c>
      <c r="H466">
        <v>10.24</v>
      </c>
      <c r="I466">
        <v>106.25</v>
      </c>
      <c r="J466">
        <v>71.349999999999994</v>
      </c>
      <c r="L466">
        <v>754.89469999999994</v>
      </c>
      <c r="M466">
        <v>1.75</v>
      </c>
      <c r="N466">
        <v>2.48</v>
      </c>
      <c r="O466">
        <v>1191.98</v>
      </c>
      <c r="P466">
        <v>239.03</v>
      </c>
      <c r="R466">
        <v>385.28530000000001</v>
      </c>
      <c r="S466">
        <v>30</v>
      </c>
      <c r="T466">
        <v>165.52999999999901</v>
      </c>
      <c r="U466">
        <v>50.05</v>
      </c>
      <c r="V466">
        <v>13.57</v>
      </c>
      <c r="W466">
        <v>821.41</v>
      </c>
      <c r="X466">
        <v>302.73</v>
      </c>
      <c r="Y466">
        <v>264.969999999999</v>
      </c>
      <c r="Z466">
        <v>5.1210664000000001</v>
      </c>
      <c r="AA466">
        <v>266.38</v>
      </c>
      <c r="AC466">
        <v>990.71</v>
      </c>
      <c r="AD466">
        <v>44.59</v>
      </c>
      <c r="AE466">
        <v>154.11000000000001</v>
      </c>
      <c r="AF466">
        <v>1494.71</v>
      </c>
      <c r="AG466">
        <v>504</v>
      </c>
      <c r="AH466">
        <v>121.89</v>
      </c>
      <c r="AI466">
        <v>990.71</v>
      </c>
      <c r="AJ466">
        <v>52.63</v>
      </c>
      <c r="AK466">
        <v>-292.33</v>
      </c>
      <c r="AL466">
        <v>48.09</v>
      </c>
      <c r="AM466">
        <v>247.09</v>
      </c>
      <c r="AN466">
        <v>-44.47</v>
      </c>
      <c r="AO466">
        <v>194.46</v>
      </c>
      <c r="AP466">
        <v>2.8500000000000201</v>
      </c>
      <c r="AQ466">
        <v>40.97</v>
      </c>
    </row>
    <row r="467" spans="1:43" x14ac:dyDescent="0.25">
      <c r="A467" t="s">
        <v>1224</v>
      </c>
      <c r="B467" t="s">
        <v>1223</v>
      </c>
      <c r="C467" t="s">
        <v>457</v>
      </c>
      <c r="D467">
        <v>7183.7038234000001</v>
      </c>
      <c r="E467">
        <v>307.39999999999998</v>
      </c>
      <c r="F467">
        <v>743.8</v>
      </c>
      <c r="G467">
        <v>484</v>
      </c>
      <c r="H467">
        <v>52.5</v>
      </c>
      <c r="I467">
        <v>161.9</v>
      </c>
      <c r="K467">
        <v>7.3</v>
      </c>
      <c r="L467">
        <v>94.7</v>
      </c>
      <c r="M467">
        <v>451.3</v>
      </c>
      <c r="N467">
        <v>0</v>
      </c>
      <c r="O467">
        <v>1625.69999999999</v>
      </c>
      <c r="P467">
        <v>349.4</v>
      </c>
      <c r="R467">
        <v>1016.19999999999</v>
      </c>
      <c r="S467">
        <v>207.3</v>
      </c>
      <c r="T467">
        <v>525.099999999999</v>
      </c>
      <c r="U467">
        <v>56.2</v>
      </c>
      <c r="V467">
        <v>42.9</v>
      </c>
      <c r="W467">
        <v>1055.0999999999999</v>
      </c>
      <c r="X467">
        <v>1583.3999999999901</v>
      </c>
      <c r="Y467">
        <v>1268.8999999999901</v>
      </c>
      <c r="Z467">
        <v>23.907942800000001</v>
      </c>
      <c r="AA467">
        <v>713.1</v>
      </c>
      <c r="AC467">
        <v>1590.8</v>
      </c>
      <c r="AD467">
        <v>573.29999999999995</v>
      </c>
      <c r="AE467">
        <v>306.5</v>
      </c>
      <c r="AF467">
        <v>3209.0999999999899</v>
      </c>
      <c r="AG467">
        <v>1618.29999999999</v>
      </c>
      <c r="AH467">
        <v>640.9</v>
      </c>
      <c r="AI467">
        <v>1590.79999999999</v>
      </c>
      <c r="AJ467">
        <v>250.7</v>
      </c>
      <c r="AK467">
        <v>74.3</v>
      </c>
      <c r="AL467">
        <v>-424.6</v>
      </c>
      <c r="AM467">
        <v>387.4</v>
      </c>
      <c r="AN467">
        <v>-78.900000000000006</v>
      </c>
      <c r="AO467">
        <v>136.69999999999999</v>
      </c>
      <c r="AP467">
        <v>37.099999999999902</v>
      </c>
      <c r="AQ467">
        <v>26.3</v>
      </c>
    </row>
    <row r="468" spans="1:43" x14ac:dyDescent="0.25">
      <c r="A468" t="s">
        <v>1244</v>
      </c>
      <c r="B468" t="s">
        <v>1243</v>
      </c>
      <c r="C468" t="s">
        <v>336</v>
      </c>
      <c r="D468">
        <v>7140.11556423</v>
      </c>
      <c r="E468">
        <v>512.25</v>
      </c>
      <c r="F468">
        <v>459.23</v>
      </c>
      <c r="G468">
        <v>207.8</v>
      </c>
      <c r="H468">
        <v>69.48</v>
      </c>
      <c r="I468">
        <v>62.67</v>
      </c>
      <c r="J468">
        <v>206.72</v>
      </c>
      <c r="L468">
        <v>0</v>
      </c>
      <c r="M468">
        <v>1.03</v>
      </c>
      <c r="N468">
        <v>914.45</v>
      </c>
      <c r="O468">
        <v>3375.36</v>
      </c>
      <c r="P468">
        <v>593.36</v>
      </c>
      <c r="R468">
        <v>3272.51</v>
      </c>
      <c r="S468">
        <v>147.18</v>
      </c>
      <c r="T468">
        <v>1420.4399999999901</v>
      </c>
      <c r="U468">
        <v>101.82</v>
      </c>
      <c r="V468">
        <v>11.16</v>
      </c>
      <c r="W468">
        <v>1816.6</v>
      </c>
      <c r="X468">
        <v>2106.1499999999901</v>
      </c>
      <c r="Y468">
        <v>1879.6699999999901</v>
      </c>
      <c r="Z468">
        <v>13.8958215</v>
      </c>
      <c r="AA468">
        <v>971.24</v>
      </c>
      <c r="AC468">
        <v>3008.48</v>
      </c>
      <c r="AD468">
        <v>1078.49</v>
      </c>
      <c r="AE468">
        <v>375.48</v>
      </c>
      <c r="AF468">
        <v>5481.51</v>
      </c>
      <c r="AG468">
        <v>2473.0299999999902</v>
      </c>
      <c r="AH468">
        <v>817.81</v>
      </c>
      <c r="AI468">
        <v>3008.48</v>
      </c>
      <c r="AJ468">
        <v>481.27</v>
      </c>
      <c r="AK468">
        <v>-423.36</v>
      </c>
      <c r="AL468">
        <v>-399.12</v>
      </c>
      <c r="AM468">
        <v>797.73</v>
      </c>
      <c r="AN468">
        <v>-105.19</v>
      </c>
      <c r="AO468">
        <v>316.45999999999998</v>
      </c>
      <c r="AP468">
        <v>-24.75</v>
      </c>
      <c r="AQ468">
        <v>76.38</v>
      </c>
    </row>
    <row r="469" spans="1:43" x14ac:dyDescent="0.25">
      <c r="A469" t="s">
        <v>1203</v>
      </c>
      <c r="B469" t="s">
        <v>1202</v>
      </c>
      <c r="C469" t="s">
        <v>1204</v>
      </c>
      <c r="D469">
        <v>7127.1120000000001</v>
      </c>
      <c r="E469">
        <v>41</v>
      </c>
      <c r="F469">
        <v>34.65</v>
      </c>
      <c r="G469">
        <v>0</v>
      </c>
      <c r="H469">
        <v>43.46</v>
      </c>
      <c r="I469">
        <v>133.74</v>
      </c>
      <c r="K469">
        <v>4.26</v>
      </c>
      <c r="L469">
        <v>11.37</v>
      </c>
      <c r="M469">
        <v>0</v>
      </c>
      <c r="N469">
        <v>0</v>
      </c>
      <c r="O469">
        <v>159.76</v>
      </c>
      <c r="P469">
        <v>2.98</v>
      </c>
      <c r="R469">
        <v>19.27</v>
      </c>
      <c r="S469">
        <v>136.47999999999999</v>
      </c>
      <c r="T469">
        <v>209.54999999999899</v>
      </c>
      <c r="U469">
        <v>124.86</v>
      </c>
      <c r="V469">
        <v>2.98</v>
      </c>
      <c r="W469">
        <v>192.41</v>
      </c>
      <c r="X469">
        <v>323.29000000000002</v>
      </c>
      <c r="Y469">
        <v>244.2</v>
      </c>
      <c r="Z469">
        <v>173.81678969999999</v>
      </c>
      <c r="AA469">
        <v>50.39</v>
      </c>
      <c r="AC469">
        <v>235.87</v>
      </c>
      <c r="AD469">
        <v>0.26</v>
      </c>
      <c r="AE469">
        <v>0</v>
      </c>
      <c r="AF469">
        <v>483.05</v>
      </c>
      <c r="AG469">
        <v>247.18</v>
      </c>
      <c r="AH469">
        <v>52.81</v>
      </c>
      <c r="AI469">
        <v>235.87</v>
      </c>
      <c r="AJ469">
        <v>20.329999999999998</v>
      </c>
      <c r="AK469">
        <v>-31.14</v>
      </c>
      <c r="AL469">
        <v>-56.36</v>
      </c>
      <c r="AM469">
        <v>20.190000000000001</v>
      </c>
      <c r="AN469">
        <v>-115.62</v>
      </c>
      <c r="AO469">
        <v>-0.13999999999999699</v>
      </c>
      <c r="AP469">
        <v>-67.31</v>
      </c>
      <c r="AQ469">
        <v>32.590000000000003</v>
      </c>
    </row>
    <row r="470" spans="1:43" x14ac:dyDescent="0.25">
      <c r="A470" t="s">
        <v>1234</v>
      </c>
      <c r="B470" t="s">
        <v>1233</v>
      </c>
      <c r="C470" t="s">
        <v>66</v>
      </c>
      <c r="D470">
        <v>7112.9470174649996</v>
      </c>
      <c r="E470">
        <v>660.15</v>
      </c>
      <c r="F470">
        <v>407.19</v>
      </c>
      <c r="G470">
        <v>328.98</v>
      </c>
      <c r="H470">
        <v>110.56</v>
      </c>
      <c r="I470">
        <v>68.680000000000007</v>
      </c>
      <c r="J470">
        <v>12.28</v>
      </c>
      <c r="L470">
        <v>2.2669999999999999</v>
      </c>
      <c r="M470">
        <v>1.69</v>
      </c>
      <c r="O470">
        <v>712.32999999999902</v>
      </c>
      <c r="P470">
        <v>24.979999999999698</v>
      </c>
      <c r="R470">
        <v>665.89299999999901</v>
      </c>
      <c r="S470">
        <v>104.61</v>
      </c>
      <c r="T470">
        <v>241.60999999999899</v>
      </c>
      <c r="U470">
        <v>42.48</v>
      </c>
      <c r="V470">
        <v>12.699999999999701</v>
      </c>
      <c r="W470">
        <v>825.73</v>
      </c>
      <c r="X470">
        <v>1226.71999999999</v>
      </c>
      <c r="Y470">
        <v>648.79999999999995</v>
      </c>
      <c r="Z470">
        <v>11.056107900000001</v>
      </c>
      <c r="AA470">
        <v>151.93</v>
      </c>
      <c r="AC470">
        <v>1265.27</v>
      </c>
      <c r="AD470">
        <v>618.80999999999995</v>
      </c>
      <c r="AE470">
        <v>0</v>
      </c>
      <c r="AF470">
        <v>1939.04999999999</v>
      </c>
      <c r="AG470">
        <v>673.77999999999895</v>
      </c>
      <c r="AH470">
        <v>434.62</v>
      </c>
      <c r="AI470">
        <v>1265.27</v>
      </c>
      <c r="AJ470">
        <v>169.21</v>
      </c>
      <c r="AK470">
        <v>22.19</v>
      </c>
      <c r="AL470">
        <v>20.48</v>
      </c>
      <c r="AM470">
        <v>-19.5</v>
      </c>
      <c r="AN470">
        <v>-448.95</v>
      </c>
      <c r="AO470">
        <v>-188.71</v>
      </c>
      <c r="AP470">
        <v>23.17</v>
      </c>
      <c r="AQ470">
        <v>38.51</v>
      </c>
    </row>
    <row r="471" spans="1:43" x14ac:dyDescent="0.25">
      <c r="A471" t="s">
        <v>1177</v>
      </c>
      <c r="B471" t="s">
        <v>1176</v>
      </c>
      <c r="C471" t="s">
        <v>27</v>
      </c>
      <c r="D471">
        <v>7091.4240443750004</v>
      </c>
      <c r="E471">
        <v>67.7</v>
      </c>
      <c r="G471">
        <v>1760.47</v>
      </c>
      <c r="H471">
        <v>93.3</v>
      </c>
      <c r="I471">
        <v>8791.9</v>
      </c>
      <c r="M471">
        <v>33785.25</v>
      </c>
      <c r="N471">
        <v>0</v>
      </c>
      <c r="O471">
        <v>121784.13</v>
      </c>
      <c r="P471">
        <v>7796.15</v>
      </c>
      <c r="Q471">
        <v>70393.08</v>
      </c>
      <c r="R471">
        <v>1953.94</v>
      </c>
      <c r="U471">
        <v>15651.86</v>
      </c>
      <c r="V471">
        <v>5425.33</v>
      </c>
      <c r="W471">
        <v>6129.84</v>
      </c>
      <c r="X471">
        <v>8791.9</v>
      </c>
      <c r="Y471">
        <v>114702.77</v>
      </c>
      <c r="Z471">
        <v>93.310459399999999</v>
      </c>
      <c r="AB471">
        <v>114702.77</v>
      </c>
      <c r="AC471">
        <v>8077.11</v>
      </c>
      <c r="AE471">
        <v>2370.8200000000002</v>
      </c>
      <c r="AF471">
        <v>130576.03</v>
      </c>
      <c r="AG471">
        <v>122498.92</v>
      </c>
      <c r="AI471">
        <v>8077.11</v>
      </c>
      <c r="AJ471">
        <v>85.18</v>
      </c>
      <c r="AK471">
        <v>941.43</v>
      </c>
      <c r="AL471">
        <v>-85.18</v>
      </c>
      <c r="AM471">
        <v>-1568.05</v>
      </c>
      <c r="AN471">
        <v>-3004.49999999999</v>
      </c>
      <c r="AO471">
        <v>-1653.23</v>
      </c>
      <c r="AP471">
        <v>-711.8</v>
      </c>
      <c r="AQ471">
        <v>0</v>
      </c>
    </row>
    <row r="472" spans="1:43" x14ac:dyDescent="0.25">
      <c r="A472" t="s">
        <v>1228</v>
      </c>
      <c r="B472" t="s">
        <v>1227</v>
      </c>
      <c r="C472" t="s">
        <v>754</v>
      </c>
      <c r="D472">
        <v>7062.4572695549996</v>
      </c>
      <c r="E472">
        <v>76.8</v>
      </c>
      <c r="F472">
        <v>1323.24</v>
      </c>
      <c r="G472">
        <v>2034.83</v>
      </c>
      <c r="H472">
        <v>95.48</v>
      </c>
      <c r="I472">
        <v>2391.66</v>
      </c>
      <c r="K472">
        <v>87.37</v>
      </c>
      <c r="L472">
        <v>52.44</v>
      </c>
      <c r="M472">
        <v>3584.49</v>
      </c>
      <c r="N472">
        <v>3133.59</v>
      </c>
      <c r="O472">
        <v>21112.449999999899</v>
      </c>
      <c r="P472">
        <v>13963.049999999899</v>
      </c>
      <c r="Q472">
        <v>16928.73</v>
      </c>
      <c r="R472">
        <v>459.41999999999899</v>
      </c>
      <c r="S472">
        <v>4391.07</v>
      </c>
      <c r="T472">
        <v>2656.45</v>
      </c>
      <c r="U472">
        <v>0</v>
      </c>
      <c r="V472" s="2">
        <v>-1.09139364212751E-11</v>
      </c>
      <c r="W472">
        <v>6005.95</v>
      </c>
      <c r="X472">
        <v>8100.1399999999903</v>
      </c>
      <c r="Y472">
        <v>3979.6899999999901</v>
      </c>
      <c r="Z472">
        <v>95.405553299999994</v>
      </c>
      <c r="AA472">
        <v>15939.46</v>
      </c>
      <c r="AC472">
        <v>11269.85</v>
      </c>
      <c r="AD472">
        <v>102.1</v>
      </c>
      <c r="AE472">
        <v>13963.05</v>
      </c>
      <c r="AF472">
        <v>29212.589999999898</v>
      </c>
      <c r="AG472">
        <v>17942.7399999999</v>
      </c>
      <c r="AH472">
        <v>1215.31</v>
      </c>
      <c r="AI472">
        <v>11269.85</v>
      </c>
      <c r="AJ472">
        <v>124.53</v>
      </c>
      <c r="AK472">
        <v>2153.2600000000002</v>
      </c>
      <c r="AL472">
        <v>-443.45</v>
      </c>
      <c r="AM472">
        <v>-2448.73</v>
      </c>
      <c r="AN472">
        <v>-2422.35</v>
      </c>
      <c r="AO472">
        <v>-2573.2600000000002</v>
      </c>
      <c r="AP472">
        <v>-738.91999999999905</v>
      </c>
      <c r="AQ472">
        <v>196.38</v>
      </c>
    </row>
    <row r="473" spans="1:43" x14ac:dyDescent="0.25">
      <c r="A473" t="s">
        <v>1222</v>
      </c>
      <c r="B473" t="s">
        <v>1221</v>
      </c>
      <c r="C473" t="s">
        <v>88</v>
      </c>
      <c r="D473">
        <v>7037.4971999999998</v>
      </c>
      <c r="E473">
        <v>2177.5</v>
      </c>
      <c r="F473">
        <v>72.25</v>
      </c>
      <c r="G473">
        <v>5.7</v>
      </c>
      <c r="H473">
        <v>6.48</v>
      </c>
      <c r="I473">
        <v>308.98</v>
      </c>
      <c r="J473">
        <v>81.209999999999994</v>
      </c>
      <c r="L473">
        <v>0</v>
      </c>
      <c r="M473">
        <v>0</v>
      </c>
      <c r="N473">
        <v>143.93</v>
      </c>
      <c r="O473">
        <v>929.979999999999</v>
      </c>
      <c r="P473">
        <v>115.299999999999</v>
      </c>
      <c r="R473">
        <v>893.73999999999899</v>
      </c>
      <c r="S473">
        <v>43.23</v>
      </c>
      <c r="T473">
        <v>77.09</v>
      </c>
      <c r="U473">
        <v>36.24</v>
      </c>
      <c r="V473">
        <v>3.7899999999997802</v>
      </c>
      <c r="W473">
        <v>1542.05</v>
      </c>
      <c r="X473">
        <v>1032.82</v>
      </c>
      <c r="Y473">
        <v>149.34</v>
      </c>
      <c r="Z473">
        <v>3.2401</v>
      </c>
      <c r="AA473">
        <v>57.57</v>
      </c>
      <c r="AC473">
        <v>1698.16</v>
      </c>
      <c r="AD473">
        <v>302.81</v>
      </c>
      <c r="AE473">
        <v>30.3</v>
      </c>
      <c r="AF473">
        <v>1962.79999999999</v>
      </c>
      <c r="AG473">
        <v>264.63999999999902</v>
      </c>
      <c r="AH473">
        <v>377.8</v>
      </c>
      <c r="AI473">
        <v>1698.1599999999901</v>
      </c>
      <c r="AJ473">
        <v>120.22</v>
      </c>
      <c r="AK473">
        <v>-81.23</v>
      </c>
      <c r="AL473">
        <v>-186.31</v>
      </c>
      <c r="AM473">
        <v>382.18</v>
      </c>
      <c r="AN473">
        <v>-237.56</v>
      </c>
      <c r="AO473">
        <v>261.95999999999998</v>
      </c>
      <c r="AP473">
        <v>114.64</v>
      </c>
      <c r="AQ473">
        <v>19.440000000000001</v>
      </c>
    </row>
    <row r="474" spans="1:43" x14ac:dyDescent="0.25">
      <c r="A474" t="s">
        <v>1211</v>
      </c>
      <c r="B474" t="s">
        <v>1210</v>
      </c>
      <c r="C474" t="s">
        <v>575</v>
      </c>
      <c r="D474">
        <v>7036.3855573500005</v>
      </c>
      <c r="E474">
        <v>2871.75</v>
      </c>
      <c r="F474">
        <v>169.09</v>
      </c>
      <c r="G474">
        <v>191.79</v>
      </c>
      <c r="H474">
        <v>4.74</v>
      </c>
      <c r="I474">
        <v>86.47</v>
      </c>
      <c r="K474">
        <v>3.12</v>
      </c>
      <c r="L474">
        <v>0.253</v>
      </c>
      <c r="M474">
        <v>0</v>
      </c>
      <c r="N474">
        <v>0</v>
      </c>
      <c r="O474">
        <v>202.76999999999899</v>
      </c>
      <c r="P474">
        <v>77.929999999999893</v>
      </c>
      <c r="R474">
        <v>183.78699999999901</v>
      </c>
      <c r="S474">
        <v>22.47</v>
      </c>
      <c r="T474">
        <v>74.709999999999994</v>
      </c>
      <c r="U474">
        <v>15.61</v>
      </c>
      <c r="V474">
        <v>0</v>
      </c>
      <c r="W474">
        <v>229.19</v>
      </c>
      <c r="X474">
        <v>544.67999999999995</v>
      </c>
      <c r="Y474">
        <v>243.8</v>
      </c>
      <c r="Z474">
        <v>2.3711289999999998</v>
      </c>
      <c r="AA474">
        <v>139.41999999999999</v>
      </c>
      <c r="AC474">
        <v>425.72</v>
      </c>
      <c r="AD474">
        <v>266.39999999999998</v>
      </c>
      <c r="AE474">
        <v>77.929999999999893</v>
      </c>
      <c r="AF474">
        <v>747.45</v>
      </c>
      <c r="AG474">
        <v>321.73</v>
      </c>
      <c r="AH474">
        <v>169.34</v>
      </c>
      <c r="AI474">
        <v>425.72</v>
      </c>
      <c r="AJ474">
        <v>50.31</v>
      </c>
      <c r="AK474">
        <v>19.63</v>
      </c>
      <c r="AL474">
        <v>-69.55</v>
      </c>
      <c r="AM474">
        <v>50.65</v>
      </c>
      <c r="AN474">
        <v>-153.16999999999999</v>
      </c>
      <c r="AO474">
        <v>0.33999999999999603</v>
      </c>
      <c r="AP474">
        <v>0.73</v>
      </c>
      <c r="AQ474">
        <v>5.35</v>
      </c>
    </row>
    <row r="475" spans="1:43" x14ac:dyDescent="0.25">
      <c r="A475" t="s">
        <v>1242</v>
      </c>
      <c r="B475" t="s">
        <v>1241</v>
      </c>
      <c r="C475" t="s">
        <v>66</v>
      </c>
      <c r="D475">
        <v>6968.67947405</v>
      </c>
      <c r="E475">
        <v>438.9</v>
      </c>
      <c r="F475">
        <v>1861.53</v>
      </c>
      <c r="G475">
        <v>1386.28</v>
      </c>
      <c r="H475">
        <v>79.06</v>
      </c>
      <c r="I475">
        <v>1191.8900000000001</v>
      </c>
      <c r="J475">
        <v>716.68</v>
      </c>
      <c r="L475">
        <v>0</v>
      </c>
      <c r="M475">
        <v>0.04</v>
      </c>
      <c r="N475">
        <v>0</v>
      </c>
      <c r="O475">
        <v>3691.11</v>
      </c>
      <c r="P475">
        <v>1743.96</v>
      </c>
      <c r="R475">
        <v>3587.74</v>
      </c>
      <c r="S475">
        <v>168.03</v>
      </c>
      <c r="T475">
        <v>372.82</v>
      </c>
      <c r="U475">
        <v>103.33</v>
      </c>
      <c r="V475">
        <v>89.89</v>
      </c>
      <c r="W475">
        <v>358.79999999999899</v>
      </c>
      <c r="X475">
        <v>2145.66</v>
      </c>
      <c r="Y475">
        <v>2234.35</v>
      </c>
      <c r="Z475">
        <v>15.810957399999999</v>
      </c>
      <c r="AA475">
        <v>1019.26</v>
      </c>
      <c r="AC475">
        <v>1858.45999999999</v>
      </c>
      <c r="AD475">
        <v>643.1</v>
      </c>
      <c r="AE475">
        <v>937.39</v>
      </c>
      <c r="AF475">
        <v>5836.77</v>
      </c>
      <c r="AG475">
        <v>3978.31</v>
      </c>
      <c r="AH475">
        <v>142.63999999999999</v>
      </c>
      <c r="AI475">
        <v>1858.46</v>
      </c>
      <c r="AJ475">
        <v>419.59</v>
      </c>
      <c r="AK475">
        <v>-26.99</v>
      </c>
      <c r="AL475">
        <v>-217.21</v>
      </c>
      <c r="AM475">
        <v>355.43</v>
      </c>
      <c r="AN475">
        <v>-105.61</v>
      </c>
      <c r="AO475">
        <v>-64.159999999999897</v>
      </c>
      <c r="AP475">
        <v>111.23</v>
      </c>
      <c r="AQ475">
        <v>0</v>
      </c>
    </row>
    <row r="476" spans="1:43" x14ac:dyDescent="0.25">
      <c r="A476" t="s">
        <v>1240</v>
      </c>
      <c r="B476" t="s">
        <v>1239</v>
      </c>
      <c r="C476" t="s">
        <v>592</v>
      </c>
      <c r="D476">
        <v>6963.0433199999998</v>
      </c>
      <c r="E476">
        <v>618.70000000000005</v>
      </c>
      <c r="F476">
        <v>411.69</v>
      </c>
      <c r="G476">
        <v>0</v>
      </c>
      <c r="H476">
        <v>114.55</v>
      </c>
      <c r="I476">
        <v>2754.4199999999901</v>
      </c>
      <c r="J476">
        <v>10.78</v>
      </c>
      <c r="L476">
        <v>0</v>
      </c>
      <c r="M476">
        <v>0</v>
      </c>
      <c r="O476">
        <v>1805.6299999999901</v>
      </c>
      <c r="P476">
        <v>117.77</v>
      </c>
      <c r="R476">
        <v>510.32</v>
      </c>
      <c r="S476">
        <v>1748.33</v>
      </c>
      <c r="T476">
        <v>5859.65</v>
      </c>
      <c r="U476">
        <v>1295.31</v>
      </c>
      <c r="V476">
        <v>97.26</v>
      </c>
      <c r="W476">
        <v>1143.3399999999999</v>
      </c>
      <c r="X476">
        <v>5841.37</v>
      </c>
      <c r="Y476">
        <v>6271.34</v>
      </c>
      <c r="Z476">
        <v>11.4552</v>
      </c>
      <c r="AA476">
        <v>11.2</v>
      </c>
      <c r="AC476">
        <v>1257.8899999999901</v>
      </c>
      <c r="AD476">
        <v>1183.68</v>
      </c>
      <c r="AE476">
        <v>9.7299999999999898</v>
      </c>
      <c r="AF476">
        <v>7647</v>
      </c>
      <c r="AG476">
        <v>6389.11</v>
      </c>
      <c r="AH476">
        <v>154.94</v>
      </c>
      <c r="AI476">
        <v>1257.8899999999901</v>
      </c>
      <c r="AJ476">
        <v>54.83</v>
      </c>
      <c r="AK476">
        <v>-71.819999999999993</v>
      </c>
      <c r="AL476">
        <v>428.33</v>
      </c>
      <c r="AM476">
        <v>-356.11</v>
      </c>
      <c r="AN476">
        <v>-509.849999999999</v>
      </c>
      <c r="AO476">
        <v>-410.94</v>
      </c>
      <c r="AP476">
        <v>0.39999999999997699</v>
      </c>
      <c r="AQ476">
        <v>69.88</v>
      </c>
    </row>
    <row r="477" spans="1:43" x14ac:dyDescent="0.25">
      <c r="A477" t="s">
        <v>1246</v>
      </c>
      <c r="B477" t="s">
        <v>1245</v>
      </c>
      <c r="C477" t="s">
        <v>27</v>
      </c>
      <c r="D477">
        <v>6950.8370733299998</v>
      </c>
      <c r="E477">
        <v>440.15</v>
      </c>
      <c r="G477">
        <v>0</v>
      </c>
      <c r="H477">
        <v>142.51</v>
      </c>
      <c r="I477">
        <v>3852.01</v>
      </c>
      <c r="M477">
        <v>13035.46</v>
      </c>
      <c r="O477">
        <v>49006.479999999901</v>
      </c>
      <c r="P477">
        <v>2589.6799999999998</v>
      </c>
      <c r="Q477">
        <v>33491.54</v>
      </c>
      <c r="R477">
        <v>210.84</v>
      </c>
      <c r="U477">
        <v>2268.64</v>
      </c>
      <c r="V477">
        <v>2589.6799999999998</v>
      </c>
      <c r="W477">
        <v>5193.1899999999996</v>
      </c>
      <c r="X477">
        <v>3852.01</v>
      </c>
      <c r="Y477">
        <v>44933.11</v>
      </c>
      <c r="Z477">
        <v>14.2511454</v>
      </c>
      <c r="AB477">
        <v>44933.11</v>
      </c>
      <c r="AC477">
        <v>5335.7</v>
      </c>
      <c r="AE477">
        <v>0</v>
      </c>
      <c r="AF477">
        <v>52858.49</v>
      </c>
      <c r="AG477">
        <v>47522.79</v>
      </c>
      <c r="AI477">
        <v>5335.6999999999898</v>
      </c>
      <c r="AJ477">
        <v>107.04</v>
      </c>
      <c r="AK477">
        <v>-71.260000000000005</v>
      </c>
      <c r="AL477">
        <v>-106.83</v>
      </c>
      <c r="AM477">
        <v>1325.01</v>
      </c>
      <c r="AN477">
        <v>-234.93</v>
      </c>
      <c r="AO477">
        <v>1217.97</v>
      </c>
      <c r="AP477">
        <v>1146.92</v>
      </c>
      <c r="AQ477">
        <v>0</v>
      </c>
    </row>
    <row r="478" spans="1:43" x14ac:dyDescent="0.25">
      <c r="A478" t="s">
        <v>1209</v>
      </c>
      <c r="B478" t="s">
        <v>1208</v>
      </c>
      <c r="C478" t="s">
        <v>107</v>
      </c>
      <c r="D478">
        <v>6941.5085289500003</v>
      </c>
      <c r="E478">
        <v>331.85</v>
      </c>
      <c r="F478">
        <v>407.51</v>
      </c>
      <c r="G478">
        <v>53.32</v>
      </c>
      <c r="H478">
        <v>200.7</v>
      </c>
      <c r="I478">
        <v>760.14</v>
      </c>
      <c r="K478">
        <v>286.7</v>
      </c>
      <c r="L478">
        <v>108.9541</v>
      </c>
      <c r="M478">
        <v>39.83</v>
      </c>
      <c r="N478">
        <v>8.77</v>
      </c>
      <c r="O478">
        <v>6280.03</v>
      </c>
      <c r="P478">
        <v>7107.49</v>
      </c>
      <c r="R478">
        <v>4490.9759000000004</v>
      </c>
      <c r="S478">
        <v>467.53</v>
      </c>
      <c r="T478">
        <v>1184.32</v>
      </c>
      <c r="U478">
        <v>1353.57</v>
      </c>
      <c r="V478">
        <v>4727.25</v>
      </c>
      <c r="W478">
        <v>134.59</v>
      </c>
      <c r="X478">
        <v>2817.84</v>
      </c>
      <c r="Y478">
        <v>1591.83</v>
      </c>
      <c r="Z478">
        <v>20.069700000000001</v>
      </c>
      <c r="AA478">
        <v>2622.64</v>
      </c>
      <c r="AC478">
        <v>398.55</v>
      </c>
      <c r="AD478">
        <v>570.29</v>
      </c>
      <c r="AE478">
        <v>2380.2399999999998</v>
      </c>
      <c r="AF478">
        <v>9097.8699999999899</v>
      </c>
      <c r="AG478">
        <v>8699.32</v>
      </c>
      <c r="AH478">
        <v>1019.88</v>
      </c>
      <c r="AI478">
        <v>398.54999999999899</v>
      </c>
      <c r="AJ478">
        <v>261.29000000000002</v>
      </c>
      <c r="AK478">
        <v>-459.17</v>
      </c>
      <c r="AL478">
        <v>-208.54</v>
      </c>
      <c r="AM478">
        <v>681.36</v>
      </c>
      <c r="AN478">
        <v>160.60999999999899</v>
      </c>
      <c r="AO478">
        <v>420.07</v>
      </c>
      <c r="AP478">
        <v>13.65</v>
      </c>
      <c r="AQ478">
        <v>0.01</v>
      </c>
    </row>
    <row r="479" spans="1:43" x14ac:dyDescent="0.25">
      <c r="A479" t="s">
        <v>1238</v>
      </c>
      <c r="B479" t="s">
        <v>1237</v>
      </c>
      <c r="C479" t="s">
        <v>769</v>
      </c>
      <c r="D479">
        <v>6930.4459211550002</v>
      </c>
      <c r="E479">
        <v>387.55</v>
      </c>
      <c r="F479">
        <v>645.82000000000005</v>
      </c>
      <c r="G479">
        <v>1087.1199999999999</v>
      </c>
      <c r="H479">
        <v>18.97</v>
      </c>
      <c r="I479">
        <v>95.18</v>
      </c>
      <c r="K479">
        <v>98.11</v>
      </c>
      <c r="L479">
        <v>0</v>
      </c>
      <c r="M479">
        <v>0</v>
      </c>
      <c r="N479">
        <v>-15.22</v>
      </c>
      <c r="O479">
        <v>216.69</v>
      </c>
      <c r="P479">
        <v>730.32999999999902</v>
      </c>
      <c r="R479">
        <v>44.32</v>
      </c>
      <c r="S479">
        <v>2086.6799999999998</v>
      </c>
      <c r="T479">
        <v>2054.52</v>
      </c>
      <c r="U479">
        <v>74.260000000000005</v>
      </c>
      <c r="V479">
        <v>19.239999999999501</v>
      </c>
      <c r="W479">
        <v>-1331.1699999999901</v>
      </c>
      <c r="X479">
        <v>2973.68</v>
      </c>
      <c r="Y479">
        <v>2700.34</v>
      </c>
      <c r="Z479">
        <v>18.969333299999999</v>
      </c>
      <c r="AA479">
        <v>2029.61</v>
      </c>
      <c r="AC479">
        <v>-240.29999999999899</v>
      </c>
      <c r="AD479">
        <v>1.57</v>
      </c>
      <c r="AE479">
        <v>711.09</v>
      </c>
      <c r="AF479">
        <v>3190.37</v>
      </c>
      <c r="AG479">
        <v>3430.6699999999901</v>
      </c>
      <c r="AH479">
        <v>790.25</v>
      </c>
      <c r="AI479">
        <v>-240.29999999999899</v>
      </c>
      <c r="AJ479">
        <v>9.24</v>
      </c>
      <c r="AK479">
        <v>1431.26</v>
      </c>
      <c r="AL479">
        <v>-11.66</v>
      </c>
      <c r="AM479">
        <v>-1829.21</v>
      </c>
      <c r="AN479">
        <v>-730.14</v>
      </c>
      <c r="AO479">
        <v>-1838.45</v>
      </c>
      <c r="AP479">
        <v>-409.61</v>
      </c>
      <c r="AQ479">
        <v>0</v>
      </c>
    </row>
    <row r="480" spans="1:43" x14ac:dyDescent="0.25">
      <c r="A480" t="s">
        <v>1331</v>
      </c>
      <c r="B480" t="s">
        <v>1330</v>
      </c>
      <c r="C480" t="s">
        <v>407</v>
      </c>
      <c r="D480">
        <v>6890.5512054399996</v>
      </c>
      <c r="E480">
        <v>210.9</v>
      </c>
      <c r="F480">
        <v>723.46</v>
      </c>
      <c r="G480">
        <v>643.26</v>
      </c>
      <c r="H480">
        <v>1140.27</v>
      </c>
      <c r="I480">
        <v>222.81</v>
      </c>
      <c r="K480">
        <v>583.82000000000005</v>
      </c>
      <c r="L480">
        <v>15.712999999999999</v>
      </c>
      <c r="M480">
        <v>32.51</v>
      </c>
      <c r="N480">
        <v>40.659999999999997</v>
      </c>
      <c r="O480">
        <v>2800.26</v>
      </c>
      <c r="P480">
        <v>710.36999999999898</v>
      </c>
      <c r="R480">
        <v>1475.9970000000001</v>
      </c>
      <c r="S480">
        <v>864.62</v>
      </c>
      <c r="T480">
        <v>2661.58</v>
      </c>
      <c r="U480">
        <v>692.22</v>
      </c>
      <c r="V480">
        <v>270.92999999999898</v>
      </c>
      <c r="W480">
        <v>44.97</v>
      </c>
      <c r="X480">
        <v>3164.3099999999899</v>
      </c>
      <c r="Y480">
        <v>3385.04</v>
      </c>
      <c r="Z480">
        <v>22.191822599999998</v>
      </c>
      <c r="AA480">
        <v>1719.14</v>
      </c>
      <c r="AC480">
        <v>1869.16</v>
      </c>
      <c r="AD480">
        <v>1003.76</v>
      </c>
      <c r="AE480">
        <v>439.44</v>
      </c>
      <c r="AF480">
        <v>5964.57</v>
      </c>
      <c r="AG480">
        <v>4095.41</v>
      </c>
      <c r="AH480">
        <v>1073.1199999999999</v>
      </c>
      <c r="AI480">
        <v>1869.1599999999901</v>
      </c>
      <c r="AJ480">
        <v>179.46</v>
      </c>
      <c r="AK480">
        <v>486.05</v>
      </c>
      <c r="AL480">
        <v>-126.48</v>
      </c>
      <c r="AM480">
        <v>-421.94</v>
      </c>
      <c r="AN480">
        <v>-384.7</v>
      </c>
      <c r="AO480">
        <v>-601.4</v>
      </c>
      <c r="AP480">
        <v>-62.369999999999898</v>
      </c>
      <c r="AQ480">
        <v>0</v>
      </c>
    </row>
    <row r="481" spans="1:43" x14ac:dyDescent="0.25">
      <c r="A481" t="s">
        <v>59</v>
      </c>
      <c r="B481" t="s">
        <v>60</v>
      </c>
      <c r="C481" t="s">
        <v>61</v>
      </c>
      <c r="D481">
        <v>6878.9983160000002</v>
      </c>
      <c r="E481">
        <v>244.15</v>
      </c>
      <c r="F481">
        <v>307.07</v>
      </c>
      <c r="G481">
        <v>97.87</v>
      </c>
      <c r="H481">
        <v>56.25</v>
      </c>
      <c r="I481">
        <v>274.62</v>
      </c>
      <c r="K481">
        <v>118.26</v>
      </c>
      <c r="L481">
        <v>0</v>
      </c>
      <c r="M481">
        <v>57.84</v>
      </c>
      <c r="N481">
        <v>231.44</v>
      </c>
      <c r="O481">
        <v>3374.1</v>
      </c>
      <c r="P481">
        <v>1454.84</v>
      </c>
      <c r="R481">
        <v>910.51999999999896</v>
      </c>
      <c r="S481">
        <v>795.79</v>
      </c>
      <c r="T481">
        <v>949.27</v>
      </c>
      <c r="U481">
        <v>2287.48</v>
      </c>
      <c r="V481">
        <v>75.940000000000197</v>
      </c>
      <c r="W481">
        <v>2165.09</v>
      </c>
      <c r="X481">
        <v>1896.23</v>
      </c>
      <c r="Y481">
        <v>1256.3399999999999</v>
      </c>
      <c r="Z481">
        <v>28.123460000000001</v>
      </c>
      <c r="AA481">
        <v>1463.54</v>
      </c>
      <c r="AC481">
        <v>2559.15</v>
      </c>
      <c r="AD481">
        <v>227.41</v>
      </c>
      <c r="AE481">
        <v>1378.8999999999901</v>
      </c>
      <c r="AF481">
        <v>5270.33</v>
      </c>
      <c r="AG481">
        <v>2711.18</v>
      </c>
      <c r="AH481">
        <v>598.41</v>
      </c>
      <c r="AI481">
        <v>2559.1499999999901</v>
      </c>
      <c r="AJ481">
        <v>357.3</v>
      </c>
      <c r="AK481">
        <v>764.87</v>
      </c>
      <c r="AL481">
        <v>-408.48</v>
      </c>
      <c r="AM481">
        <v>-336.44</v>
      </c>
      <c r="AN481">
        <v>-1084.53</v>
      </c>
      <c r="AO481">
        <v>-693.74</v>
      </c>
      <c r="AP481">
        <v>19.9499999999999</v>
      </c>
      <c r="AQ481">
        <v>7.03</v>
      </c>
    </row>
    <row r="482" spans="1:43" x14ac:dyDescent="0.25">
      <c r="A482" t="s">
        <v>1189</v>
      </c>
      <c r="B482" t="s">
        <v>1188</v>
      </c>
      <c r="C482" t="s">
        <v>533</v>
      </c>
      <c r="D482">
        <v>6823.7856303750004</v>
      </c>
      <c r="E482">
        <v>552.4</v>
      </c>
      <c r="F482">
        <v>1578.35</v>
      </c>
      <c r="G482">
        <v>887.75</v>
      </c>
      <c r="H482">
        <v>120.59</v>
      </c>
      <c r="I482">
        <v>1165.08</v>
      </c>
      <c r="K482">
        <v>39.149999999999899</v>
      </c>
      <c r="L482">
        <v>46.96</v>
      </c>
      <c r="M482">
        <v>2.5299999999999998</v>
      </c>
      <c r="N482">
        <v>117.77</v>
      </c>
      <c r="O482">
        <v>5706.45</v>
      </c>
      <c r="P482">
        <v>2501.14</v>
      </c>
      <c r="R482">
        <v>5024.46</v>
      </c>
      <c r="S482">
        <v>207.71</v>
      </c>
      <c r="T482">
        <v>662.69</v>
      </c>
      <c r="U482">
        <v>593.35</v>
      </c>
      <c r="V482">
        <v>124.66</v>
      </c>
      <c r="W482">
        <v>2860.84</v>
      </c>
      <c r="X482">
        <v>3037.72</v>
      </c>
      <c r="Y482">
        <v>2241.04</v>
      </c>
      <c r="Z482">
        <v>12.0592948</v>
      </c>
      <c r="AA482">
        <v>2656.32</v>
      </c>
      <c r="AC482">
        <v>4001.99</v>
      </c>
      <c r="AD482">
        <v>1044.8900000000001</v>
      </c>
      <c r="AE482">
        <v>2376.48</v>
      </c>
      <c r="AF482">
        <v>8744.17</v>
      </c>
      <c r="AG482">
        <v>4742.18</v>
      </c>
      <c r="AH482">
        <v>620.04</v>
      </c>
      <c r="AI482">
        <v>4001.9899999999898</v>
      </c>
      <c r="AJ482">
        <v>990.04</v>
      </c>
      <c r="AK482">
        <v>221.46</v>
      </c>
      <c r="AL482">
        <v>-1429.57</v>
      </c>
      <c r="AM482">
        <v>1211.02</v>
      </c>
      <c r="AN482">
        <v>-187.28</v>
      </c>
      <c r="AO482">
        <v>220.98</v>
      </c>
      <c r="AP482">
        <v>2.9100000000000499</v>
      </c>
      <c r="AQ482">
        <v>85.65</v>
      </c>
    </row>
    <row r="483" spans="1:43" x14ac:dyDescent="0.25">
      <c r="A483" t="s">
        <v>1321</v>
      </c>
      <c r="B483" t="s">
        <v>1320</v>
      </c>
      <c r="C483" t="s">
        <v>336</v>
      </c>
      <c r="D483">
        <v>6803.9537517949902</v>
      </c>
      <c r="E483">
        <v>1877.9</v>
      </c>
      <c r="F483">
        <v>212.24</v>
      </c>
      <c r="G483">
        <v>194.03</v>
      </c>
      <c r="H483">
        <v>36.049999999999997</v>
      </c>
      <c r="I483">
        <v>733.44</v>
      </c>
      <c r="J483">
        <v>123.91</v>
      </c>
      <c r="L483">
        <v>66.150000000000006</v>
      </c>
      <c r="M483">
        <v>48.27</v>
      </c>
      <c r="N483">
        <v>103.79</v>
      </c>
      <c r="O483">
        <v>3139.2199999999898</v>
      </c>
      <c r="P483">
        <v>1363.88</v>
      </c>
      <c r="R483">
        <v>2919.5799999999899</v>
      </c>
      <c r="S483">
        <v>643.42999999999995</v>
      </c>
      <c r="T483">
        <v>614.17999999999995</v>
      </c>
      <c r="U483">
        <v>105.22</v>
      </c>
      <c r="V483">
        <v>44.01</v>
      </c>
      <c r="W483">
        <v>2773.64</v>
      </c>
      <c r="X483">
        <v>2158.59</v>
      </c>
      <c r="Y483">
        <v>826.42</v>
      </c>
      <c r="Z483">
        <v>3.6049234999999999</v>
      </c>
      <c r="AA483">
        <v>1580.57</v>
      </c>
      <c r="AC483">
        <v>3107.5099999999902</v>
      </c>
      <c r="AD483">
        <v>612.97</v>
      </c>
      <c r="AE483">
        <v>1195.96</v>
      </c>
      <c r="AF483">
        <v>5297.8099999999904</v>
      </c>
      <c r="AG483">
        <v>2190.3000000000002</v>
      </c>
      <c r="AH483">
        <v>168.75</v>
      </c>
      <c r="AI483">
        <v>3107.5099999999902</v>
      </c>
      <c r="AJ483">
        <v>282.16000000000003</v>
      </c>
      <c r="AK483">
        <v>-330.81</v>
      </c>
      <c r="AL483">
        <v>-401.5</v>
      </c>
      <c r="AM483">
        <v>917.22</v>
      </c>
      <c r="AN483">
        <v>-442.6</v>
      </c>
      <c r="AO483">
        <v>635.05999999999995</v>
      </c>
      <c r="AP483">
        <v>184.91</v>
      </c>
      <c r="AQ483">
        <v>27.04</v>
      </c>
    </row>
    <row r="484" spans="1:43" x14ac:dyDescent="0.25">
      <c r="A484" t="s">
        <v>1236</v>
      </c>
      <c r="B484" t="s">
        <v>1235</v>
      </c>
      <c r="C484" t="s">
        <v>766</v>
      </c>
      <c r="D484">
        <v>6771.722632</v>
      </c>
      <c r="E484">
        <v>40.299999999999997</v>
      </c>
      <c r="F484">
        <v>1553.06</v>
      </c>
      <c r="G484">
        <v>3157.79</v>
      </c>
      <c r="H484">
        <v>342.87</v>
      </c>
      <c r="I484">
        <v>398.719999999999</v>
      </c>
      <c r="J484">
        <v>43.86</v>
      </c>
      <c r="L484">
        <v>1927.15</v>
      </c>
      <c r="M484">
        <v>515.61</v>
      </c>
      <c r="N484">
        <v>1505.84</v>
      </c>
      <c r="O484">
        <v>3505.05</v>
      </c>
      <c r="P484">
        <v>239.069999999999</v>
      </c>
      <c r="R484">
        <v>605.90999999999894</v>
      </c>
      <c r="S484">
        <v>1622.14</v>
      </c>
      <c r="T484">
        <v>1118.96</v>
      </c>
      <c r="U484">
        <v>456.38</v>
      </c>
      <c r="V484">
        <v>103.52</v>
      </c>
      <c r="W484">
        <v>1279.01</v>
      </c>
      <c r="X484">
        <v>5691.55</v>
      </c>
      <c r="Y484">
        <v>2672.02</v>
      </c>
      <c r="Z484">
        <v>171.436016</v>
      </c>
      <c r="AA484">
        <v>788.79</v>
      </c>
      <c r="AC484">
        <v>6285.51</v>
      </c>
      <c r="AD484">
        <v>2579.84</v>
      </c>
      <c r="AE484">
        <v>91.689999999999898</v>
      </c>
      <c r="AF484">
        <v>9196.6</v>
      </c>
      <c r="AG484">
        <v>2911.09</v>
      </c>
      <c r="AH484">
        <v>1090.8499999999999</v>
      </c>
      <c r="AI484">
        <v>6285.51</v>
      </c>
      <c r="AJ484">
        <v>184.07</v>
      </c>
      <c r="AK484">
        <v>-292.98</v>
      </c>
      <c r="AL484">
        <v>-292.56</v>
      </c>
      <c r="AM484">
        <v>593.08000000000004</v>
      </c>
      <c r="AN484">
        <v>-486.55999999999898</v>
      </c>
      <c r="AO484">
        <v>409.01</v>
      </c>
      <c r="AP484">
        <v>7.5400000000000196</v>
      </c>
      <c r="AQ484">
        <v>0</v>
      </c>
    </row>
    <row r="485" spans="1:43" x14ac:dyDescent="0.25">
      <c r="A485" t="s">
        <v>1252</v>
      </c>
      <c r="B485" t="s">
        <v>1251</v>
      </c>
      <c r="C485" t="s">
        <v>1253</v>
      </c>
      <c r="D485">
        <v>6746.8437323999997</v>
      </c>
      <c r="E485">
        <v>116.5</v>
      </c>
      <c r="F485">
        <v>40.08</v>
      </c>
      <c r="G485">
        <v>0</v>
      </c>
      <c r="H485">
        <v>7416.04</v>
      </c>
      <c r="I485">
        <v>211.24</v>
      </c>
      <c r="K485">
        <v>46.85</v>
      </c>
      <c r="L485">
        <v>10115.4264</v>
      </c>
      <c r="M485">
        <v>0</v>
      </c>
      <c r="N485">
        <v>0</v>
      </c>
      <c r="O485">
        <v>10260.4</v>
      </c>
      <c r="P485">
        <v>2984.78</v>
      </c>
      <c r="R485">
        <v>1.2736000000004399</v>
      </c>
      <c r="S485">
        <v>16.409999999999901</v>
      </c>
      <c r="T485">
        <v>75.36</v>
      </c>
      <c r="U485">
        <v>96.85</v>
      </c>
      <c r="V485">
        <v>63.19</v>
      </c>
      <c r="W485">
        <v>-24.7</v>
      </c>
      <c r="X485">
        <v>231.159999999999</v>
      </c>
      <c r="Y485">
        <v>115.44</v>
      </c>
      <c r="Z485">
        <v>72.640519999999995</v>
      </c>
      <c r="AA485">
        <v>2941.59</v>
      </c>
      <c r="AC485">
        <v>7391.34</v>
      </c>
      <c r="AD485">
        <v>0</v>
      </c>
      <c r="AE485">
        <v>2921.59</v>
      </c>
      <c r="AF485">
        <v>10491.56</v>
      </c>
      <c r="AG485">
        <v>3100.22</v>
      </c>
      <c r="AH485">
        <v>3.51</v>
      </c>
      <c r="AI485">
        <v>7391.34</v>
      </c>
      <c r="AJ485">
        <v>2851.01</v>
      </c>
      <c r="AK485">
        <v>2429.09</v>
      </c>
      <c r="AL485">
        <v>-2905.4</v>
      </c>
      <c r="AM485">
        <v>623.73</v>
      </c>
      <c r="AN485">
        <v>15.399999999999901</v>
      </c>
      <c r="AO485">
        <v>-2227.2800000000002</v>
      </c>
      <c r="AP485">
        <v>147.41999999999999</v>
      </c>
      <c r="AQ485">
        <v>349.28</v>
      </c>
    </row>
    <row r="486" spans="1:43" x14ac:dyDescent="0.25">
      <c r="A486" t="s">
        <v>1306</v>
      </c>
      <c r="B486" t="s">
        <v>1305</v>
      </c>
      <c r="C486" t="s">
        <v>66</v>
      </c>
      <c r="D486">
        <v>6735.4724017799999</v>
      </c>
      <c r="E486">
        <v>510.65</v>
      </c>
      <c r="F486">
        <v>487.55</v>
      </c>
      <c r="G486">
        <v>258.27</v>
      </c>
      <c r="H486">
        <v>33.5</v>
      </c>
      <c r="I486">
        <v>129.34</v>
      </c>
      <c r="J486">
        <v>298.48</v>
      </c>
      <c r="L486">
        <v>1.2454000000000001</v>
      </c>
      <c r="M486">
        <v>566.41</v>
      </c>
      <c r="N486">
        <v>0</v>
      </c>
      <c r="O486">
        <v>2740.56</v>
      </c>
      <c r="P486">
        <v>850.45</v>
      </c>
      <c r="R486">
        <v>2147.5246000000002</v>
      </c>
      <c r="S486">
        <v>526.29999999999995</v>
      </c>
      <c r="T486">
        <v>353.04</v>
      </c>
      <c r="U486">
        <v>25.38</v>
      </c>
      <c r="V486">
        <v>37.08</v>
      </c>
      <c r="W486">
        <v>3404.84</v>
      </c>
      <c r="X486">
        <v>2647.09</v>
      </c>
      <c r="Y486">
        <v>840.59</v>
      </c>
      <c r="Z486">
        <v>13.3999252</v>
      </c>
      <c r="AA486">
        <v>708.64</v>
      </c>
      <c r="AC486">
        <v>3696.61</v>
      </c>
      <c r="AD486">
        <v>1434.62</v>
      </c>
      <c r="AE486">
        <v>514.89</v>
      </c>
      <c r="AF486">
        <v>5387.65</v>
      </c>
      <c r="AG486">
        <v>1691.04</v>
      </c>
      <c r="AH486">
        <v>556.83000000000004</v>
      </c>
      <c r="AI486">
        <v>3696.6099999999901</v>
      </c>
      <c r="AJ486">
        <v>8.26</v>
      </c>
      <c r="AK486">
        <v>-291.38</v>
      </c>
      <c r="AL486">
        <v>562.84</v>
      </c>
      <c r="AM486">
        <v>-287.10000000000002</v>
      </c>
      <c r="AN486">
        <v>-947</v>
      </c>
      <c r="AO486">
        <v>-295.36</v>
      </c>
      <c r="AP486">
        <v>-15.639999999999899</v>
      </c>
      <c r="AQ486">
        <v>23.65</v>
      </c>
    </row>
    <row r="487" spans="1:43" x14ac:dyDescent="0.25">
      <c r="A487" t="s">
        <v>1257</v>
      </c>
      <c r="B487" t="s">
        <v>1256</v>
      </c>
      <c r="C487" t="s">
        <v>88</v>
      </c>
      <c r="D487">
        <v>6721.7527057400002</v>
      </c>
      <c r="E487">
        <v>263.64999999999998</v>
      </c>
      <c r="F487">
        <v>497.14</v>
      </c>
      <c r="G487">
        <v>501</v>
      </c>
      <c r="H487">
        <v>53.04</v>
      </c>
      <c r="I487">
        <v>150.85999999999899</v>
      </c>
      <c r="J487">
        <v>27.18</v>
      </c>
      <c r="L487">
        <v>0</v>
      </c>
      <c r="M487">
        <v>2.76</v>
      </c>
      <c r="N487">
        <v>0.61</v>
      </c>
      <c r="O487">
        <v>1195.46</v>
      </c>
      <c r="P487">
        <v>169.69999999999899</v>
      </c>
      <c r="R487">
        <v>1161.6600000000001</v>
      </c>
      <c r="S487">
        <v>201.42</v>
      </c>
      <c r="T487">
        <v>332.97</v>
      </c>
      <c r="U487">
        <v>31.04</v>
      </c>
      <c r="V487">
        <v>4.0499999999997804</v>
      </c>
      <c r="W487">
        <v>857.74</v>
      </c>
      <c r="X487">
        <v>1216.74</v>
      </c>
      <c r="Y487">
        <v>830.11</v>
      </c>
      <c r="Z487">
        <v>26.5176208</v>
      </c>
      <c r="AA487">
        <v>405.72</v>
      </c>
      <c r="AC487">
        <v>1412.3899999999901</v>
      </c>
      <c r="AD487">
        <v>294.20999999999998</v>
      </c>
      <c r="AE487">
        <v>138.47</v>
      </c>
      <c r="AF487">
        <v>2412.1999999999998</v>
      </c>
      <c r="AG487">
        <v>999.81</v>
      </c>
      <c r="AH487">
        <v>570.25</v>
      </c>
      <c r="AI487">
        <v>1412.3899999999901</v>
      </c>
      <c r="AJ487">
        <v>475.89</v>
      </c>
      <c r="AK487">
        <v>232.46</v>
      </c>
      <c r="AL487">
        <v>-384.11</v>
      </c>
      <c r="AM487">
        <v>199.06</v>
      </c>
      <c r="AN487">
        <v>-63.4299999999999</v>
      </c>
      <c r="AO487">
        <v>-276.83</v>
      </c>
      <c r="AP487">
        <v>47.41</v>
      </c>
      <c r="AQ487">
        <v>18.559999999999999</v>
      </c>
    </row>
    <row r="488" spans="1:43" x14ac:dyDescent="0.25">
      <c r="A488" t="s">
        <v>1293</v>
      </c>
      <c r="B488" t="s">
        <v>1292</v>
      </c>
      <c r="C488" t="s">
        <v>497</v>
      </c>
      <c r="D488">
        <v>6710.3468314749998</v>
      </c>
      <c r="E488">
        <v>389.15</v>
      </c>
      <c r="F488">
        <v>26.55</v>
      </c>
      <c r="G488">
        <v>500.59</v>
      </c>
      <c r="H488">
        <v>290.08</v>
      </c>
      <c r="I488">
        <v>138.26999999999899</v>
      </c>
      <c r="J488">
        <v>123.78</v>
      </c>
      <c r="L488">
        <v>547.65800000000002</v>
      </c>
      <c r="M488">
        <v>0</v>
      </c>
      <c r="N488">
        <v>0</v>
      </c>
      <c r="O488">
        <v>747.42</v>
      </c>
      <c r="P488">
        <v>157.97</v>
      </c>
      <c r="R488">
        <v>155.46199999999999</v>
      </c>
      <c r="S488">
        <v>28.14</v>
      </c>
      <c r="T488">
        <v>75.06</v>
      </c>
      <c r="U488">
        <v>44.3</v>
      </c>
      <c r="V488">
        <v>9.1300000000001997</v>
      </c>
      <c r="W488">
        <v>-23.819999999999901</v>
      </c>
      <c r="X488">
        <v>279.01</v>
      </c>
      <c r="Y488">
        <v>101.61</v>
      </c>
      <c r="Z488">
        <v>16.7568883</v>
      </c>
      <c r="AA488">
        <v>37.15</v>
      </c>
      <c r="AC488">
        <v>766.849999999999</v>
      </c>
      <c r="AD488">
        <v>0</v>
      </c>
      <c r="AE488">
        <v>25.06</v>
      </c>
      <c r="AF488">
        <v>1026.43</v>
      </c>
      <c r="AG488">
        <v>259.58</v>
      </c>
      <c r="AH488">
        <v>112.6</v>
      </c>
      <c r="AI488">
        <v>766.849999999999</v>
      </c>
      <c r="AJ488">
        <v>68.08</v>
      </c>
      <c r="AK488">
        <v>-115.41</v>
      </c>
      <c r="AL488">
        <v>-115.12</v>
      </c>
      <c r="AM488">
        <v>252.64</v>
      </c>
      <c r="AN488">
        <v>-52.91</v>
      </c>
      <c r="AO488">
        <v>184.56</v>
      </c>
      <c r="AP488">
        <v>22.1099999999999</v>
      </c>
      <c r="AQ488">
        <v>0</v>
      </c>
    </row>
    <row r="489" spans="1:43" x14ac:dyDescent="0.25">
      <c r="A489" t="s">
        <v>1248</v>
      </c>
      <c r="B489" t="s">
        <v>1247</v>
      </c>
      <c r="C489" t="s">
        <v>407</v>
      </c>
      <c r="D489">
        <v>6705.6726615750003</v>
      </c>
      <c r="E489">
        <v>277.89999999999998</v>
      </c>
      <c r="F489">
        <v>461.08</v>
      </c>
      <c r="G489">
        <v>0</v>
      </c>
      <c r="H489">
        <v>277.85000000000002</v>
      </c>
      <c r="I489">
        <v>36.11</v>
      </c>
      <c r="L489">
        <v>0</v>
      </c>
      <c r="M489">
        <v>0</v>
      </c>
      <c r="O489">
        <v>389.01</v>
      </c>
      <c r="P489">
        <v>275.83999999999997</v>
      </c>
      <c r="R489">
        <v>313.27999999999997</v>
      </c>
      <c r="S489">
        <v>75.739999999999995</v>
      </c>
      <c r="T489">
        <v>251.17</v>
      </c>
      <c r="U489">
        <v>75.73</v>
      </c>
      <c r="V489">
        <v>23.139999999999901</v>
      </c>
      <c r="W489">
        <v>-116.12</v>
      </c>
      <c r="X489">
        <v>780.71</v>
      </c>
      <c r="Y489">
        <v>712.25</v>
      </c>
      <c r="Z489">
        <v>23.910403500000001</v>
      </c>
      <c r="AA489">
        <v>360.42</v>
      </c>
      <c r="AC489">
        <v>181.63</v>
      </c>
      <c r="AD489">
        <v>225.75</v>
      </c>
      <c r="AE489">
        <v>252.7</v>
      </c>
      <c r="AF489">
        <v>1169.72</v>
      </c>
      <c r="AG489">
        <v>988.09</v>
      </c>
      <c r="AH489">
        <v>443.11</v>
      </c>
      <c r="AI489">
        <v>181.63</v>
      </c>
      <c r="AJ489">
        <v>25.53</v>
      </c>
      <c r="AK489">
        <v>-81.78</v>
      </c>
      <c r="AL489">
        <v>-25.42</v>
      </c>
      <c r="AM489">
        <v>120.36</v>
      </c>
      <c r="AN489">
        <v>25.37</v>
      </c>
      <c r="AO489">
        <v>94.83</v>
      </c>
      <c r="AP489">
        <v>13.159999999999901</v>
      </c>
      <c r="AQ489">
        <v>0</v>
      </c>
    </row>
    <row r="490" spans="1:43" x14ac:dyDescent="0.25">
      <c r="A490" t="s">
        <v>1259</v>
      </c>
      <c r="B490" t="s">
        <v>1258</v>
      </c>
      <c r="C490" t="s">
        <v>533</v>
      </c>
      <c r="D490">
        <v>6686.4529534000003</v>
      </c>
      <c r="E490">
        <v>163.25</v>
      </c>
      <c r="F490">
        <v>938.72</v>
      </c>
      <c r="G490">
        <v>305.24</v>
      </c>
      <c r="H490">
        <v>79.7</v>
      </c>
      <c r="I490">
        <v>336.12</v>
      </c>
      <c r="J490">
        <v>602.9</v>
      </c>
      <c r="L490">
        <v>0</v>
      </c>
      <c r="M490">
        <v>6313.71</v>
      </c>
      <c r="N490">
        <v>1.54</v>
      </c>
      <c r="O490">
        <v>9552.4599999999991</v>
      </c>
      <c r="P490">
        <v>977.08999999999799</v>
      </c>
      <c r="R490">
        <v>2837.85</v>
      </c>
      <c r="S490">
        <v>2478.63</v>
      </c>
      <c r="T490">
        <v>435.10999999999899</v>
      </c>
      <c r="U490">
        <v>400.9</v>
      </c>
      <c r="V490">
        <v>374.18999999999801</v>
      </c>
      <c r="W490">
        <v>11387.29</v>
      </c>
      <c r="X490">
        <v>4572.2299999999996</v>
      </c>
      <c r="Y490">
        <v>1373.83</v>
      </c>
      <c r="Z490">
        <v>39.847752999999997</v>
      </c>
      <c r="AA490">
        <v>5.5</v>
      </c>
      <c r="AC490">
        <v>11773.77</v>
      </c>
      <c r="AD490">
        <v>1391.54</v>
      </c>
      <c r="AE490">
        <v>0</v>
      </c>
      <c r="AF490">
        <v>14124.69</v>
      </c>
      <c r="AG490">
        <v>2350.9199999999901</v>
      </c>
      <c r="AH490">
        <v>365.94</v>
      </c>
      <c r="AI490">
        <v>11773.77</v>
      </c>
      <c r="AJ490">
        <v>94.82</v>
      </c>
      <c r="AK490">
        <v>-126.46</v>
      </c>
      <c r="AL490">
        <v>-18.14</v>
      </c>
      <c r="AM490">
        <v>237.1</v>
      </c>
      <c r="AN490">
        <v>-1164.95999999999</v>
      </c>
      <c r="AO490">
        <v>142.28</v>
      </c>
      <c r="AP490">
        <v>92.499999999999901</v>
      </c>
      <c r="AQ490">
        <v>88.85</v>
      </c>
    </row>
    <row r="491" spans="1:43" x14ac:dyDescent="0.25">
      <c r="A491" t="s">
        <v>1295</v>
      </c>
      <c r="B491" t="s">
        <v>1294</v>
      </c>
      <c r="C491" t="s">
        <v>88</v>
      </c>
      <c r="D491">
        <v>6685.33094256</v>
      </c>
      <c r="E491">
        <v>425.05</v>
      </c>
      <c r="F491">
        <v>834.16</v>
      </c>
      <c r="G491">
        <v>571.32000000000005</v>
      </c>
      <c r="H491">
        <v>15.9</v>
      </c>
      <c r="I491">
        <v>48.53</v>
      </c>
      <c r="J491">
        <v>122.02999999999901</v>
      </c>
      <c r="L491">
        <v>6.32</v>
      </c>
      <c r="M491">
        <v>6.19</v>
      </c>
      <c r="N491">
        <v>0</v>
      </c>
      <c r="O491">
        <v>2017.6599999999901</v>
      </c>
      <c r="P491">
        <v>296.32999999999902</v>
      </c>
      <c r="R491">
        <v>1966.1799999999901</v>
      </c>
      <c r="S491">
        <v>223.97</v>
      </c>
      <c r="T491">
        <v>218.61</v>
      </c>
      <c r="U491">
        <v>38.97</v>
      </c>
      <c r="V491">
        <v>67.919999999999703</v>
      </c>
      <c r="W491">
        <v>1845.9099999999901</v>
      </c>
      <c r="X491">
        <v>1764.57</v>
      </c>
      <c r="Y491">
        <v>1052.77</v>
      </c>
      <c r="Z491">
        <v>15.896913899999999</v>
      </c>
      <c r="AA491">
        <v>237.85</v>
      </c>
      <c r="AC491">
        <v>2433.13</v>
      </c>
      <c r="AD491">
        <v>911.16</v>
      </c>
      <c r="AE491">
        <v>106.38</v>
      </c>
      <c r="AF491">
        <v>3782.22999999999</v>
      </c>
      <c r="AG491">
        <v>1349.0999999999899</v>
      </c>
      <c r="AH491">
        <v>580.91</v>
      </c>
      <c r="AI491">
        <v>2433.13</v>
      </c>
      <c r="AJ491">
        <v>230.15</v>
      </c>
      <c r="AK491">
        <v>-417.75</v>
      </c>
      <c r="AL491">
        <v>-70.72</v>
      </c>
      <c r="AM491">
        <v>452.74</v>
      </c>
      <c r="AN491">
        <v>-429.31999999999903</v>
      </c>
      <c r="AO491">
        <v>222.59</v>
      </c>
      <c r="AP491">
        <v>-35.729999999999997</v>
      </c>
      <c r="AQ491">
        <v>45.16</v>
      </c>
    </row>
    <row r="492" spans="1:43" x14ac:dyDescent="0.25">
      <c r="A492" t="s">
        <v>1263</v>
      </c>
      <c r="B492" t="s">
        <v>1262</v>
      </c>
      <c r="C492" t="s">
        <v>1140</v>
      </c>
      <c r="D492">
        <v>6636.6662775300001</v>
      </c>
      <c r="E492">
        <v>1290.8399999999999</v>
      </c>
    </row>
    <row r="493" spans="1:43" x14ac:dyDescent="0.25">
      <c r="A493" t="s">
        <v>1261</v>
      </c>
      <c r="B493" t="s">
        <v>1260</v>
      </c>
      <c r="C493" t="s">
        <v>1055</v>
      </c>
      <c r="D493">
        <v>6634.7974100800002</v>
      </c>
      <c r="E493">
        <v>297.25</v>
      </c>
      <c r="F493">
        <v>381.77</v>
      </c>
      <c r="G493">
        <v>83.76</v>
      </c>
      <c r="H493">
        <v>24.18</v>
      </c>
      <c r="I493">
        <v>27.9</v>
      </c>
      <c r="J493">
        <v>135.05000000000001</v>
      </c>
      <c r="L493">
        <v>0.68230000000000002</v>
      </c>
      <c r="M493">
        <v>193.4</v>
      </c>
      <c r="N493">
        <v>0</v>
      </c>
      <c r="O493">
        <v>1739.46</v>
      </c>
      <c r="P493">
        <v>502.58999999999901</v>
      </c>
      <c r="R493">
        <v>1333.3377</v>
      </c>
      <c r="S493">
        <v>226.07</v>
      </c>
      <c r="T493">
        <v>1505.5</v>
      </c>
      <c r="U493">
        <v>212.04</v>
      </c>
      <c r="V493">
        <v>38.599999999999703</v>
      </c>
      <c r="W493">
        <v>1804.92</v>
      </c>
      <c r="X493">
        <v>2563.2600000000002</v>
      </c>
      <c r="Y493">
        <v>1887.27</v>
      </c>
      <c r="Z493">
        <v>24.176310999999998</v>
      </c>
      <c r="AA493">
        <v>1575.06</v>
      </c>
      <c r="AC493">
        <v>1912.86</v>
      </c>
      <c r="AD493">
        <v>2042.49</v>
      </c>
      <c r="AE493">
        <v>328.93999999999897</v>
      </c>
      <c r="AF493">
        <v>4302.72</v>
      </c>
      <c r="AG493">
        <v>2389.86</v>
      </c>
      <c r="AH493">
        <v>266.8</v>
      </c>
      <c r="AI493">
        <v>1912.86</v>
      </c>
      <c r="AJ493">
        <v>293.45</v>
      </c>
      <c r="AK493">
        <v>442.14</v>
      </c>
      <c r="AL493">
        <v>-256.75</v>
      </c>
      <c r="AM493">
        <v>-173.39</v>
      </c>
      <c r="AN493">
        <v>-842.37</v>
      </c>
      <c r="AO493">
        <v>-466.84</v>
      </c>
      <c r="AP493">
        <v>12</v>
      </c>
      <c r="AQ493">
        <v>72.53</v>
      </c>
    </row>
    <row r="494" spans="1:43" x14ac:dyDescent="0.25">
      <c r="A494" t="s">
        <v>1230</v>
      </c>
      <c r="B494" t="s">
        <v>1229</v>
      </c>
      <c r="C494" t="s">
        <v>504</v>
      </c>
      <c r="D494">
        <v>6632.9290380049997</v>
      </c>
      <c r="E494">
        <v>976.1</v>
      </c>
      <c r="F494">
        <v>96.49</v>
      </c>
      <c r="G494">
        <v>90.21</v>
      </c>
      <c r="H494">
        <v>66.290000000000006</v>
      </c>
      <c r="I494">
        <v>214.61</v>
      </c>
      <c r="K494">
        <v>14.22</v>
      </c>
      <c r="L494">
        <v>64.489000000000004</v>
      </c>
      <c r="M494">
        <v>24.13</v>
      </c>
      <c r="N494">
        <v>0</v>
      </c>
      <c r="O494">
        <v>372.78</v>
      </c>
      <c r="P494">
        <v>90.86</v>
      </c>
      <c r="R494">
        <v>243.98099999999999</v>
      </c>
      <c r="S494">
        <v>54.12</v>
      </c>
      <c r="T494">
        <v>246.789999999999</v>
      </c>
      <c r="U494">
        <v>25.96</v>
      </c>
      <c r="V494">
        <v>4.3899999999999997</v>
      </c>
      <c r="W494">
        <v>579.53</v>
      </c>
      <c r="X494">
        <v>797.39</v>
      </c>
      <c r="Y494">
        <v>343.28</v>
      </c>
      <c r="Z494">
        <v>6.6293148999999998</v>
      </c>
      <c r="AA494">
        <v>245.17</v>
      </c>
      <c r="AC494">
        <v>736.03</v>
      </c>
      <c r="AD494">
        <v>252.14</v>
      </c>
      <c r="AE494">
        <v>86.47</v>
      </c>
      <c r="AF494">
        <v>1170.17</v>
      </c>
      <c r="AG494">
        <v>434.14</v>
      </c>
      <c r="AH494">
        <v>276.52</v>
      </c>
      <c r="AI494">
        <v>736.03</v>
      </c>
      <c r="AJ494">
        <v>41</v>
      </c>
      <c r="AK494">
        <v>3.09</v>
      </c>
      <c r="AL494">
        <v>-25.17</v>
      </c>
      <c r="AM494">
        <v>13.71</v>
      </c>
      <c r="AN494">
        <v>-189.41</v>
      </c>
      <c r="AO494">
        <v>-27.29</v>
      </c>
      <c r="AP494">
        <v>-8.3699999999999992</v>
      </c>
      <c r="AQ494">
        <v>0</v>
      </c>
    </row>
    <row r="495" spans="1:43" x14ac:dyDescent="0.25">
      <c r="A495" t="s">
        <v>1250</v>
      </c>
      <c r="B495" t="s">
        <v>1249</v>
      </c>
      <c r="C495" t="s">
        <v>24</v>
      </c>
      <c r="D495">
        <v>6613.9346384949904</v>
      </c>
      <c r="E495">
        <v>780.5</v>
      </c>
      <c r="F495">
        <v>14.58</v>
      </c>
      <c r="G495">
        <v>2142.69</v>
      </c>
      <c r="H495">
        <v>83.61</v>
      </c>
      <c r="I495">
        <v>3487.88</v>
      </c>
      <c r="J495">
        <v>36.65</v>
      </c>
      <c r="L495">
        <v>0.1</v>
      </c>
      <c r="M495">
        <v>332.99</v>
      </c>
      <c r="N495">
        <v>0</v>
      </c>
      <c r="O495">
        <v>496.11</v>
      </c>
      <c r="P495">
        <v>123.69999999999899</v>
      </c>
      <c r="R495">
        <v>133.44999999999999</v>
      </c>
      <c r="S495">
        <v>48.91</v>
      </c>
      <c r="T495">
        <v>408.42</v>
      </c>
      <c r="U495">
        <v>29.57</v>
      </c>
      <c r="V495">
        <v>53.479999999999499</v>
      </c>
      <c r="W495">
        <v>1259.9000000000001</v>
      </c>
      <c r="X495">
        <v>3536.79</v>
      </c>
      <c r="Y495">
        <v>423</v>
      </c>
      <c r="Z495">
        <v>8.3601092000000001</v>
      </c>
      <c r="AA495">
        <v>55.33</v>
      </c>
      <c r="AC495">
        <v>3486.2</v>
      </c>
      <c r="AD495">
        <v>0</v>
      </c>
      <c r="AE495">
        <v>33.569999999999901</v>
      </c>
      <c r="AF495">
        <v>4032.9</v>
      </c>
      <c r="AG495">
        <v>546.69999999999902</v>
      </c>
      <c r="AH495">
        <v>0</v>
      </c>
      <c r="AI495">
        <v>3486.2</v>
      </c>
      <c r="AJ495">
        <v>14.58</v>
      </c>
      <c r="AK495">
        <v>2109.33</v>
      </c>
      <c r="AL495">
        <v>-2186.52</v>
      </c>
      <c r="AM495">
        <v>38.96</v>
      </c>
      <c r="AN495">
        <v>19.619999999999902</v>
      </c>
      <c r="AO495">
        <v>24.38</v>
      </c>
      <c r="AP495">
        <v>-38.229999999999997</v>
      </c>
      <c r="AQ495">
        <v>0</v>
      </c>
    </row>
    <row r="496" spans="1:43" x14ac:dyDescent="0.25">
      <c r="A496" t="s">
        <v>1272</v>
      </c>
      <c r="B496" t="s">
        <v>1271</v>
      </c>
      <c r="C496" t="s">
        <v>504</v>
      </c>
      <c r="D496">
        <v>6613.6572226400003</v>
      </c>
      <c r="E496">
        <v>1480.35</v>
      </c>
      <c r="F496">
        <v>391.62</v>
      </c>
      <c r="G496">
        <v>14.93</v>
      </c>
      <c r="H496">
        <v>2.92</v>
      </c>
      <c r="I496">
        <v>327.82</v>
      </c>
      <c r="J496">
        <v>38.64</v>
      </c>
      <c r="L496">
        <v>329.54</v>
      </c>
      <c r="M496">
        <v>0.01</v>
      </c>
      <c r="N496">
        <v>141.28</v>
      </c>
      <c r="O496">
        <v>1028.74</v>
      </c>
      <c r="P496">
        <v>978.24</v>
      </c>
      <c r="R496">
        <v>685.2</v>
      </c>
      <c r="S496">
        <v>335.07</v>
      </c>
      <c r="T496">
        <v>679.14</v>
      </c>
      <c r="U496">
        <v>13.99</v>
      </c>
      <c r="V496">
        <v>380.61</v>
      </c>
      <c r="W496">
        <v>509.26</v>
      </c>
      <c r="X496">
        <v>1688.6499999999901</v>
      </c>
      <c r="Y496">
        <v>1070.76</v>
      </c>
      <c r="Z496">
        <v>4.3852938525000003</v>
      </c>
      <c r="AA496">
        <v>635.79999999999995</v>
      </c>
      <c r="AC496">
        <v>668.39</v>
      </c>
      <c r="AD496">
        <v>669.53</v>
      </c>
      <c r="AE496">
        <v>558.99</v>
      </c>
      <c r="AF496">
        <v>2717.39</v>
      </c>
      <c r="AG496">
        <v>2049</v>
      </c>
      <c r="AH496">
        <v>356.23</v>
      </c>
      <c r="AI496">
        <v>668.38999999999896</v>
      </c>
      <c r="AJ496">
        <v>131.66</v>
      </c>
      <c r="AK496">
        <v>-55.32</v>
      </c>
      <c r="AL496">
        <v>-116.56</v>
      </c>
      <c r="AM496">
        <v>236.39</v>
      </c>
      <c r="AN496">
        <v>-155.41999999999899</v>
      </c>
      <c r="AO496">
        <v>104.729999999999</v>
      </c>
      <c r="AP496">
        <v>64.509999999999906</v>
      </c>
      <c r="AQ496">
        <v>7.2</v>
      </c>
    </row>
    <row r="497" spans="1:43" x14ac:dyDescent="0.25">
      <c r="A497" t="s">
        <v>1274</v>
      </c>
      <c r="B497" t="s">
        <v>1273</v>
      </c>
      <c r="C497" t="s">
        <v>362</v>
      </c>
      <c r="D497">
        <v>6611.2551594799997</v>
      </c>
      <c r="E497">
        <v>5818.3</v>
      </c>
      <c r="F497">
        <v>0.19</v>
      </c>
      <c r="G497">
        <v>0</v>
      </c>
      <c r="H497">
        <v>11.43</v>
      </c>
      <c r="I497">
        <v>21.75</v>
      </c>
      <c r="J497">
        <v>1344.16</v>
      </c>
      <c r="L497">
        <v>0</v>
      </c>
      <c r="M497">
        <v>20347.330000000002</v>
      </c>
      <c r="O497">
        <v>20359.3</v>
      </c>
      <c r="P497">
        <v>1344.15</v>
      </c>
      <c r="Q497">
        <v>0</v>
      </c>
      <c r="R497">
        <v>11.97</v>
      </c>
      <c r="S497">
        <v>6.89</v>
      </c>
      <c r="T497">
        <v>11.1299999999999</v>
      </c>
      <c r="U497">
        <v>0</v>
      </c>
      <c r="V497">
        <v>-9.9999999983992893E-3</v>
      </c>
      <c r="W497">
        <v>19031.38</v>
      </c>
      <c r="X497">
        <v>38.979999999999997</v>
      </c>
      <c r="Y497">
        <v>11.319999999999901</v>
      </c>
      <c r="Z497">
        <v>1.1428567999999999</v>
      </c>
      <c r="AA497">
        <v>0</v>
      </c>
      <c r="AC497">
        <v>19042.810000000001</v>
      </c>
      <c r="AD497">
        <v>3.8</v>
      </c>
      <c r="AE497">
        <v>0</v>
      </c>
      <c r="AF497">
        <v>20398.28</v>
      </c>
      <c r="AG497">
        <v>1355.47</v>
      </c>
      <c r="AH497">
        <v>6.54</v>
      </c>
      <c r="AI497">
        <v>19042.810000000001</v>
      </c>
      <c r="AJ497">
        <v>1.58</v>
      </c>
      <c r="AK497">
        <v>-205.15</v>
      </c>
      <c r="AL497">
        <v>-3.48</v>
      </c>
      <c r="AM497">
        <v>208.77</v>
      </c>
      <c r="AN497">
        <v>17.819999999999901</v>
      </c>
      <c r="AO497">
        <v>207.19</v>
      </c>
      <c r="AP497">
        <v>0.140000000000014</v>
      </c>
      <c r="AQ497">
        <v>205.15</v>
      </c>
    </row>
    <row r="498" spans="1:43" x14ac:dyDescent="0.25">
      <c r="A498" t="s">
        <v>1329</v>
      </c>
      <c r="B498" t="s">
        <v>1328</v>
      </c>
      <c r="C498" t="s">
        <v>290</v>
      </c>
      <c r="D498">
        <v>6605.7422242699904</v>
      </c>
      <c r="E498">
        <v>658</v>
      </c>
      <c r="F498">
        <v>17.66</v>
      </c>
      <c r="G498">
        <v>1070.8800000000001</v>
      </c>
      <c r="H498">
        <v>82.76</v>
      </c>
      <c r="I498">
        <v>1153.5999999999999</v>
      </c>
      <c r="K498">
        <v>86.759999999999906</v>
      </c>
      <c r="L498">
        <v>0</v>
      </c>
      <c r="M498">
        <v>0</v>
      </c>
      <c r="O498">
        <v>6024.1399999999903</v>
      </c>
      <c r="P498">
        <v>5775.8</v>
      </c>
      <c r="Q498">
        <v>5918.19</v>
      </c>
      <c r="R498">
        <v>19.189999999999898</v>
      </c>
      <c r="S498">
        <v>108.399999999999</v>
      </c>
      <c r="T498">
        <v>159.07</v>
      </c>
      <c r="U498">
        <v>0</v>
      </c>
      <c r="V498">
        <v>-9.9999999993087806E-3</v>
      </c>
      <c r="W498">
        <v>184.30999999999901</v>
      </c>
      <c r="X498">
        <v>1266.3399999999999</v>
      </c>
      <c r="Y498">
        <v>176.73</v>
      </c>
      <c r="Z498">
        <v>8.4326387999999994</v>
      </c>
      <c r="AA498">
        <v>5775.8099999999904</v>
      </c>
      <c r="AC498">
        <v>1337.95</v>
      </c>
      <c r="AD498">
        <v>0</v>
      </c>
      <c r="AE498">
        <v>5775.8099999999904</v>
      </c>
      <c r="AF498">
        <v>7290.48</v>
      </c>
      <c r="AG498">
        <v>5952.53</v>
      </c>
      <c r="AH498">
        <v>4.34</v>
      </c>
      <c r="AI498">
        <v>1337.94999999999</v>
      </c>
      <c r="AJ498">
        <v>6.28</v>
      </c>
      <c r="AK498">
        <v>1418.2</v>
      </c>
      <c r="AL498">
        <v>18.48</v>
      </c>
      <c r="AM498">
        <v>-1640.73</v>
      </c>
      <c r="AN498">
        <v>-1958.06</v>
      </c>
      <c r="AO498">
        <v>-1647.01</v>
      </c>
      <c r="AP498">
        <v>-204.04999999999899</v>
      </c>
      <c r="AQ498">
        <v>0</v>
      </c>
    </row>
    <row r="499" spans="1:43" x14ac:dyDescent="0.25">
      <c r="A499" t="s">
        <v>1297</v>
      </c>
      <c r="B499" t="s">
        <v>1296</v>
      </c>
      <c r="C499" t="s">
        <v>323</v>
      </c>
      <c r="D499">
        <v>6563.6227171800001</v>
      </c>
      <c r="E499">
        <v>214.7</v>
      </c>
      <c r="F499">
        <v>850.97</v>
      </c>
      <c r="G499">
        <v>1503.31</v>
      </c>
      <c r="H499">
        <v>309.89999999999998</v>
      </c>
      <c r="I499">
        <v>50.26</v>
      </c>
      <c r="J499">
        <v>530.79999999999995</v>
      </c>
      <c r="L499">
        <v>201.78020000000001</v>
      </c>
      <c r="M499">
        <v>404.37</v>
      </c>
      <c r="N499">
        <v>76.349999999999994</v>
      </c>
      <c r="O499">
        <v>9501.4299999999894</v>
      </c>
      <c r="P499">
        <v>3288.8299999999899</v>
      </c>
      <c r="R499">
        <v>7285.6797999999899</v>
      </c>
      <c r="S499">
        <v>715.74</v>
      </c>
      <c r="T499">
        <v>1879.78999999999</v>
      </c>
      <c r="U499">
        <v>1609.6</v>
      </c>
      <c r="V499">
        <v>816.05999999999801</v>
      </c>
      <c r="W499">
        <v>4095.8799999999901</v>
      </c>
      <c r="X499">
        <v>2541.5500000000002</v>
      </c>
      <c r="Y499">
        <v>2730.7599999999902</v>
      </c>
      <c r="Z499">
        <v>30.989726699999999</v>
      </c>
      <c r="AA499">
        <v>3090.5699999999902</v>
      </c>
      <c r="AC499">
        <v>6023.39</v>
      </c>
      <c r="AD499">
        <v>844.42</v>
      </c>
      <c r="AE499">
        <v>1941.96999999999</v>
      </c>
      <c r="AF499">
        <v>12042.98</v>
      </c>
      <c r="AG499">
        <v>6019.5899999999901</v>
      </c>
      <c r="AH499">
        <v>931.13</v>
      </c>
      <c r="AI499">
        <v>6023.39</v>
      </c>
      <c r="AJ499">
        <v>168.46</v>
      </c>
      <c r="AK499">
        <v>-182.7</v>
      </c>
      <c r="AL499">
        <v>-250.14</v>
      </c>
      <c r="AM499">
        <v>438.99</v>
      </c>
      <c r="AN499">
        <v>-54.7</v>
      </c>
      <c r="AO499">
        <v>270.52999999999997</v>
      </c>
      <c r="AP499">
        <v>6.1500000000000297</v>
      </c>
      <c r="AQ499">
        <v>28.92</v>
      </c>
    </row>
    <row r="500" spans="1:43" x14ac:dyDescent="0.25">
      <c r="A500" t="s">
        <v>1301</v>
      </c>
      <c r="B500" t="s">
        <v>1300</v>
      </c>
      <c r="C500" t="s">
        <v>85</v>
      </c>
      <c r="D500">
        <v>6528.6484668000003</v>
      </c>
      <c r="E500">
        <v>746.4</v>
      </c>
      <c r="F500">
        <v>14.27</v>
      </c>
      <c r="G500">
        <v>113.64</v>
      </c>
      <c r="H500">
        <v>88.34</v>
      </c>
      <c r="I500">
        <v>90.259999999999906</v>
      </c>
      <c r="J500">
        <v>46.12</v>
      </c>
      <c r="L500">
        <v>0</v>
      </c>
      <c r="M500">
        <v>0.05</v>
      </c>
      <c r="O500">
        <v>1612.86</v>
      </c>
      <c r="P500">
        <v>609.719999999999</v>
      </c>
      <c r="R500">
        <v>1520.58</v>
      </c>
      <c r="S500">
        <v>54.12</v>
      </c>
      <c r="T500">
        <v>291.89</v>
      </c>
      <c r="U500">
        <v>92.23</v>
      </c>
      <c r="V500">
        <v>41.119999999999699</v>
      </c>
      <c r="W500">
        <v>773.86</v>
      </c>
      <c r="X500">
        <v>278.86</v>
      </c>
      <c r="Y500">
        <v>306.159999999999</v>
      </c>
      <c r="Z500">
        <v>8.8343495000000001</v>
      </c>
      <c r="AA500">
        <v>719.72</v>
      </c>
      <c r="AC500">
        <v>975.84</v>
      </c>
      <c r="AD500">
        <v>52.79</v>
      </c>
      <c r="AE500">
        <v>522.48</v>
      </c>
      <c r="AF500">
        <v>1891.71999999999</v>
      </c>
      <c r="AG500">
        <v>915.87999999999897</v>
      </c>
      <c r="AH500">
        <v>81.69</v>
      </c>
      <c r="AI500">
        <v>975.84</v>
      </c>
      <c r="AJ500">
        <v>412.4</v>
      </c>
      <c r="AK500">
        <v>-170.91</v>
      </c>
      <c r="AL500">
        <v>-144.46</v>
      </c>
      <c r="AM500">
        <v>318.33999999999997</v>
      </c>
      <c r="AN500">
        <v>-143.62</v>
      </c>
      <c r="AO500">
        <v>-94.06</v>
      </c>
      <c r="AP500">
        <v>2.96999999999997</v>
      </c>
      <c r="AQ500">
        <v>0</v>
      </c>
    </row>
    <row r="501" spans="1:43" x14ac:dyDescent="0.25">
      <c r="A501" t="s">
        <v>1394</v>
      </c>
      <c r="B501" t="s">
        <v>1393</v>
      </c>
      <c r="C501" t="s">
        <v>504</v>
      </c>
      <c r="D501">
        <v>6525.1897200000003</v>
      </c>
      <c r="E501">
        <v>3388.65</v>
      </c>
      <c r="F501">
        <v>257.52999999999997</v>
      </c>
      <c r="G501">
        <v>16.95</v>
      </c>
      <c r="H501">
        <v>20.3</v>
      </c>
      <c r="I501">
        <v>567.96</v>
      </c>
      <c r="K501">
        <v>17.14</v>
      </c>
      <c r="L501">
        <v>0</v>
      </c>
      <c r="M501">
        <v>0</v>
      </c>
      <c r="O501">
        <v>303.3</v>
      </c>
      <c r="P501">
        <v>25.2100000000002</v>
      </c>
      <c r="R501">
        <v>232.37</v>
      </c>
      <c r="S501">
        <v>46.17</v>
      </c>
      <c r="T501">
        <v>50.31</v>
      </c>
      <c r="U501">
        <v>53.79</v>
      </c>
      <c r="V501">
        <v>25.2100000000002</v>
      </c>
      <c r="W501">
        <v>960.54</v>
      </c>
      <c r="X501">
        <v>1027.54</v>
      </c>
      <c r="Y501">
        <v>307.83999999999997</v>
      </c>
      <c r="Z501">
        <v>2.0296080000000001</v>
      </c>
      <c r="AA501">
        <v>0</v>
      </c>
      <c r="AC501">
        <v>997.79</v>
      </c>
      <c r="AD501">
        <v>204.05</v>
      </c>
      <c r="AE501">
        <v>0</v>
      </c>
      <c r="AF501">
        <v>1330.84</v>
      </c>
      <c r="AG501">
        <v>333.05</v>
      </c>
      <c r="AH501">
        <v>209.36</v>
      </c>
      <c r="AI501">
        <v>997.79</v>
      </c>
      <c r="AJ501">
        <v>112.9</v>
      </c>
      <c r="AK501">
        <v>-16.239999999999998</v>
      </c>
      <c r="AL501">
        <v>-6.42</v>
      </c>
      <c r="AM501">
        <v>128.47999999999999</v>
      </c>
      <c r="AN501">
        <v>-44.72</v>
      </c>
      <c r="AO501">
        <v>15.579999999999901</v>
      </c>
      <c r="AP501">
        <v>105.82</v>
      </c>
      <c r="AQ501">
        <v>16.239999999999998</v>
      </c>
    </row>
    <row r="502" spans="1:43" x14ac:dyDescent="0.25">
      <c r="A502" t="s">
        <v>1255</v>
      </c>
      <c r="B502" t="s">
        <v>1254</v>
      </c>
      <c r="C502" t="s">
        <v>373</v>
      </c>
      <c r="D502">
        <v>6501.831466185</v>
      </c>
      <c r="E502">
        <v>578.5</v>
      </c>
      <c r="F502">
        <v>305.11</v>
      </c>
      <c r="G502">
        <v>127.38</v>
      </c>
      <c r="H502">
        <v>100.03</v>
      </c>
      <c r="I502">
        <v>244.48</v>
      </c>
      <c r="K502">
        <v>38.57</v>
      </c>
      <c r="L502">
        <v>15.794</v>
      </c>
      <c r="M502">
        <v>564.41</v>
      </c>
      <c r="N502">
        <v>30.51</v>
      </c>
      <c r="O502">
        <v>736.23</v>
      </c>
      <c r="P502">
        <v>343.92999999999898</v>
      </c>
      <c r="R502">
        <v>17.465999999999902</v>
      </c>
      <c r="S502">
        <v>528.24</v>
      </c>
      <c r="T502">
        <v>2264.65</v>
      </c>
      <c r="U502">
        <v>99.99</v>
      </c>
      <c r="V502">
        <v>198.99999999999901</v>
      </c>
      <c r="W502">
        <v>705.23</v>
      </c>
      <c r="X502">
        <v>3140.6099999999901</v>
      </c>
      <c r="Y502">
        <v>2569.7600000000002</v>
      </c>
      <c r="Z502">
        <v>10.003068000000001</v>
      </c>
      <c r="AA502">
        <v>1562.55</v>
      </c>
      <c r="AC502">
        <v>963.15</v>
      </c>
      <c r="AD502">
        <v>2254.31</v>
      </c>
      <c r="AE502">
        <v>144.92999999999901</v>
      </c>
      <c r="AF502">
        <v>3876.8399999999901</v>
      </c>
      <c r="AG502">
        <v>2913.6899999999901</v>
      </c>
      <c r="AH502">
        <v>113.58</v>
      </c>
      <c r="AI502">
        <v>963.15</v>
      </c>
      <c r="AJ502">
        <v>0.36</v>
      </c>
      <c r="AK502">
        <v>153.97</v>
      </c>
      <c r="AL502">
        <v>-137.66999999999999</v>
      </c>
      <c r="AM502">
        <v>-109.55</v>
      </c>
      <c r="AN502">
        <v>-417.5</v>
      </c>
      <c r="AO502">
        <v>-109.91</v>
      </c>
      <c r="AP502">
        <v>-93.249999999999901</v>
      </c>
      <c r="AQ502">
        <v>0</v>
      </c>
    </row>
    <row r="503" spans="1:43" x14ac:dyDescent="0.25">
      <c r="A503" t="s">
        <v>1311</v>
      </c>
      <c r="B503" t="s">
        <v>1310</v>
      </c>
      <c r="C503" t="s">
        <v>373</v>
      </c>
      <c r="D503">
        <v>6501.3724800999998</v>
      </c>
      <c r="E503">
        <v>200.55</v>
      </c>
      <c r="F503">
        <v>13.63</v>
      </c>
      <c r="G503">
        <v>741.41</v>
      </c>
      <c r="H503">
        <v>64.819999999999993</v>
      </c>
      <c r="I503">
        <v>69.06</v>
      </c>
      <c r="J503">
        <v>37.379999999999903</v>
      </c>
      <c r="L503">
        <v>0</v>
      </c>
      <c r="M503">
        <v>460.26</v>
      </c>
      <c r="N503">
        <v>33.200000000000003</v>
      </c>
      <c r="O503">
        <v>2180.5699999999902</v>
      </c>
      <c r="P503">
        <v>1117.9099999999901</v>
      </c>
      <c r="R503">
        <v>1382.28</v>
      </c>
      <c r="S503">
        <v>860.34</v>
      </c>
      <c r="T503">
        <v>368.15</v>
      </c>
      <c r="U503">
        <v>338.03</v>
      </c>
      <c r="V503">
        <v>184.49999999999901</v>
      </c>
      <c r="W503">
        <v>2018.85</v>
      </c>
      <c r="X503">
        <v>2177.4</v>
      </c>
      <c r="Y503">
        <v>381.78</v>
      </c>
      <c r="Z503">
        <v>32.409633499999998</v>
      </c>
      <c r="AA503">
        <v>1103.71</v>
      </c>
      <c r="AC503">
        <v>2858.28</v>
      </c>
      <c r="AD503">
        <v>1196.72</v>
      </c>
      <c r="AE503">
        <v>896.03</v>
      </c>
      <c r="AF503">
        <v>4357.9699999999903</v>
      </c>
      <c r="AG503">
        <v>1499.6899999999901</v>
      </c>
      <c r="AH503">
        <v>51.28</v>
      </c>
      <c r="AI503">
        <v>2858.28</v>
      </c>
      <c r="AJ503">
        <v>12.38</v>
      </c>
      <c r="AK503">
        <v>-28.81</v>
      </c>
      <c r="AL503">
        <v>49.8</v>
      </c>
      <c r="AM503">
        <v>-6.36</v>
      </c>
      <c r="AN503">
        <v>-204.43</v>
      </c>
      <c r="AO503">
        <v>-18.739999999999998</v>
      </c>
      <c r="AP503">
        <v>14.6299999999999</v>
      </c>
      <c r="AQ503">
        <v>3.54</v>
      </c>
    </row>
    <row r="504" spans="1:43" x14ac:dyDescent="0.25">
      <c r="A504" t="s">
        <v>1289</v>
      </c>
      <c r="B504" t="s">
        <v>1288</v>
      </c>
      <c r="C504" t="s">
        <v>1140</v>
      </c>
      <c r="D504">
        <v>6496.9056107910001</v>
      </c>
      <c r="E504">
        <v>1083.31</v>
      </c>
    </row>
    <row r="505" spans="1:43" x14ac:dyDescent="0.25">
      <c r="A505" t="s">
        <v>1291</v>
      </c>
      <c r="B505" t="s">
        <v>1290</v>
      </c>
      <c r="C505" t="s">
        <v>315</v>
      </c>
      <c r="D505">
        <v>6488.1589269699998</v>
      </c>
      <c r="E505">
        <v>875.4</v>
      </c>
      <c r="F505">
        <v>166.22</v>
      </c>
      <c r="G505">
        <v>14.63</v>
      </c>
      <c r="H505">
        <v>231.73</v>
      </c>
      <c r="I505">
        <v>514.96</v>
      </c>
      <c r="K505">
        <v>6.21</v>
      </c>
      <c r="L505">
        <v>0.05</v>
      </c>
      <c r="M505">
        <v>37.01</v>
      </c>
      <c r="N505">
        <v>25.95</v>
      </c>
      <c r="O505">
        <v>438.5</v>
      </c>
      <c r="P505">
        <v>18.759999999999899</v>
      </c>
      <c r="R505">
        <v>304.25</v>
      </c>
      <c r="S505">
        <v>235.48999999999899</v>
      </c>
      <c r="T505">
        <v>41.46</v>
      </c>
      <c r="U505">
        <v>90.98</v>
      </c>
      <c r="V505">
        <v>17.59</v>
      </c>
      <c r="W505">
        <v>1237.57</v>
      </c>
      <c r="X505">
        <v>1297.82</v>
      </c>
      <c r="Y505">
        <v>207.68</v>
      </c>
      <c r="Z505">
        <v>7.5788875999999998</v>
      </c>
      <c r="AA505">
        <v>2.13</v>
      </c>
      <c r="AC505">
        <v>1509.8799999999901</v>
      </c>
      <c r="AD505">
        <v>227.31</v>
      </c>
      <c r="AE505">
        <v>1.17</v>
      </c>
      <c r="AF505">
        <v>1736.32</v>
      </c>
      <c r="AG505">
        <v>226.44</v>
      </c>
      <c r="AH505">
        <v>320.06</v>
      </c>
      <c r="AI505">
        <v>1509.8799999999901</v>
      </c>
      <c r="AJ505">
        <v>91.18</v>
      </c>
      <c r="AK505">
        <v>-40.71</v>
      </c>
      <c r="AL505">
        <v>-271.02999999999997</v>
      </c>
      <c r="AM505">
        <v>336.75</v>
      </c>
      <c r="AN505">
        <v>-79.510000000000005</v>
      </c>
      <c r="AO505">
        <v>245.57</v>
      </c>
      <c r="AP505">
        <v>25.01</v>
      </c>
      <c r="AQ505">
        <v>22.69</v>
      </c>
    </row>
    <row r="506" spans="1:43" x14ac:dyDescent="0.25">
      <c r="A506" t="s">
        <v>1319</v>
      </c>
      <c r="B506" t="s">
        <v>1318</v>
      </c>
      <c r="C506" t="s">
        <v>41</v>
      </c>
      <c r="D506">
        <v>6483.0801203499996</v>
      </c>
      <c r="E506">
        <v>1686</v>
      </c>
      <c r="F506">
        <v>536.12</v>
      </c>
      <c r="G506">
        <v>0</v>
      </c>
      <c r="H506">
        <v>38.6</v>
      </c>
      <c r="I506">
        <v>1270.53</v>
      </c>
      <c r="J506">
        <v>96.3</v>
      </c>
      <c r="L506">
        <v>0</v>
      </c>
      <c r="M506">
        <v>501.99</v>
      </c>
      <c r="N506">
        <v>0</v>
      </c>
      <c r="O506">
        <v>2300.91</v>
      </c>
      <c r="P506">
        <v>107.219999999998</v>
      </c>
      <c r="R506">
        <v>1458.85</v>
      </c>
      <c r="S506">
        <v>169.51999999999899</v>
      </c>
      <c r="T506">
        <v>750.97</v>
      </c>
      <c r="U506">
        <v>340.07</v>
      </c>
      <c r="V506">
        <v>10.1399999999988</v>
      </c>
      <c r="W506">
        <v>3875.03</v>
      </c>
      <c r="X506">
        <v>3007.0299999999902</v>
      </c>
      <c r="Y506">
        <v>1287.0899999999999</v>
      </c>
      <c r="Z506">
        <v>3.8596656</v>
      </c>
      <c r="AA506">
        <v>664.68</v>
      </c>
      <c r="AC506">
        <v>3913.63</v>
      </c>
      <c r="AD506">
        <v>977.81</v>
      </c>
      <c r="AE506">
        <v>0.77999999999997205</v>
      </c>
      <c r="AF506">
        <v>5307.94</v>
      </c>
      <c r="AG506">
        <v>1394.3099999999899</v>
      </c>
      <c r="AH506">
        <v>589.16999999999996</v>
      </c>
      <c r="AI506">
        <v>3913.63</v>
      </c>
      <c r="AJ506">
        <v>359.53</v>
      </c>
      <c r="AK506">
        <v>343.63</v>
      </c>
      <c r="AL506">
        <v>-183.36</v>
      </c>
      <c r="AM506">
        <v>-140.61000000000001</v>
      </c>
      <c r="AN506">
        <v>-682.98</v>
      </c>
      <c r="AO506">
        <v>-500.14</v>
      </c>
      <c r="AP506">
        <v>19.659999999999901</v>
      </c>
      <c r="AQ506">
        <v>12.09</v>
      </c>
    </row>
    <row r="507" spans="1:43" x14ac:dyDescent="0.25">
      <c r="A507" t="s">
        <v>1270</v>
      </c>
      <c r="B507" t="s">
        <v>1269</v>
      </c>
      <c r="C507" t="s">
        <v>91</v>
      </c>
      <c r="D507">
        <v>6450.8902814000003</v>
      </c>
      <c r="E507">
        <v>2020.75</v>
      </c>
      <c r="F507">
        <v>40.47</v>
      </c>
      <c r="G507">
        <v>329.51</v>
      </c>
      <c r="H507">
        <v>15.01</v>
      </c>
      <c r="I507">
        <v>781.89</v>
      </c>
      <c r="K507">
        <v>49.26</v>
      </c>
      <c r="L507">
        <v>698.01</v>
      </c>
      <c r="M507">
        <v>10.77</v>
      </c>
      <c r="N507">
        <v>150.34</v>
      </c>
      <c r="O507">
        <v>951.72</v>
      </c>
      <c r="P507">
        <v>393.21</v>
      </c>
      <c r="R507">
        <v>147.37</v>
      </c>
      <c r="S507">
        <v>297.75</v>
      </c>
      <c r="T507">
        <v>811.55</v>
      </c>
      <c r="U507">
        <v>46.31</v>
      </c>
      <c r="V507">
        <v>264.37</v>
      </c>
      <c r="W507">
        <v>726.83999999999901</v>
      </c>
      <c r="X507">
        <v>1515.21</v>
      </c>
      <c r="Y507">
        <v>852.02</v>
      </c>
      <c r="Z507">
        <v>3.0018020999999999</v>
      </c>
      <c r="AA507">
        <v>202.82999999999899</v>
      </c>
      <c r="AC507">
        <v>1221.69999999999</v>
      </c>
      <c r="AD507">
        <v>0</v>
      </c>
      <c r="AE507">
        <v>128.84</v>
      </c>
      <c r="AF507">
        <v>2466.9299999999998</v>
      </c>
      <c r="AG507">
        <v>1245.23</v>
      </c>
      <c r="AH507">
        <v>435.57</v>
      </c>
      <c r="AI507">
        <v>1221.69999999999</v>
      </c>
      <c r="AJ507">
        <v>36.85</v>
      </c>
      <c r="AK507">
        <v>-128.5</v>
      </c>
      <c r="AL507">
        <v>-26.02</v>
      </c>
      <c r="AM507">
        <v>273.49</v>
      </c>
      <c r="AN507">
        <v>-217.74</v>
      </c>
      <c r="AO507">
        <v>236.64</v>
      </c>
      <c r="AP507">
        <v>118.97</v>
      </c>
      <c r="AQ507">
        <v>47.52</v>
      </c>
    </row>
    <row r="508" spans="1:43" x14ac:dyDescent="0.25">
      <c r="A508" t="s">
        <v>1285</v>
      </c>
      <c r="B508" t="s">
        <v>1284</v>
      </c>
      <c r="C508" t="s">
        <v>328</v>
      </c>
      <c r="D508">
        <v>6427.4607569</v>
      </c>
      <c r="E508">
        <v>568.9</v>
      </c>
      <c r="F508">
        <v>283.35000000000002</v>
      </c>
      <c r="G508">
        <v>135.01</v>
      </c>
      <c r="H508">
        <v>24.12</v>
      </c>
      <c r="I508">
        <v>43.4</v>
      </c>
      <c r="J508">
        <v>26.6999999999999</v>
      </c>
      <c r="L508">
        <v>1E-4</v>
      </c>
      <c r="M508">
        <v>0</v>
      </c>
      <c r="N508">
        <v>0</v>
      </c>
      <c r="O508">
        <v>546.11</v>
      </c>
      <c r="P508">
        <v>305.68</v>
      </c>
      <c r="R508">
        <v>514.16989999999998</v>
      </c>
      <c r="S508">
        <v>86.88</v>
      </c>
      <c r="T508">
        <v>92.479999999999905</v>
      </c>
      <c r="U508">
        <v>31.94</v>
      </c>
      <c r="V508">
        <v>2.83</v>
      </c>
      <c r="W508">
        <v>145.71</v>
      </c>
      <c r="X508">
        <v>440.24</v>
      </c>
      <c r="Y508">
        <v>375.83</v>
      </c>
      <c r="Z508">
        <v>11.274279</v>
      </c>
      <c r="AA508">
        <v>350.53</v>
      </c>
      <c r="AC508">
        <v>304.83999999999997</v>
      </c>
      <c r="AD508">
        <v>237.77</v>
      </c>
      <c r="AE508">
        <v>276.14999999999998</v>
      </c>
      <c r="AF508">
        <v>986.35</v>
      </c>
      <c r="AG508">
        <v>681.51</v>
      </c>
      <c r="AH508">
        <v>72.19</v>
      </c>
      <c r="AI508">
        <v>304.83999999999997</v>
      </c>
      <c r="AJ508">
        <v>140.12</v>
      </c>
      <c r="AK508">
        <v>90.6</v>
      </c>
      <c r="AL508">
        <v>-138.85</v>
      </c>
      <c r="AM508">
        <v>36.39</v>
      </c>
      <c r="AN508">
        <v>-82.56</v>
      </c>
      <c r="AO508">
        <v>-103.73</v>
      </c>
      <c r="AP508">
        <v>-11.86</v>
      </c>
      <c r="AQ508">
        <v>0</v>
      </c>
    </row>
    <row r="509" spans="1:43" x14ac:dyDescent="0.25">
      <c r="A509" t="s">
        <v>1279</v>
      </c>
      <c r="B509" t="s">
        <v>1278</v>
      </c>
      <c r="C509" t="s">
        <v>102</v>
      </c>
      <c r="D509">
        <v>6425.8270855800001</v>
      </c>
      <c r="E509">
        <v>523.1</v>
      </c>
      <c r="F509">
        <v>95.56</v>
      </c>
      <c r="G509">
        <v>928.38</v>
      </c>
      <c r="H509">
        <v>24.61</v>
      </c>
      <c r="I509">
        <v>242.75</v>
      </c>
      <c r="J509">
        <v>115.14</v>
      </c>
      <c r="L509">
        <v>0</v>
      </c>
      <c r="M509">
        <v>0</v>
      </c>
      <c r="N509">
        <v>0</v>
      </c>
      <c r="O509">
        <v>1178.1099999999999</v>
      </c>
      <c r="P509">
        <v>151.69999999999999</v>
      </c>
      <c r="R509">
        <v>1146.27</v>
      </c>
      <c r="S509">
        <v>48.77</v>
      </c>
      <c r="T509">
        <v>76.849999999999895</v>
      </c>
      <c r="U509">
        <v>31.84</v>
      </c>
      <c r="V509">
        <v>5.9999999999990901E-2</v>
      </c>
      <c r="W509">
        <v>478.03</v>
      </c>
      <c r="X509">
        <v>577.02</v>
      </c>
      <c r="Y509">
        <v>172.409999999999</v>
      </c>
      <c r="Z509">
        <v>12.3052989</v>
      </c>
      <c r="AA509">
        <v>69.38</v>
      </c>
      <c r="AC509">
        <v>1431.02</v>
      </c>
      <c r="AD509">
        <v>167.76</v>
      </c>
      <c r="AE509">
        <v>36.5</v>
      </c>
      <c r="AF509">
        <v>1755.1299999999901</v>
      </c>
      <c r="AG509">
        <v>324.11</v>
      </c>
      <c r="AH509">
        <v>117.74</v>
      </c>
      <c r="AI509">
        <v>1431.02</v>
      </c>
      <c r="AJ509">
        <v>99.86</v>
      </c>
      <c r="AK509">
        <v>-211.97</v>
      </c>
      <c r="AL509">
        <v>-290.35000000000002</v>
      </c>
      <c r="AM509">
        <v>496.09</v>
      </c>
      <c r="AN509">
        <v>-177.79</v>
      </c>
      <c r="AO509">
        <v>396.229999999999</v>
      </c>
      <c r="AP509">
        <v>-6.2300000000000404</v>
      </c>
      <c r="AQ509">
        <v>0</v>
      </c>
    </row>
    <row r="510" spans="1:43" x14ac:dyDescent="0.25">
      <c r="A510" t="s">
        <v>1283</v>
      </c>
      <c r="B510" t="s">
        <v>1282</v>
      </c>
      <c r="C510" t="s">
        <v>27</v>
      </c>
      <c r="D510">
        <v>6396.6943377300004</v>
      </c>
      <c r="E510">
        <v>203.8</v>
      </c>
      <c r="G510">
        <v>1255.97</v>
      </c>
      <c r="H510">
        <v>311.17</v>
      </c>
      <c r="I510">
        <v>4436.76</v>
      </c>
      <c r="M510">
        <v>22040</v>
      </c>
      <c r="N510">
        <v>0</v>
      </c>
      <c r="O510">
        <v>87692.76</v>
      </c>
      <c r="P510">
        <v>4648.78999999998</v>
      </c>
      <c r="Q510">
        <v>56783.14</v>
      </c>
      <c r="R510">
        <v>818.22</v>
      </c>
      <c r="U510">
        <v>8051.4</v>
      </c>
      <c r="V510">
        <v>2334.9499999999798</v>
      </c>
      <c r="W510">
        <v>5526.8499999999904</v>
      </c>
      <c r="X510">
        <v>4436.76</v>
      </c>
      <c r="Y510">
        <v>80386.740000000005</v>
      </c>
      <c r="Z510">
        <v>31.117366000000001</v>
      </c>
      <c r="AB510">
        <v>80386.740000000005</v>
      </c>
      <c r="AC510">
        <v>7093.99</v>
      </c>
      <c r="AE510">
        <v>2313.84</v>
      </c>
      <c r="AF510">
        <v>92129.519999999902</v>
      </c>
      <c r="AG510">
        <v>85035.529999999897</v>
      </c>
      <c r="AI510">
        <v>7093.99</v>
      </c>
      <c r="AJ510">
        <v>56.6</v>
      </c>
      <c r="AK510">
        <v>-354.92</v>
      </c>
      <c r="AL510">
        <v>-56.43</v>
      </c>
      <c r="AM510">
        <v>-467.46</v>
      </c>
      <c r="AN510">
        <v>-2294.6</v>
      </c>
      <c r="AO510">
        <v>-524.05999999999995</v>
      </c>
      <c r="AP510">
        <v>-878.81</v>
      </c>
      <c r="AQ510">
        <v>55.96</v>
      </c>
    </row>
    <row r="511" spans="1:43" x14ac:dyDescent="0.25">
      <c r="A511" t="s">
        <v>1265</v>
      </c>
      <c r="B511" t="s">
        <v>1264</v>
      </c>
      <c r="C511" t="s">
        <v>1266</v>
      </c>
      <c r="D511">
        <v>6388.0808342500004</v>
      </c>
      <c r="E511">
        <v>520.75</v>
      </c>
      <c r="F511">
        <v>529.41</v>
      </c>
      <c r="G511">
        <v>83.35</v>
      </c>
      <c r="H511">
        <v>14.23</v>
      </c>
      <c r="I511">
        <v>536.22</v>
      </c>
      <c r="K511">
        <v>9.1</v>
      </c>
      <c r="L511">
        <v>8.6310000000000002</v>
      </c>
      <c r="M511">
        <v>8.34</v>
      </c>
      <c r="N511">
        <v>-0.83</v>
      </c>
      <c r="O511">
        <v>278.289999999999</v>
      </c>
      <c r="P511">
        <v>43.029999999999902</v>
      </c>
      <c r="R511">
        <v>203.50899999999899</v>
      </c>
      <c r="S511">
        <v>122</v>
      </c>
      <c r="T511">
        <v>397.9</v>
      </c>
      <c r="U511">
        <v>48.71</v>
      </c>
      <c r="V511">
        <v>28.4</v>
      </c>
      <c r="W511">
        <v>586.20999999999901</v>
      </c>
      <c r="X511">
        <v>1346.88</v>
      </c>
      <c r="Y511">
        <v>927.31</v>
      </c>
      <c r="Z511">
        <v>14.22835813645</v>
      </c>
      <c r="AA511">
        <v>55.22</v>
      </c>
      <c r="AC511">
        <v>654.82999999999902</v>
      </c>
      <c r="AD511">
        <v>180.96</v>
      </c>
      <c r="AE511">
        <v>14.6299999999999</v>
      </c>
      <c r="AF511">
        <v>1625.17</v>
      </c>
      <c r="AG511">
        <v>970.34</v>
      </c>
      <c r="AH511">
        <v>507.7</v>
      </c>
      <c r="AI511">
        <v>654.83000000000004</v>
      </c>
      <c r="AJ511">
        <v>50.02</v>
      </c>
      <c r="AK511">
        <v>-26.86</v>
      </c>
      <c r="AL511">
        <v>-92.67</v>
      </c>
      <c r="AM511">
        <v>91.38</v>
      </c>
      <c r="AN511">
        <v>-147.15</v>
      </c>
      <c r="AO511">
        <v>41.3599999999999</v>
      </c>
      <c r="AP511">
        <v>-28.15</v>
      </c>
      <c r="AQ511">
        <v>12.14</v>
      </c>
    </row>
    <row r="512" spans="1:43" x14ac:dyDescent="0.25">
      <c r="A512" t="s">
        <v>1276</v>
      </c>
      <c r="B512" t="s">
        <v>1275</v>
      </c>
      <c r="C512" t="s">
        <v>1277</v>
      </c>
      <c r="D512">
        <v>6382.4010115250003</v>
      </c>
      <c r="E512">
        <v>485.2</v>
      </c>
      <c r="F512">
        <v>53.91</v>
      </c>
      <c r="G512">
        <v>537.85</v>
      </c>
      <c r="H512">
        <v>13.04</v>
      </c>
      <c r="I512">
        <v>231.99</v>
      </c>
      <c r="J512">
        <v>26.27</v>
      </c>
      <c r="L512">
        <v>0.3498</v>
      </c>
      <c r="M512">
        <v>0</v>
      </c>
      <c r="O512">
        <v>670.95999999999901</v>
      </c>
      <c r="P512">
        <v>167.99</v>
      </c>
      <c r="R512">
        <v>574.31020000000001</v>
      </c>
      <c r="S512">
        <v>24.15</v>
      </c>
      <c r="T512">
        <v>48.65</v>
      </c>
      <c r="U512">
        <v>96.3</v>
      </c>
      <c r="V512">
        <v>2.09</v>
      </c>
      <c r="W512">
        <v>234</v>
      </c>
      <c r="X512">
        <v>384.48</v>
      </c>
      <c r="Y512">
        <v>102.56</v>
      </c>
      <c r="Z512">
        <v>13.0355279</v>
      </c>
      <c r="AA512">
        <v>157.22999999999999</v>
      </c>
      <c r="AC512">
        <v>784.89</v>
      </c>
      <c r="AD512">
        <v>68.790000000000006</v>
      </c>
      <c r="AE512">
        <v>139.63</v>
      </c>
      <c r="AF512">
        <v>1055.44</v>
      </c>
      <c r="AG512">
        <v>270.55</v>
      </c>
      <c r="AH512">
        <v>59.55</v>
      </c>
      <c r="AI512">
        <v>784.89</v>
      </c>
      <c r="AJ512">
        <v>373.22</v>
      </c>
      <c r="AK512">
        <v>95.89</v>
      </c>
      <c r="AL512">
        <v>-259.99</v>
      </c>
      <c r="AM512">
        <v>173.41</v>
      </c>
      <c r="AN512">
        <v>-72.27</v>
      </c>
      <c r="AO512">
        <v>-199.81</v>
      </c>
      <c r="AP512">
        <v>9.3099999999999792</v>
      </c>
      <c r="AQ512">
        <v>0</v>
      </c>
    </row>
    <row r="513" spans="1:43" x14ac:dyDescent="0.25">
      <c r="A513" t="s">
        <v>1323</v>
      </c>
      <c r="B513" t="s">
        <v>1322</v>
      </c>
      <c r="C513" t="s">
        <v>527</v>
      </c>
      <c r="D513">
        <v>6377.683505</v>
      </c>
      <c r="E513">
        <v>370</v>
      </c>
      <c r="F513">
        <v>0</v>
      </c>
      <c r="G513">
        <v>661.89</v>
      </c>
      <c r="H513">
        <v>16.98</v>
      </c>
      <c r="I513">
        <v>542.14</v>
      </c>
      <c r="L513">
        <v>0</v>
      </c>
      <c r="M513">
        <v>3185.72</v>
      </c>
      <c r="O513">
        <v>3361.43</v>
      </c>
      <c r="P513">
        <v>216.849999999999</v>
      </c>
      <c r="Q513">
        <v>23.33</v>
      </c>
      <c r="R513">
        <v>142.26</v>
      </c>
      <c r="S513">
        <v>109.01</v>
      </c>
      <c r="T513">
        <v>680.92</v>
      </c>
      <c r="U513">
        <v>10.119999999999999</v>
      </c>
      <c r="V513">
        <v>1.9999999999527E-2</v>
      </c>
      <c r="W513">
        <v>2442.4299999999998</v>
      </c>
      <c r="X513">
        <v>657.64</v>
      </c>
      <c r="Y513">
        <v>680.92</v>
      </c>
      <c r="Z513">
        <v>16.98451</v>
      </c>
      <c r="AA513">
        <v>871.27</v>
      </c>
      <c r="AC513">
        <v>3121.3</v>
      </c>
      <c r="AD513">
        <v>0</v>
      </c>
      <c r="AE513">
        <v>216.82999999999899</v>
      </c>
      <c r="AF513">
        <v>4019.0699999999902</v>
      </c>
      <c r="AG513">
        <v>897.76999999999896</v>
      </c>
      <c r="AH513">
        <v>6.49</v>
      </c>
      <c r="AI513">
        <v>3121.3</v>
      </c>
      <c r="AJ513">
        <v>0.77</v>
      </c>
      <c r="AK513">
        <v>336.22</v>
      </c>
      <c r="AL513">
        <v>-570.26</v>
      </c>
      <c r="AM513">
        <v>261.60000000000002</v>
      </c>
      <c r="AN513">
        <v>-160.63</v>
      </c>
      <c r="AO513">
        <v>260.83</v>
      </c>
      <c r="AP513">
        <v>27.56</v>
      </c>
      <c r="AQ513">
        <v>0</v>
      </c>
    </row>
    <row r="514" spans="1:43" x14ac:dyDescent="0.25">
      <c r="A514" t="s">
        <v>1303</v>
      </c>
      <c r="B514" t="s">
        <v>1302</v>
      </c>
      <c r="C514" t="s">
        <v>1304</v>
      </c>
      <c r="D514">
        <v>6375.4446622750002</v>
      </c>
      <c r="E514">
        <v>427.85</v>
      </c>
      <c r="F514">
        <v>128.34</v>
      </c>
      <c r="G514">
        <v>1698.45</v>
      </c>
      <c r="H514">
        <v>147.99</v>
      </c>
      <c r="I514">
        <v>603.66</v>
      </c>
      <c r="K514">
        <v>91.579999999999899</v>
      </c>
      <c r="L514">
        <v>1011.147</v>
      </c>
      <c r="M514">
        <v>10.41</v>
      </c>
      <c r="N514">
        <v>130.97999999999999</v>
      </c>
      <c r="O514">
        <v>2250.77</v>
      </c>
      <c r="P514">
        <v>483.1</v>
      </c>
      <c r="R514">
        <v>661.06299999999999</v>
      </c>
      <c r="S514">
        <v>156.74</v>
      </c>
      <c r="T514">
        <v>2190.7799999999902</v>
      </c>
      <c r="U514">
        <v>476.57</v>
      </c>
      <c r="V514">
        <v>241.39</v>
      </c>
      <c r="W514">
        <v>591.30999999999995</v>
      </c>
      <c r="X514">
        <v>3120.18</v>
      </c>
      <c r="Y514">
        <v>2319.12</v>
      </c>
      <c r="Z514">
        <v>14.7990557</v>
      </c>
      <c r="AA514">
        <v>914.61</v>
      </c>
      <c r="AC514">
        <v>2568.73</v>
      </c>
      <c r="AD514">
        <v>27.48</v>
      </c>
      <c r="AE514">
        <v>241.70999999999901</v>
      </c>
      <c r="AF514">
        <v>5370.95</v>
      </c>
      <c r="AG514">
        <v>2802.22</v>
      </c>
      <c r="AH514">
        <v>2332.3000000000002</v>
      </c>
      <c r="AI514">
        <v>2568.73</v>
      </c>
      <c r="AJ514">
        <v>84.67</v>
      </c>
      <c r="AK514">
        <v>-441.25</v>
      </c>
      <c r="AL514">
        <v>-187.88</v>
      </c>
      <c r="AM514">
        <v>553.88</v>
      </c>
      <c r="AN514">
        <v>-118</v>
      </c>
      <c r="AO514">
        <v>469.21</v>
      </c>
      <c r="AP514">
        <v>-75.25</v>
      </c>
      <c r="AQ514">
        <v>186.39</v>
      </c>
    </row>
    <row r="515" spans="1:43" x14ac:dyDescent="0.25">
      <c r="A515" t="s">
        <v>1287</v>
      </c>
      <c r="B515" t="s">
        <v>1286</v>
      </c>
      <c r="C515" t="s">
        <v>504</v>
      </c>
      <c r="D515">
        <v>6368.9271145049997</v>
      </c>
      <c r="E515">
        <v>2126.25</v>
      </c>
      <c r="F515">
        <v>225.27</v>
      </c>
      <c r="G515">
        <v>319.95999999999998</v>
      </c>
      <c r="H515">
        <v>30.76</v>
      </c>
      <c r="I515">
        <v>58.69</v>
      </c>
      <c r="J515">
        <v>18.23</v>
      </c>
      <c r="L515">
        <v>0</v>
      </c>
      <c r="M515">
        <v>0.01</v>
      </c>
      <c r="N515">
        <v>0</v>
      </c>
      <c r="O515">
        <v>366.64</v>
      </c>
      <c r="P515">
        <v>101.58</v>
      </c>
      <c r="R515">
        <v>355.38</v>
      </c>
      <c r="S515">
        <v>43.019999999999897</v>
      </c>
      <c r="T515">
        <v>116.33</v>
      </c>
      <c r="U515">
        <v>11.25</v>
      </c>
      <c r="V515">
        <v>5.63</v>
      </c>
      <c r="W515">
        <v>269.41000000000003</v>
      </c>
      <c r="X515">
        <v>696.67</v>
      </c>
      <c r="Y515">
        <v>341.6</v>
      </c>
      <c r="Z515">
        <v>3.0759590999999999</v>
      </c>
      <c r="AA515">
        <v>143.35</v>
      </c>
      <c r="AC515">
        <v>620.13</v>
      </c>
      <c r="AD515">
        <v>386.56</v>
      </c>
      <c r="AE515">
        <v>77.72</v>
      </c>
      <c r="AF515">
        <v>1063.31</v>
      </c>
      <c r="AG515">
        <v>443.18</v>
      </c>
      <c r="AH515">
        <v>208.4</v>
      </c>
      <c r="AI515">
        <v>620.12999999999897</v>
      </c>
      <c r="AJ515">
        <v>108.37</v>
      </c>
      <c r="AK515">
        <v>31.99</v>
      </c>
      <c r="AL515">
        <v>-86.72</v>
      </c>
      <c r="AM515">
        <v>7.41</v>
      </c>
      <c r="AN515">
        <v>-161.35999999999899</v>
      </c>
      <c r="AO515">
        <v>-100.96</v>
      </c>
      <c r="AP515">
        <v>-47.32</v>
      </c>
      <c r="AQ515">
        <v>0</v>
      </c>
    </row>
    <row r="516" spans="1:43" x14ac:dyDescent="0.25">
      <c r="A516" t="s">
        <v>1317</v>
      </c>
      <c r="B516" t="s">
        <v>1316</v>
      </c>
      <c r="C516" t="s">
        <v>533</v>
      </c>
      <c r="D516">
        <v>6360.9637929999999</v>
      </c>
      <c r="E516">
        <v>114.65</v>
      </c>
      <c r="F516">
        <v>2467.23</v>
      </c>
      <c r="G516">
        <v>0</v>
      </c>
      <c r="H516">
        <v>551.69000000000005</v>
      </c>
      <c r="I516">
        <v>1172.3</v>
      </c>
      <c r="J516">
        <v>214.07</v>
      </c>
      <c r="L516">
        <v>0</v>
      </c>
      <c r="M516">
        <v>926.52</v>
      </c>
      <c r="N516">
        <v>0</v>
      </c>
      <c r="O516">
        <v>3770.9199999999901</v>
      </c>
      <c r="P516">
        <v>1596.87</v>
      </c>
      <c r="R516">
        <v>2646.6199999999899</v>
      </c>
      <c r="S516">
        <v>233.26</v>
      </c>
      <c r="T516">
        <v>2612.36</v>
      </c>
      <c r="U516">
        <v>197.78</v>
      </c>
      <c r="V516">
        <v>254.86</v>
      </c>
      <c r="W516">
        <v>3330.18</v>
      </c>
      <c r="X516">
        <v>6787.41</v>
      </c>
      <c r="Y516">
        <v>5079.59</v>
      </c>
      <c r="Z516">
        <v>55.168810000000001</v>
      </c>
      <c r="AA516">
        <v>2978.52</v>
      </c>
      <c r="AC516">
        <v>3881.87</v>
      </c>
      <c r="AD516">
        <v>2355.12</v>
      </c>
      <c r="AE516">
        <v>1127.94</v>
      </c>
      <c r="AF516">
        <v>10558.33</v>
      </c>
      <c r="AG516">
        <v>6676.46</v>
      </c>
      <c r="AH516">
        <v>3026.73</v>
      </c>
      <c r="AI516">
        <v>3881.8699999999899</v>
      </c>
      <c r="AJ516">
        <v>169.95</v>
      </c>
      <c r="AK516">
        <v>599.26</v>
      </c>
      <c r="AL516">
        <v>-378.67</v>
      </c>
      <c r="AM516">
        <v>-592.09</v>
      </c>
      <c r="AN516">
        <v>-1640.84</v>
      </c>
      <c r="AO516">
        <v>-762.04</v>
      </c>
      <c r="AP516">
        <v>-371.5</v>
      </c>
      <c r="AQ516">
        <v>172.24</v>
      </c>
    </row>
    <row r="517" spans="1:43" x14ac:dyDescent="0.25">
      <c r="A517" t="s">
        <v>1308</v>
      </c>
      <c r="B517" t="s">
        <v>1307</v>
      </c>
      <c r="C517" t="s">
        <v>1309</v>
      </c>
      <c r="D517">
        <v>6347.84</v>
      </c>
      <c r="E517">
        <v>101</v>
      </c>
      <c r="F517">
        <v>136.13999999999999</v>
      </c>
      <c r="G517">
        <v>0</v>
      </c>
      <c r="H517">
        <v>4715.16</v>
      </c>
      <c r="I517">
        <v>611.84</v>
      </c>
      <c r="L517">
        <v>40.4</v>
      </c>
      <c r="M517">
        <v>0</v>
      </c>
      <c r="N517">
        <v>4045.17</v>
      </c>
      <c r="O517">
        <v>13857.9</v>
      </c>
      <c r="P517">
        <v>128.960000000001</v>
      </c>
      <c r="R517">
        <v>13578.92</v>
      </c>
      <c r="S517">
        <v>65.83</v>
      </c>
      <c r="T517">
        <v>7928.19</v>
      </c>
      <c r="U517">
        <v>238.58</v>
      </c>
      <c r="V517">
        <v>109.170000000001</v>
      </c>
      <c r="W517">
        <v>-2034.69</v>
      </c>
      <c r="X517">
        <v>1061.03</v>
      </c>
      <c r="Y517">
        <v>8064.33</v>
      </c>
      <c r="Z517">
        <v>66.400000000000006</v>
      </c>
      <c r="AA517">
        <v>6468.03</v>
      </c>
      <c r="AC517">
        <v>6725.6399999999903</v>
      </c>
      <c r="AD517">
        <v>237.34</v>
      </c>
      <c r="AE517">
        <v>19.79</v>
      </c>
      <c r="AF517">
        <v>14918.93</v>
      </c>
      <c r="AG517">
        <v>8193.2900000000009</v>
      </c>
      <c r="AH517">
        <v>146.02000000000001</v>
      </c>
      <c r="AI517">
        <v>6725.6399999999903</v>
      </c>
      <c r="AJ517">
        <v>46.77</v>
      </c>
      <c r="AK517">
        <v>-1628.44</v>
      </c>
      <c r="AL517">
        <v>416.46</v>
      </c>
      <c r="AM517">
        <v>1599.9</v>
      </c>
      <c r="AN517">
        <v>-461.8</v>
      </c>
      <c r="AO517">
        <v>1553.13</v>
      </c>
      <c r="AP517">
        <v>387.92</v>
      </c>
      <c r="AQ517">
        <v>0</v>
      </c>
    </row>
    <row r="518" spans="1:43" x14ac:dyDescent="0.25">
      <c r="A518" t="s">
        <v>1325</v>
      </c>
      <c r="B518" t="s">
        <v>1324</v>
      </c>
      <c r="C518" t="s">
        <v>575</v>
      </c>
      <c r="D518">
        <v>6319.8612627599996</v>
      </c>
      <c r="E518">
        <v>1170.3499999999999</v>
      </c>
      <c r="F518">
        <v>19.12</v>
      </c>
      <c r="G518">
        <v>230.48</v>
      </c>
      <c r="H518">
        <v>54.01</v>
      </c>
      <c r="I518">
        <v>151.69999999999999</v>
      </c>
      <c r="K518">
        <v>11.43</v>
      </c>
      <c r="L518">
        <v>0</v>
      </c>
      <c r="M518">
        <v>0</v>
      </c>
      <c r="O518">
        <v>334.37</v>
      </c>
      <c r="P518">
        <v>180.6</v>
      </c>
      <c r="R518">
        <v>292.83999999999997</v>
      </c>
      <c r="S518">
        <v>39.020000000000003</v>
      </c>
      <c r="T518">
        <v>117.6</v>
      </c>
      <c r="U518">
        <v>30.1</v>
      </c>
      <c r="V518">
        <v>2.93</v>
      </c>
      <c r="W518">
        <v>153.91999999999999</v>
      </c>
      <c r="X518">
        <v>421.36</v>
      </c>
      <c r="Y518">
        <v>136.72</v>
      </c>
      <c r="Z518">
        <v>5.4008984</v>
      </c>
      <c r="AA518">
        <v>249.8</v>
      </c>
      <c r="AC518">
        <v>438.409999999999</v>
      </c>
      <c r="AD518">
        <v>170.43</v>
      </c>
      <c r="AE518">
        <v>177.67</v>
      </c>
      <c r="AF518">
        <v>755.73</v>
      </c>
      <c r="AG518">
        <v>317.32</v>
      </c>
      <c r="AH518">
        <v>60.21</v>
      </c>
      <c r="AI518">
        <v>438.409999999999</v>
      </c>
      <c r="AJ518">
        <v>19.86</v>
      </c>
      <c r="AK518">
        <v>64.209999999999994</v>
      </c>
      <c r="AL518">
        <v>-58.42</v>
      </c>
      <c r="AM518">
        <v>33.020000000000003</v>
      </c>
      <c r="AN518">
        <v>-92.49</v>
      </c>
      <c r="AO518">
        <v>13.16</v>
      </c>
      <c r="AP518">
        <v>38.809999999999903</v>
      </c>
      <c r="AQ518">
        <v>0</v>
      </c>
    </row>
    <row r="519" spans="1:43" x14ac:dyDescent="0.25">
      <c r="A519" t="s">
        <v>1281</v>
      </c>
      <c r="B519" t="s">
        <v>1280</v>
      </c>
      <c r="C519" t="s">
        <v>407</v>
      </c>
      <c r="D519">
        <v>6291.0633649499996</v>
      </c>
      <c r="E519">
        <v>242.95</v>
      </c>
      <c r="F519">
        <v>1115.8900000000001</v>
      </c>
      <c r="G519">
        <v>271.76</v>
      </c>
      <c r="H519">
        <v>51.21</v>
      </c>
      <c r="I519">
        <v>82.4</v>
      </c>
      <c r="K519">
        <v>146.94999999999999</v>
      </c>
      <c r="L519">
        <v>0</v>
      </c>
      <c r="M519">
        <v>0.01</v>
      </c>
      <c r="O519">
        <v>1041.25</v>
      </c>
      <c r="P519">
        <v>154.12</v>
      </c>
      <c r="R519">
        <v>465.69999999999902</v>
      </c>
      <c r="S519">
        <v>458.4</v>
      </c>
      <c r="T519">
        <v>1417.05</v>
      </c>
      <c r="U519">
        <v>428.59</v>
      </c>
      <c r="V519">
        <v>103</v>
      </c>
      <c r="W519">
        <v>757.31999999999903</v>
      </c>
      <c r="X519">
        <v>2726.1</v>
      </c>
      <c r="Y519">
        <v>2532.94</v>
      </c>
      <c r="Z519">
        <v>25.604653500000001</v>
      </c>
      <c r="AA519">
        <v>225.91</v>
      </c>
      <c r="AC519">
        <v>1080.29</v>
      </c>
      <c r="AD519">
        <v>622.58000000000004</v>
      </c>
      <c r="AE519">
        <v>51.12</v>
      </c>
      <c r="AF519">
        <v>3767.35</v>
      </c>
      <c r="AG519">
        <v>2687.06</v>
      </c>
      <c r="AH519">
        <v>1562.72</v>
      </c>
      <c r="AI519">
        <v>1080.29</v>
      </c>
      <c r="AJ519">
        <v>24.86</v>
      </c>
      <c r="AK519">
        <v>-102.49</v>
      </c>
      <c r="AL519">
        <v>116.13</v>
      </c>
      <c r="AM519">
        <v>8.2100000000000009</v>
      </c>
      <c r="AN519">
        <v>11.62</v>
      </c>
      <c r="AO519">
        <v>-16.649999999999999</v>
      </c>
      <c r="AP519">
        <v>21.85</v>
      </c>
      <c r="AQ519">
        <v>0</v>
      </c>
    </row>
    <row r="520" spans="1:43" x14ac:dyDescent="0.25">
      <c r="A520" t="s">
        <v>1384</v>
      </c>
      <c r="B520" t="s">
        <v>1383</v>
      </c>
      <c r="C520" t="s">
        <v>412</v>
      </c>
      <c r="D520">
        <v>6274.9323999999997</v>
      </c>
      <c r="E520">
        <v>184.85</v>
      </c>
      <c r="F520">
        <v>18121.62</v>
      </c>
      <c r="G520">
        <v>9286.85</v>
      </c>
      <c r="H520">
        <v>351.83</v>
      </c>
      <c r="I520">
        <v>1909.84</v>
      </c>
      <c r="J520">
        <v>275.35000000000002</v>
      </c>
      <c r="L520">
        <v>131.99</v>
      </c>
      <c r="M520">
        <v>3804.44</v>
      </c>
      <c r="N520">
        <v>4659.5600000000004</v>
      </c>
      <c r="O520">
        <v>48937.22</v>
      </c>
      <c r="P520">
        <v>12813.81</v>
      </c>
      <c r="R520">
        <v>20638.599999999999</v>
      </c>
      <c r="S520">
        <v>7411.5999999999904</v>
      </c>
      <c r="T520">
        <v>16010.529999999901</v>
      </c>
      <c r="U520">
        <v>24362.19</v>
      </c>
      <c r="V520">
        <v>8049.65</v>
      </c>
      <c r="W520">
        <v>-345.03</v>
      </c>
      <c r="X520">
        <v>11961.95</v>
      </c>
      <c r="Y520">
        <v>34132.1499999999</v>
      </c>
      <c r="Z520">
        <v>35.214447900000003</v>
      </c>
      <c r="AA520">
        <v>11509.73</v>
      </c>
      <c r="AC520">
        <v>13953.21</v>
      </c>
      <c r="AD520">
        <v>80.52</v>
      </c>
      <c r="AE520">
        <v>4488.8100000000004</v>
      </c>
      <c r="AF520">
        <v>60899.17</v>
      </c>
      <c r="AG520">
        <v>46945.96</v>
      </c>
      <c r="AH520">
        <v>2559.9899999999998</v>
      </c>
      <c r="AI520">
        <v>13953.209999999901</v>
      </c>
      <c r="AJ520">
        <v>1343.27</v>
      </c>
      <c r="AK520">
        <v>-2241.69</v>
      </c>
      <c r="AL520">
        <v>-1333.11</v>
      </c>
      <c r="AM520">
        <v>3458.29</v>
      </c>
      <c r="AN520">
        <v>-1688.84</v>
      </c>
      <c r="AO520">
        <v>2115.02</v>
      </c>
      <c r="AP520">
        <v>-116.509999999999</v>
      </c>
      <c r="AQ520">
        <v>7.98</v>
      </c>
    </row>
    <row r="521" spans="1:43" x14ac:dyDescent="0.25">
      <c r="A521" t="s">
        <v>1333</v>
      </c>
      <c r="B521" t="s">
        <v>1332</v>
      </c>
      <c r="C521" t="s">
        <v>497</v>
      </c>
      <c r="D521">
        <v>6269.2805518199903</v>
      </c>
      <c r="E521">
        <v>434.65</v>
      </c>
      <c r="F521">
        <v>73.97</v>
      </c>
      <c r="G521">
        <v>194.69</v>
      </c>
      <c r="H521">
        <v>72.87</v>
      </c>
      <c r="I521">
        <v>761.29</v>
      </c>
      <c r="K521">
        <v>347.63</v>
      </c>
      <c r="L521">
        <v>1223</v>
      </c>
      <c r="M521">
        <v>87.98</v>
      </c>
      <c r="N521">
        <v>0</v>
      </c>
      <c r="O521">
        <v>2425.36</v>
      </c>
      <c r="P521">
        <v>1075.54</v>
      </c>
      <c r="R521">
        <v>445.26</v>
      </c>
      <c r="S521">
        <v>773.87</v>
      </c>
      <c r="T521">
        <v>2186.85</v>
      </c>
      <c r="U521">
        <v>321.49</v>
      </c>
      <c r="V521">
        <v>180.23</v>
      </c>
      <c r="W521">
        <v>2065.7399999999998</v>
      </c>
      <c r="X521">
        <v>3244.2999999999902</v>
      </c>
      <c r="Y521">
        <v>2260.8199999999902</v>
      </c>
      <c r="Z521">
        <v>14.573</v>
      </c>
      <c r="AA521">
        <v>1647.49</v>
      </c>
      <c r="AC521">
        <v>2333.2999999999902</v>
      </c>
      <c r="AD521">
        <v>31.43</v>
      </c>
      <c r="AE521">
        <v>895.31</v>
      </c>
      <c r="AF521">
        <v>5669.66</v>
      </c>
      <c r="AG521">
        <v>3336.3599999999901</v>
      </c>
      <c r="AH521">
        <v>1677.71</v>
      </c>
      <c r="AI521">
        <v>2333.3000000000002</v>
      </c>
      <c r="AJ521">
        <v>129.35</v>
      </c>
      <c r="AK521">
        <v>-228.53</v>
      </c>
      <c r="AL521">
        <v>-137.38</v>
      </c>
      <c r="AM521">
        <v>170.93</v>
      </c>
      <c r="AN521">
        <v>-354.57</v>
      </c>
      <c r="AO521">
        <v>41.58</v>
      </c>
      <c r="AP521">
        <v>-194.98</v>
      </c>
      <c r="AQ521">
        <v>0</v>
      </c>
    </row>
    <row r="522" spans="1:43" x14ac:dyDescent="0.25">
      <c r="A522" t="s">
        <v>1315</v>
      </c>
      <c r="B522" t="s">
        <v>1314</v>
      </c>
      <c r="C522" t="s">
        <v>1253</v>
      </c>
      <c r="D522">
        <v>6266.1528877000001</v>
      </c>
      <c r="E522">
        <v>101</v>
      </c>
      <c r="F522">
        <v>120.13</v>
      </c>
      <c r="G522">
        <v>0</v>
      </c>
      <c r="H522">
        <v>6623.55</v>
      </c>
      <c r="I522">
        <v>1061.99</v>
      </c>
      <c r="J522">
        <v>672.09</v>
      </c>
      <c r="L522">
        <v>12888.340399999999</v>
      </c>
      <c r="M522">
        <v>0</v>
      </c>
      <c r="N522">
        <v>0</v>
      </c>
      <c r="O522">
        <v>12521.35</v>
      </c>
      <c r="P522">
        <v>8826.68</v>
      </c>
      <c r="R522">
        <v>-484.3304</v>
      </c>
      <c r="S522">
        <v>196.64</v>
      </c>
      <c r="T522">
        <v>1255.29</v>
      </c>
      <c r="U522">
        <v>117.34</v>
      </c>
      <c r="V522">
        <v>4364.16</v>
      </c>
      <c r="W522">
        <v>-3028.16</v>
      </c>
      <c r="X522">
        <v>1276.1399999999901</v>
      </c>
      <c r="Y522">
        <v>1375.42</v>
      </c>
      <c r="Z522">
        <v>62.041117700000001</v>
      </c>
      <c r="AA522">
        <v>4447.0600000000004</v>
      </c>
      <c r="AC522">
        <v>3595.39</v>
      </c>
      <c r="AD522">
        <v>1.87</v>
      </c>
      <c r="AE522">
        <v>3790.43</v>
      </c>
      <c r="AF522">
        <v>13797.49</v>
      </c>
      <c r="AG522">
        <v>10202.1</v>
      </c>
      <c r="AH522">
        <v>15.64</v>
      </c>
      <c r="AI522">
        <v>3595.3899999999899</v>
      </c>
      <c r="AJ522">
        <v>23.84</v>
      </c>
      <c r="AK522">
        <v>-933.33</v>
      </c>
      <c r="AL522">
        <v>402.84</v>
      </c>
      <c r="AM522">
        <v>820.18</v>
      </c>
      <c r="AN522">
        <v>-576</v>
      </c>
      <c r="AO522">
        <v>796.33999999999901</v>
      </c>
      <c r="AP522">
        <v>289.68999999999897</v>
      </c>
      <c r="AQ522">
        <v>0</v>
      </c>
    </row>
    <row r="523" spans="1:43" x14ac:dyDescent="0.25">
      <c r="A523" t="s">
        <v>1337</v>
      </c>
      <c r="B523" t="s">
        <v>1336</v>
      </c>
      <c r="C523" t="s">
        <v>323</v>
      </c>
      <c r="D523">
        <v>6231.5544603999997</v>
      </c>
      <c r="E523">
        <v>124.3</v>
      </c>
      <c r="F523">
        <v>1377.42</v>
      </c>
      <c r="G523">
        <v>0</v>
      </c>
      <c r="H523">
        <v>506.6</v>
      </c>
      <c r="I523">
        <v>410.52</v>
      </c>
      <c r="J523">
        <v>70.08</v>
      </c>
      <c r="L523">
        <v>22.05</v>
      </c>
      <c r="M523">
        <v>826.83</v>
      </c>
      <c r="N523">
        <v>256.07</v>
      </c>
      <c r="O523">
        <v>4280.9299999999903</v>
      </c>
      <c r="P523">
        <v>1827.21</v>
      </c>
      <c r="R523">
        <v>3165.3799999999901</v>
      </c>
      <c r="S523">
        <v>413.15</v>
      </c>
      <c r="T523">
        <v>1876.25999999999</v>
      </c>
      <c r="U523">
        <v>266.67</v>
      </c>
      <c r="V523">
        <v>638.71</v>
      </c>
      <c r="W523">
        <v>703.33</v>
      </c>
      <c r="X523">
        <v>2265.96</v>
      </c>
      <c r="Y523">
        <v>3253.68</v>
      </c>
      <c r="Z523">
        <v>50.335658000000002</v>
      </c>
      <c r="AA523">
        <v>1650.8999999999901</v>
      </c>
      <c r="AC523">
        <v>1466</v>
      </c>
      <c r="AD523">
        <v>747.58</v>
      </c>
      <c r="AE523">
        <v>1118.42</v>
      </c>
      <c r="AF523">
        <v>6546.8899999999903</v>
      </c>
      <c r="AG523">
        <v>5080.8899999999903</v>
      </c>
      <c r="AH523">
        <v>694.71</v>
      </c>
      <c r="AI523">
        <v>1466</v>
      </c>
      <c r="AJ523">
        <v>369.1</v>
      </c>
      <c r="AK523">
        <v>-266.79000000000002</v>
      </c>
      <c r="AL523">
        <v>-319.85000000000002</v>
      </c>
      <c r="AM523">
        <v>591.86</v>
      </c>
      <c r="AN523">
        <v>254.98</v>
      </c>
      <c r="AO523">
        <v>222.76</v>
      </c>
      <c r="AP523">
        <v>5.2199999999999704</v>
      </c>
      <c r="AQ523">
        <v>0</v>
      </c>
    </row>
    <row r="524" spans="1:43" x14ac:dyDescent="0.25">
      <c r="A524" t="s">
        <v>1299</v>
      </c>
      <c r="B524" t="s">
        <v>1298</v>
      </c>
      <c r="C524" t="s">
        <v>115</v>
      </c>
      <c r="D524">
        <v>6225.1558180000002</v>
      </c>
      <c r="E524">
        <v>309.2</v>
      </c>
      <c r="F524">
        <v>155.06</v>
      </c>
      <c r="G524">
        <v>2.29</v>
      </c>
      <c r="H524">
        <v>20.05</v>
      </c>
      <c r="I524">
        <v>312.19</v>
      </c>
      <c r="J524">
        <v>9.99</v>
      </c>
      <c r="L524">
        <v>2.1023999999999998</v>
      </c>
      <c r="M524">
        <v>23.63</v>
      </c>
      <c r="N524">
        <v>0</v>
      </c>
      <c r="O524">
        <v>403.42</v>
      </c>
      <c r="P524">
        <v>288.3</v>
      </c>
      <c r="R524">
        <v>376.50760000000002</v>
      </c>
      <c r="S524">
        <v>139.85</v>
      </c>
      <c r="T524">
        <v>583.77</v>
      </c>
      <c r="U524">
        <v>1.18</v>
      </c>
      <c r="V524" s="2">
        <v>2.2737367544323201E-13</v>
      </c>
      <c r="W524">
        <v>627.64</v>
      </c>
      <c r="X524">
        <v>1273.69</v>
      </c>
      <c r="Y524">
        <v>738.82999999999902</v>
      </c>
      <c r="Z524">
        <v>20.052040000000002</v>
      </c>
      <c r="AA524">
        <v>837.37</v>
      </c>
      <c r="AC524">
        <v>649.98</v>
      </c>
      <c r="AD524">
        <v>322.87</v>
      </c>
      <c r="AE524">
        <v>278.31</v>
      </c>
      <c r="AF524">
        <v>1677.11</v>
      </c>
      <c r="AG524">
        <v>1027.1300000000001</v>
      </c>
      <c r="AH524">
        <v>498.78</v>
      </c>
      <c r="AI524">
        <v>649.98</v>
      </c>
      <c r="AJ524">
        <v>209.79</v>
      </c>
      <c r="AK524">
        <v>184</v>
      </c>
      <c r="AL524">
        <v>-212.2</v>
      </c>
      <c r="AM524">
        <v>306.16000000000003</v>
      </c>
      <c r="AN524">
        <v>65.44</v>
      </c>
      <c r="AO524">
        <v>96.37</v>
      </c>
      <c r="AP524">
        <v>277.95999999999998</v>
      </c>
      <c r="AQ524">
        <v>2.0099999999999998</v>
      </c>
    </row>
    <row r="525" spans="1:43" x14ac:dyDescent="0.25">
      <c r="A525" t="s">
        <v>1378</v>
      </c>
      <c r="B525" t="s">
        <v>1377</v>
      </c>
      <c r="C525" t="s">
        <v>61</v>
      </c>
      <c r="D525">
        <v>6216.919782205</v>
      </c>
      <c r="E525">
        <v>4224.55</v>
      </c>
      <c r="F525">
        <v>540.11</v>
      </c>
      <c r="G525">
        <v>160.93</v>
      </c>
      <c r="H525">
        <v>14.71</v>
      </c>
      <c r="I525">
        <v>152.58999999999901</v>
      </c>
      <c r="K525">
        <v>11.82</v>
      </c>
      <c r="L525">
        <v>2.27</v>
      </c>
      <c r="M525">
        <v>36.65</v>
      </c>
      <c r="N525">
        <v>3.09</v>
      </c>
      <c r="O525">
        <v>536.91999999999996</v>
      </c>
      <c r="P525">
        <v>201.34</v>
      </c>
      <c r="R525">
        <v>180.58999999999901</v>
      </c>
      <c r="S525">
        <v>1103.54</v>
      </c>
      <c r="T525">
        <v>809.43</v>
      </c>
      <c r="U525">
        <v>305.58999999999997</v>
      </c>
      <c r="V525">
        <v>164.66</v>
      </c>
      <c r="W525">
        <v>867.66999999999905</v>
      </c>
      <c r="X525">
        <v>2060.36</v>
      </c>
      <c r="Y525">
        <v>1349.54</v>
      </c>
      <c r="Z525">
        <v>1.47</v>
      </c>
      <c r="AA525">
        <v>530.51</v>
      </c>
      <c r="AC525">
        <v>1046.3999999999901</v>
      </c>
      <c r="AD525">
        <v>137.66</v>
      </c>
      <c r="AE525">
        <v>36.68</v>
      </c>
      <c r="AF525">
        <v>2597.2800000000002</v>
      </c>
      <c r="AG525">
        <v>1550.88</v>
      </c>
      <c r="AH525">
        <v>666.57</v>
      </c>
      <c r="AI525">
        <v>1046.3999999999901</v>
      </c>
      <c r="AJ525">
        <v>43.83</v>
      </c>
      <c r="AK525">
        <v>-63.15</v>
      </c>
      <c r="AL525">
        <v>-51.76</v>
      </c>
      <c r="AM525">
        <v>174.65</v>
      </c>
      <c r="AN525">
        <v>-124.09</v>
      </c>
      <c r="AO525">
        <v>130.82</v>
      </c>
      <c r="AP525">
        <v>59.74</v>
      </c>
      <c r="AQ525">
        <v>0</v>
      </c>
    </row>
    <row r="526" spans="1:43" x14ac:dyDescent="0.25">
      <c r="A526" t="s">
        <v>1313</v>
      </c>
      <c r="B526" t="s">
        <v>1312</v>
      </c>
      <c r="C526" t="s">
        <v>115</v>
      </c>
      <c r="D526">
        <v>6215.2396541549997</v>
      </c>
      <c r="E526">
        <v>3116.1</v>
      </c>
      <c r="F526">
        <v>210.5</v>
      </c>
      <c r="G526">
        <v>1.26</v>
      </c>
      <c r="H526">
        <v>20.62</v>
      </c>
      <c r="I526">
        <v>219.03</v>
      </c>
      <c r="J526">
        <v>33.51</v>
      </c>
      <c r="L526">
        <v>1.3782999999999901</v>
      </c>
      <c r="M526">
        <v>342.19</v>
      </c>
      <c r="N526">
        <v>0</v>
      </c>
      <c r="O526">
        <v>601.24</v>
      </c>
      <c r="P526">
        <v>47.38</v>
      </c>
      <c r="R526">
        <v>238.64169999999999</v>
      </c>
      <c r="S526">
        <v>112.93</v>
      </c>
      <c r="T526">
        <v>186.6</v>
      </c>
      <c r="U526">
        <v>19.03</v>
      </c>
      <c r="V526">
        <v>13.87</v>
      </c>
      <c r="W526">
        <v>948.71</v>
      </c>
      <c r="X526">
        <v>813.83</v>
      </c>
      <c r="Y526">
        <v>397.1</v>
      </c>
      <c r="Z526">
        <v>2.0618169000000002</v>
      </c>
      <c r="AA526">
        <v>79.569999999999993</v>
      </c>
      <c r="AC526">
        <v>970.59</v>
      </c>
      <c r="AD526">
        <v>223.93</v>
      </c>
      <c r="AE526">
        <v>0</v>
      </c>
      <c r="AF526">
        <v>1415.07</v>
      </c>
      <c r="AG526">
        <v>444.48</v>
      </c>
      <c r="AH526">
        <v>257.94</v>
      </c>
      <c r="AI526">
        <v>970.59</v>
      </c>
      <c r="AJ526">
        <v>14.71</v>
      </c>
      <c r="AK526">
        <v>-37.97</v>
      </c>
      <c r="AL526">
        <v>7.86</v>
      </c>
      <c r="AM526">
        <v>63.85</v>
      </c>
      <c r="AN526">
        <v>-160.93</v>
      </c>
      <c r="AO526">
        <v>49.14</v>
      </c>
      <c r="AP526">
        <v>33.74</v>
      </c>
      <c r="AQ526">
        <v>5.16</v>
      </c>
    </row>
    <row r="527" spans="1:43" x14ac:dyDescent="0.25">
      <c r="A527" t="s">
        <v>1339</v>
      </c>
      <c r="B527" t="s">
        <v>1338</v>
      </c>
      <c r="C527" t="s">
        <v>61</v>
      </c>
      <c r="D527">
        <v>6206.8966116399997</v>
      </c>
      <c r="E527">
        <v>937.7</v>
      </c>
      <c r="F527">
        <v>439.15</v>
      </c>
      <c r="G527">
        <v>269.45</v>
      </c>
      <c r="H527">
        <v>65.17</v>
      </c>
      <c r="I527">
        <v>164.5</v>
      </c>
      <c r="J527">
        <v>9.1299999999999901</v>
      </c>
      <c r="L527">
        <v>0</v>
      </c>
      <c r="M527">
        <v>0</v>
      </c>
      <c r="N527">
        <v>0</v>
      </c>
      <c r="O527">
        <v>1482.46</v>
      </c>
      <c r="P527">
        <v>984.6</v>
      </c>
      <c r="R527">
        <v>461.62</v>
      </c>
      <c r="S527">
        <v>814.45999999999901</v>
      </c>
      <c r="T527">
        <v>420.65</v>
      </c>
      <c r="U527">
        <v>1020.84</v>
      </c>
      <c r="V527">
        <v>9.19</v>
      </c>
      <c r="W527">
        <v>1101.3499999999999</v>
      </c>
      <c r="X527">
        <v>1797.9099999999901</v>
      </c>
      <c r="Y527">
        <v>859.8</v>
      </c>
      <c r="Z527">
        <v>6.5171109999999999</v>
      </c>
      <c r="AA527">
        <v>1184.47</v>
      </c>
      <c r="AC527">
        <v>1435.96999999999</v>
      </c>
      <c r="AD527">
        <v>183.55</v>
      </c>
      <c r="AE527">
        <v>966.28</v>
      </c>
      <c r="AF527">
        <v>3280.37</v>
      </c>
      <c r="AG527">
        <v>1844.4</v>
      </c>
      <c r="AH527">
        <v>635.4</v>
      </c>
      <c r="AI527">
        <v>1435.96999999999</v>
      </c>
      <c r="AJ527">
        <v>67.61</v>
      </c>
      <c r="AK527">
        <v>292.52999999999997</v>
      </c>
      <c r="AL527">
        <v>-65.64</v>
      </c>
      <c r="AM527">
        <v>-321.8</v>
      </c>
      <c r="AN527">
        <v>-1033.48</v>
      </c>
      <c r="AO527">
        <v>-389.41</v>
      </c>
      <c r="AP527">
        <v>-94.91</v>
      </c>
      <c r="AQ527">
        <v>5.21</v>
      </c>
    </row>
    <row r="528" spans="1:43" x14ac:dyDescent="0.25">
      <c r="A528" t="s">
        <v>1366</v>
      </c>
      <c r="B528" t="s">
        <v>1365</v>
      </c>
      <c r="C528" t="s">
        <v>333</v>
      </c>
      <c r="D528">
        <v>6181.7658737299998</v>
      </c>
      <c r="E528">
        <v>16.100000000000001</v>
      </c>
      <c r="F528">
        <v>3398.3</v>
      </c>
      <c r="G528">
        <v>8006.63</v>
      </c>
      <c r="H528">
        <v>3735.21</v>
      </c>
      <c r="I528">
        <v>685.28</v>
      </c>
      <c r="J528">
        <v>2234.6799999999998</v>
      </c>
      <c r="L528">
        <v>14.11</v>
      </c>
      <c r="M528">
        <v>4.43</v>
      </c>
      <c r="N528">
        <v>1691.75</v>
      </c>
      <c r="O528">
        <v>43511.569999999898</v>
      </c>
      <c r="P528">
        <v>16874.479999999901</v>
      </c>
      <c r="R528">
        <v>38081.5099999999</v>
      </c>
      <c r="S528">
        <v>733.35</v>
      </c>
      <c r="T528">
        <v>14975.5099999999</v>
      </c>
      <c r="U528">
        <v>5411.52</v>
      </c>
      <c r="V528">
        <v>2399.4399999999901</v>
      </c>
      <c r="W528">
        <v>-226.46</v>
      </c>
      <c r="X528">
        <v>5023.8500000000004</v>
      </c>
      <c r="Y528">
        <v>18373.809999999899</v>
      </c>
      <c r="Z528">
        <v>373.52059659999998</v>
      </c>
      <c r="AA528">
        <v>21236.03</v>
      </c>
      <c r="AC528">
        <v>13287.13</v>
      </c>
      <c r="AD528">
        <v>925.32</v>
      </c>
      <c r="AE528">
        <v>12240.36</v>
      </c>
      <c r="AF528">
        <v>48535.419999999896</v>
      </c>
      <c r="AG528">
        <v>35248.289999999899</v>
      </c>
      <c r="AH528">
        <v>2679.9</v>
      </c>
      <c r="AI528">
        <v>13287.129999999899</v>
      </c>
      <c r="AJ528">
        <v>384.49</v>
      </c>
      <c r="AK528">
        <v>-3623.14</v>
      </c>
      <c r="AL528">
        <v>-354.18</v>
      </c>
      <c r="AM528">
        <v>4023.74</v>
      </c>
      <c r="AN528">
        <v>855.98</v>
      </c>
      <c r="AO528">
        <v>3639.25</v>
      </c>
      <c r="AP528">
        <v>46.42</v>
      </c>
      <c r="AQ528">
        <v>0</v>
      </c>
    </row>
    <row r="529" spans="1:43" x14ac:dyDescent="0.25">
      <c r="A529" t="s">
        <v>1347</v>
      </c>
      <c r="B529" t="s">
        <v>1346</v>
      </c>
      <c r="C529" t="s">
        <v>71</v>
      </c>
      <c r="D529">
        <v>6127.4554488000003</v>
      </c>
      <c r="E529">
        <v>263.3</v>
      </c>
      <c r="F529">
        <v>1819.63</v>
      </c>
      <c r="G529">
        <v>455.92</v>
      </c>
      <c r="H529">
        <v>49.25</v>
      </c>
      <c r="I529">
        <v>276.97000000000003</v>
      </c>
      <c r="J529">
        <v>321.06</v>
      </c>
      <c r="L529">
        <v>0</v>
      </c>
      <c r="M529">
        <v>132.79</v>
      </c>
      <c r="N529">
        <v>99.72</v>
      </c>
      <c r="O529">
        <v>6927.53</v>
      </c>
      <c r="P529">
        <v>3582.28999999999</v>
      </c>
      <c r="R529">
        <v>6662.08</v>
      </c>
      <c r="S529">
        <v>680.79</v>
      </c>
      <c r="T529">
        <v>3441.24</v>
      </c>
      <c r="U529">
        <v>132.66</v>
      </c>
      <c r="V529">
        <v>845.60999999999797</v>
      </c>
      <c r="W529">
        <v>2664.46</v>
      </c>
      <c r="X529">
        <v>5411.5099999999902</v>
      </c>
      <c r="Y529">
        <v>5260.87</v>
      </c>
      <c r="Z529">
        <v>24.623087999999999</v>
      </c>
      <c r="AA529">
        <v>4882.3500000000004</v>
      </c>
      <c r="AC529">
        <v>3495.88</v>
      </c>
      <c r="AD529">
        <v>2170.5300000000002</v>
      </c>
      <c r="AE529">
        <v>2415.62</v>
      </c>
      <c r="AF529">
        <v>12339.039999999901</v>
      </c>
      <c r="AG529">
        <v>8843.1599999999908</v>
      </c>
      <c r="AH529">
        <v>2283.2199999999998</v>
      </c>
      <c r="AI529">
        <v>3495.88</v>
      </c>
      <c r="AJ529">
        <v>463.18</v>
      </c>
      <c r="AK529">
        <v>-747.33</v>
      </c>
      <c r="AL529">
        <v>-397.76</v>
      </c>
      <c r="AM529">
        <v>1224.19</v>
      </c>
      <c r="AN529">
        <v>-91.84</v>
      </c>
      <c r="AO529">
        <v>761.01</v>
      </c>
      <c r="AP529">
        <v>79.099999999999994</v>
      </c>
      <c r="AQ529">
        <v>36.93</v>
      </c>
    </row>
    <row r="530" spans="1:43" x14ac:dyDescent="0.25">
      <c r="A530" t="s">
        <v>1354</v>
      </c>
      <c r="B530" t="s">
        <v>1353</v>
      </c>
      <c r="C530" t="s">
        <v>504</v>
      </c>
      <c r="D530">
        <v>6123.7207903199997</v>
      </c>
      <c r="E530">
        <v>439.65</v>
      </c>
      <c r="F530">
        <v>668.33</v>
      </c>
      <c r="G530">
        <v>2.34</v>
      </c>
      <c r="H530">
        <v>28.95</v>
      </c>
      <c r="I530">
        <v>851.39</v>
      </c>
      <c r="K530">
        <v>7.7299999999999898</v>
      </c>
      <c r="L530">
        <v>233.08999999999901</v>
      </c>
      <c r="M530">
        <v>97.26</v>
      </c>
      <c r="N530">
        <v>0.02</v>
      </c>
      <c r="O530">
        <v>3289.84</v>
      </c>
      <c r="P530">
        <v>1888.06</v>
      </c>
      <c r="R530">
        <v>523.98</v>
      </c>
      <c r="S530">
        <v>1503.38</v>
      </c>
      <c r="T530">
        <v>1857.32</v>
      </c>
      <c r="U530">
        <v>2427.7800000000002</v>
      </c>
      <c r="V530">
        <v>80.66</v>
      </c>
      <c r="W530">
        <v>2272.23</v>
      </c>
      <c r="X530">
        <v>3427.48</v>
      </c>
      <c r="Y530">
        <v>2525.65</v>
      </c>
      <c r="Z530">
        <v>14.4743637</v>
      </c>
      <c r="AA530">
        <v>3244.25</v>
      </c>
      <c r="AC530">
        <v>2303.61</v>
      </c>
      <c r="AD530">
        <v>544.98</v>
      </c>
      <c r="AE530">
        <v>1807.4</v>
      </c>
      <c r="AF530">
        <v>6717.32</v>
      </c>
      <c r="AG530">
        <v>4413.71</v>
      </c>
      <c r="AH530">
        <v>527.73</v>
      </c>
      <c r="AI530">
        <v>2303.6099999999901</v>
      </c>
      <c r="AJ530">
        <v>161.47</v>
      </c>
      <c r="AK530">
        <v>1182.17</v>
      </c>
      <c r="AL530">
        <v>-144.52000000000001</v>
      </c>
      <c r="AM530">
        <v>-920.3</v>
      </c>
      <c r="AN530">
        <v>-1467.61</v>
      </c>
      <c r="AO530">
        <v>-1081.77</v>
      </c>
      <c r="AP530">
        <v>117.35</v>
      </c>
      <c r="AQ530">
        <v>72.34</v>
      </c>
    </row>
    <row r="531" spans="1:43" x14ac:dyDescent="0.25">
      <c r="A531" t="s">
        <v>1327</v>
      </c>
      <c r="B531" t="s">
        <v>1326</v>
      </c>
      <c r="C531" t="s">
        <v>102</v>
      </c>
      <c r="D531">
        <v>6038.385289545</v>
      </c>
      <c r="E531">
        <v>136.35</v>
      </c>
      <c r="F531">
        <v>347.69</v>
      </c>
      <c r="G531">
        <v>549.70000000000005</v>
      </c>
      <c r="H531">
        <v>43.27</v>
      </c>
      <c r="I531">
        <v>624.79999999999995</v>
      </c>
      <c r="J531">
        <v>93.96</v>
      </c>
      <c r="L531">
        <v>0</v>
      </c>
      <c r="M531">
        <v>131.91</v>
      </c>
      <c r="N531">
        <v>-2.81</v>
      </c>
      <c r="O531">
        <v>1793.04</v>
      </c>
      <c r="P531">
        <v>152.82999999999899</v>
      </c>
      <c r="R531">
        <v>1608.6699999999901</v>
      </c>
      <c r="S531">
        <v>211.18</v>
      </c>
      <c r="T531">
        <v>899.90999999999894</v>
      </c>
      <c r="U531">
        <v>52.46</v>
      </c>
      <c r="V531">
        <v>6.1399999999997803</v>
      </c>
      <c r="W531">
        <v>1583.85</v>
      </c>
      <c r="X531">
        <v>1885.09</v>
      </c>
      <c r="Y531">
        <v>1247.5999999999999</v>
      </c>
      <c r="Z531">
        <v>43.270719800000002</v>
      </c>
      <c r="AA531">
        <v>842.11999999999898</v>
      </c>
      <c r="AC531">
        <v>2277.6999999999998</v>
      </c>
      <c r="AD531">
        <v>544.22</v>
      </c>
      <c r="AE531">
        <v>52.73</v>
      </c>
      <c r="AF531">
        <v>3678.13</v>
      </c>
      <c r="AG531">
        <v>1400.4299999999901</v>
      </c>
      <c r="AH531">
        <v>504.89</v>
      </c>
      <c r="AI531">
        <v>2277.6999999999998</v>
      </c>
      <c r="AJ531">
        <v>83.15</v>
      </c>
      <c r="AK531">
        <v>377.11</v>
      </c>
      <c r="AL531">
        <v>-396.66</v>
      </c>
      <c r="AM531">
        <v>53.96</v>
      </c>
      <c r="AN531">
        <v>-325.24</v>
      </c>
      <c r="AO531">
        <v>-29.19</v>
      </c>
      <c r="AP531">
        <v>34.409999999999897</v>
      </c>
      <c r="AQ531">
        <v>8.39</v>
      </c>
    </row>
    <row r="532" spans="1:43" x14ac:dyDescent="0.25">
      <c r="A532" t="s">
        <v>1345</v>
      </c>
      <c r="B532" t="s">
        <v>1344</v>
      </c>
      <c r="C532" t="s">
        <v>706</v>
      </c>
      <c r="D532">
        <v>6034.771855</v>
      </c>
      <c r="E532">
        <v>867.85</v>
      </c>
      <c r="F532">
        <v>165.57</v>
      </c>
      <c r="G532">
        <v>0</v>
      </c>
      <c r="H532">
        <v>13.99</v>
      </c>
      <c r="I532">
        <v>273.75</v>
      </c>
      <c r="K532">
        <v>10.239999999999901</v>
      </c>
      <c r="L532">
        <v>209.01</v>
      </c>
      <c r="M532">
        <v>309.83</v>
      </c>
      <c r="N532">
        <v>0</v>
      </c>
      <c r="O532">
        <v>672.45</v>
      </c>
      <c r="P532">
        <v>113.34</v>
      </c>
      <c r="R532">
        <v>141.88</v>
      </c>
      <c r="S532">
        <v>82.94</v>
      </c>
      <c r="T532">
        <v>234.23999999999899</v>
      </c>
      <c r="U532">
        <v>1.49</v>
      </c>
      <c r="V532">
        <v>10.96</v>
      </c>
      <c r="W532">
        <v>866.92</v>
      </c>
      <c r="X532">
        <v>721.60999999999899</v>
      </c>
      <c r="Y532">
        <v>399.80999999999898</v>
      </c>
      <c r="Z532">
        <v>6.9957000000000003</v>
      </c>
      <c r="AA532">
        <v>231.75</v>
      </c>
      <c r="AC532">
        <v>880.91</v>
      </c>
      <c r="AD532">
        <v>249.71</v>
      </c>
      <c r="AE532">
        <v>102.38</v>
      </c>
      <c r="AF532">
        <v>1394.06</v>
      </c>
      <c r="AG532">
        <v>513.15</v>
      </c>
      <c r="AH532">
        <v>115.21</v>
      </c>
      <c r="AI532">
        <v>880.91</v>
      </c>
      <c r="AJ532">
        <v>11.22</v>
      </c>
      <c r="AK532">
        <v>-123.73</v>
      </c>
      <c r="AL532">
        <v>-11.57</v>
      </c>
      <c r="AM532">
        <v>125.05</v>
      </c>
      <c r="AN532">
        <v>-36.74</v>
      </c>
      <c r="AO532">
        <v>113.83</v>
      </c>
      <c r="AP532">
        <v>-10.25</v>
      </c>
      <c r="AQ532">
        <v>70.31</v>
      </c>
    </row>
    <row r="533" spans="1:43" x14ac:dyDescent="0.25">
      <c r="A533" t="s">
        <v>1380</v>
      </c>
      <c r="B533" t="s">
        <v>1379</v>
      </c>
      <c r="C533" t="s">
        <v>85</v>
      </c>
      <c r="D533">
        <v>6020.9053739250003</v>
      </c>
      <c r="E533">
        <v>1571.05</v>
      </c>
      <c r="F533">
        <v>91.63</v>
      </c>
      <c r="G533">
        <v>0.53</v>
      </c>
      <c r="H533">
        <v>7.66</v>
      </c>
      <c r="I533">
        <v>48.79</v>
      </c>
      <c r="J533">
        <v>10.489999999999901</v>
      </c>
      <c r="L533">
        <v>0</v>
      </c>
      <c r="M533">
        <v>0.43</v>
      </c>
      <c r="N533">
        <v>0</v>
      </c>
      <c r="O533">
        <v>435.64</v>
      </c>
      <c r="P533">
        <v>14.329999999999901</v>
      </c>
      <c r="R533">
        <v>435.21</v>
      </c>
      <c r="S533">
        <v>39.04</v>
      </c>
      <c r="T533">
        <v>32.61</v>
      </c>
      <c r="U533">
        <v>0</v>
      </c>
      <c r="V533">
        <v>0</v>
      </c>
      <c r="W533">
        <v>588.17999999999995</v>
      </c>
      <c r="X533">
        <v>299.3</v>
      </c>
      <c r="Y533">
        <v>124.24</v>
      </c>
      <c r="Z533">
        <v>3.8311649999999999</v>
      </c>
      <c r="AA533">
        <v>7.07</v>
      </c>
      <c r="AC533">
        <v>596.37</v>
      </c>
      <c r="AD533">
        <v>0</v>
      </c>
      <c r="AE533">
        <v>3.84</v>
      </c>
      <c r="AF533">
        <v>734.94</v>
      </c>
      <c r="AG533">
        <v>138.57</v>
      </c>
      <c r="AH533">
        <v>211.47</v>
      </c>
      <c r="AI533">
        <v>596.37</v>
      </c>
      <c r="AJ533">
        <v>125.75</v>
      </c>
      <c r="AK533">
        <v>-83.74</v>
      </c>
      <c r="AL533">
        <v>-64.709999999999994</v>
      </c>
      <c r="AM533">
        <v>146.51</v>
      </c>
      <c r="AN533">
        <v>-53.949999999999903</v>
      </c>
      <c r="AO533">
        <v>20.759999999999899</v>
      </c>
      <c r="AP533">
        <v>-1.93999999999999</v>
      </c>
      <c r="AQ533">
        <v>30.76</v>
      </c>
    </row>
    <row r="534" spans="1:43" x14ac:dyDescent="0.25">
      <c r="A534" t="s">
        <v>1335</v>
      </c>
      <c r="B534" t="s">
        <v>1334</v>
      </c>
      <c r="C534" t="s">
        <v>79</v>
      </c>
      <c r="D534">
        <v>6014.7192416549997</v>
      </c>
      <c r="E534">
        <v>58.45</v>
      </c>
      <c r="F534">
        <v>1576.28</v>
      </c>
      <c r="G534">
        <v>3110.17</v>
      </c>
      <c r="H534">
        <v>517.67999999999995</v>
      </c>
      <c r="I534">
        <v>465.62</v>
      </c>
      <c r="J534">
        <v>43.8599999999999</v>
      </c>
      <c r="L534">
        <v>2519.34</v>
      </c>
      <c r="M534">
        <v>745.13</v>
      </c>
      <c r="N534">
        <v>3852.44</v>
      </c>
      <c r="O534">
        <v>4367.99</v>
      </c>
      <c r="P534">
        <v>249.14999999999901</v>
      </c>
      <c r="R534">
        <v>615.55999999999995</v>
      </c>
      <c r="S534">
        <v>565.04</v>
      </c>
      <c r="T534">
        <v>2707.77</v>
      </c>
      <c r="U534">
        <v>487.96</v>
      </c>
      <c r="V534">
        <v>112.86</v>
      </c>
      <c r="W534">
        <v>-2873.09</v>
      </c>
      <c r="X534">
        <v>4772.41</v>
      </c>
      <c r="Y534">
        <v>4284.05</v>
      </c>
      <c r="Z534">
        <v>103.5361757</v>
      </c>
      <c r="AA534">
        <v>2284.35</v>
      </c>
      <c r="AC534">
        <v>4607.2</v>
      </c>
      <c r="AD534">
        <v>2588.5</v>
      </c>
      <c r="AE534">
        <v>92.429999999999794</v>
      </c>
      <c r="AF534">
        <v>9140.4</v>
      </c>
      <c r="AG534">
        <v>4533.2</v>
      </c>
      <c r="AH534">
        <v>1153.25</v>
      </c>
      <c r="AI534">
        <v>4607.2</v>
      </c>
      <c r="AJ534">
        <v>184.43</v>
      </c>
      <c r="AK534">
        <v>-380.91</v>
      </c>
      <c r="AL534">
        <v>-248.55</v>
      </c>
      <c r="AM534">
        <v>641.32000000000005</v>
      </c>
      <c r="AN534">
        <v>-477.25</v>
      </c>
      <c r="AO534">
        <v>456.89</v>
      </c>
      <c r="AP534">
        <v>11.86</v>
      </c>
      <c r="AQ534">
        <v>0.66</v>
      </c>
    </row>
    <row r="535" spans="1:43" x14ac:dyDescent="0.25">
      <c r="A535" t="s">
        <v>1341</v>
      </c>
      <c r="B535" t="s">
        <v>1340</v>
      </c>
      <c r="C535" t="s">
        <v>504</v>
      </c>
      <c r="D535">
        <v>6013.6599558400003</v>
      </c>
      <c r="E535">
        <v>2198.85</v>
      </c>
      <c r="F535">
        <v>121.1</v>
      </c>
      <c r="G535">
        <v>216.71</v>
      </c>
      <c r="H535">
        <v>27.23</v>
      </c>
      <c r="I535">
        <v>19.91</v>
      </c>
      <c r="J535">
        <v>60.78</v>
      </c>
      <c r="L535">
        <v>0</v>
      </c>
      <c r="M535">
        <v>0</v>
      </c>
      <c r="O535">
        <v>447.23</v>
      </c>
      <c r="P535">
        <v>102.55</v>
      </c>
      <c r="R535">
        <v>425.65</v>
      </c>
      <c r="S535">
        <v>26.05</v>
      </c>
      <c r="T535">
        <v>216.96</v>
      </c>
      <c r="U535">
        <v>21.58</v>
      </c>
      <c r="V535">
        <v>21.28</v>
      </c>
      <c r="W535">
        <v>300.86</v>
      </c>
      <c r="X535">
        <v>538.17999999999995</v>
      </c>
      <c r="Y535">
        <v>338.06</v>
      </c>
      <c r="Z535">
        <v>2.7233312000000001</v>
      </c>
      <c r="AA535">
        <v>222.92</v>
      </c>
      <c r="AC535">
        <v>544.79999999999995</v>
      </c>
      <c r="AD535">
        <v>261.68</v>
      </c>
      <c r="AE535">
        <v>20.49</v>
      </c>
      <c r="AF535">
        <v>985.41</v>
      </c>
      <c r="AG535">
        <v>440.61</v>
      </c>
      <c r="AH535">
        <v>230.54</v>
      </c>
      <c r="AI535">
        <v>544.79999999999995</v>
      </c>
      <c r="AJ535">
        <v>69.540000000000006</v>
      </c>
      <c r="AK535">
        <v>8.0399999999999991</v>
      </c>
      <c r="AL535">
        <v>-67.78</v>
      </c>
      <c r="AM535">
        <v>58.88</v>
      </c>
      <c r="AN535">
        <v>-178.629999999999</v>
      </c>
      <c r="AO535">
        <v>-10.66</v>
      </c>
      <c r="AP535">
        <v>-0.85999999999999899</v>
      </c>
      <c r="AQ535">
        <v>0</v>
      </c>
    </row>
    <row r="536" spans="1:43" x14ac:dyDescent="0.25">
      <c r="A536" t="s">
        <v>1343</v>
      </c>
      <c r="B536" t="s">
        <v>1342</v>
      </c>
      <c r="C536" t="s">
        <v>902</v>
      </c>
      <c r="D536">
        <v>6005.9995704149997</v>
      </c>
      <c r="E536">
        <v>149.6</v>
      </c>
      <c r="F536">
        <v>2025</v>
      </c>
      <c r="G536">
        <v>34</v>
      </c>
      <c r="H536">
        <v>80</v>
      </c>
      <c r="I536">
        <v>547</v>
      </c>
      <c r="K536">
        <v>21</v>
      </c>
      <c r="L536">
        <v>255</v>
      </c>
      <c r="M536">
        <v>96</v>
      </c>
      <c r="N536">
        <v>4</v>
      </c>
      <c r="O536">
        <v>3603</v>
      </c>
      <c r="P536">
        <v>1187</v>
      </c>
      <c r="R536">
        <v>3120</v>
      </c>
      <c r="S536">
        <v>2005</v>
      </c>
      <c r="T536">
        <v>3502</v>
      </c>
      <c r="U536">
        <v>111</v>
      </c>
      <c r="V536">
        <v>59</v>
      </c>
      <c r="W536">
        <v>1977</v>
      </c>
      <c r="X536">
        <v>5206</v>
      </c>
      <c r="Y536">
        <v>5527</v>
      </c>
      <c r="Z536">
        <v>39.85</v>
      </c>
      <c r="AA536">
        <v>3834</v>
      </c>
      <c r="AC536">
        <v>2095</v>
      </c>
      <c r="AD536">
        <v>832</v>
      </c>
      <c r="AE536">
        <v>1128</v>
      </c>
      <c r="AF536">
        <v>8809</v>
      </c>
      <c r="AG536">
        <v>6714</v>
      </c>
      <c r="AH536">
        <v>1822</v>
      </c>
      <c r="AI536">
        <v>2095</v>
      </c>
      <c r="AJ536">
        <v>375</v>
      </c>
      <c r="AK536">
        <v>-132</v>
      </c>
      <c r="AL536">
        <v>-55</v>
      </c>
      <c r="AM536">
        <v>226</v>
      </c>
      <c r="AN536">
        <v>-563</v>
      </c>
      <c r="AO536">
        <v>-149</v>
      </c>
      <c r="AP536">
        <v>39</v>
      </c>
      <c r="AQ536">
        <v>34</v>
      </c>
    </row>
    <row r="537" spans="1:43" x14ac:dyDescent="0.25">
      <c r="A537" t="s">
        <v>1470</v>
      </c>
      <c r="B537" t="s">
        <v>1469</v>
      </c>
      <c r="C537" t="s">
        <v>457</v>
      </c>
      <c r="D537">
        <v>5973.8168817599999</v>
      </c>
      <c r="E537">
        <v>1288.3499999999999</v>
      </c>
      <c r="F537">
        <v>312.45999999999998</v>
      </c>
      <c r="G537">
        <v>0</v>
      </c>
      <c r="H537">
        <v>22.03</v>
      </c>
      <c r="I537">
        <v>376.95</v>
      </c>
      <c r="J537">
        <v>22.02</v>
      </c>
      <c r="L537">
        <v>7.7119999999999997</v>
      </c>
      <c r="M537">
        <v>4.8</v>
      </c>
      <c r="N537">
        <v>0</v>
      </c>
      <c r="O537">
        <v>750.13999999999896</v>
      </c>
      <c r="P537">
        <v>118.53</v>
      </c>
      <c r="R537">
        <v>686.86799999999903</v>
      </c>
      <c r="S537">
        <v>35.01</v>
      </c>
      <c r="T537">
        <v>164.12</v>
      </c>
      <c r="U537">
        <v>50.76</v>
      </c>
      <c r="V537">
        <v>36.829999999999899</v>
      </c>
      <c r="W537">
        <v>1233</v>
      </c>
      <c r="X537">
        <v>1100</v>
      </c>
      <c r="Y537">
        <v>476.58</v>
      </c>
      <c r="Z537">
        <v>4.4049163252639998</v>
      </c>
      <c r="AA537">
        <v>156.79</v>
      </c>
      <c r="AC537">
        <v>1255.03</v>
      </c>
      <c r="AD537">
        <v>333.48</v>
      </c>
      <c r="AE537">
        <v>59.68</v>
      </c>
      <c r="AF537">
        <v>1850.1399999999901</v>
      </c>
      <c r="AG537">
        <v>595.11</v>
      </c>
      <c r="AH537">
        <v>354.56</v>
      </c>
      <c r="AI537">
        <v>1255.02999999999</v>
      </c>
      <c r="AJ537">
        <v>63.38</v>
      </c>
      <c r="AK537">
        <v>-90.72</v>
      </c>
      <c r="AL537">
        <v>-56.3</v>
      </c>
      <c r="AM537">
        <v>219.32</v>
      </c>
      <c r="AN537">
        <v>-97.289999999999907</v>
      </c>
      <c r="AO537">
        <v>155.94</v>
      </c>
      <c r="AP537">
        <v>72.299999999999898</v>
      </c>
      <c r="AQ537">
        <v>13.22</v>
      </c>
    </row>
    <row r="538" spans="1:43" x14ac:dyDescent="0.25">
      <c r="A538" t="s">
        <v>1268</v>
      </c>
      <c r="B538" t="s">
        <v>1267</v>
      </c>
      <c r="C538" t="s">
        <v>274</v>
      </c>
      <c r="D538">
        <v>5962.412456</v>
      </c>
      <c r="E538">
        <v>397.5</v>
      </c>
      <c r="F538">
        <v>3563.34</v>
      </c>
      <c r="G538">
        <v>250.04</v>
      </c>
      <c r="H538">
        <v>648.91</v>
      </c>
      <c r="I538">
        <v>12</v>
      </c>
      <c r="J538">
        <v>563.09</v>
      </c>
      <c r="L538">
        <v>41.95</v>
      </c>
      <c r="M538">
        <v>208.55</v>
      </c>
      <c r="N538">
        <v>0</v>
      </c>
      <c r="O538">
        <v>8729</v>
      </c>
      <c r="P538">
        <v>2602.91</v>
      </c>
      <c r="R538">
        <v>8134.23</v>
      </c>
      <c r="S538">
        <v>1069.75</v>
      </c>
      <c r="T538">
        <v>7985.43</v>
      </c>
      <c r="U538">
        <v>344.27</v>
      </c>
      <c r="V538">
        <v>137.11000000000001</v>
      </c>
      <c r="W538">
        <v>2587.7800000000002</v>
      </c>
      <c r="X538">
        <v>8909.41</v>
      </c>
      <c r="Y538">
        <v>11548.77</v>
      </c>
      <c r="Z538">
        <v>14.89114</v>
      </c>
      <c r="AA538">
        <v>8738.33</v>
      </c>
      <c r="AC538">
        <v>3486.73</v>
      </c>
      <c r="AD538">
        <v>7575.34</v>
      </c>
      <c r="AE538">
        <v>1902.70999999999</v>
      </c>
      <c r="AF538">
        <v>17638.41</v>
      </c>
      <c r="AG538">
        <v>14151.68</v>
      </c>
      <c r="AH538">
        <v>252.32</v>
      </c>
      <c r="AI538">
        <v>3486.72999999999</v>
      </c>
      <c r="AJ538">
        <v>699.67</v>
      </c>
      <c r="AK538">
        <v>-342.84</v>
      </c>
      <c r="AL538">
        <v>-675.85</v>
      </c>
      <c r="AM538">
        <v>1025.8699999999999</v>
      </c>
      <c r="AN538">
        <v>-1742.08</v>
      </c>
      <c r="AO538">
        <v>326.19999999999902</v>
      </c>
      <c r="AP538">
        <v>7.1799999999998896</v>
      </c>
      <c r="AQ538">
        <v>0</v>
      </c>
    </row>
    <row r="539" spans="1:43" x14ac:dyDescent="0.25">
      <c r="A539" t="s">
        <v>1356</v>
      </c>
      <c r="B539" t="s">
        <v>1355</v>
      </c>
      <c r="C539" t="s">
        <v>102</v>
      </c>
      <c r="D539">
        <v>5962.0218301799996</v>
      </c>
      <c r="E539">
        <v>154.80000000000001</v>
      </c>
      <c r="F539">
        <v>1141.46</v>
      </c>
      <c r="G539">
        <v>610.95000000000005</v>
      </c>
      <c r="H539">
        <v>37.75</v>
      </c>
      <c r="I539">
        <v>95.59</v>
      </c>
      <c r="J539">
        <v>256.06</v>
      </c>
      <c r="L539">
        <v>0</v>
      </c>
      <c r="M539">
        <v>233.84</v>
      </c>
      <c r="N539">
        <v>9.1300000000000008</v>
      </c>
      <c r="O539">
        <v>3420.45999999999</v>
      </c>
      <c r="P539">
        <v>741.67999999999904</v>
      </c>
      <c r="R539">
        <v>3097.6499999999901</v>
      </c>
      <c r="S539">
        <v>234.719999999999</v>
      </c>
      <c r="T539">
        <v>710.37</v>
      </c>
      <c r="U539">
        <v>88.97</v>
      </c>
      <c r="V539">
        <v>11.599999999999</v>
      </c>
      <c r="W539">
        <v>2181.4699999999998</v>
      </c>
      <c r="X539">
        <v>2012.35</v>
      </c>
      <c r="Y539">
        <v>1851.83</v>
      </c>
      <c r="Z539">
        <v>37.746260399999997</v>
      </c>
      <c r="AA539">
        <v>1029.44</v>
      </c>
      <c r="AC539">
        <v>2839.3</v>
      </c>
      <c r="AD539">
        <v>571.39</v>
      </c>
      <c r="AE539">
        <v>474.02</v>
      </c>
      <c r="AF539">
        <v>5432.8099999999904</v>
      </c>
      <c r="AG539">
        <v>2593.5099999999902</v>
      </c>
      <c r="AH539">
        <v>1110.6500000000001</v>
      </c>
      <c r="AI539">
        <v>2839.3</v>
      </c>
      <c r="AJ539">
        <v>895.9</v>
      </c>
      <c r="AK539">
        <v>-30.57</v>
      </c>
      <c r="AL539">
        <v>-551.94000000000005</v>
      </c>
      <c r="AM539">
        <v>504.09</v>
      </c>
      <c r="AN539">
        <v>-238.89</v>
      </c>
      <c r="AO539">
        <v>-391.81</v>
      </c>
      <c r="AP539">
        <v>-78.42</v>
      </c>
      <c r="AQ539">
        <v>207.6</v>
      </c>
    </row>
    <row r="540" spans="1:43" x14ac:dyDescent="0.25">
      <c r="A540" t="s">
        <v>1349</v>
      </c>
      <c r="B540" t="s">
        <v>1348</v>
      </c>
      <c r="C540" t="s">
        <v>1350</v>
      </c>
      <c r="D540">
        <v>5951.5058557499997</v>
      </c>
      <c r="E540">
        <v>478.75</v>
      </c>
      <c r="F540">
        <v>361.29</v>
      </c>
      <c r="G540">
        <v>194.37</v>
      </c>
      <c r="H540">
        <v>12.7</v>
      </c>
      <c r="I540">
        <v>258.26</v>
      </c>
      <c r="J540">
        <v>9.23</v>
      </c>
      <c r="L540">
        <v>3.4895999999999998</v>
      </c>
      <c r="M540">
        <v>0.01</v>
      </c>
      <c r="N540">
        <v>0.32</v>
      </c>
      <c r="O540">
        <v>1036.9299999999901</v>
      </c>
      <c r="P540">
        <v>415.34</v>
      </c>
      <c r="R540">
        <v>894.04039999999998</v>
      </c>
      <c r="S540">
        <v>94.57</v>
      </c>
      <c r="T540">
        <v>300.659999999999</v>
      </c>
      <c r="U540">
        <v>139.38999999999999</v>
      </c>
      <c r="V540">
        <v>11.079999999999901</v>
      </c>
      <c r="W540">
        <v>761.56</v>
      </c>
      <c r="X540">
        <v>1009.31</v>
      </c>
      <c r="Y540">
        <v>661.94999999999902</v>
      </c>
      <c r="Z540">
        <v>12.699255000000001</v>
      </c>
      <c r="AA540">
        <v>628.03</v>
      </c>
      <c r="AC540">
        <v>968.94999999999902</v>
      </c>
      <c r="AD540">
        <v>513.49</v>
      </c>
      <c r="AE540">
        <v>395.03</v>
      </c>
      <c r="AF540">
        <v>2046.23999999999</v>
      </c>
      <c r="AG540">
        <v>1077.29</v>
      </c>
      <c r="AH540">
        <v>142.99</v>
      </c>
      <c r="AI540">
        <v>968.94999999999902</v>
      </c>
      <c r="AJ540">
        <v>472.3</v>
      </c>
      <c r="AK540">
        <v>366.1</v>
      </c>
      <c r="AL540">
        <v>-541.07000000000005</v>
      </c>
      <c r="AM540">
        <v>175.17</v>
      </c>
      <c r="AN540">
        <v>-69.03</v>
      </c>
      <c r="AO540">
        <v>-297.13</v>
      </c>
      <c r="AP540">
        <v>0.19999999999993101</v>
      </c>
      <c r="AQ540">
        <v>14.48</v>
      </c>
    </row>
    <row r="541" spans="1:43" x14ac:dyDescent="0.25">
      <c r="A541" t="s">
        <v>1382</v>
      </c>
      <c r="B541" t="s">
        <v>1381</v>
      </c>
      <c r="C541" t="s">
        <v>99</v>
      </c>
      <c r="D541">
        <v>5922.7541000000001</v>
      </c>
      <c r="E541">
        <v>316.14999999999998</v>
      </c>
      <c r="F541">
        <v>254.01</v>
      </c>
      <c r="G541">
        <v>0</v>
      </c>
      <c r="H541">
        <v>187.34</v>
      </c>
      <c r="I541">
        <v>62.58</v>
      </c>
      <c r="J541">
        <v>35.17</v>
      </c>
      <c r="L541">
        <v>2.92E-2</v>
      </c>
      <c r="M541">
        <v>20.91</v>
      </c>
      <c r="N541">
        <v>0</v>
      </c>
      <c r="O541">
        <v>1101.18</v>
      </c>
      <c r="P541">
        <v>788.14</v>
      </c>
      <c r="R541">
        <v>1070.3208</v>
      </c>
      <c r="S541">
        <v>217.91</v>
      </c>
      <c r="T541">
        <v>547.79</v>
      </c>
      <c r="U541">
        <v>9.92</v>
      </c>
      <c r="V541">
        <v>725.21</v>
      </c>
      <c r="W541">
        <v>1002.19</v>
      </c>
      <c r="X541">
        <v>1678.29</v>
      </c>
      <c r="Y541">
        <v>801.8</v>
      </c>
      <c r="Z541">
        <v>18.734000000000002</v>
      </c>
      <c r="AA541">
        <v>267.58</v>
      </c>
      <c r="AC541">
        <v>1189.53</v>
      </c>
      <c r="AD541">
        <v>1091.49</v>
      </c>
      <c r="AE541">
        <v>27.759999999999899</v>
      </c>
      <c r="AF541">
        <v>2779.47</v>
      </c>
      <c r="AG541">
        <v>1589.94</v>
      </c>
      <c r="AH541">
        <v>306.31</v>
      </c>
      <c r="AI541">
        <v>1189.53</v>
      </c>
      <c r="AJ541">
        <v>125.8</v>
      </c>
      <c r="AK541">
        <v>26.79</v>
      </c>
      <c r="AL541">
        <v>-102.91</v>
      </c>
      <c r="AM541">
        <v>52.13</v>
      </c>
      <c r="AN541">
        <v>-226.91999999999899</v>
      </c>
      <c r="AO541">
        <v>-73.669999999999902</v>
      </c>
      <c r="AP541">
        <v>-23.989999999999899</v>
      </c>
      <c r="AQ541">
        <v>58.86</v>
      </c>
    </row>
    <row r="542" spans="1:43" x14ac:dyDescent="0.25">
      <c r="A542" t="s">
        <v>1420</v>
      </c>
      <c r="B542" t="s">
        <v>1419</v>
      </c>
      <c r="C542" t="s">
        <v>373</v>
      </c>
      <c r="D542">
        <v>5897.040910275</v>
      </c>
      <c r="E542">
        <v>627.35</v>
      </c>
      <c r="F542">
        <v>912.2</v>
      </c>
      <c r="G542">
        <v>932.89</v>
      </c>
      <c r="H542">
        <v>94.85</v>
      </c>
      <c r="I542">
        <v>451.4</v>
      </c>
      <c r="K542">
        <v>9.6599999999999895</v>
      </c>
      <c r="L542">
        <v>17.167000000000002</v>
      </c>
      <c r="M542">
        <v>114.95</v>
      </c>
      <c r="N542">
        <v>0</v>
      </c>
      <c r="O542">
        <v>2095.1</v>
      </c>
      <c r="P542">
        <v>656.81999999999903</v>
      </c>
      <c r="R542">
        <v>884.00300000000004</v>
      </c>
      <c r="S542">
        <v>1110.17</v>
      </c>
      <c r="T542">
        <v>8511.9699999999993</v>
      </c>
      <c r="U542">
        <v>1069.32</v>
      </c>
      <c r="V542">
        <v>22.879999999999701</v>
      </c>
      <c r="W542">
        <v>1466.94</v>
      </c>
      <c r="X542">
        <v>10480.57</v>
      </c>
      <c r="Y542">
        <v>9424.17</v>
      </c>
      <c r="Z542">
        <v>9.4845853000000009</v>
      </c>
      <c r="AA542">
        <v>2026.8299999999899</v>
      </c>
      <c r="AC542">
        <v>2494.6799999999998</v>
      </c>
      <c r="AD542">
        <v>8760.98</v>
      </c>
      <c r="AE542">
        <v>633.93999999999903</v>
      </c>
      <c r="AF542">
        <v>12575.67</v>
      </c>
      <c r="AG542">
        <v>10080.99</v>
      </c>
      <c r="AH542">
        <v>158.02000000000001</v>
      </c>
      <c r="AI542">
        <v>2494.6799999999998</v>
      </c>
      <c r="AJ542">
        <v>123.41</v>
      </c>
      <c r="AK542">
        <v>-773.05</v>
      </c>
      <c r="AL542">
        <v>-236.84</v>
      </c>
      <c r="AM542">
        <v>1150.21</v>
      </c>
      <c r="AN542">
        <v>689.67</v>
      </c>
      <c r="AO542">
        <v>1026.8</v>
      </c>
      <c r="AP542">
        <v>140.32</v>
      </c>
      <c r="AQ542">
        <v>28.53</v>
      </c>
    </row>
    <row r="543" spans="1:43" x14ac:dyDescent="0.25">
      <c r="A543" t="s">
        <v>1360</v>
      </c>
      <c r="B543" t="s">
        <v>1359</v>
      </c>
      <c r="C543" t="s">
        <v>1089</v>
      </c>
      <c r="D543">
        <v>5896.2113343000001</v>
      </c>
      <c r="E543">
        <v>258.55</v>
      </c>
      <c r="F543">
        <v>197.45</v>
      </c>
      <c r="G543">
        <v>0.89</v>
      </c>
      <c r="H543">
        <v>22.93</v>
      </c>
      <c r="I543">
        <v>680.52</v>
      </c>
      <c r="J543">
        <v>45.49</v>
      </c>
      <c r="L543">
        <v>0</v>
      </c>
      <c r="M543">
        <v>51.61</v>
      </c>
      <c r="N543">
        <v>0</v>
      </c>
      <c r="O543">
        <v>1114.3800000000001</v>
      </c>
      <c r="P543">
        <v>73.369999999999493</v>
      </c>
      <c r="R543">
        <v>1017.1</v>
      </c>
      <c r="S543">
        <v>67.16</v>
      </c>
      <c r="T543">
        <v>363.48</v>
      </c>
      <c r="U543">
        <v>45.67</v>
      </c>
      <c r="V543">
        <v>19.2799999999995</v>
      </c>
      <c r="W543">
        <v>2094.5100000000002</v>
      </c>
      <c r="X543">
        <v>1638.25</v>
      </c>
      <c r="Y543">
        <v>560.92999999999995</v>
      </c>
      <c r="Z543">
        <v>22.933533000000001</v>
      </c>
      <c r="AA543">
        <v>280.52</v>
      </c>
      <c r="AC543">
        <v>2118.33</v>
      </c>
      <c r="AD543">
        <v>666.16</v>
      </c>
      <c r="AE543">
        <v>8.6</v>
      </c>
      <c r="AF543">
        <v>2752.63</v>
      </c>
      <c r="AG543">
        <v>634.29999999999905</v>
      </c>
      <c r="AH543">
        <v>224.41</v>
      </c>
      <c r="AI543">
        <v>2118.33</v>
      </c>
      <c r="AJ543">
        <v>285.52999999999997</v>
      </c>
      <c r="AK543">
        <v>99.81</v>
      </c>
      <c r="AL543">
        <v>-776.56</v>
      </c>
      <c r="AM543">
        <v>595.82000000000005</v>
      </c>
      <c r="AN543">
        <v>-99.039999999999907</v>
      </c>
      <c r="AO543">
        <v>310.29000000000002</v>
      </c>
      <c r="AP543">
        <v>-80.929999999999893</v>
      </c>
      <c r="AQ543">
        <v>13.76</v>
      </c>
    </row>
    <row r="544" spans="1:43" x14ac:dyDescent="0.25">
      <c r="A544" t="s">
        <v>1404</v>
      </c>
      <c r="B544" t="s">
        <v>1403</v>
      </c>
      <c r="C544" t="s">
        <v>504</v>
      </c>
      <c r="D544">
        <v>5890.9511753099996</v>
      </c>
      <c r="E544">
        <v>738.5</v>
      </c>
      <c r="F544">
        <v>624.52</v>
      </c>
      <c r="G544">
        <v>41.47</v>
      </c>
      <c r="H544">
        <v>15.88</v>
      </c>
      <c r="I544">
        <v>479.6</v>
      </c>
      <c r="K544">
        <v>40.799999999999997</v>
      </c>
      <c r="L544">
        <v>14.352399999999999</v>
      </c>
      <c r="M544">
        <v>90.48</v>
      </c>
      <c r="N544">
        <v>3.4</v>
      </c>
      <c r="O544">
        <v>889.02</v>
      </c>
      <c r="P544">
        <v>232.89</v>
      </c>
      <c r="R544">
        <v>599.45759999999996</v>
      </c>
      <c r="S544">
        <v>444.74</v>
      </c>
      <c r="T544">
        <v>751.099999999999</v>
      </c>
      <c r="U544">
        <v>143.93</v>
      </c>
      <c r="V544">
        <v>107.09</v>
      </c>
      <c r="W544">
        <v>1346.53</v>
      </c>
      <c r="X544">
        <v>2126.77</v>
      </c>
      <c r="Y544">
        <v>1375.62</v>
      </c>
      <c r="Z544">
        <v>7.9408925999999997</v>
      </c>
      <c r="AA544">
        <v>285.909999999999</v>
      </c>
      <c r="AC544">
        <v>1407.28</v>
      </c>
      <c r="AD544">
        <v>713.96</v>
      </c>
      <c r="AE544">
        <v>125.799999999999</v>
      </c>
      <c r="AF544">
        <v>3015.79</v>
      </c>
      <c r="AG544">
        <v>1608.51</v>
      </c>
      <c r="AH544">
        <v>488.47</v>
      </c>
      <c r="AI544">
        <v>1407.28</v>
      </c>
      <c r="AJ544">
        <v>133.07</v>
      </c>
      <c r="AK544">
        <v>-169.38</v>
      </c>
      <c r="AL544">
        <v>-72.84</v>
      </c>
      <c r="AM544">
        <v>329.24</v>
      </c>
      <c r="AN544">
        <v>-111.049999999999</v>
      </c>
      <c r="AO544">
        <v>196.17</v>
      </c>
      <c r="AP544">
        <v>87.019999999999897</v>
      </c>
      <c r="AQ544">
        <v>23.78</v>
      </c>
    </row>
    <row r="545" spans="1:43" x14ac:dyDescent="0.25">
      <c r="A545" t="s">
        <v>1368</v>
      </c>
      <c r="B545" t="s">
        <v>1367</v>
      </c>
      <c r="C545" t="s">
        <v>74</v>
      </c>
      <c r="D545">
        <v>5880.3269706299998</v>
      </c>
      <c r="E545">
        <v>387.9</v>
      </c>
      <c r="F545">
        <v>275.42</v>
      </c>
      <c r="G545">
        <v>76.53</v>
      </c>
      <c r="H545">
        <v>153.15</v>
      </c>
      <c r="I545">
        <v>265.27999999999997</v>
      </c>
      <c r="K545">
        <v>30.439999999999898</v>
      </c>
      <c r="L545">
        <v>206.077</v>
      </c>
      <c r="M545">
        <v>0.01</v>
      </c>
      <c r="N545">
        <v>0</v>
      </c>
      <c r="O545">
        <v>901.18</v>
      </c>
      <c r="P545">
        <v>167.79</v>
      </c>
      <c r="R545">
        <v>587.96299999999997</v>
      </c>
      <c r="S545">
        <v>126.43</v>
      </c>
      <c r="T545">
        <v>156.349999999999</v>
      </c>
      <c r="U545">
        <v>76.69</v>
      </c>
      <c r="V545">
        <v>167.79</v>
      </c>
      <c r="W545">
        <v>1026.45</v>
      </c>
      <c r="X545">
        <v>954.51</v>
      </c>
      <c r="Y545">
        <v>431.77</v>
      </c>
      <c r="Z545">
        <v>15.3152747</v>
      </c>
      <c r="AA545">
        <v>0</v>
      </c>
      <c r="AC545">
        <v>1256.1300000000001</v>
      </c>
      <c r="AD545">
        <v>63.48</v>
      </c>
      <c r="AE545">
        <v>0</v>
      </c>
      <c r="AF545">
        <v>1855.69</v>
      </c>
      <c r="AG545">
        <v>599.55999999999995</v>
      </c>
      <c r="AH545">
        <v>499.32</v>
      </c>
      <c r="AI545">
        <v>1256.1300000000001</v>
      </c>
      <c r="AJ545">
        <v>283.97000000000003</v>
      </c>
      <c r="AK545">
        <v>0.56999999999999995</v>
      </c>
      <c r="AL545">
        <v>-326.25</v>
      </c>
      <c r="AM545">
        <v>256.51</v>
      </c>
      <c r="AN545">
        <v>-234.17</v>
      </c>
      <c r="AO545">
        <v>-27.46</v>
      </c>
      <c r="AP545">
        <v>-69.17</v>
      </c>
      <c r="AQ545">
        <v>22.64</v>
      </c>
    </row>
    <row r="546" spans="1:43" x14ac:dyDescent="0.25">
      <c r="A546" t="s">
        <v>1428</v>
      </c>
      <c r="B546" t="s">
        <v>1427</v>
      </c>
      <c r="C546" t="s">
        <v>290</v>
      </c>
      <c r="D546">
        <v>5845.4612092799998</v>
      </c>
      <c r="E546">
        <v>844.05</v>
      </c>
      <c r="F546">
        <v>0</v>
      </c>
      <c r="G546">
        <v>2218.5100000000002</v>
      </c>
      <c r="H546">
        <v>70.98</v>
      </c>
      <c r="I546">
        <v>1004.54</v>
      </c>
      <c r="K546">
        <v>196.91</v>
      </c>
      <c r="L546">
        <v>17.388999999999999</v>
      </c>
      <c r="M546">
        <v>189.35</v>
      </c>
      <c r="N546">
        <v>0.23</v>
      </c>
      <c r="O546">
        <v>8193.02</v>
      </c>
      <c r="P546">
        <v>5909.69</v>
      </c>
      <c r="Q546">
        <v>7759.81</v>
      </c>
      <c r="R546">
        <v>29.5609999999999</v>
      </c>
      <c r="S546">
        <v>183.77999999999901</v>
      </c>
      <c r="T546">
        <v>373.67999999999898</v>
      </c>
      <c r="U546">
        <v>0</v>
      </c>
      <c r="V546">
        <v>2.0000000000436498E-2</v>
      </c>
      <c r="W546">
        <v>809.52</v>
      </c>
      <c r="X546">
        <v>1189.5899999999999</v>
      </c>
      <c r="Y546">
        <v>373.67999999999898</v>
      </c>
      <c r="Z546">
        <v>7.0983269</v>
      </c>
      <c r="AA546">
        <v>6074.27</v>
      </c>
      <c r="AC546">
        <v>3099.24</v>
      </c>
      <c r="AD546">
        <v>1.27</v>
      </c>
      <c r="AE546">
        <v>5909.67</v>
      </c>
      <c r="AF546">
        <v>9382.61</v>
      </c>
      <c r="AG546">
        <v>6283.37</v>
      </c>
      <c r="AH546">
        <v>0</v>
      </c>
      <c r="AI546">
        <v>3099.24</v>
      </c>
      <c r="AJ546">
        <v>12.74</v>
      </c>
      <c r="AK546">
        <v>2432.5100000000002</v>
      </c>
      <c r="AL546">
        <v>-175.25</v>
      </c>
      <c r="AM546">
        <v>-2171.0500000000002</v>
      </c>
      <c r="AN546">
        <v>-2717.51</v>
      </c>
      <c r="AO546">
        <v>-2183.79</v>
      </c>
      <c r="AP546">
        <v>86.21</v>
      </c>
      <c r="AQ546">
        <v>0</v>
      </c>
    </row>
    <row r="547" spans="1:43" x14ac:dyDescent="0.25">
      <c r="A547" t="s">
        <v>1388</v>
      </c>
      <c r="B547" t="s">
        <v>1387</v>
      </c>
      <c r="C547" t="s">
        <v>504</v>
      </c>
      <c r="D547">
        <v>5842.4755391999997</v>
      </c>
      <c r="E547">
        <v>2740.65</v>
      </c>
      <c r="F547">
        <v>104.4</v>
      </c>
      <c r="G547">
        <v>0.1</v>
      </c>
      <c r="H547">
        <v>22</v>
      </c>
      <c r="I547">
        <v>64.400000000000006</v>
      </c>
      <c r="K547">
        <v>2.2000000000000002</v>
      </c>
      <c r="L547">
        <v>0</v>
      </c>
      <c r="M547">
        <v>0</v>
      </c>
      <c r="N547">
        <v>0</v>
      </c>
      <c r="O547">
        <v>351.2</v>
      </c>
      <c r="P547">
        <v>7.6000000000001098</v>
      </c>
      <c r="R547">
        <v>291.8</v>
      </c>
      <c r="S547">
        <v>10.8</v>
      </c>
      <c r="T547">
        <v>71.499999999999901</v>
      </c>
      <c r="U547">
        <v>57.2</v>
      </c>
      <c r="V547">
        <v>7.6000000000001098</v>
      </c>
      <c r="W547">
        <v>624.19999999999902</v>
      </c>
      <c r="X547">
        <v>478.6</v>
      </c>
      <c r="Y547">
        <v>175.89999999999901</v>
      </c>
      <c r="Z547">
        <v>2.1978240000000002</v>
      </c>
      <c r="AA547">
        <v>0</v>
      </c>
      <c r="AC547">
        <v>646.29999999999995</v>
      </c>
      <c r="AD547">
        <v>266.60000000000002</v>
      </c>
      <c r="AE547">
        <v>0</v>
      </c>
      <c r="AF547">
        <v>829.8</v>
      </c>
      <c r="AG547">
        <v>183.5</v>
      </c>
      <c r="AH547">
        <v>136.80000000000001</v>
      </c>
      <c r="AI547">
        <v>646.29999999999995</v>
      </c>
      <c r="AJ547">
        <v>65</v>
      </c>
      <c r="AK547">
        <v>-52.6</v>
      </c>
      <c r="AL547">
        <v>-61.9</v>
      </c>
      <c r="AM547">
        <v>49.1</v>
      </c>
      <c r="AN547">
        <v>-139.9</v>
      </c>
      <c r="AO547">
        <v>-15.899999999999901</v>
      </c>
      <c r="AP547">
        <v>-65.400000000000006</v>
      </c>
      <c r="AQ547">
        <v>52.7</v>
      </c>
    </row>
    <row r="548" spans="1:43" x14ac:dyDescent="0.25">
      <c r="A548" t="s">
        <v>1370</v>
      </c>
      <c r="B548" t="s">
        <v>1369</v>
      </c>
      <c r="C548" t="s">
        <v>85</v>
      </c>
      <c r="D548">
        <v>5841.8645379500003</v>
      </c>
      <c r="E548">
        <v>752.45</v>
      </c>
      <c r="F548">
        <v>85.61</v>
      </c>
      <c r="G548">
        <v>34.619999999999997</v>
      </c>
      <c r="H548">
        <v>15.51</v>
      </c>
      <c r="I548">
        <v>272.76</v>
      </c>
      <c r="J548">
        <v>30.02</v>
      </c>
      <c r="L548">
        <v>2.6080000000000001</v>
      </c>
      <c r="M548">
        <v>197.71</v>
      </c>
      <c r="N548">
        <v>30.12</v>
      </c>
      <c r="O548">
        <v>1066.42</v>
      </c>
      <c r="P548">
        <v>100.57</v>
      </c>
      <c r="R548">
        <v>814.64200000000005</v>
      </c>
      <c r="S548">
        <v>195.82</v>
      </c>
      <c r="T548">
        <v>182.82</v>
      </c>
      <c r="U548">
        <v>51.46</v>
      </c>
      <c r="V548">
        <v>7.48</v>
      </c>
      <c r="W548">
        <v>1651.66</v>
      </c>
      <c r="X548">
        <v>1034.49</v>
      </c>
      <c r="Y548">
        <v>268.43</v>
      </c>
      <c r="Z548">
        <v>7.7563449999999996</v>
      </c>
      <c r="AA548">
        <v>91.87</v>
      </c>
      <c r="AC548">
        <v>1731.9099999999901</v>
      </c>
      <c r="AD548">
        <v>5</v>
      </c>
      <c r="AE548">
        <v>63.07</v>
      </c>
      <c r="AF548">
        <v>2100.91</v>
      </c>
      <c r="AG548">
        <v>369</v>
      </c>
      <c r="AH548">
        <v>560.91</v>
      </c>
      <c r="AI548">
        <v>1731.9099999999901</v>
      </c>
      <c r="AJ548">
        <v>156.04</v>
      </c>
      <c r="AK548">
        <v>-65.47</v>
      </c>
      <c r="AL548">
        <v>-193.13</v>
      </c>
      <c r="AM548">
        <v>360.64</v>
      </c>
      <c r="AN548">
        <v>-91.54</v>
      </c>
      <c r="AO548">
        <v>204.6</v>
      </c>
      <c r="AP548">
        <v>102.039999999999</v>
      </c>
      <c r="AQ548">
        <v>54.27</v>
      </c>
    </row>
    <row r="549" spans="1:43" x14ac:dyDescent="0.25">
      <c r="A549" t="s">
        <v>1352</v>
      </c>
      <c r="B549" t="s">
        <v>1351</v>
      </c>
      <c r="C549" t="s">
        <v>115</v>
      </c>
      <c r="D549">
        <v>5829.9265299999997</v>
      </c>
      <c r="E549">
        <v>218.95</v>
      </c>
      <c r="F549">
        <v>498.06</v>
      </c>
      <c r="G549">
        <v>994.95</v>
      </c>
      <c r="H549">
        <v>26.39</v>
      </c>
      <c r="I549">
        <v>956.63</v>
      </c>
      <c r="K549">
        <v>37.61</v>
      </c>
      <c r="L549">
        <v>0</v>
      </c>
      <c r="M549">
        <v>0.36</v>
      </c>
      <c r="N549">
        <v>453.11</v>
      </c>
      <c r="O549">
        <v>4794.9299999999903</v>
      </c>
      <c r="P549">
        <v>3565.2999999999902</v>
      </c>
      <c r="R549">
        <v>4626.57</v>
      </c>
      <c r="S549">
        <v>260.57</v>
      </c>
      <c r="T549">
        <v>635.54</v>
      </c>
      <c r="U549">
        <v>130.38999999999999</v>
      </c>
      <c r="V549">
        <v>25.309999999999299</v>
      </c>
      <c r="W549">
        <v>81.669999999999803</v>
      </c>
      <c r="X549">
        <v>1602.3999999999901</v>
      </c>
      <c r="Y549">
        <v>1133.5999999999999</v>
      </c>
      <c r="Z549">
        <v>26.3917</v>
      </c>
      <c r="AA549">
        <v>4116.7299999999996</v>
      </c>
      <c r="AC549">
        <v>1698.4299999999901</v>
      </c>
      <c r="AD549">
        <v>171.44</v>
      </c>
      <c r="AE549">
        <v>3539.99</v>
      </c>
      <c r="AF549">
        <v>6397.3299999999899</v>
      </c>
      <c r="AG549">
        <v>4698.8999999999996</v>
      </c>
      <c r="AH549">
        <v>213.76</v>
      </c>
      <c r="AI549">
        <v>1698.4299999999901</v>
      </c>
      <c r="AJ549">
        <v>29.52</v>
      </c>
      <c r="AK549">
        <v>1308.98</v>
      </c>
      <c r="AL549">
        <v>-494.29</v>
      </c>
      <c r="AM549">
        <v>28.76</v>
      </c>
      <c r="AN549">
        <v>-40.25</v>
      </c>
      <c r="AO549">
        <v>-0.75999999999999801</v>
      </c>
      <c r="AP549">
        <v>843.45</v>
      </c>
      <c r="AQ549">
        <v>2.44</v>
      </c>
    </row>
    <row r="550" spans="1:43" x14ac:dyDescent="0.25">
      <c r="A550" t="s">
        <v>1362</v>
      </c>
      <c r="B550" t="s">
        <v>1361</v>
      </c>
      <c r="C550" t="s">
        <v>315</v>
      </c>
      <c r="D550">
        <v>5799.5410981249997</v>
      </c>
      <c r="E550">
        <v>381.1</v>
      </c>
      <c r="F550">
        <v>606.45000000000005</v>
      </c>
      <c r="G550">
        <v>0</v>
      </c>
      <c r="H550">
        <v>15.92</v>
      </c>
      <c r="I550">
        <v>984.24</v>
      </c>
      <c r="J550">
        <v>141.69999999999999</v>
      </c>
      <c r="L550">
        <v>2353.6179999999999</v>
      </c>
      <c r="M550">
        <v>238.6</v>
      </c>
      <c r="N550">
        <v>-2.16</v>
      </c>
      <c r="O550">
        <v>6320.41</v>
      </c>
      <c r="P550">
        <v>2921.6099999999901</v>
      </c>
      <c r="R550">
        <v>3606.5619999999999</v>
      </c>
      <c r="S550">
        <v>342.09</v>
      </c>
      <c r="T550">
        <v>985.14</v>
      </c>
      <c r="U550">
        <v>121.63</v>
      </c>
      <c r="V550">
        <v>103.47</v>
      </c>
      <c r="W550">
        <v>5302.64</v>
      </c>
      <c r="X550">
        <v>3509.19</v>
      </c>
      <c r="Y550">
        <v>1591.59</v>
      </c>
      <c r="Z550">
        <v>15.9301139</v>
      </c>
      <c r="AA550">
        <v>3192</v>
      </c>
      <c r="AC550">
        <v>5316.4</v>
      </c>
      <c r="AD550">
        <v>1254.8699999999999</v>
      </c>
      <c r="AE550">
        <v>2676.44</v>
      </c>
      <c r="AF550">
        <v>9829.6</v>
      </c>
      <c r="AG550">
        <v>4513.2</v>
      </c>
      <c r="AH550">
        <v>927.99</v>
      </c>
      <c r="AI550">
        <v>5316.4</v>
      </c>
      <c r="AJ550">
        <v>599.99</v>
      </c>
      <c r="AK550">
        <v>-32.6</v>
      </c>
      <c r="AL550">
        <v>-323.08</v>
      </c>
      <c r="AM550">
        <v>837.54</v>
      </c>
      <c r="AN550">
        <v>-372.38</v>
      </c>
      <c r="AO550">
        <v>237.54999999999899</v>
      </c>
      <c r="AP550">
        <v>481.86</v>
      </c>
      <c r="AQ550">
        <v>80.05</v>
      </c>
    </row>
    <row r="551" spans="1:43" x14ac:dyDescent="0.25">
      <c r="A551" t="s">
        <v>1376</v>
      </c>
      <c r="B551" t="s">
        <v>1375</v>
      </c>
      <c r="C551" t="s">
        <v>323</v>
      </c>
      <c r="D551">
        <v>5763.6127464199999</v>
      </c>
      <c r="E551">
        <v>142.1</v>
      </c>
      <c r="F551">
        <v>118.94</v>
      </c>
      <c r="G551">
        <v>0</v>
      </c>
      <c r="H551">
        <v>40.42</v>
      </c>
      <c r="I551">
        <v>546.57000000000005</v>
      </c>
      <c r="K551">
        <v>353.91999999999899</v>
      </c>
      <c r="L551">
        <v>0</v>
      </c>
      <c r="M551">
        <v>1.78</v>
      </c>
      <c r="N551">
        <v>0</v>
      </c>
      <c r="O551">
        <v>1615.12</v>
      </c>
      <c r="P551">
        <v>174.09</v>
      </c>
      <c r="R551">
        <v>1032.53</v>
      </c>
      <c r="S551">
        <v>259.37</v>
      </c>
      <c r="T551">
        <v>283.64</v>
      </c>
      <c r="U551">
        <v>226.89</v>
      </c>
      <c r="V551">
        <v>166.09</v>
      </c>
      <c r="W551">
        <v>2128.02</v>
      </c>
      <c r="X551">
        <v>1129.99</v>
      </c>
      <c r="Y551">
        <v>402.58</v>
      </c>
      <c r="Z551">
        <v>40.418041700000003</v>
      </c>
      <c r="AA551">
        <v>15.649999999999901</v>
      </c>
      <c r="AC551">
        <v>2168.44</v>
      </c>
      <c r="AD551">
        <v>195.3</v>
      </c>
      <c r="AE551">
        <v>7.9999999999999902</v>
      </c>
      <c r="AF551">
        <v>2745.11</v>
      </c>
      <c r="AG551">
        <v>576.66999999999996</v>
      </c>
      <c r="AH551">
        <v>128.75</v>
      </c>
      <c r="AI551">
        <v>2168.44</v>
      </c>
      <c r="AJ551">
        <v>199.44</v>
      </c>
      <c r="AK551">
        <v>-175.63</v>
      </c>
      <c r="AL551">
        <v>-288.85000000000002</v>
      </c>
      <c r="AM551">
        <v>417.07</v>
      </c>
      <c r="AN551">
        <v>71.479999999999905</v>
      </c>
      <c r="AO551">
        <v>217.63</v>
      </c>
      <c r="AP551">
        <v>-47.41</v>
      </c>
      <c r="AQ551">
        <v>0</v>
      </c>
    </row>
    <row r="552" spans="1:43" x14ac:dyDescent="0.25">
      <c r="A552" t="s">
        <v>1358</v>
      </c>
      <c r="B552" t="s">
        <v>1357</v>
      </c>
      <c r="C552" t="s">
        <v>457</v>
      </c>
      <c r="D552">
        <v>5763.3595771299997</v>
      </c>
      <c r="E552">
        <v>417.45</v>
      </c>
      <c r="F552">
        <v>196.19</v>
      </c>
      <c r="G552">
        <v>138.88999999999999</v>
      </c>
      <c r="H552">
        <v>13.84</v>
      </c>
      <c r="I552">
        <v>446.74</v>
      </c>
      <c r="J552">
        <v>55.39</v>
      </c>
      <c r="L552">
        <v>133.661</v>
      </c>
      <c r="M552">
        <v>3.07</v>
      </c>
      <c r="N552">
        <v>0</v>
      </c>
      <c r="O552">
        <v>620.9</v>
      </c>
      <c r="P552">
        <v>100.35</v>
      </c>
      <c r="R552">
        <v>464.128999999999</v>
      </c>
      <c r="S552">
        <v>30.43</v>
      </c>
      <c r="T552">
        <v>376.31</v>
      </c>
      <c r="U552">
        <v>20.04</v>
      </c>
      <c r="V552">
        <v>10.5400000000002</v>
      </c>
      <c r="W552">
        <v>931.24</v>
      </c>
      <c r="X552">
        <v>1135.92</v>
      </c>
      <c r="Y552">
        <v>572.5</v>
      </c>
      <c r="Z552">
        <v>13.838517</v>
      </c>
      <c r="AA552">
        <v>336.539999999999</v>
      </c>
      <c r="AC552">
        <v>1083.97</v>
      </c>
      <c r="AD552">
        <v>361.56</v>
      </c>
      <c r="AE552">
        <v>34.42</v>
      </c>
      <c r="AF552">
        <v>1756.82</v>
      </c>
      <c r="AG552">
        <v>672.85</v>
      </c>
      <c r="AH552">
        <v>297.19</v>
      </c>
      <c r="AI552">
        <v>1083.96999999999</v>
      </c>
      <c r="AJ552">
        <v>52.65</v>
      </c>
      <c r="AK552">
        <v>-111.49</v>
      </c>
      <c r="AL552">
        <v>38.9</v>
      </c>
      <c r="AM552">
        <v>181.58</v>
      </c>
      <c r="AN552">
        <v>-101.61</v>
      </c>
      <c r="AO552">
        <v>128.93</v>
      </c>
      <c r="AP552">
        <v>108.99</v>
      </c>
      <c r="AQ552">
        <v>27.46</v>
      </c>
    </row>
    <row r="553" spans="1:43" x14ac:dyDescent="0.25">
      <c r="A553" t="s">
        <v>1374</v>
      </c>
      <c r="B553" t="s">
        <v>1373</v>
      </c>
      <c r="C553" t="s">
        <v>74</v>
      </c>
      <c r="D553">
        <v>5757.6885168400004</v>
      </c>
      <c r="E553">
        <v>808.85</v>
      </c>
      <c r="F553">
        <v>35.21</v>
      </c>
      <c r="G553">
        <v>103.97</v>
      </c>
      <c r="H553">
        <v>69.66</v>
      </c>
      <c r="I553">
        <v>339.74</v>
      </c>
      <c r="K553">
        <v>15.07</v>
      </c>
      <c r="L553">
        <v>2.8331</v>
      </c>
      <c r="M553">
        <v>0</v>
      </c>
      <c r="N553">
        <v>0</v>
      </c>
      <c r="O553">
        <v>511.38</v>
      </c>
      <c r="P553">
        <v>65.670000000000201</v>
      </c>
      <c r="R553">
        <v>241.67689999999999</v>
      </c>
      <c r="S553">
        <v>99.57</v>
      </c>
      <c r="T553">
        <v>261.20999999999998</v>
      </c>
      <c r="U553">
        <v>251.8</v>
      </c>
      <c r="V553">
        <v>35.050000000000203</v>
      </c>
      <c r="W553">
        <v>803.14</v>
      </c>
      <c r="X553">
        <v>827.48</v>
      </c>
      <c r="Y553">
        <v>296.41999999999899</v>
      </c>
      <c r="Z553">
        <v>6.9655676</v>
      </c>
      <c r="AA553">
        <v>42.71</v>
      </c>
      <c r="AC553">
        <v>976.77</v>
      </c>
      <c r="AD553">
        <v>0</v>
      </c>
      <c r="AE553">
        <v>30.62</v>
      </c>
      <c r="AF553">
        <v>1338.86</v>
      </c>
      <c r="AG553">
        <v>362.09</v>
      </c>
      <c r="AH553">
        <v>388.17</v>
      </c>
      <c r="AI553">
        <v>976.77</v>
      </c>
      <c r="AJ553">
        <v>16.77</v>
      </c>
      <c r="AK553">
        <v>-44.05</v>
      </c>
      <c r="AL553">
        <v>-87.86</v>
      </c>
      <c r="AM553">
        <v>136.35</v>
      </c>
      <c r="AN553">
        <v>-112.17</v>
      </c>
      <c r="AO553">
        <v>119.58</v>
      </c>
      <c r="AP553">
        <v>4.4399999999999897</v>
      </c>
      <c r="AQ553">
        <v>31.48</v>
      </c>
    </row>
    <row r="554" spans="1:43" x14ac:dyDescent="0.25">
      <c r="A554" t="s">
        <v>1364</v>
      </c>
      <c r="B554" t="s">
        <v>1363</v>
      </c>
      <c r="C554" t="s">
        <v>347</v>
      </c>
      <c r="D554">
        <v>5748.1005298999999</v>
      </c>
      <c r="E554">
        <v>119.5</v>
      </c>
      <c r="F554">
        <v>75.72</v>
      </c>
      <c r="G554">
        <v>1428.89</v>
      </c>
      <c r="H554">
        <v>483.44</v>
      </c>
      <c r="I554">
        <v>894.79</v>
      </c>
      <c r="J554">
        <v>140.69</v>
      </c>
      <c r="L554">
        <v>0</v>
      </c>
      <c r="M554">
        <v>315.43</v>
      </c>
      <c r="N554">
        <v>0</v>
      </c>
      <c r="O554">
        <v>1816.49</v>
      </c>
      <c r="P554">
        <v>268.92</v>
      </c>
      <c r="R554">
        <v>1457.7</v>
      </c>
      <c r="S554">
        <v>64.77</v>
      </c>
      <c r="T554">
        <v>213.879999999999</v>
      </c>
      <c r="U554">
        <v>43.36</v>
      </c>
      <c r="V554">
        <v>66.480000000000203</v>
      </c>
      <c r="W554">
        <v>398.41999999999899</v>
      </c>
      <c r="X554">
        <v>1052.78</v>
      </c>
      <c r="Y554">
        <v>289.599999999999</v>
      </c>
      <c r="Z554">
        <v>48.343991000000003</v>
      </c>
      <c r="AA554">
        <v>79.44</v>
      </c>
      <c r="AC554">
        <v>2310.75</v>
      </c>
      <c r="AD554">
        <v>7.6</v>
      </c>
      <c r="AE554">
        <v>61.75</v>
      </c>
      <c r="AF554">
        <v>2869.27</v>
      </c>
      <c r="AG554">
        <v>558.52</v>
      </c>
      <c r="AH554">
        <v>85.62</v>
      </c>
      <c r="AI554">
        <v>2310.75</v>
      </c>
      <c r="AJ554">
        <v>57.83</v>
      </c>
      <c r="AK554">
        <v>-273.06</v>
      </c>
      <c r="AL554">
        <v>-81.67</v>
      </c>
      <c r="AM554">
        <v>370.14</v>
      </c>
      <c r="AN554">
        <v>-104.74</v>
      </c>
      <c r="AO554">
        <v>312.31</v>
      </c>
      <c r="AP554">
        <v>15.409999999999901</v>
      </c>
      <c r="AQ554">
        <v>246.44</v>
      </c>
    </row>
    <row r="555" spans="1:43" x14ac:dyDescent="0.25">
      <c r="A555" t="s">
        <v>1410</v>
      </c>
      <c r="B555" t="s">
        <v>1409</v>
      </c>
      <c r="C555" t="s">
        <v>763</v>
      </c>
      <c r="D555">
        <v>5724.0929987999998</v>
      </c>
      <c r="E555">
        <v>136.05000000000001</v>
      </c>
      <c r="F555">
        <v>0.66</v>
      </c>
      <c r="G555">
        <v>7836.32</v>
      </c>
      <c r="H555">
        <v>89.11</v>
      </c>
      <c r="I555">
        <v>9652.85</v>
      </c>
      <c r="K555">
        <v>555.229999999999</v>
      </c>
      <c r="L555">
        <v>57.83</v>
      </c>
      <c r="M555">
        <v>5545.62</v>
      </c>
      <c r="N555">
        <v>0</v>
      </c>
      <c r="O555">
        <v>66378.14</v>
      </c>
      <c r="P555">
        <v>55404.3999999999</v>
      </c>
      <c r="Q555">
        <v>59950.19</v>
      </c>
      <c r="R555">
        <v>269.27</v>
      </c>
      <c r="S555">
        <v>5932.75</v>
      </c>
      <c r="T555">
        <v>9893.8799999999992</v>
      </c>
      <c r="U555">
        <v>0</v>
      </c>
      <c r="V555">
        <v>0</v>
      </c>
      <c r="W555">
        <v>8748.6299999999992</v>
      </c>
      <c r="X555">
        <v>15594.86</v>
      </c>
      <c r="Y555">
        <v>9894.5400000000009</v>
      </c>
      <c r="Z555">
        <v>44.557150399999998</v>
      </c>
      <c r="AA555">
        <v>61359.359999999899</v>
      </c>
      <c r="AC555">
        <v>16674.060000000001</v>
      </c>
      <c r="AD555">
        <v>0</v>
      </c>
      <c r="AE555">
        <v>55404.3999999999</v>
      </c>
      <c r="AF555">
        <v>81973</v>
      </c>
      <c r="AG555">
        <v>65298.9399999999</v>
      </c>
      <c r="AH555">
        <v>9.26</v>
      </c>
      <c r="AI555">
        <v>16674.060000000001</v>
      </c>
      <c r="AJ555">
        <v>20.04</v>
      </c>
      <c r="AK555">
        <v>-7444.24</v>
      </c>
      <c r="AL555">
        <v>1648.94</v>
      </c>
      <c r="AM555">
        <v>657.18</v>
      </c>
      <c r="AN555">
        <v>1130.73999999999</v>
      </c>
      <c r="AO555">
        <v>637.14</v>
      </c>
      <c r="AP555">
        <v>-5138.12</v>
      </c>
      <c r="AQ555">
        <v>0</v>
      </c>
    </row>
    <row r="556" spans="1:43" x14ac:dyDescent="0.25">
      <c r="A556" t="s">
        <v>1406</v>
      </c>
      <c r="B556" t="s">
        <v>1405</v>
      </c>
      <c r="C556" t="s">
        <v>1007</v>
      </c>
      <c r="D556">
        <v>5703.0658045199998</v>
      </c>
      <c r="E556">
        <v>41.35</v>
      </c>
      <c r="F556">
        <v>45.03</v>
      </c>
      <c r="G556">
        <v>32.96</v>
      </c>
      <c r="H556">
        <v>276.45</v>
      </c>
      <c r="I556">
        <v>157.91</v>
      </c>
      <c r="L556">
        <v>0</v>
      </c>
      <c r="M556">
        <v>655.88</v>
      </c>
      <c r="N556">
        <v>0</v>
      </c>
      <c r="O556">
        <v>698.969999999999</v>
      </c>
      <c r="P556">
        <v>34.6799999999999</v>
      </c>
      <c r="R556">
        <v>39.18</v>
      </c>
      <c r="S556">
        <v>11.55</v>
      </c>
      <c r="T556">
        <v>129.97999999999999</v>
      </c>
      <c r="U556">
        <v>3.91</v>
      </c>
      <c r="V556">
        <v>0.17999999999998101</v>
      </c>
      <c r="W556">
        <v>389.38</v>
      </c>
      <c r="X556">
        <v>209.51</v>
      </c>
      <c r="Y556">
        <v>175.01</v>
      </c>
      <c r="Z556">
        <v>138.22695920000001</v>
      </c>
      <c r="AA556">
        <v>157.66999999999999</v>
      </c>
      <c r="AC556">
        <v>698.79</v>
      </c>
      <c r="AD556">
        <v>38.380000000000003</v>
      </c>
      <c r="AE556">
        <v>34.499999999999901</v>
      </c>
      <c r="AF556">
        <v>908.479999999999</v>
      </c>
      <c r="AG556">
        <v>209.689999999999</v>
      </c>
      <c r="AH556">
        <v>1.67</v>
      </c>
      <c r="AI556">
        <v>698.79</v>
      </c>
      <c r="AJ556">
        <v>0.61</v>
      </c>
      <c r="AK556">
        <v>117.36</v>
      </c>
      <c r="AL556">
        <v>-102.08</v>
      </c>
      <c r="AM556">
        <v>-13.51</v>
      </c>
      <c r="AN556">
        <v>-5.0299999999999896</v>
      </c>
      <c r="AO556">
        <v>-14.12</v>
      </c>
      <c r="AP556">
        <v>1.76999999999999</v>
      </c>
      <c r="AQ556">
        <v>0</v>
      </c>
    </row>
    <row r="557" spans="1:43" x14ac:dyDescent="0.25">
      <c r="A557" t="s">
        <v>1372</v>
      </c>
      <c r="B557" t="s">
        <v>1371</v>
      </c>
      <c r="C557" t="s">
        <v>121</v>
      </c>
      <c r="D557">
        <v>5682.66</v>
      </c>
      <c r="E557">
        <v>178.45</v>
      </c>
      <c r="F557">
        <v>209.29</v>
      </c>
      <c r="G557">
        <v>0</v>
      </c>
      <c r="H557">
        <v>63.6</v>
      </c>
      <c r="I557">
        <v>89.78</v>
      </c>
      <c r="J557">
        <v>81.27</v>
      </c>
      <c r="L557">
        <v>0</v>
      </c>
      <c r="M557">
        <v>596.15</v>
      </c>
      <c r="N557">
        <v>0</v>
      </c>
      <c r="O557">
        <v>4244.17</v>
      </c>
      <c r="P557">
        <v>726.94</v>
      </c>
      <c r="R557">
        <v>1533.28</v>
      </c>
      <c r="S557">
        <v>1287.8</v>
      </c>
      <c r="T557">
        <v>217.08</v>
      </c>
      <c r="U557">
        <v>2114.7399999999998</v>
      </c>
      <c r="V557">
        <v>645.4</v>
      </c>
      <c r="W557">
        <v>4703.1499999999996</v>
      </c>
      <c r="X557">
        <v>1675.89</v>
      </c>
      <c r="Y557">
        <v>426.37</v>
      </c>
      <c r="Z557">
        <v>31.8</v>
      </c>
      <c r="AA557">
        <v>0.55000000000000004</v>
      </c>
      <c r="AC557">
        <v>4766.75</v>
      </c>
      <c r="AD557">
        <v>93.39</v>
      </c>
      <c r="AE557">
        <v>0.27</v>
      </c>
      <c r="AF557">
        <v>5920.06</v>
      </c>
      <c r="AG557">
        <v>1153.31</v>
      </c>
      <c r="AH557">
        <v>204.92</v>
      </c>
      <c r="AI557">
        <v>4766.75</v>
      </c>
      <c r="AJ557">
        <v>40.85</v>
      </c>
      <c r="AK557">
        <v>-6.62</v>
      </c>
      <c r="AL557">
        <v>22.76</v>
      </c>
      <c r="AM557">
        <v>-215.47</v>
      </c>
      <c r="AN557">
        <v>-947.4</v>
      </c>
      <c r="AO557">
        <v>-256.32</v>
      </c>
      <c r="AP557">
        <v>-199.33</v>
      </c>
      <c r="AQ557">
        <v>6.36</v>
      </c>
    </row>
    <row r="558" spans="1:43" x14ac:dyDescent="0.25">
      <c r="A558" t="s">
        <v>1392</v>
      </c>
      <c r="B558" t="s">
        <v>1391</v>
      </c>
      <c r="C558" t="s">
        <v>282</v>
      </c>
      <c r="D558">
        <v>5660.492671</v>
      </c>
      <c r="E558">
        <v>3679.3</v>
      </c>
      <c r="F558">
        <v>103.41</v>
      </c>
      <c r="G558">
        <v>0</v>
      </c>
      <c r="H558">
        <v>15.44</v>
      </c>
      <c r="I558">
        <v>783.02</v>
      </c>
      <c r="K558">
        <v>21.6</v>
      </c>
      <c r="L558">
        <v>0</v>
      </c>
      <c r="M558">
        <v>203.05</v>
      </c>
      <c r="O558">
        <v>448.59</v>
      </c>
      <c r="P558">
        <v>22.96</v>
      </c>
      <c r="R558">
        <v>205.41</v>
      </c>
      <c r="S558">
        <v>30.08</v>
      </c>
      <c r="T558">
        <v>389.96</v>
      </c>
      <c r="U558">
        <v>18.53</v>
      </c>
      <c r="V558">
        <v>22.96</v>
      </c>
      <c r="W558">
        <v>1058.8499999999999</v>
      </c>
      <c r="X558">
        <v>1142.02999999999</v>
      </c>
      <c r="Y558">
        <v>493.37</v>
      </c>
      <c r="Z558">
        <v>1.544192</v>
      </c>
      <c r="AA558">
        <v>0</v>
      </c>
      <c r="AC558">
        <v>1074.29</v>
      </c>
      <c r="AD558">
        <v>295.63</v>
      </c>
      <c r="AE558">
        <v>0</v>
      </c>
      <c r="AF558">
        <v>1590.62</v>
      </c>
      <c r="AG558">
        <v>516.33000000000004</v>
      </c>
      <c r="AH558">
        <v>33.299999999999997</v>
      </c>
      <c r="AI558">
        <v>1074.29</v>
      </c>
      <c r="AJ558">
        <v>48.91</v>
      </c>
      <c r="AK558">
        <v>-186.65</v>
      </c>
      <c r="AL558">
        <v>-95.75</v>
      </c>
      <c r="AM558">
        <v>277.22000000000003</v>
      </c>
      <c r="AN558">
        <v>-136.78</v>
      </c>
      <c r="AO558">
        <v>228.31</v>
      </c>
      <c r="AP558">
        <v>-5.1799999999999704</v>
      </c>
      <c r="AQ558">
        <v>175.99</v>
      </c>
    </row>
    <row r="559" spans="1:43" x14ac:dyDescent="0.25">
      <c r="A559" t="s">
        <v>1390</v>
      </c>
      <c r="B559" t="s">
        <v>1389</v>
      </c>
      <c r="C559" t="s">
        <v>575</v>
      </c>
      <c r="D559">
        <v>5637.5493297749999</v>
      </c>
      <c r="E559">
        <v>339.05</v>
      </c>
      <c r="F559">
        <v>262.35000000000002</v>
      </c>
      <c r="G559">
        <v>354.31</v>
      </c>
      <c r="H559">
        <v>32.979999999999997</v>
      </c>
      <c r="I559">
        <v>273.51</v>
      </c>
      <c r="K559">
        <v>25.87</v>
      </c>
      <c r="L559">
        <v>30.493200000000002</v>
      </c>
      <c r="M559">
        <v>0</v>
      </c>
      <c r="N559">
        <v>1.71</v>
      </c>
      <c r="O559">
        <v>557.47</v>
      </c>
      <c r="P559">
        <v>61.880000000000202</v>
      </c>
      <c r="R559">
        <v>480.90679999999998</v>
      </c>
      <c r="S559">
        <v>72.510000000000005</v>
      </c>
      <c r="T559">
        <v>259.14</v>
      </c>
      <c r="U559">
        <v>20.2</v>
      </c>
      <c r="V559">
        <v>4.9400000000002304</v>
      </c>
      <c r="W559">
        <v>814.01</v>
      </c>
      <c r="X559">
        <v>1228.9100000000001</v>
      </c>
      <c r="Y559">
        <v>521.49</v>
      </c>
      <c r="Z559">
        <v>16.482208499999999</v>
      </c>
      <c r="AA559">
        <v>193.32</v>
      </c>
      <c r="AC559">
        <v>1203.01</v>
      </c>
      <c r="AD559">
        <v>642.51</v>
      </c>
      <c r="AE559">
        <v>56.94</v>
      </c>
      <c r="AF559">
        <v>1786.38</v>
      </c>
      <c r="AG559">
        <v>583.37</v>
      </c>
      <c r="AH559">
        <v>240.38</v>
      </c>
      <c r="AI559">
        <v>1203.00999999999</v>
      </c>
      <c r="AJ559">
        <v>35.51</v>
      </c>
      <c r="AK559">
        <v>-102.67</v>
      </c>
      <c r="AL559">
        <v>43.03</v>
      </c>
      <c r="AM559">
        <v>127.15</v>
      </c>
      <c r="AN559">
        <v>-130.85999999999899</v>
      </c>
      <c r="AO559">
        <v>91.64</v>
      </c>
      <c r="AP559">
        <v>67.510000000000005</v>
      </c>
      <c r="AQ559">
        <v>102.26</v>
      </c>
    </row>
    <row r="560" spans="1:43" x14ac:dyDescent="0.25">
      <c r="A560" t="s">
        <v>1422</v>
      </c>
      <c r="B560" t="s">
        <v>1421</v>
      </c>
      <c r="C560" t="s">
        <v>290</v>
      </c>
      <c r="D560">
        <v>5617.87759998</v>
      </c>
      <c r="E560">
        <v>482.3</v>
      </c>
      <c r="F560">
        <v>91.44</v>
      </c>
      <c r="G560">
        <v>1108.21</v>
      </c>
      <c r="H560">
        <v>121.68</v>
      </c>
      <c r="I560">
        <v>2484.19</v>
      </c>
      <c r="K560">
        <v>332.89</v>
      </c>
      <c r="L560">
        <v>0</v>
      </c>
      <c r="M560">
        <v>8604.17</v>
      </c>
      <c r="N560">
        <v>1018.67</v>
      </c>
      <c r="O560">
        <v>32791.089999999997</v>
      </c>
      <c r="P560">
        <v>30775.91</v>
      </c>
      <c r="Q560">
        <v>23152.87</v>
      </c>
      <c r="R560">
        <v>701.16</v>
      </c>
      <c r="S560">
        <v>210.86</v>
      </c>
      <c r="T560">
        <v>376.58</v>
      </c>
      <c r="U560">
        <v>0</v>
      </c>
      <c r="V560">
        <v>0</v>
      </c>
      <c r="W560">
        <v>1993.65</v>
      </c>
      <c r="X560">
        <v>2695.05</v>
      </c>
      <c r="Y560">
        <v>468.02</v>
      </c>
      <c r="Z560">
        <v>12.167809399999999</v>
      </c>
      <c r="AA560">
        <v>30775.91</v>
      </c>
      <c r="AC560">
        <v>4242.21</v>
      </c>
      <c r="AD560">
        <v>0</v>
      </c>
      <c r="AE560">
        <v>30775.91</v>
      </c>
      <c r="AF560">
        <v>35486.14</v>
      </c>
      <c r="AG560">
        <v>31243.93</v>
      </c>
      <c r="AH560">
        <v>0</v>
      </c>
      <c r="AI560">
        <v>4242.20999999999</v>
      </c>
      <c r="AJ560">
        <v>192.53</v>
      </c>
      <c r="AK560">
        <v>2640.14</v>
      </c>
      <c r="AL560">
        <v>-4554.1000000000004</v>
      </c>
      <c r="AM560">
        <v>2072.65</v>
      </c>
      <c r="AN560">
        <v>478.14999999999799</v>
      </c>
      <c r="AO560">
        <v>1880.12</v>
      </c>
      <c r="AP560">
        <v>158.689999999999</v>
      </c>
      <c r="AQ560">
        <v>110.43</v>
      </c>
    </row>
    <row r="561" spans="1:43" x14ac:dyDescent="0.25">
      <c r="A561" t="s">
        <v>1396</v>
      </c>
      <c r="B561" t="s">
        <v>1395</v>
      </c>
      <c r="C561" t="s">
        <v>315</v>
      </c>
      <c r="D561">
        <v>5609.4199400400003</v>
      </c>
      <c r="E561">
        <v>344.9</v>
      </c>
      <c r="F561">
        <v>136.94</v>
      </c>
      <c r="G561">
        <v>0</v>
      </c>
      <c r="H561">
        <v>16.88</v>
      </c>
      <c r="I561">
        <v>539.42999999999995</v>
      </c>
      <c r="J561">
        <v>16.079999999999998</v>
      </c>
      <c r="L561">
        <v>0.34350000000000003</v>
      </c>
      <c r="M561">
        <v>384.73</v>
      </c>
      <c r="N561">
        <v>-0.43</v>
      </c>
      <c r="O561">
        <v>1270.02</v>
      </c>
      <c r="P561">
        <v>41.699999999999697</v>
      </c>
      <c r="R561">
        <v>809.53649999999902</v>
      </c>
      <c r="S561">
        <v>73.89</v>
      </c>
      <c r="T561">
        <v>135.21</v>
      </c>
      <c r="U561">
        <v>75.41</v>
      </c>
      <c r="V561">
        <v>0.33999999999976299</v>
      </c>
      <c r="W561">
        <v>1939.91</v>
      </c>
      <c r="X561">
        <v>1000.1899999999901</v>
      </c>
      <c r="Y561">
        <v>272.14999999999998</v>
      </c>
      <c r="Z561">
        <v>16.881008399999999</v>
      </c>
      <c r="AA561">
        <v>32.200000000000003</v>
      </c>
      <c r="AC561">
        <v>1956.36</v>
      </c>
      <c r="AD561">
        <v>304.7</v>
      </c>
      <c r="AE561">
        <v>25.28</v>
      </c>
      <c r="AF561">
        <v>2270.21</v>
      </c>
      <c r="AG561">
        <v>313.849999999999</v>
      </c>
      <c r="AH561">
        <v>82.17</v>
      </c>
      <c r="AI561">
        <v>1956.36</v>
      </c>
      <c r="AJ561">
        <v>132.54</v>
      </c>
      <c r="AK561">
        <v>-9.84</v>
      </c>
      <c r="AL561">
        <v>-144.52000000000001</v>
      </c>
      <c r="AM561">
        <v>161.65</v>
      </c>
      <c r="AN561">
        <v>-101.26</v>
      </c>
      <c r="AO561">
        <v>29.11</v>
      </c>
      <c r="AP561">
        <v>7.2899999999999903</v>
      </c>
      <c r="AQ561">
        <v>0</v>
      </c>
    </row>
    <row r="562" spans="1:43" x14ac:dyDescent="0.25">
      <c r="A562" t="s">
        <v>1400</v>
      </c>
      <c r="B562" t="s">
        <v>1399</v>
      </c>
      <c r="C562" t="s">
        <v>102</v>
      </c>
      <c r="D562">
        <v>5568.2027158450001</v>
      </c>
      <c r="E562">
        <v>168.1</v>
      </c>
      <c r="F562">
        <v>1658.61</v>
      </c>
      <c r="G562">
        <v>51.67</v>
      </c>
      <c r="H562">
        <v>67.27</v>
      </c>
      <c r="I562">
        <v>1670.61</v>
      </c>
      <c r="J562">
        <v>144.75</v>
      </c>
      <c r="L562">
        <v>6848.8969999999999</v>
      </c>
      <c r="M562">
        <v>14.04</v>
      </c>
      <c r="N562">
        <v>356.08</v>
      </c>
      <c r="O562">
        <v>12696.83</v>
      </c>
      <c r="P562">
        <v>9243.7999999999993</v>
      </c>
      <c r="R562">
        <v>5594.8229999999903</v>
      </c>
      <c r="S562">
        <v>568.86</v>
      </c>
      <c r="T562">
        <v>2259.75</v>
      </c>
      <c r="U562">
        <v>239.07</v>
      </c>
      <c r="V562">
        <v>893.71999999999798</v>
      </c>
      <c r="W562">
        <v>8307.9</v>
      </c>
      <c r="X562">
        <v>9248.25</v>
      </c>
      <c r="Y562">
        <v>3918.3599999999901</v>
      </c>
      <c r="Z562">
        <v>33.6345679</v>
      </c>
      <c r="AA562">
        <v>9731.42</v>
      </c>
      <c r="AC562">
        <v>8782.92</v>
      </c>
      <c r="AD562">
        <v>4514.7</v>
      </c>
      <c r="AE562">
        <v>8205.33</v>
      </c>
      <c r="AF562">
        <v>21945.08</v>
      </c>
      <c r="AG562">
        <v>13162.16</v>
      </c>
      <c r="AH562">
        <v>2494.08</v>
      </c>
      <c r="AI562">
        <v>8782.92</v>
      </c>
      <c r="AJ562">
        <v>669.14</v>
      </c>
      <c r="AK562">
        <v>-395.69</v>
      </c>
      <c r="AL562">
        <v>-575.6</v>
      </c>
      <c r="AM562">
        <v>1035.8499999999999</v>
      </c>
      <c r="AN562">
        <v>-2601.72999999999</v>
      </c>
      <c r="AO562">
        <v>366.70999999999901</v>
      </c>
      <c r="AP562">
        <v>64.559999999999803</v>
      </c>
      <c r="AQ562">
        <v>106.76</v>
      </c>
    </row>
    <row r="563" spans="1:43" x14ac:dyDescent="0.25">
      <c r="A563" t="s">
        <v>1386</v>
      </c>
      <c r="B563" t="s">
        <v>1385</v>
      </c>
      <c r="C563" t="s">
        <v>530</v>
      </c>
      <c r="D563">
        <v>5559.5196334399998</v>
      </c>
      <c r="E563">
        <v>165.25</v>
      </c>
      <c r="F563">
        <v>703.08</v>
      </c>
      <c r="G563">
        <v>444.56</v>
      </c>
      <c r="H563">
        <v>31.98</v>
      </c>
      <c r="I563">
        <v>39.14</v>
      </c>
      <c r="K563">
        <v>18.2</v>
      </c>
      <c r="L563">
        <v>74.296300000000002</v>
      </c>
      <c r="M563">
        <v>24.93</v>
      </c>
      <c r="N563">
        <v>151.29</v>
      </c>
      <c r="O563">
        <v>1191.9000000000001</v>
      </c>
      <c r="P563">
        <v>429.66000000000099</v>
      </c>
      <c r="R563">
        <v>865.97370000000001</v>
      </c>
      <c r="S563">
        <v>164.9</v>
      </c>
      <c r="T563">
        <v>1077.4099999999901</v>
      </c>
      <c r="U563">
        <v>208.5</v>
      </c>
      <c r="V563">
        <v>13.900000000000899</v>
      </c>
      <c r="W563">
        <v>1521.07</v>
      </c>
      <c r="X563">
        <v>3167.15</v>
      </c>
      <c r="Y563">
        <v>1780.48999999999</v>
      </c>
      <c r="Z563">
        <v>31.984477999999999</v>
      </c>
      <c r="AA563">
        <v>1319.63</v>
      </c>
      <c r="AC563">
        <v>2148.9</v>
      </c>
      <c r="AD563">
        <v>2351.84</v>
      </c>
      <c r="AE563">
        <v>415.76</v>
      </c>
      <c r="AF563">
        <v>4359.05</v>
      </c>
      <c r="AG563">
        <v>2210.15</v>
      </c>
      <c r="AH563">
        <v>611.27</v>
      </c>
      <c r="AI563">
        <v>2148.8999999999901</v>
      </c>
      <c r="AJ563">
        <v>157.63</v>
      </c>
      <c r="AK563">
        <v>-357.55</v>
      </c>
      <c r="AL563">
        <v>-144.69</v>
      </c>
      <c r="AM563">
        <v>517.47</v>
      </c>
      <c r="AN563">
        <v>-108.74</v>
      </c>
      <c r="AO563">
        <v>359.84</v>
      </c>
      <c r="AP563">
        <v>15.23</v>
      </c>
      <c r="AQ563">
        <v>31.98</v>
      </c>
    </row>
    <row r="564" spans="1:43" x14ac:dyDescent="0.25">
      <c r="A564" t="s">
        <v>1412</v>
      </c>
      <c r="B564" t="s">
        <v>1411</v>
      </c>
      <c r="C564" t="s">
        <v>527</v>
      </c>
      <c r="D564">
        <v>5557.8498576399998</v>
      </c>
      <c r="E564">
        <v>4950</v>
      </c>
      <c r="F564">
        <v>2410.2199999999998</v>
      </c>
      <c r="G564">
        <v>188.62</v>
      </c>
      <c r="H564">
        <v>11.3</v>
      </c>
      <c r="I564">
        <v>338.71</v>
      </c>
      <c r="J564">
        <v>320.10000000000002</v>
      </c>
      <c r="L564">
        <v>8.1045999999999996</v>
      </c>
      <c r="M564">
        <v>2748.96</v>
      </c>
      <c r="N564">
        <v>1588.89</v>
      </c>
      <c r="O564">
        <v>9725.6699999999892</v>
      </c>
      <c r="P564">
        <v>4191.1799999999903</v>
      </c>
      <c r="Q564">
        <v>0</v>
      </c>
      <c r="R564">
        <v>6968.6053999999904</v>
      </c>
      <c r="S564">
        <v>1029.23</v>
      </c>
      <c r="T564">
        <v>3491.12</v>
      </c>
      <c r="U564">
        <v>0</v>
      </c>
      <c r="V564" s="2">
        <v>-3.6379788070917101E-12</v>
      </c>
      <c r="W564">
        <v>4344.82</v>
      </c>
      <c r="X564">
        <v>6500.48</v>
      </c>
      <c r="Y564">
        <v>5901.34</v>
      </c>
      <c r="Z564">
        <v>1.1296328</v>
      </c>
      <c r="AA564">
        <v>5526.78999999999</v>
      </c>
      <c r="AC564">
        <v>6133.63</v>
      </c>
      <c r="AD564">
        <v>2849.64</v>
      </c>
      <c r="AE564">
        <v>3871.0799999999899</v>
      </c>
      <c r="AF564">
        <v>16226.1499999999</v>
      </c>
      <c r="AG564">
        <v>10092.5199999999</v>
      </c>
      <c r="AH564">
        <v>2282.9</v>
      </c>
      <c r="AI564">
        <v>6133.63</v>
      </c>
      <c r="AJ564">
        <v>356.01</v>
      </c>
      <c r="AK564">
        <v>-144.41</v>
      </c>
      <c r="AL564">
        <v>-187.64</v>
      </c>
      <c r="AM564">
        <v>350.64</v>
      </c>
      <c r="AN564">
        <v>-946.9</v>
      </c>
      <c r="AO564">
        <v>-5.37</v>
      </c>
      <c r="AP564">
        <v>18.59</v>
      </c>
      <c r="AQ564">
        <v>38.1</v>
      </c>
    </row>
    <row r="565" spans="1:43" x14ac:dyDescent="0.25">
      <c r="A565" t="s">
        <v>42</v>
      </c>
      <c r="B565" t="s">
        <v>43</v>
      </c>
      <c r="C565" t="s">
        <v>44</v>
      </c>
      <c r="D565">
        <v>5471.6957112</v>
      </c>
      <c r="E565">
        <v>323.2</v>
      </c>
      <c r="F565">
        <v>547.88</v>
      </c>
      <c r="G565">
        <v>438.32</v>
      </c>
      <c r="H565">
        <v>227.39</v>
      </c>
      <c r="I565">
        <v>641.25</v>
      </c>
      <c r="J565">
        <v>515.46</v>
      </c>
      <c r="L565">
        <v>9.91</v>
      </c>
      <c r="M565">
        <v>105.21</v>
      </c>
      <c r="N565">
        <v>6.18</v>
      </c>
      <c r="O565">
        <v>5598.42</v>
      </c>
      <c r="P565">
        <v>3266.31</v>
      </c>
      <c r="R565">
        <v>5316.83</v>
      </c>
      <c r="S565">
        <v>648.42999999999995</v>
      </c>
      <c r="T565">
        <v>750.13</v>
      </c>
      <c r="U565">
        <v>166.47</v>
      </c>
      <c r="V565">
        <v>142.69000000000099</v>
      </c>
      <c r="W565">
        <v>2357.3199999999902</v>
      </c>
      <c r="X565">
        <v>2026.11</v>
      </c>
      <c r="Y565">
        <v>1298.01</v>
      </c>
      <c r="Z565">
        <v>16.940234400000001</v>
      </c>
      <c r="AA565">
        <v>3078.99</v>
      </c>
      <c r="AC565">
        <v>3060.20999999999</v>
      </c>
      <c r="AD565">
        <v>519.23</v>
      </c>
      <c r="AE565">
        <v>2608.16</v>
      </c>
      <c r="AF565">
        <v>7624.53</v>
      </c>
      <c r="AG565">
        <v>4564.32</v>
      </c>
      <c r="AH565">
        <v>217.2</v>
      </c>
      <c r="AI565">
        <v>3060.20999999999</v>
      </c>
      <c r="AJ565">
        <v>828.31</v>
      </c>
      <c r="AK565">
        <v>103.05</v>
      </c>
      <c r="AL565">
        <v>-873.97</v>
      </c>
      <c r="AM565">
        <v>773.59</v>
      </c>
      <c r="AN565">
        <v>-263.08</v>
      </c>
      <c r="AO565">
        <v>-54.719999999999899</v>
      </c>
      <c r="AP565">
        <v>2.67</v>
      </c>
      <c r="AQ565">
        <v>67.7</v>
      </c>
    </row>
    <row r="566" spans="1:43" x14ac:dyDescent="0.25">
      <c r="A566" t="s">
        <v>1486</v>
      </c>
      <c r="B566" t="s">
        <v>1485</v>
      </c>
      <c r="C566" t="s">
        <v>315</v>
      </c>
      <c r="D566">
        <v>5462.9369999999999</v>
      </c>
      <c r="E566">
        <v>585.65</v>
      </c>
      <c r="F566">
        <v>468.67</v>
      </c>
      <c r="G566">
        <v>0</v>
      </c>
      <c r="H566">
        <v>92.6</v>
      </c>
      <c r="I566">
        <v>22.33</v>
      </c>
      <c r="J566">
        <v>72.430000000000007</v>
      </c>
      <c r="L566">
        <v>0</v>
      </c>
      <c r="M566">
        <v>19.48</v>
      </c>
      <c r="N566">
        <v>-0.06</v>
      </c>
      <c r="O566">
        <v>814.6</v>
      </c>
      <c r="P566">
        <v>231.61</v>
      </c>
      <c r="R566">
        <v>766.68</v>
      </c>
      <c r="S566">
        <v>95.2</v>
      </c>
      <c r="T566">
        <v>471.38999999999902</v>
      </c>
      <c r="U566">
        <v>28.44</v>
      </c>
      <c r="V566">
        <v>18.8000000000002</v>
      </c>
      <c r="W566">
        <v>943.76</v>
      </c>
      <c r="X566">
        <v>1393.37</v>
      </c>
      <c r="Y566">
        <v>940.05999999999904</v>
      </c>
      <c r="Z566">
        <v>9.26</v>
      </c>
      <c r="AA566">
        <v>542.81999999999903</v>
      </c>
      <c r="AC566">
        <v>1036.3</v>
      </c>
      <c r="AD566">
        <v>525.94000000000005</v>
      </c>
      <c r="AE566">
        <v>140.38</v>
      </c>
      <c r="AF566">
        <v>2207.9699999999998</v>
      </c>
      <c r="AG566">
        <v>1171.67</v>
      </c>
      <c r="AH566">
        <v>749.9</v>
      </c>
      <c r="AI566">
        <v>1036.3</v>
      </c>
      <c r="AJ566">
        <v>151.97</v>
      </c>
      <c r="AK566">
        <v>92.03</v>
      </c>
      <c r="AL566">
        <v>-148.86000000000001</v>
      </c>
      <c r="AM566">
        <v>69.64</v>
      </c>
      <c r="AN566">
        <v>-270.73</v>
      </c>
      <c r="AO566">
        <v>-82.33</v>
      </c>
      <c r="AP566">
        <v>12.809999999999899</v>
      </c>
      <c r="AQ566">
        <v>9.51</v>
      </c>
    </row>
    <row r="567" spans="1:43" x14ac:dyDescent="0.25">
      <c r="A567" t="s">
        <v>1398</v>
      </c>
      <c r="B567" t="s">
        <v>1397</v>
      </c>
      <c r="C567" t="s">
        <v>648</v>
      </c>
      <c r="D567">
        <v>5452.8790711499996</v>
      </c>
      <c r="E567">
        <v>114.9</v>
      </c>
      <c r="F567">
        <v>381.74</v>
      </c>
      <c r="G567">
        <v>2096.0300000000002</v>
      </c>
      <c r="H567">
        <v>494.55</v>
      </c>
      <c r="I567">
        <v>302.06</v>
      </c>
      <c r="L567">
        <v>0</v>
      </c>
      <c r="M567">
        <v>0</v>
      </c>
      <c r="N567">
        <v>20.71</v>
      </c>
      <c r="O567">
        <v>2102.33</v>
      </c>
      <c r="P567">
        <v>1056.49</v>
      </c>
      <c r="R567">
        <v>1988.38</v>
      </c>
      <c r="S567">
        <v>40.47</v>
      </c>
      <c r="T567">
        <v>208.83999999999901</v>
      </c>
      <c r="U567">
        <v>113.95</v>
      </c>
      <c r="V567">
        <v>53.459999999999901</v>
      </c>
      <c r="W567">
        <v>-1765.14</v>
      </c>
      <c r="X567">
        <v>390.89</v>
      </c>
      <c r="Y567">
        <v>590.57999999999902</v>
      </c>
      <c r="Z567">
        <v>49.4554349</v>
      </c>
      <c r="AA567">
        <v>1167.53</v>
      </c>
      <c r="AC567">
        <v>846.15</v>
      </c>
      <c r="AD567">
        <v>31.5</v>
      </c>
      <c r="AE567">
        <v>1003.03</v>
      </c>
      <c r="AF567">
        <v>2493.2199999999998</v>
      </c>
      <c r="AG567">
        <v>1647.07</v>
      </c>
      <c r="AH567">
        <v>16.86</v>
      </c>
      <c r="AI567">
        <v>846.14999999999895</v>
      </c>
      <c r="AJ567">
        <v>352.4</v>
      </c>
      <c r="AK567">
        <v>-170.19</v>
      </c>
      <c r="AL567">
        <v>15.54</v>
      </c>
      <c r="AM567">
        <v>124.3</v>
      </c>
      <c r="AN567">
        <v>2.2899999999999898</v>
      </c>
      <c r="AO567">
        <v>-228.099999999999</v>
      </c>
      <c r="AP567">
        <v>-30.349999999999898</v>
      </c>
      <c r="AQ567">
        <v>0</v>
      </c>
    </row>
    <row r="568" spans="1:43" x14ac:dyDescent="0.25">
      <c r="A568" t="s">
        <v>1408</v>
      </c>
      <c r="B568" t="s">
        <v>1407</v>
      </c>
      <c r="C568" t="s">
        <v>530</v>
      </c>
      <c r="D568">
        <v>5447.1002873999996</v>
      </c>
      <c r="E568">
        <v>400</v>
      </c>
      <c r="F568">
        <v>281.27</v>
      </c>
      <c r="G568">
        <v>0</v>
      </c>
      <c r="H568">
        <v>13.62</v>
      </c>
      <c r="I568">
        <v>1253.6199999999999</v>
      </c>
      <c r="J568">
        <v>17.57</v>
      </c>
      <c r="L568">
        <v>0</v>
      </c>
      <c r="M568">
        <v>38.18</v>
      </c>
      <c r="N568">
        <v>281.36</v>
      </c>
      <c r="O568">
        <v>523.9</v>
      </c>
      <c r="P568">
        <v>34.659999999999698</v>
      </c>
      <c r="R568">
        <v>431.35</v>
      </c>
      <c r="S568">
        <v>32.589999999999897</v>
      </c>
      <c r="T568">
        <v>41.879999999999903</v>
      </c>
      <c r="U568">
        <v>54.37</v>
      </c>
      <c r="V568">
        <v>14.8999999999997</v>
      </c>
      <c r="W568">
        <v>2081.86</v>
      </c>
      <c r="X568">
        <v>2210.75</v>
      </c>
      <c r="Y568">
        <v>323.14999999999998</v>
      </c>
      <c r="Z568">
        <v>13.624563</v>
      </c>
      <c r="AA568">
        <v>3.05</v>
      </c>
      <c r="AC568">
        <v>2376.84</v>
      </c>
      <c r="AD568">
        <v>802.99</v>
      </c>
      <c r="AE568">
        <v>2.19</v>
      </c>
      <c r="AF568">
        <v>2734.65</v>
      </c>
      <c r="AG568">
        <v>357.80999999999898</v>
      </c>
      <c r="AH568">
        <v>121.55</v>
      </c>
      <c r="AI568">
        <v>2376.84</v>
      </c>
      <c r="AJ568">
        <v>159.66</v>
      </c>
      <c r="AK568">
        <v>-65.45</v>
      </c>
      <c r="AL568">
        <v>-415.77</v>
      </c>
      <c r="AM568">
        <v>451.18</v>
      </c>
      <c r="AN568">
        <v>62.069999999999901</v>
      </c>
      <c r="AO568">
        <v>291.52</v>
      </c>
      <c r="AP568">
        <v>-30.0399999999999</v>
      </c>
      <c r="AQ568">
        <v>85.05</v>
      </c>
    </row>
    <row r="569" spans="1:43" x14ac:dyDescent="0.25">
      <c r="A569" t="s">
        <v>1414</v>
      </c>
      <c r="B569" t="s">
        <v>1413</v>
      </c>
      <c r="C569" t="s">
        <v>754</v>
      </c>
      <c r="D569">
        <v>5431.9910420099995</v>
      </c>
      <c r="E569">
        <v>164.25</v>
      </c>
      <c r="F569">
        <v>421.64</v>
      </c>
      <c r="G569">
        <v>4629.91</v>
      </c>
      <c r="H569">
        <v>318.81</v>
      </c>
      <c r="I569">
        <v>2402.54</v>
      </c>
      <c r="K569">
        <v>54.32</v>
      </c>
      <c r="L569">
        <v>9.7203999999999997</v>
      </c>
      <c r="M569">
        <v>3835.58</v>
      </c>
      <c r="N569">
        <v>450.16</v>
      </c>
      <c r="O569">
        <v>5295.03999999999</v>
      </c>
      <c r="P569">
        <v>4215.24</v>
      </c>
      <c r="Q569">
        <v>1275.99</v>
      </c>
      <c r="R569">
        <v>119.429599999999</v>
      </c>
      <c r="S569">
        <v>1422.85</v>
      </c>
      <c r="T569">
        <v>5246.63</v>
      </c>
      <c r="U569">
        <v>0</v>
      </c>
      <c r="V569">
        <v>-1.0000000000218201E-2</v>
      </c>
      <c r="W569">
        <v>-5931.26</v>
      </c>
      <c r="X569">
        <v>4056.37</v>
      </c>
      <c r="Y569">
        <v>5668.27</v>
      </c>
      <c r="Z569">
        <v>31.880931199999999</v>
      </c>
      <c r="AA569">
        <v>4877.67</v>
      </c>
      <c r="AC569">
        <v>-532.099999999999</v>
      </c>
      <c r="AD569">
        <v>0.54</v>
      </c>
      <c r="AE569">
        <v>4215.25</v>
      </c>
      <c r="AF569">
        <v>9351.41</v>
      </c>
      <c r="AG569">
        <v>9883.51</v>
      </c>
      <c r="AH569">
        <v>230.44</v>
      </c>
      <c r="AI569">
        <v>-532.1</v>
      </c>
      <c r="AJ569">
        <v>39.61</v>
      </c>
      <c r="AK569">
        <v>559.04</v>
      </c>
      <c r="AL569">
        <v>-689.03</v>
      </c>
      <c r="AM569">
        <v>1596.01</v>
      </c>
      <c r="AN569">
        <v>1679.6399999999901</v>
      </c>
      <c r="AO569">
        <v>1556.4</v>
      </c>
      <c r="AP569">
        <v>1466.02</v>
      </c>
      <c r="AQ569">
        <v>0</v>
      </c>
    </row>
    <row r="570" spans="1:43" x14ac:dyDescent="0.25">
      <c r="A570" t="s">
        <v>1453</v>
      </c>
      <c r="B570" t="s">
        <v>1452</v>
      </c>
      <c r="C570" t="s">
        <v>1454</v>
      </c>
      <c r="D570">
        <v>5393.3699296349996</v>
      </c>
      <c r="E570">
        <v>158</v>
      </c>
      <c r="F570">
        <v>493.03</v>
      </c>
      <c r="G570">
        <v>0</v>
      </c>
      <c r="H570">
        <v>320.94</v>
      </c>
      <c r="I570">
        <v>369.93</v>
      </c>
      <c r="K570">
        <v>24.939999999999898</v>
      </c>
      <c r="L570">
        <v>2.76</v>
      </c>
      <c r="M570">
        <v>0</v>
      </c>
      <c r="N570">
        <v>0</v>
      </c>
      <c r="O570">
        <v>1320.36</v>
      </c>
      <c r="P570">
        <v>145</v>
      </c>
      <c r="R570">
        <v>935.42</v>
      </c>
      <c r="S570">
        <v>482.18</v>
      </c>
      <c r="T570">
        <v>693.43</v>
      </c>
      <c r="U570">
        <v>357.24</v>
      </c>
      <c r="V570">
        <v>145</v>
      </c>
      <c r="W570">
        <v>1205.77</v>
      </c>
      <c r="X570">
        <v>1537.81</v>
      </c>
      <c r="Y570">
        <v>1186.46</v>
      </c>
      <c r="Z570">
        <v>32.093840700000001</v>
      </c>
      <c r="AA570">
        <v>0</v>
      </c>
      <c r="AC570">
        <v>1526.71</v>
      </c>
      <c r="AD570">
        <v>0.94</v>
      </c>
      <c r="AE570">
        <v>0</v>
      </c>
      <c r="AF570">
        <v>2858.17</v>
      </c>
      <c r="AG570">
        <v>1331.46</v>
      </c>
      <c r="AH570">
        <v>684.76</v>
      </c>
      <c r="AI570">
        <v>1526.71</v>
      </c>
      <c r="AJ570">
        <v>115.82</v>
      </c>
      <c r="AK570">
        <v>-103.76</v>
      </c>
      <c r="AL570">
        <v>-222.81</v>
      </c>
      <c r="AM570">
        <v>263.94</v>
      </c>
      <c r="AN570">
        <v>-31.81</v>
      </c>
      <c r="AO570">
        <v>148.12</v>
      </c>
      <c r="AP570">
        <v>-62.63</v>
      </c>
      <c r="AQ570">
        <v>94.67</v>
      </c>
    </row>
    <row r="571" spans="1:43" x14ac:dyDescent="0.25">
      <c r="A571" t="s">
        <v>1444</v>
      </c>
      <c r="B571" t="s">
        <v>1443</v>
      </c>
      <c r="C571" t="s">
        <v>309</v>
      </c>
      <c r="D571">
        <v>5377.5</v>
      </c>
      <c r="E571">
        <v>35.15</v>
      </c>
      <c r="F571">
        <v>534.38</v>
      </c>
      <c r="G571">
        <v>0</v>
      </c>
      <c r="H571">
        <v>150</v>
      </c>
      <c r="I571">
        <v>201.89</v>
      </c>
      <c r="K571">
        <v>214.41</v>
      </c>
      <c r="L571">
        <v>0</v>
      </c>
      <c r="M571">
        <v>102.45</v>
      </c>
      <c r="N571">
        <v>0</v>
      </c>
      <c r="O571">
        <v>427.02</v>
      </c>
      <c r="P571">
        <v>41.5399999999998</v>
      </c>
      <c r="R571">
        <v>38.270000000000003</v>
      </c>
      <c r="S571">
        <v>3723.0299999999902</v>
      </c>
      <c r="T571">
        <v>4355.5600000000004</v>
      </c>
      <c r="U571">
        <v>71.89</v>
      </c>
      <c r="V571">
        <v>37.4</v>
      </c>
      <c r="W571">
        <v>-298.08999999999997</v>
      </c>
      <c r="X571">
        <v>4356.37</v>
      </c>
      <c r="Y571">
        <v>4889.9399999999996</v>
      </c>
      <c r="Z571">
        <v>150</v>
      </c>
      <c r="AA571">
        <v>2625.92</v>
      </c>
      <c r="AC571">
        <v>-148.08999999999901</v>
      </c>
      <c r="AD571">
        <v>29.8</v>
      </c>
      <c r="AE571">
        <v>4.13999999999987</v>
      </c>
      <c r="AF571">
        <v>4783.3900000000003</v>
      </c>
      <c r="AG571">
        <v>4931.4799999999996</v>
      </c>
      <c r="AH571">
        <v>401.65</v>
      </c>
      <c r="AI571">
        <v>-148.09</v>
      </c>
      <c r="AJ571">
        <v>1.39</v>
      </c>
      <c r="AK571">
        <v>-5.13</v>
      </c>
      <c r="AL571">
        <v>2.9</v>
      </c>
      <c r="AM571">
        <v>-0.33</v>
      </c>
      <c r="AN571">
        <v>-272.91000000000003</v>
      </c>
      <c r="AO571">
        <v>-1.72</v>
      </c>
      <c r="AP571">
        <v>-2.56</v>
      </c>
      <c r="AQ571">
        <v>0</v>
      </c>
    </row>
    <row r="572" spans="1:43" x14ac:dyDescent="0.25">
      <c r="A572" t="s">
        <v>1418</v>
      </c>
      <c r="B572" t="s">
        <v>1417</v>
      </c>
      <c r="C572" t="s">
        <v>91</v>
      </c>
      <c r="D572">
        <v>5373.3424719000004</v>
      </c>
      <c r="E572">
        <v>461.65</v>
      </c>
      <c r="F572">
        <v>37.78</v>
      </c>
      <c r="G572">
        <v>0</v>
      </c>
      <c r="H572">
        <v>11.83</v>
      </c>
      <c r="I572">
        <v>244.39</v>
      </c>
      <c r="K572">
        <v>21.99</v>
      </c>
      <c r="L572">
        <v>10.862</v>
      </c>
      <c r="M572">
        <v>0</v>
      </c>
      <c r="N572">
        <v>0</v>
      </c>
      <c r="O572">
        <v>202.89999999999901</v>
      </c>
      <c r="P572">
        <v>89.600000000000094</v>
      </c>
      <c r="R572">
        <v>147.25799999999899</v>
      </c>
      <c r="S572">
        <v>128.66999999999999</v>
      </c>
      <c r="T572">
        <v>160.19999999999999</v>
      </c>
      <c r="U572">
        <v>22.79</v>
      </c>
      <c r="V572">
        <v>21.670000000000101</v>
      </c>
      <c r="W572">
        <v>533.64</v>
      </c>
      <c r="X572">
        <v>630.15</v>
      </c>
      <c r="Y572">
        <v>197.98</v>
      </c>
      <c r="Z572">
        <v>11.830344500000001</v>
      </c>
      <c r="AA572">
        <v>77.119999999999905</v>
      </c>
      <c r="AC572">
        <v>545.47</v>
      </c>
      <c r="AD572">
        <v>0</v>
      </c>
      <c r="AE572">
        <v>67.929999999999893</v>
      </c>
      <c r="AF572">
        <v>833.05</v>
      </c>
      <c r="AG572">
        <v>287.58</v>
      </c>
      <c r="AH572">
        <v>257.08999999999997</v>
      </c>
      <c r="AI572">
        <v>545.47</v>
      </c>
      <c r="AJ572">
        <v>35.31</v>
      </c>
      <c r="AK572">
        <v>-86.4</v>
      </c>
      <c r="AL572">
        <v>-8.1199999999999992</v>
      </c>
      <c r="AM572">
        <v>96.39</v>
      </c>
      <c r="AN572">
        <v>-122.55</v>
      </c>
      <c r="AO572">
        <v>61.08</v>
      </c>
      <c r="AP572">
        <v>1.8699999999999899</v>
      </c>
      <c r="AQ572">
        <v>76.900000000000006</v>
      </c>
    </row>
    <row r="573" spans="1:43" x14ac:dyDescent="0.25">
      <c r="A573" t="s">
        <v>1456</v>
      </c>
      <c r="B573" t="s">
        <v>1455</v>
      </c>
      <c r="C573" t="s">
        <v>315</v>
      </c>
      <c r="D573">
        <v>5363.1929339099997</v>
      </c>
      <c r="E573">
        <v>116.05</v>
      </c>
      <c r="F573">
        <v>200.08</v>
      </c>
      <c r="G573">
        <v>173.19</v>
      </c>
      <c r="H573">
        <v>40.93</v>
      </c>
      <c r="I573">
        <v>349.71</v>
      </c>
      <c r="J573">
        <v>13.77</v>
      </c>
      <c r="L573">
        <v>30.024999999999999</v>
      </c>
      <c r="M573">
        <v>0</v>
      </c>
      <c r="N573">
        <v>20.7</v>
      </c>
      <c r="O573">
        <v>435.04</v>
      </c>
      <c r="P573">
        <v>57.069999999999901</v>
      </c>
      <c r="R573">
        <v>400.85500000000002</v>
      </c>
      <c r="S573">
        <v>32.28</v>
      </c>
      <c r="T573">
        <v>156.13</v>
      </c>
      <c r="U573">
        <v>4.16</v>
      </c>
      <c r="V573">
        <v>1.86</v>
      </c>
      <c r="W573">
        <v>895.05</v>
      </c>
      <c r="X573">
        <v>1201.21</v>
      </c>
      <c r="Y573">
        <v>356.21</v>
      </c>
      <c r="Z573">
        <v>40.931369799999999</v>
      </c>
      <c r="AA573">
        <v>110.77999999999901</v>
      </c>
      <c r="AC573">
        <v>1222.97</v>
      </c>
      <c r="AD573">
        <v>424.44</v>
      </c>
      <c r="AE573">
        <v>41.44</v>
      </c>
      <c r="AF573">
        <v>1636.25</v>
      </c>
      <c r="AG573">
        <v>413.28</v>
      </c>
      <c r="AH573">
        <v>394.78</v>
      </c>
      <c r="AI573">
        <v>1222.97</v>
      </c>
      <c r="AJ573">
        <v>46.33</v>
      </c>
      <c r="AK573">
        <v>79.510000000000005</v>
      </c>
      <c r="AL573">
        <v>-41.69</v>
      </c>
      <c r="AM573">
        <v>99.26</v>
      </c>
      <c r="AN573">
        <v>-183.56</v>
      </c>
      <c r="AO573">
        <v>52.93</v>
      </c>
      <c r="AP573">
        <v>137.08000000000001</v>
      </c>
      <c r="AQ573">
        <v>10.58</v>
      </c>
    </row>
    <row r="574" spans="1:43" x14ac:dyDescent="0.25">
      <c r="A574" t="s">
        <v>1424</v>
      </c>
      <c r="B574" t="s">
        <v>1423</v>
      </c>
      <c r="C574" t="s">
        <v>670</v>
      </c>
      <c r="D574">
        <v>5356.7371068749999</v>
      </c>
      <c r="E574">
        <v>5370.8</v>
      </c>
      <c r="F574">
        <v>8.61</v>
      </c>
      <c r="G574">
        <v>0</v>
      </c>
      <c r="H574">
        <v>9.65</v>
      </c>
      <c r="I574">
        <v>504.86</v>
      </c>
      <c r="K574">
        <v>2.2799999999999998</v>
      </c>
      <c r="L574">
        <v>1.2253000000000001</v>
      </c>
      <c r="M574">
        <v>425.15</v>
      </c>
      <c r="N574">
        <v>4.6500000000000004</v>
      </c>
      <c r="O574">
        <v>535.36999999999898</v>
      </c>
      <c r="P574">
        <v>14.1399999999997</v>
      </c>
      <c r="R574">
        <v>47.214700000000001</v>
      </c>
      <c r="S574">
        <v>22.54</v>
      </c>
      <c r="T574">
        <v>123.13999999999901</v>
      </c>
      <c r="U574">
        <v>59.5</v>
      </c>
      <c r="V574">
        <v>4.1799999999997803</v>
      </c>
      <c r="W574">
        <v>940.63</v>
      </c>
      <c r="X574">
        <v>565.44999999999902</v>
      </c>
      <c r="Y574">
        <v>131.74999999999901</v>
      </c>
      <c r="Z574">
        <v>0.96512310000000001</v>
      </c>
      <c r="AA574">
        <v>13.03</v>
      </c>
      <c r="AC574">
        <v>954.93</v>
      </c>
      <c r="AD574">
        <v>0</v>
      </c>
      <c r="AE574">
        <v>9.9599999999999902</v>
      </c>
      <c r="AF574">
        <v>1100.8199999999899</v>
      </c>
      <c r="AG574">
        <v>145.88999999999899</v>
      </c>
      <c r="AH574">
        <v>38.049999999999997</v>
      </c>
      <c r="AI574">
        <v>954.93</v>
      </c>
      <c r="AJ574">
        <v>9.09</v>
      </c>
      <c r="AK574">
        <v>-32.130000000000003</v>
      </c>
      <c r="AL574">
        <v>-76.89</v>
      </c>
      <c r="AM574">
        <v>99.26</v>
      </c>
      <c r="AN574">
        <v>-49.69</v>
      </c>
      <c r="AO574">
        <v>90.17</v>
      </c>
      <c r="AP574">
        <v>-9.7599999999999891</v>
      </c>
      <c r="AQ574">
        <v>27.9</v>
      </c>
    </row>
    <row r="575" spans="1:43" x14ac:dyDescent="0.25">
      <c r="A575" t="s">
        <v>1426</v>
      </c>
      <c r="B575" t="s">
        <v>1425</v>
      </c>
      <c r="C575" t="s">
        <v>1207</v>
      </c>
      <c r="D575">
        <v>5301.8453185500002</v>
      </c>
      <c r="E575">
        <v>727.9</v>
      </c>
      <c r="F575">
        <v>1449.82</v>
      </c>
      <c r="G575">
        <v>4.5</v>
      </c>
      <c r="H575">
        <v>7.35</v>
      </c>
      <c r="I575">
        <v>255.18</v>
      </c>
      <c r="K575">
        <v>0.219999999999998</v>
      </c>
      <c r="L575">
        <v>60.3705</v>
      </c>
      <c r="M575">
        <v>15.91</v>
      </c>
      <c r="N575">
        <v>81.17</v>
      </c>
      <c r="O575">
        <v>1923.8</v>
      </c>
      <c r="P575">
        <v>795.97</v>
      </c>
      <c r="R575">
        <v>1618.2694999999901</v>
      </c>
      <c r="S575">
        <v>1006.82999999999</v>
      </c>
      <c r="T575">
        <v>2293.21</v>
      </c>
      <c r="U575">
        <v>229.03</v>
      </c>
      <c r="V575">
        <v>306.64</v>
      </c>
      <c r="W575">
        <v>2109.08</v>
      </c>
      <c r="X575">
        <v>4817.3</v>
      </c>
      <c r="Y575">
        <v>3743.0299999999902</v>
      </c>
      <c r="Z575">
        <v>7.352951</v>
      </c>
      <c r="AA575">
        <v>1233.18</v>
      </c>
      <c r="AC575">
        <v>2202.1</v>
      </c>
      <c r="AD575">
        <v>1403.45</v>
      </c>
      <c r="AE575">
        <v>489.33</v>
      </c>
      <c r="AF575">
        <v>6741.1</v>
      </c>
      <c r="AG575">
        <v>4539</v>
      </c>
      <c r="AH575">
        <v>2151.84</v>
      </c>
      <c r="AI575">
        <v>2202.1</v>
      </c>
      <c r="AJ575">
        <v>65.73</v>
      </c>
      <c r="AK575">
        <v>175.76</v>
      </c>
      <c r="AL575">
        <v>-158.72</v>
      </c>
      <c r="AM575">
        <v>-70.3</v>
      </c>
      <c r="AN575">
        <v>-371.68999999999897</v>
      </c>
      <c r="AO575">
        <v>-136.03</v>
      </c>
      <c r="AP575">
        <v>-53.259999999999899</v>
      </c>
      <c r="AQ575">
        <v>10.33</v>
      </c>
    </row>
    <row r="576" spans="1:43" x14ac:dyDescent="0.25">
      <c r="A576" t="s">
        <v>1615</v>
      </c>
      <c r="B576" t="s">
        <v>1614</v>
      </c>
      <c r="C576" t="s">
        <v>336</v>
      </c>
      <c r="D576">
        <v>5285.8896657499999</v>
      </c>
      <c r="E576">
        <v>3971.3</v>
      </c>
      <c r="F576">
        <v>22.74</v>
      </c>
      <c r="G576">
        <v>41.21</v>
      </c>
      <c r="H576">
        <v>5.24</v>
      </c>
      <c r="I576">
        <v>4.0199999999999996</v>
      </c>
      <c r="J576">
        <v>13.75</v>
      </c>
      <c r="L576">
        <v>2.0000000000000001E-4</v>
      </c>
      <c r="M576">
        <v>0</v>
      </c>
      <c r="N576">
        <v>0</v>
      </c>
      <c r="O576">
        <v>273.17</v>
      </c>
      <c r="P576">
        <v>120.33</v>
      </c>
      <c r="R576">
        <v>259.49979999999999</v>
      </c>
      <c r="S576">
        <v>22.48</v>
      </c>
      <c r="T576">
        <v>114.39</v>
      </c>
      <c r="U576">
        <v>13.67</v>
      </c>
      <c r="V576">
        <v>12.92</v>
      </c>
      <c r="W576">
        <v>122.07</v>
      </c>
      <c r="X576">
        <v>152.80999999999901</v>
      </c>
      <c r="Y576">
        <v>137.13</v>
      </c>
      <c r="Z576">
        <v>1.305097744867</v>
      </c>
      <c r="AA576">
        <v>196.23</v>
      </c>
      <c r="AC576">
        <v>168.51999999999899</v>
      </c>
      <c r="AD576">
        <v>64.81</v>
      </c>
      <c r="AE576">
        <v>93.66</v>
      </c>
      <c r="AF576">
        <v>425.98</v>
      </c>
      <c r="AG576">
        <v>257.45999999999998</v>
      </c>
      <c r="AH576">
        <v>61.5</v>
      </c>
      <c r="AI576">
        <v>168.51999999999899</v>
      </c>
      <c r="AJ576">
        <v>28.19</v>
      </c>
      <c r="AK576">
        <v>2.9</v>
      </c>
      <c r="AL576">
        <v>-28.49</v>
      </c>
      <c r="AM576">
        <v>24.85</v>
      </c>
      <c r="AN576">
        <v>-18.7699999999999</v>
      </c>
      <c r="AO576">
        <v>-3.34</v>
      </c>
      <c r="AP576">
        <v>-0.73999999999999699</v>
      </c>
      <c r="AQ576">
        <v>0</v>
      </c>
    </row>
    <row r="577" spans="1:43" x14ac:dyDescent="0.25">
      <c r="A577" t="s">
        <v>2052</v>
      </c>
      <c r="B577" t="s">
        <v>2051</v>
      </c>
      <c r="C577" t="s">
        <v>527</v>
      </c>
      <c r="D577">
        <v>5276.7809523449996</v>
      </c>
      <c r="E577">
        <v>51.25</v>
      </c>
      <c r="G577">
        <v>286.14999999999998</v>
      </c>
      <c r="H577">
        <v>895.9</v>
      </c>
      <c r="I577">
        <v>2516.37</v>
      </c>
      <c r="M577">
        <v>2859.42</v>
      </c>
      <c r="O577">
        <v>16601.48</v>
      </c>
      <c r="P577">
        <v>3407.39</v>
      </c>
      <c r="Q577">
        <v>13068.77</v>
      </c>
      <c r="R577">
        <v>303.32</v>
      </c>
      <c r="U577">
        <v>369.97</v>
      </c>
      <c r="V577">
        <v>1057.9100000000001</v>
      </c>
      <c r="W577">
        <v>818.27</v>
      </c>
      <c r="X577">
        <v>2516.37</v>
      </c>
      <c r="Y577">
        <v>13710.14</v>
      </c>
      <c r="Z577">
        <v>89.590466300000003</v>
      </c>
      <c r="AB577">
        <v>13710.14</v>
      </c>
      <c r="AC577">
        <v>2000.32</v>
      </c>
      <c r="AE577">
        <v>2349.48</v>
      </c>
      <c r="AF577">
        <v>19117.849999999999</v>
      </c>
      <c r="AG577">
        <v>17117.53</v>
      </c>
      <c r="AI577">
        <v>2000.3199999999899</v>
      </c>
      <c r="AJ577">
        <v>75.849999999999994</v>
      </c>
      <c r="AK577">
        <v>-221.13</v>
      </c>
      <c r="AL577">
        <v>-693.15</v>
      </c>
      <c r="AM577">
        <v>1559</v>
      </c>
      <c r="AN577">
        <v>632.41999999999996</v>
      </c>
      <c r="AO577">
        <v>1483.15</v>
      </c>
      <c r="AP577">
        <v>644.72</v>
      </c>
      <c r="AQ577">
        <v>0</v>
      </c>
    </row>
    <row r="578" spans="1:43" x14ac:dyDescent="0.25">
      <c r="A578" t="s">
        <v>1441</v>
      </c>
      <c r="B578" t="s">
        <v>1440</v>
      </c>
      <c r="C578" t="s">
        <v>1442</v>
      </c>
      <c r="D578">
        <v>5274.1949519999998</v>
      </c>
      <c r="E578">
        <v>196.55</v>
      </c>
      <c r="F578">
        <v>111.87</v>
      </c>
      <c r="G578">
        <v>237.09</v>
      </c>
      <c r="H578">
        <v>26.25</v>
      </c>
      <c r="I578">
        <v>59.32</v>
      </c>
      <c r="J578">
        <v>13.38</v>
      </c>
      <c r="L578">
        <v>66.126999999999995</v>
      </c>
      <c r="M578">
        <v>1.49</v>
      </c>
      <c r="N578">
        <v>34.49</v>
      </c>
      <c r="O578">
        <v>826.06</v>
      </c>
      <c r="P578">
        <v>48.43</v>
      </c>
      <c r="R578">
        <v>753.673</v>
      </c>
      <c r="S578">
        <v>29.63</v>
      </c>
      <c r="T578">
        <v>214.2</v>
      </c>
      <c r="U578">
        <v>4.7699999999999996</v>
      </c>
      <c r="V578">
        <v>5.13</v>
      </c>
      <c r="W578">
        <v>705.17</v>
      </c>
      <c r="X578">
        <v>551.43999999999903</v>
      </c>
      <c r="Y578">
        <v>326.07</v>
      </c>
      <c r="Z578">
        <v>26.249537</v>
      </c>
      <c r="AA578">
        <v>235.55</v>
      </c>
      <c r="AC578">
        <v>1003</v>
      </c>
      <c r="AD578">
        <v>187.14</v>
      </c>
      <c r="AE578">
        <v>29.92</v>
      </c>
      <c r="AF578">
        <v>1377.5</v>
      </c>
      <c r="AG578">
        <v>374.5</v>
      </c>
      <c r="AH578">
        <v>275.35000000000002</v>
      </c>
      <c r="AI578">
        <v>1003</v>
      </c>
      <c r="AJ578">
        <v>14.36</v>
      </c>
      <c r="AK578">
        <v>17.899999999999999</v>
      </c>
      <c r="AL578">
        <v>-5.27</v>
      </c>
      <c r="AM578">
        <v>-20</v>
      </c>
      <c r="AN578">
        <v>-147.51</v>
      </c>
      <c r="AO578">
        <v>-34.36</v>
      </c>
      <c r="AP578">
        <v>-7.37</v>
      </c>
      <c r="AQ578">
        <v>2.67</v>
      </c>
    </row>
    <row r="579" spans="1:43" x14ac:dyDescent="0.25">
      <c r="A579" t="s">
        <v>1446</v>
      </c>
      <c r="B579" t="s">
        <v>1445</v>
      </c>
      <c r="C579" t="s">
        <v>1447</v>
      </c>
      <c r="D579">
        <v>5256.3466341100002</v>
      </c>
      <c r="E579">
        <v>196.5</v>
      </c>
      <c r="F579">
        <v>17.89</v>
      </c>
      <c r="G579">
        <v>1130.56</v>
      </c>
      <c r="H579">
        <v>26.76</v>
      </c>
      <c r="I579">
        <v>663.45999999999901</v>
      </c>
      <c r="J579">
        <v>34</v>
      </c>
      <c r="L579">
        <v>390.58</v>
      </c>
      <c r="M579">
        <v>25.4</v>
      </c>
      <c r="N579">
        <v>2.09</v>
      </c>
      <c r="O579">
        <v>1485.09</v>
      </c>
      <c r="P579">
        <v>92.110000000000397</v>
      </c>
      <c r="R579">
        <v>841.95</v>
      </c>
      <c r="S579">
        <v>189.57999999999899</v>
      </c>
      <c r="T579">
        <v>205.36</v>
      </c>
      <c r="U579">
        <v>227.16</v>
      </c>
      <c r="V579">
        <v>4.7300000000004498</v>
      </c>
      <c r="W579">
        <v>1061.67</v>
      </c>
      <c r="X579">
        <v>1051.3499999999999</v>
      </c>
      <c r="Y579">
        <v>223.25</v>
      </c>
      <c r="Z579">
        <v>26.759559700000001</v>
      </c>
      <c r="AA579">
        <v>67.510000000000005</v>
      </c>
      <c r="AC579">
        <v>2221.08</v>
      </c>
      <c r="AD579">
        <v>193.4</v>
      </c>
      <c r="AE579">
        <v>53.38</v>
      </c>
      <c r="AF579">
        <v>2536.44</v>
      </c>
      <c r="AG579">
        <v>315.36</v>
      </c>
      <c r="AH579">
        <v>4.91</v>
      </c>
      <c r="AI579">
        <v>2221.08</v>
      </c>
      <c r="AJ579">
        <v>119.49</v>
      </c>
      <c r="AK579">
        <v>-52.08</v>
      </c>
      <c r="AL579">
        <v>-73.599999999999994</v>
      </c>
      <c r="AM579">
        <v>154.04</v>
      </c>
      <c r="AN579">
        <v>-200.36</v>
      </c>
      <c r="AO579">
        <v>34.549999999999997</v>
      </c>
      <c r="AP579">
        <v>28.36</v>
      </c>
      <c r="AQ579">
        <v>0</v>
      </c>
    </row>
    <row r="580" spans="1:43" x14ac:dyDescent="0.25">
      <c r="A580" t="s">
        <v>1430</v>
      </c>
      <c r="B580" t="s">
        <v>1429</v>
      </c>
      <c r="C580" t="s">
        <v>401</v>
      </c>
      <c r="D580">
        <v>5251.9179575999997</v>
      </c>
      <c r="E580">
        <v>628.5</v>
      </c>
      <c r="F580">
        <v>3.93</v>
      </c>
      <c r="G580">
        <v>26.54</v>
      </c>
      <c r="H580">
        <v>7.95</v>
      </c>
      <c r="I580">
        <v>82.87</v>
      </c>
      <c r="K580">
        <v>20.21</v>
      </c>
      <c r="L580">
        <v>1.1579999999999999</v>
      </c>
      <c r="M580">
        <v>2.2400000000000002</v>
      </c>
      <c r="N580">
        <v>6.88</v>
      </c>
      <c r="O580">
        <v>92.75</v>
      </c>
      <c r="P580">
        <v>7.1099999999999302</v>
      </c>
      <c r="R580">
        <v>67.591999999999999</v>
      </c>
      <c r="S580">
        <v>136.69</v>
      </c>
      <c r="T580">
        <v>68.02</v>
      </c>
      <c r="U580">
        <v>1.55</v>
      </c>
      <c r="V580">
        <v>2.0599999999999299</v>
      </c>
      <c r="W580">
        <v>171.23</v>
      </c>
      <c r="X580">
        <v>276.2</v>
      </c>
      <c r="Y580">
        <v>71.95</v>
      </c>
      <c r="Z580">
        <v>7.9509999999999996</v>
      </c>
      <c r="AA580">
        <v>14.75</v>
      </c>
      <c r="AC580">
        <v>289.89</v>
      </c>
      <c r="AD580">
        <v>24.95</v>
      </c>
      <c r="AE580">
        <v>5.05</v>
      </c>
      <c r="AF580">
        <v>368.95</v>
      </c>
      <c r="AG580">
        <v>79.059999999999903</v>
      </c>
      <c r="AH580">
        <v>31.69</v>
      </c>
      <c r="AI580">
        <v>289.89</v>
      </c>
      <c r="AJ580">
        <v>4.3099999999999996</v>
      </c>
      <c r="AK580">
        <v>87.98</v>
      </c>
      <c r="AL580">
        <v>-43.61</v>
      </c>
      <c r="AM580">
        <v>-44.26</v>
      </c>
      <c r="AN580">
        <v>-49.629999999999903</v>
      </c>
      <c r="AO580">
        <v>-48.57</v>
      </c>
      <c r="AP580">
        <v>0.109999999999999</v>
      </c>
      <c r="AQ580">
        <v>0.8</v>
      </c>
    </row>
    <row r="581" spans="1:43" x14ac:dyDescent="0.25">
      <c r="A581" t="s">
        <v>1439</v>
      </c>
      <c r="B581" t="s">
        <v>1438</v>
      </c>
      <c r="C581" t="s">
        <v>457</v>
      </c>
      <c r="D581">
        <v>5250.5046359999997</v>
      </c>
      <c r="E581">
        <v>339.55</v>
      </c>
      <c r="F581">
        <v>1284.07</v>
      </c>
      <c r="G581">
        <v>1302.4000000000001</v>
      </c>
      <c r="H581">
        <v>15.28</v>
      </c>
      <c r="I581">
        <v>117.78</v>
      </c>
      <c r="J581">
        <v>117.61</v>
      </c>
      <c r="L581">
        <v>80.417000000000002</v>
      </c>
      <c r="M581">
        <v>387.62</v>
      </c>
      <c r="N581">
        <v>25.31</v>
      </c>
      <c r="O581">
        <v>2678.12</v>
      </c>
      <c r="P581">
        <v>498.16</v>
      </c>
      <c r="R581">
        <v>2105.2330000000002</v>
      </c>
      <c r="S581">
        <v>7060.02</v>
      </c>
      <c r="T581">
        <v>7192.78</v>
      </c>
      <c r="U581">
        <v>104.85</v>
      </c>
      <c r="V581">
        <v>74.569999999999993</v>
      </c>
      <c r="W581">
        <v>671.04</v>
      </c>
      <c r="X581">
        <v>8310.92</v>
      </c>
      <c r="Y581">
        <v>8476.85</v>
      </c>
      <c r="Z581">
        <v>15.278639999999999</v>
      </c>
      <c r="AA581">
        <v>1625.18</v>
      </c>
      <c r="AC581">
        <v>2014.03</v>
      </c>
      <c r="AD581">
        <v>615.59</v>
      </c>
      <c r="AE581">
        <v>305.98</v>
      </c>
      <c r="AF581">
        <v>10989.04</v>
      </c>
      <c r="AG581">
        <v>8975.01</v>
      </c>
      <c r="AH581">
        <v>517.53</v>
      </c>
      <c r="AI581">
        <v>2014.03</v>
      </c>
      <c r="AJ581">
        <v>853.52</v>
      </c>
      <c r="AK581">
        <v>-334.86</v>
      </c>
      <c r="AL581">
        <v>-761.96</v>
      </c>
      <c r="AM581">
        <v>635.58000000000004</v>
      </c>
      <c r="AN581">
        <v>522.06999999999903</v>
      </c>
      <c r="AO581">
        <v>-217.939999999999</v>
      </c>
      <c r="AP581">
        <v>-461.24</v>
      </c>
      <c r="AQ581">
        <v>5.88</v>
      </c>
    </row>
    <row r="582" spans="1:43" x14ac:dyDescent="0.25">
      <c r="A582" t="s">
        <v>1402</v>
      </c>
      <c r="B582" t="s">
        <v>1401</v>
      </c>
      <c r="C582" t="s">
        <v>373</v>
      </c>
      <c r="D582">
        <v>5227.8254454199996</v>
      </c>
      <c r="E582">
        <v>362.95</v>
      </c>
      <c r="F582">
        <v>193.55</v>
      </c>
      <c r="G582">
        <v>968.47</v>
      </c>
      <c r="H582">
        <v>14.05</v>
      </c>
      <c r="I582">
        <v>96.83</v>
      </c>
      <c r="K582">
        <v>28.06</v>
      </c>
      <c r="L582">
        <v>0</v>
      </c>
      <c r="M582">
        <v>234.61</v>
      </c>
      <c r="N582">
        <v>0</v>
      </c>
      <c r="O582">
        <v>503.67</v>
      </c>
      <c r="P582">
        <v>456.29999999999899</v>
      </c>
      <c r="R582">
        <v>129.85</v>
      </c>
      <c r="S582">
        <v>585.29</v>
      </c>
      <c r="T582">
        <v>2057.94</v>
      </c>
      <c r="U582">
        <v>111.15</v>
      </c>
      <c r="V582">
        <v>16.479999999999499</v>
      </c>
      <c r="W582">
        <v>1807.89</v>
      </c>
      <c r="X582">
        <v>4994.53</v>
      </c>
      <c r="Y582">
        <v>2251.4899999999998</v>
      </c>
      <c r="Z582">
        <v>14.045</v>
      </c>
      <c r="AA582">
        <v>786.94</v>
      </c>
      <c r="AC582">
        <v>2790.41</v>
      </c>
      <c r="AD582">
        <v>4041.89</v>
      </c>
      <c r="AE582">
        <v>439.82</v>
      </c>
      <c r="AF582">
        <v>5498.2</v>
      </c>
      <c r="AG582">
        <v>2707.79</v>
      </c>
      <c r="AH582">
        <v>270.52</v>
      </c>
      <c r="AI582">
        <v>2790.41</v>
      </c>
      <c r="AJ582">
        <v>18.27</v>
      </c>
      <c r="AK582">
        <v>45.9</v>
      </c>
      <c r="AL582">
        <v>33.340000000000003</v>
      </c>
      <c r="AM582">
        <v>-30.93</v>
      </c>
      <c r="AN582">
        <v>-128.95999999999901</v>
      </c>
      <c r="AO582">
        <v>-49.2</v>
      </c>
      <c r="AP582">
        <v>48.31</v>
      </c>
      <c r="AQ582">
        <v>14.2</v>
      </c>
    </row>
    <row r="583" spans="1:43" x14ac:dyDescent="0.25">
      <c r="A583" t="s">
        <v>1464</v>
      </c>
      <c r="B583" t="s">
        <v>1463</v>
      </c>
      <c r="C583" t="s">
        <v>1277</v>
      </c>
      <c r="D583">
        <v>5216.6417795549996</v>
      </c>
      <c r="E583">
        <v>451.45</v>
      </c>
      <c r="F583">
        <v>78.069999999999993</v>
      </c>
      <c r="G583">
        <v>7.84</v>
      </c>
      <c r="H583">
        <v>11.44</v>
      </c>
      <c r="I583">
        <v>153.35</v>
      </c>
      <c r="J583">
        <v>18.850000000000001</v>
      </c>
      <c r="L583">
        <v>67.670699999999997</v>
      </c>
      <c r="M583">
        <v>36.72</v>
      </c>
      <c r="N583">
        <v>16.399999999999999</v>
      </c>
      <c r="O583">
        <v>651.19999999999902</v>
      </c>
      <c r="P583">
        <v>82.919999999999902</v>
      </c>
      <c r="R583">
        <v>493.30929999999898</v>
      </c>
      <c r="S583">
        <v>72.959999999999994</v>
      </c>
      <c r="T583">
        <v>169.96</v>
      </c>
      <c r="U583">
        <v>53.5</v>
      </c>
      <c r="V583">
        <v>3.0299999999999798</v>
      </c>
      <c r="W583">
        <v>844.31999999999903</v>
      </c>
      <c r="X583">
        <v>559.75</v>
      </c>
      <c r="Y583">
        <v>248.03</v>
      </c>
      <c r="Z583">
        <v>11.4414487</v>
      </c>
      <c r="AA583">
        <v>105.29</v>
      </c>
      <c r="AC583">
        <v>879.99999999999898</v>
      </c>
      <c r="AD583">
        <v>241.34</v>
      </c>
      <c r="AE583">
        <v>61.0399999999999</v>
      </c>
      <c r="AF583">
        <v>1210.94999999999</v>
      </c>
      <c r="AG583">
        <v>330.95</v>
      </c>
      <c r="AH583">
        <v>92.1</v>
      </c>
      <c r="AI583">
        <v>879.99999999999898</v>
      </c>
      <c r="AJ583">
        <v>267.57</v>
      </c>
      <c r="AK583">
        <v>99.27</v>
      </c>
      <c r="AL583">
        <v>-176.91</v>
      </c>
      <c r="AM583">
        <v>63.74</v>
      </c>
      <c r="AN583">
        <v>-69.08</v>
      </c>
      <c r="AO583">
        <v>-203.82999999999899</v>
      </c>
      <c r="AP583">
        <v>-13.899999999999901</v>
      </c>
      <c r="AQ583">
        <v>0</v>
      </c>
    </row>
    <row r="584" spans="1:43" x14ac:dyDescent="0.25">
      <c r="A584" t="s">
        <v>1435</v>
      </c>
      <c r="B584" t="s">
        <v>1434</v>
      </c>
      <c r="C584" t="s">
        <v>533</v>
      </c>
      <c r="D584">
        <v>5202.1114074050001</v>
      </c>
      <c r="E584">
        <v>63.5</v>
      </c>
      <c r="F584">
        <v>2291.23</v>
      </c>
      <c r="G584">
        <v>0</v>
      </c>
      <c r="H584">
        <v>575.45000000000005</v>
      </c>
      <c r="I584">
        <v>1148.07</v>
      </c>
      <c r="J584">
        <v>92.18</v>
      </c>
      <c r="L584">
        <v>0</v>
      </c>
      <c r="M584">
        <v>2.89</v>
      </c>
      <c r="N584">
        <v>0</v>
      </c>
      <c r="O584">
        <v>2794.91</v>
      </c>
      <c r="P584">
        <v>649.74</v>
      </c>
      <c r="R584">
        <v>1596.8899999999901</v>
      </c>
      <c r="S584">
        <v>789.49</v>
      </c>
      <c r="T584">
        <v>2762.2</v>
      </c>
      <c r="U584">
        <v>1195.1300000000001</v>
      </c>
      <c r="V584">
        <v>29.3900000000002</v>
      </c>
      <c r="W584">
        <v>1649.55</v>
      </c>
      <c r="X584">
        <v>5133.26</v>
      </c>
      <c r="Y584">
        <v>5053.43</v>
      </c>
      <c r="Z584">
        <v>57.545000000000002</v>
      </c>
      <c r="AA584">
        <v>2954.3</v>
      </c>
      <c r="AC584">
        <v>2225</v>
      </c>
      <c r="AD584">
        <v>2293.2199999999998</v>
      </c>
      <c r="AE584">
        <v>528.16999999999905</v>
      </c>
      <c r="AF584">
        <v>7928.17</v>
      </c>
      <c r="AG584">
        <v>5703.17</v>
      </c>
      <c r="AH584">
        <v>902.48</v>
      </c>
      <c r="AI584">
        <v>2225</v>
      </c>
      <c r="AJ584">
        <v>620.22</v>
      </c>
      <c r="AK584">
        <v>1588.97</v>
      </c>
      <c r="AL584">
        <v>-1098.78</v>
      </c>
      <c r="AM584">
        <v>-43.88</v>
      </c>
      <c r="AN584">
        <v>-776.39</v>
      </c>
      <c r="AO584">
        <v>-664.1</v>
      </c>
      <c r="AP584">
        <v>446.30999999999898</v>
      </c>
      <c r="AQ584">
        <v>0</v>
      </c>
    </row>
    <row r="585" spans="1:43" x14ac:dyDescent="0.25">
      <c r="A585" t="s">
        <v>1468</v>
      </c>
      <c r="B585" t="s">
        <v>1467</v>
      </c>
      <c r="C585" t="s">
        <v>61</v>
      </c>
      <c r="D585">
        <v>5194.7700471300004</v>
      </c>
      <c r="E585">
        <v>490.5</v>
      </c>
      <c r="F585">
        <v>418.74</v>
      </c>
      <c r="G585">
        <v>0</v>
      </c>
      <c r="H585">
        <v>22</v>
      </c>
      <c r="I585">
        <v>1095.21</v>
      </c>
      <c r="J585">
        <v>122.06</v>
      </c>
      <c r="L585">
        <v>0.95020000000000004</v>
      </c>
      <c r="M585">
        <v>0.47</v>
      </c>
      <c r="N585">
        <v>0.03</v>
      </c>
      <c r="O585">
        <v>479.45</v>
      </c>
      <c r="P585">
        <v>253.11</v>
      </c>
      <c r="R585">
        <v>458.10980000000001</v>
      </c>
      <c r="S585">
        <v>330.24</v>
      </c>
      <c r="T585">
        <v>7.3799999999999901</v>
      </c>
      <c r="U585">
        <v>19.920000000000002</v>
      </c>
      <c r="V585">
        <v>131.05000000000001</v>
      </c>
      <c r="W585">
        <v>1814.73</v>
      </c>
      <c r="X585">
        <v>2036.54</v>
      </c>
      <c r="Y585">
        <v>426.12</v>
      </c>
      <c r="Z585">
        <v>11</v>
      </c>
      <c r="AA585">
        <v>0</v>
      </c>
      <c r="AC585">
        <v>1836.76</v>
      </c>
      <c r="AD585">
        <v>27.07</v>
      </c>
      <c r="AE585">
        <v>0</v>
      </c>
      <c r="AF585">
        <v>2515.9899999999998</v>
      </c>
      <c r="AG585">
        <v>679.23</v>
      </c>
      <c r="AH585">
        <v>584.02</v>
      </c>
      <c r="AI585">
        <v>1836.76</v>
      </c>
      <c r="AJ585">
        <v>33.72</v>
      </c>
      <c r="AK585">
        <v>-62.76</v>
      </c>
      <c r="AL585">
        <v>-223.97</v>
      </c>
      <c r="AM585">
        <v>258.47000000000003</v>
      </c>
      <c r="AN585">
        <v>34.9</v>
      </c>
      <c r="AO585">
        <v>224.75</v>
      </c>
      <c r="AP585">
        <v>-28.259999999999899</v>
      </c>
      <c r="AQ585">
        <v>49.46</v>
      </c>
    </row>
    <row r="586" spans="1:43" x14ac:dyDescent="0.25">
      <c r="A586" t="s">
        <v>1432</v>
      </c>
      <c r="B586" t="s">
        <v>1431</v>
      </c>
      <c r="C586" t="s">
        <v>1433</v>
      </c>
      <c r="D586">
        <v>5168.879891351</v>
      </c>
      <c r="E586">
        <v>50.67</v>
      </c>
    </row>
    <row r="587" spans="1:43" x14ac:dyDescent="0.25">
      <c r="A587" t="s">
        <v>1460</v>
      </c>
      <c r="B587" t="s">
        <v>1459</v>
      </c>
      <c r="C587" t="s">
        <v>328</v>
      </c>
      <c r="D587">
        <v>5150.6461981800003</v>
      </c>
      <c r="E587">
        <v>879.8</v>
      </c>
      <c r="F587">
        <v>61.59</v>
      </c>
      <c r="G587">
        <v>64.47</v>
      </c>
      <c r="H587">
        <v>58.82</v>
      </c>
      <c r="I587">
        <v>89.57</v>
      </c>
      <c r="J587">
        <v>9.92</v>
      </c>
      <c r="L587">
        <v>0.39500000000000002</v>
      </c>
      <c r="M587">
        <v>4.22</v>
      </c>
      <c r="N587">
        <v>0</v>
      </c>
      <c r="O587">
        <v>446.26</v>
      </c>
      <c r="P587">
        <v>118.91</v>
      </c>
      <c r="R587">
        <v>422.70499999999998</v>
      </c>
      <c r="S587">
        <v>32.68</v>
      </c>
      <c r="T587">
        <v>72.680000000000007</v>
      </c>
      <c r="U587">
        <v>18.940000000000001</v>
      </c>
      <c r="V587">
        <v>15.08</v>
      </c>
      <c r="W587">
        <v>345.69</v>
      </c>
      <c r="X587">
        <v>275.89999999999998</v>
      </c>
      <c r="Y587">
        <v>134.27000000000001</v>
      </c>
      <c r="Z587">
        <v>5.8815324999999996</v>
      </c>
      <c r="AA587">
        <v>135.79</v>
      </c>
      <c r="AC587">
        <v>468.98</v>
      </c>
      <c r="AD587">
        <v>78.680000000000007</v>
      </c>
      <c r="AE587">
        <v>93.91</v>
      </c>
      <c r="AF587">
        <v>722.16</v>
      </c>
      <c r="AG587">
        <v>253.18</v>
      </c>
      <c r="AH587">
        <v>74.97</v>
      </c>
      <c r="AI587">
        <v>468.98</v>
      </c>
      <c r="AJ587">
        <v>60.45</v>
      </c>
      <c r="AK587">
        <v>-30.01</v>
      </c>
      <c r="AL587">
        <v>-56.51</v>
      </c>
      <c r="AM587">
        <v>84.25</v>
      </c>
      <c r="AN587">
        <v>-37.97</v>
      </c>
      <c r="AO587">
        <v>23.799999999999901</v>
      </c>
      <c r="AP587">
        <v>-2.2699999999999898</v>
      </c>
      <c r="AQ587">
        <v>21.45</v>
      </c>
    </row>
    <row r="588" spans="1:43" x14ac:dyDescent="0.25">
      <c r="A588" t="s">
        <v>1480</v>
      </c>
      <c r="B588" t="s">
        <v>1479</v>
      </c>
      <c r="C588" t="s">
        <v>336</v>
      </c>
      <c r="D588">
        <v>5148.17063624</v>
      </c>
      <c r="E588">
        <v>365.6</v>
      </c>
      <c r="F588">
        <v>156.91</v>
      </c>
      <c r="G588">
        <v>84.78</v>
      </c>
      <c r="H588">
        <v>29.03</v>
      </c>
      <c r="I588">
        <v>846.77</v>
      </c>
      <c r="J588">
        <v>318.69</v>
      </c>
      <c r="L588">
        <v>456.94670000000002</v>
      </c>
      <c r="M588">
        <v>38.340000000000003</v>
      </c>
      <c r="N588">
        <v>1082.2</v>
      </c>
      <c r="O588">
        <v>6952.87</v>
      </c>
      <c r="P588">
        <v>2075.8000000000002</v>
      </c>
      <c r="R588">
        <v>5254.1932999999999</v>
      </c>
      <c r="S588">
        <v>288.79000000000002</v>
      </c>
      <c r="T588">
        <v>1773.70999999999</v>
      </c>
      <c r="U588">
        <v>1203.3900000000001</v>
      </c>
      <c r="V588">
        <v>176.53</v>
      </c>
      <c r="W588">
        <v>5911.61</v>
      </c>
      <c r="X588">
        <v>4161.17</v>
      </c>
      <c r="Y588">
        <v>1930.62</v>
      </c>
      <c r="Z588">
        <v>14.510063799999999</v>
      </c>
      <c r="AA588">
        <v>3074.45</v>
      </c>
      <c r="AC588">
        <v>7107.62</v>
      </c>
      <c r="AD588">
        <v>688.42</v>
      </c>
      <c r="AE588">
        <v>1580.58</v>
      </c>
      <c r="AF588">
        <v>11114.04</v>
      </c>
      <c r="AG588">
        <v>4006.42</v>
      </c>
      <c r="AH588">
        <v>2337.19</v>
      </c>
      <c r="AI588">
        <v>7107.62</v>
      </c>
      <c r="AJ588">
        <v>100.46</v>
      </c>
      <c r="AK588">
        <v>-1184.29</v>
      </c>
      <c r="AL588">
        <v>28.02</v>
      </c>
      <c r="AM588">
        <v>1223.44</v>
      </c>
      <c r="AN588">
        <v>-430.71</v>
      </c>
      <c r="AO588">
        <v>1122.98</v>
      </c>
      <c r="AP588">
        <v>67.17</v>
      </c>
      <c r="AQ588">
        <v>86.41</v>
      </c>
    </row>
    <row r="589" spans="1:43" x14ac:dyDescent="0.25">
      <c r="A589" t="s">
        <v>2137</v>
      </c>
      <c r="B589" t="s">
        <v>2138</v>
      </c>
      <c r="D589">
        <v>5104.1557792000003</v>
      </c>
      <c r="E589">
        <v>898.45</v>
      </c>
      <c r="F589">
        <v>103.92</v>
      </c>
      <c r="G589">
        <v>0</v>
      </c>
      <c r="H589">
        <v>10.19</v>
      </c>
      <c r="I589">
        <v>13.61</v>
      </c>
      <c r="K589">
        <v>0.66999999999999904</v>
      </c>
      <c r="L589">
        <v>0.06</v>
      </c>
      <c r="M589">
        <v>0</v>
      </c>
      <c r="O589">
        <v>27.799999999999901</v>
      </c>
      <c r="P589">
        <v>14.96</v>
      </c>
      <c r="R589">
        <v>25.1</v>
      </c>
      <c r="S589">
        <v>18.940000000000001</v>
      </c>
      <c r="T589">
        <v>53.399999999999899</v>
      </c>
      <c r="U589">
        <v>1.97</v>
      </c>
      <c r="V589">
        <v>1.5800000000000101</v>
      </c>
      <c r="W589">
        <v>83.48</v>
      </c>
      <c r="X589">
        <v>238.14999999999901</v>
      </c>
      <c r="Y589">
        <v>157.319999999999</v>
      </c>
      <c r="Z589">
        <v>5.0923980000000002</v>
      </c>
      <c r="AA589">
        <v>35.61</v>
      </c>
      <c r="AC589">
        <v>93.67</v>
      </c>
      <c r="AD589">
        <v>54.07</v>
      </c>
      <c r="AE589">
        <v>13.38</v>
      </c>
      <c r="AF589">
        <v>265.95</v>
      </c>
      <c r="AG589">
        <v>172.27999999999901</v>
      </c>
      <c r="AH589">
        <v>151.53</v>
      </c>
      <c r="AI589">
        <v>93.67</v>
      </c>
      <c r="AJ589">
        <v>13.26</v>
      </c>
      <c r="AK589">
        <v>-8.0500000000000007</v>
      </c>
      <c r="AL589">
        <v>-14.02</v>
      </c>
      <c r="AM589">
        <v>27.13</v>
      </c>
      <c r="AN589">
        <v>-45.36</v>
      </c>
      <c r="AO589">
        <v>13.87</v>
      </c>
      <c r="AP589">
        <v>5.0599999999999898</v>
      </c>
      <c r="AQ589">
        <v>0</v>
      </c>
    </row>
    <row r="590" spans="1:43" x14ac:dyDescent="0.25">
      <c r="A590" t="s">
        <v>1437</v>
      </c>
      <c r="B590" t="s">
        <v>1436</v>
      </c>
      <c r="C590" t="s">
        <v>1277</v>
      </c>
      <c r="D590">
        <v>5081.58</v>
      </c>
      <c r="E590">
        <v>456.9</v>
      </c>
      <c r="F590">
        <v>31.09</v>
      </c>
      <c r="G590">
        <v>56.2</v>
      </c>
      <c r="H590">
        <v>22.2</v>
      </c>
      <c r="I590">
        <v>355.02</v>
      </c>
      <c r="J590">
        <v>30.83</v>
      </c>
      <c r="L590">
        <v>0</v>
      </c>
      <c r="M590">
        <v>184.49</v>
      </c>
      <c r="O590">
        <v>419.39</v>
      </c>
      <c r="P590">
        <v>45.990000000000201</v>
      </c>
      <c r="R590">
        <v>227.67</v>
      </c>
      <c r="S590">
        <v>3.01</v>
      </c>
      <c r="T590">
        <v>28.849999999999898</v>
      </c>
      <c r="U590">
        <v>7.23</v>
      </c>
      <c r="V590">
        <v>2.17000000000023</v>
      </c>
      <c r="W590">
        <v>662.08999999999901</v>
      </c>
      <c r="X590">
        <v>427.03</v>
      </c>
      <c r="Y590">
        <v>59.939999999999898</v>
      </c>
      <c r="Z590">
        <v>11.1</v>
      </c>
      <c r="AA590">
        <v>14.53</v>
      </c>
      <c r="AC590">
        <v>740.48999999999899</v>
      </c>
      <c r="AD590">
        <v>36.56</v>
      </c>
      <c r="AE590">
        <v>12.99</v>
      </c>
      <c r="AF590">
        <v>846.42</v>
      </c>
      <c r="AG590">
        <v>105.93</v>
      </c>
      <c r="AH590">
        <v>32.44</v>
      </c>
      <c r="AI590">
        <v>740.48999999999899</v>
      </c>
      <c r="AJ590">
        <v>43.07</v>
      </c>
      <c r="AK590">
        <v>-24.46</v>
      </c>
      <c r="AL590">
        <v>-74.989999999999995</v>
      </c>
      <c r="AM590">
        <v>99.39</v>
      </c>
      <c r="AN590">
        <v>-24.38</v>
      </c>
      <c r="AO590">
        <v>56.32</v>
      </c>
      <c r="AP590">
        <v>-5.9999999999995099E-2</v>
      </c>
      <c r="AQ590">
        <v>33.299999999999997</v>
      </c>
    </row>
    <row r="591" spans="1:43" x14ac:dyDescent="0.25">
      <c r="A591" t="s">
        <v>1472</v>
      </c>
      <c r="B591" t="s">
        <v>1471</v>
      </c>
      <c r="C591" t="s">
        <v>27</v>
      </c>
      <c r="D591">
        <v>5036.8837981650004</v>
      </c>
      <c r="E591">
        <v>293.55</v>
      </c>
      <c r="G591">
        <v>1792.11</v>
      </c>
      <c r="H591">
        <v>173.54</v>
      </c>
      <c r="I591">
        <v>1836.70999999999</v>
      </c>
      <c r="M591">
        <v>5848.7</v>
      </c>
      <c r="O591">
        <v>27336.26</v>
      </c>
      <c r="P591">
        <v>1463.52999999999</v>
      </c>
      <c r="Q591">
        <v>20650.650000000001</v>
      </c>
      <c r="R591">
        <v>319.36</v>
      </c>
      <c r="U591">
        <v>517.54999999999995</v>
      </c>
      <c r="V591">
        <v>680.55999999999801</v>
      </c>
      <c r="W591">
        <v>1237.98</v>
      </c>
      <c r="X591">
        <v>1836.70999999999</v>
      </c>
      <c r="Y591">
        <v>24505.81</v>
      </c>
      <c r="Z591">
        <v>17.367957000000001</v>
      </c>
      <c r="AB591">
        <v>24505.81</v>
      </c>
      <c r="AC591">
        <v>3203.63</v>
      </c>
      <c r="AE591">
        <v>782.97</v>
      </c>
      <c r="AF591">
        <v>29172.97</v>
      </c>
      <c r="AG591">
        <v>25969.34</v>
      </c>
      <c r="AI591">
        <v>3203.63</v>
      </c>
      <c r="AJ591">
        <v>56.47</v>
      </c>
      <c r="AK591">
        <v>581.27</v>
      </c>
      <c r="AL591">
        <v>130.91999999999999</v>
      </c>
      <c r="AM591">
        <v>-852.5</v>
      </c>
      <c r="AN591">
        <v>-1618.78</v>
      </c>
      <c r="AO591">
        <v>-908.97</v>
      </c>
      <c r="AP591">
        <v>-140.31</v>
      </c>
      <c r="AQ591">
        <v>0</v>
      </c>
    </row>
    <row r="592" spans="1:43" x14ac:dyDescent="0.25">
      <c r="A592" t="s">
        <v>1478</v>
      </c>
      <c r="B592" t="s">
        <v>1477</v>
      </c>
      <c r="C592" t="s">
        <v>41</v>
      </c>
      <c r="D592">
        <v>5032.96819452</v>
      </c>
      <c r="E592">
        <v>6400</v>
      </c>
      <c r="F592">
        <v>74.959999999999994</v>
      </c>
      <c r="G592">
        <v>6.95</v>
      </c>
      <c r="H592">
        <v>7.93</v>
      </c>
      <c r="I592">
        <v>398.56</v>
      </c>
      <c r="J592">
        <v>14.62</v>
      </c>
      <c r="L592">
        <v>5.5988999999999898</v>
      </c>
      <c r="M592">
        <v>0</v>
      </c>
      <c r="O592">
        <v>130.48999999999899</v>
      </c>
      <c r="P592">
        <v>19.740000000000101</v>
      </c>
      <c r="R592">
        <v>105.441099999999</v>
      </c>
      <c r="S592">
        <v>6.1999999999999904</v>
      </c>
      <c r="T592">
        <v>24.19</v>
      </c>
      <c r="U592">
        <v>19.45</v>
      </c>
      <c r="V592">
        <v>5.1200000000001102</v>
      </c>
      <c r="W592">
        <v>583.719999999999</v>
      </c>
      <c r="X592">
        <v>587</v>
      </c>
      <c r="Y592">
        <v>99.15</v>
      </c>
      <c r="Z592">
        <v>0.79276820000000003</v>
      </c>
      <c r="AA592">
        <v>0</v>
      </c>
      <c r="AC592">
        <v>598.599999999999</v>
      </c>
      <c r="AD592">
        <v>79.849999999999994</v>
      </c>
      <c r="AE592">
        <v>0</v>
      </c>
      <c r="AF592">
        <v>717.49</v>
      </c>
      <c r="AG592">
        <v>118.89</v>
      </c>
      <c r="AH592">
        <v>102.39</v>
      </c>
      <c r="AI592">
        <v>598.599999999999</v>
      </c>
      <c r="AJ592">
        <v>7.43</v>
      </c>
      <c r="AK592">
        <v>-4.58</v>
      </c>
      <c r="AL592">
        <v>-76</v>
      </c>
      <c r="AM592">
        <v>82.95</v>
      </c>
      <c r="AN592">
        <v>-34.549999999999997</v>
      </c>
      <c r="AO592">
        <v>75.52</v>
      </c>
      <c r="AP592">
        <v>2.37</v>
      </c>
      <c r="AQ592">
        <v>3.96</v>
      </c>
    </row>
    <row r="593" spans="1:43" x14ac:dyDescent="0.25">
      <c r="A593" t="s">
        <v>1451</v>
      </c>
      <c r="B593" t="s">
        <v>1450</v>
      </c>
      <c r="C593" t="s">
        <v>423</v>
      </c>
      <c r="D593">
        <v>4968.9655194300003</v>
      </c>
      <c r="E593">
        <v>4502.8500000000004</v>
      </c>
      <c r="F593">
        <v>0.21</v>
      </c>
      <c r="G593">
        <v>0</v>
      </c>
      <c r="H593">
        <v>11.1</v>
      </c>
      <c r="I593">
        <v>1.1399999999999999</v>
      </c>
      <c r="J593">
        <v>2627.31</v>
      </c>
      <c r="L593">
        <v>0</v>
      </c>
      <c r="M593">
        <v>21101.53</v>
      </c>
      <c r="N593">
        <v>0</v>
      </c>
      <c r="O593">
        <v>22021</v>
      </c>
      <c r="P593">
        <v>2627.3</v>
      </c>
      <c r="Q593">
        <v>0</v>
      </c>
      <c r="R593">
        <v>0</v>
      </c>
      <c r="S593">
        <v>14.5</v>
      </c>
      <c r="T593">
        <v>1.6099999999996999</v>
      </c>
      <c r="U593">
        <v>919.47</v>
      </c>
      <c r="V593">
        <v>-9.9999999983992893E-3</v>
      </c>
      <c r="W593">
        <v>19398.8</v>
      </c>
      <c r="X593">
        <v>18.02</v>
      </c>
      <c r="Y593">
        <v>1.8199999999997001</v>
      </c>
      <c r="Z593">
        <v>1.1097262000000001</v>
      </c>
      <c r="AA593">
        <v>0</v>
      </c>
      <c r="AC593">
        <v>19409.8999999999</v>
      </c>
      <c r="AD593">
        <v>0</v>
      </c>
      <c r="AE593">
        <v>0</v>
      </c>
      <c r="AF593">
        <v>22039.02</v>
      </c>
      <c r="AG593">
        <v>2629.12</v>
      </c>
      <c r="AH593">
        <v>2.38</v>
      </c>
      <c r="AI593">
        <v>19409.8999999999</v>
      </c>
      <c r="AJ593">
        <v>0</v>
      </c>
      <c r="AK593">
        <v>0</v>
      </c>
      <c r="AL593">
        <v>-297.57</v>
      </c>
      <c r="AM593">
        <v>298.39</v>
      </c>
      <c r="AN593">
        <v>294.01</v>
      </c>
      <c r="AO593">
        <v>298.39</v>
      </c>
      <c r="AP593">
        <v>0.81999999999999296</v>
      </c>
      <c r="AQ593">
        <v>0</v>
      </c>
    </row>
    <row r="594" spans="1:43" x14ac:dyDescent="0.25">
      <c r="A594" t="s">
        <v>1449</v>
      </c>
      <c r="B594" t="s">
        <v>1448</v>
      </c>
      <c r="C594" t="s">
        <v>706</v>
      </c>
      <c r="D594">
        <v>4941.5542208400002</v>
      </c>
      <c r="E594">
        <v>229.15</v>
      </c>
      <c r="F594">
        <v>465.76</v>
      </c>
      <c r="G594">
        <v>12.75</v>
      </c>
      <c r="H594">
        <v>21.28</v>
      </c>
      <c r="I594">
        <v>164.22</v>
      </c>
      <c r="K594">
        <v>25.45</v>
      </c>
      <c r="L594">
        <v>1.43</v>
      </c>
      <c r="M594">
        <v>0</v>
      </c>
      <c r="O594">
        <v>395.06</v>
      </c>
      <c r="P594">
        <v>96.43</v>
      </c>
      <c r="R594">
        <v>310.33</v>
      </c>
      <c r="S594">
        <v>64.73</v>
      </c>
      <c r="T594">
        <v>117.799999999999</v>
      </c>
      <c r="U594">
        <v>57.85</v>
      </c>
      <c r="V594">
        <v>29.73</v>
      </c>
      <c r="W594">
        <v>550.61</v>
      </c>
      <c r="X594">
        <v>869.57</v>
      </c>
      <c r="Y594">
        <v>583.55999999999995</v>
      </c>
      <c r="Z594">
        <v>21.278557800000002</v>
      </c>
      <c r="AA594">
        <v>97.25</v>
      </c>
      <c r="AC594">
        <v>584.64</v>
      </c>
      <c r="AD594">
        <v>284.64</v>
      </c>
      <c r="AE594">
        <v>66.7</v>
      </c>
      <c r="AF594">
        <v>1264.6300000000001</v>
      </c>
      <c r="AG594">
        <v>679.99</v>
      </c>
      <c r="AH594">
        <v>355.98</v>
      </c>
      <c r="AI594">
        <v>584.64</v>
      </c>
      <c r="AJ594">
        <v>113.85</v>
      </c>
      <c r="AK594">
        <v>-66.13</v>
      </c>
      <c r="AL594">
        <v>-109.94</v>
      </c>
      <c r="AM594">
        <v>189.73</v>
      </c>
      <c r="AN594">
        <v>21.81</v>
      </c>
      <c r="AO594">
        <v>75.88</v>
      </c>
      <c r="AP594">
        <v>13.659999999999901</v>
      </c>
      <c r="AQ594">
        <v>42.48</v>
      </c>
    </row>
    <row r="595" spans="1:43" x14ac:dyDescent="0.25">
      <c r="A595" t="s">
        <v>103</v>
      </c>
      <c r="B595" t="s">
        <v>104</v>
      </c>
      <c r="C595" t="s">
        <v>102</v>
      </c>
      <c r="D595">
        <v>4905.9404664499998</v>
      </c>
      <c r="E595">
        <v>521.35</v>
      </c>
      <c r="F595">
        <v>243.62</v>
      </c>
      <c r="G595">
        <v>18.27</v>
      </c>
      <c r="H595">
        <v>95.59</v>
      </c>
      <c r="I595">
        <v>504.61</v>
      </c>
      <c r="J595">
        <v>243.5</v>
      </c>
      <c r="L595">
        <v>0</v>
      </c>
      <c r="M595">
        <v>14.96</v>
      </c>
      <c r="N595">
        <v>0</v>
      </c>
      <c r="O595">
        <v>1976.11</v>
      </c>
      <c r="P595">
        <v>504.37999999999897</v>
      </c>
      <c r="R595">
        <v>1839.99</v>
      </c>
      <c r="S595">
        <v>1661.95</v>
      </c>
      <c r="T595">
        <v>429.64</v>
      </c>
      <c r="U595">
        <v>121.16</v>
      </c>
      <c r="V595">
        <v>5.77</v>
      </c>
      <c r="W595">
        <v>3847.26</v>
      </c>
      <c r="X595">
        <v>3157.3</v>
      </c>
      <c r="Y595">
        <v>673.26</v>
      </c>
      <c r="Z595">
        <v>10.181893510505899</v>
      </c>
      <c r="AA595">
        <v>361.36</v>
      </c>
      <c r="AC595">
        <v>3955.77</v>
      </c>
      <c r="AD595">
        <v>772.33</v>
      </c>
      <c r="AE595">
        <v>255.10999999999899</v>
      </c>
      <c r="AF595">
        <v>5133.41</v>
      </c>
      <c r="AG595">
        <v>1177.6399999999901</v>
      </c>
      <c r="AH595">
        <v>218.41</v>
      </c>
      <c r="AI595">
        <v>3955.76999999999</v>
      </c>
      <c r="AJ595">
        <v>357.56</v>
      </c>
      <c r="AK595">
        <v>-536.15</v>
      </c>
      <c r="AL595">
        <v>-402.55</v>
      </c>
      <c r="AM595">
        <v>856.16</v>
      </c>
      <c r="AN595">
        <v>-754.28</v>
      </c>
      <c r="AO595">
        <v>498.599999999999</v>
      </c>
      <c r="AP595">
        <v>-82.54</v>
      </c>
      <c r="AQ595">
        <v>142.68</v>
      </c>
    </row>
    <row r="596" spans="1:43" x14ac:dyDescent="0.25">
      <c r="A596" t="s">
        <v>1458</v>
      </c>
      <c r="B596" t="s">
        <v>1457</v>
      </c>
      <c r="C596" t="s">
        <v>1076</v>
      </c>
      <c r="D596">
        <v>4903.4706404250001</v>
      </c>
      <c r="E596">
        <v>1058.45</v>
      </c>
      <c r="F596">
        <v>484.73</v>
      </c>
      <c r="G596">
        <v>14.26</v>
      </c>
      <c r="H596">
        <v>41.8</v>
      </c>
      <c r="I596">
        <v>3524.01</v>
      </c>
      <c r="K596">
        <v>33.139999999999901</v>
      </c>
      <c r="L596">
        <v>315.62110000000001</v>
      </c>
      <c r="M596">
        <v>2466.77</v>
      </c>
      <c r="N596">
        <v>0</v>
      </c>
      <c r="O596">
        <v>3716.95</v>
      </c>
      <c r="P596">
        <v>259.75999999999698</v>
      </c>
      <c r="R596">
        <v>683.12889999999902</v>
      </c>
      <c r="S596">
        <v>1827.74</v>
      </c>
      <c r="T596">
        <v>1132.1199999999999</v>
      </c>
      <c r="U596">
        <v>218.29</v>
      </c>
      <c r="V596">
        <v>32.7699999999979</v>
      </c>
      <c r="W596">
        <v>7752.36</v>
      </c>
      <c r="X596">
        <v>5968.08</v>
      </c>
      <c r="Y596">
        <v>1616.85</v>
      </c>
      <c r="Z596">
        <v>4.1795131999999997</v>
      </c>
      <c r="AA596">
        <v>308.27999999999997</v>
      </c>
      <c r="AC596">
        <v>7808.42</v>
      </c>
      <c r="AD596">
        <v>0</v>
      </c>
      <c r="AE596">
        <v>226.99</v>
      </c>
      <c r="AF596">
        <v>9685.0299999999897</v>
      </c>
      <c r="AG596">
        <v>1876.6099999999899</v>
      </c>
      <c r="AH596">
        <v>616.33000000000004</v>
      </c>
      <c r="AI596">
        <v>7808.42</v>
      </c>
      <c r="AJ596">
        <v>237.16</v>
      </c>
      <c r="AK596">
        <v>-1033.1600000000001</v>
      </c>
      <c r="AL596">
        <v>2057.73</v>
      </c>
      <c r="AM596">
        <v>493.48</v>
      </c>
      <c r="AN596">
        <v>-405.09</v>
      </c>
      <c r="AO596">
        <v>256.32</v>
      </c>
      <c r="AP596">
        <v>1518.05</v>
      </c>
      <c r="AQ596">
        <v>444.73</v>
      </c>
    </row>
    <row r="597" spans="1:43" x14ac:dyDescent="0.25">
      <c r="A597" t="s">
        <v>1462</v>
      </c>
      <c r="B597" t="s">
        <v>1461</v>
      </c>
      <c r="C597" t="s">
        <v>457</v>
      </c>
      <c r="D597">
        <v>4902.3200376599998</v>
      </c>
      <c r="E597">
        <v>927.6</v>
      </c>
      <c r="F597">
        <v>276.52</v>
      </c>
      <c r="G597">
        <v>143.13999999999999</v>
      </c>
      <c r="H597">
        <v>10.43</v>
      </c>
      <c r="I597">
        <v>50.93</v>
      </c>
      <c r="J597">
        <v>64.19</v>
      </c>
      <c r="L597">
        <v>35.225000000000001</v>
      </c>
      <c r="M597">
        <v>10.49</v>
      </c>
      <c r="N597">
        <v>11.93</v>
      </c>
      <c r="O597">
        <v>1426.48</v>
      </c>
      <c r="P597">
        <v>447.97</v>
      </c>
      <c r="R597">
        <v>1326.635</v>
      </c>
      <c r="S597">
        <v>57.4</v>
      </c>
      <c r="T597">
        <v>461.17</v>
      </c>
      <c r="U597">
        <v>54.13</v>
      </c>
      <c r="V597">
        <v>59.220000000000198</v>
      </c>
      <c r="W597">
        <v>869.81</v>
      </c>
      <c r="X597">
        <v>794.49</v>
      </c>
      <c r="Y597">
        <v>737.69</v>
      </c>
      <c r="Z597">
        <v>5.2155814999999999</v>
      </c>
      <c r="AA597">
        <v>746.45</v>
      </c>
      <c r="AC597">
        <v>1035.31</v>
      </c>
      <c r="AD597">
        <v>277.60000000000002</v>
      </c>
      <c r="AE597">
        <v>324.55999999999898</v>
      </c>
      <c r="AF597">
        <v>2220.9699999999998</v>
      </c>
      <c r="AG597">
        <v>1185.6600000000001</v>
      </c>
      <c r="AH597">
        <v>408.56</v>
      </c>
      <c r="AI597">
        <v>1035.31</v>
      </c>
      <c r="AJ597">
        <v>267.51</v>
      </c>
      <c r="AK597">
        <v>46.55</v>
      </c>
      <c r="AL597">
        <v>-257.77</v>
      </c>
      <c r="AM597">
        <v>213.07</v>
      </c>
      <c r="AN597">
        <v>-136.69</v>
      </c>
      <c r="AO597">
        <v>-54.44</v>
      </c>
      <c r="AP597">
        <v>1.85</v>
      </c>
      <c r="AQ597">
        <v>0</v>
      </c>
    </row>
    <row r="598" spans="1:43" x14ac:dyDescent="0.25">
      <c r="A598" t="s">
        <v>1492</v>
      </c>
      <c r="B598" t="s">
        <v>1491</v>
      </c>
      <c r="C598" t="s">
        <v>38</v>
      </c>
      <c r="D598">
        <v>4896.6487210900004</v>
      </c>
      <c r="E598">
        <v>178.1</v>
      </c>
      <c r="F598">
        <v>87.81</v>
      </c>
      <c r="G598">
        <v>230.11</v>
      </c>
      <c r="H598">
        <v>27.72</v>
      </c>
      <c r="I598">
        <v>104.75</v>
      </c>
      <c r="J598">
        <v>10.31</v>
      </c>
      <c r="L598">
        <v>0.29199999999999998</v>
      </c>
      <c r="M598">
        <v>7.7</v>
      </c>
      <c r="N598">
        <v>0.01</v>
      </c>
      <c r="O598">
        <v>384.33</v>
      </c>
      <c r="P598">
        <v>50.49</v>
      </c>
      <c r="R598">
        <v>345.548</v>
      </c>
      <c r="S598">
        <v>43.839999999999897</v>
      </c>
      <c r="T598">
        <v>128.54</v>
      </c>
      <c r="U598">
        <v>30.79</v>
      </c>
      <c r="V598">
        <v>1.99</v>
      </c>
      <c r="W598">
        <v>607.92999999999995</v>
      </c>
      <c r="X598">
        <v>748.28</v>
      </c>
      <c r="Y598">
        <v>216.35</v>
      </c>
      <c r="Z598">
        <v>27.719494600000001</v>
      </c>
      <c r="AA598">
        <v>62.61</v>
      </c>
      <c r="AC598">
        <v>865.77</v>
      </c>
      <c r="AD598">
        <v>307.02999999999997</v>
      </c>
      <c r="AE598">
        <v>38.19</v>
      </c>
      <c r="AF598">
        <v>1132.6099999999999</v>
      </c>
      <c r="AG598">
        <v>266.83999999999997</v>
      </c>
      <c r="AH598">
        <v>292.66000000000003</v>
      </c>
      <c r="AI598">
        <v>865.77</v>
      </c>
      <c r="AJ598">
        <v>68.13</v>
      </c>
      <c r="AK598">
        <v>-22.32</v>
      </c>
      <c r="AL598">
        <v>-16.77</v>
      </c>
      <c r="AM598">
        <v>62.47</v>
      </c>
      <c r="AN598">
        <v>-87</v>
      </c>
      <c r="AO598">
        <v>-5.6599999999999904</v>
      </c>
      <c r="AP598">
        <v>23.38</v>
      </c>
      <c r="AQ598">
        <v>9.6999999999999993</v>
      </c>
    </row>
    <row r="599" spans="1:43" x14ac:dyDescent="0.25">
      <c r="A599" t="s">
        <v>1484</v>
      </c>
      <c r="B599" t="s">
        <v>1483</v>
      </c>
      <c r="C599" t="s">
        <v>74</v>
      </c>
      <c r="D599">
        <v>4889.9796328399998</v>
      </c>
      <c r="E599">
        <v>455.2</v>
      </c>
      <c r="F599">
        <v>41.81</v>
      </c>
      <c r="G599">
        <v>553.69000000000005</v>
      </c>
      <c r="H599">
        <v>10.73</v>
      </c>
      <c r="I599">
        <v>386.88</v>
      </c>
      <c r="J599">
        <v>4.42</v>
      </c>
      <c r="L599">
        <v>68.756</v>
      </c>
      <c r="M599">
        <v>22.89</v>
      </c>
      <c r="N599">
        <v>0</v>
      </c>
      <c r="O599">
        <v>248.64</v>
      </c>
      <c r="P599">
        <v>28.130000000000202</v>
      </c>
      <c r="R599">
        <v>153.744</v>
      </c>
      <c r="S599">
        <v>47.23</v>
      </c>
      <c r="T599">
        <v>87.78</v>
      </c>
      <c r="U599">
        <v>3.25</v>
      </c>
      <c r="V599">
        <v>8.98000000000021</v>
      </c>
      <c r="W599">
        <v>54.589999999999897</v>
      </c>
      <c r="X599">
        <v>528.23</v>
      </c>
      <c r="Y599">
        <v>129.59</v>
      </c>
      <c r="Z599">
        <v>10.731025199999999</v>
      </c>
      <c r="AA599">
        <v>18.04</v>
      </c>
      <c r="AC599">
        <v>619.15</v>
      </c>
      <c r="AD599">
        <v>0</v>
      </c>
      <c r="AE599">
        <v>14.729999999999899</v>
      </c>
      <c r="AF599">
        <v>776.87</v>
      </c>
      <c r="AG599">
        <v>157.72</v>
      </c>
      <c r="AH599">
        <v>94.12</v>
      </c>
      <c r="AI599">
        <v>619.14999999999895</v>
      </c>
      <c r="AJ599">
        <v>3.6</v>
      </c>
      <c r="AK599">
        <v>239.91</v>
      </c>
      <c r="AL599">
        <v>-276.37</v>
      </c>
      <c r="AM599">
        <v>16.809999999999999</v>
      </c>
      <c r="AN599">
        <v>-37.549999999999997</v>
      </c>
      <c r="AO599">
        <v>13.2099999999999</v>
      </c>
      <c r="AP599">
        <v>-19.649999999999999</v>
      </c>
      <c r="AQ599">
        <v>0</v>
      </c>
    </row>
    <row r="600" spans="1:43" x14ac:dyDescent="0.25">
      <c r="A600" t="s">
        <v>1482</v>
      </c>
      <c r="B600" t="s">
        <v>1481</v>
      </c>
      <c r="C600" t="s">
        <v>88</v>
      </c>
      <c r="D600">
        <v>4862.23186833</v>
      </c>
      <c r="E600">
        <v>874.75</v>
      </c>
      <c r="F600">
        <v>190.19</v>
      </c>
      <c r="G600">
        <v>464.06</v>
      </c>
      <c r="H600">
        <v>11.03</v>
      </c>
      <c r="I600">
        <v>150.57</v>
      </c>
      <c r="J600">
        <v>55.519999999999897</v>
      </c>
      <c r="L600">
        <v>243.79</v>
      </c>
      <c r="M600">
        <v>25.18</v>
      </c>
      <c r="N600">
        <v>0</v>
      </c>
      <c r="O600">
        <v>643.20000000000005</v>
      </c>
      <c r="P600">
        <v>102.33</v>
      </c>
      <c r="R600">
        <v>355.89</v>
      </c>
      <c r="S600">
        <v>28.45</v>
      </c>
      <c r="T600">
        <v>156.66999999999999</v>
      </c>
      <c r="U600">
        <v>18.34</v>
      </c>
      <c r="V600">
        <v>11.8700000000002</v>
      </c>
      <c r="W600">
        <v>440.08</v>
      </c>
      <c r="X600">
        <v>721.16</v>
      </c>
      <c r="Y600">
        <v>346.86</v>
      </c>
      <c r="Z600">
        <v>5.5155485999999998</v>
      </c>
      <c r="AA600">
        <v>73.930000000000007</v>
      </c>
      <c r="AC600">
        <v>915.17</v>
      </c>
      <c r="AD600">
        <v>188.48</v>
      </c>
      <c r="AE600">
        <v>34.94</v>
      </c>
      <c r="AF600">
        <v>1364.36</v>
      </c>
      <c r="AG600">
        <v>449.19</v>
      </c>
      <c r="AH600">
        <v>353.66</v>
      </c>
      <c r="AI600">
        <v>915.16999999999905</v>
      </c>
      <c r="AJ600">
        <v>32.880000000000003</v>
      </c>
      <c r="AK600">
        <v>60.86</v>
      </c>
      <c r="AL600">
        <v>-180.89</v>
      </c>
      <c r="AM600">
        <v>152.38999999999999</v>
      </c>
      <c r="AN600">
        <v>-74.98</v>
      </c>
      <c r="AO600">
        <v>119.509999999999</v>
      </c>
      <c r="AP600">
        <v>32.36</v>
      </c>
      <c r="AQ600">
        <v>2.75</v>
      </c>
    </row>
    <row r="601" spans="1:43" x14ac:dyDescent="0.25">
      <c r="A601" t="s">
        <v>1490</v>
      </c>
      <c r="B601" t="s">
        <v>1489</v>
      </c>
      <c r="C601" t="s">
        <v>423</v>
      </c>
      <c r="D601">
        <v>4852.4488291999996</v>
      </c>
      <c r="E601">
        <v>1126.4000000000001</v>
      </c>
      <c r="F601">
        <v>120.56</v>
      </c>
      <c r="G601">
        <v>1.95</v>
      </c>
      <c r="H601">
        <v>20.7</v>
      </c>
      <c r="I601">
        <v>57.48</v>
      </c>
      <c r="J601">
        <v>0.41</v>
      </c>
      <c r="L601">
        <v>0</v>
      </c>
      <c r="M601">
        <v>39.22</v>
      </c>
      <c r="N601">
        <v>0</v>
      </c>
      <c r="O601">
        <v>214.3</v>
      </c>
      <c r="P601">
        <v>13.6099999999999</v>
      </c>
      <c r="Q601">
        <v>0</v>
      </c>
      <c r="R601">
        <v>174.43</v>
      </c>
      <c r="S601">
        <v>22.68</v>
      </c>
      <c r="T601">
        <v>26.829999999999899</v>
      </c>
      <c r="U601">
        <v>0.65</v>
      </c>
      <c r="V601">
        <v>9.9999999999908998E-3</v>
      </c>
      <c r="W601">
        <v>214.96</v>
      </c>
      <c r="X601">
        <v>184.31</v>
      </c>
      <c r="Y601">
        <v>147.38999999999999</v>
      </c>
      <c r="Z601">
        <v>4.1406599999999996</v>
      </c>
      <c r="AA601">
        <v>13.19</v>
      </c>
      <c r="AC601">
        <v>237.61</v>
      </c>
      <c r="AD601">
        <v>10.4</v>
      </c>
      <c r="AE601">
        <v>13.19</v>
      </c>
      <c r="AF601">
        <v>398.61</v>
      </c>
      <c r="AG601">
        <v>160.99999999999901</v>
      </c>
      <c r="AH601">
        <v>93.75</v>
      </c>
      <c r="AI601">
        <v>237.61</v>
      </c>
      <c r="AJ601">
        <v>1.79</v>
      </c>
      <c r="AK601">
        <v>-10.37</v>
      </c>
      <c r="AL601">
        <v>-149.08000000000001</v>
      </c>
      <c r="AM601">
        <v>88.97</v>
      </c>
      <c r="AN601">
        <v>-22.89</v>
      </c>
      <c r="AO601">
        <v>87.179999999999893</v>
      </c>
      <c r="AP601">
        <v>-70.48</v>
      </c>
      <c r="AQ601">
        <v>0.31</v>
      </c>
    </row>
    <row r="602" spans="1:43" x14ac:dyDescent="0.25">
      <c r="A602" t="s">
        <v>1517</v>
      </c>
      <c r="B602" t="s">
        <v>1516</v>
      </c>
      <c r="C602" t="s">
        <v>575</v>
      </c>
      <c r="D602">
        <v>4846.05139315</v>
      </c>
      <c r="E602">
        <v>1554.9</v>
      </c>
      <c r="F602">
        <v>290.11</v>
      </c>
      <c r="G602">
        <v>39.29</v>
      </c>
      <c r="H602">
        <v>8.26</v>
      </c>
      <c r="I602">
        <v>130.59</v>
      </c>
      <c r="J602">
        <v>3.62</v>
      </c>
      <c r="L602">
        <v>0.01</v>
      </c>
      <c r="M602">
        <v>0</v>
      </c>
      <c r="N602">
        <v>-6.35</v>
      </c>
      <c r="O602">
        <v>290.70999999999998</v>
      </c>
      <c r="P602">
        <v>43.059999999999903</v>
      </c>
      <c r="R602">
        <v>269.61</v>
      </c>
      <c r="S602">
        <v>108.49</v>
      </c>
      <c r="T602">
        <v>373.69999999999902</v>
      </c>
      <c r="U602">
        <v>21.09</v>
      </c>
      <c r="V602">
        <v>7.3</v>
      </c>
      <c r="W602">
        <v>1264.1500000000001</v>
      </c>
      <c r="X602">
        <v>1721.51</v>
      </c>
      <c r="Y602">
        <v>663.81</v>
      </c>
      <c r="Z602">
        <v>3.2556181</v>
      </c>
      <c r="AA602">
        <v>347.52</v>
      </c>
      <c r="AC602">
        <v>1305.3499999999999</v>
      </c>
      <c r="AD602">
        <v>835.53</v>
      </c>
      <c r="AE602">
        <v>32.139999999999901</v>
      </c>
      <c r="AF602">
        <v>2012.22</v>
      </c>
      <c r="AG602">
        <v>706.86999999999898</v>
      </c>
      <c r="AH602">
        <v>646.9</v>
      </c>
      <c r="AI602">
        <v>1305.3499999999999</v>
      </c>
      <c r="AJ602">
        <v>74.28</v>
      </c>
      <c r="AK602">
        <v>152.43</v>
      </c>
      <c r="AL602">
        <v>43.8</v>
      </c>
      <c r="AM602">
        <v>-228.47</v>
      </c>
      <c r="AN602">
        <v>-709.39</v>
      </c>
      <c r="AO602">
        <v>-302.75</v>
      </c>
      <c r="AP602">
        <v>-32.24</v>
      </c>
      <c r="AQ602">
        <v>36.090000000000003</v>
      </c>
    </row>
    <row r="603" spans="1:43" x14ac:dyDescent="0.25">
      <c r="A603" t="s">
        <v>1466</v>
      </c>
      <c r="B603" t="s">
        <v>1465</v>
      </c>
      <c r="C603" t="s">
        <v>102</v>
      </c>
      <c r="D603">
        <v>4795.0642137599998</v>
      </c>
      <c r="E603">
        <v>654.79999999999995</v>
      </c>
      <c r="F603">
        <v>490.19</v>
      </c>
      <c r="G603">
        <v>234.23</v>
      </c>
      <c r="H603">
        <v>73.44</v>
      </c>
      <c r="I603">
        <v>322.35000000000002</v>
      </c>
      <c r="J603">
        <v>644.39</v>
      </c>
      <c r="L603">
        <v>0</v>
      </c>
      <c r="M603">
        <v>2086.86</v>
      </c>
      <c r="N603">
        <v>0</v>
      </c>
      <c r="O603">
        <v>6883.39</v>
      </c>
      <c r="P603">
        <v>1343.05</v>
      </c>
      <c r="R603">
        <v>4489</v>
      </c>
      <c r="S603">
        <v>115.91</v>
      </c>
      <c r="T603">
        <v>244.89</v>
      </c>
      <c r="U603">
        <v>307.52999999999997</v>
      </c>
      <c r="V603">
        <v>149.02000000000001</v>
      </c>
      <c r="W603">
        <v>5591.63</v>
      </c>
      <c r="X603">
        <v>1094.04</v>
      </c>
      <c r="Y603">
        <v>735.08</v>
      </c>
      <c r="Z603">
        <v>7.3439874999999999</v>
      </c>
      <c r="AA603">
        <v>594.06999999999903</v>
      </c>
      <c r="AC603">
        <v>5899.3</v>
      </c>
      <c r="AD603">
        <v>353.14</v>
      </c>
      <c r="AE603">
        <v>549.64</v>
      </c>
      <c r="AF603">
        <v>7977.43</v>
      </c>
      <c r="AG603">
        <v>2078.13</v>
      </c>
      <c r="AH603">
        <v>302.64</v>
      </c>
      <c r="AI603">
        <v>5899.3</v>
      </c>
      <c r="AJ603">
        <v>313.27999999999997</v>
      </c>
      <c r="AK603">
        <v>11.74</v>
      </c>
      <c r="AL603">
        <v>-804.07</v>
      </c>
      <c r="AM603">
        <v>734.83</v>
      </c>
      <c r="AN603">
        <v>-282.87</v>
      </c>
      <c r="AO603">
        <v>421.55</v>
      </c>
      <c r="AP603">
        <v>-57.5</v>
      </c>
      <c r="AQ603">
        <v>58.89</v>
      </c>
    </row>
    <row r="604" spans="1:43" x14ac:dyDescent="0.25">
      <c r="A604" t="s">
        <v>1416</v>
      </c>
      <c r="B604" t="s">
        <v>1415</v>
      </c>
      <c r="C604" t="s">
        <v>916</v>
      </c>
      <c r="D604">
        <v>4763.7116202799998</v>
      </c>
      <c r="E604">
        <v>23.9</v>
      </c>
      <c r="F604">
        <v>178.11</v>
      </c>
      <c r="G604">
        <v>728.31</v>
      </c>
      <c r="H604">
        <v>403.58</v>
      </c>
      <c r="I604">
        <v>744.99</v>
      </c>
      <c r="J604">
        <v>2.0799999999999899</v>
      </c>
      <c r="L604">
        <v>0</v>
      </c>
      <c r="M604">
        <v>535.67999999999995</v>
      </c>
      <c r="N604">
        <v>0</v>
      </c>
      <c r="O604">
        <v>1713.6699999999901</v>
      </c>
      <c r="P604">
        <v>12.639999999998601</v>
      </c>
      <c r="R604">
        <v>1029.29999999999</v>
      </c>
      <c r="S604">
        <v>1599.1599999999901</v>
      </c>
      <c r="T604">
        <v>453.96</v>
      </c>
      <c r="U604">
        <v>148.69</v>
      </c>
      <c r="V604">
        <v>10.559999999998601</v>
      </c>
      <c r="W604">
        <v>4162.6000000000004</v>
      </c>
      <c r="X604">
        <v>4225.53</v>
      </c>
      <c r="Y604">
        <v>632.07000000000005</v>
      </c>
      <c r="Z604">
        <v>201.79218729999999</v>
      </c>
      <c r="AA604">
        <v>0</v>
      </c>
      <c r="AC604">
        <v>5294.49</v>
      </c>
      <c r="AD604">
        <v>0</v>
      </c>
      <c r="AE604">
        <v>0</v>
      </c>
      <c r="AF604">
        <v>5939.1999999999898</v>
      </c>
      <c r="AG604">
        <v>644.70999999999799</v>
      </c>
      <c r="AH604">
        <v>1881.38</v>
      </c>
      <c r="AI604">
        <v>5294.49</v>
      </c>
      <c r="AJ604">
        <v>123.77</v>
      </c>
      <c r="AK604">
        <v>548.04</v>
      </c>
      <c r="AL604">
        <v>-216.91</v>
      </c>
      <c r="AM604">
        <v>287.33999999999997</v>
      </c>
      <c r="AN604">
        <v>-1215.46</v>
      </c>
      <c r="AO604">
        <v>163.57</v>
      </c>
      <c r="AP604">
        <v>618.469999999999</v>
      </c>
      <c r="AQ604">
        <v>0</v>
      </c>
    </row>
    <row r="605" spans="1:43" x14ac:dyDescent="0.25">
      <c r="A605" t="s">
        <v>1502</v>
      </c>
      <c r="B605" t="s">
        <v>1501</v>
      </c>
      <c r="C605" t="s">
        <v>61</v>
      </c>
      <c r="D605">
        <v>4748.4131906000002</v>
      </c>
      <c r="E605">
        <v>699</v>
      </c>
      <c r="F605">
        <v>619.37</v>
      </c>
      <c r="G605">
        <v>50.61</v>
      </c>
      <c r="H605">
        <v>13.4</v>
      </c>
      <c r="I605">
        <v>433.4</v>
      </c>
      <c r="K605">
        <v>26.42</v>
      </c>
      <c r="L605">
        <v>1.38</v>
      </c>
      <c r="M605">
        <v>0</v>
      </c>
      <c r="N605">
        <v>0</v>
      </c>
      <c r="O605">
        <v>488.02</v>
      </c>
      <c r="P605">
        <v>129.26</v>
      </c>
      <c r="R605">
        <v>226.55</v>
      </c>
      <c r="S605">
        <v>440.31</v>
      </c>
      <c r="T605">
        <v>262.41999999999899</v>
      </c>
      <c r="U605">
        <v>233.67</v>
      </c>
      <c r="V605">
        <v>79.260000000000005</v>
      </c>
      <c r="W605">
        <v>971.18</v>
      </c>
      <c r="X605">
        <v>1558.22</v>
      </c>
      <c r="Y605">
        <v>881.79</v>
      </c>
      <c r="Z605">
        <v>6.6987560000000004</v>
      </c>
      <c r="AA605">
        <v>53.93</v>
      </c>
      <c r="AC605">
        <v>1035.19</v>
      </c>
      <c r="AD605">
        <v>241.97</v>
      </c>
      <c r="AE605">
        <v>50</v>
      </c>
      <c r="AF605">
        <v>2046.24</v>
      </c>
      <c r="AG605">
        <v>1011.05</v>
      </c>
      <c r="AH605">
        <v>442.54</v>
      </c>
      <c r="AI605">
        <v>1035.19</v>
      </c>
      <c r="AJ605">
        <v>28.08</v>
      </c>
      <c r="AK605">
        <v>-44.19</v>
      </c>
      <c r="AL605">
        <v>-100.69</v>
      </c>
      <c r="AM605">
        <v>65.75</v>
      </c>
      <c r="AN605">
        <v>-199.65</v>
      </c>
      <c r="AO605">
        <v>37.67</v>
      </c>
      <c r="AP605">
        <v>-79.13</v>
      </c>
      <c r="AQ605">
        <v>0</v>
      </c>
    </row>
    <row r="606" spans="1:43" x14ac:dyDescent="0.25">
      <c r="A606" t="s">
        <v>1474</v>
      </c>
      <c r="B606" t="s">
        <v>1473</v>
      </c>
      <c r="C606" t="s">
        <v>118</v>
      </c>
      <c r="D606">
        <v>4730.4477607199997</v>
      </c>
      <c r="E606">
        <v>1148.2</v>
      </c>
      <c r="F606">
        <v>13.99</v>
      </c>
      <c r="G606">
        <v>235.45</v>
      </c>
      <c r="H606">
        <v>21.34</v>
      </c>
      <c r="I606">
        <v>130.57999999999899</v>
      </c>
      <c r="K606">
        <v>5.21</v>
      </c>
      <c r="L606">
        <v>0.40600000000000003</v>
      </c>
      <c r="M606">
        <v>1</v>
      </c>
      <c r="N606">
        <v>0</v>
      </c>
      <c r="O606">
        <v>104.24</v>
      </c>
      <c r="P606">
        <v>13.8</v>
      </c>
      <c r="R606">
        <v>73.223999999999904</v>
      </c>
      <c r="S606">
        <v>90.63</v>
      </c>
      <c r="T606">
        <v>135.42999999999901</v>
      </c>
      <c r="U606">
        <v>24.4</v>
      </c>
      <c r="V606">
        <v>2.52000000000004</v>
      </c>
      <c r="W606">
        <v>67.87</v>
      </c>
      <c r="X606">
        <v>383.71</v>
      </c>
      <c r="Y606">
        <v>149.41999999999999</v>
      </c>
      <c r="Z606">
        <v>2.1337564000000002</v>
      </c>
      <c r="AA606">
        <v>100.56</v>
      </c>
      <c r="AC606">
        <v>324.729999999999</v>
      </c>
      <c r="AD606">
        <v>104.68</v>
      </c>
      <c r="AE606">
        <v>11.28</v>
      </c>
      <c r="AF606">
        <v>487.95</v>
      </c>
      <c r="AG606">
        <v>163.22</v>
      </c>
      <c r="AH606">
        <v>57.82</v>
      </c>
      <c r="AI606">
        <v>324.729999999999</v>
      </c>
      <c r="AJ606">
        <v>33.1</v>
      </c>
      <c r="AK606">
        <v>176.23</v>
      </c>
      <c r="AL606">
        <v>-148.91</v>
      </c>
      <c r="AM606">
        <v>-53.23</v>
      </c>
      <c r="AN606">
        <v>-131.20999999999901</v>
      </c>
      <c r="AO606">
        <v>-86.33</v>
      </c>
      <c r="AP606">
        <v>-25.909999999999901</v>
      </c>
      <c r="AQ606">
        <v>0</v>
      </c>
    </row>
    <row r="607" spans="1:43" x14ac:dyDescent="0.25">
      <c r="A607" t="s">
        <v>1476</v>
      </c>
      <c r="B607" t="s">
        <v>1475</v>
      </c>
      <c r="C607" t="s">
        <v>401</v>
      </c>
      <c r="D607">
        <v>4707.0443233799997</v>
      </c>
      <c r="E607">
        <v>177.4</v>
      </c>
      <c r="F607">
        <v>193.98</v>
      </c>
      <c r="G607">
        <v>81.99</v>
      </c>
      <c r="H607">
        <v>23</v>
      </c>
      <c r="I607">
        <v>299.52999999999997</v>
      </c>
      <c r="J607">
        <v>2.9299999999999899</v>
      </c>
      <c r="L607">
        <v>0</v>
      </c>
      <c r="M607">
        <v>100.92</v>
      </c>
      <c r="N607">
        <v>0</v>
      </c>
      <c r="O607">
        <v>379.08</v>
      </c>
      <c r="P607">
        <v>51.92</v>
      </c>
      <c r="R607">
        <v>157.48999999999899</v>
      </c>
      <c r="S607">
        <v>55.6</v>
      </c>
      <c r="T607">
        <v>309.30999999999898</v>
      </c>
      <c r="U607">
        <v>120.67</v>
      </c>
      <c r="V607">
        <v>48.1</v>
      </c>
      <c r="W607">
        <v>851.86</v>
      </c>
      <c r="X607">
        <v>1132.98</v>
      </c>
      <c r="Y607">
        <v>503.289999999999</v>
      </c>
      <c r="Z607">
        <v>22.9969</v>
      </c>
      <c r="AA607">
        <v>270.98</v>
      </c>
      <c r="AC607">
        <v>956.85</v>
      </c>
      <c r="AD607">
        <v>220.12</v>
      </c>
      <c r="AE607">
        <v>0.890000000000012</v>
      </c>
      <c r="AF607">
        <v>1512.06</v>
      </c>
      <c r="AG607">
        <v>555.21</v>
      </c>
      <c r="AH607">
        <v>557.73</v>
      </c>
      <c r="AI607">
        <v>956.849999999999</v>
      </c>
      <c r="AJ607">
        <v>15.46</v>
      </c>
      <c r="AK607">
        <v>-14.66</v>
      </c>
      <c r="AL607">
        <v>-108.34</v>
      </c>
      <c r="AM607">
        <v>27.95</v>
      </c>
      <c r="AN607">
        <v>-43.089999999999897</v>
      </c>
      <c r="AO607">
        <v>12.489999999999901</v>
      </c>
      <c r="AP607">
        <v>-95.05</v>
      </c>
      <c r="AQ607">
        <v>11.46</v>
      </c>
    </row>
    <row r="608" spans="1:43" x14ac:dyDescent="0.25">
      <c r="A608" t="s">
        <v>1523</v>
      </c>
      <c r="B608" t="s">
        <v>1522</v>
      </c>
      <c r="C608" t="s">
        <v>423</v>
      </c>
      <c r="D608">
        <v>4676.1706659900001</v>
      </c>
      <c r="E608">
        <v>1141.1500000000001</v>
      </c>
      <c r="F608">
        <v>0.31</v>
      </c>
      <c r="G608">
        <v>42.88</v>
      </c>
      <c r="H608">
        <v>20.84</v>
      </c>
      <c r="I608">
        <v>60.17</v>
      </c>
      <c r="K608">
        <v>0.46999999999999897</v>
      </c>
      <c r="L608">
        <v>2.9077000000000002</v>
      </c>
      <c r="M608">
        <v>105.5</v>
      </c>
      <c r="N608">
        <v>11.86</v>
      </c>
      <c r="O608">
        <v>276.24</v>
      </c>
      <c r="P608">
        <v>26.5500000000001</v>
      </c>
      <c r="Q608">
        <v>0</v>
      </c>
      <c r="R608">
        <v>133.17230000000001</v>
      </c>
      <c r="S608">
        <v>270.58</v>
      </c>
      <c r="T608">
        <v>117.17</v>
      </c>
      <c r="U608">
        <v>34.19</v>
      </c>
      <c r="V608">
        <v>3.8900000000001098</v>
      </c>
      <c r="W608">
        <v>404.51</v>
      </c>
      <c r="X608">
        <v>347.88</v>
      </c>
      <c r="Y608">
        <v>117.48</v>
      </c>
      <c r="Z608">
        <v>4.1688247</v>
      </c>
      <c r="AA608">
        <v>36.72</v>
      </c>
      <c r="AC608">
        <v>480.09</v>
      </c>
      <c r="AD608">
        <v>0</v>
      </c>
      <c r="AE608">
        <v>22.659999999999901</v>
      </c>
      <c r="AF608">
        <v>624.12</v>
      </c>
      <c r="AG608">
        <v>144.03</v>
      </c>
      <c r="AH608">
        <v>17.13</v>
      </c>
      <c r="AI608">
        <v>480.09</v>
      </c>
      <c r="AJ608">
        <v>16.93</v>
      </c>
      <c r="AK608">
        <v>-64.16</v>
      </c>
      <c r="AL608">
        <v>-42.66</v>
      </c>
      <c r="AM608">
        <v>84.19</v>
      </c>
      <c r="AN608">
        <v>-158.13</v>
      </c>
      <c r="AO608">
        <v>67.259999999999906</v>
      </c>
      <c r="AP608">
        <v>-22.6299999999999</v>
      </c>
      <c r="AQ608">
        <v>45.86</v>
      </c>
    </row>
    <row r="609" spans="1:43" x14ac:dyDescent="0.25">
      <c r="A609" t="s">
        <v>1508</v>
      </c>
      <c r="B609" t="s">
        <v>1507</v>
      </c>
      <c r="C609" t="s">
        <v>373</v>
      </c>
      <c r="D609">
        <v>4664.0970521999998</v>
      </c>
      <c r="E609">
        <v>686.3</v>
      </c>
      <c r="F609">
        <v>16.98</v>
      </c>
      <c r="G609">
        <v>0</v>
      </c>
      <c r="H609">
        <v>14.09</v>
      </c>
      <c r="I609">
        <v>411.31</v>
      </c>
      <c r="J609">
        <v>24.89</v>
      </c>
      <c r="L609">
        <v>0</v>
      </c>
      <c r="M609">
        <v>767.48</v>
      </c>
      <c r="N609">
        <v>0</v>
      </c>
      <c r="O609">
        <v>1735.51</v>
      </c>
      <c r="P609">
        <v>185.89</v>
      </c>
      <c r="R609">
        <v>889.75</v>
      </c>
      <c r="S609">
        <v>81.5</v>
      </c>
      <c r="T609">
        <v>95.209999999999894</v>
      </c>
      <c r="U609">
        <v>78.28</v>
      </c>
      <c r="V609">
        <v>160.71</v>
      </c>
      <c r="W609">
        <v>1950.5</v>
      </c>
      <c r="X609">
        <v>527.16</v>
      </c>
      <c r="Y609">
        <v>112.189999999999</v>
      </c>
      <c r="Z609">
        <v>7.0459959999999997</v>
      </c>
      <c r="AA609">
        <v>0.45</v>
      </c>
      <c r="AC609">
        <v>1964.59</v>
      </c>
      <c r="AD609">
        <v>11.73</v>
      </c>
      <c r="AE609">
        <v>0.28999999999999998</v>
      </c>
      <c r="AF609">
        <v>2262.67</v>
      </c>
      <c r="AG609">
        <v>298.08</v>
      </c>
      <c r="AH609">
        <v>22.62</v>
      </c>
      <c r="AI609">
        <v>1964.59</v>
      </c>
      <c r="AJ609">
        <v>12.4</v>
      </c>
      <c r="AK609">
        <v>-23.67</v>
      </c>
      <c r="AL609">
        <v>-267.77999999999997</v>
      </c>
      <c r="AM609">
        <v>296.62</v>
      </c>
      <c r="AN609">
        <v>-69.92</v>
      </c>
      <c r="AO609">
        <v>284.22000000000003</v>
      </c>
      <c r="AP609">
        <v>5.1700000000000301</v>
      </c>
      <c r="AQ609">
        <v>21.14</v>
      </c>
    </row>
    <row r="610" spans="1:43" x14ac:dyDescent="0.25">
      <c r="A610" t="s">
        <v>1496</v>
      </c>
      <c r="B610" t="s">
        <v>1495</v>
      </c>
      <c r="C610" t="s">
        <v>430</v>
      </c>
      <c r="D610">
        <v>4652.4499167000004</v>
      </c>
      <c r="E610">
        <v>250.95</v>
      </c>
      <c r="F610">
        <v>266.44</v>
      </c>
      <c r="G610">
        <v>144.24</v>
      </c>
      <c r="H610">
        <v>18.68</v>
      </c>
      <c r="I610">
        <v>417.05</v>
      </c>
      <c r="J610">
        <v>137.07</v>
      </c>
      <c r="L610">
        <v>1532.8678</v>
      </c>
      <c r="M610">
        <v>0.11</v>
      </c>
      <c r="N610">
        <v>557.85</v>
      </c>
      <c r="O610">
        <v>2656.33</v>
      </c>
      <c r="P610">
        <v>267.45999999999998</v>
      </c>
      <c r="R610">
        <v>1069.6022</v>
      </c>
      <c r="S610">
        <v>85.949999999999903</v>
      </c>
      <c r="T610">
        <v>1174.3999999999901</v>
      </c>
      <c r="U610">
        <v>53.75</v>
      </c>
      <c r="V610">
        <v>33.49</v>
      </c>
      <c r="W610">
        <v>1630.41</v>
      </c>
      <c r="X610">
        <v>1403.15</v>
      </c>
      <c r="Y610">
        <v>1440.84</v>
      </c>
      <c r="Z610">
        <v>18.677036999999999</v>
      </c>
      <c r="AA610">
        <v>1114.7</v>
      </c>
      <c r="AC610">
        <v>2351.1799999999998</v>
      </c>
      <c r="AD610">
        <v>688.07</v>
      </c>
      <c r="AE610">
        <v>96.9</v>
      </c>
      <c r="AF610">
        <v>4059.48</v>
      </c>
      <c r="AG610">
        <v>1708.3</v>
      </c>
      <c r="AH610">
        <v>212.08</v>
      </c>
      <c r="AI610">
        <v>2351.1799999999998</v>
      </c>
      <c r="AJ610">
        <v>66.33</v>
      </c>
      <c r="AK610">
        <v>-232.93</v>
      </c>
      <c r="AL610">
        <v>-10.14</v>
      </c>
      <c r="AM610">
        <v>292.8</v>
      </c>
      <c r="AN610">
        <v>-105.16</v>
      </c>
      <c r="AO610">
        <v>226.47</v>
      </c>
      <c r="AP610">
        <v>49.73</v>
      </c>
      <c r="AQ610">
        <v>77.260000000000005</v>
      </c>
    </row>
    <row r="611" spans="1:43" x14ac:dyDescent="0.25">
      <c r="A611" t="s">
        <v>1498</v>
      </c>
      <c r="B611" t="s">
        <v>1497</v>
      </c>
      <c r="C611" t="s">
        <v>55</v>
      </c>
      <c r="D611">
        <v>4613.1487112750001</v>
      </c>
      <c r="E611">
        <v>451.75</v>
      </c>
      <c r="F611">
        <v>38.090000000000003</v>
      </c>
      <c r="G611">
        <v>45.9</v>
      </c>
      <c r="H611">
        <v>10.199999999999999</v>
      </c>
      <c r="I611">
        <v>246.6</v>
      </c>
      <c r="K611">
        <v>8.86</v>
      </c>
      <c r="L611">
        <v>5.3375000000000004</v>
      </c>
      <c r="M611">
        <v>0.04</v>
      </c>
      <c r="N611">
        <v>1.32</v>
      </c>
      <c r="O611">
        <v>443.57</v>
      </c>
      <c r="P611">
        <v>177.81</v>
      </c>
      <c r="R611">
        <v>399.28250000000003</v>
      </c>
      <c r="S611">
        <v>9.2499999999999893</v>
      </c>
      <c r="T611">
        <v>28.03</v>
      </c>
      <c r="U611">
        <v>30.05</v>
      </c>
      <c r="V611">
        <v>7.5499999999999803</v>
      </c>
      <c r="W611">
        <v>412.12</v>
      </c>
      <c r="X611">
        <v>269.89999999999998</v>
      </c>
      <c r="Y611">
        <v>66.12</v>
      </c>
      <c r="Z611">
        <v>10.196592600000001</v>
      </c>
      <c r="AA611">
        <v>183.46</v>
      </c>
      <c r="AC611">
        <v>469.54</v>
      </c>
      <c r="AD611">
        <v>4.28</v>
      </c>
      <c r="AE611">
        <v>170.26</v>
      </c>
      <c r="AF611">
        <v>713.47</v>
      </c>
      <c r="AG611">
        <v>243.93</v>
      </c>
      <c r="AH611">
        <v>9.77</v>
      </c>
      <c r="AI611">
        <v>469.54</v>
      </c>
      <c r="AJ611">
        <v>122.35</v>
      </c>
      <c r="AK611">
        <v>-30.57</v>
      </c>
      <c r="AL611">
        <v>-123.06</v>
      </c>
      <c r="AM611">
        <v>158</v>
      </c>
      <c r="AN611">
        <v>-46.61</v>
      </c>
      <c r="AO611">
        <v>35.65</v>
      </c>
      <c r="AP611">
        <v>4.3699999999999903</v>
      </c>
      <c r="AQ611">
        <v>0</v>
      </c>
    </row>
    <row r="612" spans="1:43" x14ac:dyDescent="0.25">
      <c r="A612" t="s">
        <v>1488</v>
      </c>
      <c r="B612" t="s">
        <v>1487</v>
      </c>
      <c r="C612" t="s">
        <v>407</v>
      </c>
      <c r="D612">
        <v>4591.7054975999999</v>
      </c>
      <c r="E612">
        <v>4538.55</v>
      </c>
      <c r="F612">
        <v>3.01</v>
      </c>
      <c r="G612">
        <v>0</v>
      </c>
      <c r="H612">
        <v>10.119999999999999</v>
      </c>
      <c r="I612">
        <v>85.14</v>
      </c>
      <c r="J612">
        <v>1.66</v>
      </c>
      <c r="L612">
        <v>0</v>
      </c>
      <c r="M612">
        <v>650.37</v>
      </c>
      <c r="O612">
        <v>722.69</v>
      </c>
      <c r="P612">
        <v>13.280000000000401</v>
      </c>
      <c r="R612">
        <v>67.56</v>
      </c>
      <c r="S612">
        <v>13.489999999999901</v>
      </c>
      <c r="T612">
        <v>98.99</v>
      </c>
      <c r="U612">
        <v>4.76</v>
      </c>
      <c r="V612">
        <v>11.620000000000401</v>
      </c>
      <c r="W612">
        <v>1097.1099999999999</v>
      </c>
      <c r="X612">
        <v>499.82</v>
      </c>
      <c r="Y612">
        <v>102</v>
      </c>
      <c r="Z612">
        <v>1.0117119999999999</v>
      </c>
      <c r="AA612">
        <v>0</v>
      </c>
      <c r="AC612">
        <v>1107.22999999999</v>
      </c>
      <c r="AD612">
        <v>174.77</v>
      </c>
      <c r="AE612">
        <v>0</v>
      </c>
      <c r="AF612">
        <v>1222.51</v>
      </c>
      <c r="AG612">
        <v>115.28</v>
      </c>
      <c r="AH612">
        <v>226.42</v>
      </c>
      <c r="AI612">
        <v>1107.22999999999</v>
      </c>
      <c r="AJ612">
        <v>8.16</v>
      </c>
      <c r="AK612">
        <v>-36.299999999999997</v>
      </c>
      <c r="AL612">
        <v>-127.25</v>
      </c>
      <c r="AM612">
        <v>167.97</v>
      </c>
      <c r="AN612">
        <v>-65.34</v>
      </c>
      <c r="AO612">
        <v>159.81</v>
      </c>
      <c r="AP612">
        <v>4.42</v>
      </c>
      <c r="AQ612">
        <v>35.409999999999997</v>
      </c>
    </row>
    <row r="613" spans="1:43" x14ac:dyDescent="0.25">
      <c r="A613" t="s">
        <v>1500</v>
      </c>
      <c r="B613" t="s">
        <v>1499</v>
      </c>
      <c r="C613" t="s">
        <v>85</v>
      </c>
      <c r="D613">
        <v>4532.2243673000003</v>
      </c>
      <c r="E613">
        <v>97.8</v>
      </c>
      <c r="F613">
        <v>1238.22</v>
      </c>
      <c r="G613">
        <v>521.77</v>
      </c>
      <c r="H613">
        <v>465.8</v>
      </c>
      <c r="I613">
        <v>1407.02</v>
      </c>
      <c r="J613">
        <v>0.83</v>
      </c>
      <c r="L613">
        <v>0</v>
      </c>
      <c r="M613">
        <v>475.77</v>
      </c>
      <c r="N613">
        <v>0</v>
      </c>
      <c r="O613">
        <v>8910.2000000000007</v>
      </c>
      <c r="P613">
        <v>2238.0100000000002</v>
      </c>
      <c r="R613">
        <v>7683.04</v>
      </c>
      <c r="S613">
        <v>3123.38</v>
      </c>
      <c r="T613">
        <v>1679.6499999999901</v>
      </c>
      <c r="U613">
        <v>751.39</v>
      </c>
      <c r="V613">
        <v>69.980000000003599</v>
      </c>
      <c r="W613">
        <v>8109.28999999999</v>
      </c>
      <c r="X613">
        <v>5342.54</v>
      </c>
      <c r="Y613">
        <v>2917.87</v>
      </c>
      <c r="Z613">
        <v>60.043355585039997</v>
      </c>
      <c r="AA613">
        <v>3200.37</v>
      </c>
      <c r="AC613">
        <v>9096.8599999999897</v>
      </c>
      <c r="AD613">
        <v>174.82</v>
      </c>
      <c r="AE613">
        <v>2167.1999999999998</v>
      </c>
      <c r="AF613">
        <v>14252.74</v>
      </c>
      <c r="AG613">
        <v>5155.88</v>
      </c>
      <c r="AH613">
        <v>637.32000000000005</v>
      </c>
      <c r="AI613">
        <v>9096.8599999999897</v>
      </c>
      <c r="AJ613">
        <v>492.23</v>
      </c>
      <c r="AK613">
        <v>-652.59</v>
      </c>
      <c r="AL613">
        <v>-1078.69</v>
      </c>
      <c r="AM613">
        <v>1643.6</v>
      </c>
      <c r="AN613">
        <v>38.319999999999901</v>
      </c>
      <c r="AO613">
        <v>1151.3699999999999</v>
      </c>
      <c r="AP613">
        <v>-87.680000000000106</v>
      </c>
      <c r="AQ613">
        <v>11.61</v>
      </c>
    </row>
    <row r="614" spans="1:43" x14ac:dyDescent="0.25">
      <c r="A614" t="s">
        <v>1514</v>
      </c>
      <c r="B614" t="s">
        <v>1513</v>
      </c>
      <c r="C614" t="s">
        <v>1515</v>
      </c>
      <c r="D614">
        <v>4529.8344858</v>
      </c>
      <c r="E614">
        <v>657.15</v>
      </c>
      <c r="F614">
        <v>77.400000000000006</v>
      </c>
      <c r="G614">
        <v>42.7</v>
      </c>
      <c r="H614">
        <v>13.81</v>
      </c>
      <c r="I614">
        <v>32.520000000000003</v>
      </c>
      <c r="J614">
        <v>1.5</v>
      </c>
      <c r="L614">
        <v>0</v>
      </c>
      <c r="M614">
        <v>0</v>
      </c>
      <c r="N614">
        <v>14</v>
      </c>
      <c r="O614">
        <v>245.3</v>
      </c>
      <c r="P614">
        <v>128.15</v>
      </c>
      <c r="R614">
        <v>233.75</v>
      </c>
      <c r="S614">
        <v>96.58</v>
      </c>
      <c r="T614">
        <v>391.1</v>
      </c>
      <c r="U614">
        <v>11.55</v>
      </c>
      <c r="V614">
        <v>13.9700000000001</v>
      </c>
      <c r="W614">
        <v>330.34</v>
      </c>
      <c r="X614">
        <v>752.2</v>
      </c>
      <c r="Y614">
        <v>468.5</v>
      </c>
      <c r="Z614">
        <v>6.9037914000000002</v>
      </c>
      <c r="AA614">
        <v>391.12</v>
      </c>
      <c r="AC614">
        <v>400.85</v>
      </c>
      <c r="AD614">
        <v>513.45000000000005</v>
      </c>
      <c r="AE614">
        <v>112.68</v>
      </c>
      <c r="AF614">
        <v>997.5</v>
      </c>
      <c r="AG614">
        <v>596.65</v>
      </c>
      <c r="AH614">
        <v>109.65</v>
      </c>
      <c r="AI614">
        <v>400.85</v>
      </c>
      <c r="AJ614">
        <v>72.8</v>
      </c>
      <c r="AK614">
        <v>71.98</v>
      </c>
      <c r="AL614">
        <v>-69.88</v>
      </c>
      <c r="AM614">
        <v>10</v>
      </c>
      <c r="AN614">
        <v>-221.15</v>
      </c>
      <c r="AO614">
        <v>-62.8</v>
      </c>
      <c r="AP614">
        <v>12.1</v>
      </c>
      <c r="AQ614">
        <v>23.83</v>
      </c>
    </row>
    <row r="615" spans="1:43" x14ac:dyDescent="0.25">
      <c r="A615" t="s">
        <v>1539</v>
      </c>
      <c r="B615" t="s">
        <v>1538</v>
      </c>
      <c r="C615" t="s">
        <v>61</v>
      </c>
      <c r="D615">
        <v>4510.6924207499997</v>
      </c>
      <c r="E615">
        <v>121.9</v>
      </c>
      <c r="F615">
        <v>198.79</v>
      </c>
      <c r="G615">
        <v>200.83</v>
      </c>
      <c r="H615">
        <v>74.25</v>
      </c>
      <c r="I615">
        <v>300.159999999999</v>
      </c>
      <c r="K615">
        <v>41.66</v>
      </c>
      <c r="L615">
        <v>1.8638999999999999</v>
      </c>
      <c r="M615">
        <v>110.73</v>
      </c>
      <c r="N615">
        <v>55.79</v>
      </c>
      <c r="O615">
        <v>384.08</v>
      </c>
      <c r="P615">
        <v>27.829999999999899</v>
      </c>
      <c r="R615">
        <v>58.7361</v>
      </c>
      <c r="S615">
        <v>383.73</v>
      </c>
      <c r="T615">
        <v>409.05</v>
      </c>
      <c r="U615">
        <v>171.09</v>
      </c>
      <c r="V615">
        <v>15.5199999999999</v>
      </c>
      <c r="W615">
        <v>814.3</v>
      </c>
      <c r="X615">
        <v>1396.76</v>
      </c>
      <c r="Y615">
        <v>607.84</v>
      </c>
      <c r="Z615">
        <v>37.125040499999997</v>
      </c>
      <c r="AA615">
        <v>205.88</v>
      </c>
      <c r="AC615">
        <v>1145.17</v>
      </c>
      <c r="AD615">
        <v>380.31</v>
      </c>
      <c r="AE615">
        <v>12.31</v>
      </c>
      <c r="AF615">
        <v>1780.84</v>
      </c>
      <c r="AG615">
        <v>635.66999999999996</v>
      </c>
      <c r="AH615">
        <v>332.56</v>
      </c>
      <c r="AI615">
        <v>1145.17</v>
      </c>
      <c r="AJ615">
        <v>7.42</v>
      </c>
      <c r="AK615">
        <v>-457.81</v>
      </c>
      <c r="AL615">
        <v>-101.63</v>
      </c>
      <c r="AM615">
        <v>448.04</v>
      </c>
      <c r="AN615">
        <v>27.499999999999901</v>
      </c>
      <c r="AO615">
        <v>440.62</v>
      </c>
      <c r="AP615">
        <v>-111.399999999999</v>
      </c>
      <c r="AQ615">
        <v>33.409999999999997</v>
      </c>
    </row>
    <row r="616" spans="1:43" x14ac:dyDescent="0.25">
      <c r="A616" t="s">
        <v>1555</v>
      </c>
      <c r="B616" t="s">
        <v>1554</v>
      </c>
      <c r="C616" t="s">
        <v>975</v>
      </c>
      <c r="D616">
        <v>4470.0861028500003</v>
      </c>
      <c r="E616">
        <v>624.85</v>
      </c>
      <c r="F616">
        <v>255.54</v>
      </c>
      <c r="G616">
        <v>72.39</v>
      </c>
      <c r="H616">
        <v>14.46</v>
      </c>
      <c r="I616">
        <v>53.629999999999903</v>
      </c>
      <c r="K616">
        <v>38.24</v>
      </c>
      <c r="L616">
        <v>2.2324000000000002</v>
      </c>
      <c r="M616">
        <v>87.35</v>
      </c>
      <c r="N616">
        <v>0</v>
      </c>
      <c r="O616">
        <v>957.36</v>
      </c>
      <c r="P616">
        <v>274.45</v>
      </c>
      <c r="R616">
        <v>799.2876</v>
      </c>
      <c r="S616">
        <v>153.48999999999899</v>
      </c>
      <c r="T616">
        <v>1089.33</v>
      </c>
      <c r="U616">
        <v>30.25</v>
      </c>
      <c r="V616">
        <v>55.08</v>
      </c>
      <c r="W616">
        <v>439.52</v>
      </c>
      <c r="X616">
        <v>1188.33</v>
      </c>
      <c r="Y616">
        <v>1344.87</v>
      </c>
      <c r="Z616">
        <v>7.2296395000000002</v>
      </c>
      <c r="AA616">
        <v>373.99</v>
      </c>
      <c r="AC616">
        <v>526.37</v>
      </c>
      <c r="AD616">
        <v>675.31</v>
      </c>
      <c r="AE616">
        <v>219.37</v>
      </c>
      <c r="AF616">
        <v>2145.69</v>
      </c>
      <c r="AG616">
        <v>1619.32</v>
      </c>
      <c r="AH616">
        <v>305.89999999999998</v>
      </c>
      <c r="AI616">
        <v>526.36999999999898</v>
      </c>
      <c r="AJ616">
        <v>39.56</v>
      </c>
      <c r="AK616">
        <v>-83.17</v>
      </c>
      <c r="AL616">
        <v>-124.01</v>
      </c>
      <c r="AM616">
        <v>226.05</v>
      </c>
      <c r="AN616">
        <v>30.21</v>
      </c>
      <c r="AO616">
        <v>186.49</v>
      </c>
      <c r="AP616">
        <v>18.87</v>
      </c>
      <c r="AQ616">
        <v>5.73</v>
      </c>
    </row>
    <row r="617" spans="1:43" x14ac:dyDescent="0.25">
      <c r="A617" t="s">
        <v>1510</v>
      </c>
      <c r="B617" t="s">
        <v>1509</v>
      </c>
      <c r="C617" t="s">
        <v>55</v>
      </c>
      <c r="D617">
        <v>4466.9497152000004</v>
      </c>
      <c r="E617">
        <v>325</v>
      </c>
      <c r="F617">
        <v>199.15</v>
      </c>
      <c r="G617">
        <v>1162.9000000000001</v>
      </c>
      <c r="H617">
        <v>139.01</v>
      </c>
      <c r="I617">
        <v>197.51</v>
      </c>
      <c r="K617">
        <v>4.68</v>
      </c>
      <c r="L617">
        <v>197.03200000000001</v>
      </c>
      <c r="M617">
        <v>8.82</v>
      </c>
      <c r="N617">
        <v>13.43</v>
      </c>
      <c r="O617">
        <v>1715.9099999999901</v>
      </c>
      <c r="P617">
        <v>864.77999999999895</v>
      </c>
      <c r="R617">
        <v>1371.82799999999</v>
      </c>
      <c r="S617">
        <v>57.41</v>
      </c>
      <c r="T617">
        <v>270.60000000000002</v>
      </c>
      <c r="U617">
        <v>133.55000000000001</v>
      </c>
      <c r="V617">
        <v>35.999999999999702</v>
      </c>
      <c r="W617">
        <v>-431.62</v>
      </c>
      <c r="X617">
        <v>502.33999999999901</v>
      </c>
      <c r="Y617">
        <v>469.75</v>
      </c>
      <c r="Z617">
        <v>13.901199200000001</v>
      </c>
      <c r="AA617">
        <v>914.68</v>
      </c>
      <c r="AC617">
        <v>883.719999999999</v>
      </c>
      <c r="AD617">
        <v>29.97</v>
      </c>
      <c r="AE617">
        <v>828.78</v>
      </c>
      <c r="AF617">
        <v>2218.24999999999</v>
      </c>
      <c r="AG617">
        <v>1334.52999999999</v>
      </c>
      <c r="AH617">
        <v>217.45</v>
      </c>
      <c r="AI617">
        <v>883.719999999999</v>
      </c>
      <c r="AJ617">
        <v>71.23</v>
      </c>
      <c r="AK617">
        <v>-154.88999999999999</v>
      </c>
      <c r="AL617">
        <v>124.59</v>
      </c>
      <c r="AM617">
        <v>220.12</v>
      </c>
      <c r="AN617">
        <v>-34.229999999999997</v>
      </c>
      <c r="AO617">
        <v>148.88999999999999</v>
      </c>
      <c r="AP617">
        <v>189.82</v>
      </c>
      <c r="AQ617">
        <v>0</v>
      </c>
    </row>
    <row r="618" spans="1:43" x14ac:dyDescent="0.25">
      <c r="A618" t="s">
        <v>33</v>
      </c>
      <c r="B618" t="s">
        <v>34</v>
      </c>
      <c r="C618" t="s">
        <v>35</v>
      </c>
      <c r="D618">
        <v>4449.3999170859997</v>
      </c>
      <c r="E618">
        <v>216.34</v>
      </c>
    </row>
    <row r="619" spans="1:43" x14ac:dyDescent="0.25">
      <c r="A619" t="s">
        <v>1521</v>
      </c>
      <c r="B619" t="s">
        <v>1520</v>
      </c>
      <c r="C619" t="s">
        <v>115</v>
      </c>
      <c r="D619">
        <v>4439.8460308200001</v>
      </c>
      <c r="E619">
        <v>328.05</v>
      </c>
      <c r="F619">
        <v>1055.6099999999999</v>
      </c>
      <c r="G619">
        <v>2140.5300000000002</v>
      </c>
      <c r="H619">
        <v>52.97</v>
      </c>
      <c r="I619">
        <v>104.96</v>
      </c>
      <c r="K619">
        <v>410.97</v>
      </c>
      <c r="L619">
        <v>136.44999999999999</v>
      </c>
      <c r="M619">
        <v>0</v>
      </c>
      <c r="N619">
        <v>100.16</v>
      </c>
      <c r="O619">
        <v>1226.92</v>
      </c>
      <c r="P619">
        <v>660.05</v>
      </c>
      <c r="R619">
        <v>524.87999999999897</v>
      </c>
      <c r="S619">
        <v>528.47</v>
      </c>
      <c r="T619">
        <v>696.8</v>
      </c>
      <c r="U619">
        <v>154.62</v>
      </c>
      <c r="V619">
        <v>252.95</v>
      </c>
      <c r="W619">
        <v>-1443.25</v>
      </c>
      <c r="X619">
        <v>2035.95</v>
      </c>
      <c r="Y619">
        <v>1752.41</v>
      </c>
      <c r="Z619">
        <v>13.2461813</v>
      </c>
      <c r="AA619">
        <v>957.86</v>
      </c>
      <c r="AC619">
        <v>850.40999999999894</v>
      </c>
      <c r="AD619">
        <v>830.81</v>
      </c>
      <c r="AE619">
        <v>407.099999999999</v>
      </c>
      <c r="AF619">
        <v>3262.87</v>
      </c>
      <c r="AG619">
        <v>2412.46</v>
      </c>
      <c r="AH619">
        <v>571.71</v>
      </c>
      <c r="AI619">
        <v>850.40999999999894</v>
      </c>
      <c r="AJ619">
        <v>0</v>
      </c>
      <c r="AK619">
        <v>-209.21</v>
      </c>
      <c r="AL619">
        <v>-8.51</v>
      </c>
      <c r="AM619">
        <v>300.12</v>
      </c>
      <c r="AN619">
        <v>266.33</v>
      </c>
      <c r="AO619">
        <v>300.12</v>
      </c>
      <c r="AP619">
        <v>82.4</v>
      </c>
      <c r="AQ619">
        <v>0</v>
      </c>
    </row>
    <row r="620" spans="1:43" x14ac:dyDescent="0.25">
      <c r="A620" t="s">
        <v>1512</v>
      </c>
      <c r="B620" t="s">
        <v>1511</v>
      </c>
      <c r="C620" t="s">
        <v>504</v>
      </c>
      <c r="D620">
        <v>4421.2138121999997</v>
      </c>
      <c r="E620">
        <v>640.79999999999995</v>
      </c>
      <c r="F620">
        <v>137.91999999999999</v>
      </c>
      <c r="G620">
        <v>98.93</v>
      </c>
      <c r="H620">
        <v>27.24</v>
      </c>
      <c r="I620">
        <v>39.380000000000003</v>
      </c>
      <c r="J620">
        <v>3.34</v>
      </c>
      <c r="L620">
        <v>3.3203</v>
      </c>
      <c r="M620">
        <v>0</v>
      </c>
      <c r="N620">
        <v>0.08</v>
      </c>
      <c r="O620">
        <v>280.83</v>
      </c>
      <c r="P620">
        <v>152.68</v>
      </c>
      <c r="R620">
        <v>272.8997</v>
      </c>
      <c r="S620">
        <v>23.82</v>
      </c>
      <c r="T620">
        <v>203.38</v>
      </c>
      <c r="U620">
        <v>4.6100000000000003</v>
      </c>
      <c r="V620">
        <v>24.32</v>
      </c>
      <c r="W620">
        <v>128.1</v>
      </c>
      <c r="X620">
        <v>479.219999999999</v>
      </c>
      <c r="Y620">
        <v>341.3</v>
      </c>
      <c r="Z620">
        <v>6.8265479999999998</v>
      </c>
      <c r="AA620">
        <v>204.439999999999</v>
      </c>
      <c r="AC620">
        <v>266.07</v>
      </c>
      <c r="AD620">
        <v>268.02999999999997</v>
      </c>
      <c r="AE620">
        <v>125.019999999999</v>
      </c>
      <c r="AF620">
        <v>760.05</v>
      </c>
      <c r="AG620">
        <v>493.98</v>
      </c>
      <c r="AH620">
        <v>147.99</v>
      </c>
      <c r="AI620">
        <v>266.06999999999903</v>
      </c>
      <c r="AJ620">
        <v>69.38</v>
      </c>
      <c r="AK620">
        <v>150.56</v>
      </c>
      <c r="AL620">
        <v>-146.41999999999999</v>
      </c>
      <c r="AM620">
        <v>10.3</v>
      </c>
      <c r="AN620">
        <v>-105.69</v>
      </c>
      <c r="AO620">
        <v>-59.08</v>
      </c>
      <c r="AP620">
        <v>14.44</v>
      </c>
      <c r="AQ620">
        <v>5.38</v>
      </c>
    </row>
    <row r="621" spans="1:43" x14ac:dyDescent="0.25">
      <c r="A621" t="s">
        <v>1547</v>
      </c>
      <c r="B621" t="s">
        <v>1546</v>
      </c>
      <c r="C621" t="s">
        <v>315</v>
      </c>
      <c r="D621">
        <v>4418.9345188249999</v>
      </c>
      <c r="E621">
        <v>3409.1</v>
      </c>
      <c r="F621">
        <v>178.88</v>
      </c>
      <c r="G621">
        <v>497.77</v>
      </c>
      <c r="H621">
        <v>12.9</v>
      </c>
      <c r="I621">
        <v>59.1</v>
      </c>
      <c r="J621">
        <v>58.3</v>
      </c>
      <c r="L621">
        <v>279.46100000000001</v>
      </c>
      <c r="M621">
        <v>0.52</v>
      </c>
      <c r="N621">
        <v>0</v>
      </c>
      <c r="O621">
        <v>818.86</v>
      </c>
      <c r="P621">
        <v>146.69</v>
      </c>
      <c r="R621">
        <v>518.63900000000001</v>
      </c>
      <c r="S621">
        <v>60.79</v>
      </c>
      <c r="T621">
        <v>260.08</v>
      </c>
      <c r="U621">
        <v>20.239999999999998</v>
      </c>
      <c r="V621">
        <v>10.3</v>
      </c>
      <c r="W621">
        <v>483.43</v>
      </c>
      <c r="X621">
        <v>760.89</v>
      </c>
      <c r="Y621">
        <v>438.96</v>
      </c>
      <c r="Z621">
        <v>1.2829889000000001</v>
      </c>
      <c r="AA621">
        <v>128.44999999999999</v>
      </c>
      <c r="AC621">
        <v>994.1</v>
      </c>
      <c r="AD621">
        <v>279.23</v>
      </c>
      <c r="AE621">
        <v>78.09</v>
      </c>
      <c r="AF621">
        <v>1579.75</v>
      </c>
      <c r="AG621">
        <v>585.65</v>
      </c>
      <c r="AH621">
        <v>361.77</v>
      </c>
      <c r="AI621">
        <v>994.099999999999</v>
      </c>
      <c r="AJ621">
        <v>66.13</v>
      </c>
      <c r="AK621">
        <v>-135.80000000000001</v>
      </c>
      <c r="AL621">
        <v>-61.09</v>
      </c>
      <c r="AM621">
        <v>237.21</v>
      </c>
      <c r="AN621">
        <v>-54.59</v>
      </c>
      <c r="AO621">
        <v>171.08</v>
      </c>
      <c r="AP621">
        <v>40.319999999999901</v>
      </c>
      <c r="AQ621">
        <v>6.41</v>
      </c>
    </row>
    <row r="622" spans="1:43" x14ac:dyDescent="0.25">
      <c r="A622" t="s">
        <v>1519</v>
      </c>
      <c r="B622" t="s">
        <v>1518</v>
      </c>
      <c r="C622" t="s">
        <v>320</v>
      </c>
      <c r="D622">
        <v>4417.3764590999999</v>
      </c>
      <c r="E622">
        <v>2234.1</v>
      </c>
      <c r="F622">
        <v>305.64999999999998</v>
      </c>
      <c r="G622">
        <v>481.07</v>
      </c>
      <c r="H622">
        <v>19.75</v>
      </c>
      <c r="I622">
        <v>156.12</v>
      </c>
      <c r="K622">
        <v>38.619999999999997</v>
      </c>
      <c r="L622">
        <v>0</v>
      </c>
      <c r="M622">
        <v>3.78</v>
      </c>
      <c r="O622">
        <v>1201.1300000000001</v>
      </c>
      <c r="P622">
        <v>853.80999999999904</v>
      </c>
      <c r="R622">
        <v>1117.3499999999999</v>
      </c>
      <c r="S622">
        <v>74.009999999999906</v>
      </c>
      <c r="T622">
        <v>90.4</v>
      </c>
      <c r="U622">
        <v>41.38</v>
      </c>
      <c r="V622">
        <v>10.869999999999701</v>
      </c>
      <c r="W622">
        <v>348.8</v>
      </c>
      <c r="X622">
        <v>898.35</v>
      </c>
      <c r="Y622">
        <v>396.05</v>
      </c>
      <c r="Z622">
        <v>1.9749454</v>
      </c>
      <c r="AA622">
        <v>902.2</v>
      </c>
      <c r="AC622">
        <v>849.62</v>
      </c>
      <c r="AD622">
        <v>668.22</v>
      </c>
      <c r="AE622">
        <v>842.94</v>
      </c>
      <c r="AF622">
        <v>2099.48</v>
      </c>
      <c r="AG622">
        <v>1249.8599999999999</v>
      </c>
      <c r="AH622">
        <v>0</v>
      </c>
      <c r="AI622">
        <v>849.62</v>
      </c>
      <c r="AJ622">
        <v>151.16</v>
      </c>
      <c r="AK622">
        <v>-104.47</v>
      </c>
      <c r="AL622">
        <v>123.67</v>
      </c>
      <c r="AM622">
        <v>-11.25</v>
      </c>
      <c r="AN622">
        <v>-210.31</v>
      </c>
      <c r="AO622">
        <v>-162.41</v>
      </c>
      <c r="AP622">
        <v>7.95</v>
      </c>
      <c r="AQ622">
        <v>0</v>
      </c>
    </row>
    <row r="623" spans="1:43" x14ac:dyDescent="0.25">
      <c r="A623" t="s">
        <v>1537</v>
      </c>
      <c r="B623" t="s">
        <v>1536</v>
      </c>
      <c r="C623" t="s">
        <v>336</v>
      </c>
      <c r="D623">
        <v>4386.5887837199998</v>
      </c>
      <c r="E623">
        <v>804.15</v>
      </c>
      <c r="F623">
        <v>593.55999999999995</v>
      </c>
      <c r="G623">
        <v>107.29</v>
      </c>
      <c r="H623">
        <v>53.33</v>
      </c>
      <c r="I623">
        <v>0.86</v>
      </c>
      <c r="J623">
        <v>56.8</v>
      </c>
      <c r="L623">
        <v>0</v>
      </c>
      <c r="M623">
        <v>0</v>
      </c>
      <c r="N623">
        <v>0</v>
      </c>
      <c r="O623">
        <v>1047.1099999999999</v>
      </c>
      <c r="P623">
        <v>200.07999999999899</v>
      </c>
      <c r="R623">
        <v>995.84</v>
      </c>
      <c r="S623">
        <v>190.97</v>
      </c>
      <c r="T623">
        <v>773.48</v>
      </c>
      <c r="U623">
        <v>51.27</v>
      </c>
      <c r="V623">
        <v>75.59</v>
      </c>
      <c r="W623">
        <v>1386.96</v>
      </c>
      <c r="X623">
        <v>2067.5899999999901</v>
      </c>
      <c r="Y623">
        <v>1367.04</v>
      </c>
      <c r="Z623">
        <v>5.3608973999999998</v>
      </c>
      <c r="AA623">
        <v>593.08999999999901</v>
      </c>
      <c r="AC623">
        <v>1547.58</v>
      </c>
      <c r="AD623">
        <v>987.6</v>
      </c>
      <c r="AE623">
        <v>67.689999999999898</v>
      </c>
      <c r="AF623">
        <v>3114.7</v>
      </c>
      <c r="AG623">
        <v>1567.12</v>
      </c>
      <c r="AH623">
        <v>888.16</v>
      </c>
      <c r="AI623">
        <v>1547.58</v>
      </c>
      <c r="AJ623">
        <v>57.58</v>
      </c>
      <c r="AK623">
        <v>-231.42</v>
      </c>
      <c r="AL623">
        <v>-53.62</v>
      </c>
      <c r="AM623">
        <v>285.04000000000002</v>
      </c>
      <c r="AN623">
        <v>-167.73</v>
      </c>
      <c r="AO623">
        <v>227.46</v>
      </c>
      <c r="AP623" s="2">
        <v>2.8421709430404001E-14</v>
      </c>
      <c r="AQ623">
        <v>8.16</v>
      </c>
    </row>
    <row r="624" spans="1:43" x14ac:dyDescent="0.25">
      <c r="A624" t="s">
        <v>1529</v>
      </c>
      <c r="B624" t="s">
        <v>1528</v>
      </c>
      <c r="C624" t="s">
        <v>1447</v>
      </c>
      <c r="D624">
        <v>4380.7248903999998</v>
      </c>
      <c r="E624">
        <v>664.95</v>
      </c>
      <c r="F624">
        <v>49.9</v>
      </c>
      <c r="G624">
        <v>823.4</v>
      </c>
      <c r="H624">
        <v>13</v>
      </c>
      <c r="I624">
        <v>732.1</v>
      </c>
      <c r="J624">
        <v>26.4</v>
      </c>
      <c r="L624">
        <v>393.1</v>
      </c>
      <c r="M624">
        <v>32.5</v>
      </c>
      <c r="N624">
        <v>157</v>
      </c>
      <c r="O624">
        <v>488.49999999999898</v>
      </c>
      <c r="P624">
        <v>32.499999999999702</v>
      </c>
      <c r="R624">
        <v>31.999999999999901</v>
      </c>
      <c r="S624">
        <v>97.3</v>
      </c>
      <c r="T624">
        <v>123.2</v>
      </c>
      <c r="U624">
        <v>30.9</v>
      </c>
      <c r="V624">
        <v>5.0999999999997696</v>
      </c>
      <c r="W624">
        <v>204.89999999999901</v>
      </c>
      <c r="X624">
        <v>915.4</v>
      </c>
      <c r="Y624">
        <v>173.1</v>
      </c>
      <c r="Z624">
        <v>6.5242127787730002</v>
      </c>
      <c r="AA624">
        <v>4.3</v>
      </c>
      <c r="AC624">
        <v>1198.3</v>
      </c>
      <c r="AD624">
        <v>1.3</v>
      </c>
      <c r="AE624">
        <v>1</v>
      </c>
      <c r="AF624">
        <v>1403.8999999999901</v>
      </c>
      <c r="AG624">
        <v>205.599999999999</v>
      </c>
      <c r="AH624">
        <v>84.7</v>
      </c>
      <c r="AI624">
        <v>1198.3</v>
      </c>
      <c r="AJ624">
        <v>12.3</v>
      </c>
      <c r="AK624">
        <v>334.7</v>
      </c>
      <c r="AL624">
        <v>-344.6</v>
      </c>
      <c r="AM624">
        <v>62.1</v>
      </c>
      <c r="AN624">
        <v>-47.099999999999902</v>
      </c>
      <c r="AO624">
        <v>49.8</v>
      </c>
      <c r="AP624">
        <v>52.199999999999903</v>
      </c>
      <c r="AQ624">
        <v>0</v>
      </c>
    </row>
    <row r="625" spans="1:43" x14ac:dyDescent="0.25">
      <c r="A625" t="s">
        <v>1504</v>
      </c>
      <c r="B625" t="s">
        <v>1503</v>
      </c>
      <c r="C625" t="s">
        <v>328</v>
      </c>
      <c r="D625">
        <v>4362.3047938749996</v>
      </c>
      <c r="E625">
        <v>778.55</v>
      </c>
      <c r="F625">
        <v>135.72999999999999</v>
      </c>
      <c r="G625">
        <v>198.02</v>
      </c>
      <c r="H625">
        <v>59.49</v>
      </c>
      <c r="I625">
        <v>314.75</v>
      </c>
      <c r="J625">
        <v>22.97</v>
      </c>
      <c r="L625">
        <v>58.305</v>
      </c>
      <c r="M625">
        <v>69.91</v>
      </c>
      <c r="N625">
        <v>0</v>
      </c>
      <c r="O625">
        <v>777.469999999999</v>
      </c>
      <c r="P625">
        <v>63.629999999999697</v>
      </c>
      <c r="R625">
        <v>623.32500000000005</v>
      </c>
      <c r="S625">
        <v>30.56</v>
      </c>
      <c r="T625">
        <v>79.77</v>
      </c>
      <c r="U625">
        <v>25.93</v>
      </c>
      <c r="V625">
        <v>11.9099999999997</v>
      </c>
      <c r="W625">
        <v>714.72</v>
      </c>
      <c r="X625">
        <v>473.89</v>
      </c>
      <c r="Y625">
        <v>215.5</v>
      </c>
      <c r="Z625">
        <v>5.9492735000000003</v>
      </c>
      <c r="AA625">
        <v>32.33</v>
      </c>
      <c r="AC625">
        <v>972.23</v>
      </c>
      <c r="AD625">
        <v>119.92</v>
      </c>
      <c r="AE625">
        <v>28.75</v>
      </c>
      <c r="AF625">
        <v>1251.3599999999999</v>
      </c>
      <c r="AG625">
        <v>279.12999999999897</v>
      </c>
      <c r="AH625">
        <v>8.66</v>
      </c>
      <c r="AI625">
        <v>972.23</v>
      </c>
      <c r="AJ625">
        <v>108.46</v>
      </c>
      <c r="AK625">
        <v>14.59</v>
      </c>
      <c r="AL625">
        <v>-210.23</v>
      </c>
      <c r="AM625">
        <v>160.79</v>
      </c>
      <c r="AN625">
        <v>-35.299999999999997</v>
      </c>
      <c r="AO625">
        <v>52.33</v>
      </c>
      <c r="AP625">
        <v>-34.849999999999902</v>
      </c>
      <c r="AQ625">
        <v>0</v>
      </c>
    </row>
    <row r="626" spans="1:43" x14ac:dyDescent="0.25">
      <c r="A626" t="s">
        <v>1525</v>
      </c>
      <c r="B626" t="s">
        <v>1524</v>
      </c>
      <c r="C626" t="s">
        <v>457</v>
      </c>
      <c r="D626">
        <v>4343.2792276500004</v>
      </c>
      <c r="E626">
        <v>108.5</v>
      </c>
      <c r="F626">
        <v>146.96</v>
      </c>
      <c r="G626">
        <v>152.97999999999999</v>
      </c>
      <c r="H626">
        <v>39.869999999999997</v>
      </c>
      <c r="I626">
        <v>56.56</v>
      </c>
      <c r="K626">
        <v>6.52</v>
      </c>
      <c r="L626">
        <v>0</v>
      </c>
      <c r="M626">
        <v>0.01</v>
      </c>
      <c r="N626">
        <v>0</v>
      </c>
      <c r="O626">
        <v>564.63999999999896</v>
      </c>
      <c r="P626">
        <v>40.65</v>
      </c>
      <c r="R626">
        <v>490.11999999999898</v>
      </c>
      <c r="S626">
        <v>35.4</v>
      </c>
      <c r="T626">
        <v>88.44</v>
      </c>
      <c r="U626">
        <v>67.989999999999995</v>
      </c>
      <c r="V626">
        <v>31.44</v>
      </c>
      <c r="W626">
        <v>591.41999999999996</v>
      </c>
      <c r="X626">
        <v>495.68</v>
      </c>
      <c r="Y626">
        <v>235.4</v>
      </c>
      <c r="Z626">
        <v>39.869259999999997</v>
      </c>
      <c r="AA626">
        <v>30.2</v>
      </c>
      <c r="AC626">
        <v>784.27</v>
      </c>
      <c r="AD626">
        <v>325.17</v>
      </c>
      <c r="AE626">
        <v>9.2100000000000009</v>
      </c>
      <c r="AF626">
        <v>1060.32</v>
      </c>
      <c r="AG626">
        <v>276.05</v>
      </c>
      <c r="AH626">
        <v>78.55</v>
      </c>
      <c r="AI626">
        <v>784.27</v>
      </c>
      <c r="AJ626">
        <v>88.51</v>
      </c>
      <c r="AK626">
        <v>-227.66</v>
      </c>
      <c r="AL626">
        <v>-88.12</v>
      </c>
      <c r="AM626">
        <v>344.26</v>
      </c>
      <c r="AN626">
        <v>76.52</v>
      </c>
      <c r="AO626">
        <v>255.75</v>
      </c>
      <c r="AP626">
        <v>28.479999999999901</v>
      </c>
      <c r="AQ626">
        <v>71.73</v>
      </c>
    </row>
    <row r="627" spans="1:43" x14ac:dyDescent="0.25">
      <c r="A627" t="s">
        <v>1535</v>
      </c>
      <c r="B627" t="s">
        <v>1534</v>
      </c>
      <c r="C627" t="s">
        <v>888</v>
      </c>
      <c r="D627">
        <v>4334.2652762750004</v>
      </c>
      <c r="E627">
        <v>341.1</v>
      </c>
      <c r="F627">
        <v>111.43</v>
      </c>
      <c r="G627">
        <v>0</v>
      </c>
      <c r="H627">
        <v>12.26</v>
      </c>
      <c r="I627">
        <v>377.8</v>
      </c>
      <c r="J627">
        <v>101.96</v>
      </c>
      <c r="L627">
        <v>0</v>
      </c>
      <c r="M627">
        <v>0</v>
      </c>
      <c r="N627">
        <v>0</v>
      </c>
      <c r="O627">
        <v>1070.9100000000001</v>
      </c>
      <c r="P627">
        <v>276.95999999999998</v>
      </c>
      <c r="R627">
        <v>996.5</v>
      </c>
      <c r="S627">
        <v>59.19</v>
      </c>
      <c r="T627">
        <v>122.53</v>
      </c>
      <c r="U627">
        <v>74.41</v>
      </c>
      <c r="V627">
        <v>17.570000000000199</v>
      </c>
      <c r="W627">
        <v>1181.6500000000001</v>
      </c>
      <c r="X627">
        <v>633.91999999999996</v>
      </c>
      <c r="Y627">
        <v>233.96</v>
      </c>
      <c r="Z627">
        <v>12.2627395</v>
      </c>
      <c r="AA627">
        <v>227.629999999999</v>
      </c>
      <c r="AC627">
        <v>1193.9100000000001</v>
      </c>
      <c r="AD627">
        <v>152.53</v>
      </c>
      <c r="AE627">
        <v>157.42999999999901</v>
      </c>
      <c r="AF627">
        <v>1704.83</v>
      </c>
      <c r="AG627">
        <v>510.92</v>
      </c>
      <c r="AH627">
        <v>44.4</v>
      </c>
      <c r="AI627">
        <v>1193.9099999999901</v>
      </c>
      <c r="AJ627">
        <v>80.59</v>
      </c>
      <c r="AK627">
        <v>-133.63999999999999</v>
      </c>
      <c r="AL627">
        <v>-247.83</v>
      </c>
      <c r="AM627">
        <v>337.36</v>
      </c>
      <c r="AN627">
        <v>-87.72</v>
      </c>
      <c r="AO627">
        <v>256.77</v>
      </c>
      <c r="AP627">
        <v>-44.1099999999999</v>
      </c>
      <c r="AQ627">
        <v>18.39</v>
      </c>
    </row>
    <row r="628" spans="1:43" x14ac:dyDescent="0.25">
      <c r="A628" t="s">
        <v>1551</v>
      </c>
      <c r="B628" t="s">
        <v>1550</v>
      </c>
      <c r="C628" t="s">
        <v>527</v>
      </c>
      <c r="D628">
        <v>4315.8416050650003</v>
      </c>
      <c r="E628">
        <v>798.25</v>
      </c>
      <c r="F628">
        <v>14.68</v>
      </c>
      <c r="G628">
        <v>426.95</v>
      </c>
      <c r="H628">
        <v>54.66</v>
      </c>
      <c r="I628">
        <v>803.96</v>
      </c>
      <c r="K628">
        <v>19.329999999999998</v>
      </c>
      <c r="L628">
        <v>0</v>
      </c>
      <c r="M628">
        <v>791.04</v>
      </c>
      <c r="N628">
        <v>26.02</v>
      </c>
      <c r="O628">
        <v>7131.4699999999903</v>
      </c>
      <c r="P628">
        <v>6107.1799999999903</v>
      </c>
      <c r="Q628">
        <v>6246.24</v>
      </c>
      <c r="R628">
        <v>74.86</v>
      </c>
      <c r="S628">
        <v>74.03</v>
      </c>
      <c r="T628">
        <v>347.23</v>
      </c>
      <c r="U628">
        <v>0</v>
      </c>
      <c r="V628" s="2">
        <v>-9.0949470177292804E-13</v>
      </c>
      <c r="W628">
        <v>1037.04</v>
      </c>
      <c r="X628">
        <v>882.29</v>
      </c>
      <c r="Y628">
        <v>361.91</v>
      </c>
      <c r="Z628">
        <v>5.4662043000000002</v>
      </c>
      <c r="AA628">
        <v>6127.53</v>
      </c>
      <c r="AC628">
        <v>1544.67</v>
      </c>
      <c r="AD628">
        <v>0</v>
      </c>
      <c r="AE628">
        <v>6107.18</v>
      </c>
      <c r="AF628">
        <v>8013.7599999999902</v>
      </c>
      <c r="AG628">
        <v>6469.0899999999901</v>
      </c>
      <c r="AH628">
        <v>4.3</v>
      </c>
      <c r="AI628">
        <v>1544.67</v>
      </c>
      <c r="AJ628">
        <v>10.95</v>
      </c>
      <c r="AK628">
        <v>1684.02</v>
      </c>
      <c r="AL628">
        <v>-242.04</v>
      </c>
      <c r="AM628">
        <v>-1487.95</v>
      </c>
      <c r="AN628">
        <v>-1464.14</v>
      </c>
      <c r="AO628">
        <v>-1498.9</v>
      </c>
      <c r="AP628">
        <v>-45.97</v>
      </c>
      <c r="AQ628">
        <v>19.45</v>
      </c>
    </row>
    <row r="629" spans="1:43" x14ac:dyDescent="0.25">
      <c r="A629" t="s">
        <v>1533</v>
      </c>
      <c r="B629" t="s">
        <v>1532</v>
      </c>
      <c r="C629" t="s">
        <v>88</v>
      </c>
      <c r="D629">
        <v>4312.9133694599996</v>
      </c>
      <c r="E629">
        <v>1092.3499999999999</v>
      </c>
      <c r="F629">
        <v>293.92</v>
      </c>
      <c r="G629">
        <v>0</v>
      </c>
      <c r="H629">
        <v>39.06</v>
      </c>
      <c r="I629">
        <v>31.72</v>
      </c>
      <c r="J629">
        <v>19.84</v>
      </c>
      <c r="L629">
        <v>0.65980000000000005</v>
      </c>
      <c r="M629">
        <v>0</v>
      </c>
      <c r="N629">
        <v>6.41</v>
      </c>
      <c r="O629">
        <v>1188.79</v>
      </c>
      <c r="P629">
        <v>454.34</v>
      </c>
      <c r="R629">
        <v>1116.2102</v>
      </c>
      <c r="S629">
        <v>75.63</v>
      </c>
      <c r="T629">
        <v>807.36999999999898</v>
      </c>
      <c r="U629">
        <v>71.92</v>
      </c>
      <c r="V629">
        <v>17.780000000000399</v>
      </c>
      <c r="W629">
        <v>790.01</v>
      </c>
      <c r="X629">
        <v>1202.32</v>
      </c>
      <c r="Y629">
        <v>1101.29</v>
      </c>
      <c r="Z629">
        <v>3.9062706</v>
      </c>
      <c r="AA629">
        <v>1079.33</v>
      </c>
      <c r="AC629">
        <v>835.479999999999</v>
      </c>
      <c r="AD629">
        <v>799.38</v>
      </c>
      <c r="AE629">
        <v>416.719999999999</v>
      </c>
      <c r="AF629">
        <v>2391.11</v>
      </c>
      <c r="AG629">
        <v>1555.63</v>
      </c>
      <c r="AH629">
        <v>295.58999999999997</v>
      </c>
      <c r="AI629">
        <v>835.479999999999</v>
      </c>
      <c r="AJ629">
        <v>139.69</v>
      </c>
      <c r="AK629">
        <v>72.31</v>
      </c>
      <c r="AL629">
        <v>-133.13</v>
      </c>
      <c r="AM629">
        <v>48.76</v>
      </c>
      <c r="AN629">
        <v>-167.60999999999899</v>
      </c>
      <c r="AO629">
        <v>-90.93</v>
      </c>
      <c r="AP629">
        <v>-12.06</v>
      </c>
      <c r="AQ629">
        <v>7.81</v>
      </c>
    </row>
    <row r="630" spans="1:43" x14ac:dyDescent="0.25">
      <c r="A630" t="s">
        <v>1527</v>
      </c>
      <c r="B630" t="s">
        <v>1526</v>
      </c>
      <c r="C630" t="s">
        <v>527</v>
      </c>
      <c r="D630">
        <v>4307.72488832</v>
      </c>
      <c r="E630">
        <v>47.85</v>
      </c>
      <c r="F630">
        <v>1290.1300000000001</v>
      </c>
      <c r="G630">
        <v>2955.78</v>
      </c>
      <c r="H630">
        <v>89.82</v>
      </c>
      <c r="I630">
        <v>3038.9</v>
      </c>
      <c r="K630">
        <v>847.92</v>
      </c>
      <c r="L630">
        <v>132.24</v>
      </c>
      <c r="M630">
        <v>14139.3</v>
      </c>
      <c r="N630">
        <v>1054.9000000000001</v>
      </c>
      <c r="O630">
        <v>36609.83</v>
      </c>
      <c r="P630">
        <v>20907.22</v>
      </c>
      <c r="Q630">
        <v>20005.62</v>
      </c>
      <c r="R630">
        <v>1484.74999999999</v>
      </c>
      <c r="S630">
        <v>2853.26</v>
      </c>
      <c r="T630">
        <v>13181.4899999999</v>
      </c>
      <c r="U630">
        <v>0</v>
      </c>
      <c r="V630">
        <v>1.00000000020372E-2</v>
      </c>
      <c r="W630">
        <v>3491.82</v>
      </c>
      <c r="X630">
        <v>6361.33</v>
      </c>
      <c r="Y630">
        <v>14471.619999999901</v>
      </c>
      <c r="Z630">
        <v>170.68427298436501</v>
      </c>
      <c r="AA630">
        <v>22710.99</v>
      </c>
      <c r="AC630">
        <v>7592.32</v>
      </c>
      <c r="AD630">
        <v>0</v>
      </c>
      <c r="AE630">
        <v>20907.21</v>
      </c>
      <c r="AF630">
        <v>42971.16</v>
      </c>
      <c r="AG630">
        <v>35378.839999999997</v>
      </c>
      <c r="AH630">
        <v>469.17</v>
      </c>
      <c r="AI630">
        <v>7592.32</v>
      </c>
      <c r="AJ630">
        <v>102.84</v>
      </c>
      <c r="AK630">
        <v>-6444.21</v>
      </c>
      <c r="AL630">
        <v>-1057.99</v>
      </c>
      <c r="AM630">
        <v>5592.25</v>
      </c>
      <c r="AN630">
        <v>4394.49</v>
      </c>
      <c r="AO630">
        <v>5489.41</v>
      </c>
      <c r="AP630">
        <v>-1909.94999999999</v>
      </c>
      <c r="AQ630">
        <v>131.59</v>
      </c>
    </row>
    <row r="631" spans="1:43" x14ac:dyDescent="0.25">
      <c r="A631" t="s">
        <v>1549</v>
      </c>
      <c r="B631" t="s">
        <v>1548</v>
      </c>
      <c r="C631" t="s">
        <v>575</v>
      </c>
      <c r="D631">
        <v>4246.899624275</v>
      </c>
      <c r="E631">
        <v>690.8</v>
      </c>
      <c r="F631">
        <v>54.71</v>
      </c>
      <c r="G631">
        <v>34.97</v>
      </c>
      <c r="H631">
        <v>61.63</v>
      </c>
      <c r="I631">
        <v>315.43</v>
      </c>
      <c r="K631">
        <v>0.36</v>
      </c>
      <c r="L631">
        <v>0</v>
      </c>
      <c r="M631">
        <v>22</v>
      </c>
      <c r="N631">
        <v>0</v>
      </c>
      <c r="O631">
        <v>124.77999999999901</v>
      </c>
      <c r="P631">
        <v>4.4400000000000102</v>
      </c>
      <c r="R631">
        <v>86.88</v>
      </c>
      <c r="S631">
        <v>18.829999999999998</v>
      </c>
      <c r="T631">
        <v>205.74999999999901</v>
      </c>
      <c r="U631">
        <v>15.54</v>
      </c>
      <c r="V631">
        <v>5.0000000000018197E-2</v>
      </c>
      <c r="W631">
        <v>381.45</v>
      </c>
      <c r="X631">
        <v>618.16999999999996</v>
      </c>
      <c r="Y631">
        <v>260.45999999999998</v>
      </c>
      <c r="Z631">
        <v>6.1625185</v>
      </c>
      <c r="AA631">
        <v>81.88</v>
      </c>
      <c r="AC631">
        <v>478.05</v>
      </c>
      <c r="AD631">
        <v>112.99</v>
      </c>
      <c r="AE631">
        <v>4.3899999999999997</v>
      </c>
      <c r="AF631">
        <v>742.95</v>
      </c>
      <c r="AG631">
        <v>264.89999999999998</v>
      </c>
      <c r="AH631">
        <v>170.92</v>
      </c>
      <c r="AI631">
        <v>478.05</v>
      </c>
      <c r="AJ631">
        <v>10.49</v>
      </c>
      <c r="AK631">
        <v>-12.05</v>
      </c>
      <c r="AL631">
        <v>-2.06</v>
      </c>
      <c r="AM631">
        <v>56.87</v>
      </c>
      <c r="AN631">
        <v>-50</v>
      </c>
      <c r="AO631">
        <v>46.379999999999903</v>
      </c>
      <c r="AP631">
        <v>42.759999999999899</v>
      </c>
      <c r="AQ631">
        <v>36.99</v>
      </c>
    </row>
    <row r="632" spans="1:43" x14ac:dyDescent="0.25">
      <c r="A632" t="s">
        <v>1506</v>
      </c>
      <c r="B632" t="s">
        <v>1505</v>
      </c>
      <c r="C632" t="s">
        <v>115</v>
      </c>
      <c r="D632">
        <v>4245.5257380000003</v>
      </c>
      <c r="E632">
        <v>324.35000000000002</v>
      </c>
      <c r="F632">
        <v>1124.8499999999999</v>
      </c>
      <c r="G632">
        <v>11.35</v>
      </c>
      <c r="H632">
        <v>26.16</v>
      </c>
      <c r="I632">
        <v>782.18</v>
      </c>
      <c r="K632">
        <v>8.36</v>
      </c>
      <c r="L632">
        <v>79.812700000000007</v>
      </c>
      <c r="M632">
        <v>365.31</v>
      </c>
      <c r="N632">
        <v>58.93</v>
      </c>
      <c r="O632">
        <v>885.89999999999895</v>
      </c>
      <c r="P632">
        <v>104.719999999999</v>
      </c>
      <c r="R632">
        <v>411.527299999999</v>
      </c>
      <c r="S632">
        <v>206.79</v>
      </c>
      <c r="T632">
        <v>766.86</v>
      </c>
      <c r="U632">
        <v>20.89</v>
      </c>
      <c r="V632">
        <v>23.539999999999502</v>
      </c>
      <c r="W632">
        <v>1016.17</v>
      </c>
      <c r="X632">
        <v>2223.14</v>
      </c>
      <c r="Y632">
        <v>1891.71</v>
      </c>
      <c r="Z632">
        <v>13.079549500000001</v>
      </c>
      <c r="AA632">
        <v>719.01</v>
      </c>
      <c r="AC632">
        <v>1112.6099999999999</v>
      </c>
      <c r="AD632">
        <v>255.74</v>
      </c>
      <c r="AE632">
        <v>81.180000000000007</v>
      </c>
      <c r="AF632">
        <v>3109.04</v>
      </c>
      <c r="AG632">
        <v>1996.4299999999901</v>
      </c>
      <c r="AH632">
        <v>978.43</v>
      </c>
      <c r="AI632">
        <v>1112.6099999999999</v>
      </c>
      <c r="AJ632">
        <v>59.27</v>
      </c>
      <c r="AK632">
        <v>-336.85</v>
      </c>
      <c r="AL632">
        <v>-129.94999999999999</v>
      </c>
      <c r="AM632">
        <v>509.88</v>
      </c>
      <c r="AN632">
        <v>22.190000000000101</v>
      </c>
      <c r="AO632">
        <v>450.61</v>
      </c>
      <c r="AP632">
        <v>43.079999999999899</v>
      </c>
      <c r="AQ632">
        <v>162.06</v>
      </c>
    </row>
    <row r="633" spans="1:43" x14ac:dyDescent="0.25">
      <c r="A633" t="s">
        <v>1559</v>
      </c>
      <c r="B633" t="s">
        <v>1558</v>
      </c>
      <c r="C633" t="s">
        <v>504</v>
      </c>
      <c r="D633">
        <v>4221.9643169999999</v>
      </c>
      <c r="E633">
        <v>652.9</v>
      </c>
      <c r="F633">
        <v>156.97999999999999</v>
      </c>
      <c r="G633">
        <v>13.24</v>
      </c>
      <c r="H633">
        <v>12.93</v>
      </c>
      <c r="I633">
        <v>143.20999999999901</v>
      </c>
      <c r="J633">
        <v>13.12</v>
      </c>
      <c r="L633">
        <v>5.1470000000000002</v>
      </c>
      <c r="M633">
        <v>141.88999999999999</v>
      </c>
      <c r="O633">
        <v>394.49</v>
      </c>
      <c r="P633">
        <v>20.639999999999901</v>
      </c>
      <c r="R633">
        <v>242.023</v>
      </c>
      <c r="S633">
        <v>85.88</v>
      </c>
      <c r="T633">
        <v>156.74</v>
      </c>
      <c r="U633">
        <v>5.43</v>
      </c>
      <c r="V633">
        <v>6.7399999999999904</v>
      </c>
      <c r="W633">
        <v>769.01</v>
      </c>
      <c r="X633">
        <v>735.05</v>
      </c>
      <c r="Y633">
        <v>313.72000000000003</v>
      </c>
      <c r="Z633">
        <v>6.4634</v>
      </c>
      <c r="AA633">
        <v>1.02</v>
      </c>
      <c r="AC633">
        <v>795.18</v>
      </c>
      <c r="AD633">
        <v>176.79</v>
      </c>
      <c r="AE633">
        <v>0.78</v>
      </c>
      <c r="AF633">
        <v>1129.54</v>
      </c>
      <c r="AG633">
        <v>334.36</v>
      </c>
      <c r="AH633">
        <v>329.17</v>
      </c>
      <c r="AI633">
        <v>795.18</v>
      </c>
      <c r="AJ633">
        <v>42.43</v>
      </c>
      <c r="AK633">
        <v>-28.4</v>
      </c>
      <c r="AL633">
        <v>-11.21</v>
      </c>
      <c r="AM633">
        <v>39.79</v>
      </c>
      <c r="AN633">
        <v>-128.73999999999899</v>
      </c>
      <c r="AO633">
        <v>-2.64</v>
      </c>
      <c r="AP633">
        <v>0.17999999999999899</v>
      </c>
      <c r="AQ633">
        <v>31.18</v>
      </c>
    </row>
    <row r="634" spans="1:43" x14ac:dyDescent="0.25">
      <c r="A634" t="s">
        <v>1561</v>
      </c>
      <c r="B634" t="s">
        <v>1560</v>
      </c>
      <c r="C634" t="s">
        <v>115</v>
      </c>
      <c r="D634">
        <v>4195.7811929</v>
      </c>
      <c r="E634">
        <v>209.6</v>
      </c>
      <c r="F634">
        <v>148.03</v>
      </c>
      <c r="G634">
        <v>16.54</v>
      </c>
      <c r="H634">
        <v>39.479999999999997</v>
      </c>
      <c r="I634">
        <v>395.85</v>
      </c>
      <c r="J634">
        <v>66.44</v>
      </c>
      <c r="L634">
        <v>1.8368</v>
      </c>
      <c r="M634">
        <v>0</v>
      </c>
      <c r="N634">
        <v>5.7</v>
      </c>
      <c r="O634">
        <v>1001.06999999999</v>
      </c>
      <c r="P634">
        <v>173.439999999999</v>
      </c>
      <c r="R634">
        <v>652.45319999999901</v>
      </c>
      <c r="S634">
        <v>304.85000000000002</v>
      </c>
      <c r="T634">
        <v>1349.98</v>
      </c>
      <c r="U634">
        <v>346.78</v>
      </c>
      <c r="V634">
        <v>11.05</v>
      </c>
      <c r="W634">
        <v>1530.81</v>
      </c>
      <c r="X634">
        <v>2262.91</v>
      </c>
      <c r="Y634">
        <v>1498.01</v>
      </c>
      <c r="Z634">
        <v>19.739967</v>
      </c>
      <c r="AA634">
        <v>1319.3899999999901</v>
      </c>
      <c r="AC634">
        <v>1592.53</v>
      </c>
      <c r="AD634">
        <v>1068.04</v>
      </c>
      <c r="AE634">
        <v>95.949999999999804</v>
      </c>
      <c r="AF634">
        <v>3263.97999999999</v>
      </c>
      <c r="AG634">
        <v>1671.44999999999</v>
      </c>
      <c r="AH634">
        <v>494.17</v>
      </c>
      <c r="AI634">
        <v>1592.52999999999</v>
      </c>
      <c r="AJ634">
        <v>136</v>
      </c>
      <c r="AK634">
        <v>640.58000000000004</v>
      </c>
      <c r="AL634">
        <v>57.93</v>
      </c>
      <c r="AM634">
        <v>-344.98</v>
      </c>
      <c r="AN634">
        <v>-880.37</v>
      </c>
      <c r="AO634">
        <v>-480.98</v>
      </c>
      <c r="AP634">
        <v>353.53</v>
      </c>
      <c r="AQ634">
        <v>29.61</v>
      </c>
    </row>
    <row r="635" spans="1:43" x14ac:dyDescent="0.25">
      <c r="A635" t="s">
        <v>1531</v>
      </c>
      <c r="B635" t="s">
        <v>1530</v>
      </c>
      <c r="C635" t="s">
        <v>27</v>
      </c>
      <c r="D635">
        <v>4185.4820360000003</v>
      </c>
      <c r="E635">
        <v>19.8</v>
      </c>
      <c r="G635">
        <v>1766.9</v>
      </c>
      <c r="H635">
        <v>209.27</v>
      </c>
      <c r="I635">
        <v>11203.42</v>
      </c>
      <c r="M635">
        <v>21444.51</v>
      </c>
      <c r="N635">
        <v>0</v>
      </c>
      <c r="O635">
        <v>88988</v>
      </c>
      <c r="P635">
        <v>5195.4299999999903</v>
      </c>
      <c r="Q635">
        <v>59993.39</v>
      </c>
      <c r="R635">
        <v>811.07</v>
      </c>
      <c r="U635">
        <v>6739.03</v>
      </c>
      <c r="V635">
        <v>1900.9399999999901</v>
      </c>
      <c r="W635">
        <v>3876.78999999999</v>
      </c>
      <c r="X635">
        <v>11203.42</v>
      </c>
      <c r="Y635">
        <v>89141.74</v>
      </c>
      <c r="Z635">
        <v>209.27410180000001</v>
      </c>
      <c r="AB635">
        <v>89141.74</v>
      </c>
      <c r="AC635">
        <v>5854.24999999999</v>
      </c>
      <c r="AE635">
        <v>3294.49</v>
      </c>
      <c r="AF635">
        <v>100191.42</v>
      </c>
      <c r="AG635">
        <v>94337.17</v>
      </c>
      <c r="AI635">
        <v>5854.25</v>
      </c>
      <c r="AJ635">
        <v>101.89</v>
      </c>
      <c r="AK635">
        <v>-175.41</v>
      </c>
      <c r="AL635">
        <v>-1740.6</v>
      </c>
      <c r="AM635">
        <v>4351.5600000000004</v>
      </c>
      <c r="AN635">
        <v>2323.9699999999998</v>
      </c>
      <c r="AO635">
        <v>4249.67</v>
      </c>
      <c r="AP635">
        <v>2435.5500000000002</v>
      </c>
      <c r="AQ635">
        <v>0</v>
      </c>
    </row>
    <row r="636" spans="1:43" x14ac:dyDescent="0.25">
      <c r="A636" t="s">
        <v>1545</v>
      </c>
      <c r="B636" t="s">
        <v>1544</v>
      </c>
      <c r="C636" t="s">
        <v>533</v>
      </c>
      <c r="D636">
        <v>4152.8831459499997</v>
      </c>
      <c r="E636">
        <v>218.55</v>
      </c>
      <c r="F636">
        <v>602.1</v>
      </c>
      <c r="G636">
        <v>172.96</v>
      </c>
      <c r="H636">
        <v>19.45</v>
      </c>
      <c r="I636">
        <v>265.49</v>
      </c>
      <c r="J636">
        <v>12.29</v>
      </c>
      <c r="L636">
        <v>205.48070000000001</v>
      </c>
      <c r="M636">
        <v>3.18</v>
      </c>
      <c r="O636">
        <v>1153.3499999999999</v>
      </c>
      <c r="P636">
        <v>78.860000000000198</v>
      </c>
      <c r="R636">
        <v>789.09929999999997</v>
      </c>
      <c r="S636">
        <v>87.4</v>
      </c>
      <c r="T636">
        <v>386.68999999999897</v>
      </c>
      <c r="U636">
        <v>155.59</v>
      </c>
      <c r="V636">
        <v>42.910000000000203</v>
      </c>
      <c r="W636">
        <v>1537.6499999999901</v>
      </c>
      <c r="X636">
        <v>1644.36</v>
      </c>
      <c r="Y636">
        <v>988.79</v>
      </c>
      <c r="Z636">
        <v>19.447088999999998</v>
      </c>
      <c r="AA636">
        <v>136.69999999999999</v>
      </c>
      <c r="AC636">
        <v>1730.06</v>
      </c>
      <c r="AD636">
        <v>792.89</v>
      </c>
      <c r="AE636">
        <v>23.659999999999901</v>
      </c>
      <c r="AF636">
        <v>2797.71</v>
      </c>
      <c r="AG636">
        <v>1067.6500000000001</v>
      </c>
      <c r="AH636">
        <v>498.58</v>
      </c>
      <c r="AI636">
        <v>1730.06</v>
      </c>
      <c r="AJ636">
        <v>187.9</v>
      </c>
      <c r="AK636">
        <v>-41.04</v>
      </c>
      <c r="AL636">
        <v>-142.11000000000001</v>
      </c>
      <c r="AM636">
        <v>216.82</v>
      </c>
      <c r="AN636">
        <v>-55.11</v>
      </c>
      <c r="AO636">
        <v>28.919999999999899</v>
      </c>
      <c r="AP636">
        <v>33.669999999999902</v>
      </c>
      <c r="AQ636">
        <v>58.34</v>
      </c>
    </row>
    <row r="637" spans="1:43" x14ac:dyDescent="0.25">
      <c r="A637" t="s">
        <v>1635</v>
      </c>
      <c r="B637" t="s">
        <v>1634</v>
      </c>
      <c r="C637" t="s">
        <v>553</v>
      </c>
      <c r="D637">
        <v>4146.4474091250004</v>
      </c>
      <c r="E637">
        <v>2744.85</v>
      </c>
      <c r="F637">
        <v>232.61</v>
      </c>
      <c r="G637">
        <v>64.489999999999995</v>
      </c>
      <c r="H637">
        <v>14.92</v>
      </c>
      <c r="I637">
        <v>28.619999999999902</v>
      </c>
      <c r="J637">
        <v>15.35</v>
      </c>
      <c r="L637">
        <v>6.7560000000000002</v>
      </c>
      <c r="M637">
        <v>27.39</v>
      </c>
      <c r="N637">
        <v>0.75</v>
      </c>
      <c r="O637">
        <v>887.06</v>
      </c>
      <c r="P637">
        <v>389.01</v>
      </c>
      <c r="R637">
        <v>797.79399999999998</v>
      </c>
      <c r="S637">
        <v>70.22</v>
      </c>
      <c r="T637">
        <v>138.79</v>
      </c>
      <c r="U637">
        <v>55.12</v>
      </c>
      <c r="V637">
        <v>78.42</v>
      </c>
      <c r="W637">
        <v>1234.8</v>
      </c>
      <c r="X637">
        <v>1188.31</v>
      </c>
      <c r="Y637">
        <v>371.4</v>
      </c>
      <c r="Z637">
        <v>1.4922525</v>
      </c>
      <c r="AA637">
        <v>351.12</v>
      </c>
      <c r="AC637">
        <v>1314.96</v>
      </c>
      <c r="AD637">
        <v>656.05</v>
      </c>
      <c r="AE637">
        <v>295.24</v>
      </c>
      <c r="AF637">
        <v>2075.37</v>
      </c>
      <c r="AG637">
        <v>760.41</v>
      </c>
      <c r="AH637">
        <v>433.42</v>
      </c>
      <c r="AI637">
        <v>1314.95999999999</v>
      </c>
      <c r="AJ637">
        <v>195.85</v>
      </c>
      <c r="AK637">
        <v>-71.45</v>
      </c>
      <c r="AL637">
        <v>-163.94</v>
      </c>
      <c r="AM637">
        <v>190.01</v>
      </c>
      <c r="AN637">
        <v>-122.38</v>
      </c>
      <c r="AO637">
        <v>-5.84</v>
      </c>
      <c r="AP637">
        <v>-45.38</v>
      </c>
      <c r="AQ637">
        <v>22.38</v>
      </c>
    </row>
    <row r="638" spans="1:43" x14ac:dyDescent="0.25">
      <c r="A638" t="s">
        <v>1541</v>
      </c>
      <c r="B638" t="s">
        <v>1540</v>
      </c>
      <c r="C638" t="s">
        <v>315</v>
      </c>
      <c r="D638">
        <v>4128.1369392899996</v>
      </c>
      <c r="E638">
        <v>1127.6500000000001</v>
      </c>
      <c r="F638">
        <v>118.42</v>
      </c>
      <c r="G638">
        <v>276.57</v>
      </c>
      <c r="H638">
        <v>36.44</v>
      </c>
      <c r="I638">
        <v>99.55</v>
      </c>
      <c r="J638">
        <v>6.26</v>
      </c>
      <c r="L638">
        <v>26.726099999999999</v>
      </c>
      <c r="M638">
        <v>1.71</v>
      </c>
      <c r="N638">
        <v>0</v>
      </c>
      <c r="O638">
        <v>229.73</v>
      </c>
      <c r="P638">
        <v>7.2700000000001301</v>
      </c>
      <c r="R638">
        <v>180.76390000000001</v>
      </c>
      <c r="S638">
        <v>53.72</v>
      </c>
      <c r="T638">
        <v>10.899999999999901</v>
      </c>
      <c r="U638">
        <v>20.53</v>
      </c>
      <c r="V638">
        <v>0.42000000000013099</v>
      </c>
      <c r="W638">
        <v>209.26999999999899</v>
      </c>
      <c r="X638">
        <v>429.14</v>
      </c>
      <c r="Y638">
        <v>129.32</v>
      </c>
      <c r="Z638">
        <v>3.6437062</v>
      </c>
      <c r="AA638">
        <v>0.85</v>
      </c>
      <c r="AC638">
        <v>522.28</v>
      </c>
      <c r="AD638">
        <v>112.17</v>
      </c>
      <c r="AE638">
        <v>0.59</v>
      </c>
      <c r="AF638">
        <v>658.87</v>
      </c>
      <c r="AG638">
        <v>136.59</v>
      </c>
      <c r="AH638">
        <v>163.69999999999999</v>
      </c>
      <c r="AI638">
        <v>522.28</v>
      </c>
      <c r="AJ638">
        <v>33.76</v>
      </c>
      <c r="AK638">
        <v>140.26</v>
      </c>
      <c r="AL638">
        <v>-123.99</v>
      </c>
      <c r="AM638">
        <v>-8.66</v>
      </c>
      <c r="AN638">
        <v>-114.55</v>
      </c>
      <c r="AO638">
        <v>-42.42</v>
      </c>
      <c r="AP638">
        <v>7.6099999999999799</v>
      </c>
      <c r="AQ638">
        <v>0</v>
      </c>
    </row>
    <row r="639" spans="1:43" x14ac:dyDescent="0.25">
      <c r="A639" t="s">
        <v>1563</v>
      </c>
      <c r="B639" t="s">
        <v>1562</v>
      </c>
      <c r="C639" t="s">
        <v>85</v>
      </c>
      <c r="D639">
        <v>4108.9779208800001</v>
      </c>
      <c r="E639">
        <v>780.3</v>
      </c>
      <c r="F639">
        <v>71.31</v>
      </c>
      <c r="G639">
        <v>0</v>
      </c>
      <c r="H639">
        <v>10.45</v>
      </c>
      <c r="I639">
        <v>14.57</v>
      </c>
      <c r="K639">
        <v>1.24</v>
      </c>
      <c r="L639">
        <v>0</v>
      </c>
      <c r="M639">
        <v>0</v>
      </c>
      <c r="N639">
        <v>0</v>
      </c>
      <c r="O639">
        <v>40.700000000000003</v>
      </c>
      <c r="P639">
        <v>9.15</v>
      </c>
      <c r="R639">
        <v>15.73</v>
      </c>
      <c r="S639">
        <v>22.76</v>
      </c>
      <c r="T639">
        <v>6.0599999999999801</v>
      </c>
      <c r="U639">
        <v>23.73</v>
      </c>
      <c r="V639">
        <v>1.7</v>
      </c>
      <c r="W639">
        <v>71.72</v>
      </c>
      <c r="X639">
        <v>127.99</v>
      </c>
      <c r="Y639">
        <v>77.369999999999905</v>
      </c>
      <c r="Z639">
        <v>5.2249999999999996</v>
      </c>
      <c r="AA639">
        <v>8.25</v>
      </c>
      <c r="AC639">
        <v>82.17</v>
      </c>
      <c r="AD639">
        <v>0</v>
      </c>
      <c r="AE639">
        <v>7.45</v>
      </c>
      <c r="AF639">
        <v>168.69</v>
      </c>
      <c r="AG639">
        <v>86.52</v>
      </c>
      <c r="AH639">
        <v>90.66</v>
      </c>
      <c r="AI639">
        <v>82.17</v>
      </c>
      <c r="AJ639">
        <v>7.3</v>
      </c>
      <c r="AK639">
        <v>-2.64</v>
      </c>
      <c r="AL639">
        <v>5.87</v>
      </c>
      <c r="AM639">
        <v>-12.14</v>
      </c>
      <c r="AN639">
        <v>-36.21</v>
      </c>
      <c r="AO639">
        <v>-19.440000000000001</v>
      </c>
      <c r="AP639">
        <v>-8.91</v>
      </c>
      <c r="AQ639">
        <v>0</v>
      </c>
    </row>
    <row r="640" spans="1:43" x14ac:dyDescent="0.25">
      <c r="A640" t="s">
        <v>1590</v>
      </c>
      <c r="B640" t="s">
        <v>1589</v>
      </c>
      <c r="C640" t="s">
        <v>315</v>
      </c>
      <c r="D640">
        <v>4087.1099792300001</v>
      </c>
      <c r="E640">
        <v>459.95</v>
      </c>
      <c r="F640">
        <v>1088.6300000000001</v>
      </c>
      <c r="G640">
        <v>1732.19</v>
      </c>
      <c r="H640">
        <v>89.79</v>
      </c>
      <c r="I640">
        <v>187.35</v>
      </c>
      <c r="K640">
        <v>179.43</v>
      </c>
      <c r="L640">
        <v>788.86699999999996</v>
      </c>
      <c r="M640">
        <v>540.34</v>
      </c>
      <c r="N640">
        <v>24.09</v>
      </c>
      <c r="O640">
        <v>3578.32</v>
      </c>
      <c r="P640">
        <v>1145.1599999999901</v>
      </c>
      <c r="R640">
        <v>1848.8430000000001</v>
      </c>
      <c r="S640">
        <v>793.38</v>
      </c>
      <c r="T640">
        <v>2323.04</v>
      </c>
      <c r="U640">
        <v>220.84</v>
      </c>
      <c r="V640">
        <v>123.06</v>
      </c>
      <c r="W640">
        <v>536.84</v>
      </c>
      <c r="X640">
        <v>3361.83</v>
      </c>
      <c r="Y640">
        <v>3411.67</v>
      </c>
      <c r="Z640">
        <v>8.9790214000000006</v>
      </c>
      <c r="AA640">
        <v>3025.0299999999902</v>
      </c>
      <c r="AC640">
        <v>2383.3200000000002</v>
      </c>
      <c r="AD640">
        <v>1173.8</v>
      </c>
      <c r="AE640">
        <v>1022.09999999999</v>
      </c>
      <c r="AF640">
        <v>6940.15</v>
      </c>
      <c r="AG640">
        <v>4556.83</v>
      </c>
      <c r="AH640">
        <v>1207.3</v>
      </c>
      <c r="AI640">
        <v>2383.3199999999902</v>
      </c>
      <c r="AJ640">
        <v>143.38</v>
      </c>
      <c r="AK640">
        <v>421.32</v>
      </c>
      <c r="AL640">
        <v>-118.61</v>
      </c>
      <c r="AM640">
        <v>-257.82</v>
      </c>
      <c r="AN640">
        <v>-187.57999999999899</v>
      </c>
      <c r="AO640">
        <v>-401.2</v>
      </c>
      <c r="AP640">
        <v>44.889999999999901</v>
      </c>
      <c r="AQ640">
        <v>22.43</v>
      </c>
    </row>
    <row r="641" spans="1:43" x14ac:dyDescent="0.25">
      <c r="A641" t="s">
        <v>1570</v>
      </c>
      <c r="B641" t="s">
        <v>1569</v>
      </c>
      <c r="C641" t="s">
        <v>344</v>
      </c>
      <c r="D641">
        <v>4077.808002065</v>
      </c>
      <c r="E641">
        <v>5.95</v>
      </c>
      <c r="F641">
        <v>709.02</v>
      </c>
      <c r="G641">
        <v>220.83</v>
      </c>
      <c r="H641">
        <v>6881.45</v>
      </c>
      <c r="I641">
        <v>393.3</v>
      </c>
      <c r="K641">
        <v>120.409999999999</v>
      </c>
      <c r="L641">
        <v>0.16</v>
      </c>
      <c r="M641">
        <v>233.98</v>
      </c>
      <c r="N641">
        <v>0</v>
      </c>
      <c r="O641">
        <v>14842.3499999999</v>
      </c>
      <c r="P641">
        <v>4757.8</v>
      </c>
      <c r="R641">
        <v>14197.41</v>
      </c>
      <c r="S641">
        <v>661.969999999999</v>
      </c>
      <c r="T641">
        <v>1462.38</v>
      </c>
      <c r="U641">
        <v>290.39</v>
      </c>
      <c r="V641">
        <v>329.12</v>
      </c>
      <c r="W641">
        <v>-490.48</v>
      </c>
      <c r="X641">
        <v>2504.1799999999998</v>
      </c>
      <c r="Y641">
        <v>2171.4</v>
      </c>
      <c r="Z641">
        <v>685.34588269999995</v>
      </c>
      <c r="AA641">
        <v>5050.3599999999997</v>
      </c>
      <c r="AC641">
        <v>10417.33</v>
      </c>
      <c r="AD641">
        <v>518.70000000000005</v>
      </c>
      <c r="AE641">
        <v>4428.68</v>
      </c>
      <c r="AF641">
        <v>17346.53</v>
      </c>
      <c r="AG641">
        <v>6929.2</v>
      </c>
      <c r="AH641">
        <v>930.21</v>
      </c>
      <c r="AI641">
        <v>10417.3299999999</v>
      </c>
      <c r="AJ641">
        <v>103.05</v>
      </c>
      <c r="AK641">
        <v>-710.77</v>
      </c>
      <c r="AL641">
        <v>-112.55</v>
      </c>
      <c r="AM641">
        <v>845.07</v>
      </c>
      <c r="AN641">
        <v>-284.97000000000003</v>
      </c>
      <c r="AO641">
        <v>742.02</v>
      </c>
      <c r="AP641">
        <v>21.750000000000099</v>
      </c>
      <c r="AQ641">
        <v>0</v>
      </c>
    </row>
    <row r="642" spans="1:43" x14ac:dyDescent="0.25">
      <c r="A642" t="s">
        <v>1543</v>
      </c>
      <c r="B642" t="s">
        <v>1542</v>
      </c>
      <c r="C642" t="s">
        <v>1218</v>
      </c>
      <c r="D642">
        <v>4076.9054637150002</v>
      </c>
      <c r="E642">
        <v>602.75</v>
      </c>
      <c r="F642">
        <v>242.07</v>
      </c>
      <c r="G642">
        <v>289.73</v>
      </c>
      <c r="H642">
        <v>12.94</v>
      </c>
      <c r="I642">
        <v>58.62</v>
      </c>
      <c r="J642">
        <v>253.719999999999</v>
      </c>
      <c r="L642">
        <v>0.65910000000000002</v>
      </c>
      <c r="M642">
        <v>20.93</v>
      </c>
      <c r="O642">
        <v>1899.48</v>
      </c>
      <c r="P642">
        <v>1138.99</v>
      </c>
      <c r="R642">
        <v>1832.4009000000001</v>
      </c>
      <c r="S642">
        <v>713.39</v>
      </c>
      <c r="T642">
        <v>506.37</v>
      </c>
      <c r="U642">
        <v>45.49</v>
      </c>
      <c r="V642">
        <v>21.619999999999902</v>
      </c>
      <c r="W642">
        <v>1089.4100000000001</v>
      </c>
      <c r="X642">
        <v>1380.03</v>
      </c>
      <c r="Y642">
        <v>748.44</v>
      </c>
      <c r="Z642">
        <v>6.4697380999999998</v>
      </c>
      <c r="AA642">
        <v>1163.32</v>
      </c>
      <c r="AC642">
        <v>1392.08</v>
      </c>
      <c r="AD642">
        <v>301.62</v>
      </c>
      <c r="AE642">
        <v>863.65</v>
      </c>
      <c r="AF642">
        <v>3279.51</v>
      </c>
      <c r="AG642">
        <v>1887.43</v>
      </c>
      <c r="AH642">
        <v>306.39999999999998</v>
      </c>
      <c r="AI642">
        <v>1392.08</v>
      </c>
      <c r="AJ642">
        <v>467.12</v>
      </c>
      <c r="AK642">
        <v>203.11</v>
      </c>
      <c r="AL642">
        <v>-347.84</v>
      </c>
      <c r="AM642">
        <v>180.76</v>
      </c>
      <c r="AN642">
        <v>-167.73999999999899</v>
      </c>
      <c r="AO642">
        <v>-286.36</v>
      </c>
      <c r="AP642">
        <v>36.03</v>
      </c>
      <c r="AQ642">
        <v>26.02</v>
      </c>
    </row>
    <row r="643" spans="1:43" x14ac:dyDescent="0.25">
      <c r="A643" t="s">
        <v>1574</v>
      </c>
      <c r="B643" t="s">
        <v>1573</v>
      </c>
      <c r="C643" t="s">
        <v>1253</v>
      </c>
      <c r="D643">
        <v>4060.8879999999999</v>
      </c>
      <c r="E643">
        <v>114</v>
      </c>
      <c r="F643">
        <v>199.34</v>
      </c>
      <c r="G643">
        <v>0</v>
      </c>
      <c r="H643">
        <v>3766.83</v>
      </c>
      <c r="I643">
        <v>175.34</v>
      </c>
      <c r="K643">
        <v>0.01</v>
      </c>
      <c r="L643">
        <v>3666.6262999999999</v>
      </c>
      <c r="M643">
        <v>457.13</v>
      </c>
      <c r="N643">
        <v>70.56</v>
      </c>
      <c r="O643">
        <v>7461.53</v>
      </c>
      <c r="P643">
        <v>3272.33</v>
      </c>
      <c r="R643">
        <v>0.443700000000262</v>
      </c>
      <c r="S643">
        <v>277.47000000000003</v>
      </c>
      <c r="T643">
        <v>442.5</v>
      </c>
      <c r="U643">
        <v>3337.32</v>
      </c>
      <c r="V643">
        <v>332.5</v>
      </c>
      <c r="W643">
        <v>648.51</v>
      </c>
      <c r="X643">
        <v>938.54</v>
      </c>
      <c r="Y643">
        <v>641.84</v>
      </c>
      <c r="Z643">
        <v>39.046999999999997</v>
      </c>
      <c r="AA643">
        <v>3207.94</v>
      </c>
      <c r="AC643">
        <v>4485.8999999999996</v>
      </c>
      <c r="AD643">
        <v>0</v>
      </c>
      <c r="AE643">
        <v>2939.83</v>
      </c>
      <c r="AF643">
        <v>8400.07</v>
      </c>
      <c r="AG643">
        <v>3914.17</v>
      </c>
      <c r="AH643">
        <v>485.73</v>
      </c>
      <c r="AI643">
        <v>4485.8999999999996</v>
      </c>
      <c r="AJ643">
        <v>3185.19</v>
      </c>
      <c r="AK643">
        <v>6760.81</v>
      </c>
      <c r="AL643">
        <v>-3628.66</v>
      </c>
      <c r="AM643">
        <v>-2956.81</v>
      </c>
      <c r="AN643">
        <v>-3398.59</v>
      </c>
      <c r="AO643">
        <v>-6142</v>
      </c>
      <c r="AP643">
        <v>175.340000000001</v>
      </c>
      <c r="AQ643">
        <v>0</v>
      </c>
    </row>
    <row r="644" spans="1:43" x14ac:dyDescent="0.25">
      <c r="A644" t="s">
        <v>1572</v>
      </c>
      <c r="B644" t="s">
        <v>1571</v>
      </c>
      <c r="C644" t="s">
        <v>435</v>
      </c>
      <c r="D644">
        <v>4054.78041699499</v>
      </c>
      <c r="E644">
        <v>491.75</v>
      </c>
      <c r="F644">
        <v>91.47</v>
      </c>
      <c r="G644">
        <v>318.54000000000002</v>
      </c>
      <c r="H644">
        <v>16.850000000000001</v>
      </c>
      <c r="I644">
        <v>33.76</v>
      </c>
      <c r="J644">
        <v>18.170000000000002</v>
      </c>
      <c r="L644">
        <v>5.6719999999999997</v>
      </c>
      <c r="M644">
        <v>0</v>
      </c>
      <c r="N644">
        <v>0</v>
      </c>
      <c r="O644">
        <v>456.9</v>
      </c>
      <c r="P644">
        <v>78.23</v>
      </c>
      <c r="R644">
        <v>409.43799999999999</v>
      </c>
      <c r="S644">
        <v>97.31</v>
      </c>
      <c r="T644">
        <v>179.62</v>
      </c>
      <c r="U644">
        <v>41.79</v>
      </c>
      <c r="V644">
        <v>0</v>
      </c>
      <c r="W644">
        <v>196.32999999999899</v>
      </c>
      <c r="X644">
        <v>424.47</v>
      </c>
      <c r="Y644">
        <v>271.08999999999997</v>
      </c>
      <c r="Z644">
        <v>8.4257798000000008</v>
      </c>
      <c r="AA644">
        <v>202.63</v>
      </c>
      <c r="AC644">
        <v>532.04999999999995</v>
      </c>
      <c r="AD644">
        <v>178.86</v>
      </c>
      <c r="AE644">
        <v>60.06</v>
      </c>
      <c r="AF644">
        <v>881.37</v>
      </c>
      <c r="AG644">
        <v>349.32</v>
      </c>
      <c r="AH644">
        <v>114.54</v>
      </c>
      <c r="AI644">
        <v>532.04999999999995</v>
      </c>
      <c r="AJ644">
        <v>69.099999999999994</v>
      </c>
      <c r="AK644">
        <v>-9.3800000000000008</v>
      </c>
      <c r="AL644">
        <v>-72.72</v>
      </c>
      <c r="AM644">
        <v>88.27</v>
      </c>
      <c r="AN644">
        <v>-71.87</v>
      </c>
      <c r="AO644">
        <v>19.170000000000002</v>
      </c>
      <c r="AP644">
        <v>6.1699999999999902</v>
      </c>
      <c r="AQ644">
        <v>45.41</v>
      </c>
    </row>
    <row r="645" spans="1:43" x14ac:dyDescent="0.25">
      <c r="A645" t="s">
        <v>1608</v>
      </c>
      <c r="B645" t="s">
        <v>1607</v>
      </c>
      <c r="C645" t="s">
        <v>27</v>
      </c>
      <c r="D645">
        <v>4045.2540128300002</v>
      </c>
      <c r="E645">
        <v>128.75</v>
      </c>
      <c r="G645">
        <v>1370.05</v>
      </c>
      <c r="H645">
        <v>311.5</v>
      </c>
      <c r="I645">
        <v>2368.42</v>
      </c>
      <c r="M645">
        <v>12582.46</v>
      </c>
      <c r="O645">
        <v>50056.849999999897</v>
      </c>
      <c r="P645">
        <v>6620.24999999998</v>
      </c>
      <c r="Q645">
        <v>34380.74</v>
      </c>
      <c r="R645">
        <v>826.27</v>
      </c>
      <c r="U645">
        <v>2267.38</v>
      </c>
      <c r="V645">
        <v>2502.1299999999801</v>
      </c>
      <c r="W645">
        <v>2881.47999999999</v>
      </c>
      <c r="X645">
        <v>2368.42</v>
      </c>
      <c r="Y645">
        <v>41238.910000000003</v>
      </c>
      <c r="Z645">
        <v>31.150173299999999</v>
      </c>
      <c r="AB645">
        <v>41238.910000000003</v>
      </c>
      <c r="AC645">
        <v>4566.1099999999997</v>
      </c>
      <c r="AE645">
        <v>4118.12</v>
      </c>
      <c r="AF645">
        <v>52425.269999999902</v>
      </c>
      <c r="AG645">
        <v>47859.159999999902</v>
      </c>
      <c r="AI645">
        <v>4566.1099999999997</v>
      </c>
      <c r="AJ645">
        <v>166.51</v>
      </c>
      <c r="AK645">
        <v>8.14</v>
      </c>
      <c r="AL645">
        <v>-164.76</v>
      </c>
      <c r="AM645">
        <v>-1565.72</v>
      </c>
      <c r="AN645">
        <v>-2505.88</v>
      </c>
      <c r="AO645">
        <v>-1732.23</v>
      </c>
      <c r="AP645">
        <v>-1722.34</v>
      </c>
      <c r="AQ645">
        <v>31.1</v>
      </c>
    </row>
    <row r="646" spans="1:43" x14ac:dyDescent="0.25">
      <c r="A646" t="s">
        <v>1592</v>
      </c>
      <c r="B646" t="s">
        <v>1591</v>
      </c>
      <c r="C646" t="s">
        <v>407</v>
      </c>
      <c r="D646">
        <v>4044.6168163500001</v>
      </c>
      <c r="E646">
        <v>259.05</v>
      </c>
      <c r="F646">
        <v>131.28</v>
      </c>
      <c r="G646">
        <v>177.29</v>
      </c>
      <c r="H646">
        <v>31.21</v>
      </c>
      <c r="I646">
        <v>169.27</v>
      </c>
      <c r="J646">
        <v>3.0999999999999899</v>
      </c>
      <c r="L646">
        <v>0</v>
      </c>
      <c r="M646">
        <v>19.940000000000001</v>
      </c>
      <c r="N646">
        <v>0</v>
      </c>
      <c r="O646">
        <v>204.85</v>
      </c>
      <c r="P646">
        <v>9.0800000000000693</v>
      </c>
      <c r="R646">
        <v>163.55000000000001</v>
      </c>
      <c r="S646">
        <v>61.49</v>
      </c>
      <c r="T646">
        <v>158.36999999999901</v>
      </c>
      <c r="U646">
        <v>21.36</v>
      </c>
      <c r="V646">
        <v>5.9800000000000697</v>
      </c>
      <c r="W646">
        <v>396.29</v>
      </c>
      <c r="X646">
        <v>698.4</v>
      </c>
      <c r="Y646">
        <v>289.64999999999998</v>
      </c>
      <c r="Z646">
        <v>15.6042635</v>
      </c>
      <c r="AA646">
        <v>0</v>
      </c>
      <c r="AC646">
        <v>604.52</v>
      </c>
      <c r="AD646">
        <v>198.56</v>
      </c>
      <c r="AE646">
        <v>0</v>
      </c>
      <c r="AF646">
        <v>903.25</v>
      </c>
      <c r="AG646">
        <v>298.73</v>
      </c>
      <c r="AH646">
        <v>269.08</v>
      </c>
      <c r="AI646">
        <v>604.52</v>
      </c>
      <c r="AJ646">
        <v>20.68</v>
      </c>
      <c r="AK646">
        <v>-89.12</v>
      </c>
      <c r="AL646">
        <v>-12.75</v>
      </c>
      <c r="AM646">
        <v>88.56</v>
      </c>
      <c r="AN646">
        <v>-58.78</v>
      </c>
      <c r="AO646">
        <v>67.88</v>
      </c>
      <c r="AP646">
        <v>-13.31</v>
      </c>
      <c r="AQ646">
        <v>18.73</v>
      </c>
    </row>
    <row r="647" spans="1:43" x14ac:dyDescent="0.25">
      <c r="A647" t="s">
        <v>1582</v>
      </c>
      <c r="B647" t="s">
        <v>1581</v>
      </c>
      <c r="C647" t="s">
        <v>504</v>
      </c>
      <c r="D647">
        <v>4020.0524562750002</v>
      </c>
      <c r="E647">
        <v>441.7</v>
      </c>
      <c r="F647">
        <v>182.79</v>
      </c>
      <c r="G647">
        <v>0.75</v>
      </c>
      <c r="H647">
        <v>77.25</v>
      </c>
      <c r="I647">
        <v>45.73</v>
      </c>
      <c r="J647">
        <v>3.95</v>
      </c>
      <c r="L647">
        <v>71.055999999999997</v>
      </c>
      <c r="M647">
        <v>0.04</v>
      </c>
      <c r="N647">
        <v>0</v>
      </c>
      <c r="O647">
        <v>378.23</v>
      </c>
      <c r="P647">
        <v>160.56</v>
      </c>
      <c r="R647">
        <v>286.74400000000003</v>
      </c>
      <c r="S647">
        <v>75.83</v>
      </c>
      <c r="T647">
        <v>293.05</v>
      </c>
      <c r="U647">
        <v>20.39</v>
      </c>
      <c r="V647">
        <v>13.250000000000201</v>
      </c>
      <c r="W647">
        <v>443.86</v>
      </c>
      <c r="X647">
        <v>780.03</v>
      </c>
      <c r="Y647">
        <v>475.84</v>
      </c>
      <c r="Z647">
        <v>7.7248409999999996</v>
      </c>
      <c r="AA647">
        <v>384.86</v>
      </c>
      <c r="AC647">
        <v>521.86</v>
      </c>
      <c r="AD647">
        <v>375.72</v>
      </c>
      <c r="AE647">
        <v>143.35999999999899</v>
      </c>
      <c r="AF647">
        <v>1158.26</v>
      </c>
      <c r="AG647">
        <v>636.4</v>
      </c>
      <c r="AH647">
        <v>282.75</v>
      </c>
      <c r="AI647">
        <v>521.86</v>
      </c>
      <c r="AJ647">
        <v>49.53</v>
      </c>
      <c r="AK647">
        <v>3.73</v>
      </c>
      <c r="AL647">
        <v>-51.83</v>
      </c>
      <c r="AM647">
        <v>36.47</v>
      </c>
      <c r="AN647">
        <v>-152.51</v>
      </c>
      <c r="AO647">
        <v>-13.06</v>
      </c>
      <c r="AP647">
        <v>-11.6299999999999</v>
      </c>
      <c r="AQ647">
        <v>0</v>
      </c>
    </row>
    <row r="648" spans="1:43" x14ac:dyDescent="0.25">
      <c r="A648" t="s">
        <v>1576</v>
      </c>
      <c r="B648" t="s">
        <v>1575</v>
      </c>
      <c r="C648" t="s">
        <v>336</v>
      </c>
      <c r="D648">
        <v>4015.8768030000001</v>
      </c>
      <c r="E648">
        <v>713.95</v>
      </c>
      <c r="F648">
        <v>41.78</v>
      </c>
      <c r="G648">
        <v>0</v>
      </c>
      <c r="H648">
        <v>7.68</v>
      </c>
      <c r="I648">
        <v>11.82</v>
      </c>
      <c r="J648">
        <v>4.83</v>
      </c>
      <c r="L648">
        <v>0</v>
      </c>
      <c r="M648">
        <v>16.54</v>
      </c>
      <c r="N648">
        <v>0</v>
      </c>
      <c r="O648">
        <v>108.099999999999</v>
      </c>
      <c r="P648">
        <v>20.819999999999901</v>
      </c>
      <c r="R648">
        <v>86.509999999999906</v>
      </c>
      <c r="S648">
        <v>13.719999999999899</v>
      </c>
      <c r="T648">
        <v>53.599999999999902</v>
      </c>
      <c r="U648">
        <v>5.05</v>
      </c>
      <c r="V648">
        <v>0.49999999999995198</v>
      </c>
      <c r="W648">
        <v>183.92</v>
      </c>
      <c r="X648">
        <v>199.7</v>
      </c>
      <c r="Y648">
        <v>95.38</v>
      </c>
      <c r="Z648">
        <v>5.7604199999999999</v>
      </c>
      <c r="AA648">
        <v>57.94</v>
      </c>
      <c r="AC648">
        <v>191.6</v>
      </c>
      <c r="AD648">
        <v>114.88</v>
      </c>
      <c r="AE648">
        <v>15.49</v>
      </c>
      <c r="AF648">
        <v>307.79999999999899</v>
      </c>
      <c r="AG648">
        <v>116.19999999999899</v>
      </c>
      <c r="AH648">
        <v>59.28</v>
      </c>
      <c r="AI648">
        <v>191.6</v>
      </c>
      <c r="AJ648">
        <v>25.56</v>
      </c>
      <c r="AK648">
        <v>22.87</v>
      </c>
      <c r="AL648">
        <v>-24.18</v>
      </c>
      <c r="AM648">
        <v>-3.48</v>
      </c>
      <c r="AN648">
        <v>-81.62</v>
      </c>
      <c r="AO648">
        <v>-29.04</v>
      </c>
      <c r="AP648">
        <v>-4.7899999999999903</v>
      </c>
      <c r="AQ648">
        <v>3.03</v>
      </c>
    </row>
    <row r="649" spans="1:43" x14ac:dyDescent="0.25">
      <c r="A649" t="s">
        <v>1494</v>
      </c>
      <c r="B649" t="s">
        <v>1493</v>
      </c>
      <c r="C649" t="s">
        <v>533</v>
      </c>
      <c r="D649">
        <v>4012.1054126499998</v>
      </c>
      <c r="E649">
        <v>449.95</v>
      </c>
      <c r="F649">
        <v>1797.93</v>
      </c>
      <c r="G649">
        <v>21.69</v>
      </c>
      <c r="H649">
        <v>90.22</v>
      </c>
      <c r="I649">
        <v>213.77</v>
      </c>
      <c r="J649">
        <v>135.47999999999999</v>
      </c>
      <c r="L649">
        <v>662.81590000000006</v>
      </c>
      <c r="M649">
        <v>0</v>
      </c>
      <c r="N649">
        <v>0.35</v>
      </c>
      <c r="O649">
        <v>1084.72</v>
      </c>
      <c r="P649">
        <v>139.96</v>
      </c>
      <c r="R649">
        <v>209.04409999999999</v>
      </c>
      <c r="S649">
        <v>76.75</v>
      </c>
      <c r="T649">
        <v>172.629999999999</v>
      </c>
      <c r="U649">
        <v>212.86</v>
      </c>
      <c r="V649">
        <v>4.4800000000004303</v>
      </c>
      <c r="W649">
        <v>2120.11</v>
      </c>
      <c r="X649">
        <v>3258.17</v>
      </c>
      <c r="Y649">
        <v>1970.56</v>
      </c>
      <c r="Z649">
        <v>9.0220494999999996</v>
      </c>
      <c r="AA649">
        <v>2.96</v>
      </c>
      <c r="AC649">
        <v>2232.37</v>
      </c>
      <c r="AD649">
        <v>1134.3399999999999</v>
      </c>
      <c r="AE649">
        <v>0</v>
      </c>
      <c r="AF649">
        <v>4342.8900000000003</v>
      </c>
      <c r="AG649">
        <v>2110.52</v>
      </c>
      <c r="AH649">
        <v>1833.31</v>
      </c>
      <c r="AI649">
        <v>2232.37</v>
      </c>
      <c r="AJ649">
        <v>244.08</v>
      </c>
      <c r="AK649">
        <v>-97.1</v>
      </c>
      <c r="AL649">
        <v>-111.51</v>
      </c>
      <c r="AM649">
        <v>328.28</v>
      </c>
      <c r="AN649">
        <v>-368.97</v>
      </c>
      <c r="AO649">
        <v>84.199999999999903</v>
      </c>
      <c r="AP649">
        <v>119.66999999999901</v>
      </c>
      <c r="AQ649">
        <v>55.28</v>
      </c>
    </row>
    <row r="650" spans="1:43" x14ac:dyDescent="0.25">
      <c r="A650" t="s">
        <v>1557</v>
      </c>
      <c r="B650" t="s">
        <v>1556</v>
      </c>
      <c r="C650" t="s">
        <v>706</v>
      </c>
      <c r="D650">
        <v>3993.69214956</v>
      </c>
      <c r="E650">
        <v>105.45</v>
      </c>
      <c r="F650">
        <v>43.48</v>
      </c>
      <c r="G650">
        <v>0</v>
      </c>
      <c r="H650">
        <v>300</v>
      </c>
      <c r="I650">
        <v>34.4</v>
      </c>
      <c r="K650">
        <v>17.63</v>
      </c>
      <c r="L650">
        <v>2.3E-2</v>
      </c>
      <c r="M650">
        <v>0</v>
      </c>
      <c r="N650">
        <v>0</v>
      </c>
      <c r="O650">
        <v>875.39</v>
      </c>
      <c r="P650">
        <v>579.70000000000005</v>
      </c>
      <c r="R650">
        <v>808.75699999999995</v>
      </c>
      <c r="S650">
        <v>193.17999999999901</v>
      </c>
      <c r="T650">
        <v>605.03</v>
      </c>
      <c r="U650">
        <v>48.98</v>
      </c>
      <c r="V650">
        <v>0.68000000000024496</v>
      </c>
      <c r="W650">
        <v>296.51</v>
      </c>
      <c r="X650">
        <v>949.33</v>
      </c>
      <c r="Y650">
        <v>648.51</v>
      </c>
      <c r="Z650">
        <v>30.000299999999999</v>
      </c>
      <c r="AA650">
        <v>1143.3899999999901</v>
      </c>
      <c r="AC650">
        <v>596.51</v>
      </c>
      <c r="AD650">
        <v>613.82000000000005</v>
      </c>
      <c r="AE650">
        <v>579.02</v>
      </c>
      <c r="AF650">
        <v>1824.72</v>
      </c>
      <c r="AG650">
        <v>1228.21</v>
      </c>
      <c r="AH650">
        <v>107.93</v>
      </c>
      <c r="AI650">
        <v>596.50999999999897</v>
      </c>
      <c r="AJ650">
        <v>60.91</v>
      </c>
      <c r="AK650">
        <v>-54.37</v>
      </c>
      <c r="AL650">
        <v>-67.849999999999994</v>
      </c>
      <c r="AM650">
        <v>121.6</v>
      </c>
      <c r="AN650">
        <v>-170.73</v>
      </c>
      <c r="AO650">
        <v>60.69</v>
      </c>
      <c r="AP650">
        <v>-0.619999999999997</v>
      </c>
      <c r="AQ650">
        <v>0</v>
      </c>
    </row>
    <row r="651" spans="1:43" x14ac:dyDescent="0.25">
      <c r="A651" t="s">
        <v>1594</v>
      </c>
      <c r="B651" t="s">
        <v>1593</v>
      </c>
      <c r="C651" t="s">
        <v>504</v>
      </c>
      <c r="D651">
        <v>3991.8737515399998</v>
      </c>
      <c r="E651">
        <v>509.3</v>
      </c>
      <c r="F651">
        <v>286.73</v>
      </c>
      <c r="G651">
        <v>46.57</v>
      </c>
      <c r="H651">
        <v>52.87</v>
      </c>
      <c r="I651">
        <v>167.6</v>
      </c>
      <c r="K651">
        <v>5.38</v>
      </c>
      <c r="L651">
        <v>3.03</v>
      </c>
      <c r="M651">
        <v>89.52</v>
      </c>
      <c r="O651">
        <v>265.02</v>
      </c>
      <c r="P651">
        <v>161.96</v>
      </c>
      <c r="R651">
        <v>159.25</v>
      </c>
      <c r="S651">
        <v>85.25</v>
      </c>
      <c r="T651">
        <v>458.13</v>
      </c>
      <c r="U651">
        <v>7.84</v>
      </c>
      <c r="V651">
        <v>26.14</v>
      </c>
      <c r="W651">
        <v>98.44</v>
      </c>
      <c r="X651">
        <v>839.68</v>
      </c>
      <c r="Y651">
        <v>744.86</v>
      </c>
      <c r="Z651">
        <v>5.2866</v>
      </c>
      <c r="AA651">
        <v>356.05</v>
      </c>
      <c r="AC651">
        <v>197.88</v>
      </c>
      <c r="AD651">
        <v>425.08</v>
      </c>
      <c r="AE651">
        <v>135.82</v>
      </c>
      <c r="AF651">
        <v>1104.7</v>
      </c>
      <c r="AG651">
        <v>906.82</v>
      </c>
      <c r="AH651">
        <v>161.75</v>
      </c>
      <c r="AI651">
        <v>197.88</v>
      </c>
      <c r="AJ651">
        <v>7.62</v>
      </c>
      <c r="AK651">
        <v>74.040000000000006</v>
      </c>
      <c r="AL651">
        <v>-141.84</v>
      </c>
      <c r="AM651">
        <v>52.11</v>
      </c>
      <c r="AN651">
        <v>-39.72</v>
      </c>
      <c r="AO651">
        <v>44.49</v>
      </c>
      <c r="AP651">
        <v>-15.6899999999999</v>
      </c>
      <c r="AQ651">
        <v>0</v>
      </c>
    </row>
    <row r="652" spans="1:43" x14ac:dyDescent="0.25">
      <c r="A652" t="s">
        <v>1596</v>
      </c>
      <c r="B652" t="s">
        <v>1595</v>
      </c>
      <c r="C652" t="s">
        <v>323</v>
      </c>
      <c r="D652">
        <v>3977.0601858</v>
      </c>
      <c r="E652">
        <v>174.75</v>
      </c>
      <c r="F652">
        <v>276.51</v>
      </c>
      <c r="G652">
        <v>370.71</v>
      </c>
      <c r="H652">
        <v>226.62</v>
      </c>
      <c r="I652">
        <v>382.13</v>
      </c>
      <c r="J652">
        <v>217.53</v>
      </c>
      <c r="L652">
        <v>0</v>
      </c>
      <c r="M652">
        <v>4.8</v>
      </c>
      <c r="O652">
        <v>1639.62</v>
      </c>
      <c r="P652">
        <v>421.95</v>
      </c>
      <c r="R652">
        <v>1588.82</v>
      </c>
      <c r="S652">
        <v>589.04</v>
      </c>
      <c r="T652">
        <v>560.13</v>
      </c>
      <c r="U652">
        <v>46</v>
      </c>
      <c r="V652">
        <v>42.14</v>
      </c>
      <c r="W652">
        <v>967.90999999999894</v>
      </c>
      <c r="X652">
        <v>1184.21</v>
      </c>
      <c r="Y652">
        <v>836.64</v>
      </c>
      <c r="Z652">
        <v>22.661311600000001</v>
      </c>
      <c r="AA652">
        <v>198.74999999999901</v>
      </c>
      <c r="AC652">
        <v>1565.23999999999</v>
      </c>
      <c r="AD652">
        <v>173.05</v>
      </c>
      <c r="AE652">
        <v>162.27999999999901</v>
      </c>
      <c r="AF652">
        <v>2823.83</v>
      </c>
      <c r="AG652">
        <v>1258.5899999999999</v>
      </c>
      <c r="AH652">
        <v>39.99</v>
      </c>
      <c r="AI652">
        <v>1565.24</v>
      </c>
      <c r="AJ652">
        <v>47.11</v>
      </c>
      <c r="AK652">
        <v>-328.17</v>
      </c>
      <c r="AL652">
        <v>-35</v>
      </c>
      <c r="AM652">
        <v>301.85000000000002</v>
      </c>
      <c r="AN652">
        <v>-132.88</v>
      </c>
      <c r="AO652">
        <v>254.74</v>
      </c>
      <c r="AP652">
        <v>-61.319999999999901</v>
      </c>
      <c r="AQ652">
        <v>180.72</v>
      </c>
    </row>
    <row r="653" spans="1:43" x14ac:dyDescent="0.25">
      <c r="A653" t="s">
        <v>1629</v>
      </c>
      <c r="B653" t="s">
        <v>1628</v>
      </c>
      <c r="C653" t="s">
        <v>85</v>
      </c>
      <c r="D653">
        <v>3952.1827427599901</v>
      </c>
      <c r="E653">
        <v>77.95</v>
      </c>
      <c r="F653">
        <v>94.88</v>
      </c>
      <c r="G653">
        <v>443.12</v>
      </c>
      <c r="H653">
        <v>516.91999999999996</v>
      </c>
      <c r="I653">
        <v>190.32</v>
      </c>
      <c r="K653">
        <v>76.39</v>
      </c>
      <c r="L653">
        <v>318.4237</v>
      </c>
      <c r="M653">
        <v>141.08000000000001</v>
      </c>
      <c r="N653">
        <v>9.8000000000000007</v>
      </c>
      <c r="O653">
        <v>2098.31</v>
      </c>
      <c r="P653">
        <v>431.94</v>
      </c>
      <c r="R653">
        <v>1481.4863</v>
      </c>
      <c r="S653">
        <v>20.4299999999999</v>
      </c>
      <c r="T653">
        <v>236.9</v>
      </c>
      <c r="U653">
        <v>80.930000000000007</v>
      </c>
      <c r="V653">
        <v>12.3600000000002</v>
      </c>
      <c r="W653">
        <v>693.98999999999899</v>
      </c>
      <c r="X653">
        <v>329.24</v>
      </c>
      <c r="Y653">
        <v>331.78</v>
      </c>
      <c r="Z653">
        <v>49.964383599999998</v>
      </c>
      <c r="AA653">
        <v>602.15</v>
      </c>
      <c r="AC653">
        <v>1663.8299999999899</v>
      </c>
      <c r="AD653">
        <v>0</v>
      </c>
      <c r="AE653">
        <v>419.58</v>
      </c>
      <c r="AF653">
        <v>2427.5500000000002</v>
      </c>
      <c r="AG653">
        <v>763.72</v>
      </c>
      <c r="AH653">
        <v>118.49</v>
      </c>
      <c r="AI653">
        <v>1663.83</v>
      </c>
      <c r="AJ653">
        <v>59.34</v>
      </c>
      <c r="AK653">
        <v>-210.77</v>
      </c>
      <c r="AL653">
        <v>-40.76</v>
      </c>
      <c r="AM653">
        <v>363.4</v>
      </c>
      <c r="AN653">
        <v>-10.35</v>
      </c>
      <c r="AO653">
        <v>304.05999999999898</v>
      </c>
      <c r="AP653">
        <v>111.869999999999</v>
      </c>
      <c r="AQ653">
        <v>62.47</v>
      </c>
    </row>
    <row r="654" spans="1:43" x14ac:dyDescent="0.25">
      <c r="A654" t="s">
        <v>1588</v>
      </c>
      <c r="B654" t="s">
        <v>1587</v>
      </c>
      <c r="C654" t="s">
        <v>91</v>
      </c>
      <c r="D654">
        <v>3944.8949192</v>
      </c>
      <c r="E654">
        <v>14.95</v>
      </c>
      <c r="F654">
        <v>44.18</v>
      </c>
      <c r="G654">
        <v>2345.2800000000002</v>
      </c>
      <c r="H654">
        <v>267.63</v>
      </c>
      <c r="I654">
        <v>209.52</v>
      </c>
      <c r="J654">
        <v>84.38</v>
      </c>
      <c r="L654">
        <v>1677.8879999999999</v>
      </c>
      <c r="M654">
        <v>393.97</v>
      </c>
      <c r="N654">
        <v>-3.05</v>
      </c>
      <c r="O654">
        <v>2784.19</v>
      </c>
      <c r="P654">
        <v>117.51</v>
      </c>
      <c r="R654">
        <v>548.87199999999996</v>
      </c>
      <c r="S654">
        <v>779.66</v>
      </c>
      <c r="T654">
        <v>737.74</v>
      </c>
      <c r="U654">
        <v>163.46</v>
      </c>
      <c r="V654">
        <v>33.130000000000898</v>
      </c>
      <c r="W654">
        <v>384.63999999999902</v>
      </c>
      <c r="X654">
        <v>1070.0999999999999</v>
      </c>
      <c r="Y654">
        <v>781.92</v>
      </c>
      <c r="Z654">
        <v>267.63104620000001</v>
      </c>
      <c r="AA654">
        <v>0.21</v>
      </c>
      <c r="AC654">
        <v>2954.86</v>
      </c>
      <c r="AD654">
        <v>0</v>
      </c>
      <c r="AE654">
        <v>0</v>
      </c>
      <c r="AF654">
        <v>3854.29</v>
      </c>
      <c r="AG654">
        <v>899.43000000000097</v>
      </c>
      <c r="AH654">
        <v>80.92</v>
      </c>
      <c r="AI654">
        <v>2954.8599999999901</v>
      </c>
      <c r="AJ654">
        <v>42.07</v>
      </c>
      <c r="AK654">
        <v>-35.81</v>
      </c>
      <c r="AL654">
        <v>-54.81</v>
      </c>
      <c r="AM654">
        <v>122.01</v>
      </c>
      <c r="AN654">
        <v>-38.739999999999903</v>
      </c>
      <c r="AO654">
        <v>79.94</v>
      </c>
      <c r="AP654">
        <v>31.39</v>
      </c>
      <c r="AQ654">
        <v>13.25</v>
      </c>
    </row>
    <row r="655" spans="1:43" x14ac:dyDescent="0.25">
      <c r="A655" t="s">
        <v>1567</v>
      </c>
      <c r="B655" t="s">
        <v>1566</v>
      </c>
      <c r="C655" t="s">
        <v>1568</v>
      </c>
      <c r="D655">
        <v>3923.1791112800001</v>
      </c>
      <c r="E655">
        <v>220.3</v>
      </c>
      <c r="F655">
        <v>240.61</v>
      </c>
      <c r="G655">
        <v>17.489999999999998</v>
      </c>
      <c r="H655">
        <v>177.06</v>
      </c>
      <c r="I655">
        <v>517.02</v>
      </c>
      <c r="J655">
        <v>11.74</v>
      </c>
      <c r="L655">
        <v>67.658999999999907</v>
      </c>
      <c r="M655">
        <v>13.82</v>
      </c>
      <c r="N655">
        <v>0</v>
      </c>
      <c r="O655">
        <v>1245.54</v>
      </c>
      <c r="P655">
        <v>247.8</v>
      </c>
      <c r="R655">
        <v>1086.441</v>
      </c>
      <c r="S655">
        <v>80.290000000000006</v>
      </c>
      <c r="T655">
        <v>166.08999999999901</v>
      </c>
      <c r="U655">
        <v>77.62</v>
      </c>
      <c r="V655">
        <v>86.2800000000002</v>
      </c>
      <c r="W655">
        <v>1687.8799999999901</v>
      </c>
      <c r="X655">
        <v>1291.3899999999901</v>
      </c>
      <c r="Y655">
        <v>406.69999999999902</v>
      </c>
      <c r="Z655">
        <v>17.706</v>
      </c>
      <c r="AA655">
        <v>198.94</v>
      </c>
      <c r="AC655">
        <v>1882.4299999999901</v>
      </c>
      <c r="AD655">
        <v>215.13</v>
      </c>
      <c r="AE655">
        <v>149.78</v>
      </c>
      <c r="AF655">
        <v>2536.9299999999998</v>
      </c>
      <c r="AG655">
        <v>654.5</v>
      </c>
      <c r="AH655">
        <v>478.95</v>
      </c>
      <c r="AI655">
        <v>1882.43</v>
      </c>
      <c r="AJ655">
        <v>30.47</v>
      </c>
      <c r="AK655">
        <v>-154.55000000000001</v>
      </c>
      <c r="AL655">
        <v>-223.5</v>
      </c>
      <c r="AM655">
        <v>370.63</v>
      </c>
      <c r="AN655">
        <v>26.03</v>
      </c>
      <c r="AO655">
        <v>340.159999999999</v>
      </c>
      <c r="AP655">
        <v>-7.4200000000000097</v>
      </c>
      <c r="AQ655">
        <v>87.49</v>
      </c>
    </row>
    <row r="656" spans="1:43" x14ac:dyDescent="0.25">
      <c r="A656" t="s">
        <v>1565</v>
      </c>
      <c r="B656" t="s">
        <v>1564</v>
      </c>
      <c r="C656" t="s">
        <v>1304</v>
      </c>
      <c r="D656">
        <v>3920.9359299600001</v>
      </c>
      <c r="E656">
        <v>2339.4</v>
      </c>
      <c r="F656">
        <v>43.75</v>
      </c>
      <c r="G656">
        <v>247.64</v>
      </c>
      <c r="H656">
        <v>17.100000000000001</v>
      </c>
      <c r="I656">
        <v>343.36</v>
      </c>
      <c r="J656">
        <v>0.26</v>
      </c>
      <c r="L656">
        <v>173.26660000000001</v>
      </c>
      <c r="M656">
        <v>3</v>
      </c>
      <c r="N656">
        <v>12.59</v>
      </c>
      <c r="O656">
        <v>549.25</v>
      </c>
      <c r="P656">
        <v>139.94999999999899</v>
      </c>
      <c r="R656">
        <v>106.74339999999999</v>
      </c>
      <c r="S656">
        <v>275.57</v>
      </c>
      <c r="T656">
        <v>648.32999999999902</v>
      </c>
      <c r="U656">
        <v>266.24</v>
      </c>
      <c r="V656">
        <v>117.909999999999</v>
      </c>
      <c r="W656">
        <v>428.47</v>
      </c>
      <c r="X656">
        <v>988.58</v>
      </c>
      <c r="Y656">
        <v>692.07999999999902</v>
      </c>
      <c r="Z656">
        <v>1.7096769000000001</v>
      </c>
      <c r="AA656">
        <v>59.83</v>
      </c>
      <c r="AC656">
        <v>705.8</v>
      </c>
      <c r="AD656">
        <v>0</v>
      </c>
      <c r="AE656">
        <v>21.779999999999902</v>
      </c>
      <c r="AF656">
        <v>1537.83</v>
      </c>
      <c r="AG656">
        <v>832.02999999999895</v>
      </c>
      <c r="AH656">
        <v>369.65</v>
      </c>
      <c r="AI656">
        <v>705.8</v>
      </c>
      <c r="AJ656">
        <v>13.4</v>
      </c>
      <c r="AK656">
        <v>-13.07</v>
      </c>
      <c r="AL656">
        <v>-88.5</v>
      </c>
      <c r="AM656">
        <v>-6.15</v>
      </c>
      <c r="AN656">
        <v>-153.26</v>
      </c>
      <c r="AO656">
        <v>-19.55</v>
      </c>
      <c r="AP656">
        <v>-107.72</v>
      </c>
      <c r="AQ656">
        <v>0</v>
      </c>
    </row>
    <row r="657" spans="1:43" x14ac:dyDescent="0.25">
      <c r="A657" t="s">
        <v>1643</v>
      </c>
      <c r="B657" t="s">
        <v>1642</v>
      </c>
      <c r="C657" t="s">
        <v>457</v>
      </c>
      <c r="D657">
        <v>3914.3951320000001</v>
      </c>
      <c r="E657">
        <v>253.4</v>
      </c>
      <c r="F657">
        <v>659.12</v>
      </c>
      <c r="G657">
        <v>135.30000000000001</v>
      </c>
      <c r="H657">
        <v>15.61</v>
      </c>
      <c r="I657">
        <v>57.91</v>
      </c>
      <c r="J657">
        <v>170.64</v>
      </c>
      <c r="L657">
        <v>0</v>
      </c>
      <c r="M657">
        <v>0.19</v>
      </c>
      <c r="O657">
        <v>1497.02</v>
      </c>
      <c r="P657">
        <v>548.38999999999896</v>
      </c>
      <c r="R657">
        <v>1456.56</v>
      </c>
      <c r="S657">
        <v>107.33</v>
      </c>
      <c r="T657">
        <v>542.24</v>
      </c>
      <c r="U657">
        <v>40.270000000000003</v>
      </c>
      <c r="V657">
        <v>98.499999999999702</v>
      </c>
      <c r="W657">
        <v>800.93</v>
      </c>
      <c r="X657">
        <v>1204.57</v>
      </c>
      <c r="Y657">
        <v>1201.3599999999999</v>
      </c>
      <c r="Z657">
        <v>15.60947</v>
      </c>
      <c r="AA657">
        <v>777.9</v>
      </c>
      <c r="AC657">
        <v>951.84</v>
      </c>
      <c r="AD657">
        <v>646.99</v>
      </c>
      <c r="AE657">
        <v>279.25</v>
      </c>
      <c r="AF657">
        <v>2701.59</v>
      </c>
      <c r="AG657">
        <v>1749.75</v>
      </c>
      <c r="AH657">
        <v>392.34</v>
      </c>
      <c r="AI657">
        <v>951.84</v>
      </c>
      <c r="AJ657">
        <v>169.13</v>
      </c>
      <c r="AK657">
        <v>-247.88</v>
      </c>
      <c r="AL657">
        <v>-153.51</v>
      </c>
      <c r="AM657">
        <v>406.11</v>
      </c>
      <c r="AN657">
        <v>-45.73</v>
      </c>
      <c r="AO657">
        <v>236.98</v>
      </c>
      <c r="AP657">
        <v>4.7200000000000202</v>
      </c>
      <c r="AQ657">
        <v>3.12</v>
      </c>
    </row>
    <row r="658" spans="1:43" x14ac:dyDescent="0.25">
      <c r="A658" t="s">
        <v>1598</v>
      </c>
      <c r="B658" t="s">
        <v>1597</v>
      </c>
      <c r="C658" t="s">
        <v>88</v>
      </c>
      <c r="D658">
        <v>3912.2305009199899</v>
      </c>
      <c r="E658">
        <v>1567.25</v>
      </c>
      <c r="F658">
        <v>98.88</v>
      </c>
      <c r="G658">
        <v>276.64</v>
      </c>
      <c r="H658">
        <v>24.94</v>
      </c>
      <c r="I658">
        <v>125.98</v>
      </c>
      <c r="J658">
        <v>10.61</v>
      </c>
      <c r="L658">
        <v>0</v>
      </c>
      <c r="M658">
        <v>0.97</v>
      </c>
      <c r="N658">
        <v>0</v>
      </c>
      <c r="O658">
        <v>306.8</v>
      </c>
      <c r="P658">
        <v>141.91999999999999</v>
      </c>
      <c r="R658">
        <v>295.75</v>
      </c>
      <c r="S658">
        <v>62.39</v>
      </c>
      <c r="T658">
        <v>119.219999999999</v>
      </c>
      <c r="U658">
        <v>10.08</v>
      </c>
      <c r="V658">
        <v>7.84</v>
      </c>
      <c r="W658">
        <v>137.66</v>
      </c>
      <c r="X658">
        <v>492.46</v>
      </c>
      <c r="Y658">
        <v>218.099999999999</v>
      </c>
      <c r="Z658">
        <v>2.4939315999999998</v>
      </c>
      <c r="AA658">
        <v>228.74999999999901</v>
      </c>
      <c r="AC658">
        <v>439.24</v>
      </c>
      <c r="AD658">
        <v>194.59</v>
      </c>
      <c r="AE658">
        <v>123.469999999999</v>
      </c>
      <c r="AF658">
        <v>799.26</v>
      </c>
      <c r="AG658">
        <v>360.02</v>
      </c>
      <c r="AH658">
        <v>109.5</v>
      </c>
      <c r="AI658">
        <v>439.24</v>
      </c>
      <c r="AJ658">
        <v>170.28</v>
      </c>
      <c r="AK658">
        <v>188.43</v>
      </c>
      <c r="AL658">
        <v>-145.83000000000001</v>
      </c>
      <c r="AM658">
        <v>1.41</v>
      </c>
      <c r="AN658">
        <v>-79.88</v>
      </c>
      <c r="AO658">
        <v>-168.87</v>
      </c>
      <c r="AP658">
        <v>44.009999999999899</v>
      </c>
      <c r="AQ658">
        <v>5.25</v>
      </c>
    </row>
    <row r="659" spans="1:43" x14ac:dyDescent="0.25">
      <c r="A659" t="s">
        <v>1625</v>
      </c>
      <c r="B659" t="s">
        <v>1624</v>
      </c>
      <c r="C659" t="s">
        <v>373</v>
      </c>
      <c r="D659">
        <v>3896.2617802499999</v>
      </c>
      <c r="E659">
        <v>459.9</v>
      </c>
      <c r="F659">
        <v>12.92</v>
      </c>
      <c r="G659">
        <v>415.97</v>
      </c>
      <c r="H659">
        <v>83.39</v>
      </c>
      <c r="I659">
        <v>14.93</v>
      </c>
      <c r="K659">
        <v>76.849999999999994</v>
      </c>
      <c r="L659">
        <v>15.769</v>
      </c>
      <c r="M659">
        <v>0</v>
      </c>
      <c r="N659">
        <v>87.01</v>
      </c>
      <c r="O659">
        <v>603.34</v>
      </c>
      <c r="P659">
        <v>79</v>
      </c>
      <c r="R659">
        <v>192.011</v>
      </c>
      <c r="S659">
        <v>16.22</v>
      </c>
      <c r="T659">
        <v>210.60999999999899</v>
      </c>
      <c r="U659">
        <v>318.70999999999998</v>
      </c>
      <c r="V659">
        <v>11.81</v>
      </c>
      <c r="W659">
        <v>290.44999999999902</v>
      </c>
      <c r="X659">
        <v>576.01</v>
      </c>
      <c r="Y659">
        <v>223.52999999999901</v>
      </c>
      <c r="Z659">
        <v>8.3387089999999997</v>
      </c>
      <c r="AA659">
        <v>141.88999999999999</v>
      </c>
      <c r="AC659">
        <v>876.81999999999903</v>
      </c>
      <c r="AD659">
        <v>428.8</v>
      </c>
      <c r="AE659">
        <v>67.19</v>
      </c>
      <c r="AF659">
        <v>1179.3499999999999</v>
      </c>
      <c r="AG659">
        <v>302.52999999999997</v>
      </c>
      <c r="AH659">
        <v>116.06</v>
      </c>
      <c r="AI659">
        <v>876.81999999999903</v>
      </c>
      <c r="AJ659">
        <v>5.04</v>
      </c>
      <c r="AK659">
        <v>-85.24</v>
      </c>
      <c r="AL659">
        <v>39.39</v>
      </c>
      <c r="AM659">
        <v>41.01</v>
      </c>
      <c r="AN659">
        <v>-93.14</v>
      </c>
      <c r="AO659">
        <v>35.97</v>
      </c>
      <c r="AP659">
        <v>-4.8399999999999803</v>
      </c>
      <c r="AQ659">
        <v>0</v>
      </c>
    </row>
    <row r="660" spans="1:43" x14ac:dyDescent="0.25">
      <c r="A660" t="s">
        <v>1580</v>
      </c>
      <c r="B660" t="s">
        <v>1579</v>
      </c>
      <c r="C660" t="s">
        <v>754</v>
      </c>
      <c r="D660">
        <v>3893.9308637399999</v>
      </c>
      <c r="E660">
        <v>1198.55</v>
      </c>
      <c r="F660">
        <v>641.78</v>
      </c>
      <c r="G660">
        <v>18.39</v>
      </c>
      <c r="H660">
        <v>31.91</v>
      </c>
      <c r="I660">
        <v>731.98</v>
      </c>
      <c r="J660">
        <v>3.07</v>
      </c>
      <c r="L660">
        <v>0</v>
      </c>
      <c r="M660">
        <v>2.3199999999999998</v>
      </c>
      <c r="N660">
        <v>11.49</v>
      </c>
      <c r="O660">
        <v>261.05</v>
      </c>
      <c r="P660">
        <v>26.709999999999901</v>
      </c>
      <c r="Q660">
        <v>100.56</v>
      </c>
      <c r="R660">
        <v>62.989999999999903</v>
      </c>
      <c r="S660">
        <v>445.91</v>
      </c>
      <c r="T660">
        <v>345.06999999999903</v>
      </c>
      <c r="U660">
        <v>95.18</v>
      </c>
      <c r="V660">
        <v>15.58</v>
      </c>
      <c r="W660">
        <v>396.35</v>
      </c>
      <c r="X660">
        <v>1210.6500000000001</v>
      </c>
      <c r="Y660">
        <v>986.849999999999</v>
      </c>
      <c r="Z660">
        <v>3.2170455482759999</v>
      </c>
      <c r="AA660">
        <v>198.72</v>
      </c>
      <c r="AC660">
        <v>458.14</v>
      </c>
      <c r="AD660">
        <v>27.19</v>
      </c>
      <c r="AE660">
        <v>8.0599999999999898</v>
      </c>
      <c r="AF660">
        <v>1471.7</v>
      </c>
      <c r="AG660">
        <v>1013.56</v>
      </c>
      <c r="AH660">
        <v>5.57</v>
      </c>
      <c r="AI660">
        <v>458.14</v>
      </c>
      <c r="AJ660">
        <v>14.78</v>
      </c>
      <c r="AK660">
        <v>31.73</v>
      </c>
      <c r="AL660">
        <v>-28.72</v>
      </c>
      <c r="AM660">
        <v>344.33</v>
      </c>
      <c r="AN660">
        <v>124.09</v>
      </c>
      <c r="AO660">
        <v>329.55</v>
      </c>
      <c r="AP660">
        <v>347.34</v>
      </c>
      <c r="AQ660">
        <v>14.36</v>
      </c>
    </row>
    <row r="661" spans="1:43" x14ac:dyDescent="0.25">
      <c r="A661" t="s">
        <v>1578</v>
      </c>
      <c r="B661" t="s">
        <v>1577</v>
      </c>
      <c r="C661" t="s">
        <v>102</v>
      </c>
      <c r="D661">
        <v>3880.7361524399998</v>
      </c>
      <c r="E661">
        <v>1228.45</v>
      </c>
      <c r="F661">
        <v>530.32000000000005</v>
      </c>
      <c r="G661">
        <v>115.38</v>
      </c>
      <c r="H661">
        <v>31.97</v>
      </c>
      <c r="I661">
        <v>1045.42</v>
      </c>
      <c r="J661">
        <v>93.3</v>
      </c>
      <c r="L661">
        <v>0.25209999999999999</v>
      </c>
      <c r="M661">
        <v>136.47</v>
      </c>
      <c r="N661">
        <v>2006.24</v>
      </c>
      <c r="O661">
        <v>3571.4699999999898</v>
      </c>
      <c r="P661">
        <v>596.27</v>
      </c>
      <c r="R661">
        <v>3277.58789999999</v>
      </c>
      <c r="S661">
        <v>187.01999999999899</v>
      </c>
      <c r="T661">
        <v>766.78</v>
      </c>
      <c r="U661">
        <v>157.16</v>
      </c>
      <c r="V661">
        <v>20.390000000000601</v>
      </c>
      <c r="W661">
        <v>3169.0499999999902</v>
      </c>
      <c r="X661">
        <v>3644.54</v>
      </c>
      <c r="Y661">
        <v>1297.0999999999999</v>
      </c>
      <c r="Z661">
        <v>3.1392462000000001</v>
      </c>
      <c r="AA661">
        <v>945.56999999999903</v>
      </c>
      <c r="AC661">
        <v>5322.6399999999903</v>
      </c>
      <c r="AD661">
        <v>1308.51</v>
      </c>
      <c r="AE661">
        <v>482.57999999999902</v>
      </c>
      <c r="AF661">
        <v>7216.01</v>
      </c>
      <c r="AG661">
        <v>1893.37</v>
      </c>
      <c r="AH661">
        <v>1103.5899999999999</v>
      </c>
      <c r="AI661">
        <v>5322.6399999999903</v>
      </c>
      <c r="AJ661">
        <v>401.79</v>
      </c>
      <c r="AK661">
        <v>-232.23</v>
      </c>
      <c r="AL661">
        <v>40.76</v>
      </c>
      <c r="AM661">
        <v>560.02</v>
      </c>
      <c r="AN661">
        <v>-807.63999999999896</v>
      </c>
      <c r="AO661">
        <v>158.229999999999</v>
      </c>
      <c r="AP661">
        <v>368.54999999999899</v>
      </c>
      <c r="AQ661">
        <v>478.7</v>
      </c>
    </row>
    <row r="662" spans="1:43" x14ac:dyDescent="0.25">
      <c r="A662" t="s">
        <v>1617</v>
      </c>
      <c r="B662" t="s">
        <v>1616</v>
      </c>
      <c r="C662" t="s">
        <v>336</v>
      </c>
      <c r="D662">
        <v>3875.6192292400001</v>
      </c>
      <c r="E662">
        <v>222.2</v>
      </c>
      <c r="F662">
        <v>338.7</v>
      </c>
      <c r="G662">
        <v>37.85</v>
      </c>
      <c r="H662">
        <v>180.22</v>
      </c>
      <c r="I662">
        <v>67.63</v>
      </c>
      <c r="J662">
        <v>166.47</v>
      </c>
      <c r="L662">
        <v>0</v>
      </c>
      <c r="M662">
        <v>16.59</v>
      </c>
      <c r="N662">
        <v>1.54</v>
      </c>
      <c r="O662">
        <v>1741.9299999999901</v>
      </c>
      <c r="P662">
        <v>458.44</v>
      </c>
      <c r="R662">
        <v>1624.96</v>
      </c>
      <c r="S662">
        <v>163.96</v>
      </c>
      <c r="T662">
        <v>539.13</v>
      </c>
      <c r="U662">
        <v>100.38</v>
      </c>
      <c r="V662">
        <v>42.95</v>
      </c>
      <c r="W662">
        <v>1530.88</v>
      </c>
      <c r="X662">
        <v>1344.83</v>
      </c>
      <c r="Y662">
        <v>877.83</v>
      </c>
      <c r="Z662">
        <v>18.0219448</v>
      </c>
      <c r="AA662">
        <v>586.76</v>
      </c>
      <c r="AC662">
        <v>1750.49</v>
      </c>
      <c r="AD662">
        <v>836.94</v>
      </c>
      <c r="AE662">
        <v>249.01999999999899</v>
      </c>
      <c r="AF662">
        <v>3086.76</v>
      </c>
      <c r="AG662">
        <v>1336.27</v>
      </c>
      <c r="AH662">
        <v>276.3</v>
      </c>
      <c r="AI662">
        <v>1750.49</v>
      </c>
      <c r="AJ662">
        <v>338.69</v>
      </c>
      <c r="AK662">
        <v>289.45</v>
      </c>
      <c r="AL662">
        <v>-335.33</v>
      </c>
      <c r="AM662">
        <v>43.19</v>
      </c>
      <c r="AN662">
        <v>-361.719999999999</v>
      </c>
      <c r="AO662">
        <v>-295.5</v>
      </c>
      <c r="AP662">
        <v>-2.6899999999999902</v>
      </c>
      <c r="AQ662">
        <v>0</v>
      </c>
    </row>
    <row r="663" spans="1:43" x14ac:dyDescent="0.25">
      <c r="A663" t="s">
        <v>1600</v>
      </c>
      <c r="B663" t="s">
        <v>1599</v>
      </c>
      <c r="C663" t="s">
        <v>1204</v>
      </c>
      <c r="D663">
        <v>3854.5734643349901</v>
      </c>
      <c r="E663">
        <v>82.85</v>
      </c>
      <c r="F663">
        <v>998.52</v>
      </c>
      <c r="G663">
        <v>2176.27</v>
      </c>
      <c r="H663">
        <v>44.23</v>
      </c>
      <c r="I663">
        <v>583.91</v>
      </c>
      <c r="K663">
        <v>292.77</v>
      </c>
      <c r="L663">
        <v>1160.2529999999999</v>
      </c>
      <c r="M663">
        <v>92.89</v>
      </c>
      <c r="N663">
        <v>-40.21</v>
      </c>
      <c r="O663">
        <v>3269.57</v>
      </c>
      <c r="P663">
        <v>981.44</v>
      </c>
      <c r="R663">
        <v>1432.9369999999999</v>
      </c>
      <c r="S663">
        <v>504.36999999999898</v>
      </c>
      <c r="T663">
        <v>979.76</v>
      </c>
      <c r="U663">
        <v>290.72000000000003</v>
      </c>
      <c r="V663">
        <v>751.34</v>
      </c>
      <c r="W663">
        <v>-479.44</v>
      </c>
      <c r="X663">
        <v>1345.1499999999901</v>
      </c>
      <c r="Y663">
        <v>1978.28</v>
      </c>
      <c r="Z663">
        <v>44.228000000000002</v>
      </c>
      <c r="AA663">
        <v>598.13</v>
      </c>
      <c r="AC663">
        <v>1655</v>
      </c>
      <c r="AD663">
        <v>21.58</v>
      </c>
      <c r="AE663">
        <v>230.1</v>
      </c>
      <c r="AF663">
        <v>4614.72</v>
      </c>
      <c r="AG663">
        <v>2959.72</v>
      </c>
      <c r="AH663">
        <v>235.29</v>
      </c>
      <c r="AI663">
        <v>1655</v>
      </c>
      <c r="AJ663">
        <v>61.88</v>
      </c>
      <c r="AK663">
        <v>-84.75</v>
      </c>
      <c r="AL663">
        <v>-123.49</v>
      </c>
      <c r="AM663">
        <v>-138.93</v>
      </c>
      <c r="AN663">
        <v>1.6700000000000099</v>
      </c>
      <c r="AO663">
        <v>-200.81</v>
      </c>
      <c r="AP663">
        <v>-347.17</v>
      </c>
      <c r="AQ663">
        <v>1.71</v>
      </c>
    </row>
    <row r="664" spans="1:43" x14ac:dyDescent="0.25">
      <c r="A664" t="s">
        <v>1586</v>
      </c>
      <c r="B664" t="s">
        <v>1585</v>
      </c>
      <c r="C664" t="s">
        <v>504</v>
      </c>
      <c r="D664">
        <v>3851.937802685</v>
      </c>
      <c r="E664">
        <v>1688</v>
      </c>
      <c r="F664">
        <v>141.62</v>
      </c>
      <c r="G664">
        <v>4.59</v>
      </c>
      <c r="H664">
        <v>24.46</v>
      </c>
      <c r="I664">
        <v>279.39999999999998</v>
      </c>
      <c r="J664">
        <v>7.21999999999999</v>
      </c>
      <c r="L664">
        <v>6.4950000000000001</v>
      </c>
      <c r="M664">
        <v>241.52</v>
      </c>
      <c r="N664">
        <v>17.96</v>
      </c>
      <c r="O664">
        <v>700.18999999999903</v>
      </c>
      <c r="P664">
        <v>86.229999999999905</v>
      </c>
      <c r="R664">
        <v>431.13499999999999</v>
      </c>
      <c r="S664">
        <v>124.63999999999901</v>
      </c>
      <c r="T664">
        <v>528.23</v>
      </c>
      <c r="U664">
        <v>21.04</v>
      </c>
      <c r="V664">
        <v>31.16</v>
      </c>
      <c r="W664">
        <v>1307.6199999999999</v>
      </c>
      <c r="X664">
        <v>1410.52</v>
      </c>
      <c r="Y664">
        <v>669.85</v>
      </c>
      <c r="Z664">
        <v>2.4461686999999999</v>
      </c>
      <c r="AA664">
        <v>506.15</v>
      </c>
      <c r="AC664">
        <v>1354.63</v>
      </c>
      <c r="AD664">
        <v>549.66999999999996</v>
      </c>
      <c r="AE664">
        <v>47.849999999999902</v>
      </c>
      <c r="AF664">
        <v>2110.71</v>
      </c>
      <c r="AG664">
        <v>756.07999999999902</v>
      </c>
      <c r="AH664">
        <v>456.81</v>
      </c>
      <c r="AI664">
        <v>1354.63</v>
      </c>
      <c r="AJ664">
        <v>65.13</v>
      </c>
      <c r="AK664">
        <v>20.48</v>
      </c>
      <c r="AL664">
        <v>-131.75</v>
      </c>
      <c r="AM664">
        <v>107.57</v>
      </c>
      <c r="AN664">
        <v>-294.83</v>
      </c>
      <c r="AO664">
        <v>42.44</v>
      </c>
      <c r="AP664">
        <v>-3.7</v>
      </c>
      <c r="AQ664">
        <v>0.45</v>
      </c>
    </row>
    <row r="665" spans="1:43" x14ac:dyDescent="0.25">
      <c r="A665" t="s">
        <v>1553</v>
      </c>
      <c r="B665" t="s">
        <v>1552</v>
      </c>
      <c r="C665" t="s">
        <v>909</v>
      </c>
      <c r="D665">
        <v>3823.2068462349998</v>
      </c>
      <c r="E665">
        <v>591.75</v>
      </c>
      <c r="F665">
        <v>124.19</v>
      </c>
      <c r="G665">
        <v>53.68</v>
      </c>
      <c r="H665">
        <v>40.39</v>
      </c>
      <c r="I665">
        <v>10.14</v>
      </c>
      <c r="K665">
        <v>16.350000000000001</v>
      </c>
      <c r="L665">
        <v>5.0000000000000001E-3</v>
      </c>
      <c r="M665">
        <v>0</v>
      </c>
      <c r="N665">
        <v>0</v>
      </c>
      <c r="O665">
        <v>137.69</v>
      </c>
      <c r="P665">
        <v>62.98</v>
      </c>
      <c r="R665">
        <v>114.235</v>
      </c>
      <c r="S665">
        <v>29.76</v>
      </c>
      <c r="T665">
        <v>274.83</v>
      </c>
      <c r="U665">
        <v>7.1</v>
      </c>
      <c r="V665">
        <v>10.5899999999999</v>
      </c>
      <c r="W665">
        <v>31.91</v>
      </c>
      <c r="X665">
        <v>450.289999999999</v>
      </c>
      <c r="Y665">
        <v>399.02</v>
      </c>
      <c r="Z665">
        <v>1.59667E-2</v>
      </c>
      <c r="AA665">
        <v>278.86</v>
      </c>
      <c r="AC665">
        <v>125.979999999999</v>
      </c>
      <c r="AD665">
        <v>233.02</v>
      </c>
      <c r="AE665">
        <v>52.39</v>
      </c>
      <c r="AF665">
        <v>587.98</v>
      </c>
      <c r="AG665">
        <v>462</v>
      </c>
      <c r="AH665">
        <v>177.37</v>
      </c>
      <c r="AI665">
        <v>125.98</v>
      </c>
      <c r="AJ665">
        <v>15.94</v>
      </c>
      <c r="AK665">
        <v>-20.84</v>
      </c>
      <c r="AL665">
        <v>-16.600000000000001</v>
      </c>
      <c r="AM665">
        <v>13.86</v>
      </c>
      <c r="AN665">
        <v>-97.36</v>
      </c>
      <c r="AO665">
        <v>-2.08</v>
      </c>
      <c r="AP665">
        <v>-23.58</v>
      </c>
      <c r="AQ665">
        <v>3.78</v>
      </c>
    </row>
    <row r="666" spans="1:43" x14ac:dyDescent="0.25">
      <c r="A666" t="s">
        <v>77</v>
      </c>
      <c r="B666" t="s">
        <v>78</v>
      </c>
      <c r="C666" t="s">
        <v>79</v>
      </c>
      <c r="D666">
        <v>3801.427064</v>
      </c>
      <c r="E666">
        <v>291.85000000000002</v>
      </c>
      <c r="F666">
        <v>16.04</v>
      </c>
      <c r="G666">
        <v>0</v>
      </c>
      <c r="H666">
        <v>12.84</v>
      </c>
      <c r="I666">
        <v>110.05</v>
      </c>
      <c r="K666">
        <v>0.54</v>
      </c>
      <c r="L666">
        <v>0</v>
      </c>
      <c r="M666">
        <v>0</v>
      </c>
      <c r="O666">
        <v>28.09</v>
      </c>
      <c r="P666">
        <v>3.24</v>
      </c>
      <c r="R666">
        <v>5.12</v>
      </c>
      <c r="S666">
        <v>34.29</v>
      </c>
      <c r="T666">
        <v>37.24</v>
      </c>
      <c r="U666">
        <v>22.43</v>
      </c>
      <c r="V666">
        <v>3.24</v>
      </c>
      <c r="W666">
        <v>123.34</v>
      </c>
      <c r="X666">
        <v>164.61</v>
      </c>
      <c r="Y666">
        <v>53.28</v>
      </c>
      <c r="Z666">
        <v>1.2842659000000001</v>
      </c>
      <c r="AA666">
        <v>0</v>
      </c>
      <c r="AC666">
        <v>136.18</v>
      </c>
      <c r="AD666">
        <v>0</v>
      </c>
      <c r="AE666">
        <v>0</v>
      </c>
      <c r="AF666">
        <v>192.7</v>
      </c>
      <c r="AG666">
        <v>56.52</v>
      </c>
      <c r="AH666">
        <v>20.27</v>
      </c>
      <c r="AI666">
        <v>136.18</v>
      </c>
      <c r="AJ666">
        <v>0.72</v>
      </c>
      <c r="AK666">
        <v>-43.49</v>
      </c>
      <c r="AL666">
        <v>-49.45</v>
      </c>
      <c r="AM666">
        <v>82.28</v>
      </c>
      <c r="AN666">
        <v>-20.799999999999901</v>
      </c>
      <c r="AO666">
        <v>81.56</v>
      </c>
      <c r="AP666">
        <v>-10.66</v>
      </c>
      <c r="AQ666">
        <v>2.59</v>
      </c>
    </row>
    <row r="667" spans="1:43" x14ac:dyDescent="0.25">
      <c r="A667" t="s">
        <v>1633</v>
      </c>
      <c r="B667" t="s">
        <v>1632</v>
      </c>
      <c r="C667" t="s">
        <v>336</v>
      </c>
      <c r="D667">
        <v>3787.9218192199901</v>
      </c>
      <c r="E667">
        <v>367.6</v>
      </c>
      <c r="F667">
        <v>421.96</v>
      </c>
      <c r="G667">
        <v>294.83999999999997</v>
      </c>
      <c r="H667">
        <v>104.8</v>
      </c>
      <c r="I667">
        <v>786.14</v>
      </c>
      <c r="J667">
        <v>36.39</v>
      </c>
      <c r="L667">
        <v>0</v>
      </c>
      <c r="M667">
        <v>0</v>
      </c>
      <c r="O667">
        <v>657.1</v>
      </c>
      <c r="P667">
        <v>144.97999999999999</v>
      </c>
      <c r="R667">
        <v>629.57000000000005</v>
      </c>
      <c r="S667">
        <v>91.9</v>
      </c>
      <c r="T667">
        <v>95.579999999999899</v>
      </c>
      <c r="U667">
        <v>27.53</v>
      </c>
      <c r="V667">
        <v>95.490000000000407</v>
      </c>
      <c r="W667">
        <v>863.44</v>
      </c>
      <c r="X667">
        <v>1268.5</v>
      </c>
      <c r="Y667">
        <v>517.54</v>
      </c>
      <c r="Z667">
        <v>10.479803799999999</v>
      </c>
      <c r="AA667">
        <v>15</v>
      </c>
      <c r="AC667">
        <v>1263.08</v>
      </c>
      <c r="AD667">
        <v>369.61</v>
      </c>
      <c r="AE667">
        <v>13.1</v>
      </c>
      <c r="AF667">
        <v>1925.6</v>
      </c>
      <c r="AG667">
        <v>662.52</v>
      </c>
      <c r="AH667">
        <v>20.85</v>
      </c>
      <c r="AI667">
        <v>1263.08</v>
      </c>
      <c r="AJ667">
        <v>81.150000000000006</v>
      </c>
      <c r="AK667">
        <v>-55.56</v>
      </c>
      <c r="AL667">
        <v>-269</v>
      </c>
      <c r="AM667">
        <v>215.26</v>
      </c>
      <c r="AN667">
        <v>-20.99</v>
      </c>
      <c r="AO667">
        <v>134.10999999999899</v>
      </c>
      <c r="AP667">
        <v>-109.3</v>
      </c>
      <c r="AQ667">
        <v>41.87</v>
      </c>
    </row>
    <row r="668" spans="1:43" x14ac:dyDescent="0.25">
      <c r="A668" t="s">
        <v>1584</v>
      </c>
      <c r="B668" t="s">
        <v>1583</v>
      </c>
      <c r="C668" t="s">
        <v>88</v>
      </c>
      <c r="D668">
        <v>3778.5713685199999</v>
      </c>
      <c r="E668">
        <v>924.25</v>
      </c>
      <c r="F668">
        <v>171.03</v>
      </c>
      <c r="G668">
        <v>0</v>
      </c>
      <c r="H668">
        <v>151.55000000000001</v>
      </c>
      <c r="I668">
        <v>15.11</v>
      </c>
      <c r="J668">
        <v>166.73</v>
      </c>
      <c r="L668">
        <v>5.9885000000000002</v>
      </c>
      <c r="M668">
        <v>20.55</v>
      </c>
      <c r="N668">
        <v>0</v>
      </c>
      <c r="O668">
        <v>2012.73999999999</v>
      </c>
      <c r="P668">
        <v>605.44999999999902</v>
      </c>
      <c r="R668">
        <v>1956.1614999999899</v>
      </c>
      <c r="S668">
        <v>26.24</v>
      </c>
      <c r="T668">
        <v>476.659999999999</v>
      </c>
      <c r="U668">
        <v>30.04</v>
      </c>
      <c r="V668">
        <v>2.7299999999997602</v>
      </c>
      <c r="W668">
        <v>1027.55</v>
      </c>
      <c r="X668">
        <v>419.5</v>
      </c>
      <c r="Y668">
        <v>647.68999999999903</v>
      </c>
      <c r="Z668">
        <v>4.1550158000000001</v>
      </c>
      <c r="AA668">
        <v>768.76</v>
      </c>
      <c r="AC668">
        <v>1179.0999999999999</v>
      </c>
      <c r="AD668">
        <v>211.83</v>
      </c>
      <c r="AE668">
        <v>435.99</v>
      </c>
      <c r="AF668">
        <v>2432.2399999999998</v>
      </c>
      <c r="AG668">
        <v>1253.1399999999901</v>
      </c>
      <c r="AH668">
        <v>166.32</v>
      </c>
      <c r="AI668">
        <v>1179.0999999999999</v>
      </c>
      <c r="AJ668">
        <v>416.45</v>
      </c>
      <c r="AK668">
        <v>-199.79</v>
      </c>
      <c r="AL668">
        <v>-437.22</v>
      </c>
      <c r="AM668">
        <v>626.16</v>
      </c>
      <c r="AN668">
        <v>-66.66</v>
      </c>
      <c r="AO668">
        <v>209.70999999999901</v>
      </c>
      <c r="AP668">
        <v>-10.85</v>
      </c>
      <c r="AQ668">
        <v>24.22</v>
      </c>
    </row>
    <row r="669" spans="1:43" x14ac:dyDescent="0.25">
      <c r="A669" t="s">
        <v>1619</v>
      </c>
      <c r="B669" t="s">
        <v>1618</v>
      </c>
      <c r="C669" t="s">
        <v>457</v>
      </c>
      <c r="D669">
        <v>3771.1112343250002</v>
      </c>
      <c r="E669">
        <v>153.15</v>
      </c>
      <c r="F669">
        <v>228.06</v>
      </c>
      <c r="G669">
        <v>80.709999999999994</v>
      </c>
      <c r="H669">
        <v>24.45</v>
      </c>
      <c r="I669">
        <v>56.6</v>
      </c>
      <c r="K669">
        <v>11.67</v>
      </c>
      <c r="L669">
        <v>16.878599999999999</v>
      </c>
      <c r="M669">
        <v>0</v>
      </c>
      <c r="N669">
        <v>30.95</v>
      </c>
      <c r="O669">
        <v>529.01</v>
      </c>
      <c r="P669">
        <v>44.57</v>
      </c>
      <c r="R669">
        <v>488.79140000000001</v>
      </c>
      <c r="S669">
        <v>19.89</v>
      </c>
      <c r="T669">
        <v>73.199999999999903</v>
      </c>
      <c r="U669">
        <v>11.67</v>
      </c>
      <c r="V669">
        <v>9.6200000000000099</v>
      </c>
      <c r="W669">
        <v>597.61</v>
      </c>
      <c r="X669">
        <v>550.54</v>
      </c>
      <c r="Y669">
        <v>301.26</v>
      </c>
      <c r="Z669">
        <v>24.448046900000001</v>
      </c>
      <c r="AA669">
        <v>61.76</v>
      </c>
      <c r="AC669">
        <v>733.72</v>
      </c>
      <c r="AD669">
        <v>193.48</v>
      </c>
      <c r="AE669">
        <v>34.949999999999903</v>
      </c>
      <c r="AF669">
        <v>1079.55</v>
      </c>
      <c r="AG669">
        <v>345.83</v>
      </c>
      <c r="AH669">
        <v>280.57</v>
      </c>
      <c r="AI669">
        <v>733.72</v>
      </c>
      <c r="AJ669">
        <v>97.34</v>
      </c>
      <c r="AK669">
        <v>-27.97</v>
      </c>
      <c r="AL669">
        <v>-84.44</v>
      </c>
      <c r="AM669">
        <v>95.2</v>
      </c>
      <c r="AN669">
        <v>-99.25</v>
      </c>
      <c r="AO669">
        <v>-2.14</v>
      </c>
      <c r="AP669">
        <v>-17.209999999999901</v>
      </c>
      <c r="AQ669">
        <v>14.32</v>
      </c>
    </row>
    <row r="670" spans="1:43" x14ac:dyDescent="0.25">
      <c r="A670" t="s">
        <v>1641</v>
      </c>
      <c r="B670" t="s">
        <v>1640</v>
      </c>
      <c r="C670" t="s">
        <v>504</v>
      </c>
      <c r="D670">
        <v>3770.6799450899998</v>
      </c>
      <c r="E670">
        <v>38.4</v>
      </c>
      <c r="F670">
        <v>24.78</v>
      </c>
      <c r="G670">
        <v>25.74</v>
      </c>
      <c r="H670">
        <v>98.87</v>
      </c>
      <c r="I670">
        <v>8.07</v>
      </c>
      <c r="K670">
        <v>1.07</v>
      </c>
      <c r="L670">
        <v>0.95979999999999999</v>
      </c>
      <c r="M670">
        <v>0</v>
      </c>
      <c r="O670">
        <v>62.16</v>
      </c>
      <c r="P670">
        <v>8.9800000000000608</v>
      </c>
      <c r="R670">
        <v>57.930199999999999</v>
      </c>
      <c r="S670">
        <v>156.94</v>
      </c>
      <c r="T670">
        <v>141.71</v>
      </c>
      <c r="U670">
        <v>2.2000000000000002</v>
      </c>
      <c r="V670">
        <v>3.58000000000006</v>
      </c>
      <c r="W670">
        <v>63.59</v>
      </c>
      <c r="X670">
        <v>308.68</v>
      </c>
      <c r="Y670">
        <v>166.49</v>
      </c>
      <c r="Z670">
        <v>98.869838200000004</v>
      </c>
      <c r="AA670">
        <v>52.199999999999903</v>
      </c>
      <c r="AC670">
        <v>195.36999999999901</v>
      </c>
      <c r="AD670">
        <v>114.58</v>
      </c>
      <c r="AE670">
        <v>5.3999999999999897</v>
      </c>
      <c r="AF670">
        <v>370.84</v>
      </c>
      <c r="AG670">
        <v>175.47</v>
      </c>
      <c r="AH670">
        <v>29.09</v>
      </c>
      <c r="AI670">
        <v>195.37</v>
      </c>
      <c r="AJ670">
        <v>35.22</v>
      </c>
      <c r="AK670">
        <v>45.65</v>
      </c>
      <c r="AL670">
        <v>-53.65</v>
      </c>
      <c r="AM670">
        <v>-3.1</v>
      </c>
      <c r="AN670">
        <v>-53.86</v>
      </c>
      <c r="AO670">
        <v>-38.32</v>
      </c>
      <c r="AP670">
        <v>-11.1</v>
      </c>
      <c r="AQ670">
        <v>4.9400000000000004</v>
      </c>
    </row>
    <row r="671" spans="1:43" x14ac:dyDescent="0.25">
      <c r="A671" t="s">
        <v>1602</v>
      </c>
      <c r="B671" t="s">
        <v>1601</v>
      </c>
      <c r="C671" t="s">
        <v>336</v>
      </c>
      <c r="D671">
        <v>3770.2544600000001</v>
      </c>
      <c r="E671">
        <v>747.35</v>
      </c>
      <c r="F671">
        <v>94.87</v>
      </c>
      <c r="G671">
        <v>2.6</v>
      </c>
      <c r="H671">
        <v>10.15</v>
      </c>
      <c r="I671">
        <v>13.1</v>
      </c>
      <c r="J671">
        <v>11.76</v>
      </c>
      <c r="L671">
        <v>0.1</v>
      </c>
      <c r="M671">
        <v>0</v>
      </c>
      <c r="N671">
        <v>0</v>
      </c>
      <c r="O671">
        <v>488.27</v>
      </c>
      <c r="P671">
        <v>98.74</v>
      </c>
      <c r="R671">
        <v>464.73999999999899</v>
      </c>
      <c r="S671">
        <v>15.2</v>
      </c>
      <c r="T671">
        <v>106.08999999999899</v>
      </c>
      <c r="U671">
        <v>23.43</v>
      </c>
      <c r="V671">
        <v>0.62</v>
      </c>
      <c r="W671">
        <v>426.63</v>
      </c>
      <c r="X671">
        <v>250.80999999999901</v>
      </c>
      <c r="Y671">
        <v>200.95999999999901</v>
      </c>
      <c r="Z671">
        <v>5.0770999999999997</v>
      </c>
      <c r="AA671">
        <v>171.289999999999</v>
      </c>
      <c r="AC671">
        <v>439.38</v>
      </c>
      <c r="AD671">
        <v>86.19</v>
      </c>
      <c r="AE671">
        <v>86.3599999999999</v>
      </c>
      <c r="AF671">
        <v>739.07999999999902</v>
      </c>
      <c r="AG671">
        <v>299.7</v>
      </c>
      <c r="AH671">
        <v>136.32</v>
      </c>
      <c r="AI671">
        <v>439.37999999999897</v>
      </c>
      <c r="AJ671">
        <v>165.91</v>
      </c>
      <c r="AK671">
        <v>9.85</v>
      </c>
      <c r="AL671">
        <v>-169.11</v>
      </c>
      <c r="AM671">
        <v>161.53</v>
      </c>
      <c r="AN671">
        <v>-1.04</v>
      </c>
      <c r="AO671">
        <v>-4.3799999999999901</v>
      </c>
      <c r="AP671">
        <v>2.26999999999998</v>
      </c>
      <c r="AQ671">
        <v>10.15</v>
      </c>
    </row>
    <row r="672" spans="1:43" x14ac:dyDescent="0.25">
      <c r="A672" t="s">
        <v>1610</v>
      </c>
      <c r="B672" t="s">
        <v>1609</v>
      </c>
      <c r="C672" t="s">
        <v>91</v>
      </c>
      <c r="D672">
        <v>3760.3557492149998</v>
      </c>
      <c r="E672">
        <v>480.2</v>
      </c>
      <c r="F672">
        <v>18.690000000000001</v>
      </c>
      <c r="G672">
        <v>0</v>
      </c>
      <c r="H672">
        <v>37.49</v>
      </c>
      <c r="I672">
        <v>119.33</v>
      </c>
      <c r="J672">
        <v>2.57</v>
      </c>
      <c r="L672">
        <v>3.919</v>
      </c>
      <c r="M672">
        <v>0</v>
      </c>
      <c r="N672">
        <v>0.82</v>
      </c>
      <c r="O672">
        <v>211.63</v>
      </c>
      <c r="P672">
        <v>11.5199999999999</v>
      </c>
      <c r="R672">
        <v>205.350999999999</v>
      </c>
      <c r="S672">
        <v>60.73</v>
      </c>
      <c r="T672">
        <v>37.31</v>
      </c>
      <c r="U672">
        <v>2.36</v>
      </c>
      <c r="V672">
        <v>2.75999999999995</v>
      </c>
      <c r="W672">
        <v>354.11</v>
      </c>
      <c r="X672">
        <v>248.31</v>
      </c>
      <c r="Y672">
        <v>56</v>
      </c>
      <c r="Z672">
        <v>7.497382</v>
      </c>
      <c r="AA672">
        <v>25.32</v>
      </c>
      <c r="AC672">
        <v>392.42</v>
      </c>
      <c r="AD672">
        <v>1.03</v>
      </c>
      <c r="AE672">
        <v>6.19</v>
      </c>
      <c r="AF672">
        <v>459.94</v>
      </c>
      <c r="AG672">
        <v>67.519999999999897</v>
      </c>
      <c r="AH672">
        <v>67.22</v>
      </c>
      <c r="AI672">
        <v>392.42</v>
      </c>
      <c r="AJ672">
        <v>62.07</v>
      </c>
      <c r="AK672">
        <v>127.49</v>
      </c>
      <c r="AL672">
        <v>-102.33</v>
      </c>
      <c r="AM672">
        <v>33.56</v>
      </c>
      <c r="AN672">
        <v>-57.44</v>
      </c>
      <c r="AO672">
        <v>-28.509999999999899</v>
      </c>
      <c r="AP672">
        <v>58.72</v>
      </c>
      <c r="AQ672">
        <v>9.48</v>
      </c>
    </row>
    <row r="673" spans="1:43" x14ac:dyDescent="0.25">
      <c r="A673" t="s">
        <v>1744</v>
      </c>
      <c r="B673" t="s">
        <v>1743</v>
      </c>
      <c r="C673" t="s">
        <v>91</v>
      </c>
      <c r="D673">
        <v>3740.71316311999</v>
      </c>
      <c r="E673">
        <v>321.89999999999998</v>
      </c>
      <c r="F673">
        <v>9.14</v>
      </c>
      <c r="G673">
        <v>3.87</v>
      </c>
      <c r="H673">
        <v>25.17</v>
      </c>
      <c r="I673">
        <v>58.79</v>
      </c>
      <c r="K673">
        <v>2.66</v>
      </c>
      <c r="L673">
        <v>54.607179799999997</v>
      </c>
      <c r="M673">
        <v>0</v>
      </c>
      <c r="N673">
        <v>0</v>
      </c>
      <c r="O673">
        <v>78.45</v>
      </c>
      <c r="P673">
        <v>70.16</v>
      </c>
      <c r="R673">
        <v>17.842820199999998</v>
      </c>
      <c r="S673">
        <v>15.04</v>
      </c>
      <c r="T673">
        <v>38.869999999999997</v>
      </c>
      <c r="U673">
        <v>3.34</v>
      </c>
      <c r="V673">
        <v>2.94</v>
      </c>
      <c r="W673">
        <v>48.15</v>
      </c>
      <c r="X673">
        <v>116.91</v>
      </c>
      <c r="Y673">
        <v>48.01</v>
      </c>
      <c r="Z673">
        <v>40.2660973224</v>
      </c>
      <c r="AA673">
        <v>91.06</v>
      </c>
      <c r="AC673">
        <v>77.19</v>
      </c>
      <c r="AD673">
        <v>1.6</v>
      </c>
      <c r="AE673">
        <v>67.22</v>
      </c>
      <c r="AF673">
        <v>195.36</v>
      </c>
      <c r="AG673">
        <v>118.16999999999901</v>
      </c>
      <c r="AH673">
        <v>41.48</v>
      </c>
      <c r="AI673">
        <v>77.19</v>
      </c>
      <c r="AJ673">
        <v>4.8899999999999997</v>
      </c>
      <c r="AK673">
        <v>7.46</v>
      </c>
      <c r="AL673">
        <v>-4.13</v>
      </c>
      <c r="AM673">
        <v>49.5</v>
      </c>
      <c r="AN673">
        <v>12.92</v>
      </c>
      <c r="AO673">
        <v>44.61</v>
      </c>
      <c r="AP673">
        <v>52.83</v>
      </c>
      <c r="AQ673">
        <v>3.67</v>
      </c>
    </row>
    <row r="674" spans="1:43" x14ac:dyDescent="0.25">
      <c r="A674" t="s">
        <v>1612</v>
      </c>
      <c r="B674" t="s">
        <v>1611</v>
      </c>
      <c r="C674" t="s">
        <v>1613</v>
      </c>
      <c r="D674">
        <v>3732.93619579499</v>
      </c>
      <c r="E674">
        <v>183.95</v>
      </c>
      <c r="F674">
        <v>110.45</v>
      </c>
      <c r="G674">
        <v>0</v>
      </c>
      <c r="H674">
        <v>203.49</v>
      </c>
      <c r="I674">
        <v>1064.75</v>
      </c>
      <c r="K674">
        <v>20.05</v>
      </c>
      <c r="L674">
        <v>0</v>
      </c>
      <c r="M674">
        <v>7.42</v>
      </c>
      <c r="O674">
        <v>1167.1299999999901</v>
      </c>
      <c r="P674">
        <v>67.310000000000201</v>
      </c>
      <c r="R674">
        <v>990.68</v>
      </c>
      <c r="S674">
        <v>74.89</v>
      </c>
      <c r="T674">
        <v>260.52</v>
      </c>
      <c r="U674">
        <v>148.97999999999999</v>
      </c>
      <c r="V674">
        <v>67.310000000000201</v>
      </c>
      <c r="W674">
        <v>1938.03</v>
      </c>
      <c r="X674">
        <v>1412.67</v>
      </c>
      <c r="Y674">
        <v>370.97</v>
      </c>
      <c r="Z674">
        <v>20.348521099999999</v>
      </c>
      <c r="AA674">
        <v>0</v>
      </c>
      <c r="AC674">
        <v>2141.52</v>
      </c>
      <c r="AD674">
        <v>100.17</v>
      </c>
      <c r="AE674">
        <v>0</v>
      </c>
      <c r="AF674">
        <v>2579.8000000000002</v>
      </c>
      <c r="AG674">
        <v>438.28</v>
      </c>
      <c r="AH674">
        <v>172.86</v>
      </c>
      <c r="AI674">
        <v>2141.52</v>
      </c>
      <c r="AJ674">
        <v>230.22</v>
      </c>
      <c r="AK674">
        <v>-1033.29</v>
      </c>
      <c r="AL674">
        <v>692.75</v>
      </c>
      <c r="AM674">
        <v>360.28</v>
      </c>
      <c r="AN674">
        <v>-190.07999999999899</v>
      </c>
      <c r="AO674">
        <v>130.05999999999901</v>
      </c>
      <c r="AP674">
        <v>19.739999999999998</v>
      </c>
      <c r="AQ674">
        <v>177.44</v>
      </c>
    </row>
    <row r="675" spans="1:43" x14ac:dyDescent="0.25">
      <c r="A675" t="s">
        <v>1621</v>
      </c>
      <c r="B675" t="s">
        <v>1620</v>
      </c>
      <c r="C675" t="s">
        <v>1253</v>
      </c>
      <c r="D675">
        <v>3730.8735000000001</v>
      </c>
      <c r="E675">
        <v>71.349999999999994</v>
      </c>
      <c r="F675">
        <v>107.59</v>
      </c>
      <c r="G675">
        <v>0</v>
      </c>
      <c r="H675">
        <v>4913.93</v>
      </c>
      <c r="I675">
        <v>221.01</v>
      </c>
      <c r="L675">
        <v>4597.1270000000004</v>
      </c>
      <c r="M675">
        <v>0</v>
      </c>
      <c r="N675">
        <v>0</v>
      </c>
      <c r="O675">
        <v>11858.4</v>
      </c>
      <c r="P675">
        <v>7998.77</v>
      </c>
      <c r="R675">
        <v>6094.4229999999898</v>
      </c>
      <c r="S675">
        <v>439.61</v>
      </c>
      <c r="T675">
        <v>406.32999999999902</v>
      </c>
      <c r="U675">
        <v>1166.8499999999999</v>
      </c>
      <c r="V675">
        <v>5069.41</v>
      </c>
      <c r="W675">
        <v>-907.6</v>
      </c>
      <c r="X675">
        <v>660.62</v>
      </c>
      <c r="Y675">
        <v>513.91999999999996</v>
      </c>
      <c r="Z675">
        <v>58.05</v>
      </c>
      <c r="AA675">
        <v>3038.0299999999902</v>
      </c>
      <c r="AC675">
        <v>4006.33</v>
      </c>
      <c r="AD675">
        <v>0</v>
      </c>
      <c r="AE675">
        <v>2929.3599999999901</v>
      </c>
      <c r="AF675">
        <v>12519.02</v>
      </c>
      <c r="AG675">
        <v>8512.69</v>
      </c>
      <c r="AH675">
        <v>0</v>
      </c>
      <c r="AI675">
        <v>4006.33</v>
      </c>
      <c r="AJ675">
        <v>648.4</v>
      </c>
      <c r="AK675">
        <v>-516.24</v>
      </c>
      <c r="AL675">
        <v>-283.95</v>
      </c>
      <c r="AM675">
        <v>809.11</v>
      </c>
      <c r="AN675">
        <v>-68.680000000000007</v>
      </c>
      <c r="AO675">
        <v>160.71</v>
      </c>
      <c r="AP675">
        <v>8.9200000000000692</v>
      </c>
      <c r="AQ675">
        <v>313.47000000000003</v>
      </c>
    </row>
    <row r="676" spans="1:43" x14ac:dyDescent="0.25">
      <c r="A676" t="s">
        <v>1652</v>
      </c>
      <c r="B676" t="s">
        <v>1651</v>
      </c>
      <c r="C676" t="s">
        <v>61</v>
      </c>
      <c r="D676">
        <v>3729.94391021</v>
      </c>
      <c r="E676">
        <v>255.55</v>
      </c>
      <c r="F676">
        <v>2266.86</v>
      </c>
      <c r="G676">
        <v>914.3</v>
      </c>
      <c r="H676">
        <v>146.22</v>
      </c>
      <c r="I676">
        <v>582.79</v>
      </c>
      <c r="K676">
        <v>189.33999999999901</v>
      </c>
      <c r="L676">
        <v>5.9309000000000003</v>
      </c>
      <c r="M676">
        <v>0.5</v>
      </c>
      <c r="N676">
        <v>-0.89</v>
      </c>
      <c r="O676">
        <v>7409.99</v>
      </c>
      <c r="P676">
        <v>6584.1399999999903</v>
      </c>
      <c r="R676">
        <v>5168.5490999999902</v>
      </c>
      <c r="S676">
        <v>3952.26</v>
      </c>
      <c r="T676">
        <v>3940.03999999999</v>
      </c>
      <c r="U676">
        <v>2045.67</v>
      </c>
      <c r="V676">
        <v>620.11</v>
      </c>
      <c r="W676">
        <v>2490.1499999999901</v>
      </c>
      <c r="X676">
        <v>8930.83</v>
      </c>
      <c r="Y676">
        <v>6206.9</v>
      </c>
      <c r="Z676">
        <v>14.621497099999999</v>
      </c>
      <c r="AA676">
        <v>8783.1999999999898</v>
      </c>
      <c r="AC676">
        <v>3549.7799999999902</v>
      </c>
      <c r="AD676">
        <v>3439.14</v>
      </c>
      <c r="AE676">
        <v>5964.03</v>
      </c>
      <c r="AF676">
        <v>16340.82</v>
      </c>
      <c r="AG676">
        <v>12791.039999999901</v>
      </c>
      <c r="AH676">
        <v>956.64</v>
      </c>
      <c r="AI676">
        <v>3549.78</v>
      </c>
      <c r="AJ676">
        <v>3983.64</v>
      </c>
      <c r="AK676">
        <v>-2295.3200000000002</v>
      </c>
      <c r="AL676">
        <v>445.33</v>
      </c>
      <c r="AM676">
        <v>1623.97</v>
      </c>
      <c r="AN676">
        <v>733.85</v>
      </c>
      <c r="AO676">
        <v>-2359.67</v>
      </c>
      <c r="AP676">
        <v>-226.01999999999899</v>
      </c>
      <c r="AQ676">
        <v>14.62</v>
      </c>
    </row>
    <row r="677" spans="1:43" x14ac:dyDescent="0.25">
      <c r="A677" t="s">
        <v>1627</v>
      </c>
      <c r="B677" t="s">
        <v>1626</v>
      </c>
      <c r="C677" t="s">
        <v>35</v>
      </c>
      <c r="D677">
        <v>3724.7253936799998</v>
      </c>
      <c r="E677">
        <v>125.59</v>
      </c>
    </row>
    <row r="678" spans="1:43" x14ac:dyDescent="0.25">
      <c r="A678" t="s">
        <v>1606</v>
      </c>
      <c r="B678" t="s">
        <v>1605</v>
      </c>
      <c r="C678" t="s">
        <v>533</v>
      </c>
      <c r="D678">
        <v>3699.0403499399999</v>
      </c>
      <c r="E678">
        <v>8943.35</v>
      </c>
      <c r="F678">
        <v>68.16</v>
      </c>
      <c r="G678">
        <v>0</v>
      </c>
      <c r="H678">
        <v>4.16</v>
      </c>
      <c r="I678">
        <v>6.28</v>
      </c>
      <c r="J678">
        <v>8.85</v>
      </c>
      <c r="L678">
        <v>0</v>
      </c>
      <c r="M678">
        <v>43.35</v>
      </c>
      <c r="N678">
        <v>0</v>
      </c>
      <c r="O678">
        <v>288.849999999999</v>
      </c>
      <c r="P678">
        <v>11.149999999999901</v>
      </c>
      <c r="R678">
        <v>239.1</v>
      </c>
      <c r="S678">
        <v>53.769999999999897</v>
      </c>
      <c r="T678">
        <v>240.48999999999899</v>
      </c>
      <c r="U678">
        <v>6.4</v>
      </c>
      <c r="V678">
        <v>1.2999999999999901</v>
      </c>
      <c r="W678">
        <v>765.86</v>
      </c>
      <c r="X678">
        <v>800.97</v>
      </c>
      <c r="Y678">
        <v>308.64999999999998</v>
      </c>
      <c r="Z678">
        <v>0.41552679999999997</v>
      </c>
      <c r="AA678">
        <v>173.61</v>
      </c>
      <c r="AC678">
        <v>770.02</v>
      </c>
      <c r="AD678">
        <v>277.2</v>
      </c>
      <c r="AE678">
        <v>1</v>
      </c>
      <c r="AF678">
        <v>1089.82</v>
      </c>
      <c r="AG678">
        <v>319.79999999999899</v>
      </c>
      <c r="AH678">
        <v>463.72</v>
      </c>
      <c r="AI678">
        <v>770.02</v>
      </c>
      <c r="AJ678">
        <v>55.71</v>
      </c>
      <c r="AK678">
        <v>-24.79</v>
      </c>
      <c r="AL678">
        <v>63.95</v>
      </c>
      <c r="AM678">
        <v>-65.459999999999994</v>
      </c>
      <c r="AN678">
        <v>-318.70999999999998</v>
      </c>
      <c r="AO678">
        <v>-121.16999999999901</v>
      </c>
      <c r="AP678">
        <v>-26.299999999999901</v>
      </c>
      <c r="AQ678">
        <v>0.62</v>
      </c>
    </row>
    <row r="679" spans="1:43" x14ac:dyDescent="0.25">
      <c r="A679" t="s">
        <v>1604</v>
      </c>
      <c r="B679" t="s">
        <v>1603</v>
      </c>
      <c r="C679" t="s">
        <v>85</v>
      </c>
      <c r="D679">
        <v>3669.7904963999999</v>
      </c>
      <c r="E679">
        <v>23.6</v>
      </c>
      <c r="F679">
        <v>142.52000000000001</v>
      </c>
      <c r="G679">
        <v>73.12</v>
      </c>
      <c r="H679">
        <v>51.4</v>
      </c>
      <c r="I679">
        <v>19.91</v>
      </c>
      <c r="J679">
        <v>717.05</v>
      </c>
      <c r="L679">
        <v>18.848199999999999</v>
      </c>
      <c r="M679">
        <v>235.24</v>
      </c>
      <c r="N679">
        <v>460.31</v>
      </c>
      <c r="O679">
        <v>4006.24999999999</v>
      </c>
      <c r="P679">
        <v>2170.87</v>
      </c>
      <c r="R679">
        <v>3245.3017999999902</v>
      </c>
      <c r="S679">
        <v>173.99</v>
      </c>
      <c r="T679">
        <v>664.97</v>
      </c>
      <c r="U679">
        <v>506.86</v>
      </c>
      <c r="V679">
        <v>361.51</v>
      </c>
      <c r="W679">
        <v>1038.27</v>
      </c>
      <c r="X679">
        <v>615.21</v>
      </c>
      <c r="Y679">
        <v>807.49</v>
      </c>
      <c r="Z679">
        <v>154.19287800000001</v>
      </c>
      <c r="AA679">
        <v>1285.45</v>
      </c>
      <c r="AC679">
        <v>1643.1</v>
      </c>
      <c r="AD679">
        <v>48.18</v>
      </c>
      <c r="AE679">
        <v>1092.31</v>
      </c>
      <c r="AF679">
        <v>4621.45999999999</v>
      </c>
      <c r="AG679">
        <v>2978.3599999999901</v>
      </c>
      <c r="AH679">
        <v>373.13</v>
      </c>
      <c r="AI679">
        <v>1643.0999999999899</v>
      </c>
      <c r="AJ679">
        <v>34.51</v>
      </c>
      <c r="AK679">
        <v>-127.39</v>
      </c>
      <c r="AL679">
        <v>-8.65</v>
      </c>
      <c r="AM679">
        <v>129.30000000000001</v>
      </c>
      <c r="AN679">
        <v>13.22</v>
      </c>
      <c r="AO679">
        <v>94.79</v>
      </c>
      <c r="AP679">
        <v>-6.7399999999999904</v>
      </c>
      <c r="AQ679">
        <v>0</v>
      </c>
    </row>
    <row r="680" spans="1:43" x14ac:dyDescent="0.25">
      <c r="A680" t="s">
        <v>1639</v>
      </c>
      <c r="B680" t="s">
        <v>1638</v>
      </c>
      <c r="C680" t="s">
        <v>373</v>
      </c>
      <c r="D680">
        <v>3652.25848425</v>
      </c>
      <c r="E680">
        <v>68.599999999999994</v>
      </c>
      <c r="F680">
        <v>344.28</v>
      </c>
      <c r="G680">
        <v>5383.61</v>
      </c>
      <c r="H680">
        <v>90.6</v>
      </c>
      <c r="I680">
        <v>190.28</v>
      </c>
      <c r="K680">
        <v>104.97</v>
      </c>
      <c r="L680">
        <v>0</v>
      </c>
      <c r="M680">
        <v>199.69</v>
      </c>
      <c r="N680">
        <v>10.91</v>
      </c>
      <c r="O680">
        <v>653.47</v>
      </c>
      <c r="P680">
        <v>539.31000000000097</v>
      </c>
      <c r="R680">
        <v>96.46</v>
      </c>
      <c r="S680">
        <v>1112.55</v>
      </c>
      <c r="T680">
        <v>3441.4299999999898</v>
      </c>
      <c r="U680">
        <v>252.35</v>
      </c>
      <c r="V680">
        <v>181.67000000000101</v>
      </c>
      <c r="W680">
        <v>-2484.3599999999901</v>
      </c>
      <c r="X680">
        <v>7097.31</v>
      </c>
      <c r="Y680">
        <v>3785.70999999999</v>
      </c>
      <c r="Z680">
        <v>45.299073200000002</v>
      </c>
      <c r="AA680">
        <v>1328.92</v>
      </c>
      <c r="AC680">
        <v>3425.76</v>
      </c>
      <c r="AD680">
        <v>5521.06</v>
      </c>
      <c r="AE680">
        <v>357.64</v>
      </c>
      <c r="AF680">
        <v>7750.78</v>
      </c>
      <c r="AG680">
        <v>4325.0200000000004</v>
      </c>
      <c r="AH680">
        <v>273.42</v>
      </c>
      <c r="AI680">
        <v>3425.76</v>
      </c>
      <c r="AJ680">
        <v>0.53</v>
      </c>
      <c r="AK680">
        <v>-63.83</v>
      </c>
      <c r="AL680">
        <v>280.38</v>
      </c>
      <c r="AM680">
        <v>-247.71</v>
      </c>
      <c r="AN680">
        <v>-362.45</v>
      </c>
      <c r="AO680">
        <v>-248.24</v>
      </c>
      <c r="AP680">
        <v>-31.16</v>
      </c>
      <c r="AQ680">
        <v>0</v>
      </c>
    </row>
    <row r="681" spans="1:43" x14ac:dyDescent="0.25">
      <c r="A681" t="s">
        <v>1662</v>
      </c>
      <c r="B681" t="s">
        <v>1661</v>
      </c>
      <c r="C681" t="s">
        <v>373</v>
      </c>
      <c r="D681">
        <v>3622.7452079999998</v>
      </c>
      <c r="E681">
        <v>400</v>
      </c>
      <c r="F681">
        <v>63.59</v>
      </c>
      <c r="G681">
        <v>125.4</v>
      </c>
      <c r="H681">
        <v>90.12</v>
      </c>
      <c r="I681">
        <v>100.19</v>
      </c>
      <c r="J681">
        <v>118.9</v>
      </c>
      <c r="L681">
        <v>0</v>
      </c>
      <c r="M681">
        <v>0</v>
      </c>
      <c r="O681">
        <v>2083.13</v>
      </c>
      <c r="P681">
        <v>1423.1</v>
      </c>
      <c r="R681">
        <v>1998.7</v>
      </c>
      <c r="S681">
        <v>12.21</v>
      </c>
      <c r="T681">
        <v>234.01</v>
      </c>
      <c r="U681">
        <v>84.43</v>
      </c>
      <c r="V681">
        <v>210.32</v>
      </c>
      <c r="W681">
        <v>262.45999999999998</v>
      </c>
      <c r="X681">
        <v>115.55</v>
      </c>
      <c r="Y681">
        <v>297.60000000000002</v>
      </c>
      <c r="Z681">
        <v>9.0118039999999997</v>
      </c>
      <c r="AA681">
        <v>1178.3900000000001</v>
      </c>
      <c r="AC681">
        <v>477.98</v>
      </c>
      <c r="AD681">
        <v>0</v>
      </c>
      <c r="AE681">
        <v>1093.8800000000001</v>
      </c>
      <c r="AF681">
        <v>2198.6799999999998</v>
      </c>
      <c r="AG681">
        <v>1720.7</v>
      </c>
      <c r="AH681">
        <v>3.15</v>
      </c>
      <c r="AI681">
        <v>477.979999999999</v>
      </c>
      <c r="AJ681">
        <v>161.01</v>
      </c>
      <c r="AK681">
        <v>-86.22</v>
      </c>
      <c r="AL681">
        <v>-159.38</v>
      </c>
      <c r="AM681">
        <v>340.22</v>
      </c>
      <c r="AN681">
        <v>26.1</v>
      </c>
      <c r="AO681">
        <v>179.21</v>
      </c>
      <c r="AP681">
        <v>94.62</v>
      </c>
      <c r="AQ681">
        <v>207.27</v>
      </c>
    </row>
    <row r="682" spans="1:43" x14ac:dyDescent="0.25">
      <c r="A682" t="s">
        <v>1697</v>
      </c>
      <c r="B682" t="s">
        <v>1696</v>
      </c>
      <c r="C682" t="s">
        <v>309</v>
      </c>
      <c r="D682">
        <v>3607.75109715599</v>
      </c>
      <c r="E682">
        <v>29.77</v>
      </c>
      <c r="F682">
        <v>24.78</v>
      </c>
      <c r="G682">
        <v>301.07</v>
      </c>
      <c r="H682">
        <v>127.21</v>
      </c>
      <c r="I682">
        <v>42.67</v>
      </c>
      <c r="K682">
        <v>1.07</v>
      </c>
      <c r="L682">
        <v>0</v>
      </c>
      <c r="M682">
        <v>622.94000000000005</v>
      </c>
      <c r="N682">
        <v>85.2</v>
      </c>
      <c r="O682">
        <v>934.42</v>
      </c>
      <c r="P682">
        <v>9.35</v>
      </c>
      <c r="R682">
        <v>58.899999999999899</v>
      </c>
      <c r="S682">
        <v>158.96</v>
      </c>
      <c r="T682">
        <v>159.94999999999999</v>
      </c>
      <c r="U682">
        <v>251.51</v>
      </c>
      <c r="V682">
        <v>3.94</v>
      </c>
      <c r="W682">
        <v>582.69000000000005</v>
      </c>
      <c r="X682">
        <v>363</v>
      </c>
      <c r="Y682">
        <v>184.73</v>
      </c>
      <c r="Z682">
        <v>127.2126621</v>
      </c>
      <c r="AA682">
        <v>69.92</v>
      </c>
      <c r="AC682">
        <v>1103.3399999999999</v>
      </c>
      <c r="AD682">
        <v>122.05</v>
      </c>
      <c r="AE682">
        <v>5.41</v>
      </c>
      <c r="AF682">
        <v>1297.42</v>
      </c>
      <c r="AG682">
        <v>194.08</v>
      </c>
      <c r="AH682">
        <v>39.32</v>
      </c>
      <c r="AI682">
        <v>1103.3399999999999</v>
      </c>
      <c r="AJ682">
        <v>34.86</v>
      </c>
      <c r="AK682">
        <v>22.6</v>
      </c>
      <c r="AL682">
        <v>-71.87</v>
      </c>
      <c r="AM682">
        <v>62.96</v>
      </c>
      <c r="AN682">
        <v>3.9999999999999898</v>
      </c>
      <c r="AO682">
        <v>28.1</v>
      </c>
      <c r="AP682">
        <v>13.6899999999999</v>
      </c>
      <c r="AQ682">
        <v>27.99</v>
      </c>
    </row>
    <row r="683" spans="1:43" x14ac:dyDescent="0.25">
      <c r="A683" t="s">
        <v>1637</v>
      </c>
      <c r="B683" t="s">
        <v>1636</v>
      </c>
      <c r="C683" t="s">
        <v>88</v>
      </c>
      <c r="D683">
        <v>3590.8508693099998</v>
      </c>
      <c r="E683">
        <v>1620.05</v>
      </c>
      <c r="F683">
        <v>48.27</v>
      </c>
      <c r="G683">
        <v>209.03</v>
      </c>
      <c r="H683">
        <v>22.17</v>
      </c>
      <c r="I683">
        <v>176.99</v>
      </c>
      <c r="K683">
        <v>8.7099999999999902</v>
      </c>
      <c r="L683">
        <v>0</v>
      </c>
      <c r="M683">
        <v>0</v>
      </c>
      <c r="N683">
        <v>0</v>
      </c>
      <c r="O683">
        <v>222.41</v>
      </c>
      <c r="P683">
        <v>13.78</v>
      </c>
      <c r="R683">
        <v>211.1</v>
      </c>
      <c r="S683">
        <v>32.35</v>
      </c>
      <c r="T683">
        <v>123.16999999999901</v>
      </c>
      <c r="U683">
        <v>2.6</v>
      </c>
      <c r="V683">
        <v>0.67</v>
      </c>
      <c r="W683">
        <v>241.89</v>
      </c>
      <c r="X683">
        <v>435.9</v>
      </c>
      <c r="Y683">
        <v>171.44</v>
      </c>
      <c r="Z683">
        <v>2.2165062</v>
      </c>
      <c r="AA683">
        <v>119.94</v>
      </c>
      <c r="AC683">
        <v>473.09</v>
      </c>
      <c r="AD683">
        <v>169.96</v>
      </c>
      <c r="AE683">
        <v>13.11</v>
      </c>
      <c r="AF683">
        <v>658.31</v>
      </c>
      <c r="AG683">
        <v>185.22</v>
      </c>
      <c r="AH683">
        <v>56.6</v>
      </c>
      <c r="AI683">
        <v>473.09</v>
      </c>
      <c r="AJ683">
        <v>89.16</v>
      </c>
      <c r="AK683">
        <v>234.96</v>
      </c>
      <c r="AL683">
        <v>-196.81</v>
      </c>
      <c r="AM683">
        <v>20.38</v>
      </c>
      <c r="AN683">
        <v>-93.71</v>
      </c>
      <c r="AO683">
        <v>-68.78</v>
      </c>
      <c r="AP683">
        <v>58.53</v>
      </c>
      <c r="AQ683">
        <v>0</v>
      </c>
    </row>
    <row r="684" spans="1:43" x14ac:dyDescent="0.25">
      <c r="A684" t="s">
        <v>1677</v>
      </c>
      <c r="B684" t="s">
        <v>1676</v>
      </c>
      <c r="C684" t="s">
        <v>530</v>
      </c>
      <c r="D684">
        <v>3537.6800499999999</v>
      </c>
      <c r="E684">
        <v>14330.35</v>
      </c>
      <c r="F684">
        <v>69.8</v>
      </c>
      <c r="G684">
        <v>0.95</v>
      </c>
      <c r="H684">
        <v>2.57</v>
      </c>
      <c r="I684">
        <v>13.56</v>
      </c>
      <c r="K684">
        <v>3.7899999999999898</v>
      </c>
      <c r="L684">
        <v>0</v>
      </c>
      <c r="M684">
        <v>0</v>
      </c>
      <c r="O684">
        <v>275.88</v>
      </c>
      <c r="P684">
        <v>92.190000000000097</v>
      </c>
      <c r="R684">
        <v>260.95999999999998</v>
      </c>
      <c r="S684">
        <v>26.77</v>
      </c>
      <c r="T684">
        <v>55.519999999999897</v>
      </c>
      <c r="U684">
        <v>11.13</v>
      </c>
      <c r="V684">
        <v>6.2400000000001201</v>
      </c>
      <c r="W684">
        <v>239.98</v>
      </c>
      <c r="X684">
        <v>185.13</v>
      </c>
      <c r="Y684">
        <v>125.32</v>
      </c>
      <c r="Z684">
        <v>0.25659999999999999</v>
      </c>
      <c r="AA684">
        <v>134.4</v>
      </c>
      <c r="AC684">
        <v>243.5</v>
      </c>
      <c r="AD684">
        <v>86.81</v>
      </c>
      <c r="AE684">
        <v>85.95</v>
      </c>
      <c r="AF684">
        <v>461.01</v>
      </c>
      <c r="AG684">
        <v>217.51</v>
      </c>
      <c r="AH684">
        <v>57.99</v>
      </c>
      <c r="AI684">
        <v>243.5</v>
      </c>
      <c r="AJ684">
        <v>38.32</v>
      </c>
      <c r="AK684">
        <v>-17.809999999999999</v>
      </c>
      <c r="AL684">
        <v>-33.729999999999997</v>
      </c>
      <c r="AM684">
        <v>61.07</v>
      </c>
      <c r="AN684">
        <v>-19.53</v>
      </c>
      <c r="AO684">
        <v>22.75</v>
      </c>
      <c r="AP684">
        <v>9.5299999999999994</v>
      </c>
      <c r="AQ684">
        <v>0.26</v>
      </c>
    </row>
    <row r="685" spans="1:43" x14ac:dyDescent="0.25">
      <c r="A685" t="s">
        <v>1736</v>
      </c>
      <c r="B685" t="s">
        <v>1735</v>
      </c>
      <c r="C685" t="s">
        <v>1447</v>
      </c>
      <c r="D685">
        <v>3533.2866381449999</v>
      </c>
      <c r="E685">
        <v>624.54999999999995</v>
      </c>
      <c r="F685">
        <v>19.22</v>
      </c>
      <c r="G685">
        <v>160.04</v>
      </c>
      <c r="H685">
        <v>56.55</v>
      </c>
      <c r="I685">
        <v>105.28</v>
      </c>
      <c r="J685">
        <v>61.33</v>
      </c>
      <c r="L685">
        <v>0</v>
      </c>
      <c r="M685">
        <v>0</v>
      </c>
      <c r="O685">
        <v>774.37999999999897</v>
      </c>
      <c r="P685">
        <v>66.8599999999998</v>
      </c>
      <c r="R685">
        <v>756.63999999999896</v>
      </c>
      <c r="S685">
        <v>17.2</v>
      </c>
      <c r="T685">
        <v>18.899999999999999</v>
      </c>
      <c r="U685">
        <v>17.739999999999998</v>
      </c>
      <c r="V685">
        <v>4.5299999999997898</v>
      </c>
      <c r="W685">
        <v>584.08000000000004</v>
      </c>
      <c r="X685">
        <v>131.27000000000001</v>
      </c>
      <c r="Y685">
        <v>38.119999999999997</v>
      </c>
      <c r="Z685">
        <v>5.6547184000000001</v>
      </c>
      <c r="AA685">
        <v>2.64</v>
      </c>
      <c r="AC685">
        <v>800.67</v>
      </c>
      <c r="AD685">
        <v>7.56</v>
      </c>
      <c r="AE685">
        <v>1</v>
      </c>
      <c r="AF685">
        <v>905.64999999999895</v>
      </c>
      <c r="AG685">
        <v>104.979999999999</v>
      </c>
      <c r="AH685">
        <v>1.23</v>
      </c>
      <c r="AI685">
        <v>800.67</v>
      </c>
      <c r="AJ685">
        <v>10.6</v>
      </c>
      <c r="AK685">
        <v>-1.54</v>
      </c>
      <c r="AL685">
        <v>-36.11</v>
      </c>
      <c r="AM685">
        <v>21.4</v>
      </c>
      <c r="AN685">
        <v>-1.3699999999999899</v>
      </c>
      <c r="AO685">
        <v>10.799999999999899</v>
      </c>
      <c r="AP685">
        <v>-16.25</v>
      </c>
      <c r="AQ685">
        <v>0</v>
      </c>
    </row>
    <row r="686" spans="1:43" x14ac:dyDescent="0.25">
      <c r="A686" t="s">
        <v>1656</v>
      </c>
      <c r="B686" t="s">
        <v>1655</v>
      </c>
      <c r="C686" t="s">
        <v>1277</v>
      </c>
      <c r="D686">
        <v>3529.5107561999998</v>
      </c>
      <c r="E686">
        <v>6670</v>
      </c>
      <c r="F686">
        <v>61.91</v>
      </c>
      <c r="G686">
        <v>2.4900000000000002</v>
      </c>
      <c r="H686">
        <v>5.29</v>
      </c>
      <c r="I686">
        <v>98.55</v>
      </c>
      <c r="K686">
        <v>1.1399999999999999</v>
      </c>
      <c r="L686">
        <v>0</v>
      </c>
      <c r="M686">
        <v>0</v>
      </c>
      <c r="O686">
        <v>85.789999999999907</v>
      </c>
      <c r="P686">
        <v>30.46</v>
      </c>
      <c r="R686">
        <v>68.329999999999899</v>
      </c>
      <c r="S686">
        <v>59.07</v>
      </c>
      <c r="T686">
        <v>91.889999999999901</v>
      </c>
      <c r="U686">
        <v>16.32</v>
      </c>
      <c r="V686">
        <v>9.69</v>
      </c>
      <c r="W686">
        <v>268.349999999999</v>
      </c>
      <c r="X686">
        <v>374.599999999999</v>
      </c>
      <c r="Y686">
        <v>153.79999999999899</v>
      </c>
      <c r="Z686">
        <v>0.52878150000000002</v>
      </c>
      <c r="AA686">
        <v>42.309999999999903</v>
      </c>
      <c r="AC686">
        <v>276.12999999999897</v>
      </c>
      <c r="AD686">
        <v>169.56</v>
      </c>
      <c r="AE686">
        <v>20.77</v>
      </c>
      <c r="AF686">
        <v>460.38999999999902</v>
      </c>
      <c r="AG686">
        <v>184.26</v>
      </c>
      <c r="AH686">
        <v>47.42</v>
      </c>
      <c r="AI686">
        <v>276.12999999999897</v>
      </c>
      <c r="AJ686">
        <v>20.149999999999999</v>
      </c>
      <c r="AK686">
        <v>-33.25</v>
      </c>
      <c r="AL686">
        <v>-47.47</v>
      </c>
      <c r="AM686">
        <v>92.27</v>
      </c>
      <c r="AN686">
        <v>-43.15</v>
      </c>
      <c r="AO686">
        <v>72.12</v>
      </c>
      <c r="AP686">
        <v>11.549999999999899</v>
      </c>
      <c r="AQ686">
        <v>32.090000000000003</v>
      </c>
    </row>
    <row r="687" spans="1:43" x14ac:dyDescent="0.25">
      <c r="A687" t="s">
        <v>1631</v>
      </c>
      <c r="B687" t="s">
        <v>1630</v>
      </c>
      <c r="C687" t="s">
        <v>504</v>
      </c>
      <c r="D687">
        <v>3516.7354024000001</v>
      </c>
      <c r="E687">
        <v>1051.4000000000001</v>
      </c>
      <c r="F687">
        <v>280.06</v>
      </c>
      <c r="G687">
        <v>15.31</v>
      </c>
      <c r="H687">
        <v>31.39</v>
      </c>
      <c r="I687">
        <v>286.55</v>
      </c>
      <c r="J687">
        <v>13.4</v>
      </c>
      <c r="L687">
        <v>15.8119</v>
      </c>
      <c r="M687">
        <v>104.3</v>
      </c>
      <c r="N687">
        <v>2.06</v>
      </c>
      <c r="O687">
        <v>655.45999999999901</v>
      </c>
      <c r="P687">
        <v>59.559999999999697</v>
      </c>
      <c r="R687">
        <v>507.21809999999999</v>
      </c>
      <c r="S687">
        <v>37.270000000000003</v>
      </c>
      <c r="T687">
        <v>234.7</v>
      </c>
      <c r="U687">
        <v>28.13</v>
      </c>
      <c r="V687">
        <v>14.3999999999997</v>
      </c>
      <c r="W687">
        <v>1085.76</v>
      </c>
      <c r="X687">
        <v>1053.3799999999901</v>
      </c>
      <c r="Y687">
        <v>514.76</v>
      </c>
      <c r="Z687">
        <v>3.1392416000000001</v>
      </c>
      <c r="AA687">
        <v>100.38999999999901</v>
      </c>
      <c r="AC687">
        <v>1134.52</v>
      </c>
      <c r="AD687">
        <v>435.78</v>
      </c>
      <c r="AE687">
        <v>31.76</v>
      </c>
      <c r="AF687">
        <v>1708.8399999999899</v>
      </c>
      <c r="AG687">
        <v>574.31999999999903</v>
      </c>
      <c r="AH687">
        <v>293.77999999999997</v>
      </c>
      <c r="AI687">
        <v>1134.52</v>
      </c>
      <c r="AJ687">
        <v>47.69</v>
      </c>
      <c r="AK687">
        <v>-22.78</v>
      </c>
      <c r="AL687">
        <v>-181.68</v>
      </c>
      <c r="AM687">
        <v>202.46</v>
      </c>
      <c r="AN687">
        <v>-217.05</v>
      </c>
      <c r="AO687">
        <v>154.77000000000001</v>
      </c>
      <c r="AP687">
        <v>-2</v>
      </c>
      <c r="AQ687">
        <v>31.28</v>
      </c>
    </row>
    <row r="688" spans="1:43" x14ac:dyDescent="0.25">
      <c r="A688" t="s">
        <v>1664</v>
      </c>
      <c r="B688" t="s">
        <v>1663</v>
      </c>
      <c r="C688" t="s">
        <v>315</v>
      </c>
      <c r="D688">
        <v>3515.9075812000001</v>
      </c>
      <c r="E688">
        <v>244</v>
      </c>
      <c r="F688">
        <v>948</v>
      </c>
      <c r="G688">
        <v>799</v>
      </c>
      <c r="H688">
        <v>72</v>
      </c>
      <c r="I688">
        <v>124</v>
      </c>
      <c r="K688">
        <v>576</v>
      </c>
      <c r="L688">
        <v>1004</v>
      </c>
      <c r="M688">
        <v>0</v>
      </c>
      <c r="N688">
        <v>308</v>
      </c>
      <c r="O688">
        <v>5443</v>
      </c>
      <c r="P688">
        <v>554</v>
      </c>
      <c r="R688">
        <v>3577</v>
      </c>
      <c r="S688">
        <v>629</v>
      </c>
      <c r="T688">
        <v>2487</v>
      </c>
      <c r="U688">
        <v>286</v>
      </c>
      <c r="V688">
        <v>104</v>
      </c>
      <c r="W688">
        <v>2483</v>
      </c>
      <c r="X688">
        <v>2208</v>
      </c>
      <c r="Y688">
        <v>3435</v>
      </c>
      <c r="Z688">
        <v>14.4060153</v>
      </c>
      <c r="AA688">
        <v>2184</v>
      </c>
      <c r="AC688">
        <v>3662</v>
      </c>
      <c r="AD688">
        <v>658</v>
      </c>
      <c r="AE688">
        <v>450</v>
      </c>
      <c r="AF688">
        <v>7651</v>
      </c>
      <c r="AG688">
        <v>3989</v>
      </c>
      <c r="AH688">
        <v>797</v>
      </c>
      <c r="AI688">
        <v>3662</v>
      </c>
      <c r="AJ688">
        <v>209</v>
      </c>
      <c r="AK688">
        <v>-315</v>
      </c>
      <c r="AL688">
        <v>-118</v>
      </c>
      <c r="AM688">
        <v>153</v>
      </c>
      <c r="AN688">
        <v>142</v>
      </c>
      <c r="AO688">
        <v>-56</v>
      </c>
      <c r="AP688">
        <v>-280</v>
      </c>
      <c r="AQ688">
        <v>0</v>
      </c>
    </row>
    <row r="689" spans="1:43" x14ac:dyDescent="0.25">
      <c r="A689" t="s">
        <v>1654</v>
      </c>
      <c r="B689" t="s">
        <v>1653</v>
      </c>
      <c r="C689" t="s">
        <v>102</v>
      </c>
      <c r="D689">
        <v>3511.2250043499998</v>
      </c>
      <c r="E689">
        <v>214.45</v>
      </c>
      <c r="F689">
        <v>107.54</v>
      </c>
      <c r="G689">
        <v>29.04</v>
      </c>
      <c r="H689">
        <v>166.64</v>
      </c>
      <c r="I689">
        <v>233.72</v>
      </c>
      <c r="J689">
        <v>110.85</v>
      </c>
      <c r="L689">
        <v>2.39</v>
      </c>
      <c r="M689">
        <v>42.05</v>
      </c>
      <c r="N689">
        <v>0</v>
      </c>
      <c r="O689">
        <v>975.80999999999904</v>
      </c>
      <c r="P689">
        <v>133.89999999999901</v>
      </c>
      <c r="R689">
        <v>894.06999999999903</v>
      </c>
      <c r="S689">
        <v>16.689999999999898</v>
      </c>
      <c r="T689">
        <v>63.519999999999897</v>
      </c>
      <c r="U689">
        <v>37.299999999999997</v>
      </c>
      <c r="V689">
        <v>16.219999999999501</v>
      </c>
      <c r="W689">
        <v>1356.45</v>
      </c>
      <c r="X689">
        <v>881.28</v>
      </c>
      <c r="Y689">
        <v>171.06</v>
      </c>
      <c r="Z689">
        <v>16.664285499999998</v>
      </c>
      <c r="AA689">
        <v>9.7899999999999991</v>
      </c>
      <c r="AC689">
        <v>1552.13</v>
      </c>
      <c r="AD689">
        <v>284.89</v>
      </c>
      <c r="AE689">
        <v>6.8299999999999903</v>
      </c>
      <c r="AF689">
        <v>1857.0899999999899</v>
      </c>
      <c r="AG689">
        <v>304.95999999999901</v>
      </c>
      <c r="AH689">
        <v>345.98</v>
      </c>
      <c r="AI689">
        <v>1552.13</v>
      </c>
      <c r="AJ689">
        <v>29.73</v>
      </c>
      <c r="AK689">
        <v>-53.77</v>
      </c>
      <c r="AL689">
        <v>-216.81</v>
      </c>
      <c r="AM689">
        <v>281.98</v>
      </c>
      <c r="AN689">
        <v>29.08</v>
      </c>
      <c r="AO689">
        <v>252.25</v>
      </c>
      <c r="AP689">
        <v>11.4</v>
      </c>
      <c r="AQ689">
        <v>49.99</v>
      </c>
    </row>
    <row r="690" spans="1:43" x14ac:dyDescent="0.25">
      <c r="A690" t="s">
        <v>1623</v>
      </c>
      <c r="B690" t="s">
        <v>1622</v>
      </c>
      <c r="C690" t="s">
        <v>315</v>
      </c>
      <c r="D690">
        <v>3509.75584875</v>
      </c>
      <c r="E690">
        <v>283.85000000000002</v>
      </c>
      <c r="F690">
        <v>293.49</v>
      </c>
      <c r="G690">
        <v>38.119999999999997</v>
      </c>
      <c r="H690">
        <v>24.66</v>
      </c>
      <c r="I690">
        <v>59.36</v>
      </c>
      <c r="J690">
        <v>36.409999999999997</v>
      </c>
      <c r="L690">
        <v>0</v>
      </c>
      <c r="M690">
        <v>0.64</v>
      </c>
      <c r="N690">
        <v>0</v>
      </c>
      <c r="O690">
        <v>1248.83</v>
      </c>
      <c r="P690">
        <v>375.94</v>
      </c>
      <c r="R690">
        <v>1174.25</v>
      </c>
      <c r="S690">
        <v>138.22</v>
      </c>
      <c r="T690">
        <v>475.7</v>
      </c>
      <c r="U690">
        <v>73.94</v>
      </c>
      <c r="V690">
        <v>52.63</v>
      </c>
      <c r="W690">
        <v>1005.19999999999</v>
      </c>
      <c r="X690">
        <v>964.28</v>
      </c>
      <c r="Y690">
        <v>769.19</v>
      </c>
      <c r="Z690">
        <v>12.330075000000001</v>
      </c>
      <c r="AA690">
        <v>675.02</v>
      </c>
      <c r="AC690">
        <v>1067.98</v>
      </c>
      <c r="AD690">
        <v>328.98</v>
      </c>
      <c r="AE690">
        <v>286.89999999999998</v>
      </c>
      <c r="AF690">
        <v>2213.11</v>
      </c>
      <c r="AG690">
        <v>1145.1300000000001</v>
      </c>
      <c r="AH690">
        <v>437.72</v>
      </c>
      <c r="AI690">
        <v>1067.98</v>
      </c>
      <c r="AJ690">
        <v>273.31</v>
      </c>
      <c r="AK690">
        <v>-5.56</v>
      </c>
      <c r="AL690">
        <v>-284.37</v>
      </c>
      <c r="AM690">
        <v>293.73</v>
      </c>
      <c r="AN690">
        <v>-51.1</v>
      </c>
      <c r="AO690">
        <v>20.420000000000002</v>
      </c>
      <c r="AP690">
        <v>3.80000000000001</v>
      </c>
      <c r="AQ690">
        <v>27.13</v>
      </c>
    </row>
    <row r="691" spans="1:43" x14ac:dyDescent="0.25">
      <c r="A691" t="s">
        <v>1671</v>
      </c>
      <c r="B691" t="s">
        <v>1670</v>
      </c>
      <c r="C691" t="s">
        <v>533</v>
      </c>
      <c r="D691">
        <v>3500.2768839999999</v>
      </c>
      <c r="E691">
        <v>70.75</v>
      </c>
      <c r="F691">
        <v>1508.47</v>
      </c>
      <c r="G691">
        <v>0</v>
      </c>
      <c r="H691">
        <v>490.58</v>
      </c>
      <c r="I691">
        <v>28.81</v>
      </c>
      <c r="J691">
        <v>36.28</v>
      </c>
      <c r="L691">
        <v>0.19</v>
      </c>
      <c r="M691">
        <v>257.02</v>
      </c>
      <c r="N691">
        <v>0</v>
      </c>
      <c r="O691">
        <v>4715.1799999999903</v>
      </c>
      <c r="P691">
        <v>2830</v>
      </c>
      <c r="R691">
        <v>4367.84</v>
      </c>
      <c r="S691">
        <v>694.4</v>
      </c>
      <c r="T691">
        <v>4109.9899999999898</v>
      </c>
      <c r="U691">
        <v>90.13</v>
      </c>
      <c r="V691">
        <v>2163.25</v>
      </c>
      <c r="W691">
        <v>1556.5</v>
      </c>
      <c r="X691">
        <v>5780.36</v>
      </c>
      <c r="Y691">
        <v>5618.45999999999</v>
      </c>
      <c r="Z691">
        <v>49.057839999999999</v>
      </c>
      <c r="AA691">
        <v>3172.3</v>
      </c>
      <c r="AC691">
        <v>2047.08</v>
      </c>
      <c r="AD691">
        <v>2257.23</v>
      </c>
      <c r="AE691">
        <v>630.47</v>
      </c>
      <c r="AF691">
        <v>10495.539999999901</v>
      </c>
      <c r="AG691">
        <v>8448.4599999999991</v>
      </c>
      <c r="AH691">
        <v>2799.92</v>
      </c>
      <c r="AI691">
        <v>2047.08</v>
      </c>
      <c r="AJ691">
        <v>292.77</v>
      </c>
      <c r="AK691">
        <v>1144.94</v>
      </c>
      <c r="AL691">
        <v>-129.30000000000001</v>
      </c>
      <c r="AM691">
        <v>-1029.1500000000001</v>
      </c>
      <c r="AN691">
        <v>-1247.6099999999899</v>
      </c>
      <c r="AO691">
        <v>-1321.92</v>
      </c>
      <c r="AP691">
        <v>-13.5099999999999</v>
      </c>
      <c r="AQ691">
        <v>0</v>
      </c>
    </row>
    <row r="692" spans="1:43" x14ac:dyDescent="0.25">
      <c r="A692" t="s">
        <v>1666</v>
      </c>
      <c r="B692" t="s">
        <v>1665</v>
      </c>
      <c r="C692" t="s">
        <v>754</v>
      </c>
      <c r="D692">
        <v>3499.3394800000001</v>
      </c>
      <c r="E692">
        <v>351.7</v>
      </c>
      <c r="F692">
        <v>18.95</v>
      </c>
      <c r="G692">
        <v>185.45</v>
      </c>
      <c r="H692">
        <v>49.76</v>
      </c>
      <c r="I692">
        <v>139.53</v>
      </c>
      <c r="J692">
        <v>3.54</v>
      </c>
      <c r="L692">
        <v>9.3391000000000002</v>
      </c>
      <c r="M692">
        <v>10.050000000000001</v>
      </c>
      <c r="N692">
        <v>0.8</v>
      </c>
      <c r="O692">
        <v>123.17</v>
      </c>
      <c r="P692">
        <v>47.549999999999798</v>
      </c>
      <c r="Q692">
        <v>0</v>
      </c>
      <c r="R692">
        <v>79.390900000000002</v>
      </c>
      <c r="S692">
        <v>608.20999999999901</v>
      </c>
      <c r="T692">
        <v>498.91</v>
      </c>
      <c r="U692">
        <v>24.39</v>
      </c>
      <c r="V692">
        <v>7.4799999999998796</v>
      </c>
      <c r="W692">
        <v>174.79</v>
      </c>
      <c r="X692">
        <v>853.04</v>
      </c>
      <c r="Y692">
        <v>517.86</v>
      </c>
      <c r="Z692">
        <v>19.9024</v>
      </c>
      <c r="AA692">
        <v>218.87</v>
      </c>
      <c r="AC692">
        <v>410.8</v>
      </c>
      <c r="AD692">
        <v>23.7</v>
      </c>
      <c r="AE692">
        <v>36.529999999999902</v>
      </c>
      <c r="AF692">
        <v>976.20999999999901</v>
      </c>
      <c r="AG692">
        <v>565.40999999999894</v>
      </c>
      <c r="AH692">
        <v>81.599999999999994</v>
      </c>
      <c r="AI692">
        <v>410.8</v>
      </c>
      <c r="AJ692">
        <v>5.22</v>
      </c>
      <c r="AK692">
        <v>145.79</v>
      </c>
      <c r="AL692">
        <v>-98.67</v>
      </c>
      <c r="AM692">
        <v>-51.75</v>
      </c>
      <c r="AN692">
        <v>-123.88999999999901</v>
      </c>
      <c r="AO692">
        <v>-56.97</v>
      </c>
      <c r="AP692">
        <v>-4.6300000000000203</v>
      </c>
      <c r="AQ692">
        <v>0</v>
      </c>
    </row>
    <row r="693" spans="1:43" x14ac:dyDescent="0.25">
      <c r="A693" t="s">
        <v>1658</v>
      </c>
      <c r="B693" t="s">
        <v>1657</v>
      </c>
      <c r="C693" t="s">
        <v>533</v>
      </c>
      <c r="D693">
        <v>3486.741786</v>
      </c>
      <c r="E693">
        <v>750.95</v>
      </c>
      <c r="F693">
        <v>184.45</v>
      </c>
      <c r="G693">
        <v>0</v>
      </c>
      <c r="H693">
        <v>9.1199999999999992</v>
      </c>
      <c r="I693">
        <v>100.05</v>
      </c>
      <c r="J693">
        <v>2.3899999999999899</v>
      </c>
      <c r="L693">
        <v>0</v>
      </c>
      <c r="M693">
        <v>158.91</v>
      </c>
      <c r="N693">
        <v>0</v>
      </c>
      <c r="O693">
        <v>509.14</v>
      </c>
      <c r="P693">
        <v>46.060000000000201</v>
      </c>
      <c r="R693">
        <v>317.83</v>
      </c>
      <c r="S693">
        <v>112</v>
      </c>
      <c r="T693">
        <v>113.49</v>
      </c>
      <c r="U693">
        <v>32.4</v>
      </c>
      <c r="V693">
        <v>18.010000000000201</v>
      </c>
      <c r="W693">
        <v>1052.18</v>
      </c>
      <c r="X693">
        <v>896.16</v>
      </c>
      <c r="Y693">
        <v>297.94</v>
      </c>
      <c r="Z693">
        <v>4.5578323999999997</v>
      </c>
      <c r="AA693">
        <v>33.519999999999897</v>
      </c>
      <c r="AC693">
        <v>1061.3</v>
      </c>
      <c r="AD693">
        <v>345.07</v>
      </c>
      <c r="AE693">
        <v>25.66</v>
      </c>
      <c r="AF693">
        <v>1405.3</v>
      </c>
      <c r="AG693">
        <v>344</v>
      </c>
      <c r="AH693">
        <v>339.04</v>
      </c>
      <c r="AI693">
        <v>1061.3</v>
      </c>
      <c r="AJ693">
        <v>124.18</v>
      </c>
      <c r="AK693">
        <v>-136.79</v>
      </c>
      <c r="AL693">
        <v>2.56</v>
      </c>
      <c r="AM693">
        <v>136.22999999999999</v>
      </c>
      <c r="AN693">
        <v>-144.32</v>
      </c>
      <c r="AO693">
        <v>12.049999999999899</v>
      </c>
      <c r="AP693">
        <v>2</v>
      </c>
      <c r="AQ693">
        <v>27.95</v>
      </c>
    </row>
    <row r="694" spans="1:43" x14ac:dyDescent="0.25">
      <c r="A694" t="s">
        <v>1660</v>
      </c>
      <c r="B694" t="s">
        <v>1659</v>
      </c>
      <c r="C694" t="s">
        <v>1454</v>
      </c>
      <c r="D694">
        <v>3476.8861929599998</v>
      </c>
      <c r="E694">
        <v>372.9</v>
      </c>
      <c r="F694">
        <v>56.81</v>
      </c>
      <c r="G694">
        <v>68.56</v>
      </c>
      <c r="H694">
        <v>17.32</v>
      </c>
      <c r="I694">
        <v>77.48</v>
      </c>
      <c r="K694">
        <v>6.92</v>
      </c>
      <c r="L694">
        <v>0</v>
      </c>
      <c r="M694">
        <v>13.85</v>
      </c>
      <c r="N694">
        <v>0</v>
      </c>
      <c r="O694">
        <v>195.58</v>
      </c>
      <c r="P694">
        <v>47.28</v>
      </c>
      <c r="R694">
        <v>159.72</v>
      </c>
      <c r="S694">
        <v>71.039999999999907</v>
      </c>
      <c r="T694">
        <v>278.83999999999997</v>
      </c>
      <c r="U694">
        <v>15.09</v>
      </c>
      <c r="V694">
        <v>43.93</v>
      </c>
      <c r="W694">
        <v>499.71</v>
      </c>
      <c r="X694">
        <v>772.93999999999903</v>
      </c>
      <c r="Y694">
        <v>335.65</v>
      </c>
      <c r="Z694">
        <v>8.6611674999999995</v>
      </c>
      <c r="AA694">
        <v>70.400000000000006</v>
      </c>
      <c r="AC694">
        <v>585.58999999999901</v>
      </c>
      <c r="AD694">
        <v>419.34</v>
      </c>
      <c r="AE694">
        <v>3.35</v>
      </c>
      <c r="AF694">
        <v>968.52</v>
      </c>
      <c r="AG694">
        <v>382.93</v>
      </c>
      <c r="AH694">
        <v>205.08</v>
      </c>
      <c r="AI694">
        <v>585.58999999999901</v>
      </c>
      <c r="AJ694">
        <v>27.94</v>
      </c>
      <c r="AK694">
        <v>-78.739999999999995</v>
      </c>
      <c r="AL694">
        <v>-25.97</v>
      </c>
      <c r="AM694">
        <v>114.67</v>
      </c>
      <c r="AN694">
        <v>17.439999999999898</v>
      </c>
      <c r="AO694">
        <v>86.73</v>
      </c>
      <c r="AP694">
        <v>9.9600000000000009</v>
      </c>
      <c r="AQ694">
        <v>10.43</v>
      </c>
    </row>
    <row r="695" spans="1:43" x14ac:dyDescent="0.25">
      <c r="A695" t="s">
        <v>1681</v>
      </c>
      <c r="B695" t="s">
        <v>1680</v>
      </c>
      <c r="C695" t="s">
        <v>1055</v>
      </c>
      <c r="D695">
        <v>3468.1048289999999</v>
      </c>
      <c r="E695">
        <v>2780.9</v>
      </c>
      <c r="F695">
        <v>97.89</v>
      </c>
      <c r="G695">
        <v>85.03</v>
      </c>
      <c r="H695">
        <v>12.54</v>
      </c>
      <c r="I695">
        <v>3.45</v>
      </c>
      <c r="J695">
        <v>30.81</v>
      </c>
      <c r="L695">
        <v>0</v>
      </c>
      <c r="M695">
        <v>1.22</v>
      </c>
      <c r="O695">
        <v>1140.00999999999</v>
      </c>
      <c r="P695">
        <v>165.53</v>
      </c>
      <c r="R695">
        <v>1109.6899999999901</v>
      </c>
      <c r="S695">
        <v>73.799999999999898</v>
      </c>
      <c r="T695">
        <v>881.69999999999902</v>
      </c>
      <c r="U695">
        <v>29.1</v>
      </c>
      <c r="V695">
        <v>10.65</v>
      </c>
      <c r="W695">
        <v>1325.83</v>
      </c>
      <c r="X695">
        <v>1428.51</v>
      </c>
      <c r="Y695">
        <v>979.58999999999901</v>
      </c>
      <c r="Z695">
        <v>1.25397</v>
      </c>
      <c r="AA695">
        <v>960.63</v>
      </c>
      <c r="AC695">
        <v>1423.3999999999901</v>
      </c>
      <c r="AD695">
        <v>1005.7</v>
      </c>
      <c r="AE695">
        <v>124.07</v>
      </c>
      <c r="AF695">
        <v>2568.51999999999</v>
      </c>
      <c r="AG695">
        <v>1145.1199999999999</v>
      </c>
      <c r="AH695">
        <v>345.56</v>
      </c>
      <c r="AI695">
        <v>1423.3999999999901</v>
      </c>
      <c r="AJ695">
        <v>77.930000000000007</v>
      </c>
      <c r="AK695">
        <v>42.67</v>
      </c>
      <c r="AL695">
        <v>-75.23</v>
      </c>
      <c r="AM695">
        <v>32.21</v>
      </c>
      <c r="AN695">
        <v>-194.729999999999</v>
      </c>
      <c r="AO695">
        <v>-45.72</v>
      </c>
      <c r="AP695">
        <v>-0.35000000000000098</v>
      </c>
      <c r="AQ695">
        <v>12.54</v>
      </c>
    </row>
    <row r="696" spans="1:43" x14ac:dyDescent="0.25">
      <c r="A696" t="s">
        <v>1689</v>
      </c>
      <c r="B696" t="s">
        <v>1688</v>
      </c>
      <c r="C696" t="s">
        <v>88</v>
      </c>
      <c r="D696">
        <v>3457.0412786249999</v>
      </c>
      <c r="E696">
        <v>327.3</v>
      </c>
      <c r="F696">
        <v>29.69</v>
      </c>
      <c r="G696">
        <v>82.13</v>
      </c>
      <c r="H696">
        <v>22.37</v>
      </c>
      <c r="I696">
        <v>482.9</v>
      </c>
      <c r="J696">
        <v>25.88</v>
      </c>
      <c r="L696">
        <v>367.79399999999998</v>
      </c>
      <c r="M696">
        <v>0.17</v>
      </c>
      <c r="N696">
        <v>49.1</v>
      </c>
      <c r="O696">
        <v>688.40999999999894</v>
      </c>
      <c r="P696">
        <v>48.779999999999902</v>
      </c>
      <c r="R696">
        <v>302.765999999999</v>
      </c>
      <c r="S696">
        <v>14.8799999999999</v>
      </c>
      <c r="T696">
        <v>47.879999999999903</v>
      </c>
      <c r="U696">
        <v>17.68</v>
      </c>
      <c r="V696">
        <v>0.51999999999999003</v>
      </c>
      <c r="W696">
        <v>1130.57</v>
      </c>
      <c r="X696">
        <v>722.11</v>
      </c>
      <c r="Y696">
        <v>77.569999999999993</v>
      </c>
      <c r="Z696">
        <v>11.1824075</v>
      </c>
      <c r="AA696">
        <v>33.5</v>
      </c>
      <c r="AC696">
        <v>1284.17</v>
      </c>
      <c r="AD696">
        <v>123.99</v>
      </c>
      <c r="AE696">
        <v>22.38</v>
      </c>
      <c r="AF696">
        <v>1410.52</v>
      </c>
      <c r="AG696">
        <v>126.35</v>
      </c>
      <c r="AH696">
        <v>100.34</v>
      </c>
      <c r="AI696">
        <v>1284.17</v>
      </c>
      <c r="AJ696">
        <v>38.18</v>
      </c>
      <c r="AK696">
        <v>-25.8</v>
      </c>
      <c r="AL696">
        <v>-285.5</v>
      </c>
      <c r="AM696">
        <v>140.36000000000001</v>
      </c>
      <c r="AN696">
        <v>-36.97</v>
      </c>
      <c r="AO696">
        <v>102.18</v>
      </c>
      <c r="AP696">
        <v>-170.94</v>
      </c>
      <c r="AQ696">
        <v>12.54</v>
      </c>
    </row>
    <row r="697" spans="1:43" x14ac:dyDescent="0.25">
      <c r="A697" t="s">
        <v>1687</v>
      </c>
      <c r="B697" t="s">
        <v>1686</v>
      </c>
      <c r="C697" t="s">
        <v>457</v>
      </c>
      <c r="D697">
        <v>3449.5676974599901</v>
      </c>
      <c r="E697">
        <v>861.3</v>
      </c>
      <c r="F697">
        <v>833.37</v>
      </c>
      <c r="G697">
        <v>174.33</v>
      </c>
      <c r="H697">
        <v>41.28</v>
      </c>
      <c r="I697">
        <v>186.2</v>
      </c>
      <c r="J697">
        <v>15.57</v>
      </c>
      <c r="L697">
        <v>35.76</v>
      </c>
      <c r="M697">
        <v>96.84</v>
      </c>
      <c r="N697">
        <v>0</v>
      </c>
      <c r="O697">
        <v>862.54</v>
      </c>
      <c r="P697">
        <v>300.36</v>
      </c>
      <c r="R697">
        <v>679.93</v>
      </c>
      <c r="S697">
        <v>71.59</v>
      </c>
      <c r="T697">
        <v>305.58999999999997</v>
      </c>
      <c r="U697">
        <v>50.01</v>
      </c>
      <c r="V697">
        <v>100.83</v>
      </c>
      <c r="W697">
        <v>451.86</v>
      </c>
      <c r="X697">
        <v>1244.24999999999</v>
      </c>
      <c r="Y697">
        <v>1138.96</v>
      </c>
      <c r="Z697">
        <v>4.0518796000000004</v>
      </c>
      <c r="AA697">
        <v>352.96</v>
      </c>
      <c r="AC697">
        <v>667.47</v>
      </c>
      <c r="AD697">
        <v>573.09</v>
      </c>
      <c r="AE697">
        <v>183.96</v>
      </c>
      <c r="AF697">
        <v>2106.79</v>
      </c>
      <c r="AG697">
        <v>1439.32</v>
      </c>
      <c r="AH697">
        <v>413.37</v>
      </c>
      <c r="AI697">
        <v>667.469999999999</v>
      </c>
      <c r="AJ697">
        <v>66.61</v>
      </c>
      <c r="AK697">
        <v>-94.14</v>
      </c>
      <c r="AL697">
        <v>-5.72</v>
      </c>
      <c r="AM697">
        <v>105.53</v>
      </c>
      <c r="AN697">
        <v>-65.75</v>
      </c>
      <c r="AO697">
        <v>38.92</v>
      </c>
      <c r="AP697">
        <v>5.67</v>
      </c>
      <c r="AQ697">
        <v>0</v>
      </c>
    </row>
    <row r="698" spans="1:43" x14ac:dyDescent="0.25">
      <c r="A698" t="s">
        <v>1650</v>
      </c>
      <c r="B698" t="s">
        <v>1649</v>
      </c>
      <c r="C698" t="s">
        <v>457</v>
      </c>
      <c r="D698">
        <v>3426.89715351</v>
      </c>
      <c r="E698">
        <v>450.2</v>
      </c>
      <c r="F698">
        <v>43.67</v>
      </c>
      <c r="G698">
        <v>0</v>
      </c>
      <c r="H698">
        <v>7.67</v>
      </c>
      <c r="I698">
        <v>127.18</v>
      </c>
      <c r="K698">
        <v>4.43</v>
      </c>
      <c r="L698">
        <v>0</v>
      </c>
      <c r="M698">
        <v>20.21</v>
      </c>
      <c r="O698">
        <v>107.44</v>
      </c>
      <c r="P698">
        <v>0.47999999999994297</v>
      </c>
      <c r="R698">
        <v>72.27</v>
      </c>
      <c r="S698">
        <v>8.5599999999999898</v>
      </c>
      <c r="T698">
        <v>31.4</v>
      </c>
      <c r="U698">
        <v>10.53</v>
      </c>
      <c r="V698">
        <v>0.47999999999994297</v>
      </c>
      <c r="W698">
        <v>294.68</v>
      </c>
      <c r="X698">
        <v>270.45999999999998</v>
      </c>
      <c r="Y698">
        <v>75.069999999999993</v>
      </c>
      <c r="Z698">
        <v>7.6715853000000003</v>
      </c>
      <c r="AA698">
        <v>0</v>
      </c>
      <c r="AC698">
        <v>302.35000000000002</v>
      </c>
      <c r="AD698">
        <v>66.599999999999994</v>
      </c>
      <c r="AE698">
        <v>0</v>
      </c>
      <c r="AF698">
        <v>377.9</v>
      </c>
      <c r="AG698">
        <v>75.549999999999898</v>
      </c>
      <c r="AH698">
        <v>68.12</v>
      </c>
      <c r="AI698">
        <v>302.35000000000002</v>
      </c>
      <c r="AJ698">
        <v>15.27</v>
      </c>
      <c r="AK698">
        <v>-23.01</v>
      </c>
      <c r="AL698">
        <v>-26.17</v>
      </c>
      <c r="AM698">
        <v>62.95</v>
      </c>
      <c r="AN698">
        <v>-33.200000000000003</v>
      </c>
      <c r="AO698">
        <v>47.68</v>
      </c>
      <c r="AP698">
        <v>13.77</v>
      </c>
      <c r="AQ698">
        <v>23.01</v>
      </c>
    </row>
    <row r="699" spans="1:43" x14ac:dyDescent="0.25">
      <c r="A699" t="s">
        <v>1668</v>
      </c>
      <c r="B699" t="s">
        <v>1667</v>
      </c>
      <c r="C699" t="s">
        <v>1669</v>
      </c>
      <c r="D699">
        <v>3404.23395906</v>
      </c>
      <c r="E699">
        <v>115.05</v>
      </c>
      <c r="F699">
        <v>264.64999999999998</v>
      </c>
      <c r="G699">
        <v>916.94</v>
      </c>
      <c r="H699">
        <v>29.95</v>
      </c>
      <c r="I699">
        <v>239.3</v>
      </c>
      <c r="K699">
        <v>39.349999999999902</v>
      </c>
      <c r="L699">
        <v>1101.6300000000001</v>
      </c>
      <c r="M699">
        <v>0.26</v>
      </c>
      <c r="N699">
        <v>77.430000000000007</v>
      </c>
      <c r="O699">
        <v>3826.52</v>
      </c>
      <c r="P699">
        <v>2065.7799999999902</v>
      </c>
      <c r="R699">
        <v>1821.6299999999901</v>
      </c>
      <c r="S699">
        <v>1121.67</v>
      </c>
      <c r="T699">
        <v>3116.07</v>
      </c>
      <c r="U699">
        <v>863.65</v>
      </c>
      <c r="V699">
        <v>227.04999999999899</v>
      </c>
      <c r="W699">
        <v>-832.59</v>
      </c>
      <c r="X699">
        <v>1811.71</v>
      </c>
      <c r="Y699">
        <v>3380.72</v>
      </c>
      <c r="Z699">
        <v>29.953664400000001</v>
      </c>
      <c r="AA699">
        <v>4102.29</v>
      </c>
      <c r="AC699">
        <v>191.73</v>
      </c>
      <c r="AD699">
        <v>0</v>
      </c>
      <c r="AE699">
        <v>1838.73</v>
      </c>
      <c r="AF699">
        <v>5638.23</v>
      </c>
      <c r="AG699">
        <v>5446.5</v>
      </c>
      <c r="AH699">
        <v>450.74</v>
      </c>
      <c r="AI699">
        <v>191.729999999999</v>
      </c>
      <c r="AJ699">
        <v>85.1</v>
      </c>
      <c r="AK699">
        <v>-232.41</v>
      </c>
      <c r="AL699">
        <v>-80.099999999999994</v>
      </c>
      <c r="AM699">
        <v>183.27</v>
      </c>
      <c r="AN699">
        <v>-722.21</v>
      </c>
      <c r="AO699">
        <v>98.17</v>
      </c>
      <c r="AP699">
        <v>-129.23999999999899</v>
      </c>
      <c r="AQ699">
        <v>0</v>
      </c>
    </row>
    <row r="700" spans="1:43" x14ac:dyDescent="0.25">
      <c r="A700" t="s">
        <v>1740</v>
      </c>
      <c r="B700" t="s">
        <v>1739</v>
      </c>
      <c r="C700" t="s">
        <v>488</v>
      </c>
      <c r="D700">
        <v>3398.3229229950002</v>
      </c>
      <c r="E700">
        <v>13.4</v>
      </c>
      <c r="F700">
        <v>390.87</v>
      </c>
      <c r="G700">
        <v>1125.06</v>
      </c>
      <c r="H700">
        <v>2102.9899999999998</v>
      </c>
      <c r="I700">
        <v>2294.4499999999998</v>
      </c>
      <c r="K700">
        <v>924.4</v>
      </c>
      <c r="L700">
        <v>446.93</v>
      </c>
      <c r="M700">
        <v>6540.9</v>
      </c>
      <c r="N700">
        <v>2236.4699999999998</v>
      </c>
      <c r="O700">
        <v>11845.71</v>
      </c>
      <c r="P700">
        <v>7076.1599999999899</v>
      </c>
      <c r="Q700">
        <v>2623.48</v>
      </c>
      <c r="R700">
        <v>1310</v>
      </c>
      <c r="S700">
        <v>1030.73</v>
      </c>
      <c r="T700">
        <v>2965.7599999999902</v>
      </c>
      <c r="U700">
        <v>0</v>
      </c>
      <c r="V700" s="2">
        <v>-1.81898940354585E-12</v>
      </c>
      <c r="W700">
        <v>-409.95999999999901</v>
      </c>
      <c r="X700">
        <v>3641.64</v>
      </c>
      <c r="Y700">
        <v>3356.6299999999901</v>
      </c>
      <c r="Z700">
        <v>210.29913049999999</v>
      </c>
      <c r="AA700">
        <v>7095.11</v>
      </c>
      <c r="AC700">
        <v>5054.5599999999904</v>
      </c>
      <c r="AD700">
        <v>73.89</v>
      </c>
      <c r="AE700">
        <v>7076.16</v>
      </c>
      <c r="AF700">
        <v>15487.3499999999</v>
      </c>
      <c r="AG700">
        <v>10432.789999999901</v>
      </c>
      <c r="AH700">
        <v>242.57</v>
      </c>
      <c r="AI700">
        <v>5054.5599999999904</v>
      </c>
      <c r="AJ700">
        <v>31.14</v>
      </c>
      <c r="AK700">
        <v>73.180000000000007</v>
      </c>
      <c r="AL700">
        <v>-30.01</v>
      </c>
      <c r="AM700">
        <v>-256.61</v>
      </c>
      <c r="AN700">
        <v>-341.71</v>
      </c>
      <c r="AO700">
        <v>-287.75</v>
      </c>
      <c r="AP700">
        <v>-213.44</v>
      </c>
      <c r="AQ700">
        <v>26.82</v>
      </c>
    </row>
    <row r="701" spans="1:43" x14ac:dyDescent="0.25">
      <c r="A701" t="s">
        <v>1705</v>
      </c>
      <c r="B701" t="s">
        <v>1704</v>
      </c>
      <c r="C701" t="s">
        <v>457</v>
      </c>
      <c r="D701">
        <v>3396.0385818750001</v>
      </c>
      <c r="E701">
        <v>2220.65</v>
      </c>
      <c r="F701">
        <v>319.73</v>
      </c>
      <c r="G701">
        <v>11.56</v>
      </c>
      <c r="H701">
        <v>15.11</v>
      </c>
      <c r="I701">
        <v>46.48</v>
      </c>
      <c r="K701">
        <v>4.8899999999999997</v>
      </c>
      <c r="L701">
        <v>0</v>
      </c>
      <c r="M701">
        <v>0</v>
      </c>
      <c r="O701">
        <v>275.20999999999998</v>
      </c>
      <c r="P701">
        <v>25.6900000000002</v>
      </c>
      <c r="R701">
        <v>251.9</v>
      </c>
      <c r="S701">
        <v>105.56</v>
      </c>
      <c r="T701">
        <v>51.819999999999901</v>
      </c>
      <c r="U701">
        <v>18.420000000000002</v>
      </c>
      <c r="V701">
        <v>3.91000000000022</v>
      </c>
      <c r="W701">
        <v>732.65</v>
      </c>
      <c r="X701">
        <v>881.35</v>
      </c>
      <c r="Y701">
        <v>371.55</v>
      </c>
      <c r="Z701">
        <v>1.5111975</v>
      </c>
      <c r="AA701">
        <v>28.06</v>
      </c>
      <c r="AC701">
        <v>759.32</v>
      </c>
      <c r="AD701">
        <v>230.71</v>
      </c>
      <c r="AE701">
        <v>21.78</v>
      </c>
      <c r="AF701">
        <v>1156.56</v>
      </c>
      <c r="AG701">
        <v>397.24</v>
      </c>
      <c r="AH701">
        <v>498.6</v>
      </c>
      <c r="AI701">
        <v>759.31999999999903</v>
      </c>
      <c r="AJ701">
        <v>16</v>
      </c>
      <c r="AK701">
        <v>-30.9</v>
      </c>
      <c r="AL701">
        <v>-83.73</v>
      </c>
      <c r="AM701">
        <v>51.61</v>
      </c>
      <c r="AN701">
        <v>-217.61999999999901</v>
      </c>
      <c r="AO701">
        <v>35.61</v>
      </c>
      <c r="AP701">
        <v>-63.02</v>
      </c>
      <c r="AQ701">
        <v>22.66</v>
      </c>
    </row>
    <row r="702" spans="1:43" x14ac:dyDescent="0.25">
      <c r="A702" t="s">
        <v>1675</v>
      </c>
      <c r="B702" t="s">
        <v>1674</v>
      </c>
      <c r="C702" t="s">
        <v>553</v>
      </c>
      <c r="D702">
        <v>3388.2786248849902</v>
      </c>
      <c r="E702">
        <v>1021.2</v>
      </c>
      <c r="F702">
        <v>28.06</v>
      </c>
      <c r="G702">
        <v>214.05</v>
      </c>
      <c r="H702">
        <v>15.63</v>
      </c>
      <c r="I702">
        <v>16.309999999999999</v>
      </c>
      <c r="J702">
        <v>14.729999999999899</v>
      </c>
      <c r="L702">
        <v>0</v>
      </c>
      <c r="M702">
        <v>17.09</v>
      </c>
      <c r="N702">
        <v>0</v>
      </c>
      <c r="O702">
        <v>303.409999999999</v>
      </c>
      <c r="P702">
        <v>44.179999999999801</v>
      </c>
      <c r="R702">
        <v>276.479999999999</v>
      </c>
      <c r="S702">
        <v>15.51</v>
      </c>
      <c r="T702">
        <v>44.79</v>
      </c>
      <c r="U702">
        <v>9.84</v>
      </c>
      <c r="V702">
        <v>3.9799999999997899</v>
      </c>
      <c r="W702">
        <v>208.55</v>
      </c>
      <c r="X702">
        <v>270.73</v>
      </c>
      <c r="Y702">
        <v>72.849999999999994</v>
      </c>
      <c r="Z702">
        <v>3.1264788000000001</v>
      </c>
      <c r="AA702">
        <v>44.41</v>
      </c>
      <c r="AC702">
        <v>457.11</v>
      </c>
      <c r="AD702">
        <v>95.9</v>
      </c>
      <c r="AE702">
        <v>25.47</v>
      </c>
      <c r="AF702">
        <v>574.13999999999896</v>
      </c>
      <c r="AG702">
        <v>117.02999999999901</v>
      </c>
      <c r="AH702">
        <v>143.01</v>
      </c>
      <c r="AI702">
        <v>457.11</v>
      </c>
      <c r="AJ702">
        <v>50.02</v>
      </c>
      <c r="AK702">
        <v>56.51</v>
      </c>
      <c r="AL702">
        <v>-54.8</v>
      </c>
      <c r="AM702">
        <v>1.98</v>
      </c>
      <c r="AN702">
        <v>-119.99</v>
      </c>
      <c r="AO702">
        <v>-48.04</v>
      </c>
      <c r="AP702">
        <v>3.6899999999999902</v>
      </c>
      <c r="AQ702">
        <v>11.33</v>
      </c>
    </row>
    <row r="703" spans="1:43" x14ac:dyDescent="0.25">
      <c r="A703" t="s">
        <v>1685</v>
      </c>
      <c r="B703" t="s">
        <v>1684</v>
      </c>
      <c r="C703" t="s">
        <v>306</v>
      </c>
      <c r="D703">
        <v>3347.8246489599901</v>
      </c>
      <c r="E703">
        <v>2483.5500000000002</v>
      </c>
      <c r="F703">
        <v>568.57000000000005</v>
      </c>
      <c r="G703">
        <v>59.2</v>
      </c>
      <c r="H703">
        <v>13.18</v>
      </c>
      <c r="I703">
        <v>74.31</v>
      </c>
      <c r="K703">
        <v>94.079999999999899</v>
      </c>
      <c r="L703">
        <v>453.69</v>
      </c>
      <c r="M703">
        <v>110.77</v>
      </c>
      <c r="N703">
        <v>1.99</v>
      </c>
      <c r="O703">
        <v>2634.06</v>
      </c>
      <c r="P703">
        <v>628.479999999999</v>
      </c>
      <c r="R703">
        <v>1881.5</v>
      </c>
      <c r="S703">
        <v>126.07</v>
      </c>
      <c r="T703">
        <v>714.04</v>
      </c>
      <c r="U703">
        <v>94.02</v>
      </c>
      <c r="V703">
        <v>27.93</v>
      </c>
      <c r="W703">
        <v>1675.49</v>
      </c>
      <c r="X703">
        <v>1026.8899999999901</v>
      </c>
      <c r="Y703">
        <v>1282.6099999999999</v>
      </c>
      <c r="Z703">
        <v>1.3176262000000001</v>
      </c>
      <c r="AA703">
        <v>1068.82</v>
      </c>
      <c r="AC703">
        <v>1749.86</v>
      </c>
      <c r="AD703">
        <v>637.13</v>
      </c>
      <c r="AE703">
        <v>600.54999999999995</v>
      </c>
      <c r="AF703">
        <v>3660.95</v>
      </c>
      <c r="AG703">
        <v>1911.09</v>
      </c>
      <c r="AH703">
        <v>189.38</v>
      </c>
      <c r="AI703">
        <v>1749.8599999999899</v>
      </c>
      <c r="AJ703">
        <v>407.21</v>
      </c>
      <c r="AK703">
        <v>382.59</v>
      </c>
      <c r="AL703">
        <v>-363.56</v>
      </c>
      <c r="AM703">
        <v>17.920000000000002</v>
      </c>
      <c r="AN703">
        <v>-98.03</v>
      </c>
      <c r="AO703">
        <v>-389.289999999999</v>
      </c>
      <c r="AP703">
        <v>36.949999999999903</v>
      </c>
      <c r="AQ703">
        <v>6.59</v>
      </c>
    </row>
    <row r="704" spans="1:43" x14ac:dyDescent="0.25">
      <c r="A704" t="s">
        <v>1709</v>
      </c>
      <c r="B704" t="s">
        <v>1708</v>
      </c>
      <c r="C704" t="s">
        <v>1007</v>
      </c>
      <c r="D704">
        <v>3346.3740689050001</v>
      </c>
      <c r="E704">
        <v>113.5</v>
      </c>
      <c r="F704">
        <v>4337.49</v>
      </c>
      <c r="G704">
        <v>1649.47</v>
      </c>
      <c r="H704">
        <v>296.01</v>
      </c>
      <c r="I704">
        <v>2163.5100000000002</v>
      </c>
      <c r="K704">
        <v>11.23</v>
      </c>
      <c r="L704">
        <v>0</v>
      </c>
      <c r="M704">
        <v>563.75</v>
      </c>
      <c r="N704">
        <v>792.16</v>
      </c>
      <c r="O704">
        <v>8311.41</v>
      </c>
      <c r="P704">
        <v>6102.11</v>
      </c>
      <c r="R704">
        <v>1692.97</v>
      </c>
      <c r="S704">
        <v>2221.52</v>
      </c>
      <c r="T704">
        <v>3926.7199999999898</v>
      </c>
      <c r="U704">
        <v>6043.46</v>
      </c>
      <c r="V704">
        <v>38.820000000003603</v>
      </c>
      <c r="W704">
        <v>2777.99</v>
      </c>
      <c r="X704">
        <v>11570.54</v>
      </c>
      <c r="Y704">
        <v>8264.2099999999991</v>
      </c>
      <c r="Z704">
        <v>29.600832100000002</v>
      </c>
      <c r="AA704">
        <v>9771</v>
      </c>
      <c r="AC704">
        <v>5515.6299999999901</v>
      </c>
      <c r="AD704">
        <v>0</v>
      </c>
      <c r="AE704">
        <v>6063.29</v>
      </c>
      <c r="AF704">
        <v>19881.95</v>
      </c>
      <c r="AG704">
        <v>14366.32</v>
      </c>
      <c r="AH704">
        <v>7185.51</v>
      </c>
      <c r="AI704">
        <v>5515.6299999999901</v>
      </c>
      <c r="AJ704">
        <v>9.89</v>
      </c>
      <c r="AK704">
        <v>-2787.7</v>
      </c>
      <c r="AL704">
        <v>46.12</v>
      </c>
      <c r="AM704">
        <v>3049.21</v>
      </c>
      <c r="AN704">
        <v>1274.6299999999901</v>
      </c>
      <c r="AO704">
        <v>3039.32</v>
      </c>
      <c r="AP704">
        <v>307.63</v>
      </c>
      <c r="AQ704">
        <v>222.01</v>
      </c>
    </row>
    <row r="705" spans="1:43" x14ac:dyDescent="0.25">
      <c r="A705" t="s">
        <v>1691</v>
      </c>
      <c r="B705" t="s">
        <v>1690</v>
      </c>
      <c r="C705" t="s">
        <v>121</v>
      </c>
      <c r="D705">
        <v>3341.5655089050001</v>
      </c>
      <c r="E705">
        <v>1223.45</v>
      </c>
      <c r="F705">
        <v>575.58000000000004</v>
      </c>
      <c r="G705">
        <v>102.72</v>
      </c>
      <c r="H705">
        <v>9</v>
      </c>
      <c r="I705">
        <v>1114.48</v>
      </c>
      <c r="J705">
        <v>10.94</v>
      </c>
      <c r="L705">
        <v>0</v>
      </c>
      <c r="M705">
        <v>0.74</v>
      </c>
      <c r="O705">
        <v>978.49</v>
      </c>
      <c r="P705">
        <v>280.91000000000003</v>
      </c>
      <c r="R705">
        <v>886.34</v>
      </c>
      <c r="S705">
        <v>94.42</v>
      </c>
      <c r="T705">
        <v>185.909999999999</v>
      </c>
      <c r="U705">
        <v>91.41</v>
      </c>
      <c r="V705">
        <v>17.400000000000201</v>
      </c>
      <c r="W705">
        <v>1547.5</v>
      </c>
      <c r="X705">
        <v>1723.13</v>
      </c>
      <c r="Y705">
        <v>761.48999999999899</v>
      </c>
      <c r="Z705">
        <v>2.6833795907489999</v>
      </c>
      <c r="AA705">
        <v>309.77999999999997</v>
      </c>
      <c r="AC705">
        <v>1659.22</v>
      </c>
      <c r="AD705">
        <v>311.29000000000002</v>
      </c>
      <c r="AE705">
        <v>252.57</v>
      </c>
      <c r="AF705">
        <v>2701.62</v>
      </c>
      <c r="AG705">
        <v>1042.4000000000001</v>
      </c>
      <c r="AH705">
        <v>202.94</v>
      </c>
      <c r="AI705">
        <v>1659.21999999999</v>
      </c>
      <c r="AJ705">
        <v>77.94</v>
      </c>
      <c r="AK705">
        <v>-105.9</v>
      </c>
      <c r="AL705">
        <v>-792.72</v>
      </c>
      <c r="AM705">
        <v>873.05</v>
      </c>
      <c r="AN705">
        <v>-104.92</v>
      </c>
      <c r="AO705">
        <v>795.10999999999899</v>
      </c>
      <c r="AP705">
        <v>-25.57</v>
      </c>
      <c r="AQ705">
        <v>8.9700000000000006</v>
      </c>
    </row>
    <row r="706" spans="1:43" x14ac:dyDescent="0.25">
      <c r="A706" t="s">
        <v>1693</v>
      </c>
      <c r="B706" t="s">
        <v>1692</v>
      </c>
      <c r="C706" t="s">
        <v>401</v>
      </c>
      <c r="D706">
        <v>3341.2571376400001</v>
      </c>
      <c r="E706">
        <v>1516.65</v>
      </c>
      <c r="F706">
        <v>286.14</v>
      </c>
      <c r="G706">
        <v>185.1</v>
      </c>
      <c r="H706">
        <v>21.22</v>
      </c>
      <c r="I706">
        <v>39.18</v>
      </c>
      <c r="J706">
        <v>16.559999999999999</v>
      </c>
      <c r="L706">
        <v>3.3999999999999998E-3</v>
      </c>
      <c r="M706">
        <v>0.69</v>
      </c>
      <c r="N706">
        <v>0</v>
      </c>
      <c r="O706">
        <v>460.45</v>
      </c>
      <c r="P706">
        <v>207.99999999999901</v>
      </c>
      <c r="R706">
        <v>445.846599999999</v>
      </c>
      <c r="S706">
        <v>69.53</v>
      </c>
      <c r="T706">
        <v>262.94</v>
      </c>
      <c r="U706">
        <v>13.91</v>
      </c>
      <c r="V706">
        <v>6.2599999999997697</v>
      </c>
      <c r="W706">
        <v>64.91</v>
      </c>
      <c r="X706">
        <v>608.92999999999995</v>
      </c>
      <c r="Y706">
        <v>549.08000000000004</v>
      </c>
      <c r="Z706">
        <v>2.1224865999999998</v>
      </c>
      <c r="AA706">
        <v>398.62</v>
      </c>
      <c r="AC706">
        <v>312.3</v>
      </c>
      <c r="AD706">
        <v>286.89</v>
      </c>
      <c r="AE706">
        <v>185.18</v>
      </c>
      <c r="AF706">
        <v>1069.3799999999901</v>
      </c>
      <c r="AG706">
        <v>757.07999999999902</v>
      </c>
      <c r="AH706">
        <v>213.33</v>
      </c>
      <c r="AI706">
        <v>312.3</v>
      </c>
      <c r="AJ706">
        <v>157.1</v>
      </c>
      <c r="AK706">
        <v>256.86</v>
      </c>
      <c r="AL706">
        <v>-161</v>
      </c>
      <c r="AM706">
        <v>-79.430000000000007</v>
      </c>
      <c r="AN706">
        <v>-177.47</v>
      </c>
      <c r="AO706">
        <v>-236.53</v>
      </c>
      <c r="AP706">
        <v>16.43</v>
      </c>
      <c r="AQ706">
        <v>0</v>
      </c>
    </row>
    <row r="707" spans="1:43" x14ac:dyDescent="0.25">
      <c r="A707" t="s">
        <v>1753</v>
      </c>
      <c r="B707" t="s">
        <v>1752</v>
      </c>
      <c r="C707" t="s">
        <v>88</v>
      </c>
      <c r="D707">
        <v>3323.5600841999999</v>
      </c>
      <c r="E707">
        <v>294.2</v>
      </c>
      <c r="F707">
        <v>58.77</v>
      </c>
      <c r="G707">
        <v>8.06</v>
      </c>
      <c r="H707">
        <v>22.15</v>
      </c>
      <c r="I707">
        <v>38.06</v>
      </c>
      <c r="J707">
        <v>1.1200000000000001</v>
      </c>
      <c r="L707">
        <v>6.1384999999999996</v>
      </c>
      <c r="M707">
        <v>17.309999999999999</v>
      </c>
      <c r="N707">
        <v>7.25</v>
      </c>
      <c r="O707">
        <v>107.69</v>
      </c>
      <c r="P707">
        <v>2.02</v>
      </c>
      <c r="R707">
        <v>77.901499999999999</v>
      </c>
      <c r="S707">
        <v>23.259999999999899</v>
      </c>
      <c r="T707">
        <v>9.3000000000000007</v>
      </c>
      <c r="U707">
        <v>6.34</v>
      </c>
      <c r="V707">
        <v>0.9</v>
      </c>
      <c r="W707">
        <v>231.94</v>
      </c>
      <c r="X707">
        <v>231.79999999999899</v>
      </c>
      <c r="Y707">
        <v>68.069999999999993</v>
      </c>
      <c r="Z707">
        <v>11.074842</v>
      </c>
      <c r="AA707">
        <v>1.91</v>
      </c>
      <c r="AC707">
        <v>269.39999999999998</v>
      </c>
      <c r="AD707">
        <v>59.59</v>
      </c>
      <c r="AE707">
        <v>0</v>
      </c>
      <c r="AF707">
        <v>339.49</v>
      </c>
      <c r="AG707">
        <v>70.09</v>
      </c>
      <c r="AH707">
        <v>110.89</v>
      </c>
      <c r="AI707">
        <v>269.39999999999998</v>
      </c>
      <c r="AJ707">
        <v>22.55</v>
      </c>
      <c r="AK707">
        <v>-5.66</v>
      </c>
      <c r="AL707">
        <v>0.67</v>
      </c>
      <c r="AM707">
        <v>13.38</v>
      </c>
      <c r="AN707">
        <v>-59.25</v>
      </c>
      <c r="AO707">
        <v>-9.17</v>
      </c>
      <c r="AP707">
        <v>8.39</v>
      </c>
      <c r="AQ707">
        <v>4.9800000000000004</v>
      </c>
    </row>
    <row r="708" spans="1:43" x14ac:dyDescent="0.25">
      <c r="A708" t="s">
        <v>1830</v>
      </c>
      <c r="B708" t="s">
        <v>1829</v>
      </c>
      <c r="C708" t="s">
        <v>1157</v>
      </c>
      <c r="D708">
        <v>3315.2599184999999</v>
      </c>
      <c r="E708">
        <v>104.15</v>
      </c>
      <c r="F708">
        <v>311.89</v>
      </c>
      <c r="G708">
        <v>629.78</v>
      </c>
      <c r="H708">
        <v>32.19</v>
      </c>
      <c r="I708">
        <v>172.82999999999899</v>
      </c>
      <c r="K708">
        <v>68.81</v>
      </c>
      <c r="L708">
        <v>0</v>
      </c>
      <c r="M708">
        <v>76.94</v>
      </c>
      <c r="N708">
        <v>-2.2000000000000002</v>
      </c>
      <c r="O708">
        <v>564.62</v>
      </c>
      <c r="P708">
        <v>188.04</v>
      </c>
      <c r="R708">
        <v>391.49</v>
      </c>
      <c r="S708">
        <v>995.61</v>
      </c>
      <c r="T708">
        <v>835.78</v>
      </c>
      <c r="U708">
        <v>27.38</v>
      </c>
      <c r="V708">
        <v>123.79</v>
      </c>
      <c r="W708">
        <v>668.56999999999903</v>
      </c>
      <c r="X708">
        <v>2099.4299999999998</v>
      </c>
      <c r="Y708">
        <v>1147.67</v>
      </c>
      <c r="Z708">
        <v>32.186989500000003</v>
      </c>
      <c r="AA708">
        <v>709.8</v>
      </c>
      <c r="AC708">
        <v>1328.34</v>
      </c>
      <c r="AD708">
        <v>361.05</v>
      </c>
      <c r="AE708">
        <v>64.25</v>
      </c>
      <c r="AF708">
        <v>2664.05</v>
      </c>
      <c r="AG708">
        <v>1335.71</v>
      </c>
      <c r="AH708">
        <v>569.94000000000005</v>
      </c>
      <c r="AI708">
        <v>1328.34</v>
      </c>
      <c r="AJ708">
        <v>15.76</v>
      </c>
      <c r="AK708">
        <v>-11.95</v>
      </c>
      <c r="AL708">
        <v>18.25</v>
      </c>
      <c r="AM708">
        <v>27.17</v>
      </c>
      <c r="AN708">
        <v>-133.08999999999901</v>
      </c>
      <c r="AO708">
        <v>11.41</v>
      </c>
      <c r="AP708">
        <v>33.47</v>
      </c>
      <c r="AQ708">
        <v>2.5099999999999998</v>
      </c>
    </row>
    <row r="709" spans="1:43" x14ac:dyDescent="0.25">
      <c r="A709" t="s">
        <v>1730</v>
      </c>
      <c r="B709" t="s">
        <v>1729</v>
      </c>
      <c r="C709" t="s">
        <v>61</v>
      </c>
      <c r="D709">
        <v>3315.0107495000002</v>
      </c>
      <c r="E709">
        <v>239.5</v>
      </c>
      <c r="F709">
        <v>361.05</v>
      </c>
      <c r="G709">
        <v>950.47</v>
      </c>
      <c r="H709">
        <v>149.78</v>
      </c>
      <c r="I709">
        <v>388.15</v>
      </c>
      <c r="J709">
        <v>21.49</v>
      </c>
      <c r="L709">
        <v>0</v>
      </c>
      <c r="M709">
        <v>701.04</v>
      </c>
      <c r="N709">
        <v>2.68</v>
      </c>
      <c r="O709">
        <v>4246.37</v>
      </c>
      <c r="P709">
        <v>2544.98</v>
      </c>
      <c r="R709">
        <v>1934.95999999999</v>
      </c>
      <c r="S709">
        <v>1067.83</v>
      </c>
      <c r="T709">
        <v>1188.31</v>
      </c>
      <c r="U709">
        <v>1610.37</v>
      </c>
      <c r="V709">
        <v>215.04</v>
      </c>
      <c r="W709">
        <v>690.82999999999902</v>
      </c>
      <c r="X709">
        <v>1641.73</v>
      </c>
      <c r="Y709">
        <v>1549.36</v>
      </c>
      <c r="Z709">
        <v>14.978305600000001</v>
      </c>
      <c r="AA709">
        <v>2526.2799999999902</v>
      </c>
      <c r="AC709">
        <v>1793.76</v>
      </c>
      <c r="AD709">
        <v>48.07</v>
      </c>
      <c r="AE709">
        <v>2308.4499999999998</v>
      </c>
      <c r="AF709">
        <v>5888.1</v>
      </c>
      <c r="AG709">
        <v>4094.34</v>
      </c>
      <c r="AH709">
        <v>137.68</v>
      </c>
      <c r="AI709">
        <v>1793.76</v>
      </c>
      <c r="AJ709">
        <v>435.83</v>
      </c>
      <c r="AK709">
        <v>124.66</v>
      </c>
      <c r="AL709">
        <v>-487.06</v>
      </c>
      <c r="AM709">
        <v>287.07</v>
      </c>
      <c r="AN709">
        <v>131.27999999999901</v>
      </c>
      <c r="AO709">
        <v>-148.76</v>
      </c>
      <c r="AP709">
        <v>-75.33</v>
      </c>
      <c r="AQ709">
        <v>22.34</v>
      </c>
    </row>
    <row r="710" spans="1:43" x14ac:dyDescent="0.25">
      <c r="A710" t="s">
        <v>1726</v>
      </c>
      <c r="B710" t="s">
        <v>1725</v>
      </c>
      <c r="C710" t="s">
        <v>754</v>
      </c>
      <c r="D710">
        <v>3310.7583509249998</v>
      </c>
      <c r="E710">
        <v>3448.5</v>
      </c>
      <c r="F710">
        <v>457.33</v>
      </c>
      <c r="G710">
        <v>15.1</v>
      </c>
      <c r="H710">
        <v>9.8800000000000008</v>
      </c>
      <c r="I710">
        <v>202.05</v>
      </c>
      <c r="J710">
        <v>248.69</v>
      </c>
      <c r="L710">
        <v>0.36</v>
      </c>
      <c r="M710">
        <v>1575.27</v>
      </c>
      <c r="N710">
        <v>1850.22</v>
      </c>
      <c r="O710">
        <v>5107.09</v>
      </c>
      <c r="P710">
        <v>1083.1600000000001</v>
      </c>
      <c r="Q710">
        <v>0</v>
      </c>
      <c r="R710">
        <v>3531.46</v>
      </c>
      <c r="S710">
        <v>271.62</v>
      </c>
      <c r="T710">
        <v>1069.9100000000001</v>
      </c>
      <c r="U710">
        <v>0</v>
      </c>
      <c r="V710">
        <v>0</v>
      </c>
      <c r="W710">
        <v>3047.63</v>
      </c>
      <c r="X710">
        <v>2426.14</v>
      </c>
      <c r="Y710">
        <v>1527.24</v>
      </c>
      <c r="Z710">
        <v>0.98839310000000002</v>
      </c>
      <c r="AA710">
        <v>979.21</v>
      </c>
      <c r="AC710">
        <v>4922.83</v>
      </c>
      <c r="AD710">
        <v>1134.53</v>
      </c>
      <c r="AE710">
        <v>834.47</v>
      </c>
      <c r="AF710">
        <v>7533.23</v>
      </c>
      <c r="AG710">
        <v>2610.4</v>
      </c>
      <c r="AH710">
        <v>817.94</v>
      </c>
      <c r="AI710">
        <v>4922.83</v>
      </c>
      <c r="AJ710">
        <v>481.53</v>
      </c>
      <c r="AK710">
        <v>-396.99</v>
      </c>
      <c r="AL710">
        <v>-368.87</v>
      </c>
      <c r="AM710">
        <v>760.49</v>
      </c>
      <c r="AN710">
        <v>-120.229999999999</v>
      </c>
      <c r="AO710">
        <v>278.95999999999998</v>
      </c>
      <c r="AP710">
        <v>-5.37</v>
      </c>
      <c r="AQ710">
        <v>47.26</v>
      </c>
    </row>
    <row r="711" spans="1:43" x14ac:dyDescent="0.25">
      <c r="A711" t="s">
        <v>1699</v>
      </c>
      <c r="B711" t="s">
        <v>1698</v>
      </c>
      <c r="C711" t="s">
        <v>457</v>
      </c>
      <c r="D711">
        <v>3302.3791883099998</v>
      </c>
      <c r="E711">
        <v>275.5</v>
      </c>
      <c r="F711">
        <v>286.97000000000003</v>
      </c>
      <c r="G711">
        <v>886.43</v>
      </c>
      <c r="H711">
        <v>12.19</v>
      </c>
      <c r="I711">
        <v>87.58</v>
      </c>
      <c r="J711">
        <v>40.72</v>
      </c>
      <c r="L711">
        <v>158.34449999999899</v>
      </c>
      <c r="M711">
        <v>1.2</v>
      </c>
      <c r="N711">
        <v>0</v>
      </c>
      <c r="O711">
        <v>663.03</v>
      </c>
      <c r="P711">
        <v>98.02</v>
      </c>
      <c r="R711">
        <v>453.37549999999902</v>
      </c>
      <c r="S711">
        <v>15.89</v>
      </c>
      <c r="T711">
        <v>216.64999999999901</v>
      </c>
      <c r="U711">
        <v>50.11</v>
      </c>
      <c r="V711">
        <v>16.959999999999901</v>
      </c>
      <c r="W711">
        <v>-194.33999999999901</v>
      </c>
      <c r="X711">
        <v>642.89</v>
      </c>
      <c r="Y711">
        <v>503.62</v>
      </c>
      <c r="Z711">
        <v>12.1881498</v>
      </c>
      <c r="AA711">
        <v>110.33</v>
      </c>
      <c r="AC711">
        <v>704.28</v>
      </c>
      <c r="AD711">
        <v>271.68</v>
      </c>
      <c r="AE711">
        <v>40.340000000000003</v>
      </c>
      <c r="AF711">
        <v>1305.92</v>
      </c>
      <c r="AG711">
        <v>601.64</v>
      </c>
      <c r="AH711">
        <v>267.74</v>
      </c>
      <c r="AI711">
        <v>704.28</v>
      </c>
      <c r="AJ711">
        <v>84.89</v>
      </c>
      <c r="AK711">
        <v>-63.84</v>
      </c>
      <c r="AL711">
        <v>-69.05</v>
      </c>
      <c r="AM711">
        <v>166.3</v>
      </c>
      <c r="AN711">
        <v>-66.25</v>
      </c>
      <c r="AO711">
        <v>81.41</v>
      </c>
      <c r="AP711">
        <v>33.409999999999997</v>
      </c>
      <c r="AQ711">
        <v>0</v>
      </c>
    </row>
    <row r="712" spans="1:43" x14ac:dyDescent="0.25">
      <c r="A712" t="s">
        <v>1711</v>
      </c>
      <c r="B712" t="s">
        <v>1710</v>
      </c>
      <c r="C712" t="s">
        <v>1568</v>
      </c>
      <c r="D712">
        <v>3301.581376695</v>
      </c>
      <c r="E712">
        <v>143.5</v>
      </c>
      <c r="F712">
        <v>66.25</v>
      </c>
      <c r="G712">
        <v>0</v>
      </c>
      <c r="H712">
        <v>45.24</v>
      </c>
      <c r="I712">
        <v>27.51</v>
      </c>
      <c r="J712">
        <v>37.450000000000003</v>
      </c>
      <c r="L712">
        <v>41.04</v>
      </c>
      <c r="M712">
        <v>299.58</v>
      </c>
      <c r="N712">
        <v>0.43</v>
      </c>
      <c r="O712">
        <v>602.01</v>
      </c>
      <c r="P712">
        <v>41.71</v>
      </c>
      <c r="R712">
        <v>206.83</v>
      </c>
      <c r="S712">
        <v>70.930000000000007</v>
      </c>
      <c r="T712">
        <v>397.84</v>
      </c>
      <c r="U712">
        <v>54.56</v>
      </c>
      <c r="V712">
        <v>3.88</v>
      </c>
      <c r="W712">
        <v>1105.07</v>
      </c>
      <c r="X712">
        <v>1054.53</v>
      </c>
      <c r="Y712">
        <v>464.09</v>
      </c>
      <c r="Z712">
        <v>22.6213181</v>
      </c>
      <c r="AA712">
        <v>287.83</v>
      </c>
      <c r="AC712">
        <v>1150.74</v>
      </c>
      <c r="AD712">
        <v>624.71</v>
      </c>
      <c r="AE712">
        <v>0.37999999999999501</v>
      </c>
      <c r="AF712">
        <v>1656.54</v>
      </c>
      <c r="AG712">
        <v>505.79999999999899</v>
      </c>
      <c r="AH712">
        <v>331.38</v>
      </c>
      <c r="AI712">
        <v>1150.74</v>
      </c>
      <c r="AJ712">
        <v>50.89</v>
      </c>
      <c r="AK712">
        <v>101.11</v>
      </c>
      <c r="AL712">
        <v>-85.95</v>
      </c>
      <c r="AM712">
        <v>-21.59</v>
      </c>
      <c r="AN712">
        <v>-330.45999999999901</v>
      </c>
      <c r="AO712">
        <v>-72.48</v>
      </c>
      <c r="AP712">
        <v>-6.43</v>
      </c>
      <c r="AQ712">
        <v>44.34</v>
      </c>
    </row>
    <row r="713" spans="1:43" x14ac:dyDescent="0.25">
      <c r="A713" t="s">
        <v>2054</v>
      </c>
      <c r="B713" t="s">
        <v>2053</v>
      </c>
      <c r="C713" t="s">
        <v>504</v>
      </c>
      <c r="D713">
        <v>3299.2110935999999</v>
      </c>
      <c r="E713">
        <v>27.1</v>
      </c>
      <c r="F713">
        <v>87.5</v>
      </c>
      <c r="G713">
        <v>0</v>
      </c>
      <c r="H713">
        <v>355.6</v>
      </c>
      <c r="I713">
        <v>135.69</v>
      </c>
      <c r="J713">
        <v>0.18</v>
      </c>
      <c r="L713">
        <v>0</v>
      </c>
      <c r="M713">
        <v>0.2</v>
      </c>
      <c r="N713">
        <v>0</v>
      </c>
      <c r="O713">
        <v>132.84</v>
      </c>
      <c r="P713">
        <v>36.860000000000099</v>
      </c>
      <c r="R713">
        <v>60.16</v>
      </c>
      <c r="S713">
        <v>74.099999999999994</v>
      </c>
      <c r="T713">
        <v>4715.82</v>
      </c>
      <c r="U713">
        <v>72.48</v>
      </c>
      <c r="V713">
        <v>36.679999999999701</v>
      </c>
      <c r="W713">
        <v>-4535.76</v>
      </c>
      <c r="X713">
        <v>527.17999999999995</v>
      </c>
      <c r="Y713">
        <v>4803.32</v>
      </c>
      <c r="Z713">
        <v>35.560164</v>
      </c>
      <c r="AA713">
        <v>3753.28</v>
      </c>
      <c r="AC713">
        <v>-4180.16</v>
      </c>
      <c r="AD713">
        <v>161.93</v>
      </c>
      <c r="AE713" s="2">
        <v>3.83693077310454E-13</v>
      </c>
      <c r="AF713">
        <v>660.02</v>
      </c>
      <c r="AG713">
        <v>4840.18</v>
      </c>
      <c r="AH713">
        <v>155.46</v>
      </c>
      <c r="AI713">
        <v>-4180.16</v>
      </c>
      <c r="AJ713">
        <v>4.72</v>
      </c>
      <c r="AK713">
        <v>-7.43</v>
      </c>
      <c r="AL713">
        <v>44.51</v>
      </c>
      <c r="AM713">
        <v>-50.44</v>
      </c>
      <c r="AN713">
        <v>7.3</v>
      </c>
      <c r="AO713">
        <v>-55.16</v>
      </c>
      <c r="AP713">
        <v>-13.36</v>
      </c>
      <c r="AQ713">
        <v>0</v>
      </c>
    </row>
    <row r="714" spans="1:43" x14ac:dyDescent="0.25">
      <c r="A714" t="s">
        <v>1648</v>
      </c>
      <c r="B714" t="s">
        <v>1647</v>
      </c>
      <c r="C714" t="s">
        <v>575</v>
      </c>
      <c r="D714">
        <v>3296.17565977</v>
      </c>
      <c r="E714">
        <v>129.1</v>
      </c>
      <c r="F714">
        <v>944.4</v>
      </c>
      <c r="G714">
        <v>573.21</v>
      </c>
      <c r="H714">
        <v>261.5</v>
      </c>
      <c r="I714">
        <v>76.959999999999994</v>
      </c>
      <c r="J714">
        <v>79.1099999999999</v>
      </c>
      <c r="L714">
        <v>9.8199999999999896</v>
      </c>
      <c r="M714">
        <v>211.41</v>
      </c>
      <c r="N714">
        <v>58.63</v>
      </c>
      <c r="O714">
        <v>3780.49</v>
      </c>
      <c r="P714">
        <v>653.36</v>
      </c>
      <c r="R714">
        <v>3496.63</v>
      </c>
      <c r="S714">
        <v>425.21</v>
      </c>
      <c r="T714">
        <v>1895.51</v>
      </c>
      <c r="U714">
        <v>62.63</v>
      </c>
      <c r="V714">
        <v>103.49</v>
      </c>
      <c r="W714">
        <v>2510.92</v>
      </c>
      <c r="X714">
        <v>3117.04</v>
      </c>
      <c r="Y714">
        <v>2839.91</v>
      </c>
      <c r="Z714">
        <v>26.149837399999999</v>
      </c>
      <c r="AA714">
        <v>1517.38</v>
      </c>
      <c r="AC714">
        <v>3404.26</v>
      </c>
      <c r="AD714">
        <v>1648.99</v>
      </c>
      <c r="AE714">
        <v>470.76</v>
      </c>
      <c r="AF714">
        <v>6897.53</v>
      </c>
      <c r="AG714">
        <v>3493.27</v>
      </c>
      <c r="AH714">
        <v>965.88</v>
      </c>
      <c r="AI714">
        <v>3404.26</v>
      </c>
      <c r="AJ714">
        <v>204.33</v>
      </c>
      <c r="AK714">
        <v>-534.04</v>
      </c>
      <c r="AL714">
        <v>-135.4</v>
      </c>
      <c r="AM714">
        <v>666.07</v>
      </c>
      <c r="AN714">
        <v>-185.789999999999</v>
      </c>
      <c r="AO714">
        <v>461.74</v>
      </c>
      <c r="AP714">
        <v>-3.36999999999989</v>
      </c>
      <c r="AQ714">
        <v>4</v>
      </c>
    </row>
    <row r="715" spans="1:43" x14ac:dyDescent="0.25">
      <c r="A715" t="s">
        <v>1695</v>
      </c>
      <c r="B715" t="s">
        <v>1694</v>
      </c>
      <c r="C715" t="s">
        <v>66</v>
      </c>
      <c r="D715">
        <v>3294.1130683799902</v>
      </c>
      <c r="E715">
        <v>56.85</v>
      </c>
      <c r="F715">
        <v>630.88</v>
      </c>
      <c r="G715">
        <v>1077.71</v>
      </c>
      <c r="H715">
        <v>59.46</v>
      </c>
      <c r="I715">
        <v>880.5</v>
      </c>
      <c r="J715">
        <v>345.44</v>
      </c>
      <c r="L715">
        <v>2.1602999999999999</v>
      </c>
      <c r="M715">
        <v>95.07</v>
      </c>
      <c r="N715">
        <v>1.4</v>
      </c>
      <c r="O715">
        <v>4132.67</v>
      </c>
      <c r="P715">
        <v>1390.77</v>
      </c>
      <c r="R715">
        <v>3968.8197</v>
      </c>
      <c r="S715">
        <v>431.05</v>
      </c>
      <c r="T715">
        <v>2497.6799999999998</v>
      </c>
      <c r="U715">
        <v>66.62</v>
      </c>
      <c r="V715">
        <v>138.57000000000099</v>
      </c>
      <c r="W715">
        <v>2965.91</v>
      </c>
      <c r="X715">
        <v>4491.1400000000003</v>
      </c>
      <c r="Y715">
        <v>3128.56</v>
      </c>
      <c r="Z715">
        <v>59.460524700000001</v>
      </c>
      <c r="AA715">
        <v>2966.97</v>
      </c>
      <c r="AC715">
        <v>4104.4799999999996</v>
      </c>
      <c r="AD715">
        <v>2237.73</v>
      </c>
      <c r="AE715">
        <v>906.75999999999897</v>
      </c>
      <c r="AF715">
        <v>8623.81</v>
      </c>
      <c r="AG715">
        <v>4519.33</v>
      </c>
      <c r="AH715">
        <v>941.86</v>
      </c>
      <c r="AI715">
        <v>4104.4799999999996</v>
      </c>
      <c r="AJ715">
        <v>194.89</v>
      </c>
      <c r="AK715">
        <v>608.63</v>
      </c>
      <c r="AL715">
        <v>-328.79</v>
      </c>
      <c r="AM715">
        <v>-279.08999999999997</v>
      </c>
      <c r="AN715">
        <v>-996.06999999999903</v>
      </c>
      <c r="AO715">
        <v>-473.979999999999</v>
      </c>
      <c r="AP715">
        <v>0.75</v>
      </c>
      <c r="AQ715">
        <v>27.26</v>
      </c>
    </row>
    <row r="716" spans="1:43" x14ac:dyDescent="0.25">
      <c r="A716" t="s">
        <v>1719</v>
      </c>
      <c r="B716" t="s">
        <v>1718</v>
      </c>
      <c r="C716" t="s">
        <v>336</v>
      </c>
      <c r="D716">
        <v>3291.3980000000001</v>
      </c>
      <c r="E716">
        <v>729.8</v>
      </c>
      <c r="F716">
        <v>2151.02</v>
      </c>
      <c r="G716">
        <v>1449.99</v>
      </c>
      <c r="H716">
        <v>14025.01</v>
      </c>
      <c r="I716">
        <v>1601.27</v>
      </c>
      <c r="J716">
        <v>204.76</v>
      </c>
      <c r="L716">
        <v>6.16</v>
      </c>
      <c r="M716">
        <v>13104.24</v>
      </c>
      <c r="O716">
        <v>17161.2399999999</v>
      </c>
      <c r="P716">
        <v>1855.6599999999901</v>
      </c>
      <c r="R716">
        <v>3940.9</v>
      </c>
      <c r="S716">
        <v>468.25</v>
      </c>
      <c r="T716">
        <v>610.33000000000004</v>
      </c>
      <c r="U716">
        <v>109.94</v>
      </c>
      <c r="V716">
        <v>886.16</v>
      </c>
      <c r="W716">
        <v>574.30999999999995</v>
      </c>
      <c r="X716">
        <v>3505.08</v>
      </c>
      <c r="Y716">
        <v>2761.35</v>
      </c>
      <c r="Z716">
        <v>4.51</v>
      </c>
      <c r="AA716">
        <v>772.43</v>
      </c>
      <c r="AC716">
        <v>16049.31</v>
      </c>
      <c r="AD716">
        <v>1365.14</v>
      </c>
      <c r="AE716">
        <v>764.74</v>
      </c>
      <c r="AF716">
        <v>20666.32</v>
      </c>
      <c r="AG716">
        <v>4617.01</v>
      </c>
      <c r="AH716">
        <v>70.42</v>
      </c>
      <c r="AI716">
        <v>16049.31</v>
      </c>
      <c r="AJ716">
        <v>159.08000000000001</v>
      </c>
      <c r="AK716">
        <v>-164.41</v>
      </c>
      <c r="AL716">
        <v>-4021.58</v>
      </c>
      <c r="AM716">
        <v>-270.01</v>
      </c>
      <c r="AN716">
        <v>-409.07</v>
      </c>
      <c r="AO716">
        <v>-429.09</v>
      </c>
      <c r="AP716">
        <v>-4456</v>
      </c>
      <c r="AQ716">
        <v>65.38</v>
      </c>
    </row>
    <row r="717" spans="1:43" x14ac:dyDescent="0.25">
      <c r="A717" t="s">
        <v>1673</v>
      </c>
      <c r="B717" t="s">
        <v>1672</v>
      </c>
      <c r="C717" t="s">
        <v>312</v>
      </c>
      <c r="D717">
        <v>3272.7452434450001</v>
      </c>
      <c r="E717">
        <v>1421.5</v>
      </c>
      <c r="F717">
        <v>84.42</v>
      </c>
      <c r="G717">
        <v>180.06</v>
      </c>
      <c r="H717">
        <v>19.079999999999998</v>
      </c>
      <c r="I717">
        <v>39.840000000000003</v>
      </c>
      <c r="K717">
        <v>9.06</v>
      </c>
      <c r="L717">
        <v>0</v>
      </c>
      <c r="M717">
        <v>1.57</v>
      </c>
      <c r="N717">
        <v>0</v>
      </c>
      <c r="O717">
        <v>167.93</v>
      </c>
      <c r="P717">
        <v>109.209999999999</v>
      </c>
      <c r="R717">
        <v>129.52000000000001</v>
      </c>
      <c r="S717">
        <v>41.47</v>
      </c>
      <c r="T717">
        <v>79.03</v>
      </c>
      <c r="U717">
        <v>27.78</v>
      </c>
      <c r="V717">
        <v>2.0799999999999499</v>
      </c>
      <c r="W717">
        <v>32.549999999999997</v>
      </c>
      <c r="X717">
        <v>336.41999999999899</v>
      </c>
      <c r="Y717">
        <v>163.44999999999999</v>
      </c>
      <c r="Z717">
        <v>1.9078162999999999</v>
      </c>
      <c r="AA717">
        <v>161.29</v>
      </c>
      <c r="AC717">
        <v>231.69</v>
      </c>
      <c r="AD717">
        <v>249.93</v>
      </c>
      <c r="AE717">
        <v>107.13</v>
      </c>
      <c r="AF717">
        <v>504.349999999999</v>
      </c>
      <c r="AG717">
        <v>272.659999999999</v>
      </c>
      <c r="AH717">
        <v>5.18</v>
      </c>
      <c r="AI717">
        <v>231.69</v>
      </c>
      <c r="AJ717">
        <v>23.54</v>
      </c>
      <c r="AK717">
        <v>26.5</v>
      </c>
      <c r="AL717">
        <v>-23.78</v>
      </c>
      <c r="AM717">
        <v>16.649999999999999</v>
      </c>
      <c r="AN717">
        <v>-53.009999999999899</v>
      </c>
      <c r="AO717">
        <v>-6.89</v>
      </c>
      <c r="AP717">
        <v>19.369999999999902</v>
      </c>
      <c r="AQ717">
        <v>0</v>
      </c>
    </row>
    <row r="718" spans="1:43" x14ac:dyDescent="0.25">
      <c r="A718" t="s">
        <v>1703</v>
      </c>
      <c r="B718" t="s">
        <v>1702</v>
      </c>
      <c r="C718" t="s">
        <v>435</v>
      </c>
      <c r="D718">
        <v>3266.4176199399999</v>
      </c>
      <c r="E718">
        <v>166.6</v>
      </c>
      <c r="F718">
        <v>171.91</v>
      </c>
      <c r="G718">
        <v>297</v>
      </c>
      <c r="H718">
        <v>158.62</v>
      </c>
      <c r="I718">
        <v>70.62</v>
      </c>
      <c r="L718">
        <v>0</v>
      </c>
      <c r="M718">
        <v>0.04</v>
      </c>
      <c r="N718">
        <v>0</v>
      </c>
      <c r="O718">
        <v>593.26</v>
      </c>
      <c r="P718">
        <v>440.53</v>
      </c>
      <c r="R718">
        <v>539.5</v>
      </c>
      <c r="S718">
        <v>40.32</v>
      </c>
      <c r="T718">
        <v>267.33999999999997</v>
      </c>
      <c r="U718">
        <v>53.72</v>
      </c>
      <c r="V718">
        <v>59.459999999999901</v>
      </c>
      <c r="W718">
        <v>-334.36</v>
      </c>
      <c r="X718">
        <v>420.03</v>
      </c>
      <c r="Y718">
        <v>439.25</v>
      </c>
      <c r="Z718">
        <v>15.8621804</v>
      </c>
      <c r="AA718">
        <v>585.17999999999995</v>
      </c>
      <c r="AC718">
        <v>133.51</v>
      </c>
      <c r="AD718">
        <v>72.319999999999993</v>
      </c>
      <c r="AE718">
        <v>381.07</v>
      </c>
      <c r="AF718">
        <v>1013.29</v>
      </c>
      <c r="AG718">
        <v>879.78</v>
      </c>
      <c r="AH718">
        <v>236.77</v>
      </c>
      <c r="AI718">
        <v>133.51</v>
      </c>
      <c r="AJ718">
        <v>3.35</v>
      </c>
      <c r="AK718">
        <v>-41.34</v>
      </c>
      <c r="AL718">
        <v>-25.89</v>
      </c>
      <c r="AM718">
        <v>65.11</v>
      </c>
      <c r="AN718">
        <v>-62.98</v>
      </c>
      <c r="AO718">
        <v>61.76</v>
      </c>
      <c r="AP718">
        <v>-2.12</v>
      </c>
      <c r="AQ718">
        <v>0.12</v>
      </c>
    </row>
    <row r="719" spans="1:43" x14ac:dyDescent="0.25">
      <c r="A719" t="s">
        <v>1728</v>
      </c>
      <c r="B719" t="s">
        <v>1727</v>
      </c>
      <c r="C719" t="s">
        <v>71</v>
      </c>
      <c r="D719">
        <v>3262.8727476849999</v>
      </c>
      <c r="E719">
        <v>1415.7</v>
      </c>
      <c r="F719">
        <v>499.43</v>
      </c>
      <c r="G719">
        <v>63.14</v>
      </c>
      <c r="H719">
        <v>23.07</v>
      </c>
      <c r="I719">
        <v>162.56</v>
      </c>
      <c r="K719">
        <v>1.0699999999999901</v>
      </c>
      <c r="L719">
        <v>0</v>
      </c>
      <c r="M719">
        <v>0</v>
      </c>
      <c r="O719">
        <v>467.54</v>
      </c>
      <c r="P719">
        <v>35.76</v>
      </c>
      <c r="R719">
        <v>418.6</v>
      </c>
      <c r="S719">
        <v>22.99</v>
      </c>
      <c r="T719">
        <v>120.289999999999</v>
      </c>
      <c r="U719">
        <v>47.87</v>
      </c>
      <c r="V719">
        <v>31.12</v>
      </c>
      <c r="W719">
        <v>519.6</v>
      </c>
      <c r="X719">
        <v>793.75</v>
      </c>
      <c r="Y719">
        <v>619.719999999999</v>
      </c>
      <c r="Z719">
        <v>2.3066507000000001</v>
      </c>
      <c r="AA719">
        <v>9.51</v>
      </c>
      <c r="AC719">
        <v>605.80999999999995</v>
      </c>
      <c r="AD719">
        <v>286.33</v>
      </c>
      <c r="AE719">
        <v>4.6399999999999997</v>
      </c>
      <c r="AF719">
        <v>1261.29</v>
      </c>
      <c r="AG719">
        <v>655.479999999999</v>
      </c>
      <c r="AH719">
        <v>321.87</v>
      </c>
      <c r="AI719">
        <v>605.80999999999995</v>
      </c>
      <c r="AJ719">
        <v>111.02</v>
      </c>
      <c r="AK719">
        <v>-240.74</v>
      </c>
      <c r="AL719">
        <v>90.59</v>
      </c>
      <c r="AM719">
        <v>112.19</v>
      </c>
      <c r="AN719">
        <v>-101.8</v>
      </c>
      <c r="AO719">
        <v>1.17</v>
      </c>
      <c r="AP719">
        <v>-37.96</v>
      </c>
      <c r="AQ719">
        <v>230.19</v>
      </c>
    </row>
    <row r="720" spans="1:43" x14ac:dyDescent="0.25">
      <c r="A720" t="s">
        <v>1713</v>
      </c>
      <c r="B720" t="s">
        <v>1712</v>
      </c>
      <c r="C720" t="s">
        <v>115</v>
      </c>
      <c r="D720">
        <v>3257.5939795499999</v>
      </c>
      <c r="E720">
        <v>179.15</v>
      </c>
      <c r="F720">
        <v>7.26</v>
      </c>
      <c r="G720">
        <v>433.49</v>
      </c>
      <c r="H720">
        <v>253.56</v>
      </c>
      <c r="I720">
        <v>74.099999999999994</v>
      </c>
      <c r="K720">
        <v>3.71999999999999</v>
      </c>
      <c r="L720">
        <v>8.5587999999999997</v>
      </c>
      <c r="M720">
        <v>657</v>
      </c>
      <c r="N720">
        <v>25.87</v>
      </c>
      <c r="O720">
        <v>1031.8999999999901</v>
      </c>
      <c r="P720">
        <v>1.1200000000000001</v>
      </c>
      <c r="R720">
        <v>215.52119999999999</v>
      </c>
      <c r="S720">
        <v>114.27999999999901</v>
      </c>
      <c r="T720">
        <v>27.559999999999899</v>
      </c>
      <c r="U720">
        <v>147.1</v>
      </c>
      <c r="V720">
        <v>1.1200000000000001</v>
      </c>
      <c r="W720">
        <v>763.599999999999</v>
      </c>
      <c r="X720">
        <v>480.56</v>
      </c>
      <c r="Y720">
        <v>34.819999999999901</v>
      </c>
      <c r="Z720">
        <v>17.845386999999999</v>
      </c>
      <c r="AA720">
        <v>0</v>
      </c>
      <c r="AC720">
        <v>1476.51999999999</v>
      </c>
      <c r="AD720">
        <v>228</v>
      </c>
      <c r="AE720">
        <v>0</v>
      </c>
      <c r="AF720">
        <v>1512.45999999999</v>
      </c>
      <c r="AG720">
        <v>35.939999999999898</v>
      </c>
      <c r="AH720">
        <v>64.180000000000007</v>
      </c>
      <c r="AI720">
        <v>1476.51999999999</v>
      </c>
      <c r="AJ720">
        <v>3.62</v>
      </c>
      <c r="AK720">
        <v>-97.86</v>
      </c>
      <c r="AL720">
        <v>25.44</v>
      </c>
      <c r="AM720">
        <v>91.21</v>
      </c>
      <c r="AN720">
        <v>22.659999999999901</v>
      </c>
      <c r="AO720">
        <v>87.589999999999904</v>
      </c>
      <c r="AP720">
        <v>18.7899999999999</v>
      </c>
      <c r="AQ720">
        <v>2.41</v>
      </c>
    </row>
    <row r="721" spans="1:43" x14ac:dyDescent="0.25">
      <c r="A721" t="s">
        <v>1707</v>
      </c>
      <c r="B721" t="s">
        <v>1706</v>
      </c>
      <c r="C721" t="s">
        <v>91</v>
      </c>
      <c r="D721">
        <v>3241.9187883149998</v>
      </c>
      <c r="E721">
        <v>541.29999999999995</v>
      </c>
      <c r="F721">
        <v>99.9</v>
      </c>
      <c r="G721">
        <v>108.63</v>
      </c>
      <c r="H721">
        <v>29.48</v>
      </c>
      <c r="I721">
        <v>431.72</v>
      </c>
      <c r="K721">
        <v>16.86</v>
      </c>
      <c r="L721">
        <v>73.269000000000005</v>
      </c>
      <c r="M721">
        <v>49.08</v>
      </c>
      <c r="N721">
        <v>-3.59</v>
      </c>
      <c r="O721">
        <v>307.95999999999998</v>
      </c>
      <c r="P721">
        <v>40.349999999999902</v>
      </c>
      <c r="R721">
        <v>139.261</v>
      </c>
      <c r="S721">
        <v>125.56</v>
      </c>
      <c r="T721">
        <v>116.07</v>
      </c>
      <c r="U721">
        <v>29.49</v>
      </c>
      <c r="V721">
        <v>33.889999999999901</v>
      </c>
      <c r="W721">
        <v>718.9</v>
      </c>
      <c r="X721">
        <v>801.78</v>
      </c>
      <c r="Y721">
        <v>215.97</v>
      </c>
      <c r="Z721">
        <v>5.8949337000000002</v>
      </c>
      <c r="AA721">
        <v>63.02</v>
      </c>
      <c r="AC721">
        <v>853.42</v>
      </c>
      <c r="AD721">
        <v>0</v>
      </c>
      <c r="AE721">
        <v>6.4599999999999902</v>
      </c>
      <c r="AF721">
        <v>1109.74</v>
      </c>
      <c r="AG721">
        <v>256.32</v>
      </c>
      <c r="AH721">
        <v>244.5</v>
      </c>
      <c r="AI721">
        <v>853.42</v>
      </c>
      <c r="AJ721">
        <v>24.39</v>
      </c>
      <c r="AK721">
        <v>20.7</v>
      </c>
      <c r="AL721">
        <v>-134.19999999999999</v>
      </c>
      <c r="AM721">
        <v>182.39</v>
      </c>
      <c r="AN721">
        <v>-31.309999999999899</v>
      </c>
      <c r="AO721">
        <v>158</v>
      </c>
      <c r="AP721">
        <v>68.89</v>
      </c>
      <c r="AQ721">
        <v>14.74</v>
      </c>
    </row>
    <row r="722" spans="1:43" x14ac:dyDescent="0.25">
      <c r="A722" t="s">
        <v>1715</v>
      </c>
      <c r="B722" t="s">
        <v>1714</v>
      </c>
      <c r="C722" t="s">
        <v>575</v>
      </c>
      <c r="D722">
        <v>3239.7718169499999</v>
      </c>
      <c r="E722">
        <v>529.4</v>
      </c>
      <c r="F722">
        <v>122.66</v>
      </c>
      <c r="G722">
        <v>494.29</v>
      </c>
      <c r="H722">
        <v>29.49</v>
      </c>
      <c r="I722">
        <v>167.13</v>
      </c>
      <c r="K722">
        <v>11.79</v>
      </c>
      <c r="L722">
        <v>0</v>
      </c>
      <c r="M722">
        <v>0</v>
      </c>
      <c r="N722">
        <v>0</v>
      </c>
      <c r="O722">
        <v>382.42</v>
      </c>
      <c r="P722">
        <v>112.19999999999899</v>
      </c>
      <c r="R722">
        <v>298.94</v>
      </c>
      <c r="S722">
        <v>135.9</v>
      </c>
      <c r="T722">
        <v>268.22000000000003</v>
      </c>
      <c r="U722">
        <v>71.69</v>
      </c>
      <c r="V722">
        <v>6.67</v>
      </c>
      <c r="W722">
        <v>184.4</v>
      </c>
      <c r="X722">
        <v>828.84</v>
      </c>
      <c r="Y722">
        <v>390.88</v>
      </c>
      <c r="Z722">
        <v>5.8976993999999996</v>
      </c>
      <c r="AA722">
        <v>193.04</v>
      </c>
      <c r="AC722">
        <v>708.18</v>
      </c>
      <c r="AD722">
        <v>433.62</v>
      </c>
      <c r="AE722">
        <v>105.52999999999901</v>
      </c>
      <c r="AF722">
        <v>1211.26</v>
      </c>
      <c r="AG722">
        <v>503.08</v>
      </c>
      <c r="AH722">
        <v>92.19</v>
      </c>
      <c r="AI722">
        <v>708.18</v>
      </c>
      <c r="AJ722">
        <v>79.81</v>
      </c>
      <c r="AK722">
        <v>-43.02</v>
      </c>
      <c r="AL722">
        <v>-52.29</v>
      </c>
      <c r="AM722">
        <v>117.2</v>
      </c>
      <c r="AN722">
        <v>-88.429999999999893</v>
      </c>
      <c r="AO722">
        <v>37.39</v>
      </c>
      <c r="AP722">
        <v>21.889999999999901</v>
      </c>
      <c r="AQ722">
        <v>0</v>
      </c>
    </row>
    <row r="723" spans="1:43" x14ac:dyDescent="0.25">
      <c r="A723" t="s">
        <v>1717</v>
      </c>
      <c r="B723" t="s">
        <v>1716</v>
      </c>
      <c r="C723" t="s">
        <v>336</v>
      </c>
      <c r="D723">
        <v>3225.5597400000001</v>
      </c>
      <c r="E723">
        <v>1088.95</v>
      </c>
      <c r="F723">
        <v>197.23</v>
      </c>
      <c r="G723">
        <v>31.87</v>
      </c>
      <c r="H723">
        <v>29.11</v>
      </c>
      <c r="I723">
        <v>920.43</v>
      </c>
      <c r="J723">
        <v>26.47</v>
      </c>
      <c r="L723">
        <v>16.309999999999999</v>
      </c>
      <c r="M723">
        <v>5.82</v>
      </c>
      <c r="N723">
        <v>0.72</v>
      </c>
      <c r="O723">
        <v>361.23</v>
      </c>
      <c r="P723">
        <v>33.049999999999997</v>
      </c>
      <c r="R723">
        <v>259.79000000000002</v>
      </c>
      <c r="S723">
        <v>104.119999999999</v>
      </c>
      <c r="T723">
        <v>196.67999999999901</v>
      </c>
      <c r="U723">
        <v>79.31</v>
      </c>
      <c r="V723">
        <v>3.18</v>
      </c>
      <c r="W723">
        <v>2262.08</v>
      </c>
      <c r="X723">
        <v>2389.5099999999902</v>
      </c>
      <c r="Y723">
        <v>393.909999999999</v>
      </c>
      <c r="Z723">
        <v>2.9111549999999999</v>
      </c>
      <c r="AA723">
        <v>5.2</v>
      </c>
      <c r="AC723">
        <v>2323.7799999999902</v>
      </c>
      <c r="AD723">
        <v>676.1</v>
      </c>
      <c r="AE723">
        <v>3.4</v>
      </c>
      <c r="AF723">
        <v>2750.74</v>
      </c>
      <c r="AG723">
        <v>426.96</v>
      </c>
      <c r="AH723">
        <v>688.86</v>
      </c>
      <c r="AI723">
        <v>2323.7799999999902</v>
      </c>
      <c r="AJ723">
        <v>116.48</v>
      </c>
      <c r="AK723">
        <v>-62.1</v>
      </c>
      <c r="AL723">
        <v>-104.68</v>
      </c>
      <c r="AM723">
        <v>236.59</v>
      </c>
      <c r="AN723">
        <v>-847.05</v>
      </c>
      <c r="AO723">
        <v>120.11</v>
      </c>
      <c r="AP723">
        <v>69.81</v>
      </c>
      <c r="AQ723">
        <v>17.47</v>
      </c>
    </row>
    <row r="724" spans="1:43" x14ac:dyDescent="0.25">
      <c r="A724" t="s">
        <v>1645</v>
      </c>
      <c r="B724" t="s">
        <v>1644</v>
      </c>
      <c r="C724" t="s">
        <v>1646</v>
      </c>
      <c r="D724">
        <v>3222.1982695000002</v>
      </c>
      <c r="E724">
        <v>17.5</v>
      </c>
      <c r="F724">
        <v>768.26</v>
      </c>
      <c r="G724">
        <v>6336.13</v>
      </c>
      <c r="H724">
        <v>184.13</v>
      </c>
      <c r="I724">
        <v>182.18</v>
      </c>
      <c r="K724">
        <v>1193.06</v>
      </c>
      <c r="L724">
        <v>739.94999999999902</v>
      </c>
      <c r="M724">
        <v>0</v>
      </c>
      <c r="N724">
        <v>-60.61</v>
      </c>
      <c r="O724">
        <v>5941.24999999999</v>
      </c>
      <c r="P724">
        <v>104.86999999999701</v>
      </c>
      <c r="R724">
        <v>3239.4699999999898</v>
      </c>
      <c r="S724">
        <v>454.64</v>
      </c>
      <c r="T724">
        <v>4919.3999999999996</v>
      </c>
      <c r="U724">
        <v>768.77</v>
      </c>
      <c r="V724">
        <v>29.069999999997201</v>
      </c>
      <c r="W724">
        <v>-5592.48</v>
      </c>
      <c r="X724">
        <v>726.7</v>
      </c>
      <c r="Y724">
        <v>5687.66</v>
      </c>
      <c r="Z724">
        <v>184.12539530000001</v>
      </c>
      <c r="AA724">
        <v>377.60999999999899</v>
      </c>
      <c r="AC724">
        <v>875.41999999999905</v>
      </c>
      <c r="AD724">
        <v>9.52</v>
      </c>
      <c r="AE724">
        <v>75.8</v>
      </c>
      <c r="AF724">
        <v>6667.9499999999898</v>
      </c>
      <c r="AG724">
        <v>5792.5299999999897</v>
      </c>
      <c r="AH724">
        <v>80.36</v>
      </c>
      <c r="AI724">
        <v>875.42</v>
      </c>
      <c r="AJ724">
        <v>633.91</v>
      </c>
      <c r="AK724">
        <v>-493.69</v>
      </c>
      <c r="AL724">
        <v>-667.77</v>
      </c>
      <c r="AM724">
        <v>1141.22</v>
      </c>
      <c r="AN724">
        <v>-532.15</v>
      </c>
      <c r="AO724">
        <v>507.31</v>
      </c>
      <c r="AP724">
        <v>-20.239999999999899</v>
      </c>
      <c r="AQ724">
        <v>0</v>
      </c>
    </row>
    <row r="725" spans="1:43" x14ac:dyDescent="0.25">
      <c r="A725" t="s">
        <v>1723</v>
      </c>
      <c r="B725" t="s">
        <v>1722</v>
      </c>
      <c r="C725" t="s">
        <v>1724</v>
      </c>
      <c r="D725">
        <v>3222.0860746799999</v>
      </c>
      <c r="E725">
        <v>518.1</v>
      </c>
      <c r="F725">
        <v>1069.69</v>
      </c>
      <c r="G725">
        <v>393.91</v>
      </c>
      <c r="H725">
        <v>12.44</v>
      </c>
      <c r="I725">
        <v>275.39999999999998</v>
      </c>
      <c r="K725">
        <v>36.059999999999903</v>
      </c>
      <c r="L725">
        <v>0</v>
      </c>
      <c r="M725">
        <v>45.76</v>
      </c>
      <c r="N725">
        <v>-0.26</v>
      </c>
      <c r="O725">
        <v>1016.46999999999</v>
      </c>
      <c r="P725">
        <v>212.57</v>
      </c>
      <c r="R725">
        <v>75.479999999999905</v>
      </c>
      <c r="S725">
        <v>1248.33</v>
      </c>
      <c r="T725">
        <v>1231.25999999999</v>
      </c>
      <c r="U725">
        <v>859.17</v>
      </c>
      <c r="V725">
        <v>154.35</v>
      </c>
      <c r="W725">
        <v>1168.54</v>
      </c>
      <c r="X725">
        <v>3071.68</v>
      </c>
      <c r="Y725">
        <v>2300.9499999999998</v>
      </c>
      <c r="Z725">
        <v>6.2190428000000004</v>
      </c>
      <c r="AA725">
        <v>219.08</v>
      </c>
      <c r="AC725">
        <v>1574.6299999999901</v>
      </c>
      <c r="AD725">
        <v>41.13</v>
      </c>
      <c r="AE725">
        <v>58.22</v>
      </c>
      <c r="AF725">
        <v>4088.1499999999901</v>
      </c>
      <c r="AG725">
        <v>2513.52</v>
      </c>
      <c r="AH725">
        <v>1506.82</v>
      </c>
      <c r="AI725">
        <v>1574.6299999999901</v>
      </c>
      <c r="AJ725">
        <v>5.18</v>
      </c>
      <c r="AK725">
        <v>-240.1</v>
      </c>
      <c r="AL725">
        <v>40.729999999999997</v>
      </c>
      <c r="AM725">
        <v>84.98</v>
      </c>
      <c r="AN725">
        <v>21.7</v>
      </c>
      <c r="AO725">
        <v>79.8</v>
      </c>
      <c r="AP725">
        <v>-114.38999999999901</v>
      </c>
      <c r="AQ725">
        <v>0</v>
      </c>
    </row>
    <row r="726" spans="1:43" x14ac:dyDescent="0.25">
      <c r="A726" t="s">
        <v>1935</v>
      </c>
      <c r="B726" t="s">
        <v>1934</v>
      </c>
      <c r="C726" t="s">
        <v>312</v>
      </c>
      <c r="D726">
        <v>3218.3395455599998</v>
      </c>
      <c r="E726">
        <v>1315.1</v>
      </c>
      <c r="F726">
        <v>19.829999999999998</v>
      </c>
      <c r="G726">
        <v>31.76</v>
      </c>
      <c r="H726">
        <v>13.72</v>
      </c>
      <c r="I726">
        <v>76.39</v>
      </c>
      <c r="K726">
        <v>2.38</v>
      </c>
      <c r="L726">
        <v>0</v>
      </c>
      <c r="M726">
        <v>0</v>
      </c>
      <c r="O726">
        <v>136.69</v>
      </c>
      <c r="P726">
        <v>153.1</v>
      </c>
      <c r="R726">
        <v>121.73</v>
      </c>
      <c r="S726">
        <v>47.97</v>
      </c>
      <c r="T726">
        <v>684.84</v>
      </c>
      <c r="U726">
        <v>12.58</v>
      </c>
      <c r="V726">
        <v>0</v>
      </c>
      <c r="W726">
        <v>343.31</v>
      </c>
      <c r="X726">
        <v>1109.8699999999999</v>
      </c>
      <c r="Y726">
        <v>704.67</v>
      </c>
      <c r="Z726">
        <v>2.7440000000000002</v>
      </c>
      <c r="AA726">
        <v>568.36</v>
      </c>
      <c r="AC726">
        <v>388.79</v>
      </c>
      <c r="AD726">
        <v>982.34</v>
      </c>
      <c r="AE726">
        <v>153.1</v>
      </c>
      <c r="AF726">
        <v>1246.56</v>
      </c>
      <c r="AG726">
        <v>857.77</v>
      </c>
      <c r="AH726">
        <v>3.17</v>
      </c>
      <c r="AI726">
        <v>388.79</v>
      </c>
      <c r="AJ726">
        <v>31.8</v>
      </c>
      <c r="AK726">
        <v>77.989999999999995</v>
      </c>
      <c r="AL726">
        <v>-86.42</v>
      </c>
      <c r="AM726">
        <v>10.44</v>
      </c>
      <c r="AN726">
        <v>-144.24</v>
      </c>
      <c r="AO726">
        <v>-21.36</v>
      </c>
      <c r="AP726">
        <v>2.00999999999999</v>
      </c>
      <c r="AQ726">
        <v>15.09</v>
      </c>
    </row>
    <row r="727" spans="1:43" x14ac:dyDescent="0.25">
      <c r="A727" t="s">
        <v>1732</v>
      </c>
      <c r="B727" t="s">
        <v>1731</v>
      </c>
      <c r="C727" t="s">
        <v>41</v>
      </c>
      <c r="D727">
        <v>3214.8771615999999</v>
      </c>
      <c r="E727">
        <v>421.2</v>
      </c>
      <c r="F727">
        <v>23.21</v>
      </c>
      <c r="G727">
        <v>0</v>
      </c>
      <c r="H727">
        <v>25</v>
      </c>
      <c r="I727">
        <v>2.73</v>
      </c>
      <c r="K727">
        <v>1.74</v>
      </c>
      <c r="L727">
        <v>0</v>
      </c>
      <c r="M727">
        <v>0</v>
      </c>
      <c r="N727">
        <v>0</v>
      </c>
      <c r="O727">
        <v>76.41</v>
      </c>
      <c r="P727">
        <v>49.12</v>
      </c>
      <c r="R727">
        <v>69.83</v>
      </c>
      <c r="S727">
        <v>20.059999999999999</v>
      </c>
      <c r="T727">
        <v>83.66</v>
      </c>
      <c r="U727">
        <v>4.84</v>
      </c>
      <c r="V727">
        <v>1.78</v>
      </c>
      <c r="W727">
        <v>81.87</v>
      </c>
      <c r="X727">
        <v>188.45</v>
      </c>
      <c r="Y727">
        <v>106.87</v>
      </c>
      <c r="Z727">
        <v>2.5</v>
      </c>
      <c r="AA727">
        <v>116.11</v>
      </c>
      <c r="AC727">
        <v>108.87</v>
      </c>
      <c r="AD727">
        <v>109.77</v>
      </c>
      <c r="AE727">
        <v>47.34</v>
      </c>
      <c r="AF727">
        <v>264.86</v>
      </c>
      <c r="AG727">
        <v>155.99</v>
      </c>
      <c r="AH727">
        <v>55.89</v>
      </c>
      <c r="AI727">
        <v>108.87</v>
      </c>
      <c r="AJ727">
        <v>9.17</v>
      </c>
      <c r="AK727">
        <v>23.59</v>
      </c>
      <c r="AL727">
        <v>-9.2100000000000009</v>
      </c>
      <c r="AM727">
        <v>-15.48</v>
      </c>
      <c r="AN727">
        <v>-94.66</v>
      </c>
      <c r="AO727">
        <v>-24.65</v>
      </c>
      <c r="AP727">
        <v>-1.1000000000000001</v>
      </c>
      <c r="AQ727">
        <v>0</v>
      </c>
    </row>
    <row r="728" spans="1:43" x14ac:dyDescent="0.25">
      <c r="A728" t="s">
        <v>1842</v>
      </c>
      <c r="B728" t="s">
        <v>1841</v>
      </c>
      <c r="C728" t="s">
        <v>407</v>
      </c>
      <c r="D728">
        <v>3209.2324957400001</v>
      </c>
      <c r="E728">
        <v>2641.4</v>
      </c>
      <c r="F728">
        <v>724.97</v>
      </c>
      <c r="G728">
        <v>0</v>
      </c>
      <c r="H728">
        <v>10.99</v>
      </c>
      <c r="I728">
        <v>223.28</v>
      </c>
      <c r="K728">
        <v>570.64</v>
      </c>
      <c r="L728">
        <v>15.712999999999999</v>
      </c>
      <c r="M728">
        <v>32.51</v>
      </c>
      <c r="N728">
        <v>490.89</v>
      </c>
      <c r="O728">
        <v>2889.6699999999901</v>
      </c>
      <c r="P728">
        <v>738.82999999999902</v>
      </c>
      <c r="R728">
        <v>1569.107</v>
      </c>
      <c r="S728">
        <v>966.78</v>
      </c>
      <c r="T728">
        <v>2724.3999999999901</v>
      </c>
      <c r="U728">
        <v>701.7</v>
      </c>
      <c r="V728">
        <v>299.38999999999902</v>
      </c>
      <c r="W728">
        <v>1360.6</v>
      </c>
      <c r="X728">
        <v>3268.51</v>
      </c>
      <c r="Y728">
        <v>3449.37</v>
      </c>
      <c r="Z728">
        <v>1.0985</v>
      </c>
      <c r="AA728">
        <v>1758.28</v>
      </c>
      <c r="AC728">
        <v>1969.98</v>
      </c>
      <c r="AD728">
        <v>1003.76</v>
      </c>
      <c r="AE728">
        <v>439.44</v>
      </c>
      <c r="AF728">
        <v>6158.18</v>
      </c>
      <c r="AG728">
        <v>4188.2</v>
      </c>
      <c r="AH728">
        <v>1074.69</v>
      </c>
      <c r="AI728">
        <v>1969.98</v>
      </c>
      <c r="AJ728">
        <v>179.46</v>
      </c>
      <c r="AK728">
        <v>333.67</v>
      </c>
      <c r="AL728">
        <v>-11.42</v>
      </c>
      <c r="AM728">
        <v>-385.01</v>
      </c>
      <c r="AN728">
        <v>-334.81</v>
      </c>
      <c r="AO728">
        <v>-564.47</v>
      </c>
      <c r="AP728">
        <v>-62.759999999999899</v>
      </c>
      <c r="AQ728">
        <v>0</v>
      </c>
    </row>
    <row r="729" spans="1:43" x14ac:dyDescent="0.25">
      <c r="A729" t="s">
        <v>1755</v>
      </c>
      <c r="B729" t="s">
        <v>1754</v>
      </c>
      <c r="C729" t="s">
        <v>336</v>
      </c>
      <c r="D729">
        <v>3197.9677885799902</v>
      </c>
      <c r="E729">
        <v>381.85</v>
      </c>
      <c r="F729">
        <v>19.649999999999999</v>
      </c>
      <c r="G729">
        <v>30.75</v>
      </c>
      <c r="H729">
        <v>11.84</v>
      </c>
      <c r="I729">
        <v>1.69</v>
      </c>
      <c r="J729">
        <v>2.25</v>
      </c>
      <c r="L729">
        <v>0</v>
      </c>
      <c r="M729">
        <v>12.42</v>
      </c>
      <c r="N729">
        <v>0</v>
      </c>
      <c r="O729">
        <v>60.35</v>
      </c>
      <c r="P729">
        <v>11.1299999999999</v>
      </c>
      <c r="R729">
        <v>45.85</v>
      </c>
      <c r="S729">
        <v>25.59</v>
      </c>
      <c r="T729">
        <v>88.15</v>
      </c>
      <c r="U729">
        <v>2.08</v>
      </c>
      <c r="V729">
        <v>1.3199999999999401</v>
      </c>
      <c r="W729">
        <v>109.18</v>
      </c>
      <c r="X729">
        <v>216.1</v>
      </c>
      <c r="Y729">
        <v>107.8</v>
      </c>
      <c r="Z729">
        <v>5.9187149999999997</v>
      </c>
      <c r="AA729">
        <v>81.28</v>
      </c>
      <c r="AC729">
        <v>157.52000000000001</v>
      </c>
      <c r="AD729">
        <v>92.55</v>
      </c>
      <c r="AE729">
        <v>7.56</v>
      </c>
      <c r="AF729">
        <v>276.45</v>
      </c>
      <c r="AG729">
        <v>118.929999999999</v>
      </c>
      <c r="AH729">
        <v>96.27</v>
      </c>
      <c r="AI729">
        <v>157.52000000000001</v>
      </c>
      <c r="AJ729">
        <v>20.5</v>
      </c>
      <c r="AK729">
        <v>19.66</v>
      </c>
      <c r="AL729">
        <v>-29.86</v>
      </c>
      <c r="AM729">
        <v>10.08</v>
      </c>
      <c r="AN729">
        <v>-64.98</v>
      </c>
      <c r="AO729">
        <v>-10.42</v>
      </c>
      <c r="AP729">
        <v>-0.12000000000000099</v>
      </c>
      <c r="AQ729">
        <v>2.12</v>
      </c>
    </row>
    <row r="730" spans="1:43" x14ac:dyDescent="0.25">
      <c r="A730" t="s">
        <v>1701</v>
      </c>
      <c r="B730" t="s">
        <v>1700</v>
      </c>
      <c r="C730" t="s">
        <v>365</v>
      </c>
      <c r="D730">
        <v>3194.1453150000002</v>
      </c>
      <c r="E730">
        <v>487.1</v>
      </c>
      <c r="F730">
        <v>518.74</v>
      </c>
      <c r="G730">
        <v>13.21</v>
      </c>
      <c r="H730">
        <v>13.85</v>
      </c>
      <c r="I730">
        <v>29.41</v>
      </c>
      <c r="J730">
        <v>62.36</v>
      </c>
      <c r="L730">
        <v>23.041</v>
      </c>
      <c r="M730">
        <v>2.0499999999999998</v>
      </c>
      <c r="N730">
        <v>0</v>
      </c>
      <c r="O730">
        <v>1217.83</v>
      </c>
      <c r="P730">
        <v>561.16999999999905</v>
      </c>
      <c r="R730">
        <v>1147.5989999999999</v>
      </c>
      <c r="S730">
        <v>155.22999999999999</v>
      </c>
      <c r="T730">
        <v>474.55999999999898</v>
      </c>
      <c r="U730">
        <v>45.14</v>
      </c>
      <c r="V730">
        <v>41.049999999999699</v>
      </c>
      <c r="W730">
        <v>801.17</v>
      </c>
      <c r="X730">
        <v>1164.8699999999999</v>
      </c>
      <c r="Y730">
        <v>993.3</v>
      </c>
      <c r="Z730">
        <v>6.9227249999999998</v>
      </c>
      <c r="AA730">
        <v>829.05</v>
      </c>
      <c r="AC730">
        <v>828.23</v>
      </c>
      <c r="AD730">
        <v>494.08</v>
      </c>
      <c r="AE730">
        <v>457.76</v>
      </c>
      <c r="AF730">
        <v>2382.6999999999998</v>
      </c>
      <c r="AG730">
        <v>1554.46999999999</v>
      </c>
      <c r="AH730">
        <v>486.15</v>
      </c>
      <c r="AI730">
        <v>828.23</v>
      </c>
      <c r="AJ730">
        <v>192.4</v>
      </c>
      <c r="AK730">
        <v>-102.7</v>
      </c>
      <c r="AL730">
        <v>-189.27</v>
      </c>
      <c r="AM730">
        <v>287.05</v>
      </c>
      <c r="AN730">
        <v>69.259999999999906</v>
      </c>
      <c r="AO730">
        <v>94.65</v>
      </c>
      <c r="AP730">
        <v>-4.92</v>
      </c>
      <c r="AQ730">
        <v>34.28</v>
      </c>
    </row>
    <row r="731" spans="1:43" x14ac:dyDescent="0.25">
      <c r="A731" t="s">
        <v>1765</v>
      </c>
      <c r="B731" t="s">
        <v>1764</v>
      </c>
      <c r="C731" t="s">
        <v>457</v>
      </c>
      <c r="D731">
        <v>3178.1221725</v>
      </c>
      <c r="E731">
        <v>217.5</v>
      </c>
      <c r="F731">
        <v>446.89</v>
      </c>
      <c r="G731">
        <v>27.18</v>
      </c>
      <c r="H731">
        <v>14.36</v>
      </c>
      <c r="I731">
        <v>185.85</v>
      </c>
      <c r="J731">
        <v>15.93</v>
      </c>
      <c r="L731">
        <v>5.5289999999999999</v>
      </c>
      <c r="M731">
        <v>1.1399999999999999</v>
      </c>
      <c r="O731">
        <v>485.66999999999899</v>
      </c>
      <c r="P731">
        <v>38.450000000000202</v>
      </c>
      <c r="R731">
        <v>449.86099999999999</v>
      </c>
      <c r="S731">
        <v>147.96</v>
      </c>
      <c r="T731">
        <v>72.41</v>
      </c>
      <c r="U731">
        <v>29.14</v>
      </c>
      <c r="V731">
        <v>13.1400000000002</v>
      </c>
      <c r="W731">
        <v>828.72</v>
      </c>
      <c r="X731">
        <v>942.34</v>
      </c>
      <c r="Y731">
        <v>519.29999999999995</v>
      </c>
      <c r="Z731">
        <v>14.364394000000001</v>
      </c>
      <c r="AA731">
        <v>11.1699999999999</v>
      </c>
      <c r="AC731">
        <v>870.26</v>
      </c>
      <c r="AD731">
        <v>224.81</v>
      </c>
      <c r="AE731">
        <v>9.3799999999999901</v>
      </c>
      <c r="AF731">
        <v>1428.01</v>
      </c>
      <c r="AG731">
        <v>557.75</v>
      </c>
      <c r="AH731">
        <v>383.72</v>
      </c>
      <c r="AI731">
        <v>870.26</v>
      </c>
      <c r="AJ731">
        <v>88.67</v>
      </c>
      <c r="AK731">
        <v>-33.700000000000003</v>
      </c>
      <c r="AL731">
        <v>-103.83</v>
      </c>
      <c r="AM731">
        <v>136.36000000000001</v>
      </c>
      <c r="AN731">
        <v>-83.62</v>
      </c>
      <c r="AO731">
        <v>47.69</v>
      </c>
      <c r="AP731">
        <v>-1.1699999999999799</v>
      </c>
      <c r="AQ731">
        <v>27.36</v>
      </c>
    </row>
    <row r="732" spans="1:43" x14ac:dyDescent="0.25">
      <c r="A732" t="s">
        <v>1738</v>
      </c>
      <c r="B732" t="s">
        <v>1737</v>
      </c>
      <c r="C732" t="s">
        <v>1020</v>
      </c>
      <c r="D732">
        <v>3177.2130699149998</v>
      </c>
      <c r="E732">
        <v>599.4</v>
      </c>
      <c r="F732">
        <v>22.09</v>
      </c>
      <c r="G732">
        <v>145.91</v>
      </c>
      <c r="H732">
        <v>10.64</v>
      </c>
      <c r="I732">
        <v>59.97</v>
      </c>
      <c r="J732">
        <v>5.42</v>
      </c>
      <c r="L732">
        <v>0</v>
      </c>
      <c r="M732">
        <v>0</v>
      </c>
      <c r="O732">
        <v>473.65</v>
      </c>
      <c r="P732">
        <v>93.479999999999905</v>
      </c>
      <c r="R732">
        <v>343.81999999999903</v>
      </c>
      <c r="S732">
        <v>11.9</v>
      </c>
      <c r="T732">
        <v>40.819999999999901</v>
      </c>
      <c r="U732">
        <v>129.83000000000001</v>
      </c>
      <c r="V732">
        <v>7.3199999999999896</v>
      </c>
      <c r="W732">
        <v>412.75</v>
      </c>
      <c r="X732">
        <v>252.04</v>
      </c>
      <c r="Y732">
        <v>62.91</v>
      </c>
      <c r="Z732">
        <v>5.3206281000000004</v>
      </c>
      <c r="AA732">
        <v>110.69</v>
      </c>
      <c r="AC732">
        <v>569.29999999999995</v>
      </c>
      <c r="AD732">
        <v>114.37</v>
      </c>
      <c r="AE732">
        <v>80.739999999999995</v>
      </c>
      <c r="AF732">
        <v>725.68999999999903</v>
      </c>
      <c r="AG732">
        <v>156.38999999999999</v>
      </c>
      <c r="AH732">
        <v>65.8</v>
      </c>
      <c r="AI732">
        <v>569.29999999999995</v>
      </c>
      <c r="AJ732">
        <v>189.97</v>
      </c>
      <c r="AK732">
        <v>84.56</v>
      </c>
      <c r="AL732">
        <v>-178.54</v>
      </c>
      <c r="AM732">
        <v>75.599999999999994</v>
      </c>
      <c r="AN732">
        <v>-60.62</v>
      </c>
      <c r="AO732">
        <v>-114.37</v>
      </c>
      <c r="AP732">
        <v>-18.3799999999999</v>
      </c>
      <c r="AQ732">
        <v>0</v>
      </c>
    </row>
    <row r="733" spans="1:43" x14ac:dyDescent="0.25">
      <c r="A733" t="s">
        <v>1683</v>
      </c>
      <c r="B733" t="s">
        <v>1682</v>
      </c>
      <c r="C733" t="s">
        <v>61</v>
      </c>
      <c r="D733">
        <v>3170.7314633400001</v>
      </c>
      <c r="E733">
        <v>43.55</v>
      </c>
      <c r="F733">
        <v>1323.8</v>
      </c>
      <c r="G733">
        <v>1512.98</v>
      </c>
      <c r="H733">
        <v>47.92</v>
      </c>
      <c r="I733">
        <v>261.29000000000002</v>
      </c>
      <c r="K733">
        <v>197.37</v>
      </c>
      <c r="L733">
        <v>28.385999999999999</v>
      </c>
      <c r="M733">
        <v>81.61</v>
      </c>
      <c r="N733">
        <v>71.41</v>
      </c>
      <c r="O733">
        <v>3151.8999999999901</v>
      </c>
      <c r="P733">
        <v>2251.78999999999</v>
      </c>
      <c r="R733">
        <v>1434.944</v>
      </c>
      <c r="S733">
        <v>944.44999999999902</v>
      </c>
      <c r="T733">
        <v>2479.51999999999</v>
      </c>
      <c r="U733">
        <v>1409.59</v>
      </c>
      <c r="V733">
        <v>1471.8899999999901</v>
      </c>
      <c r="W733">
        <v>822.73</v>
      </c>
      <c r="X733">
        <v>5358.25</v>
      </c>
      <c r="Y733">
        <v>3803.3199999999902</v>
      </c>
      <c r="Z733">
        <v>52.65545052825</v>
      </c>
      <c r="AA733">
        <v>2291.84</v>
      </c>
      <c r="AC733">
        <v>2455.04</v>
      </c>
      <c r="AD733">
        <v>3590.58</v>
      </c>
      <c r="AE733">
        <v>779.9</v>
      </c>
      <c r="AF733">
        <v>8510.15</v>
      </c>
      <c r="AG733">
        <v>6055.1099999999897</v>
      </c>
      <c r="AH733">
        <v>561.92999999999995</v>
      </c>
      <c r="AI733">
        <v>2455.04</v>
      </c>
      <c r="AJ733">
        <v>181.4</v>
      </c>
      <c r="AK733">
        <v>-339.79</v>
      </c>
      <c r="AL733">
        <v>-143.75</v>
      </c>
      <c r="AM733">
        <v>537.32000000000005</v>
      </c>
      <c r="AN733">
        <v>-26.1099999999999</v>
      </c>
      <c r="AO733">
        <v>355.92</v>
      </c>
      <c r="AP733">
        <v>53.78</v>
      </c>
      <c r="AQ733">
        <v>0</v>
      </c>
    </row>
    <row r="734" spans="1:43" x14ac:dyDescent="0.25">
      <c r="A734" t="s">
        <v>1721</v>
      </c>
      <c r="B734" t="s">
        <v>1720</v>
      </c>
      <c r="C734" t="s">
        <v>74</v>
      </c>
      <c r="D734">
        <v>3165.8414215500002</v>
      </c>
      <c r="E734">
        <v>202.5</v>
      </c>
      <c r="F734">
        <v>897.95</v>
      </c>
      <c r="G734">
        <v>223.11</v>
      </c>
      <c r="H734">
        <v>32.81</v>
      </c>
      <c r="I734">
        <v>311.25</v>
      </c>
      <c r="K734">
        <v>17.14</v>
      </c>
      <c r="L734">
        <v>347.07</v>
      </c>
      <c r="M734">
        <v>0</v>
      </c>
      <c r="N734">
        <v>0</v>
      </c>
      <c r="O734">
        <v>843.47</v>
      </c>
      <c r="P734">
        <v>476.7</v>
      </c>
      <c r="R734">
        <v>385.42</v>
      </c>
      <c r="S734">
        <v>895.32</v>
      </c>
      <c r="T734">
        <v>1015.13999999999</v>
      </c>
      <c r="U734">
        <v>93.84</v>
      </c>
      <c r="V734">
        <v>131.33000000000001</v>
      </c>
      <c r="W734">
        <v>-7.9200000000000097</v>
      </c>
      <c r="X734">
        <v>1806.72</v>
      </c>
      <c r="Y734">
        <v>1913.09</v>
      </c>
      <c r="Z734">
        <v>16.406427000000001</v>
      </c>
      <c r="AA734">
        <v>480.66</v>
      </c>
      <c r="AC734">
        <v>260.39999999999998</v>
      </c>
      <c r="AD734">
        <v>225.94</v>
      </c>
      <c r="AE734">
        <v>345.37</v>
      </c>
      <c r="AF734">
        <v>2650.19</v>
      </c>
      <c r="AG734">
        <v>2389.79</v>
      </c>
      <c r="AH734">
        <v>374.21</v>
      </c>
      <c r="AI734">
        <v>260.39999999999998</v>
      </c>
      <c r="AJ734">
        <v>51.06</v>
      </c>
      <c r="AK734">
        <v>-42.82</v>
      </c>
      <c r="AL734">
        <v>-73.36</v>
      </c>
      <c r="AM734">
        <v>60.24</v>
      </c>
      <c r="AN734">
        <v>-155.13999999999999</v>
      </c>
      <c r="AO734">
        <v>9.18</v>
      </c>
      <c r="AP734">
        <v>-55.94</v>
      </c>
      <c r="AQ734">
        <v>0</v>
      </c>
    </row>
    <row r="735" spans="1:43" x14ac:dyDescent="0.25">
      <c r="A735" t="s">
        <v>1734</v>
      </c>
      <c r="B735" t="s">
        <v>1733</v>
      </c>
      <c r="C735" t="s">
        <v>504</v>
      </c>
      <c r="D735">
        <v>3133.1595813449999</v>
      </c>
      <c r="E735">
        <v>134.94999999999999</v>
      </c>
      <c r="F735">
        <v>529.63</v>
      </c>
      <c r="G735">
        <v>35.89</v>
      </c>
      <c r="H735">
        <v>46.33</v>
      </c>
      <c r="I735">
        <v>653.22</v>
      </c>
      <c r="K735">
        <v>12.92</v>
      </c>
      <c r="L735">
        <v>109.509999999999</v>
      </c>
      <c r="M735">
        <v>9.56</v>
      </c>
      <c r="N735">
        <v>381.02</v>
      </c>
      <c r="O735">
        <v>1081.1300000000001</v>
      </c>
      <c r="P735">
        <v>37.04</v>
      </c>
      <c r="R735">
        <v>341.73</v>
      </c>
      <c r="S735">
        <v>602.14</v>
      </c>
      <c r="T735">
        <v>183.36</v>
      </c>
      <c r="U735">
        <v>607.41</v>
      </c>
      <c r="V735">
        <v>19.23</v>
      </c>
      <c r="W735">
        <v>1504.32</v>
      </c>
      <c r="X735">
        <v>1636.46</v>
      </c>
      <c r="Y735">
        <v>712.99</v>
      </c>
      <c r="Z735">
        <v>23.1648587</v>
      </c>
      <c r="AA735">
        <v>28.259999999999899</v>
      </c>
      <c r="AC735">
        <v>1967.56</v>
      </c>
      <c r="AD735">
        <v>214.95</v>
      </c>
      <c r="AE735">
        <v>17.809999999999999</v>
      </c>
      <c r="AF735">
        <v>2717.59</v>
      </c>
      <c r="AG735">
        <v>750.03</v>
      </c>
      <c r="AH735">
        <v>166.15</v>
      </c>
      <c r="AI735">
        <v>1967.56</v>
      </c>
      <c r="AJ735">
        <v>78.98</v>
      </c>
      <c r="AK735">
        <v>888.59</v>
      </c>
      <c r="AL735">
        <v>-757.68</v>
      </c>
      <c r="AM735">
        <v>-135.16</v>
      </c>
      <c r="AN735">
        <v>-308.85000000000002</v>
      </c>
      <c r="AO735">
        <v>-214.14</v>
      </c>
      <c r="AP735">
        <v>-4.2499999999998801</v>
      </c>
      <c r="AQ735">
        <v>4.63</v>
      </c>
    </row>
    <row r="736" spans="1:43" x14ac:dyDescent="0.25">
      <c r="A736" t="s">
        <v>1746</v>
      </c>
      <c r="B736" t="s">
        <v>1745</v>
      </c>
      <c r="C736" t="s">
        <v>1747</v>
      </c>
      <c r="D736">
        <v>3119.7521941949999</v>
      </c>
      <c r="E736">
        <v>569.79999999999995</v>
      </c>
      <c r="F736">
        <v>229.71</v>
      </c>
      <c r="G736">
        <v>0</v>
      </c>
      <c r="H736">
        <v>11.66</v>
      </c>
      <c r="I736">
        <v>490.659999999999</v>
      </c>
      <c r="J736">
        <v>14.12</v>
      </c>
      <c r="L736">
        <v>0.26700000000000002</v>
      </c>
      <c r="M736">
        <v>46.08</v>
      </c>
      <c r="N736">
        <v>1.3</v>
      </c>
      <c r="O736">
        <v>373.159999999999</v>
      </c>
      <c r="P736">
        <v>45.080000000000197</v>
      </c>
      <c r="R736">
        <v>285.35300000000001</v>
      </c>
      <c r="S736">
        <v>142.21</v>
      </c>
      <c r="T736">
        <v>320.51</v>
      </c>
      <c r="U736">
        <v>41.46</v>
      </c>
      <c r="V736">
        <v>30.3500000000002</v>
      </c>
      <c r="W736">
        <v>1269.0999999999999</v>
      </c>
      <c r="X736">
        <v>1504.2</v>
      </c>
      <c r="Y736">
        <v>550.22</v>
      </c>
      <c r="Z736">
        <v>5.832166</v>
      </c>
      <c r="AA736">
        <v>1.0899999999999901</v>
      </c>
      <c r="AC736">
        <v>1282.06</v>
      </c>
      <c r="AD736">
        <v>760.62</v>
      </c>
      <c r="AE736">
        <v>0.61</v>
      </c>
      <c r="AF736">
        <v>1877.36</v>
      </c>
      <c r="AG736">
        <v>595.29999999999995</v>
      </c>
      <c r="AH736">
        <v>110.71</v>
      </c>
      <c r="AI736">
        <v>1282.06</v>
      </c>
      <c r="AJ736">
        <v>47.01</v>
      </c>
      <c r="AK736">
        <v>-169.77</v>
      </c>
      <c r="AL736">
        <v>66.099999999999994</v>
      </c>
      <c r="AM736">
        <v>110.23</v>
      </c>
      <c r="AN736">
        <v>-101.829999999999</v>
      </c>
      <c r="AO736">
        <v>63.22</v>
      </c>
      <c r="AP736">
        <v>6.5599999999999703</v>
      </c>
      <c r="AQ736">
        <v>22.98</v>
      </c>
    </row>
    <row r="737" spans="1:43" x14ac:dyDescent="0.25">
      <c r="A737" t="s">
        <v>1759</v>
      </c>
      <c r="B737" t="s">
        <v>1758</v>
      </c>
      <c r="C737" t="s">
        <v>741</v>
      </c>
      <c r="D737">
        <v>3111.4481070400002</v>
      </c>
      <c r="E737">
        <v>737.75</v>
      </c>
      <c r="F737">
        <v>233.43</v>
      </c>
      <c r="G737">
        <v>169.92</v>
      </c>
      <c r="H737">
        <v>8.49</v>
      </c>
      <c r="I737">
        <v>208.64</v>
      </c>
      <c r="J737">
        <v>32.29</v>
      </c>
      <c r="L737">
        <v>7.2797000000000001</v>
      </c>
      <c r="M737">
        <v>0</v>
      </c>
      <c r="N737">
        <v>107.62</v>
      </c>
      <c r="O737">
        <v>1002.22</v>
      </c>
      <c r="P737">
        <v>278.80999999999898</v>
      </c>
      <c r="R737">
        <v>971.48029999999903</v>
      </c>
      <c r="S737">
        <v>66.88</v>
      </c>
      <c r="T737">
        <v>442.099999999999</v>
      </c>
      <c r="U737">
        <v>23.46</v>
      </c>
      <c r="V737">
        <v>42.489999999999903</v>
      </c>
      <c r="W737">
        <v>547.88</v>
      </c>
      <c r="X737">
        <v>786.03</v>
      </c>
      <c r="Y737">
        <v>675.53</v>
      </c>
      <c r="Z737">
        <v>4.2474208000000004</v>
      </c>
      <c r="AA737">
        <v>547.09</v>
      </c>
      <c r="AC737">
        <v>833.91</v>
      </c>
      <c r="AD737">
        <v>273.67</v>
      </c>
      <c r="AE737">
        <v>204.03</v>
      </c>
      <c r="AF737">
        <v>1788.25</v>
      </c>
      <c r="AG737">
        <v>954.33999999999901</v>
      </c>
      <c r="AH737">
        <v>236.84</v>
      </c>
      <c r="AI737">
        <v>833.91</v>
      </c>
      <c r="AJ737">
        <v>270.88</v>
      </c>
      <c r="AK737">
        <v>49.89</v>
      </c>
      <c r="AL737">
        <v>-255.31</v>
      </c>
      <c r="AM737">
        <v>156.57</v>
      </c>
      <c r="AN737">
        <v>-53.99</v>
      </c>
      <c r="AO737">
        <v>-114.31</v>
      </c>
      <c r="AP737">
        <v>-48.85</v>
      </c>
      <c r="AQ737">
        <v>0</v>
      </c>
    </row>
    <row r="738" spans="1:43" x14ac:dyDescent="0.25">
      <c r="A738" t="s">
        <v>1763</v>
      </c>
      <c r="B738" t="s">
        <v>1762</v>
      </c>
      <c r="C738" t="s">
        <v>55</v>
      </c>
      <c r="D738">
        <v>3110.6772348300001</v>
      </c>
      <c r="E738">
        <v>579.6</v>
      </c>
      <c r="F738">
        <v>31.16</v>
      </c>
      <c r="G738">
        <v>72.66</v>
      </c>
      <c r="H738">
        <v>52.93</v>
      </c>
      <c r="I738">
        <v>150.76999999999899</v>
      </c>
      <c r="K738">
        <v>11.29</v>
      </c>
      <c r="L738">
        <v>101.01</v>
      </c>
      <c r="M738">
        <v>22.1</v>
      </c>
      <c r="N738">
        <v>0.92</v>
      </c>
      <c r="O738">
        <v>358.8</v>
      </c>
      <c r="P738">
        <v>19.420000000000101</v>
      </c>
      <c r="R738">
        <v>194.49</v>
      </c>
      <c r="S738">
        <v>9.3799999999999901</v>
      </c>
      <c r="T738">
        <v>45.94</v>
      </c>
      <c r="U738">
        <v>29.91</v>
      </c>
      <c r="V738">
        <v>3.30000000000011</v>
      </c>
      <c r="W738">
        <v>389.789999999999</v>
      </c>
      <c r="X738">
        <v>272.94</v>
      </c>
      <c r="Y738">
        <v>77.099999999999994</v>
      </c>
      <c r="Z738">
        <v>5.2930042999999998</v>
      </c>
      <c r="AA738">
        <v>23.31</v>
      </c>
      <c r="AC738">
        <v>535.219999999999</v>
      </c>
      <c r="AD738">
        <v>27.67</v>
      </c>
      <c r="AE738">
        <v>16.119999999999902</v>
      </c>
      <c r="AF738">
        <v>631.74</v>
      </c>
      <c r="AG738">
        <v>96.520000000000095</v>
      </c>
      <c r="AH738">
        <v>85.12</v>
      </c>
      <c r="AI738">
        <v>535.219999999999</v>
      </c>
      <c r="AJ738">
        <v>43.65</v>
      </c>
      <c r="AK738">
        <v>-86.18</v>
      </c>
      <c r="AL738">
        <v>-38.99</v>
      </c>
      <c r="AM738">
        <v>129.31</v>
      </c>
      <c r="AN738">
        <v>-22.67</v>
      </c>
      <c r="AO738">
        <v>85.66</v>
      </c>
      <c r="AP738">
        <v>4.1399999999999801</v>
      </c>
      <c r="AQ738">
        <v>79.349999999999994</v>
      </c>
    </row>
    <row r="739" spans="1:43" x14ac:dyDescent="0.25">
      <c r="A739" t="s">
        <v>1771</v>
      </c>
      <c r="B739" t="s">
        <v>1770</v>
      </c>
      <c r="C739" t="s">
        <v>61</v>
      </c>
      <c r="D739">
        <v>3110.2142083200001</v>
      </c>
      <c r="E739">
        <v>183.3</v>
      </c>
      <c r="F739">
        <v>942.88</v>
      </c>
      <c r="G739">
        <v>785.12</v>
      </c>
      <c r="H739">
        <v>17.18</v>
      </c>
      <c r="I739">
        <v>491.49</v>
      </c>
      <c r="K739">
        <v>6.06</v>
      </c>
      <c r="L739">
        <v>0</v>
      </c>
      <c r="M739">
        <v>112.86</v>
      </c>
      <c r="N739">
        <v>3.5</v>
      </c>
      <c r="O739">
        <v>996.25</v>
      </c>
      <c r="P739">
        <v>156.23999999999899</v>
      </c>
      <c r="R739">
        <v>656.91</v>
      </c>
      <c r="S739">
        <v>1106.5899999999999</v>
      </c>
      <c r="T739">
        <v>1382.6499999999901</v>
      </c>
      <c r="U739">
        <v>220.42</v>
      </c>
      <c r="V739">
        <v>37.139999999999702</v>
      </c>
      <c r="W739">
        <v>328.87</v>
      </c>
      <c r="X739">
        <v>2620.1899999999901</v>
      </c>
      <c r="Y739">
        <v>2325.5299999999902</v>
      </c>
      <c r="Z739">
        <v>17.178799999999999</v>
      </c>
      <c r="AA739">
        <v>560.47</v>
      </c>
      <c r="AC739">
        <v>1134.67</v>
      </c>
      <c r="AD739">
        <v>400.23</v>
      </c>
      <c r="AE739">
        <v>119.1</v>
      </c>
      <c r="AF739">
        <v>3616.4399999999901</v>
      </c>
      <c r="AG739">
        <v>2481.76999999999</v>
      </c>
      <c r="AH739">
        <v>621.88</v>
      </c>
      <c r="AI739">
        <v>1134.67</v>
      </c>
      <c r="AJ739">
        <v>111.01</v>
      </c>
      <c r="AK739">
        <v>-55.69</v>
      </c>
      <c r="AL739">
        <v>-24.74</v>
      </c>
      <c r="AM739">
        <v>338.7</v>
      </c>
      <c r="AN739">
        <v>32.200000000000003</v>
      </c>
      <c r="AO739">
        <v>227.69</v>
      </c>
      <c r="AP739">
        <v>258.27</v>
      </c>
      <c r="AQ739">
        <v>0</v>
      </c>
    </row>
    <row r="740" spans="1:43" x14ac:dyDescent="0.25">
      <c r="A740" t="s">
        <v>1788</v>
      </c>
      <c r="B740" t="s">
        <v>1787</v>
      </c>
      <c r="C740" t="s">
        <v>373</v>
      </c>
      <c r="D740">
        <v>3109.0034996700001</v>
      </c>
      <c r="E740">
        <v>79.8</v>
      </c>
      <c r="F740">
        <v>101.4</v>
      </c>
      <c r="G740">
        <v>2438.06</v>
      </c>
      <c r="H740">
        <v>317.83999999999997</v>
      </c>
      <c r="I740">
        <v>154.26</v>
      </c>
      <c r="K740">
        <v>173.9</v>
      </c>
      <c r="L740">
        <v>66.9739</v>
      </c>
      <c r="M740">
        <v>1520.25</v>
      </c>
      <c r="N740">
        <v>-125.11</v>
      </c>
      <c r="O740">
        <v>1946.43</v>
      </c>
      <c r="P740">
        <v>2005.84</v>
      </c>
      <c r="R740">
        <v>8.0461000000000098</v>
      </c>
      <c r="S740">
        <v>3091.68</v>
      </c>
      <c r="T740">
        <v>4830.54</v>
      </c>
      <c r="U740">
        <v>177.26</v>
      </c>
      <c r="V740">
        <v>71.169999999999703</v>
      </c>
      <c r="W740">
        <v>-1177.4099999999901</v>
      </c>
      <c r="X740">
        <v>6813.73</v>
      </c>
      <c r="Y740">
        <v>4931.9399999999996</v>
      </c>
      <c r="Z740">
        <v>25.9058782</v>
      </c>
      <c r="AA740">
        <v>3199.72</v>
      </c>
      <c r="AC740">
        <v>1822.38</v>
      </c>
      <c r="AD740">
        <v>3348.03</v>
      </c>
      <c r="AE740">
        <v>1934.67</v>
      </c>
      <c r="AF740">
        <v>8760.16</v>
      </c>
      <c r="AG740">
        <v>6937.78</v>
      </c>
      <c r="AH740">
        <v>219.76</v>
      </c>
      <c r="AI740">
        <v>1822.3799999999901</v>
      </c>
      <c r="AJ740">
        <v>0</v>
      </c>
      <c r="AK740">
        <v>86.22</v>
      </c>
      <c r="AL740">
        <v>274.52</v>
      </c>
      <c r="AM740">
        <v>-266.62</v>
      </c>
      <c r="AN740">
        <v>-334.92</v>
      </c>
      <c r="AO740">
        <v>-266.62</v>
      </c>
      <c r="AP740">
        <v>94.119999999999905</v>
      </c>
      <c r="AQ740">
        <v>0</v>
      </c>
    </row>
    <row r="741" spans="1:43" x14ac:dyDescent="0.25">
      <c r="A741" t="s">
        <v>1761</v>
      </c>
      <c r="B741" t="s">
        <v>1760</v>
      </c>
      <c r="C741" t="s">
        <v>553</v>
      </c>
      <c r="D741">
        <v>3093.6875399999999</v>
      </c>
      <c r="E741">
        <v>136.1</v>
      </c>
      <c r="F741">
        <v>384.93</v>
      </c>
      <c r="G741">
        <v>294.39999999999998</v>
      </c>
      <c r="H741">
        <v>22.61</v>
      </c>
      <c r="I741">
        <v>94.13</v>
      </c>
      <c r="J741">
        <v>90.19</v>
      </c>
      <c r="L741">
        <v>0</v>
      </c>
      <c r="M741">
        <v>0</v>
      </c>
      <c r="N741">
        <v>53.41</v>
      </c>
      <c r="O741">
        <v>1419.5</v>
      </c>
      <c r="P741">
        <v>423.41</v>
      </c>
      <c r="R741">
        <v>1383.85</v>
      </c>
      <c r="S741">
        <v>316.17</v>
      </c>
      <c r="T741">
        <v>669.94</v>
      </c>
      <c r="U741">
        <v>35.65</v>
      </c>
      <c r="V741">
        <v>2.0000000000436498E-2</v>
      </c>
      <c r="W741">
        <v>1755.6599999999901</v>
      </c>
      <c r="X741">
        <v>2184.86</v>
      </c>
      <c r="Y741">
        <v>1054.8699999999999</v>
      </c>
      <c r="Z741">
        <v>22.614674999999998</v>
      </c>
      <c r="AA741">
        <v>905.9</v>
      </c>
      <c r="AC741">
        <v>2126.08</v>
      </c>
      <c r="AD741">
        <v>907.69</v>
      </c>
      <c r="AE741">
        <v>333.2</v>
      </c>
      <c r="AF741">
        <v>3604.36</v>
      </c>
      <c r="AG741">
        <v>1478.28</v>
      </c>
      <c r="AH741">
        <v>866.87</v>
      </c>
      <c r="AI741">
        <v>2126.08</v>
      </c>
      <c r="AJ741">
        <v>188.17</v>
      </c>
      <c r="AK741">
        <v>-103.79</v>
      </c>
      <c r="AL741">
        <v>-179.22</v>
      </c>
      <c r="AM741">
        <v>290.79000000000002</v>
      </c>
      <c r="AN741">
        <v>-222.14</v>
      </c>
      <c r="AO741">
        <v>102.62</v>
      </c>
      <c r="AP741">
        <v>7.78000000000001</v>
      </c>
      <c r="AQ741">
        <v>16.510000000000002</v>
      </c>
    </row>
    <row r="742" spans="1:43" x14ac:dyDescent="0.25">
      <c r="A742" t="s">
        <v>1742</v>
      </c>
      <c r="B742" t="s">
        <v>1741</v>
      </c>
      <c r="C742" t="s">
        <v>91</v>
      </c>
      <c r="D742">
        <v>3090.2506659999999</v>
      </c>
      <c r="E742">
        <v>304.64999999999998</v>
      </c>
      <c r="F742">
        <v>25.68</v>
      </c>
      <c r="G742">
        <v>10.98</v>
      </c>
      <c r="H742">
        <v>10.039999999999999</v>
      </c>
      <c r="I742">
        <v>152.59</v>
      </c>
      <c r="K742">
        <v>7.3</v>
      </c>
      <c r="L742">
        <v>190.33199999999999</v>
      </c>
      <c r="M742">
        <v>0</v>
      </c>
      <c r="N742">
        <v>0</v>
      </c>
      <c r="O742">
        <v>242.59</v>
      </c>
      <c r="P742">
        <v>22.34</v>
      </c>
      <c r="R742">
        <v>27.937999999999999</v>
      </c>
      <c r="S742">
        <v>56.45</v>
      </c>
      <c r="T742">
        <v>115.489999999999</v>
      </c>
      <c r="U742">
        <v>17.02</v>
      </c>
      <c r="V742">
        <v>14.25</v>
      </c>
      <c r="W742">
        <v>383.52</v>
      </c>
      <c r="X742">
        <v>325.45999999999998</v>
      </c>
      <c r="Y742">
        <v>141.16999999999999</v>
      </c>
      <c r="Z742">
        <v>10.03654</v>
      </c>
      <c r="AA742">
        <v>13.53</v>
      </c>
      <c r="AC742">
        <v>404.539999999999</v>
      </c>
      <c r="AD742">
        <v>0</v>
      </c>
      <c r="AE742">
        <v>8.09</v>
      </c>
      <c r="AF742">
        <v>568.04999999999995</v>
      </c>
      <c r="AG742">
        <v>163.51</v>
      </c>
      <c r="AH742">
        <v>116.42</v>
      </c>
      <c r="AI742">
        <v>404.54</v>
      </c>
      <c r="AJ742">
        <v>7.77</v>
      </c>
      <c r="AK742">
        <v>-10.74</v>
      </c>
      <c r="AL742">
        <v>-59.36</v>
      </c>
      <c r="AM742">
        <v>84.1</v>
      </c>
      <c r="AN742">
        <v>-33.6</v>
      </c>
      <c r="AO742">
        <v>76.33</v>
      </c>
      <c r="AP742">
        <v>13.999999999999901</v>
      </c>
      <c r="AQ742">
        <v>6.52</v>
      </c>
    </row>
    <row r="743" spans="1:43" x14ac:dyDescent="0.25">
      <c r="A743" t="s">
        <v>45</v>
      </c>
      <c r="B743" t="s">
        <v>46</v>
      </c>
      <c r="C743" t="s">
        <v>44</v>
      </c>
      <c r="D743">
        <v>3077.8791127999998</v>
      </c>
      <c r="E743">
        <v>466</v>
      </c>
      <c r="F743">
        <v>304.82</v>
      </c>
      <c r="G743">
        <v>145.72999999999999</v>
      </c>
      <c r="H743">
        <v>13.21</v>
      </c>
      <c r="I743">
        <v>1113.5899999999999</v>
      </c>
      <c r="J743">
        <v>89.21</v>
      </c>
      <c r="L743">
        <v>283.3295</v>
      </c>
      <c r="M743">
        <v>271.38</v>
      </c>
      <c r="N743">
        <v>483.83</v>
      </c>
      <c r="O743">
        <v>2100.3000000000002</v>
      </c>
      <c r="P743">
        <v>325.29999999999899</v>
      </c>
      <c r="R743">
        <v>1430.3805</v>
      </c>
      <c r="S743">
        <v>134.16999999999999</v>
      </c>
      <c r="T743">
        <v>477.97</v>
      </c>
      <c r="U743">
        <v>115.21</v>
      </c>
      <c r="V743">
        <v>142.92999999999901</v>
      </c>
      <c r="W743">
        <v>2419.0300000000002</v>
      </c>
      <c r="X743">
        <v>2072.37</v>
      </c>
      <c r="Y743">
        <v>782.79</v>
      </c>
      <c r="Z743">
        <v>6.6048907999999997</v>
      </c>
      <c r="AA743">
        <v>231.02999999999901</v>
      </c>
      <c r="AC743">
        <v>3064.58</v>
      </c>
      <c r="AD743">
        <v>492.31</v>
      </c>
      <c r="AE743">
        <v>93.16</v>
      </c>
      <c r="AF743">
        <v>4172.67</v>
      </c>
      <c r="AG743">
        <v>1108.0899999999899</v>
      </c>
      <c r="AH743">
        <v>332.3</v>
      </c>
      <c r="AI743">
        <v>3064.58</v>
      </c>
      <c r="AJ743">
        <v>162.82</v>
      </c>
      <c r="AK743">
        <v>-333.79</v>
      </c>
      <c r="AL743">
        <v>-894</v>
      </c>
      <c r="AM743">
        <v>1237.71</v>
      </c>
      <c r="AN743">
        <v>-416.79</v>
      </c>
      <c r="AO743">
        <v>1074.8900000000001</v>
      </c>
      <c r="AP743">
        <v>9.9200000000000106</v>
      </c>
      <c r="AQ743">
        <v>47.91</v>
      </c>
    </row>
    <row r="744" spans="1:43" x14ac:dyDescent="0.25">
      <c r="A744" t="s">
        <v>1751</v>
      </c>
      <c r="B744" t="s">
        <v>1750</v>
      </c>
      <c r="C744" t="s">
        <v>1747</v>
      </c>
      <c r="D744">
        <v>3073.6129311999998</v>
      </c>
      <c r="E744">
        <v>290.8</v>
      </c>
      <c r="F744">
        <v>7.35</v>
      </c>
      <c r="G744">
        <v>5.75</v>
      </c>
      <c r="H744">
        <v>10.49</v>
      </c>
      <c r="I744">
        <v>0.26</v>
      </c>
      <c r="K744">
        <v>0.26999999999999902</v>
      </c>
      <c r="L744">
        <v>0</v>
      </c>
      <c r="M744">
        <v>0</v>
      </c>
      <c r="O744">
        <v>7.50999999999999</v>
      </c>
      <c r="P744">
        <v>1.5499999999999801</v>
      </c>
      <c r="R744">
        <v>7.1299999999999901</v>
      </c>
      <c r="S744">
        <v>4.1399999999999997</v>
      </c>
      <c r="T744">
        <v>49.3</v>
      </c>
      <c r="U744">
        <v>0.11</v>
      </c>
      <c r="V744">
        <v>1.46999999999998</v>
      </c>
      <c r="W744">
        <v>23.25</v>
      </c>
      <c r="X744">
        <v>90.179999999999893</v>
      </c>
      <c r="Y744">
        <v>56.65</v>
      </c>
      <c r="Z744">
        <v>10.493728000000001</v>
      </c>
      <c r="AA744">
        <v>39.479999999999997</v>
      </c>
      <c r="AC744">
        <v>39.49</v>
      </c>
      <c r="AD744">
        <v>69.66</v>
      </c>
      <c r="AE744">
        <v>7.9999999999998295E-2</v>
      </c>
      <c r="AF744">
        <v>97.69</v>
      </c>
      <c r="AG744">
        <v>58.199999999999903</v>
      </c>
      <c r="AH744">
        <v>16.12</v>
      </c>
      <c r="AI744">
        <v>39.49</v>
      </c>
      <c r="AJ744">
        <v>0.2</v>
      </c>
      <c r="AK744">
        <v>7.37</v>
      </c>
      <c r="AL744">
        <v>-0.8</v>
      </c>
      <c r="AM744">
        <v>-11.5</v>
      </c>
      <c r="AN744">
        <v>-25.84</v>
      </c>
      <c r="AO744">
        <v>-11.7</v>
      </c>
      <c r="AP744">
        <v>-4.93</v>
      </c>
      <c r="AQ744">
        <v>0</v>
      </c>
    </row>
    <row r="745" spans="1:43" x14ac:dyDescent="0.25">
      <c r="A745" t="s">
        <v>94</v>
      </c>
      <c r="B745" t="s">
        <v>95</v>
      </c>
      <c r="C745" t="s">
        <v>96</v>
      </c>
      <c r="D745">
        <v>3069.0497609200002</v>
      </c>
      <c r="E745">
        <v>348.1</v>
      </c>
      <c r="F745">
        <v>214.59</v>
      </c>
      <c r="G745">
        <v>440.33</v>
      </c>
      <c r="H745">
        <v>0.25</v>
      </c>
      <c r="I745">
        <v>83.27</v>
      </c>
      <c r="J745">
        <v>70.67</v>
      </c>
      <c r="L745">
        <v>1.7806</v>
      </c>
      <c r="M745">
        <v>32.229999999999997</v>
      </c>
      <c r="N745">
        <v>0</v>
      </c>
      <c r="O745">
        <v>1011.76</v>
      </c>
      <c r="P745">
        <v>72.749999999999901</v>
      </c>
      <c r="R745">
        <v>967.67939999999896</v>
      </c>
      <c r="S745">
        <v>92.76</v>
      </c>
      <c r="T745">
        <v>366.08</v>
      </c>
      <c r="U745">
        <v>10.07</v>
      </c>
      <c r="V745">
        <v>1.53</v>
      </c>
      <c r="W745">
        <v>900.59</v>
      </c>
      <c r="X745">
        <v>1028.1400000000001</v>
      </c>
      <c r="Y745">
        <v>580.66999999999996</v>
      </c>
      <c r="Z745">
        <v>2.5000000000000001E-2</v>
      </c>
      <c r="AA745">
        <v>338.28</v>
      </c>
      <c r="AC745">
        <v>1386.48</v>
      </c>
      <c r="AD745">
        <v>475.45</v>
      </c>
      <c r="AE745">
        <v>0.54999999999995397</v>
      </c>
      <c r="AF745">
        <v>2039.9</v>
      </c>
      <c r="AG745">
        <v>653.41999999999996</v>
      </c>
      <c r="AH745">
        <v>376.66</v>
      </c>
      <c r="AI745">
        <v>1386.48</v>
      </c>
      <c r="AJ745">
        <v>141.15</v>
      </c>
      <c r="AK745">
        <v>260.38</v>
      </c>
      <c r="AL745">
        <v>-138.74</v>
      </c>
      <c r="AM745">
        <v>-43.7</v>
      </c>
      <c r="AN745">
        <v>-251.49</v>
      </c>
      <c r="AO745">
        <v>-184.85</v>
      </c>
      <c r="AP745">
        <v>77.94</v>
      </c>
      <c r="AQ745">
        <v>0</v>
      </c>
    </row>
    <row r="746" spans="1:43" x14ac:dyDescent="0.25">
      <c r="A746" t="s">
        <v>1810</v>
      </c>
      <c r="B746" t="s">
        <v>1809</v>
      </c>
      <c r="C746" t="s">
        <v>1204</v>
      </c>
      <c r="D746">
        <v>3067.5425909999999</v>
      </c>
      <c r="E746">
        <v>351.8</v>
      </c>
      <c r="F746">
        <v>93.09</v>
      </c>
      <c r="G746">
        <v>54.75</v>
      </c>
      <c r="H746">
        <v>85.77</v>
      </c>
      <c r="I746">
        <v>218.91</v>
      </c>
      <c r="K746">
        <v>40.950000000000003</v>
      </c>
      <c r="L746">
        <v>0</v>
      </c>
      <c r="M746">
        <v>0</v>
      </c>
      <c r="N746">
        <v>-9.57</v>
      </c>
      <c r="O746">
        <v>113.59</v>
      </c>
      <c r="P746">
        <v>56.540000000000099</v>
      </c>
      <c r="R746">
        <v>50.36</v>
      </c>
      <c r="S746">
        <v>171.42</v>
      </c>
      <c r="T746">
        <v>158.57999999999899</v>
      </c>
      <c r="U746">
        <v>22.28</v>
      </c>
      <c r="V746">
        <v>56.540000000000099</v>
      </c>
      <c r="W746">
        <v>145.51</v>
      </c>
      <c r="X746">
        <v>471.08</v>
      </c>
      <c r="Y746">
        <v>251.67</v>
      </c>
      <c r="Z746">
        <v>8.5769400000000005</v>
      </c>
      <c r="AA746">
        <v>0.63</v>
      </c>
      <c r="AC746">
        <v>276.45999999999998</v>
      </c>
      <c r="AD746">
        <v>10.07</v>
      </c>
      <c r="AE746">
        <v>0</v>
      </c>
      <c r="AF746">
        <v>584.66999999999996</v>
      </c>
      <c r="AG746">
        <v>308.20999999999998</v>
      </c>
      <c r="AH746">
        <v>70.680000000000007</v>
      </c>
      <c r="AI746">
        <v>276.45999999999998</v>
      </c>
      <c r="AJ746">
        <v>5.53</v>
      </c>
      <c r="AK746">
        <v>0</v>
      </c>
      <c r="AL746">
        <v>4.96</v>
      </c>
      <c r="AM746">
        <v>15.64</v>
      </c>
      <c r="AN746">
        <v>-6.2799999999999896</v>
      </c>
      <c r="AO746">
        <v>10.11</v>
      </c>
      <c r="AP746">
        <v>20.6</v>
      </c>
      <c r="AQ746">
        <v>0</v>
      </c>
    </row>
    <row r="747" spans="1:43" x14ac:dyDescent="0.25">
      <c r="A747" t="s">
        <v>1757</v>
      </c>
      <c r="B747" t="s">
        <v>1756</v>
      </c>
      <c r="C747" t="s">
        <v>1055</v>
      </c>
      <c r="D747">
        <v>3062.3385290050001</v>
      </c>
      <c r="E747">
        <v>373.85</v>
      </c>
      <c r="F747">
        <v>225.44</v>
      </c>
      <c r="G747">
        <v>0</v>
      </c>
      <c r="H747">
        <v>16.190000000000001</v>
      </c>
      <c r="I747">
        <v>169</v>
      </c>
      <c r="J747">
        <v>217.39999999999901</v>
      </c>
      <c r="L747">
        <v>0</v>
      </c>
      <c r="M747">
        <v>635.9</v>
      </c>
      <c r="O747">
        <v>2402.81</v>
      </c>
      <c r="P747">
        <v>584.57999999999902</v>
      </c>
      <c r="R747">
        <v>1673.49</v>
      </c>
      <c r="S747">
        <v>44.8599999999999</v>
      </c>
      <c r="T747">
        <v>287.94</v>
      </c>
      <c r="U747">
        <v>93.42</v>
      </c>
      <c r="V747">
        <v>41.529999999999497</v>
      </c>
      <c r="W747">
        <v>2688.76</v>
      </c>
      <c r="X747">
        <v>1400.1</v>
      </c>
      <c r="Y747">
        <v>513.38</v>
      </c>
      <c r="Z747">
        <v>8.0939303000000002</v>
      </c>
      <c r="AA747">
        <v>454.06999999999903</v>
      </c>
      <c r="AC747">
        <v>2704.95</v>
      </c>
      <c r="AD747">
        <v>1037.28</v>
      </c>
      <c r="AE747">
        <v>325.64999999999998</v>
      </c>
      <c r="AF747">
        <v>3802.91</v>
      </c>
      <c r="AG747">
        <v>1097.95999999999</v>
      </c>
      <c r="AH747">
        <v>148.96</v>
      </c>
      <c r="AI747">
        <v>2704.95</v>
      </c>
      <c r="AJ747">
        <v>217.82</v>
      </c>
      <c r="AK747">
        <v>-419.49</v>
      </c>
      <c r="AL747">
        <v>-192.18</v>
      </c>
      <c r="AM747">
        <v>582.85</v>
      </c>
      <c r="AN747">
        <v>106.19</v>
      </c>
      <c r="AO747">
        <v>365.03</v>
      </c>
      <c r="AP747">
        <v>-28.819999999999901</v>
      </c>
      <c r="AQ747">
        <v>32.380000000000003</v>
      </c>
    </row>
    <row r="748" spans="1:43" x14ac:dyDescent="0.25">
      <c r="A748" t="s">
        <v>1832</v>
      </c>
      <c r="B748" t="s">
        <v>1831</v>
      </c>
      <c r="C748" t="s">
        <v>315</v>
      </c>
      <c r="D748">
        <v>3049.3506767399999</v>
      </c>
      <c r="E748">
        <v>358.05</v>
      </c>
      <c r="F748">
        <v>183.92</v>
      </c>
      <c r="G748">
        <v>724.95</v>
      </c>
      <c r="H748">
        <v>8.68</v>
      </c>
      <c r="I748">
        <v>34.11</v>
      </c>
      <c r="J748">
        <v>54.739999999999903</v>
      </c>
      <c r="L748">
        <v>55.603699999999897</v>
      </c>
      <c r="M748">
        <v>34.229999999999997</v>
      </c>
      <c r="N748">
        <v>-11.05</v>
      </c>
      <c r="O748">
        <v>1988.3</v>
      </c>
      <c r="P748">
        <v>452.82</v>
      </c>
      <c r="R748">
        <v>1792.4163000000001</v>
      </c>
      <c r="S748">
        <v>111.52</v>
      </c>
      <c r="T748">
        <v>427.62</v>
      </c>
      <c r="U748">
        <v>106.05</v>
      </c>
      <c r="V748">
        <v>43.3500000000002</v>
      </c>
      <c r="W748">
        <v>1088.56</v>
      </c>
      <c r="X748">
        <v>887.2</v>
      </c>
      <c r="Y748">
        <v>611.54</v>
      </c>
      <c r="Z748">
        <v>8.6801898000000008</v>
      </c>
      <c r="AA748">
        <v>683.04</v>
      </c>
      <c r="AC748">
        <v>1811.14</v>
      </c>
      <c r="AD748">
        <v>355.24</v>
      </c>
      <c r="AE748">
        <v>354.73</v>
      </c>
      <c r="AF748">
        <v>2875.5</v>
      </c>
      <c r="AG748">
        <v>1064.3599999999999</v>
      </c>
      <c r="AH748">
        <v>386.33</v>
      </c>
      <c r="AI748">
        <v>1811.1399999999901</v>
      </c>
      <c r="AJ748">
        <v>331.83</v>
      </c>
      <c r="AK748">
        <v>82.86</v>
      </c>
      <c r="AL748">
        <v>-285.5</v>
      </c>
      <c r="AM748">
        <v>105.13</v>
      </c>
      <c r="AN748">
        <v>-106.46</v>
      </c>
      <c r="AO748">
        <v>-226.7</v>
      </c>
      <c r="AP748">
        <v>-97.51</v>
      </c>
      <c r="AQ748">
        <v>8.9700000000000006</v>
      </c>
    </row>
    <row r="749" spans="1:43" x14ac:dyDescent="0.25">
      <c r="A749" t="s">
        <v>1749</v>
      </c>
      <c r="B749" t="s">
        <v>1748</v>
      </c>
      <c r="C749" t="s">
        <v>1218</v>
      </c>
      <c r="D749">
        <v>3045.1583646200002</v>
      </c>
      <c r="E749">
        <v>426.25</v>
      </c>
      <c r="F749">
        <v>2000.06</v>
      </c>
      <c r="G749">
        <v>571.11</v>
      </c>
      <c r="H749">
        <v>72.209999999999994</v>
      </c>
      <c r="I749">
        <v>588.27</v>
      </c>
      <c r="J749">
        <v>285.55</v>
      </c>
      <c r="L749">
        <v>4.6193999999999997</v>
      </c>
      <c r="M749">
        <v>212.17</v>
      </c>
      <c r="N749">
        <v>0</v>
      </c>
      <c r="O749">
        <v>7751.05</v>
      </c>
      <c r="P749">
        <v>3667.5099999999902</v>
      </c>
      <c r="R749">
        <v>7083.1905999999999</v>
      </c>
      <c r="S749">
        <v>759.64</v>
      </c>
      <c r="T749">
        <v>2077.69</v>
      </c>
      <c r="U749">
        <v>451.07</v>
      </c>
      <c r="V749">
        <v>100.379999999999</v>
      </c>
      <c r="W749">
        <v>6052.52</v>
      </c>
      <c r="X749">
        <v>6690.05</v>
      </c>
      <c r="Y749">
        <v>4077.75</v>
      </c>
      <c r="Z749">
        <v>7.2284186999999998</v>
      </c>
      <c r="AA749">
        <v>4786.63</v>
      </c>
      <c r="AC749">
        <v>6695.84</v>
      </c>
      <c r="AD749">
        <v>1831.4</v>
      </c>
      <c r="AE749">
        <v>3281.58</v>
      </c>
      <c r="AF749">
        <v>14441.1</v>
      </c>
      <c r="AG749">
        <v>7745.26</v>
      </c>
      <c r="AH749">
        <v>3510.74</v>
      </c>
      <c r="AI749">
        <v>6695.84</v>
      </c>
      <c r="AJ749">
        <v>983.02</v>
      </c>
      <c r="AK749">
        <v>216.03</v>
      </c>
      <c r="AL749">
        <v>-935.6</v>
      </c>
      <c r="AM749">
        <v>692.04</v>
      </c>
      <c r="AN749">
        <v>-1558.16</v>
      </c>
      <c r="AO749">
        <v>-290.98</v>
      </c>
      <c r="AP749">
        <v>-27.53</v>
      </c>
      <c r="AQ749">
        <v>18.100000000000001</v>
      </c>
    </row>
    <row r="750" spans="1:43" x14ac:dyDescent="0.25">
      <c r="A750" t="s">
        <v>30</v>
      </c>
      <c r="B750" t="s">
        <v>31</v>
      </c>
      <c r="C750" t="s">
        <v>32</v>
      </c>
      <c r="D750">
        <v>3035.9167306250001</v>
      </c>
      <c r="E750">
        <v>597</v>
      </c>
      <c r="F750">
        <v>79.459999999999994</v>
      </c>
      <c r="G750">
        <v>0</v>
      </c>
      <c r="H750">
        <v>47.51</v>
      </c>
      <c r="I750">
        <v>44.02</v>
      </c>
      <c r="K750">
        <v>2.42</v>
      </c>
      <c r="L750">
        <v>0.623</v>
      </c>
      <c r="M750">
        <v>0</v>
      </c>
      <c r="N750">
        <v>17.190000000000001</v>
      </c>
      <c r="O750">
        <v>317.7</v>
      </c>
      <c r="P750">
        <v>62.540000000000099</v>
      </c>
      <c r="R750">
        <v>231.767</v>
      </c>
      <c r="S750">
        <v>67.69</v>
      </c>
      <c r="T750">
        <v>322.26</v>
      </c>
      <c r="U750">
        <v>82.89</v>
      </c>
      <c r="V750">
        <v>1.60000000000012</v>
      </c>
      <c r="W750">
        <v>326.95</v>
      </c>
      <c r="X750">
        <v>538.21</v>
      </c>
      <c r="Y750">
        <v>401.719999999999</v>
      </c>
      <c r="Z750">
        <v>4.7512875000000001</v>
      </c>
      <c r="AA750">
        <v>330.02</v>
      </c>
      <c r="AC750">
        <v>391.65</v>
      </c>
      <c r="AD750">
        <v>136.75</v>
      </c>
      <c r="AE750">
        <v>60.94</v>
      </c>
      <c r="AF750">
        <v>855.91</v>
      </c>
      <c r="AG750">
        <v>464.26</v>
      </c>
      <c r="AH750">
        <v>289.75</v>
      </c>
      <c r="AI750">
        <v>391.65</v>
      </c>
      <c r="AJ750">
        <v>81.98</v>
      </c>
      <c r="AK750">
        <v>142.37</v>
      </c>
      <c r="AL750">
        <v>-143.53</v>
      </c>
      <c r="AM750">
        <v>-32</v>
      </c>
      <c r="AN750">
        <v>-156.70999999999901</v>
      </c>
      <c r="AO750">
        <v>-113.98</v>
      </c>
      <c r="AP750">
        <v>-33.159999999999997</v>
      </c>
      <c r="AQ750">
        <v>0</v>
      </c>
    </row>
    <row r="751" spans="1:43" x14ac:dyDescent="0.25">
      <c r="A751" t="s">
        <v>1773</v>
      </c>
      <c r="B751" t="s">
        <v>1772</v>
      </c>
      <c r="C751" t="s">
        <v>373</v>
      </c>
      <c r="D751">
        <v>3016.7249999999999</v>
      </c>
      <c r="E751">
        <v>107.95</v>
      </c>
      <c r="F751">
        <v>0</v>
      </c>
      <c r="G751">
        <v>0</v>
      </c>
      <c r="H751">
        <v>285</v>
      </c>
      <c r="I751">
        <v>148.32</v>
      </c>
      <c r="K751">
        <v>6.69</v>
      </c>
      <c r="L751">
        <v>281.94150000000002</v>
      </c>
      <c r="M751">
        <v>0</v>
      </c>
      <c r="O751">
        <v>950.28</v>
      </c>
      <c r="P751">
        <v>61.91</v>
      </c>
      <c r="R751">
        <v>661.64850000000001</v>
      </c>
      <c r="S751">
        <v>3.19</v>
      </c>
      <c r="T751">
        <v>667.54</v>
      </c>
      <c r="U751">
        <v>0</v>
      </c>
      <c r="V751">
        <v>-9.9999999999908998E-3</v>
      </c>
      <c r="W751">
        <v>-23.23</v>
      </c>
      <c r="X751">
        <v>151.51</v>
      </c>
      <c r="Y751">
        <v>667.54</v>
      </c>
      <c r="Z751">
        <v>28.5</v>
      </c>
      <c r="AA751">
        <v>68.03</v>
      </c>
      <c r="AC751">
        <v>372.34</v>
      </c>
      <c r="AD751">
        <v>0</v>
      </c>
      <c r="AE751">
        <v>61.92</v>
      </c>
      <c r="AF751">
        <v>1101.79</v>
      </c>
      <c r="AG751">
        <v>729.44999999999902</v>
      </c>
      <c r="AH751">
        <v>0</v>
      </c>
      <c r="AI751">
        <v>372.34</v>
      </c>
      <c r="AJ751">
        <v>0.03</v>
      </c>
      <c r="AK751">
        <v>30.29</v>
      </c>
      <c r="AL751">
        <v>-7.32</v>
      </c>
      <c r="AM751">
        <v>-13.74</v>
      </c>
      <c r="AN751">
        <v>-1.85</v>
      </c>
      <c r="AO751">
        <v>-13.77</v>
      </c>
      <c r="AP751">
        <v>9.2299999999999898</v>
      </c>
      <c r="AQ751">
        <v>0</v>
      </c>
    </row>
    <row r="752" spans="1:43" x14ac:dyDescent="0.25">
      <c r="A752" t="s">
        <v>1775</v>
      </c>
      <c r="B752" t="s">
        <v>1774</v>
      </c>
      <c r="C752" t="s">
        <v>344</v>
      </c>
      <c r="D752">
        <v>3006.3488000000002</v>
      </c>
      <c r="E752">
        <v>824.4</v>
      </c>
      <c r="F752">
        <v>42.11</v>
      </c>
      <c r="G752">
        <v>51.39</v>
      </c>
      <c r="H752">
        <v>18.07</v>
      </c>
      <c r="I752">
        <v>18.690000000000001</v>
      </c>
      <c r="J752">
        <v>37.869999999999997</v>
      </c>
      <c r="L752">
        <v>0</v>
      </c>
      <c r="M752">
        <v>65.8</v>
      </c>
      <c r="O752">
        <v>471.31</v>
      </c>
      <c r="P752">
        <v>364.79999999999899</v>
      </c>
      <c r="R752">
        <v>403.19</v>
      </c>
      <c r="S752">
        <v>75.34</v>
      </c>
      <c r="T752">
        <v>119.54</v>
      </c>
      <c r="U752">
        <v>2.3199999999999998</v>
      </c>
      <c r="V752">
        <v>0.99999999999999001</v>
      </c>
      <c r="W752">
        <v>85.899999999999906</v>
      </c>
      <c r="X752">
        <v>210.5</v>
      </c>
      <c r="Y752">
        <v>161.65</v>
      </c>
      <c r="Z752">
        <v>7.2266554640000003</v>
      </c>
      <c r="AA752">
        <v>352.29999999999899</v>
      </c>
      <c r="AC752">
        <v>155.36000000000001</v>
      </c>
      <c r="AD752">
        <v>82.17</v>
      </c>
      <c r="AE752">
        <v>325.92999999999898</v>
      </c>
      <c r="AF752">
        <v>681.81</v>
      </c>
      <c r="AG752">
        <v>526.44999999999902</v>
      </c>
      <c r="AH752">
        <v>34.299999999999997</v>
      </c>
      <c r="AI752">
        <v>155.36000000000001</v>
      </c>
      <c r="AJ752">
        <v>117.69</v>
      </c>
      <c r="AK752">
        <v>28.68</v>
      </c>
      <c r="AL752">
        <v>-153</v>
      </c>
      <c r="AM752">
        <v>121.7</v>
      </c>
      <c r="AN752">
        <v>15.27</v>
      </c>
      <c r="AO752">
        <v>4.01</v>
      </c>
      <c r="AP752">
        <v>-2.6199999999999899</v>
      </c>
      <c r="AQ752">
        <v>1.8</v>
      </c>
    </row>
    <row r="753" spans="1:43" x14ac:dyDescent="0.25">
      <c r="A753" t="s">
        <v>1828</v>
      </c>
      <c r="B753" t="s">
        <v>1827</v>
      </c>
      <c r="D753">
        <v>3006.1824004499999</v>
      </c>
      <c r="E753">
        <v>1450.35</v>
      </c>
      <c r="F753">
        <v>57.98</v>
      </c>
      <c r="G753">
        <v>9.18</v>
      </c>
      <c r="H753">
        <v>20.81</v>
      </c>
      <c r="I753">
        <v>42.75</v>
      </c>
      <c r="J753">
        <v>14.17</v>
      </c>
      <c r="L753">
        <v>1.2E-2</v>
      </c>
      <c r="M753">
        <v>0</v>
      </c>
      <c r="N753">
        <v>-0.05</v>
      </c>
      <c r="O753">
        <v>74.63</v>
      </c>
      <c r="P753">
        <v>47.38</v>
      </c>
      <c r="R753">
        <v>74.048000000000002</v>
      </c>
      <c r="S753">
        <v>2.19</v>
      </c>
      <c r="T753">
        <v>32.58</v>
      </c>
      <c r="U753">
        <v>0.56999999999999995</v>
      </c>
      <c r="V753">
        <v>0.22000000000002801</v>
      </c>
      <c r="W753">
        <v>-8.9999999999999802E-2</v>
      </c>
      <c r="X753">
        <v>93.16</v>
      </c>
      <c r="Y753">
        <v>90.56</v>
      </c>
      <c r="Z753">
        <v>2.0814834000000002</v>
      </c>
      <c r="AA753">
        <v>41.839999999999897</v>
      </c>
      <c r="AC753">
        <v>29.849999999999898</v>
      </c>
      <c r="AD753">
        <v>1.69</v>
      </c>
      <c r="AE753">
        <v>32.989999999999903</v>
      </c>
      <c r="AF753">
        <v>167.79</v>
      </c>
      <c r="AG753">
        <v>137.94</v>
      </c>
      <c r="AH753">
        <v>46.53</v>
      </c>
      <c r="AI753">
        <v>29.849999999999898</v>
      </c>
      <c r="AJ753">
        <v>6.5</v>
      </c>
      <c r="AK753">
        <v>-39.99</v>
      </c>
      <c r="AL753">
        <v>9.43</v>
      </c>
      <c r="AM753">
        <v>42.55</v>
      </c>
      <c r="AN753">
        <v>17.88</v>
      </c>
      <c r="AO753">
        <v>36.049999999999997</v>
      </c>
      <c r="AP753">
        <v>11.989999999999901</v>
      </c>
      <c r="AQ753">
        <v>1.04</v>
      </c>
    </row>
    <row r="754" spans="1:43" x14ac:dyDescent="0.25">
      <c r="A754" t="s">
        <v>1779</v>
      </c>
      <c r="B754" t="s">
        <v>1778</v>
      </c>
      <c r="C754" t="s">
        <v>55</v>
      </c>
      <c r="D754">
        <v>3005.3469696099901</v>
      </c>
      <c r="E754">
        <v>2743.55</v>
      </c>
      <c r="F754">
        <v>36.020000000000003</v>
      </c>
      <c r="G754">
        <v>0</v>
      </c>
      <c r="H754">
        <v>10.94</v>
      </c>
      <c r="I754">
        <v>198.23</v>
      </c>
      <c r="J754">
        <v>33.979999999999997</v>
      </c>
      <c r="L754">
        <v>0</v>
      </c>
      <c r="M754">
        <v>0.2</v>
      </c>
      <c r="O754">
        <v>1104.54</v>
      </c>
      <c r="P754">
        <v>570.34</v>
      </c>
      <c r="R754">
        <v>1090</v>
      </c>
      <c r="S754">
        <v>7.96</v>
      </c>
      <c r="T754">
        <v>127.49999999999901</v>
      </c>
      <c r="U754">
        <v>14.34</v>
      </c>
      <c r="V754">
        <v>15.7699999999999</v>
      </c>
      <c r="W754">
        <v>598.37</v>
      </c>
      <c r="X754">
        <v>238.63</v>
      </c>
      <c r="Y754">
        <v>163.51999999999899</v>
      </c>
      <c r="Z754">
        <v>1.0942262</v>
      </c>
      <c r="AA754">
        <v>550.19000000000005</v>
      </c>
      <c r="AC754">
        <v>609.30999999999995</v>
      </c>
      <c r="AD754">
        <v>13.08</v>
      </c>
      <c r="AE754">
        <v>520.59</v>
      </c>
      <c r="AF754">
        <v>1343.17</v>
      </c>
      <c r="AG754">
        <v>733.86</v>
      </c>
      <c r="AH754">
        <v>19.36</v>
      </c>
      <c r="AI754">
        <v>609.30999999999995</v>
      </c>
      <c r="AJ754">
        <v>99.26</v>
      </c>
      <c r="AK754">
        <v>-119.77</v>
      </c>
      <c r="AL754">
        <v>-99.1</v>
      </c>
      <c r="AM754">
        <v>262.51</v>
      </c>
      <c r="AN754">
        <v>-7.75</v>
      </c>
      <c r="AO754">
        <v>163.25</v>
      </c>
      <c r="AP754">
        <v>43.64</v>
      </c>
      <c r="AQ754">
        <v>3.28</v>
      </c>
    </row>
    <row r="755" spans="1:43" x14ac:dyDescent="0.25">
      <c r="A755" t="s">
        <v>1804</v>
      </c>
      <c r="B755" t="s">
        <v>1803</v>
      </c>
      <c r="C755" t="s">
        <v>309</v>
      </c>
      <c r="D755">
        <v>3002.2080000000001</v>
      </c>
      <c r="E755">
        <v>446.1</v>
      </c>
      <c r="F755">
        <v>207.07</v>
      </c>
      <c r="G755">
        <v>0</v>
      </c>
      <c r="H755">
        <v>70.400000000000006</v>
      </c>
      <c r="I755">
        <v>821.18</v>
      </c>
      <c r="K755">
        <v>216.24</v>
      </c>
      <c r="L755">
        <v>0</v>
      </c>
      <c r="M755">
        <v>20.64</v>
      </c>
      <c r="N755">
        <v>0</v>
      </c>
      <c r="O755">
        <v>543.54999999999995</v>
      </c>
      <c r="P755">
        <v>112.72</v>
      </c>
      <c r="R755">
        <v>140.04</v>
      </c>
      <c r="S755">
        <v>93.4</v>
      </c>
      <c r="T755">
        <v>1039.4100000000001</v>
      </c>
      <c r="U755">
        <v>166.63</v>
      </c>
      <c r="V755">
        <v>112.71</v>
      </c>
      <c r="W755">
        <v>583.67999999999995</v>
      </c>
      <c r="X755">
        <v>1469.73</v>
      </c>
      <c r="Y755">
        <v>1246.48</v>
      </c>
      <c r="Z755">
        <v>7.04</v>
      </c>
      <c r="AA755">
        <v>149.51</v>
      </c>
      <c r="AC755">
        <v>654.07999999999902</v>
      </c>
      <c r="AD755">
        <v>6.92</v>
      </c>
      <c r="AE755">
        <v>9.9999999999997799E-3</v>
      </c>
      <c r="AF755">
        <v>2013.28</v>
      </c>
      <c r="AG755">
        <v>1359.2</v>
      </c>
      <c r="AH755">
        <v>548.23</v>
      </c>
      <c r="AI755">
        <v>654.07999999999902</v>
      </c>
      <c r="AJ755">
        <v>72.73</v>
      </c>
      <c r="AK755">
        <v>-98.32</v>
      </c>
      <c r="AL755">
        <v>-69.900000000000006</v>
      </c>
      <c r="AM755">
        <v>168.45</v>
      </c>
      <c r="AN755">
        <v>-102.95</v>
      </c>
      <c r="AO755">
        <v>95.719999999999899</v>
      </c>
      <c r="AP755">
        <v>0.22999999999998899</v>
      </c>
      <c r="AQ755">
        <v>90.82</v>
      </c>
    </row>
    <row r="756" spans="1:43" x14ac:dyDescent="0.25">
      <c r="A756" t="s">
        <v>1769</v>
      </c>
      <c r="B756" t="s">
        <v>1768</v>
      </c>
      <c r="C756" t="s">
        <v>384</v>
      </c>
      <c r="D756">
        <v>2997.9985200000001</v>
      </c>
      <c r="E756">
        <v>211.15</v>
      </c>
      <c r="F756">
        <v>45.7</v>
      </c>
      <c r="G756">
        <v>196.69</v>
      </c>
      <c r="H756">
        <v>14.26</v>
      </c>
      <c r="I756">
        <v>594.16999999999996</v>
      </c>
      <c r="K756">
        <v>0.28999999999999998</v>
      </c>
      <c r="L756">
        <v>43.000999999999998</v>
      </c>
      <c r="M756">
        <v>0</v>
      </c>
      <c r="N756">
        <v>0</v>
      </c>
      <c r="O756">
        <v>193.09</v>
      </c>
      <c r="P756">
        <v>9.9199999999998596</v>
      </c>
      <c r="R756">
        <v>145.149</v>
      </c>
      <c r="S756">
        <v>55.44</v>
      </c>
      <c r="T756">
        <v>79.13</v>
      </c>
      <c r="U756">
        <v>4.6500000000000004</v>
      </c>
      <c r="V756">
        <v>3.81999999999986</v>
      </c>
      <c r="W756">
        <v>578.72</v>
      </c>
      <c r="X756">
        <v>731.32999999999902</v>
      </c>
      <c r="Y756">
        <v>124.83</v>
      </c>
      <c r="Z756">
        <v>14.264200000000001</v>
      </c>
      <c r="AA756">
        <v>9.2799999999999994</v>
      </c>
      <c r="AC756">
        <v>789.67</v>
      </c>
      <c r="AD756">
        <v>51.28</v>
      </c>
      <c r="AE756">
        <v>6.1</v>
      </c>
      <c r="AF756">
        <v>924.42</v>
      </c>
      <c r="AG756">
        <v>134.74999999999901</v>
      </c>
      <c r="AH756">
        <v>30.44</v>
      </c>
      <c r="AI756">
        <v>789.67</v>
      </c>
      <c r="AJ756">
        <v>6.41</v>
      </c>
      <c r="AK756">
        <v>-162.58000000000001</v>
      </c>
      <c r="AL756">
        <v>63.56</v>
      </c>
      <c r="AM756">
        <v>101.45</v>
      </c>
      <c r="AN756">
        <v>-41.3</v>
      </c>
      <c r="AO756">
        <v>95.04</v>
      </c>
      <c r="AP756">
        <v>2.42999999999997</v>
      </c>
      <c r="AQ756">
        <v>59.02</v>
      </c>
    </row>
    <row r="757" spans="1:43" x14ac:dyDescent="0.25">
      <c r="A757" t="s">
        <v>1798</v>
      </c>
      <c r="B757" t="s">
        <v>1797</v>
      </c>
      <c r="C757" t="s">
        <v>312</v>
      </c>
      <c r="D757">
        <v>2986.92497976</v>
      </c>
      <c r="E757">
        <v>413.95</v>
      </c>
      <c r="F757">
        <v>129.13</v>
      </c>
      <c r="G757">
        <v>103.77</v>
      </c>
      <c r="H757">
        <v>55.85</v>
      </c>
      <c r="I757">
        <v>437.57</v>
      </c>
      <c r="K757">
        <v>17.940000000000001</v>
      </c>
      <c r="L757">
        <v>0</v>
      </c>
      <c r="M757">
        <v>0.13</v>
      </c>
      <c r="N757">
        <v>0</v>
      </c>
      <c r="O757">
        <v>404.32</v>
      </c>
      <c r="P757">
        <v>215.59</v>
      </c>
      <c r="R757">
        <v>292.73</v>
      </c>
      <c r="S757">
        <v>132.54999999999899</v>
      </c>
      <c r="T757">
        <v>1615.08</v>
      </c>
      <c r="U757">
        <v>93.52</v>
      </c>
      <c r="V757">
        <v>25.760000000000201</v>
      </c>
      <c r="W757">
        <v>772.6</v>
      </c>
      <c r="X757">
        <v>2501</v>
      </c>
      <c r="Y757">
        <v>1744.21</v>
      </c>
      <c r="Z757">
        <v>5.5849653000000004</v>
      </c>
      <c r="AA757">
        <v>1386.93</v>
      </c>
      <c r="AC757">
        <v>945.52</v>
      </c>
      <c r="AD757">
        <v>1885.46</v>
      </c>
      <c r="AE757">
        <v>189.83</v>
      </c>
      <c r="AF757">
        <v>2905.32</v>
      </c>
      <c r="AG757">
        <v>1959.8</v>
      </c>
      <c r="AH757">
        <v>45.42</v>
      </c>
      <c r="AI757">
        <v>945.52</v>
      </c>
      <c r="AJ757">
        <v>31.11</v>
      </c>
      <c r="AK757">
        <v>274.07</v>
      </c>
      <c r="AL757">
        <v>-198.03</v>
      </c>
      <c r="AM757">
        <v>-76.099999999999994</v>
      </c>
      <c r="AN757">
        <v>-406.26</v>
      </c>
      <c r="AO757">
        <v>-107.21</v>
      </c>
      <c r="AP757">
        <v>-6.0000000000002197E-2</v>
      </c>
      <c r="AQ757">
        <v>11.42</v>
      </c>
    </row>
    <row r="758" spans="1:43" x14ac:dyDescent="0.25">
      <c r="A758" t="s">
        <v>1806</v>
      </c>
      <c r="B758" t="s">
        <v>1805</v>
      </c>
      <c r="C758" t="s">
        <v>82</v>
      </c>
      <c r="D758">
        <v>2982.08616695</v>
      </c>
      <c r="E758">
        <v>224.85</v>
      </c>
      <c r="F758">
        <v>87.81</v>
      </c>
      <c r="G758">
        <v>788.65</v>
      </c>
      <c r="H758">
        <v>132.26</v>
      </c>
      <c r="I758">
        <v>65.709999999999994</v>
      </c>
      <c r="J758">
        <v>0.98</v>
      </c>
      <c r="L758">
        <v>0</v>
      </c>
      <c r="M758">
        <v>18.38</v>
      </c>
      <c r="N758">
        <v>0</v>
      </c>
      <c r="O758">
        <v>1360.35</v>
      </c>
      <c r="P758">
        <v>425.24</v>
      </c>
      <c r="R758">
        <v>1269.1399999999901</v>
      </c>
      <c r="S758">
        <v>54</v>
      </c>
      <c r="T758">
        <v>261.07</v>
      </c>
      <c r="U758">
        <v>72.83</v>
      </c>
      <c r="V758">
        <v>219.64</v>
      </c>
      <c r="W758">
        <v>-167.789999999999</v>
      </c>
      <c r="X758">
        <v>166.89</v>
      </c>
      <c r="Y758">
        <v>348.88</v>
      </c>
      <c r="Z758">
        <v>13.2276264</v>
      </c>
      <c r="AA758">
        <v>357.34</v>
      </c>
      <c r="AC758">
        <v>753.12</v>
      </c>
      <c r="AD758">
        <v>30.98</v>
      </c>
      <c r="AE758">
        <v>204.62</v>
      </c>
      <c r="AF758">
        <v>1527.24</v>
      </c>
      <c r="AG758">
        <v>774.12</v>
      </c>
      <c r="AH758">
        <v>16.2</v>
      </c>
      <c r="AI758">
        <v>753.12</v>
      </c>
      <c r="AJ758">
        <v>266</v>
      </c>
      <c r="AK758">
        <v>109.47</v>
      </c>
      <c r="AL758">
        <v>-280.24</v>
      </c>
      <c r="AM758">
        <v>107.97</v>
      </c>
      <c r="AN758">
        <v>28.66</v>
      </c>
      <c r="AO758">
        <v>-158.03</v>
      </c>
      <c r="AP758">
        <v>-62.8</v>
      </c>
      <c r="AQ758">
        <v>0</v>
      </c>
    </row>
    <row r="759" spans="1:43" x14ac:dyDescent="0.25">
      <c r="A759" t="s">
        <v>1794</v>
      </c>
      <c r="B759" t="s">
        <v>1793</v>
      </c>
      <c r="C759" t="s">
        <v>323</v>
      </c>
      <c r="D759">
        <v>2971.6213637999999</v>
      </c>
      <c r="E759">
        <v>145.1</v>
      </c>
      <c r="F759">
        <v>232.38</v>
      </c>
      <c r="G759">
        <v>0</v>
      </c>
      <c r="H759">
        <v>20.49</v>
      </c>
      <c r="I759">
        <v>70.12</v>
      </c>
      <c r="J759">
        <v>286.87</v>
      </c>
      <c r="L759">
        <v>0</v>
      </c>
      <c r="M759">
        <v>4.16</v>
      </c>
      <c r="O759">
        <v>2207.5599999999899</v>
      </c>
      <c r="P759">
        <v>469.36999999999898</v>
      </c>
      <c r="R759">
        <v>2149.7799999999902</v>
      </c>
      <c r="S759">
        <v>79.23</v>
      </c>
      <c r="T759">
        <v>571.29</v>
      </c>
      <c r="U759">
        <v>53.62</v>
      </c>
      <c r="V759">
        <v>80.629999999999498</v>
      </c>
      <c r="W759">
        <v>1583.21</v>
      </c>
      <c r="X759">
        <v>669.18</v>
      </c>
      <c r="Y759">
        <v>803.67</v>
      </c>
      <c r="Z759">
        <v>20.486899999999999</v>
      </c>
      <c r="AA759">
        <v>398.30999999999898</v>
      </c>
      <c r="AC759">
        <v>1603.7</v>
      </c>
      <c r="AD759">
        <v>350.91</v>
      </c>
      <c r="AE759">
        <v>101.869999999999</v>
      </c>
      <c r="AF759">
        <v>2876.74</v>
      </c>
      <c r="AG759">
        <v>1273.03999999999</v>
      </c>
      <c r="AH759">
        <v>168.92</v>
      </c>
      <c r="AI759">
        <v>1603.7</v>
      </c>
      <c r="AJ759">
        <v>130.02000000000001</v>
      </c>
      <c r="AK759">
        <v>35.17</v>
      </c>
      <c r="AL759">
        <v>-119.81</v>
      </c>
      <c r="AM759">
        <v>111</v>
      </c>
      <c r="AN759">
        <v>-260.42</v>
      </c>
      <c r="AO759">
        <v>-19.02</v>
      </c>
      <c r="AP759">
        <v>26.36</v>
      </c>
      <c r="AQ759">
        <v>46.12</v>
      </c>
    </row>
    <row r="760" spans="1:43" x14ac:dyDescent="0.25">
      <c r="A760" t="s">
        <v>1812</v>
      </c>
      <c r="B760" t="s">
        <v>1811</v>
      </c>
      <c r="C760" t="s">
        <v>504</v>
      </c>
      <c r="D760">
        <v>2940.0856488999998</v>
      </c>
      <c r="E760">
        <v>648.54999999999995</v>
      </c>
      <c r="F760">
        <v>89.58</v>
      </c>
      <c r="G760">
        <v>80.97</v>
      </c>
      <c r="H760">
        <v>44.62</v>
      </c>
      <c r="I760">
        <v>14</v>
      </c>
      <c r="J760">
        <v>24.79</v>
      </c>
      <c r="L760">
        <v>61.789000000000001</v>
      </c>
      <c r="M760">
        <v>0</v>
      </c>
      <c r="N760">
        <v>0</v>
      </c>
      <c r="O760">
        <v>349.08</v>
      </c>
      <c r="P760">
        <v>70.81</v>
      </c>
      <c r="R760">
        <v>265.13099999999997</v>
      </c>
      <c r="S760">
        <v>31.93</v>
      </c>
      <c r="T760">
        <v>202.41</v>
      </c>
      <c r="U760">
        <v>22.16</v>
      </c>
      <c r="V760">
        <v>17.75</v>
      </c>
      <c r="W760">
        <v>559.65</v>
      </c>
      <c r="X760">
        <v>698.95999999999901</v>
      </c>
      <c r="Y760">
        <v>291.99</v>
      </c>
      <c r="Z760">
        <v>4.4619999999999997</v>
      </c>
      <c r="AA760">
        <v>157.93</v>
      </c>
      <c r="AC760">
        <v>685.24</v>
      </c>
      <c r="AD760">
        <v>458.8</v>
      </c>
      <c r="AE760">
        <v>28.27</v>
      </c>
      <c r="AF760">
        <v>1048.04</v>
      </c>
      <c r="AG760">
        <v>362.8</v>
      </c>
      <c r="AH760">
        <v>194.23</v>
      </c>
      <c r="AI760">
        <v>685.24</v>
      </c>
      <c r="AJ760">
        <v>35.090000000000003</v>
      </c>
      <c r="AK760">
        <v>-49.32</v>
      </c>
      <c r="AL760">
        <v>-32.369999999999997</v>
      </c>
      <c r="AM760">
        <v>84.87</v>
      </c>
      <c r="AN760">
        <v>-174.1</v>
      </c>
      <c r="AO760">
        <v>49.78</v>
      </c>
      <c r="AP760">
        <v>3.18</v>
      </c>
      <c r="AQ760">
        <v>40.49</v>
      </c>
    </row>
    <row r="761" spans="1:43" x14ac:dyDescent="0.25">
      <c r="A761" t="s">
        <v>1816</v>
      </c>
      <c r="B761" t="s">
        <v>1815</v>
      </c>
      <c r="C761" t="s">
        <v>315</v>
      </c>
      <c r="D761">
        <v>2931.3106734749999</v>
      </c>
      <c r="E761">
        <v>569.45000000000005</v>
      </c>
      <c r="F761">
        <v>181.79</v>
      </c>
      <c r="G761">
        <v>464.48</v>
      </c>
      <c r="H761">
        <v>40.82</v>
      </c>
      <c r="I761">
        <v>30.63</v>
      </c>
      <c r="J761">
        <v>3.21999999999999</v>
      </c>
      <c r="L761">
        <v>7.9699999999999993E-2</v>
      </c>
      <c r="M761">
        <v>44.44</v>
      </c>
      <c r="N761">
        <v>0</v>
      </c>
      <c r="O761">
        <v>724.19</v>
      </c>
      <c r="P761">
        <v>164.65</v>
      </c>
      <c r="R761">
        <v>619.47029999999995</v>
      </c>
      <c r="S761">
        <v>26.45</v>
      </c>
      <c r="T761">
        <v>190.11</v>
      </c>
      <c r="U761">
        <v>60.2</v>
      </c>
      <c r="V761">
        <v>12.6000000000002</v>
      </c>
      <c r="W761">
        <v>114.789999999999</v>
      </c>
      <c r="X761">
        <v>501.01</v>
      </c>
      <c r="Y761">
        <v>371.9</v>
      </c>
      <c r="Z761">
        <v>4.0816400000000002</v>
      </c>
      <c r="AA761">
        <v>331.34</v>
      </c>
      <c r="AC761">
        <v>688.64999999999895</v>
      </c>
      <c r="AD761">
        <v>228.74</v>
      </c>
      <c r="AE761">
        <v>148.82999999999899</v>
      </c>
      <c r="AF761">
        <v>1225.2</v>
      </c>
      <c r="AG761">
        <v>536.54999999999995</v>
      </c>
      <c r="AH761">
        <v>215.19</v>
      </c>
      <c r="AI761">
        <v>688.64999999999895</v>
      </c>
      <c r="AJ761">
        <v>84.91</v>
      </c>
      <c r="AK761">
        <v>31.17</v>
      </c>
      <c r="AL761">
        <v>-31.21</v>
      </c>
      <c r="AM761">
        <v>18.34</v>
      </c>
      <c r="AN761">
        <v>-79.3599999999999</v>
      </c>
      <c r="AO761">
        <v>-66.569999999999993</v>
      </c>
      <c r="AP761">
        <v>18.3</v>
      </c>
      <c r="AQ761">
        <v>0</v>
      </c>
    </row>
    <row r="762" spans="1:43" x14ac:dyDescent="0.25">
      <c r="A762" t="s">
        <v>1767</v>
      </c>
      <c r="B762" t="s">
        <v>1766</v>
      </c>
      <c r="C762" t="s">
        <v>315</v>
      </c>
      <c r="D762">
        <v>2928.9990336750002</v>
      </c>
      <c r="E762">
        <v>318.55</v>
      </c>
      <c r="F762">
        <v>133.29</v>
      </c>
      <c r="G762">
        <v>64.209999999999994</v>
      </c>
      <c r="H762">
        <v>18.43</v>
      </c>
      <c r="I762">
        <v>19.77</v>
      </c>
      <c r="J762">
        <v>10.6</v>
      </c>
      <c r="L762">
        <v>1.0720000000000001</v>
      </c>
      <c r="M762">
        <v>0.02</v>
      </c>
      <c r="N762">
        <v>0</v>
      </c>
      <c r="O762">
        <v>712.47</v>
      </c>
      <c r="P762">
        <v>156.59</v>
      </c>
      <c r="R762">
        <v>675.55799999999999</v>
      </c>
      <c r="S762">
        <v>146.08999999999901</v>
      </c>
      <c r="T762">
        <v>291.56999999999903</v>
      </c>
      <c r="U762">
        <v>35.82</v>
      </c>
      <c r="V762">
        <v>39.14</v>
      </c>
      <c r="W762">
        <v>822</v>
      </c>
      <c r="X762">
        <v>773.61999999999898</v>
      </c>
      <c r="Y762">
        <v>424.85999999999899</v>
      </c>
      <c r="Z762">
        <v>9.2150355000000008</v>
      </c>
      <c r="AA762">
        <v>256.67</v>
      </c>
      <c r="AC762">
        <v>904.64</v>
      </c>
      <c r="AD762">
        <v>310.52</v>
      </c>
      <c r="AE762">
        <v>106.85</v>
      </c>
      <c r="AF762">
        <v>1486.09</v>
      </c>
      <c r="AG762">
        <v>581.44999999999902</v>
      </c>
      <c r="AH762">
        <v>297.24</v>
      </c>
      <c r="AI762">
        <v>904.64</v>
      </c>
      <c r="AJ762">
        <v>125.32</v>
      </c>
      <c r="AK762">
        <v>-44.37</v>
      </c>
      <c r="AL762">
        <v>-121.41</v>
      </c>
      <c r="AM762">
        <v>173.83</v>
      </c>
      <c r="AN762">
        <v>-149.85999999999899</v>
      </c>
      <c r="AO762">
        <v>48.51</v>
      </c>
      <c r="AP762">
        <v>8.0500000000000096</v>
      </c>
      <c r="AQ762">
        <v>13.79</v>
      </c>
    </row>
    <row r="763" spans="1:43" x14ac:dyDescent="0.25">
      <c r="A763" t="s">
        <v>1818</v>
      </c>
      <c r="B763" t="s">
        <v>1817</v>
      </c>
      <c r="C763" t="s">
        <v>373</v>
      </c>
      <c r="D763">
        <v>2928.4498787699999</v>
      </c>
      <c r="E763">
        <v>420.25</v>
      </c>
      <c r="F763">
        <v>287.83</v>
      </c>
      <c r="G763">
        <v>299.91000000000003</v>
      </c>
      <c r="H763">
        <v>76</v>
      </c>
      <c r="I763">
        <v>290.07</v>
      </c>
      <c r="K763">
        <v>171.89</v>
      </c>
      <c r="L763">
        <v>204.03</v>
      </c>
      <c r="M763">
        <v>46.33</v>
      </c>
      <c r="N763">
        <v>7.89</v>
      </c>
      <c r="O763">
        <v>665.14</v>
      </c>
      <c r="P763">
        <v>339.91</v>
      </c>
      <c r="R763">
        <v>82.34</v>
      </c>
      <c r="S763">
        <v>152.35999999999899</v>
      </c>
      <c r="T763">
        <v>2375.27</v>
      </c>
      <c r="U763">
        <v>160.55000000000001</v>
      </c>
      <c r="V763">
        <v>76.970000000000397</v>
      </c>
      <c r="W763">
        <v>583.37999999999897</v>
      </c>
      <c r="X763">
        <v>3305.05</v>
      </c>
      <c r="Y763">
        <v>2663.1</v>
      </c>
      <c r="Z763">
        <v>7.6004408999999997</v>
      </c>
      <c r="AA763">
        <v>540.54999999999995</v>
      </c>
      <c r="AC763">
        <v>967.18</v>
      </c>
      <c r="AD763">
        <v>2836.87</v>
      </c>
      <c r="AE763">
        <v>262.94</v>
      </c>
      <c r="AF763">
        <v>3970.19</v>
      </c>
      <c r="AG763">
        <v>3003.01</v>
      </c>
      <c r="AH763">
        <v>25.75</v>
      </c>
      <c r="AI763">
        <v>967.17999999999904</v>
      </c>
      <c r="AJ763">
        <v>38.049999999999997</v>
      </c>
      <c r="AK763">
        <v>-200.46</v>
      </c>
      <c r="AL763">
        <v>-115.23</v>
      </c>
      <c r="AM763">
        <v>349.64</v>
      </c>
      <c r="AN763">
        <v>155.46</v>
      </c>
      <c r="AO763">
        <v>311.58999999999997</v>
      </c>
      <c r="AP763">
        <v>33.949999999999903</v>
      </c>
      <c r="AQ763">
        <v>7.0000000000000007E-2</v>
      </c>
    </row>
    <row r="764" spans="1:43" x14ac:dyDescent="0.25">
      <c r="A764" t="s">
        <v>1792</v>
      </c>
      <c r="B764" t="s">
        <v>1791</v>
      </c>
      <c r="C764" t="s">
        <v>74</v>
      </c>
      <c r="D764">
        <v>2908.5200527400002</v>
      </c>
      <c r="E764">
        <v>1087.05</v>
      </c>
      <c r="F764">
        <v>12.28</v>
      </c>
      <c r="G764">
        <v>0</v>
      </c>
      <c r="H764">
        <v>26.77</v>
      </c>
      <c r="I764">
        <v>277.43</v>
      </c>
      <c r="J764">
        <v>1.98</v>
      </c>
      <c r="L764">
        <v>0</v>
      </c>
      <c r="M764">
        <v>298.94</v>
      </c>
      <c r="N764">
        <v>0</v>
      </c>
      <c r="O764">
        <v>390.75</v>
      </c>
      <c r="P764">
        <v>30.510000000000101</v>
      </c>
      <c r="R764">
        <v>51.3</v>
      </c>
      <c r="S764">
        <v>31.37</v>
      </c>
      <c r="T764">
        <v>220.73</v>
      </c>
      <c r="U764">
        <v>40.51</v>
      </c>
      <c r="V764">
        <v>24.6600000000001</v>
      </c>
      <c r="W764">
        <v>583.89</v>
      </c>
      <c r="X764">
        <v>483.43</v>
      </c>
      <c r="Y764">
        <v>233.01</v>
      </c>
      <c r="Z764">
        <v>2.6773324000000001</v>
      </c>
      <c r="AA764">
        <v>6.26</v>
      </c>
      <c r="AC764">
        <v>610.66</v>
      </c>
      <c r="AD764">
        <v>0</v>
      </c>
      <c r="AE764">
        <v>3.8699999999999899</v>
      </c>
      <c r="AF764">
        <v>874.18</v>
      </c>
      <c r="AG764">
        <v>263.52</v>
      </c>
      <c r="AH764">
        <v>174.63</v>
      </c>
      <c r="AI764">
        <v>610.66</v>
      </c>
      <c r="AJ764">
        <v>3.7</v>
      </c>
      <c r="AK764">
        <v>-22.65</v>
      </c>
      <c r="AL764">
        <v>-12.45</v>
      </c>
      <c r="AM764">
        <v>49.84</v>
      </c>
      <c r="AN764">
        <v>-114.75</v>
      </c>
      <c r="AO764">
        <v>46.14</v>
      </c>
      <c r="AP764">
        <v>14.74</v>
      </c>
      <c r="AQ764">
        <v>18.739999999999998</v>
      </c>
    </row>
    <row r="765" spans="1:43" x14ac:dyDescent="0.25">
      <c r="A765" t="s">
        <v>1679</v>
      </c>
      <c r="B765" t="s">
        <v>1678</v>
      </c>
      <c r="C765" t="s">
        <v>435</v>
      </c>
      <c r="D765">
        <v>2907.4934978050001</v>
      </c>
      <c r="E765">
        <v>974.95</v>
      </c>
      <c r="F765">
        <v>235.07</v>
      </c>
      <c r="G765">
        <v>148.94999999999999</v>
      </c>
      <c r="H765">
        <v>28.8</v>
      </c>
      <c r="I765">
        <v>35.15</v>
      </c>
      <c r="J765">
        <v>110.22</v>
      </c>
      <c r="L765">
        <v>0</v>
      </c>
      <c r="M765">
        <v>0</v>
      </c>
      <c r="O765">
        <v>1081.6500000000001</v>
      </c>
      <c r="P765">
        <v>239.46</v>
      </c>
      <c r="R765">
        <v>924.89</v>
      </c>
      <c r="S765">
        <v>105.19</v>
      </c>
      <c r="T765">
        <v>230.76999999999899</v>
      </c>
      <c r="U765">
        <v>156.76</v>
      </c>
      <c r="V765">
        <v>6.9100000000000099</v>
      </c>
      <c r="W765">
        <v>708.88</v>
      </c>
      <c r="X765">
        <v>510.28</v>
      </c>
      <c r="Y765">
        <v>465.84</v>
      </c>
      <c r="Z765">
        <v>2.8802748999999999</v>
      </c>
      <c r="AA765">
        <v>290.719999999999</v>
      </c>
      <c r="AC765">
        <v>886.63</v>
      </c>
      <c r="AD765">
        <v>158.65</v>
      </c>
      <c r="AE765">
        <v>122.33</v>
      </c>
      <c r="AF765">
        <v>1591.93</v>
      </c>
      <c r="AG765">
        <v>705.3</v>
      </c>
      <c r="AH765">
        <v>211.29</v>
      </c>
      <c r="AI765">
        <v>886.63</v>
      </c>
      <c r="AJ765">
        <v>219.98</v>
      </c>
      <c r="AK765">
        <v>85.01</v>
      </c>
      <c r="AL765">
        <v>-210.69</v>
      </c>
      <c r="AM765">
        <v>128.05000000000001</v>
      </c>
      <c r="AN765">
        <v>-118.87</v>
      </c>
      <c r="AO765">
        <v>-91.929999999999893</v>
      </c>
      <c r="AP765">
        <v>2.3700000000000099</v>
      </c>
      <c r="AQ765">
        <v>8.64</v>
      </c>
    </row>
    <row r="766" spans="1:43" x14ac:dyDescent="0.25">
      <c r="A766" t="s">
        <v>1790</v>
      </c>
      <c r="B766" t="s">
        <v>1789</v>
      </c>
      <c r="C766" t="s">
        <v>61</v>
      </c>
      <c r="D766">
        <v>2893.5056306649999</v>
      </c>
      <c r="E766">
        <v>418.85</v>
      </c>
      <c r="F766">
        <v>548.72</v>
      </c>
      <c r="G766">
        <v>517.34</v>
      </c>
      <c r="H766">
        <v>69.2</v>
      </c>
      <c r="I766">
        <v>323.7</v>
      </c>
      <c r="K766">
        <v>335.969999999999</v>
      </c>
      <c r="L766">
        <v>2.13</v>
      </c>
      <c r="M766">
        <v>6.78</v>
      </c>
      <c r="N766">
        <v>124.41</v>
      </c>
      <c r="O766">
        <v>2279.31</v>
      </c>
      <c r="P766">
        <v>568.66999999999905</v>
      </c>
      <c r="R766">
        <v>291.54000000000002</v>
      </c>
      <c r="S766">
        <v>1337.06</v>
      </c>
      <c r="T766">
        <v>3034.59</v>
      </c>
      <c r="U766">
        <v>1642.89</v>
      </c>
      <c r="V766">
        <v>181.66999999999899</v>
      </c>
      <c r="W766">
        <v>-310.45999999999998</v>
      </c>
      <c r="X766">
        <v>2273.16</v>
      </c>
      <c r="Y766">
        <v>3583.31</v>
      </c>
      <c r="Z766">
        <v>6.9197791000000004</v>
      </c>
      <c r="AA766">
        <v>2123.5500000000002</v>
      </c>
      <c r="AC766">
        <v>400.49</v>
      </c>
      <c r="AD766">
        <v>169.27</v>
      </c>
      <c r="AE766">
        <v>387</v>
      </c>
      <c r="AF766">
        <v>4552.4699999999903</v>
      </c>
      <c r="AG766">
        <v>4151.9799999999996</v>
      </c>
      <c r="AH766">
        <v>443.13</v>
      </c>
      <c r="AI766">
        <v>400.48999999999899</v>
      </c>
      <c r="AJ766">
        <v>97.44</v>
      </c>
      <c r="AK766">
        <v>-327.13</v>
      </c>
      <c r="AL766">
        <v>-85.37</v>
      </c>
      <c r="AM766">
        <v>277.66000000000003</v>
      </c>
      <c r="AN766">
        <v>-179.51</v>
      </c>
      <c r="AO766">
        <v>180.22</v>
      </c>
      <c r="AP766">
        <v>-134.83999999999901</v>
      </c>
      <c r="AQ766">
        <v>4.41</v>
      </c>
    </row>
    <row r="767" spans="1:43" x14ac:dyDescent="0.25">
      <c r="A767" t="s">
        <v>1781</v>
      </c>
      <c r="B767" t="s">
        <v>1780</v>
      </c>
      <c r="C767" t="s">
        <v>1782</v>
      </c>
      <c r="D767">
        <v>2886.5581371200001</v>
      </c>
      <c r="E767">
        <v>729.5</v>
      </c>
      <c r="F767">
        <v>149.59</v>
      </c>
      <c r="G767">
        <v>42.53</v>
      </c>
      <c r="H767">
        <v>18.309999999999999</v>
      </c>
      <c r="I767">
        <v>30</v>
      </c>
      <c r="K767">
        <v>5.4</v>
      </c>
      <c r="L767">
        <v>47.835000000000001</v>
      </c>
      <c r="M767">
        <v>16.510000000000002</v>
      </c>
      <c r="N767">
        <v>1.31</v>
      </c>
      <c r="O767">
        <v>540.81999999999903</v>
      </c>
      <c r="P767">
        <v>240.969999999999</v>
      </c>
      <c r="R767">
        <v>454.26499999999999</v>
      </c>
      <c r="S767">
        <v>119.91</v>
      </c>
      <c r="T767">
        <v>446</v>
      </c>
      <c r="U767">
        <v>16.809999999999999</v>
      </c>
      <c r="V767">
        <v>9.25</v>
      </c>
      <c r="W767">
        <v>186.1</v>
      </c>
      <c r="X767">
        <v>543.99</v>
      </c>
      <c r="Y767">
        <v>595.59</v>
      </c>
      <c r="Z767">
        <v>3.6625619999999999</v>
      </c>
      <c r="AA767">
        <v>475.75</v>
      </c>
      <c r="AC767">
        <v>248.25</v>
      </c>
      <c r="AD767">
        <v>329.92</v>
      </c>
      <c r="AE767">
        <v>231.719999999999</v>
      </c>
      <c r="AF767">
        <v>1084.81</v>
      </c>
      <c r="AG767">
        <v>836.56</v>
      </c>
      <c r="AH767">
        <v>64.16</v>
      </c>
      <c r="AI767">
        <v>248.25</v>
      </c>
      <c r="AJ767">
        <v>12.5</v>
      </c>
      <c r="AK767">
        <v>121.29</v>
      </c>
      <c r="AL767">
        <v>-43.27</v>
      </c>
      <c r="AM767">
        <v>-64.56</v>
      </c>
      <c r="AN767">
        <v>-116.39</v>
      </c>
      <c r="AO767">
        <v>-77.06</v>
      </c>
      <c r="AP767">
        <v>13.4599999999999</v>
      </c>
      <c r="AQ767">
        <v>0</v>
      </c>
    </row>
    <row r="768" spans="1:43" x14ac:dyDescent="0.25">
      <c r="A768" t="s">
        <v>1786</v>
      </c>
      <c r="B768" t="s">
        <v>1785</v>
      </c>
      <c r="C768" t="s">
        <v>61</v>
      </c>
      <c r="D768">
        <v>2882.31880482</v>
      </c>
      <c r="E768">
        <v>19.3</v>
      </c>
      <c r="F768">
        <v>3072.96</v>
      </c>
      <c r="G768">
        <v>2650.86</v>
      </c>
      <c r="H768">
        <v>151.31</v>
      </c>
      <c r="I768">
        <v>1543.05</v>
      </c>
      <c r="K768">
        <v>711.7</v>
      </c>
      <c r="L768">
        <v>3.38</v>
      </c>
      <c r="M768">
        <v>58.37</v>
      </c>
      <c r="N768">
        <v>0</v>
      </c>
      <c r="O768">
        <v>1990.45</v>
      </c>
      <c r="P768">
        <v>3082.53</v>
      </c>
      <c r="R768">
        <v>719.849999999999</v>
      </c>
      <c r="S768">
        <v>8055.25</v>
      </c>
      <c r="T768">
        <v>8793.7000000000007</v>
      </c>
      <c r="U768">
        <v>497.15</v>
      </c>
      <c r="V768">
        <v>1678.94</v>
      </c>
      <c r="W768">
        <v>-3586.81</v>
      </c>
      <c r="X768">
        <v>12174.1</v>
      </c>
      <c r="Y768">
        <v>11866.66</v>
      </c>
      <c r="Z768">
        <v>151.30282439999999</v>
      </c>
      <c r="AA768">
        <v>2018.1</v>
      </c>
      <c r="AC768">
        <v>-784.64</v>
      </c>
      <c r="AD768">
        <v>484.84</v>
      </c>
      <c r="AE768">
        <v>1403.59</v>
      </c>
      <c r="AF768">
        <v>14164.55</v>
      </c>
      <c r="AG768">
        <v>14949.19</v>
      </c>
      <c r="AH768">
        <v>2090.96</v>
      </c>
      <c r="AI768">
        <v>-784.64000000000101</v>
      </c>
      <c r="AJ768">
        <v>89.25</v>
      </c>
      <c r="AK768">
        <v>-659.85</v>
      </c>
      <c r="AL768">
        <v>-13.99</v>
      </c>
      <c r="AM768">
        <v>752.68</v>
      </c>
      <c r="AN768">
        <v>-499.33</v>
      </c>
      <c r="AO768">
        <v>663.43</v>
      </c>
      <c r="AP768">
        <v>78.839999999999904</v>
      </c>
      <c r="AQ768">
        <v>0</v>
      </c>
    </row>
    <row r="769" spans="1:43" x14ac:dyDescent="0.25">
      <c r="A769" t="s">
        <v>1872</v>
      </c>
      <c r="B769" t="s">
        <v>1871</v>
      </c>
      <c r="C769" t="s">
        <v>1873</v>
      </c>
      <c r="D769">
        <v>2831.3416307299999</v>
      </c>
      <c r="E769">
        <v>44.55</v>
      </c>
      <c r="F769">
        <v>1096.08</v>
      </c>
      <c r="G769">
        <v>1808.8</v>
      </c>
      <c r="H769">
        <v>122.38</v>
      </c>
      <c r="I769">
        <v>391.05</v>
      </c>
      <c r="K769">
        <v>147.02000000000001</v>
      </c>
      <c r="L769">
        <v>818.47299999999996</v>
      </c>
      <c r="M769">
        <v>72.72</v>
      </c>
      <c r="N769">
        <v>117.95</v>
      </c>
      <c r="O769">
        <v>6128.96</v>
      </c>
      <c r="P769">
        <v>3803.43</v>
      </c>
      <c r="R769">
        <v>4578.9269999999997</v>
      </c>
      <c r="S769">
        <v>1444.15</v>
      </c>
      <c r="T769">
        <v>3875.1699999999901</v>
      </c>
      <c r="U769">
        <v>511.82</v>
      </c>
      <c r="V769">
        <v>129.27000000000001</v>
      </c>
      <c r="W769">
        <v>1670.77</v>
      </c>
      <c r="X769">
        <v>6419.65</v>
      </c>
      <c r="Y769">
        <v>4971.24999999999</v>
      </c>
      <c r="Z769">
        <v>61.189836499999998</v>
      </c>
      <c r="AA769">
        <v>6766.5199999999904</v>
      </c>
      <c r="AC769">
        <v>3773.93</v>
      </c>
      <c r="AD769">
        <v>2234.3200000000002</v>
      </c>
      <c r="AE769">
        <v>3674.16</v>
      </c>
      <c r="AF769">
        <v>12548.61</v>
      </c>
      <c r="AG769">
        <v>8774.68</v>
      </c>
      <c r="AH769">
        <v>2350.13</v>
      </c>
      <c r="AI769">
        <v>3773.93</v>
      </c>
      <c r="AJ769">
        <v>172.82</v>
      </c>
      <c r="AK769">
        <v>-385.22</v>
      </c>
      <c r="AL769">
        <v>-194.42</v>
      </c>
      <c r="AM769">
        <v>476.02</v>
      </c>
      <c r="AN769">
        <v>-317.51</v>
      </c>
      <c r="AO769">
        <v>303.2</v>
      </c>
      <c r="AP769">
        <v>-103.62</v>
      </c>
      <c r="AQ769">
        <v>0.16</v>
      </c>
    </row>
    <row r="770" spans="1:43" x14ac:dyDescent="0.25">
      <c r="A770" t="s">
        <v>1777</v>
      </c>
      <c r="B770" t="s">
        <v>1776</v>
      </c>
      <c r="C770" t="s">
        <v>66</v>
      </c>
      <c r="D770">
        <v>2823.9649481400002</v>
      </c>
      <c r="E770">
        <v>724.4</v>
      </c>
      <c r="F770">
        <v>54.99</v>
      </c>
      <c r="G770">
        <v>154.27000000000001</v>
      </c>
      <c r="H770">
        <v>39.33</v>
      </c>
      <c r="I770">
        <v>41.98</v>
      </c>
      <c r="J770">
        <v>1.37</v>
      </c>
      <c r="L770">
        <v>20.880299999999998</v>
      </c>
      <c r="M770">
        <v>4.1500000000000004</v>
      </c>
      <c r="O770">
        <v>258.89999999999998</v>
      </c>
      <c r="P770">
        <v>12.159999999999799</v>
      </c>
      <c r="R770">
        <v>222.589699999999</v>
      </c>
      <c r="S770">
        <v>40.85</v>
      </c>
      <c r="T770">
        <v>71.38</v>
      </c>
      <c r="U770">
        <v>11.28</v>
      </c>
      <c r="V770">
        <v>1.5499999999998899</v>
      </c>
      <c r="W770">
        <v>211.73</v>
      </c>
      <c r="X770">
        <v>284.95999999999998</v>
      </c>
      <c r="Y770">
        <v>126.37</v>
      </c>
      <c r="Z770">
        <v>3.9328205999999999</v>
      </c>
      <c r="AA770">
        <v>38.72</v>
      </c>
      <c r="AC770">
        <v>405.33</v>
      </c>
      <c r="AD770">
        <v>131.63</v>
      </c>
      <c r="AE770">
        <v>9.2399999999999896</v>
      </c>
      <c r="AF770">
        <v>543.85999999999899</v>
      </c>
      <c r="AG770">
        <v>138.52999999999901</v>
      </c>
      <c r="AH770">
        <v>70.5</v>
      </c>
      <c r="AI770">
        <v>405.33</v>
      </c>
      <c r="AJ770">
        <v>42.33</v>
      </c>
      <c r="AK770">
        <v>-30</v>
      </c>
      <c r="AL770">
        <v>-36.75</v>
      </c>
      <c r="AM770">
        <v>36.33</v>
      </c>
      <c r="AN770">
        <v>-57.5</v>
      </c>
      <c r="AO770">
        <v>-6</v>
      </c>
      <c r="AP770">
        <v>-30.42</v>
      </c>
      <c r="AQ770">
        <v>0</v>
      </c>
    </row>
    <row r="771" spans="1:43" x14ac:dyDescent="0.25">
      <c r="A771" t="s">
        <v>1796</v>
      </c>
      <c r="B771" t="s">
        <v>1795</v>
      </c>
      <c r="C771" t="s">
        <v>336</v>
      </c>
      <c r="D771">
        <v>2811.0399163799998</v>
      </c>
      <c r="E771">
        <v>29.05</v>
      </c>
      <c r="F771">
        <v>271.10000000000002</v>
      </c>
      <c r="G771">
        <v>1588.3</v>
      </c>
      <c r="H771">
        <v>970.99</v>
      </c>
      <c r="I771">
        <v>485.47</v>
      </c>
      <c r="J771">
        <v>63.739999999999903</v>
      </c>
      <c r="L771">
        <v>1.3998999999999999</v>
      </c>
      <c r="M771">
        <v>0</v>
      </c>
      <c r="O771">
        <v>3898.72999999999</v>
      </c>
      <c r="P771">
        <v>3504.9399999999901</v>
      </c>
      <c r="R771">
        <v>3837.8300999999901</v>
      </c>
      <c r="S771">
        <v>273.14999999999998</v>
      </c>
      <c r="T771">
        <v>713</v>
      </c>
      <c r="U771">
        <v>59.5</v>
      </c>
      <c r="V771">
        <v>0.29999999999908999</v>
      </c>
      <c r="W771">
        <v>-732.099999999999</v>
      </c>
      <c r="X771">
        <v>2423.71</v>
      </c>
      <c r="Y771">
        <v>984.1</v>
      </c>
      <c r="Z771">
        <v>97.099100000000007</v>
      </c>
      <c r="AA771">
        <v>3844.96</v>
      </c>
      <c r="AC771">
        <v>1833.4</v>
      </c>
      <c r="AD771">
        <v>1207.5999999999999</v>
      </c>
      <c r="AE771">
        <v>3440.9</v>
      </c>
      <c r="AF771">
        <v>6322.44</v>
      </c>
      <c r="AG771">
        <v>4489.03999999999</v>
      </c>
      <c r="AH771">
        <v>457.49</v>
      </c>
      <c r="AI771">
        <v>1833.4</v>
      </c>
      <c r="AJ771">
        <v>30.3</v>
      </c>
      <c r="AK771">
        <v>-943.28</v>
      </c>
      <c r="AL771">
        <v>-25.93</v>
      </c>
      <c r="AM771">
        <v>860.33</v>
      </c>
      <c r="AN771">
        <v>-444.15</v>
      </c>
      <c r="AO771">
        <v>830.03</v>
      </c>
      <c r="AP771">
        <v>-108.879999999999</v>
      </c>
      <c r="AQ771">
        <v>0</v>
      </c>
    </row>
    <row r="772" spans="1:43" x14ac:dyDescent="0.25">
      <c r="A772" t="s">
        <v>1802</v>
      </c>
      <c r="B772" t="s">
        <v>1801</v>
      </c>
      <c r="C772" t="s">
        <v>1218</v>
      </c>
      <c r="D772">
        <v>2794.8206632799902</v>
      </c>
      <c r="E772">
        <v>200.45</v>
      </c>
      <c r="F772">
        <v>31.99</v>
      </c>
      <c r="G772">
        <v>500.84</v>
      </c>
      <c r="H772">
        <v>146.94999999999999</v>
      </c>
      <c r="I772">
        <v>474.479999999999</v>
      </c>
      <c r="J772">
        <v>15.9599999999999</v>
      </c>
      <c r="L772">
        <v>0</v>
      </c>
      <c r="M772">
        <v>171.37</v>
      </c>
      <c r="N772">
        <v>44.37</v>
      </c>
      <c r="O772">
        <v>1135.6799999999901</v>
      </c>
      <c r="P772">
        <v>366.20999999999901</v>
      </c>
      <c r="Q772">
        <v>0</v>
      </c>
      <c r="R772">
        <v>927.98</v>
      </c>
      <c r="S772">
        <v>25.74</v>
      </c>
      <c r="T772">
        <v>21.85</v>
      </c>
      <c r="U772">
        <v>36.33</v>
      </c>
      <c r="V772">
        <v>39.849999999999902</v>
      </c>
      <c r="W772">
        <v>544.92999999999995</v>
      </c>
      <c r="X772">
        <v>521.45999999999901</v>
      </c>
      <c r="Y772">
        <v>53.84</v>
      </c>
      <c r="Z772">
        <v>14.6946648</v>
      </c>
      <c r="AA772">
        <v>316.83</v>
      </c>
      <c r="AC772">
        <v>1237.0899999999999</v>
      </c>
      <c r="AD772">
        <v>13.92</v>
      </c>
      <c r="AE772">
        <v>310.39999999999998</v>
      </c>
      <c r="AF772">
        <v>1657.1399999999901</v>
      </c>
      <c r="AG772">
        <v>420.04999999999899</v>
      </c>
      <c r="AH772">
        <v>7.32</v>
      </c>
      <c r="AI772">
        <v>1237.0899999999999</v>
      </c>
      <c r="AJ772">
        <v>141.86000000000001</v>
      </c>
      <c r="AK772">
        <v>91.95</v>
      </c>
      <c r="AL772">
        <v>-130.87</v>
      </c>
      <c r="AM772">
        <v>33.97</v>
      </c>
      <c r="AN772">
        <v>6.2799999999999896</v>
      </c>
      <c r="AO772">
        <v>-107.89</v>
      </c>
      <c r="AP772">
        <v>-4.95</v>
      </c>
      <c r="AQ772">
        <v>0</v>
      </c>
    </row>
    <row r="773" spans="1:43" x14ac:dyDescent="0.25">
      <c r="A773" t="s">
        <v>1844</v>
      </c>
      <c r="B773" t="s">
        <v>1843</v>
      </c>
      <c r="C773" t="s">
        <v>530</v>
      </c>
      <c r="D773">
        <v>2783.5871569199999</v>
      </c>
      <c r="E773">
        <v>2018.5</v>
      </c>
      <c r="F773">
        <v>406.37</v>
      </c>
      <c r="G773">
        <v>0</v>
      </c>
      <c r="H773">
        <v>14.09</v>
      </c>
      <c r="I773">
        <v>225.73</v>
      </c>
      <c r="J773">
        <v>30.31</v>
      </c>
      <c r="L773">
        <v>10.099399999999999</v>
      </c>
      <c r="M773">
        <v>0</v>
      </c>
      <c r="O773">
        <v>670.87999999999897</v>
      </c>
      <c r="P773">
        <v>56.33</v>
      </c>
      <c r="R773">
        <v>606.91059999999902</v>
      </c>
      <c r="S773">
        <v>226.92</v>
      </c>
      <c r="T773">
        <v>235.01</v>
      </c>
      <c r="U773">
        <v>53.87</v>
      </c>
      <c r="V773">
        <v>16.78</v>
      </c>
      <c r="W773">
        <v>1234.74</v>
      </c>
      <c r="X773">
        <v>1275.6600000000001</v>
      </c>
      <c r="Y773">
        <v>641.38</v>
      </c>
      <c r="Z773">
        <v>1.4087335999999999</v>
      </c>
      <c r="AA773">
        <v>198.51999999999899</v>
      </c>
      <c r="AC773">
        <v>1248.83</v>
      </c>
      <c r="AD773">
        <v>184.64</v>
      </c>
      <c r="AE773">
        <v>9.24</v>
      </c>
      <c r="AF773">
        <v>1946.54</v>
      </c>
      <c r="AG773">
        <v>697.71</v>
      </c>
      <c r="AH773">
        <v>638.37</v>
      </c>
      <c r="AI773">
        <v>1248.83</v>
      </c>
      <c r="AJ773">
        <v>30.07</v>
      </c>
      <c r="AK773">
        <v>-33.880000000000003</v>
      </c>
      <c r="AL773">
        <v>-18.649999999999999</v>
      </c>
      <c r="AM773">
        <v>5.03</v>
      </c>
      <c r="AN773">
        <v>-246.07</v>
      </c>
      <c r="AO773">
        <v>-25.04</v>
      </c>
      <c r="AP773">
        <v>-47.5</v>
      </c>
      <c r="AQ773">
        <v>23.67</v>
      </c>
    </row>
    <row r="774" spans="1:43" x14ac:dyDescent="0.25">
      <c r="A774" t="s">
        <v>1826</v>
      </c>
      <c r="B774" t="s">
        <v>1825</v>
      </c>
      <c r="C774" t="s">
        <v>1218</v>
      </c>
      <c r="D774">
        <v>2775.1828559400001</v>
      </c>
      <c r="E774">
        <v>625.95000000000005</v>
      </c>
      <c r="F774">
        <v>316.98</v>
      </c>
      <c r="G774">
        <v>210.69</v>
      </c>
      <c r="H774">
        <v>43.79</v>
      </c>
      <c r="I774">
        <v>553.73</v>
      </c>
      <c r="J774">
        <v>292.73</v>
      </c>
      <c r="L774">
        <v>0</v>
      </c>
      <c r="M774">
        <v>884.14</v>
      </c>
      <c r="N774">
        <v>0</v>
      </c>
      <c r="O774">
        <v>4136.6799999999903</v>
      </c>
      <c r="P774">
        <v>1561.0699999999899</v>
      </c>
      <c r="R774">
        <v>2713.3299999999899</v>
      </c>
      <c r="S774">
        <v>767.23</v>
      </c>
      <c r="T774">
        <v>862.599999999999</v>
      </c>
      <c r="U774">
        <v>539.21</v>
      </c>
      <c r="V774">
        <v>597.25999999999897</v>
      </c>
      <c r="W774">
        <v>3578.77</v>
      </c>
      <c r="X774">
        <v>2437.2199999999998</v>
      </c>
      <c r="Y774">
        <v>1179.58</v>
      </c>
      <c r="Z774">
        <v>4.3786413</v>
      </c>
      <c r="AA774">
        <v>1203.3900000000001</v>
      </c>
      <c r="AC774">
        <v>3833.25</v>
      </c>
      <c r="AD774">
        <v>907.23</v>
      </c>
      <c r="AE774">
        <v>671.08</v>
      </c>
      <c r="AF774">
        <v>6573.9</v>
      </c>
      <c r="AG774">
        <v>2740.6499999999901</v>
      </c>
      <c r="AH774">
        <v>209.03</v>
      </c>
      <c r="AI774">
        <v>3833.25</v>
      </c>
      <c r="AJ774">
        <v>386.08</v>
      </c>
      <c r="AK774">
        <v>259.27</v>
      </c>
      <c r="AL774">
        <v>-1078.2</v>
      </c>
      <c r="AM774">
        <v>723.63</v>
      </c>
      <c r="AN774">
        <v>-795.5</v>
      </c>
      <c r="AO774">
        <v>337.55</v>
      </c>
      <c r="AP774">
        <v>-95.3</v>
      </c>
      <c r="AQ774">
        <v>8.76</v>
      </c>
    </row>
    <row r="775" spans="1:43" x14ac:dyDescent="0.25">
      <c r="A775" t="s">
        <v>1875</v>
      </c>
      <c r="B775" t="s">
        <v>1874</v>
      </c>
      <c r="C775" t="s">
        <v>61</v>
      </c>
      <c r="D775">
        <v>2765.12368745</v>
      </c>
      <c r="E775">
        <v>98.2</v>
      </c>
      <c r="F775">
        <v>837.12</v>
      </c>
      <c r="G775">
        <v>749</v>
      </c>
      <c r="H775">
        <v>143.07</v>
      </c>
      <c r="I775">
        <v>763.95</v>
      </c>
      <c r="K775">
        <v>30.299999999999901</v>
      </c>
      <c r="L775">
        <v>6837.1836000000003</v>
      </c>
      <c r="M775">
        <v>30.17</v>
      </c>
      <c r="N775">
        <v>219.13</v>
      </c>
      <c r="O775">
        <v>10605.36</v>
      </c>
      <c r="P775">
        <v>10342.469999999999</v>
      </c>
      <c r="R775">
        <v>-5455.9935999999998</v>
      </c>
      <c r="S775">
        <v>2821.5499999999902</v>
      </c>
      <c r="T775">
        <v>2622.65</v>
      </c>
      <c r="U775">
        <v>9163.7000000000007</v>
      </c>
      <c r="V775">
        <v>7402.02</v>
      </c>
      <c r="W775">
        <v>491.47</v>
      </c>
      <c r="X775">
        <v>4799.5499999999902</v>
      </c>
      <c r="Y775">
        <v>3459.77</v>
      </c>
      <c r="Z775">
        <v>28.0723217</v>
      </c>
      <c r="AA775">
        <v>3632.6</v>
      </c>
      <c r="AC775">
        <v>1602.67</v>
      </c>
      <c r="AD775">
        <v>449.89</v>
      </c>
      <c r="AE775">
        <v>2940.45</v>
      </c>
      <c r="AF775">
        <v>15404.91</v>
      </c>
      <c r="AG775">
        <v>13802.24</v>
      </c>
      <c r="AH775">
        <v>764.16</v>
      </c>
      <c r="AI775">
        <v>1602.6699999999901</v>
      </c>
      <c r="AJ775">
        <v>144.97</v>
      </c>
      <c r="AK775">
        <v>-35</v>
      </c>
      <c r="AL775">
        <v>-232.57</v>
      </c>
      <c r="AM775">
        <v>352.76</v>
      </c>
      <c r="AN775">
        <v>-1440.96</v>
      </c>
      <c r="AO775">
        <v>207.79</v>
      </c>
      <c r="AP775">
        <v>85.19</v>
      </c>
      <c r="AQ775">
        <v>0</v>
      </c>
    </row>
    <row r="776" spans="1:43" x14ac:dyDescent="0.25">
      <c r="A776" t="s">
        <v>1824</v>
      </c>
      <c r="B776" t="s">
        <v>1823</v>
      </c>
      <c r="C776" t="s">
        <v>504</v>
      </c>
      <c r="D776">
        <v>2761.1046805999999</v>
      </c>
      <c r="E776">
        <v>2778.5</v>
      </c>
      <c r="F776">
        <v>471.5</v>
      </c>
      <c r="G776">
        <v>98.89</v>
      </c>
      <c r="H776">
        <v>9.77</v>
      </c>
      <c r="I776">
        <v>258.89</v>
      </c>
      <c r="J776">
        <v>8.89</v>
      </c>
      <c r="L776">
        <v>100.9757</v>
      </c>
      <c r="M776">
        <v>19.72</v>
      </c>
      <c r="N776">
        <v>103.03</v>
      </c>
      <c r="O776">
        <v>607.83000000000004</v>
      </c>
      <c r="P776">
        <v>145.49999999999901</v>
      </c>
      <c r="R776">
        <v>375.05430000000001</v>
      </c>
      <c r="S776">
        <v>454.099999999999</v>
      </c>
      <c r="T776">
        <v>651.5</v>
      </c>
      <c r="U776">
        <v>112.08</v>
      </c>
      <c r="V776">
        <v>25.15</v>
      </c>
      <c r="W776">
        <v>701.17</v>
      </c>
      <c r="X776">
        <v>1573.52999999999</v>
      </c>
      <c r="Y776">
        <v>1123</v>
      </c>
      <c r="Z776">
        <v>0.97670800000000002</v>
      </c>
      <c r="AA776">
        <v>257.8</v>
      </c>
      <c r="AC776">
        <v>912.85999999999899</v>
      </c>
      <c r="AD776">
        <v>341.9</v>
      </c>
      <c r="AE776">
        <v>111.459999999999</v>
      </c>
      <c r="AF776">
        <v>2181.3599999999901</v>
      </c>
      <c r="AG776">
        <v>1268.5</v>
      </c>
      <c r="AH776">
        <v>518.64</v>
      </c>
      <c r="AI776">
        <v>912.85999999999899</v>
      </c>
      <c r="AJ776">
        <v>39.67</v>
      </c>
      <c r="AK776">
        <v>-102</v>
      </c>
      <c r="AL776">
        <v>-109.4</v>
      </c>
      <c r="AM776">
        <v>187.24</v>
      </c>
      <c r="AN776">
        <v>-157.01999999999899</v>
      </c>
      <c r="AO776">
        <v>147.57</v>
      </c>
      <c r="AP776">
        <v>-24.159999999999901</v>
      </c>
      <c r="AQ776">
        <v>9.77</v>
      </c>
    </row>
    <row r="777" spans="1:43" x14ac:dyDescent="0.25">
      <c r="A777" t="s">
        <v>1868</v>
      </c>
      <c r="B777" t="s">
        <v>1867</v>
      </c>
      <c r="C777" t="s">
        <v>365</v>
      </c>
      <c r="D777">
        <v>2751.0654989999998</v>
      </c>
      <c r="E777">
        <v>1163.5</v>
      </c>
      <c r="F777">
        <v>283.54000000000002</v>
      </c>
      <c r="G777">
        <v>110.27</v>
      </c>
      <c r="H777">
        <v>23.64</v>
      </c>
      <c r="I777">
        <v>40.28</v>
      </c>
      <c r="J777">
        <v>12.58</v>
      </c>
      <c r="L777">
        <v>24.277699999999999</v>
      </c>
      <c r="M777">
        <v>0</v>
      </c>
      <c r="N777">
        <v>0</v>
      </c>
      <c r="O777">
        <v>187.07</v>
      </c>
      <c r="P777">
        <v>68.959999999999695</v>
      </c>
      <c r="R777">
        <v>159.94229999999999</v>
      </c>
      <c r="S777">
        <v>45.95</v>
      </c>
      <c r="T777">
        <v>301.36</v>
      </c>
      <c r="U777">
        <v>2.85</v>
      </c>
      <c r="V777">
        <v>4.1799999999997599</v>
      </c>
      <c r="W777">
        <v>196.03</v>
      </c>
      <c r="X777">
        <v>796.73</v>
      </c>
      <c r="Y777">
        <v>584.9</v>
      </c>
      <c r="Z777">
        <v>2.364474</v>
      </c>
      <c r="AA777">
        <v>269.77</v>
      </c>
      <c r="AC777">
        <v>329.94</v>
      </c>
      <c r="AD777">
        <v>454.57</v>
      </c>
      <c r="AE777">
        <v>52.199999999999903</v>
      </c>
      <c r="AF777">
        <v>983.8</v>
      </c>
      <c r="AG777">
        <v>653.85999999999899</v>
      </c>
      <c r="AH777">
        <v>255.93</v>
      </c>
      <c r="AI777">
        <v>329.94</v>
      </c>
      <c r="AJ777">
        <v>0</v>
      </c>
      <c r="AK777">
        <v>66.989999999999995</v>
      </c>
      <c r="AL777">
        <v>2.97</v>
      </c>
      <c r="AM777">
        <v>-77.62</v>
      </c>
      <c r="AN777">
        <v>-247.36</v>
      </c>
      <c r="AO777">
        <v>-77.62</v>
      </c>
      <c r="AP777">
        <v>-7.6600000000000099</v>
      </c>
      <c r="AQ777">
        <v>4.41</v>
      </c>
    </row>
    <row r="778" spans="1:43" x14ac:dyDescent="0.25">
      <c r="A778" t="s">
        <v>1834</v>
      </c>
      <c r="B778" t="s">
        <v>1833</v>
      </c>
      <c r="C778" t="s">
        <v>504</v>
      </c>
      <c r="D778">
        <v>2748.48764949</v>
      </c>
      <c r="E778">
        <v>894.3</v>
      </c>
      <c r="F778">
        <v>58.03</v>
      </c>
      <c r="G778">
        <v>285.89</v>
      </c>
      <c r="H778">
        <v>15.29</v>
      </c>
      <c r="I778">
        <v>311.35000000000002</v>
      </c>
      <c r="J778">
        <v>0.45</v>
      </c>
      <c r="L778">
        <v>0</v>
      </c>
      <c r="M778">
        <v>0.05</v>
      </c>
      <c r="O778">
        <v>214.15</v>
      </c>
      <c r="P778">
        <v>5.5499999999999901</v>
      </c>
      <c r="R778">
        <v>209.41</v>
      </c>
      <c r="S778">
        <v>11.39</v>
      </c>
      <c r="T778">
        <v>31.5199999999999</v>
      </c>
      <c r="U778">
        <v>4.6900000000000004</v>
      </c>
      <c r="V778">
        <v>3.2999999999999901</v>
      </c>
      <c r="W778">
        <v>250.1</v>
      </c>
      <c r="X778">
        <v>432.23</v>
      </c>
      <c r="Y778">
        <v>89.55</v>
      </c>
      <c r="Z778">
        <v>3.0582927</v>
      </c>
      <c r="AA778">
        <v>2.54</v>
      </c>
      <c r="AC778">
        <v>551.28</v>
      </c>
      <c r="AD778">
        <v>36.25</v>
      </c>
      <c r="AE778">
        <v>1.8</v>
      </c>
      <c r="AF778">
        <v>646.38</v>
      </c>
      <c r="AG778">
        <v>95.1</v>
      </c>
      <c r="AH778">
        <v>73.239999999999995</v>
      </c>
      <c r="AI778">
        <v>551.28</v>
      </c>
      <c r="AJ778">
        <v>68.430000000000007</v>
      </c>
      <c r="AK778">
        <v>159.72</v>
      </c>
      <c r="AL778">
        <v>-213.13</v>
      </c>
      <c r="AM778">
        <v>40.82</v>
      </c>
      <c r="AN778">
        <v>-34.36</v>
      </c>
      <c r="AO778">
        <v>-27.61</v>
      </c>
      <c r="AP778">
        <v>-12.59</v>
      </c>
      <c r="AQ778">
        <v>9.2200000000000006</v>
      </c>
    </row>
    <row r="779" spans="1:43" x14ac:dyDescent="0.25">
      <c r="A779" t="s">
        <v>1850</v>
      </c>
      <c r="B779" t="s">
        <v>1849</v>
      </c>
      <c r="C779" t="s">
        <v>336</v>
      </c>
      <c r="D779">
        <v>2743.4531999999999</v>
      </c>
      <c r="E779">
        <v>868.8</v>
      </c>
      <c r="F779">
        <v>567.79</v>
      </c>
      <c r="G779">
        <v>397.5</v>
      </c>
      <c r="H779">
        <v>31.58</v>
      </c>
      <c r="I779">
        <v>206.54</v>
      </c>
      <c r="J779">
        <v>57.4</v>
      </c>
      <c r="L779">
        <v>0</v>
      </c>
      <c r="M779">
        <v>0.01</v>
      </c>
      <c r="O779">
        <v>1380.61</v>
      </c>
      <c r="P779">
        <v>212.32999999999899</v>
      </c>
      <c r="R779">
        <v>1345.96</v>
      </c>
      <c r="S779">
        <v>45.86</v>
      </c>
      <c r="T779">
        <v>146.34</v>
      </c>
      <c r="U779">
        <v>34.64</v>
      </c>
      <c r="V779">
        <v>21.42</v>
      </c>
      <c r="W779">
        <v>1150.3900000000001</v>
      </c>
      <c r="X779">
        <v>1125.32</v>
      </c>
      <c r="Y779">
        <v>714.13</v>
      </c>
      <c r="Z779">
        <v>3.1577500000000001</v>
      </c>
      <c r="AA779">
        <v>145.39999999999901</v>
      </c>
      <c r="AC779">
        <v>1579.47</v>
      </c>
      <c r="AD779">
        <v>568.74</v>
      </c>
      <c r="AE779">
        <v>133.51</v>
      </c>
      <c r="AF779">
        <v>2505.9299999999998</v>
      </c>
      <c r="AG779">
        <v>926.46</v>
      </c>
      <c r="AH779">
        <v>304.18</v>
      </c>
      <c r="AI779">
        <v>1579.47</v>
      </c>
      <c r="AJ779">
        <v>164.62</v>
      </c>
      <c r="AK779">
        <v>-68.02</v>
      </c>
      <c r="AL779">
        <v>4.51</v>
      </c>
      <c r="AM779">
        <v>91.99</v>
      </c>
      <c r="AN779">
        <v>-108.2</v>
      </c>
      <c r="AO779">
        <v>-72.63</v>
      </c>
      <c r="AP779">
        <v>28.48</v>
      </c>
      <c r="AQ779">
        <v>24.41</v>
      </c>
    </row>
    <row r="780" spans="1:43" x14ac:dyDescent="0.25">
      <c r="A780" t="s">
        <v>1814</v>
      </c>
      <c r="B780" t="s">
        <v>1813</v>
      </c>
      <c r="C780" t="s">
        <v>457</v>
      </c>
      <c r="D780">
        <v>2734.3564612499999</v>
      </c>
      <c r="E780">
        <v>417.75</v>
      </c>
      <c r="F780">
        <v>529.5</v>
      </c>
      <c r="G780">
        <v>208.17</v>
      </c>
      <c r="H780">
        <v>13.05</v>
      </c>
      <c r="I780">
        <v>118.58</v>
      </c>
      <c r="J780">
        <v>22.85</v>
      </c>
      <c r="L780">
        <v>56.930199999999999</v>
      </c>
      <c r="M780">
        <v>5.05</v>
      </c>
      <c r="N780">
        <v>0</v>
      </c>
      <c r="O780">
        <v>815.06</v>
      </c>
      <c r="P780">
        <v>53.880000000000202</v>
      </c>
      <c r="R780">
        <v>730.49980000000005</v>
      </c>
      <c r="S780">
        <v>27.189999999999898</v>
      </c>
      <c r="T780">
        <v>97.559999999999903</v>
      </c>
      <c r="U780">
        <v>22.58</v>
      </c>
      <c r="V780">
        <v>11.1800000000002</v>
      </c>
      <c r="W780">
        <v>602.54</v>
      </c>
      <c r="X780">
        <v>689.64</v>
      </c>
      <c r="Y780">
        <v>627.05999999999995</v>
      </c>
      <c r="Z780">
        <v>6.5235750000000001</v>
      </c>
      <c r="AA780">
        <v>33.19</v>
      </c>
      <c r="AC780">
        <v>823.76</v>
      </c>
      <c r="AD780">
        <v>317.51</v>
      </c>
      <c r="AE780">
        <v>19.850000000000001</v>
      </c>
      <c r="AF780">
        <v>1504.7</v>
      </c>
      <c r="AG780">
        <v>680.94</v>
      </c>
      <c r="AH780">
        <v>226.36</v>
      </c>
      <c r="AI780">
        <v>823.76</v>
      </c>
      <c r="AJ780">
        <v>105.97</v>
      </c>
      <c r="AK780">
        <v>-52.64</v>
      </c>
      <c r="AL780">
        <v>-99.65</v>
      </c>
      <c r="AM780">
        <v>150.83000000000001</v>
      </c>
      <c r="AN780">
        <v>-4.99</v>
      </c>
      <c r="AO780">
        <v>44.86</v>
      </c>
      <c r="AP780">
        <v>-1.45999999999999</v>
      </c>
      <c r="AQ780">
        <v>4.57</v>
      </c>
    </row>
    <row r="781" spans="1:43" x14ac:dyDescent="0.25">
      <c r="A781" t="s">
        <v>1862</v>
      </c>
      <c r="B781" t="s">
        <v>1861</v>
      </c>
      <c r="C781" t="s">
        <v>575</v>
      </c>
      <c r="D781">
        <v>2727.5511117000001</v>
      </c>
      <c r="E781">
        <v>431.5</v>
      </c>
      <c r="F781">
        <v>176.13</v>
      </c>
      <c r="G781">
        <v>335.02</v>
      </c>
      <c r="H781">
        <v>12.32</v>
      </c>
      <c r="I781">
        <v>156.29</v>
      </c>
      <c r="K781">
        <v>56.06</v>
      </c>
      <c r="L781">
        <v>0</v>
      </c>
      <c r="M781">
        <v>0</v>
      </c>
      <c r="O781">
        <v>529.66</v>
      </c>
      <c r="P781">
        <v>365.79</v>
      </c>
      <c r="R781">
        <v>404.91</v>
      </c>
      <c r="S781">
        <v>40.07</v>
      </c>
      <c r="T781">
        <v>98.94</v>
      </c>
      <c r="U781">
        <v>68.69</v>
      </c>
      <c r="V781">
        <v>26.3800000000004</v>
      </c>
      <c r="W781">
        <v>272.52</v>
      </c>
      <c r="X781">
        <v>731.06</v>
      </c>
      <c r="Y781">
        <v>275.07</v>
      </c>
      <c r="Z781">
        <v>6.1612673999999998</v>
      </c>
      <c r="AA781">
        <v>413.34</v>
      </c>
      <c r="AC781">
        <v>619.85999999999899</v>
      </c>
      <c r="AD781">
        <v>360.89</v>
      </c>
      <c r="AE781">
        <v>339.409999999999</v>
      </c>
      <c r="AF781">
        <v>1260.72</v>
      </c>
      <c r="AG781">
        <v>640.86</v>
      </c>
      <c r="AH781">
        <v>173.81</v>
      </c>
      <c r="AI781">
        <v>619.85999999999899</v>
      </c>
      <c r="AJ781">
        <v>32.24</v>
      </c>
      <c r="AK781">
        <v>-109.47</v>
      </c>
      <c r="AL781">
        <v>1.56</v>
      </c>
      <c r="AM781">
        <v>103.67</v>
      </c>
      <c r="AN781">
        <v>-22.44</v>
      </c>
      <c r="AO781">
        <v>71.430000000000007</v>
      </c>
      <c r="AP781">
        <v>-4.2399999999999904</v>
      </c>
      <c r="AQ781">
        <v>0</v>
      </c>
    </row>
    <row r="782" spans="1:43" x14ac:dyDescent="0.25">
      <c r="A782" t="s">
        <v>1881</v>
      </c>
      <c r="B782" t="s">
        <v>1880</v>
      </c>
      <c r="C782" t="s">
        <v>52</v>
      </c>
      <c r="D782">
        <v>2719.8696285199999</v>
      </c>
      <c r="E782">
        <v>279.85000000000002</v>
      </c>
      <c r="F782">
        <v>134.11000000000001</v>
      </c>
      <c r="G782">
        <v>371.77</v>
      </c>
      <c r="H782">
        <v>19.350000000000001</v>
      </c>
      <c r="I782">
        <v>591.41999999999996</v>
      </c>
      <c r="K782">
        <v>4.38</v>
      </c>
      <c r="L782">
        <v>0</v>
      </c>
      <c r="M782">
        <v>6.6</v>
      </c>
      <c r="N782">
        <v>0</v>
      </c>
      <c r="O782">
        <v>31.1299999999999</v>
      </c>
      <c r="P782">
        <v>1.2500000000002101</v>
      </c>
      <c r="R782">
        <v>17.029999999999902</v>
      </c>
      <c r="S782">
        <v>41.25</v>
      </c>
      <c r="T782">
        <v>509.41999999999899</v>
      </c>
      <c r="U782">
        <v>3.12</v>
      </c>
      <c r="V782">
        <v>1.2500000000002101</v>
      </c>
      <c r="W782">
        <v>175.94</v>
      </c>
      <c r="X782">
        <v>1180.71</v>
      </c>
      <c r="Y782">
        <v>643.53</v>
      </c>
      <c r="Z782">
        <v>9.6723671000000007</v>
      </c>
      <c r="AA782">
        <v>503.71</v>
      </c>
      <c r="AC782">
        <v>567.05999999999995</v>
      </c>
      <c r="AD782">
        <v>228.51</v>
      </c>
      <c r="AE782">
        <v>0</v>
      </c>
      <c r="AF782">
        <v>1211.8399999999999</v>
      </c>
      <c r="AG782">
        <v>644.78</v>
      </c>
      <c r="AH782">
        <v>319.52999999999997</v>
      </c>
      <c r="AI782">
        <v>567.05999999999995</v>
      </c>
      <c r="AJ782">
        <v>2.9</v>
      </c>
      <c r="AK782">
        <v>358.02</v>
      </c>
      <c r="AL782">
        <v>18.829999999999998</v>
      </c>
      <c r="AM782">
        <v>-585.65</v>
      </c>
      <c r="AN782">
        <v>-662.75999999999897</v>
      </c>
      <c r="AO782">
        <v>-588.54999999999995</v>
      </c>
      <c r="AP782">
        <v>-208.79999999999899</v>
      </c>
      <c r="AQ782">
        <v>0</v>
      </c>
    </row>
    <row r="783" spans="1:43" x14ac:dyDescent="0.25">
      <c r="A783" t="s">
        <v>1838</v>
      </c>
      <c r="B783" t="s">
        <v>1837</v>
      </c>
      <c r="C783" t="s">
        <v>1646</v>
      </c>
      <c r="D783">
        <v>2717.1104074999998</v>
      </c>
      <c r="E783">
        <v>15.85</v>
      </c>
      <c r="F783">
        <v>282.14999999999998</v>
      </c>
      <c r="G783">
        <v>4725.79</v>
      </c>
      <c r="H783">
        <v>354.02</v>
      </c>
      <c r="I783">
        <v>905.5</v>
      </c>
      <c r="K783">
        <v>386.719999999999</v>
      </c>
      <c r="L783">
        <v>106.25</v>
      </c>
      <c r="M783">
        <v>1168.42</v>
      </c>
      <c r="N783">
        <v>1.57</v>
      </c>
      <c r="O783">
        <v>3520.21</v>
      </c>
      <c r="P783">
        <v>21.6900000000009</v>
      </c>
      <c r="R783">
        <v>1542.84</v>
      </c>
      <c r="S783">
        <v>138.05000000000001</v>
      </c>
      <c r="T783">
        <v>189.38</v>
      </c>
      <c r="U783">
        <v>315.98</v>
      </c>
      <c r="V783">
        <v>21.6900000000009</v>
      </c>
      <c r="W783">
        <v>-954.75999999999897</v>
      </c>
      <c r="X783">
        <v>1099.6299999999901</v>
      </c>
      <c r="Y783">
        <v>471.53</v>
      </c>
      <c r="Z783">
        <v>177.01044999999999</v>
      </c>
      <c r="AA783">
        <v>0</v>
      </c>
      <c r="AC783">
        <v>4126.6199999999899</v>
      </c>
      <c r="AD783">
        <v>3.66</v>
      </c>
      <c r="AE783">
        <v>0</v>
      </c>
      <c r="AF783">
        <v>4619.84</v>
      </c>
      <c r="AG783">
        <v>493.22</v>
      </c>
      <c r="AH783">
        <v>52.42</v>
      </c>
      <c r="AI783">
        <v>4126.6199999999899</v>
      </c>
      <c r="AJ783">
        <v>380.45</v>
      </c>
      <c r="AK783">
        <v>-0.06</v>
      </c>
      <c r="AL783">
        <v>-382.29</v>
      </c>
      <c r="AM783">
        <v>332.77</v>
      </c>
      <c r="AN783">
        <v>-71.08</v>
      </c>
      <c r="AO783">
        <v>-47.68</v>
      </c>
      <c r="AP783">
        <v>-49.58</v>
      </c>
      <c r="AQ783">
        <v>0</v>
      </c>
    </row>
    <row r="784" spans="1:43" x14ac:dyDescent="0.25">
      <c r="A784" t="s">
        <v>1945</v>
      </c>
      <c r="B784" t="s">
        <v>1944</v>
      </c>
      <c r="C784" t="s">
        <v>91</v>
      </c>
      <c r="D784">
        <v>2693.3456722249998</v>
      </c>
      <c r="E784">
        <v>1152.1500000000001</v>
      </c>
      <c r="F784">
        <v>78.02</v>
      </c>
      <c r="G784">
        <v>271.31</v>
      </c>
      <c r="H784">
        <v>22.8</v>
      </c>
      <c r="I784">
        <v>57.7</v>
      </c>
      <c r="K784">
        <v>6.97</v>
      </c>
      <c r="L784">
        <v>67.311099999999996</v>
      </c>
      <c r="M784">
        <v>40.409999999999997</v>
      </c>
      <c r="N784">
        <v>6.68</v>
      </c>
      <c r="O784">
        <v>221.73</v>
      </c>
      <c r="P784">
        <v>47.77</v>
      </c>
      <c r="R784">
        <v>88.3489</v>
      </c>
      <c r="S784">
        <v>203.05</v>
      </c>
      <c r="T784">
        <v>115.87</v>
      </c>
      <c r="U784">
        <v>18.690000000000001</v>
      </c>
      <c r="V784">
        <v>14.89</v>
      </c>
      <c r="W784">
        <v>102.759999999999</v>
      </c>
      <c r="X784">
        <v>423.48</v>
      </c>
      <c r="Y784">
        <v>193.89</v>
      </c>
      <c r="Z784">
        <v>2.2800164999999999</v>
      </c>
      <c r="AA784">
        <v>56.809999999999903</v>
      </c>
      <c r="AC784">
        <v>403.55</v>
      </c>
      <c r="AD784">
        <v>23.73</v>
      </c>
      <c r="AE784">
        <v>32.879999999999903</v>
      </c>
      <c r="AF784">
        <v>645.21</v>
      </c>
      <c r="AG784">
        <v>241.66</v>
      </c>
      <c r="AH784">
        <v>139</v>
      </c>
      <c r="AI784">
        <v>403.55</v>
      </c>
      <c r="AJ784">
        <v>13.02</v>
      </c>
      <c r="AK784">
        <v>-74.61</v>
      </c>
      <c r="AL784">
        <v>30.82</v>
      </c>
      <c r="AM784">
        <v>62.04</v>
      </c>
      <c r="AN784">
        <v>-47.13</v>
      </c>
      <c r="AO784">
        <v>49.019999999999897</v>
      </c>
      <c r="AP784">
        <v>18.25</v>
      </c>
      <c r="AQ784">
        <v>0</v>
      </c>
    </row>
    <row r="785" spans="1:43" x14ac:dyDescent="0.25">
      <c r="A785" t="s">
        <v>1848</v>
      </c>
      <c r="B785" t="s">
        <v>1847</v>
      </c>
      <c r="C785" t="s">
        <v>315</v>
      </c>
      <c r="D785">
        <v>2674.7144425000001</v>
      </c>
      <c r="E785">
        <v>383.85</v>
      </c>
      <c r="F785">
        <v>215.28</v>
      </c>
      <c r="G785">
        <v>1.33</v>
      </c>
      <c r="H785">
        <v>14.08</v>
      </c>
      <c r="I785">
        <v>377.67999999999898</v>
      </c>
      <c r="K785">
        <v>4.3599999999999897</v>
      </c>
      <c r="L785">
        <v>1.5450999999999999</v>
      </c>
      <c r="M785">
        <v>0.28000000000000003</v>
      </c>
      <c r="N785">
        <v>0</v>
      </c>
      <c r="O785">
        <v>1670.37</v>
      </c>
      <c r="P785">
        <v>148.22</v>
      </c>
      <c r="R785">
        <v>1482.2949000000001</v>
      </c>
      <c r="S785">
        <v>175.06</v>
      </c>
      <c r="T785">
        <v>336.85</v>
      </c>
      <c r="U785">
        <v>181.89</v>
      </c>
      <c r="V785">
        <v>44.6400000000002</v>
      </c>
      <c r="W785">
        <v>2603</v>
      </c>
      <c r="X785">
        <v>1648.3899999999901</v>
      </c>
      <c r="Y785">
        <v>552.13</v>
      </c>
      <c r="Z785">
        <v>7.0405749999999996</v>
      </c>
      <c r="AA785">
        <v>349.15</v>
      </c>
      <c r="AC785">
        <v>2618.41</v>
      </c>
      <c r="AD785">
        <v>600.22</v>
      </c>
      <c r="AE785">
        <v>103.58</v>
      </c>
      <c r="AF785">
        <v>3318.76</v>
      </c>
      <c r="AG785">
        <v>700.35</v>
      </c>
      <c r="AH785">
        <v>495.43</v>
      </c>
      <c r="AI785">
        <v>2618.41</v>
      </c>
      <c r="AJ785">
        <v>127</v>
      </c>
      <c r="AK785">
        <v>191.23</v>
      </c>
      <c r="AL785">
        <v>100.12</v>
      </c>
      <c r="AM785">
        <v>-259.61</v>
      </c>
      <c r="AN785">
        <v>-362.05</v>
      </c>
      <c r="AO785">
        <v>-386.61</v>
      </c>
      <c r="AP785">
        <v>31.739999999999899</v>
      </c>
      <c r="AQ785">
        <v>28.36</v>
      </c>
    </row>
    <row r="786" spans="1:43" x14ac:dyDescent="0.25">
      <c r="A786" t="s">
        <v>1860</v>
      </c>
      <c r="B786" t="s">
        <v>1859</v>
      </c>
      <c r="C786" t="s">
        <v>1782</v>
      </c>
      <c r="D786">
        <v>2668.092345</v>
      </c>
      <c r="E786">
        <v>2189.1</v>
      </c>
      <c r="F786">
        <v>53.61</v>
      </c>
      <c r="G786">
        <v>0</v>
      </c>
      <c r="H786">
        <v>12.03</v>
      </c>
      <c r="I786">
        <v>3.52</v>
      </c>
      <c r="K786">
        <v>7.07</v>
      </c>
      <c r="L786">
        <v>0</v>
      </c>
      <c r="M786">
        <v>0</v>
      </c>
      <c r="O786">
        <v>255.62</v>
      </c>
      <c r="P786">
        <v>155.19999999999999</v>
      </c>
      <c r="R786">
        <v>190.98</v>
      </c>
      <c r="S786">
        <v>64.459999999999994</v>
      </c>
      <c r="T786">
        <v>272.45</v>
      </c>
      <c r="U786">
        <v>57.57</v>
      </c>
      <c r="V786" s="2">
        <v>1.13686837721616E-13</v>
      </c>
      <c r="W786">
        <v>124.26</v>
      </c>
      <c r="X786">
        <v>361.93</v>
      </c>
      <c r="Y786">
        <v>326.06</v>
      </c>
      <c r="Z786">
        <v>1.2029000000000001</v>
      </c>
      <c r="AA786">
        <v>417.9</v>
      </c>
      <c r="AC786">
        <v>136.29</v>
      </c>
      <c r="AD786">
        <v>293.8</v>
      </c>
      <c r="AE786">
        <v>155.19999999999999</v>
      </c>
      <c r="AF786">
        <v>617.54999999999995</v>
      </c>
      <c r="AG786">
        <v>481.26</v>
      </c>
      <c r="AH786">
        <v>0.15</v>
      </c>
      <c r="AI786">
        <v>136.289999999999</v>
      </c>
      <c r="AJ786">
        <v>30.36</v>
      </c>
      <c r="AK786">
        <v>68.72</v>
      </c>
      <c r="AL786">
        <v>-84.18</v>
      </c>
      <c r="AM786">
        <v>17.61</v>
      </c>
      <c r="AN786">
        <v>-116.05</v>
      </c>
      <c r="AO786">
        <v>-12.75</v>
      </c>
      <c r="AP786">
        <v>2.1499999999999901</v>
      </c>
      <c r="AQ786">
        <v>7.22</v>
      </c>
    </row>
    <row r="787" spans="1:43" x14ac:dyDescent="0.25">
      <c r="A787" t="s">
        <v>1836</v>
      </c>
      <c r="B787" t="s">
        <v>1835</v>
      </c>
      <c r="C787" t="s">
        <v>533</v>
      </c>
      <c r="D787">
        <v>2666.70685155</v>
      </c>
      <c r="E787">
        <v>609.79999999999995</v>
      </c>
      <c r="F787">
        <v>37.47</v>
      </c>
      <c r="G787">
        <v>16.87</v>
      </c>
      <c r="H787">
        <v>21.91</v>
      </c>
      <c r="I787">
        <v>8.24</v>
      </c>
      <c r="J787">
        <v>15.06</v>
      </c>
      <c r="L787">
        <v>0</v>
      </c>
      <c r="M787">
        <v>0</v>
      </c>
      <c r="O787">
        <v>157.91999999999999</v>
      </c>
      <c r="P787">
        <v>47.75</v>
      </c>
      <c r="R787">
        <v>155.56</v>
      </c>
      <c r="S787">
        <v>41.57</v>
      </c>
      <c r="T787">
        <v>148.5</v>
      </c>
      <c r="U787">
        <v>2.36</v>
      </c>
      <c r="V787">
        <v>0.21000000000000901</v>
      </c>
      <c r="W787">
        <v>166.54</v>
      </c>
      <c r="X787">
        <v>281.12</v>
      </c>
      <c r="Y787">
        <v>185.97</v>
      </c>
      <c r="Z787">
        <v>4.3813469999999999</v>
      </c>
      <c r="AA787">
        <v>163.78</v>
      </c>
      <c r="AC787">
        <v>205.32</v>
      </c>
      <c r="AD787">
        <v>157.5</v>
      </c>
      <c r="AE787">
        <v>32.479999999999997</v>
      </c>
      <c r="AF787">
        <v>439.04</v>
      </c>
      <c r="AG787">
        <v>233.72</v>
      </c>
      <c r="AH787">
        <v>73.81</v>
      </c>
      <c r="AI787">
        <v>205.32</v>
      </c>
      <c r="AJ787">
        <v>13.24</v>
      </c>
      <c r="AK787">
        <v>84.82</v>
      </c>
      <c r="AL787">
        <v>-13.06</v>
      </c>
      <c r="AM787">
        <v>-71.930000000000007</v>
      </c>
      <c r="AN787">
        <v>-178.68</v>
      </c>
      <c r="AO787">
        <v>-85.17</v>
      </c>
      <c r="AP787">
        <v>-0.170000000000015</v>
      </c>
      <c r="AQ787">
        <v>1.0900000000000001</v>
      </c>
    </row>
    <row r="788" spans="1:43" x14ac:dyDescent="0.25">
      <c r="A788" t="s">
        <v>1784</v>
      </c>
      <c r="B788" t="s">
        <v>1783</v>
      </c>
      <c r="C788" t="s">
        <v>85</v>
      </c>
      <c r="D788">
        <v>2660.2950564299999</v>
      </c>
      <c r="E788">
        <v>361.8</v>
      </c>
      <c r="F788">
        <v>1055.74</v>
      </c>
      <c r="G788">
        <v>125.12</v>
      </c>
      <c r="H788">
        <v>71.98</v>
      </c>
      <c r="I788">
        <v>193.47</v>
      </c>
      <c r="K788">
        <v>41.6</v>
      </c>
      <c r="L788">
        <v>199.58</v>
      </c>
      <c r="M788">
        <v>32.630000000000003</v>
      </c>
      <c r="N788">
        <v>-1.37</v>
      </c>
      <c r="O788">
        <v>1147.4199999999901</v>
      </c>
      <c r="P788">
        <v>564.63999999999896</v>
      </c>
      <c r="R788">
        <v>633.87999999999897</v>
      </c>
      <c r="S788">
        <v>559.15</v>
      </c>
      <c r="T788">
        <v>372.26</v>
      </c>
      <c r="U788">
        <v>239.73</v>
      </c>
      <c r="V788">
        <v>32.709999999999503</v>
      </c>
      <c r="W788">
        <v>364.51</v>
      </c>
      <c r="X788">
        <v>1405.52</v>
      </c>
      <c r="Y788">
        <v>1428</v>
      </c>
      <c r="Z788">
        <v>7.1977029999999997</v>
      </c>
      <c r="AA788">
        <v>834.05</v>
      </c>
      <c r="AC788">
        <v>560.29999999999995</v>
      </c>
      <c r="AD788">
        <v>0.41</v>
      </c>
      <c r="AE788">
        <v>531.92999999999995</v>
      </c>
      <c r="AF788">
        <v>2552.9399999999901</v>
      </c>
      <c r="AG788">
        <v>1992.6399999999901</v>
      </c>
      <c r="AH788">
        <v>652.49</v>
      </c>
      <c r="AI788">
        <v>560.29999999999995</v>
      </c>
      <c r="AJ788">
        <v>71.03</v>
      </c>
      <c r="AK788">
        <v>182.94</v>
      </c>
      <c r="AL788">
        <v>-310.02</v>
      </c>
      <c r="AM788">
        <v>119.4</v>
      </c>
      <c r="AN788">
        <v>-162.07999999999899</v>
      </c>
      <c r="AO788">
        <v>48.37</v>
      </c>
      <c r="AP788">
        <v>-7.6799999999999704</v>
      </c>
      <c r="AQ788">
        <v>14.39</v>
      </c>
    </row>
    <row r="789" spans="1:43" x14ac:dyDescent="0.25">
      <c r="A789" t="s">
        <v>1840</v>
      </c>
      <c r="B789" t="s">
        <v>1839</v>
      </c>
      <c r="C789" t="s">
        <v>323</v>
      </c>
      <c r="D789">
        <v>2658.59152632</v>
      </c>
      <c r="E789">
        <v>208.85</v>
      </c>
      <c r="F789">
        <v>337.69</v>
      </c>
      <c r="G789">
        <v>883.51</v>
      </c>
      <c r="H789">
        <v>26.14</v>
      </c>
      <c r="I789">
        <v>210.48</v>
      </c>
      <c r="J789">
        <v>10.4399999999999</v>
      </c>
      <c r="L789">
        <v>41.62</v>
      </c>
      <c r="M789">
        <v>0</v>
      </c>
      <c r="N789">
        <v>51.44</v>
      </c>
      <c r="O789">
        <v>2972.31</v>
      </c>
      <c r="P789">
        <v>1266.83</v>
      </c>
      <c r="R789">
        <v>2850.96</v>
      </c>
      <c r="S789">
        <v>138.51999999999899</v>
      </c>
      <c r="T789">
        <v>439.83</v>
      </c>
      <c r="U789">
        <v>79.73</v>
      </c>
      <c r="V789">
        <v>100.77</v>
      </c>
      <c r="W789">
        <v>727.83999999999901</v>
      </c>
      <c r="X789">
        <v>760.97</v>
      </c>
      <c r="Y789">
        <v>777.52</v>
      </c>
      <c r="Z789">
        <v>13.0707548</v>
      </c>
      <c r="AA789">
        <v>1477.59</v>
      </c>
      <c r="AC789">
        <v>1688.9299999999901</v>
      </c>
      <c r="AD789">
        <v>278.76</v>
      </c>
      <c r="AE789">
        <v>1155.6199999999999</v>
      </c>
      <c r="AF789">
        <v>3733.28</v>
      </c>
      <c r="AG789">
        <v>2044.35</v>
      </c>
      <c r="AH789">
        <v>133.21</v>
      </c>
      <c r="AI789">
        <v>1688.9299999999901</v>
      </c>
      <c r="AJ789">
        <v>117.74</v>
      </c>
      <c r="AK789">
        <v>-366.56</v>
      </c>
      <c r="AL789">
        <v>223.25</v>
      </c>
      <c r="AM789">
        <v>175.16</v>
      </c>
      <c r="AN789">
        <v>4.9499999999999904</v>
      </c>
      <c r="AO789">
        <v>57.42</v>
      </c>
      <c r="AP789">
        <v>31.849999999999898</v>
      </c>
      <c r="AQ789">
        <v>9.15</v>
      </c>
    </row>
    <row r="790" spans="1:43" x14ac:dyDescent="0.25">
      <c r="A790" t="s">
        <v>1879</v>
      </c>
      <c r="B790" t="s">
        <v>1878</v>
      </c>
      <c r="C790" t="s">
        <v>701</v>
      </c>
      <c r="D790">
        <v>2658.3194212150001</v>
      </c>
      <c r="E790">
        <v>3077.15</v>
      </c>
      <c r="F790">
        <v>82.17</v>
      </c>
      <c r="G790">
        <v>0</v>
      </c>
      <c r="H790">
        <v>8.64</v>
      </c>
      <c r="I790">
        <v>361.16</v>
      </c>
      <c r="J790">
        <v>1.5999999999999901</v>
      </c>
      <c r="L790">
        <v>5.1917999999999997</v>
      </c>
      <c r="M790">
        <v>83.71</v>
      </c>
      <c r="O790">
        <v>367.88</v>
      </c>
      <c r="P790">
        <v>42.810000000000201</v>
      </c>
      <c r="R790">
        <v>272.7482</v>
      </c>
      <c r="S790">
        <v>68.81</v>
      </c>
      <c r="T790">
        <v>91.53</v>
      </c>
      <c r="U790">
        <v>6.23</v>
      </c>
      <c r="V790">
        <v>41.2100000000002</v>
      </c>
      <c r="W790">
        <v>740.9</v>
      </c>
      <c r="X790">
        <v>598.16999999999996</v>
      </c>
      <c r="Y790">
        <v>173.7</v>
      </c>
      <c r="Z790">
        <v>0.86395279999999997</v>
      </c>
      <c r="AA790">
        <v>0</v>
      </c>
      <c r="AC790">
        <v>749.54</v>
      </c>
      <c r="AD790">
        <v>100.63</v>
      </c>
      <c r="AE790">
        <v>0</v>
      </c>
      <c r="AF790">
        <v>966.05</v>
      </c>
      <c r="AG790">
        <v>216.51</v>
      </c>
      <c r="AH790">
        <v>67.569999999999993</v>
      </c>
      <c r="AI790">
        <v>749.54</v>
      </c>
      <c r="AJ790">
        <v>28.83</v>
      </c>
      <c r="AK790">
        <v>-18.28</v>
      </c>
      <c r="AL790">
        <v>-109.63</v>
      </c>
      <c r="AM790">
        <v>124.28</v>
      </c>
      <c r="AN790">
        <v>-6.6</v>
      </c>
      <c r="AO790">
        <v>95.45</v>
      </c>
      <c r="AP790">
        <v>-3.6299999999999901</v>
      </c>
      <c r="AQ790">
        <v>17.28</v>
      </c>
    </row>
    <row r="791" spans="1:43" x14ac:dyDescent="0.25">
      <c r="A791" t="s">
        <v>1800</v>
      </c>
      <c r="B791" t="s">
        <v>1799</v>
      </c>
      <c r="C791" t="s">
        <v>115</v>
      </c>
      <c r="D791">
        <v>2658.0743260999998</v>
      </c>
      <c r="E791">
        <v>46.85</v>
      </c>
      <c r="F791">
        <v>1.89</v>
      </c>
      <c r="G791">
        <v>76.31</v>
      </c>
      <c r="H791">
        <v>0.23</v>
      </c>
      <c r="I791">
        <v>0.1</v>
      </c>
      <c r="L791">
        <v>0</v>
      </c>
      <c r="M791">
        <v>0</v>
      </c>
      <c r="O791">
        <v>98.19</v>
      </c>
      <c r="P791" s="2">
        <v>2.8421709430404001E-14</v>
      </c>
      <c r="R791">
        <v>94.49</v>
      </c>
      <c r="S791">
        <v>4.04</v>
      </c>
      <c r="T791">
        <v>0.219999999999999</v>
      </c>
      <c r="U791">
        <v>3.7</v>
      </c>
      <c r="V791" s="2">
        <v>2.8421709430404001E-14</v>
      </c>
      <c r="W791">
        <v>-41.36</v>
      </c>
      <c r="X791">
        <v>4.1399999999999997</v>
      </c>
      <c r="Y791">
        <v>2.11</v>
      </c>
      <c r="Z791">
        <v>0.22824949999999999</v>
      </c>
      <c r="AA791">
        <v>0</v>
      </c>
      <c r="AC791">
        <v>100.22</v>
      </c>
      <c r="AD791">
        <v>0</v>
      </c>
      <c r="AE791">
        <v>0</v>
      </c>
      <c r="AF791">
        <v>102.33</v>
      </c>
      <c r="AG791">
        <v>2.1100000000000199</v>
      </c>
      <c r="AH791">
        <v>0</v>
      </c>
      <c r="AI791">
        <v>100.22</v>
      </c>
      <c r="AJ791">
        <v>4.09</v>
      </c>
      <c r="AK791">
        <v>10.78</v>
      </c>
      <c r="AL791">
        <v>-4.09</v>
      </c>
      <c r="AM791">
        <v>-6.66</v>
      </c>
      <c r="AN791">
        <v>-4.29</v>
      </c>
      <c r="AO791">
        <v>-10.75</v>
      </c>
      <c r="AP791">
        <v>2.9999999999999302E-2</v>
      </c>
      <c r="AQ791">
        <v>0</v>
      </c>
    </row>
    <row r="792" spans="1:43" x14ac:dyDescent="0.25">
      <c r="A792" t="s">
        <v>1858</v>
      </c>
      <c r="B792" t="s">
        <v>1857</v>
      </c>
      <c r="C792" t="s">
        <v>61</v>
      </c>
      <c r="D792">
        <v>2653.74</v>
      </c>
      <c r="E792">
        <v>777.6</v>
      </c>
      <c r="F792">
        <v>259.62</v>
      </c>
      <c r="G792">
        <v>134.88999999999999</v>
      </c>
      <c r="H792">
        <v>36</v>
      </c>
      <c r="I792">
        <v>196.35</v>
      </c>
      <c r="K792">
        <v>11.47</v>
      </c>
      <c r="L792">
        <v>0</v>
      </c>
      <c r="M792">
        <v>0.67</v>
      </c>
      <c r="N792">
        <v>0</v>
      </c>
      <c r="O792">
        <v>449.28</v>
      </c>
      <c r="P792">
        <v>18.709999999999901</v>
      </c>
      <c r="R792">
        <v>207.37</v>
      </c>
      <c r="S792">
        <v>231.88</v>
      </c>
      <c r="T792">
        <v>305.08</v>
      </c>
      <c r="U792">
        <v>229.77</v>
      </c>
      <c r="V792">
        <v>1.52</v>
      </c>
      <c r="W792">
        <v>516.07000000000005</v>
      </c>
      <c r="X792">
        <v>821.09</v>
      </c>
      <c r="Y792">
        <v>564.70000000000005</v>
      </c>
      <c r="Z792">
        <v>3.6</v>
      </c>
      <c r="AA792">
        <v>99.66</v>
      </c>
      <c r="AC792">
        <v>686.96</v>
      </c>
      <c r="AD792">
        <v>81.849999999999994</v>
      </c>
      <c r="AE792">
        <v>17.189999999999898</v>
      </c>
      <c r="AF792">
        <v>1270.3699999999999</v>
      </c>
      <c r="AG792">
        <v>583.41</v>
      </c>
      <c r="AH792">
        <v>311.01</v>
      </c>
      <c r="AI792">
        <v>686.96</v>
      </c>
      <c r="AJ792">
        <v>76.599999999999994</v>
      </c>
      <c r="AK792">
        <v>-10.73</v>
      </c>
      <c r="AL792">
        <v>-164.14</v>
      </c>
      <c r="AM792">
        <v>147.27000000000001</v>
      </c>
      <c r="AN792">
        <v>-98.67</v>
      </c>
      <c r="AO792">
        <v>70.67</v>
      </c>
      <c r="AP792">
        <v>-27.599999999999898</v>
      </c>
      <c r="AQ792">
        <v>14.4</v>
      </c>
    </row>
    <row r="793" spans="1:43" x14ac:dyDescent="0.25">
      <c r="A793" t="s">
        <v>1856</v>
      </c>
      <c r="B793" t="s">
        <v>1855</v>
      </c>
      <c r="C793" t="s">
        <v>1433</v>
      </c>
      <c r="D793">
        <v>2644.090741</v>
      </c>
      <c r="E793">
        <v>52.04</v>
      </c>
    </row>
    <row r="794" spans="1:43" x14ac:dyDescent="0.25">
      <c r="A794" t="s">
        <v>1822</v>
      </c>
      <c r="B794" t="s">
        <v>1821</v>
      </c>
      <c r="C794" t="s">
        <v>61</v>
      </c>
      <c r="D794">
        <v>2641.7788525000001</v>
      </c>
      <c r="E794">
        <v>1620.9</v>
      </c>
      <c r="F794">
        <v>58.04</v>
      </c>
      <c r="G794">
        <v>50.24</v>
      </c>
      <c r="H794">
        <v>8.4700000000000006</v>
      </c>
      <c r="I794">
        <v>8.66</v>
      </c>
      <c r="J794">
        <v>10.82</v>
      </c>
      <c r="L794">
        <v>0</v>
      </c>
      <c r="M794">
        <v>1.1399999999999999</v>
      </c>
      <c r="N794">
        <v>0</v>
      </c>
      <c r="O794">
        <v>182.99</v>
      </c>
      <c r="P794">
        <v>23.0399999999999</v>
      </c>
      <c r="R794">
        <v>178.73</v>
      </c>
      <c r="S794">
        <v>45.59</v>
      </c>
      <c r="T794">
        <v>91.74</v>
      </c>
      <c r="U794">
        <v>3.12</v>
      </c>
      <c r="V794">
        <v>3.0899999999999799</v>
      </c>
      <c r="W794">
        <v>257.38</v>
      </c>
      <c r="X794">
        <v>305.91999999999899</v>
      </c>
      <c r="Y794">
        <v>149.78</v>
      </c>
      <c r="Z794">
        <v>1.69486</v>
      </c>
      <c r="AA794">
        <v>79.42</v>
      </c>
      <c r="AC794">
        <v>316.08999999999997</v>
      </c>
      <c r="AD794">
        <v>132.9</v>
      </c>
      <c r="AE794">
        <v>9.1300000000000008</v>
      </c>
      <c r="AF794">
        <v>488.909999999999</v>
      </c>
      <c r="AG794">
        <v>172.82</v>
      </c>
      <c r="AH794">
        <v>118.77</v>
      </c>
      <c r="AI794">
        <v>316.08999999999997</v>
      </c>
      <c r="AJ794">
        <v>14.93</v>
      </c>
      <c r="AK794">
        <v>17.14</v>
      </c>
      <c r="AL794">
        <v>-36</v>
      </c>
      <c r="AM794">
        <v>12.38</v>
      </c>
      <c r="AN794">
        <v>-94.2</v>
      </c>
      <c r="AO794">
        <v>-2.5499999999999901</v>
      </c>
      <c r="AP794">
        <v>-6.4799999999999898</v>
      </c>
      <c r="AQ794">
        <v>0</v>
      </c>
    </row>
    <row r="795" spans="1:43" x14ac:dyDescent="0.25">
      <c r="A795" t="s">
        <v>1846</v>
      </c>
      <c r="B795" t="s">
        <v>1845</v>
      </c>
      <c r="C795" t="s">
        <v>457</v>
      </c>
      <c r="D795">
        <v>2641.5657120649998</v>
      </c>
      <c r="E795">
        <v>3909.1</v>
      </c>
      <c r="F795">
        <v>219.33</v>
      </c>
      <c r="G795">
        <v>120.72</v>
      </c>
      <c r="H795">
        <v>6.34</v>
      </c>
      <c r="I795">
        <v>39.700000000000003</v>
      </c>
      <c r="J795">
        <v>6.5299999999999896</v>
      </c>
      <c r="L795">
        <v>121.46</v>
      </c>
      <c r="M795">
        <v>0.33</v>
      </c>
      <c r="N795">
        <v>0</v>
      </c>
      <c r="O795">
        <v>727.54</v>
      </c>
      <c r="P795">
        <v>441.63</v>
      </c>
      <c r="R795">
        <v>578.29</v>
      </c>
      <c r="S795">
        <v>153.31</v>
      </c>
      <c r="T795">
        <v>344.16999999999899</v>
      </c>
      <c r="U795">
        <v>27.46</v>
      </c>
      <c r="V795">
        <v>31.93</v>
      </c>
      <c r="W795">
        <v>254.35</v>
      </c>
      <c r="X795">
        <v>659</v>
      </c>
      <c r="Y795">
        <v>563.5</v>
      </c>
      <c r="Z795">
        <v>0.63414429999999999</v>
      </c>
      <c r="AA795">
        <v>686.7</v>
      </c>
      <c r="AC795">
        <v>381.409999999999</v>
      </c>
      <c r="AD795">
        <v>255.38</v>
      </c>
      <c r="AE795">
        <v>403.17</v>
      </c>
      <c r="AF795">
        <v>1386.54</v>
      </c>
      <c r="AG795">
        <v>1005.13</v>
      </c>
      <c r="AH795">
        <v>210.61</v>
      </c>
      <c r="AI795">
        <v>381.409999999999</v>
      </c>
      <c r="AJ795">
        <v>58.05</v>
      </c>
      <c r="AK795">
        <v>-137.01</v>
      </c>
      <c r="AL795">
        <v>8.89</v>
      </c>
      <c r="AM795">
        <v>107.33</v>
      </c>
      <c r="AN795">
        <v>-59.739999999999903</v>
      </c>
      <c r="AO795">
        <v>49.28</v>
      </c>
      <c r="AP795">
        <v>-20.7899999999999</v>
      </c>
      <c r="AQ795">
        <v>0</v>
      </c>
    </row>
    <row r="796" spans="1:43" x14ac:dyDescent="0.25">
      <c r="A796" t="s">
        <v>1897</v>
      </c>
      <c r="B796" t="s">
        <v>1896</v>
      </c>
      <c r="C796" t="s">
        <v>336</v>
      </c>
      <c r="D796">
        <v>2641.4071565700001</v>
      </c>
      <c r="E796">
        <v>87.55</v>
      </c>
      <c r="F796">
        <v>157.38</v>
      </c>
      <c r="G796">
        <v>399.63</v>
      </c>
      <c r="H796">
        <v>150.25</v>
      </c>
      <c r="I796">
        <v>28.78</v>
      </c>
      <c r="J796">
        <v>48.13</v>
      </c>
      <c r="L796">
        <v>0</v>
      </c>
      <c r="M796">
        <v>0</v>
      </c>
      <c r="N796">
        <v>0.11</v>
      </c>
      <c r="O796">
        <v>1071.08</v>
      </c>
      <c r="P796">
        <v>61.27</v>
      </c>
      <c r="R796">
        <v>1037.81</v>
      </c>
      <c r="S796">
        <v>56.63</v>
      </c>
      <c r="T796">
        <v>245.12</v>
      </c>
      <c r="U796">
        <v>33.270000000000003</v>
      </c>
      <c r="V796">
        <v>7.45</v>
      </c>
      <c r="W796">
        <v>927.979999999999</v>
      </c>
      <c r="X796">
        <v>870.66</v>
      </c>
      <c r="Y796">
        <v>402.5</v>
      </c>
      <c r="Z796">
        <v>30.0501383</v>
      </c>
      <c r="AA796">
        <v>84.25</v>
      </c>
      <c r="AC796">
        <v>1477.96999999999</v>
      </c>
      <c r="AD796">
        <v>476.92</v>
      </c>
      <c r="AE796">
        <v>5.6899999999999897</v>
      </c>
      <c r="AF796">
        <v>1941.73999999999</v>
      </c>
      <c r="AG796">
        <v>463.77</v>
      </c>
      <c r="AH796">
        <v>308.33</v>
      </c>
      <c r="AI796">
        <v>1477.96999999999</v>
      </c>
      <c r="AJ796">
        <v>35.33</v>
      </c>
      <c r="AK796">
        <v>-151.99</v>
      </c>
      <c r="AL796">
        <v>34.840000000000003</v>
      </c>
      <c r="AM796">
        <v>92.02</v>
      </c>
      <c r="AN796">
        <v>-155.87</v>
      </c>
      <c r="AO796">
        <v>56.69</v>
      </c>
      <c r="AP796">
        <v>-25.13</v>
      </c>
      <c r="AQ796">
        <v>0</v>
      </c>
    </row>
    <row r="797" spans="1:43" x14ac:dyDescent="0.25">
      <c r="A797" t="s">
        <v>1866</v>
      </c>
      <c r="B797" t="s">
        <v>1865</v>
      </c>
      <c r="C797" t="s">
        <v>88</v>
      </c>
      <c r="D797">
        <v>2630.7810170399998</v>
      </c>
      <c r="E797">
        <v>156.65</v>
      </c>
      <c r="F797">
        <v>299.83999999999997</v>
      </c>
      <c r="G797">
        <v>382.65</v>
      </c>
      <c r="H797">
        <v>15.71</v>
      </c>
      <c r="I797">
        <v>99.23</v>
      </c>
      <c r="K797">
        <v>14.87</v>
      </c>
      <c r="L797">
        <v>63.429900000000004</v>
      </c>
      <c r="M797">
        <v>7.96</v>
      </c>
      <c r="N797">
        <v>4.71</v>
      </c>
      <c r="O797">
        <v>957.17</v>
      </c>
      <c r="P797">
        <v>427.92</v>
      </c>
      <c r="R797">
        <v>837.20010000000002</v>
      </c>
      <c r="S797">
        <v>115.859999999999</v>
      </c>
      <c r="T797">
        <v>493.15</v>
      </c>
      <c r="U797">
        <v>33.71</v>
      </c>
      <c r="V797">
        <v>5.5000000000004503</v>
      </c>
      <c r="W797">
        <v>421.01</v>
      </c>
      <c r="X797">
        <v>1087.82</v>
      </c>
      <c r="Y797">
        <v>792.99</v>
      </c>
      <c r="Z797">
        <v>15.709349599999999</v>
      </c>
      <c r="AA797">
        <v>800.53999999999905</v>
      </c>
      <c r="AC797">
        <v>824.07999999999902</v>
      </c>
      <c r="AD797">
        <v>568.14</v>
      </c>
      <c r="AE797">
        <v>422.41999999999899</v>
      </c>
      <c r="AF797">
        <v>2044.99</v>
      </c>
      <c r="AG797">
        <v>1220.9100000000001</v>
      </c>
      <c r="AH797">
        <v>304.58999999999997</v>
      </c>
      <c r="AI797">
        <v>824.07999999999902</v>
      </c>
      <c r="AJ797">
        <v>144.31</v>
      </c>
      <c r="AK797">
        <v>59.66</v>
      </c>
      <c r="AL797">
        <v>-124.63</v>
      </c>
      <c r="AM797">
        <v>50.9</v>
      </c>
      <c r="AN797">
        <v>-158.98999999999899</v>
      </c>
      <c r="AO797">
        <v>-93.41</v>
      </c>
      <c r="AP797">
        <v>-14.069999999999901</v>
      </c>
      <c r="AQ797">
        <v>13.85</v>
      </c>
    </row>
    <row r="798" spans="1:43" x14ac:dyDescent="0.25">
      <c r="A798" t="s">
        <v>1820</v>
      </c>
      <c r="B798" t="s">
        <v>1819</v>
      </c>
      <c r="C798" t="s">
        <v>706</v>
      </c>
      <c r="D798">
        <v>2628.4068018599901</v>
      </c>
      <c r="E798">
        <v>952.9</v>
      </c>
      <c r="F798">
        <v>724.25</v>
      </c>
      <c r="G798">
        <v>89.54</v>
      </c>
      <c r="H798">
        <v>27.19</v>
      </c>
      <c r="I798">
        <v>30.67</v>
      </c>
      <c r="K798">
        <v>16.22</v>
      </c>
      <c r="L798">
        <v>1.68</v>
      </c>
      <c r="M798">
        <v>0</v>
      </c>
      <c r="O798">
        <v>479.18999999999897</v>
      </c>
      <c r="P798">
        <v>123.149999999999</v>
      </c>
      <c r="R798">
        <v>398.219999999999</v>
      </c>
      <c r="S798">
        <v>50.91</v>
      </c>
      <c r="T798">
        <v>206.64</v>
      </c>
      <c r="U798">
        <v>63.07</v>
      </c>
      <c r="V798">
        <v>80.81</v>
      </c>
      <c r="W798">
        <v>623.14</v>
      </c>
      <c r="X798">
        <v>1314.72</v>
      </c>
      <c r="Y798">
        <v>930.89</v>
      </c>
      <c r="Z798">
        <v>2.7190884</v>
      </c>
      <c r="AA798">
        <v>112.46</v>
      </c>
      <c r="AC798">
        <v>739.87</v>
      </c>
      <c r="AD798">
        <v>821.84</v>
      </c>
      <c r="AE798">
        <v>42.339999999999897</v>
      </c>
      <c r="AF798">
        <v>1793.9099999999901</v>
      </c>
      <c r="AG798">
        <v>1054.04</v>
      </c>
      <c r="AH798">
        <v>411.3</v>
      </c>
      <c r="AI798">
        <v>739.86999999999898</v>
      </c>
      <c r="AJ798">
        <v>48.59</v>
      </c>
      <c r="AK798">
        <v>9.34</v>
      </c>
      <c r="AL798">
        <v>-45.99</v>
      </c>
      <c r="AM798">
        <v>-54.93</v>
      </c>
      <c r="AN798">
        <v>-157.629999999999</v>
      </c>
      <c r="AO798">
        <v>-103.52</v>
      </c>
      <c r="AP798">
        <v>-91.58</v>
      </c>
      <c r="AQ798">
        <v>0</v>
      </c>
    </row>
    <row r="799" spans="1:43" x14ac:dyDescent="0.25">
      <c r="A799" t="s">
        <v>1903</v>
      </c>
      <c r="B799" t="s">
        <v>1902</v>
      </c>
      <c r="C799" t="s">
        <v>497</v>
      </c>
      <c r="D799">
        <v>2608.7513199999999</v>
      </c>
      <c r="E799">
        <v>609.4</v>
      </c>
      <c r="F799">
        <v>21.71</v>
      </c>
      <c r="G799">
        <v>131.37</v>
      </c>
      <c r="H799">
        <v>8.66</v>
      </c>
      <c r="I799">
        <v>56.83</v>
      </c>
      <c r="J799">
        <v>46.85</v>
      </c>
      <c r="L799">
        <v>0</v>
      </c>
      <c r="M799">
        <v>0</v>
      </c>
      <c r="N799">
        <v>0</v>
      </c>
      <c r="O799">
        <v>905.62</v>
      </c>
      <c r="P799">
        <v>140.37</v>
      </c>
      <c r="R799">
        <v>865.45</v>
      </c>
      <c r="S799">
        <v>54.89</v>
      </c>
      <c r="T799">
        <v>116.929999999999</v>
      </c>
      <c r="U799">
        <v>40.17</v>
      </c>
      <c r="V799">
        <v>-9.9999999997635296E-3</v>
      </c>
      <c r="W799">
        <v>701.68999999999903</v>
      </c>
      <c r="X799">
        <v>215.11</v>
      </c>
      <c r="Y799">
        <v>138.63999999999999</v>
      </c>
      <c r="Z799">
        <v>4.3288000000000002</v>
      </c>
      <c r="AA799">
        <v>182.76999999999899</v>
      </c>
      <c r="AC799">
        <v>841.719999999999</v>
      </c>
      <c r="AD799">
        <v>4.5</v>
      </c>
      <c r="AE799">
        <v>93.53</v>
      </c>
      <c r="AF799">
        <v>1120.73</v>
      </c>
      <c r="AG799">
        <v>279.01</v>
      </c>
      <c r="AH799">
        <v>98.89</v>
      </c>
      <c r="AI799">
        <v>841.719999999999</v>
      </c>
      <c r="AJ799">
        <v>232.15</v>
      </c>
      <c r="AK799">
        <v>-15.19</v>
      </c>
      <c r="AL799">
        <v>-237.03</v>
      </c>
      <c r="AM799">
        <v>257.33999999999997</v>
      </c>
      <c r="AN799">
        <v>-6.8399999999999901</v>
      </c>
      <c r="AO799">
        <v>25.189999999999898</v>
      </c>
      <c r="AP799">
        <v>5.1199999999999699</v>
      </c>
      <c r="AQ799">
        <v>4.33</v>
      </c>
    </row>
    <row r="800" spans="1:43" x14ac:dyDescent="0.25">
      <c r="A800" t="s">
        <v>1852</v>
      </c>
      <c r="B800" t="s">
        <v>1851</v>
      </c>
      <c r="C800" t="s">
        <v>333</v>
      </c>
      <c r="D800">
        <v>2604.5013420999999</v>
      </c>
      <c r="E800">
        <v>4.8499999999999996</v>
      </c>
      <c r="F800">
        <v>48.13</v>
      </c>
      <c r="G800">
        <v>1871.25</v>
      </c>
      <c r="H800">
        <v>5949.89</v>
      </c>
      <c r="I800">
        <v>273.93</v>
      </c>
      <c r="L800">
        <v>0</v>
      </c>
      <c r="M800">
        <v>0</v>
      </c>
      <c r="N800">
        <v>0</v>
      </c>
      <c r="O800">
        <v>14574.34</v>
      </c>
      <c r="P800">
        <v>7572.08</v>
      </c>
      <c r="R800">
        <v>14523.2</v>
      </c>
      <c r="S800">
        <v>461.05999999999898</v>
      </c>
      <c r="T800">
        <v>12120.19</v>
      </c>
      <c r="U800">
        <v>51.14</v>
      </c>
      <c r="V800">
        <v>991.58000000000197</v>
      </c>
      <c r="W800">
        <v>-9903.5499999999993</v>
      </c>
      <c r="X800">
        <v>3084.03999999999</v>
      </c>
      <c r="Y800">
        <v>12168.32</v>
      </c>
      <c r="Z800">
        <v>537.01058599999999</v>
      </c>
      <c r="AA800">
        <v>10967.28</v>
      </c>
      <c r="AC800">
        <v>-2082.01999999999</v>
      </c>
      <c r="AD800">
        <v>136.63999999999999</v>
      </c>
      <c r="AE800">
        <v>6580.5</v>
      </c>
      <c r="AF800">
        <v>17658.38</v>
      </c>
      <c r="AG800">
        <v>19740.400000000001</v>
      </c>
      <c r="AH800">
        <v>2212.41</v>
      </c>
      <c r="AI800">
        <v>-2082.02</v>
      </c>
      <c r="AJ800">
        <v>14.81</v>
      </c>
      <c r="AK800">
        <v>-952.26</v>
      </c>
      <c r="AL800">
        <v>55.09</v>
      </c>
      <c r="AM800">
        <v>934.09</v>
      </c>
      <c r="AN800">
        <v>-137.44999999999999</v>
      </c>
      <c r="AO800">
        <v>919.28</v>
      </c>
      <c r="AP800">
        <v>36.92</v>
      </c>
      <c r="AQ800">
        <v>0</v>
      </c>
    </row>
    <row r="801" spans="1:43" x14ac:dyDescent="0.25">
      <c r="A801" t="s">
        <v>1854</v>
      </c>
      <c r="B801" t="s">
        <v>1853</v>
      </c>
      <c r="C801" t="s">
        <v>118</v>
      </c>
      <c r="D801">
        <v>2602.0840699199998</v>
      </c>
      <c r="E801">
        <v>667.7</v>
      </c>
      <c r="F801">
        <v>15.79</v>
      </c>
      <c r="G801">
        <v>178.35</v>
      </c>
      <c r="H801">
        <v>39</v>
      </c>
      <c r="I801">
        <v>75.94</v>
      </c>
      <c r="J801">
        <v>21.119999999999902</v>
      </c>
      <c r="L801">
        <v>0.82050000000000001</v>
      </c>
      <c r="M801">
        <v>3.52</v>
      </c>
      <c r="N801">
        <v>0.37</v>
      </c>
      <c r="O801">
        <v>160.27000000000001</v>
      </c>
      <c r="P801">
        <v>22.69</v>
      </c>
      <c r="R801">
        <v>153.33949999999999</v>
      </c>
      <c r="S801">
        <v>31.869999999999902</v>
      </c>
      <c r="T801">
        <v>40.68</v>
      </c>
      <c r="U801">
        <v>2.59</v>
      </c>
      <c r="V801">
        <v>1.57000000000004</v>
      </c>
      <c r="W801">
        <v>160.81</v>
      </c>
      <c r="X801">
        <v>297.42</v>
      </c>
      <c r="Y801">
        <v>56.47</v>
      </c>
      <c r="Z801">
        <v>3.9000061000000001</v>
      </c>
      <c r="AA801">
        <v>31.08</v>
      </c>
      <c r="AC801">
        <v>378.53</v>
      </c>
      <c r="AD801">
        <v>66.63</v>
      </c>
      <c r="AE801">
        <v>0</v>
      </c>
      <c r="AF801">
        <v>457.69</v>
      </c>
      <c r="AG801">
        <v>79.16</v>
      </c>
      <c r="AH801">
        <v>122.98</v>
      </c>
      <c r="AI801">
        <v>378.53</v>
      </c>
      <c r="AJ801">
        <v>8.6</v>
      </c>
      <c r="AK801">
        <v>63.1</v>
      </c>
      <c r="AL801">
        <v>-77.11</v>
      </c>
      <c r="AM801">
        <v>11.51</v>
      </c>
      <c r="AN801">
        <v>-45.98</v>
      </c>
      <c r="AO801">
        <v>2.91</v>
      </c>
      <c r="AP801">
        <v>-2.4999999999999898</v>
      </c>
      <c r="AQ801">
        <v>0</v>
      </c>
    </row>
    <row r="802" spans="1:43" x14ac:dyDescent="0.25">
      <c r="A802" t="s">
        <v>1864</v>
      </c>
      <c r="B802" t="s">
        <v>1863</v>
      </c>
      <c r="C802" t="s">
        <v>648</v>
      </c>
      <c r="D802">
        <v>2595.9881466000002</v>
      </c>
      <c r="E802">
        <v>668.1</v>
      </c>
      <c r="F802">
        <v>98.84</v>
      </c>
      <c r="G802">
        <v>579.44000000000005</v>
      </c>
      <c r="H802">
        <v>19.46</v>
      </c>
      <c r="I802">
        <v>85.34</v>
      </c>
      <c r="K802">
        <v>54.09</v>
      </c>
      <c r="L802">
        <v>76.766999999999996</v>
      </c>
      <c r="M802">
        <v>0</v>
      </c>
      <c r="N802">
        <v>9.33</v>
      </c>
      <c r="O802">
        <v>991.84</v>
      </c>
      <c r="P802">
        <v>554.29</v>
      </c>
      <c r="R802">
        <v>816.71299999999997</v>
      </c>
      <c r="S802">
        <v>22.61</v>
      </c>
      <c r="T802">
        <v>92.82</v>
      </c>
      <c r="U802">
        <v>44.27</v>
      </c>
      <c r="V802">
        <v>10.42</v>
      </c>
      <c r="W802">
        <v>-212.97</v>
      </c>
      <c r="X802">
        <v>149.44</v>
      </c>
      <c r="Y802">
        <v>191.66</v>
      </c>
      <c r="Z802">
        <v>3.8909166000000002</v>
      </c>
      <c r="AA802">
        <v>610.4</v>
      </c>
      <c r="AC802">
        <v>395.33</v>
      </c>
      <c r="AD802">
        <v>35.76</v>
      </c>
      <c r="AE802">
        <v>543.87</v>
      </c>
      <c r="AF802">
        <v>1141.28</v>
      </c>
      <c r="AG802">
        <v>745.95</v>
      </c>
      <c r="AH802">
        <v>5.73</v>
      </c>
      <c r="AI802">
        <v>395.32999999999902</v>
      </c>
      <c r="AJ802">
        <v>93.29</v>
      </c>
      <c r="AK802">
        <v>-129.80000000000001</v>
      </c>
      <c r="AL802">
        <v>-90.16</v>
      </c>
      <c r="AM802">
        <v>59.81</v>
      </c>
      <c r="AN802">
        <v>-71.7</v>
      </c>
      <c r="AO802">
        <v>-33.479999999999997</v>
      </c>
      <c r="AP802">
        <v>-160.15</v>
      </c>
      <c r="AQ802">
        <v>0</v>
      </c>
    </row>
    <row r="803" spans="1:43" x14ac:dyDescent="0.25">
      <c r="A803" t="s">
        <v>1889</v>
      </c>
      <c r="B803" t="s">
        <v>1888</v>
      </c>
      <c r="C803" t="s">
        <v>61</v>
      </c>
      <c r="D803">
        <v>2593.8135456800001</v>
      </c>
      <c r="E803">
        <v>341.55</v>
      </c>
      <c r="F803">
        <v>572.9</v>
      </c>
      <c r="G803">
        <v>685.9</v>
      </c>
      <c r="H803">
        <v>37.83</v>
      </c>
      <c r="I803">
        <v>373.51</v>
      </c>
      <c r="J803">
        <v>23.76</v>
      </c>
      <c r="L803">
        <v>0</v>
      </c>
      <c r="M803">
        <v>2.2400000000000002</v>
      </c>
      <c r="O803">
        <v>1365.15</v>
      </c>
      <c r="P803">
        <v>78.399999999999494</v>
      </c>
      <c r="R803">
        <v>941.42</v>
      </c>
      <c r="S803">
        <v>951.34</v>
      </c>
      <c r="T803">
        <v>1205.8</v>
      </c>
      <c r="U803">
        <v>421.49</v>
      </c>
      <c r="V803">
        <v>1.9599999999995401</v>
      </c>
      <c r="W803">
        <v>1362.92</v>
      </c>
      <c r="X803">
        <v>2578.6</v>
      </c>
      <c r="Y803">
        <v>1778.7</v>
      </c>
      <c r="Z803">
        <v>7.5665506000000002</v>
      </c>
      <c r="AA803">
        <v>471.56</v>
      </c>
      <c r="AC803">
        <v>2086.65</v>
      </c>
      <c r="AD803">
        <v>365.74</v>
      </c>
      <c r="AE803">
        <v>52.68</v>
      </c>
      <c r="AF803">
        <v>3943.75</v>
      </c>
      <c r="AG803">
        <v>1857.1</v>
      </c>
      <c r="AH803">
        <v>888.01</v>
      </c>
      <c r="AI803">
        <v>2086.65</v>
      </c>
      <c r="AJ803">
        <v>113.3</v>
      </c>
      <c r="AK803">
        <v>-223.89</v>
      </c>
      <c r="AL803">
        <v>-91.31</v>
      </c>
      <c r="AM803">
        <v>380.51</v>
      </c>
      <c r="AN803">
        <v>-128.11000000000001</v>
      </c>
      <c r="AO803">
        <v>267.20999999999998</v>
      </c>
      <c r="AP803">
        <v>65.31</v>
      </c>
      <c r="AQ803">
        <v>7.57</v>
      </c>
    </row>
    <row r="804" spans="1:43" x14ac:dyDescent="0.25">
      <c r="A804" t="s">
        <v>1883</v>
      </c>
      <c r="B804" t="s">
        <v>1882</v>
      </c>
      <c r="C804" t="s">
        <v>1140</v>
      </c>
      <c r="D804">
        <v>2580.8388</v>
      </c>
      <c r="E804">
        <v>1000</v>
      </c>
    </row>
    <row r="805" spans="1:43" x14ac:dyDescent="0.25">
      <c r="A805" t="s">
        <v>1959</v>
      </c>
      <c r="B805" t="s">
        <v>1958</v>
      </c>
      <c r="C805" t="s">
        <v>370</v>
      </c>
      <c r="D805">
        <v>2558.2175361599998</v>
      </c>
      <c r="E805">
        <v>149.19999999999999</v>
      </c>
      <c r="F805">
        <v>272.95999999999998</v>
      </c>
      <c r="G805">
        <v>36.270000000000003</v>
      </c>
      <c r="H805">
        <v>171</v>
      </c>
      <c r="I805">
        <v>416.27</v>
      </c>
      <c r="J805">
        <v>108.74</v>
      </c>
      <c r="L805">
        <v>0.66639999999999999</v>
      </c>
      <c r="M805">
        <v>436.48</v>
      </c>
      <c r="N805">
        <v>35.85</v>
      </c>
      <c r="O805">
        <v>1230.94999999999</v>
      </c>
      <c r="P805">
        <v>296.36999999999898</v>
      </c>
      <c r="R805">
        <v>777.93359999999996</v>
      </c>
      <c r="S805">
        <v>283.479999999999</v>
      </c>
      <c r="T805">
        <v>253.45</v>
      </c>
      <c r="U805">
        <v>15.87</v>
      </c>
      <c r="V805">
        <v>79.5499999999995</v>
      </c>
      <c r="W805">
        <v>1380.36</v>
      </c>
      <c r="X805">
        <v>1215.31</v>
      </c>
      <c r="Y805">
        <v>526.41</v>
      </c>
      <c r="Z805">
        <v>17.100384600000002</v>
      </c>
      <c r="AA805">
        <v>121.979999999999</v>
      </c>
      <c r="AC805">
        <v>1623.48</v>
      </c>
      <c r="AD805">
        <v>200.95</v>
      </c>
      <c r="AE805">
        <v>108.08</v>
      </c>
      <c r="AF805">
        <v>2446.2599999999902</v>
      </c>
      <c r="AG805">
        <v>822.77999999999895</v>
      </c>
      <c r="AH805">
        <v>314.61</v>
      </c>
      <c r="AI805">
        <v>1623.48</v>
      </c>
      <c r="AJ805">
        <v>22.99</v>
      </c>
      <c r="AK805">
        <v>-127.16</v>
      </c>
      <c r="AL805">
        <v>136.94999999999999</v>
      </c>
      <c r="AM805">
        <v>2.2999999999999998</v>
      </c>
      <c r="AN805">
        <v>-173.17</v>
      </c>
      <c r="AO805">
        <v>-20.689999999999898</v>
      </c>
      <c r="AP805">
        <v>12.09</v>
      </c>
      <c r="AQ805">
        <v>102.32</v>
      </c>
    </row>
    <row r="806" spans="1:43" x14ac:dyDescent="0.25">
      <c r="A806" t="s">
        <v>1870</v>
      </c>
      <c r="B806" t="s">
        <v>1869</v>
      </c>
      <c r="C806" t="s">
        <v>115</v>
      </c>
      <c r="D806">
        <v>2543.8735919999999</v>
      </c>
      <c r="E806">
        <v>539.4</v>
      </c>
      <c r="F806">
        <v>194.41</v>
      </c>
      <c r="G806">
        <v>8</v>
      </c>
      <c r="H806">
        <v>9.3699999999999992</v>
      </c>
      <c r="I806">
        <v>112.16</v>
      </c>
      <c r="J806">
        <v>10.61</v>
      </c>
      <c r="L806">
        <v>9.4200000000000006E-2</v>
      </c>
      <c r="M806">
        <v>18</v>
      </c>
      <c r="N806">
        <v>0</v>
      </c>
      <c r="O806">
        <v>533.89</v>
      </c>
      <c r="P806">
        <v>85.760000000000403</v>
      </c>
      <c r="R806">
        <v>485.07580000000002</v>
      </c>
      <c r="S806">
        <v>139.15</v>
      </c>
      <c r="T806">
        <v>219.66</v>
      </c>
      <c r="U806">
        <v>30.72</v>
      </c>
      <c r="V806">
        <v>56.360000000000397</v>
      </c>
      <c r="W806">
        <v>1119.52</v>
      </c>
      <c r="X806">
        <v>1102.83</v>
      </c>
      <c r="Y806">
        <v>414.07</v>
      </c>
      <c r="Z806">
        <v>4.6870079999999996</v>
      </c>
      <c r="AA806">
        <v>162.73999999999899</v>
      </c>
      <c r="AC806">
        <v>1136.8899999999901</v>
      </c>
      <c r="AD806">
        <v>424.36</v>
      </c>
      <c r="AE806">
        <v>18.79</v>
      </c>
      <c r="AF806">
        <v>1636.72</v>
      </c>
      <c r="AG806">
        <v>499.83</v>
      </c>
      <c r="AH806">
        <v>427.16</v>
      </c>
      <c r="AI806">
        <v>1136.8899999999901</v>
      </c>
      <c r="AJ806">
        <v>57.55</v>
      </c>
      <c r="AK806">
        <v>-122.52</v>
      </c>
      <c r="AL806">
        <v>-112.89</v>
      </c>
      <c r="AM806">
        <v>235.33</v>
      </c>
      <c r="AN806">
        <v>-143.04</v>
      </c>
      <c r="AO806">
        <v>177.78</v>
      </c>
      <c r="AP806">
        <v>-7.9999999999984001E-2</v>
      </c>
      <c r="AQ806">
        <v>47.62</v>
      </c>
    </row>
    <row r="807" spans="1:43" x14ac:dyDescent="0.25">
      <c r="A807" t="s">
        <v>1899</v>
      </c>
      <c r="B807" t="s">
        <v>1898</v>
      </c>
      <c r="C807" t="s">
        <v>328</v>
      </c>
      <c r="D807">
        <v>2533.3308000000002</v>
      </c>
      <c r="E807">
        <v>264.60000000000002</v>
      </c>
      <c r="F807">
        <v>56.2</v>
      </c>
      <c r="G807">
        <v>36.86</v>
      </c>
      <c r="H807">
        <v>46.4</v>
      </c>
      <c r="I807">
        <v>19.16</v>
      </c>
      <c r="J807">
        <v>24.73</v>
      </c>
      <c r="L807">
        <v>0</v>
      </c>
      <c r="M807">
        <v>14.72</v>
      </c>
      <c r="N807">
        <v>0</v>
      </c>
      <c r="O807">
        <v>671.73</v>
      </c>
      <c r="P807">
        <v>84.55</v>
      </c>
      <c r="R807">
        <v>641.66</v>
      </c>
      <c r="S807">
        <v>27.17</v>
      </c>
      <c r="T807">
        <v>258.39999999999998</v>
      </c>
      <c r="U807">
        <v>15.35</v>
      </c>
      <c r="V807">
        <v>26.62</v>
      </c>
      <c r="W807">
        <v>639.41999999999996</v>
      </c>
      <c r="X807">
        <v>453.29</v>
      </c>
      <c r="Y807">
        <v>314.599999999999</v>
      </c>
      <c r="Z807">
        <v>9.2796000000000003</v>
      </c>
      <c r="AA807">
        <v>168.18</v>
      </c>
      <c r="AC807">
        <v>725.87</v>
      </c>
      <c r="AD807">
        <v>378.95</v>
      </c>
      <c r="AE807">
        <v>33.200000000000003</v>
      </c>
      <c r="AF807">
        <v>1125.02</v>
      </c>
      <c r="AG807">
        <v>399.15</v>
      </c>
      <c r="AH807">
        <v>28.01</v>
      </c>
      <c r="AI807">
        <v>725.87</v>
      </c>
      <c r="AJ807">
        <v>83.35</v>
      </c>
      <c r="AK807">
        <v>126.35</v>
      </c>
      <c r="AL807">
        <v>-82.62</v>
      </c>
      <c r="AM807">
        <v>-60.51</v>
      </c>
      <c r="AN807">
        <v>-201.12</v>
      </c>
      <c r="AO807">
        <v>-143.85999999999899</v>
      </c>
      <c r="AP807">
        <v>-16.78</v>
      </c>
      <c r="AQ807">
        <v>11.6</v>
      </c>
    </row>
    <row r="808" spans="1:43" x14ac:dyDescent="0.25">
      <c r="A808" t="s">
        <v>1905</v>
      </c>
      <c r="B808" t="s">
        <v>1904</v>
      </c>
      <c r="C808" t="s">
        <v>88</v>
      </c>
      <c r="D808">
        <v>2528.9026412500002</v>
      </c>
      <c r="E808">
        <v>112.8</v>
      </c>
      <c r="F808">
        <v>117.66</v>
      </c>
      <c r="G808">
        <v>0</v>
      </c>
      <c r="H808">
        <v>22.67</v>
      </c>
      <c r="I808">
        <v>300.45</v>
      </c>
      <c r="J808">
        <v>10.829999999999901</v>
      </c>
      <c r="L808">
        <v>4.6741999999999999</v>
      </c>
      <c r="M808">
        <v>4.16</v>
      </c>
      <c r="N808">
        <v>0</v>
      </c>
      <c r="O808">
        <v>316.12</v>
      </c>
      <c r="P808">
        <v>52.709999999999901</v>
      </c>
      <c r="R808">
        <v>242.35579999999999</v>
      </c>
      <c r="S808">
        <v>26.96</v>
      </c>
      <c r="T808">
        <v>104.69</v>
      </c>
      <c r="U808">
        <v>64.930000000000007</v>
      </c>
      <c r="V808">
        <v>38.469999999999899</v>
      </c>
      <c r="W808">
        <v>656.54</v>
      </c>
      <c r="X808">
        <v>638.15</v>
      </c>
      <c r="Y808">
        <v>222.35</v>
      </c>
      <c r="Z808">
        <v>22.670574999999999</v>
      </c>
      <c r="AA808">
        <v>24.44</v>
      </c>
      <c r="AC808">
        <v>679.20999999999901</v>
      </c>
      <c r="AD808">
        <v>127.03</v>
      </c>
      <c r="AE808">
        <v>3.4099999999999899</v>
      </c>
      <c r="AF808">
        <v>954.27</v>
      </c>
      <c r="AG808">
        <v>275.06</v>
      </c>
      <c r="AH808">
        <v>183.71</v>
      </c>
      <c r="AI808">
        <v>679.21</v>
      </c>
      <c r="AJ808">
        <v>14.52</v>
      </c>
      <c r="AK808">
        <v>-23.53</v>
      </c>
      <c r="AL808">
        <v>-111.07</v>
      </c>
      <c r="AM808">
        <v>113.5</v>
      </c>
      <c r="AN808">
        <v>-53.519999999999897</v>
      </c>
      <c r="AO808">
        <v>98.98</v>
      </c>
      <c r="AP808">
        <v>-21.099999999999898</v>
      </c>
      <c r="AQ808">
        <v>14.8</v>
      </c>
    </row>
    <row r="809" spans="1:43" x14ac:dyDescent="0.25">
      <c r="A809" t="s">
        <v>1887</v>
      </c>
      <c r="B809" t="s">
        <v>1886</v>
      </c>
      <c r="C809" t="s">
        <v>533</v>
      </c>
      <c r="D809">
        <v>2522.0808252000002</v>
      </c>
      <c r="E809">
        <v>218.9</v>
      </c>
      <c r="F809">
        <v>96.19</v>
      </c>
      <c r="G809">
        <v>95.44</v>
      </c>
      <c r="H809">
        <v>11.52</v>
      </c>
      <c r="I809">
        <v>106.8</v>
      </c>
      <c r="J809">
        <v>7.94</v>
      </c>
      <c r="L809">
        <v>7.0000000000000007E-2</v>
      </c>
      <c r="M809">
        <v>17.170000000000002</v>
      </c>
      <c r="N809">
        <v>0</v>
      </c>
      <c r="O809">
        <v>241.73</v>
      </c>
      <c r="P809">
        <v>20.669999999999899</v>
      </c>
      <c r="R809">
        <v>217.99</v>
      </c>
      <c r="S809">
        <v>55.87</v>
      </c>
      <c r="T809">
        <v>37.229999999999897</v>
      </c>
      <c r="U809">
        <v>6.5</v>
      </c>
      <c r="V809">
        <v>1.28999999999999</v>
      </c>
      <c r="W809">
        <v>530.97</v>
      </c>
      <c r="X809">
        <v>550.29</v>
      </c>
      <c r="Y809">
        <v>133.41999999999999</v>
      </c>
      <c r="Z809">
        <v>11.5163508</v>
      </c>
      <c r="AA809">
        <v>23.36</v>
      </c>
      <c r="AC809">
        <v>637.92999999999995</v>
      </c>
      <c r="AD809">
        <v>139.69</v>
      </c>
      <c r="AE809">
        <v>11.4399999999999</v>
      </c>
      <c r="AF809">
        <v>792.02</v>
      </c>
      <c r="AG809">
        <v>154.08999999999901</v>
      </c>
      <c r="AH809">
        <v>247.93</v>
      </c>
      <c r="AI809">
        <v>637.92999999999995</v>
      </c>
      <c r="AJ809">
        <v>82.02</v>
      </c>
      <c r="AK809">
        <v>71.13</v>
      </c>
      <c r="AL809">
        <v>-133.35</v>
      </c>
      <c r="AM809">
        <v>75.819999999999993</v>
      </c>
      <c r="AN809">
        <v>-152.35</v>
      </c>
      <c r="AO809">
        <v>-6.2</v>
      </c>
      <c r="AP809">
        <v>13.5999999999999</v>
      </c>
      <c r="AQ809">
        <v>3.58</v>
      </c>
    </row>
    <row r="810" spans="1:43" x14ac:dyDescent="0.25">
      <c r="A810" t="s">
        <v>1957</v>
      </c>
      <c r="B810" t="s">
        <v>1956</v>
      </c>
      <c r="C810" t="s">
        <v>1447</v>
      </c>
      <c r="D810">
        <v>2514.9674883600001</v>
      </c>
      <c r="E810">
        <v>51.95</v>
      </c>
      <c r="F810">
        <v>26.13</v>
      </c>
      <c r="G810">
        <v>842.5</v>
      </c>
      <c r="H810">
        <v>88.44</v>
      </c>
      <c r="I810">
        <v>6.12</v>
      </c>
      <c r="L810">
        <v>1.3653</v>
      </c>
      <c r="M810">
        <v>0</v>
      </c>
      <c r="N810">
        <v>0</v>
      </c>
      <c r="O810">
        <v>733.92</v>
      </c>
      <c r="P810">
        <v>0.53999999999999004</v>
      </c>
      <c r="R810">
        <v>729.804699999999</v>
      </c>
      <c r="S810">
        <v>15.36</v>
      </c>
      <c r="T810">
        <v>1707.1699999999901</v>
      </c>
      <c r="U810">
        <v>2.75</v>
      </c>
      <c r="V810">
        <v>0.53999999999999004</v>
      </c>
      <c r="W810">
        <v>-1791.98</v>
      </c>
      <c r="X810">
        <v>138.88</v>
      </c>
      <c r="Y810">
        <v>1733.3</v>
      </c>
      <c r="Z810">
        <v>8.8436512999999994</v>
      </c>
      <c r="AA810">
        <v>1077.71</v>
      </c>
      <c r="AC810">
        <v>-861.04</v>
      </c>
      <c r="AD810">
        <v>114.05</v>
      </c>
      <c r="AE810">
        <v>0</v>
      </c>
      <c r="AF810">
        <v>872.8</v>
      </c>
      <c r="AG810">
        <v>1733.84</v>
      </c>
      <c r="AH810">
        <v>3.35</v>
      </c>
      <c r="AI810">
        <v>-861.04</v>
      </c>
      <c r="AJ810">
        <v>0.56000000000000005</v>
      </c>
      <c r="AK810">
        <v>-1.46</v>
      </c>
      <c r="AL810">
        <v>-0.44</v>
      </c>
      <c r="AM810">
        <v>4.4800000000000004</v>
      </c>
      <c r="AN810">
        <v>-0.19999999999999901</v>
      </c>
      <c r="AO810">
        <v>3.92</v>
      </c>
      <c r="AP810">
        <v>2.58</v>
      </c>
      <c r="AQ810">
        <v>0</v>
      </c>
    </row>
    <row r="811" spans="1:43" x14ac:dyDescent="0.25">
      <c r="A811" t="s">
        <v>1919</v>
      </c>
      <c r="B811" t="s">
        <v>1918</v>
      </c>
      <c r="C811" t="s">
        <v>336</v>
      </c>
      <c r="D811">
        <v>2510.9332486500002</v>
      </c>
      <c r="E811">
        <v>1237.1500000000001</v>
      </c>
      <c r="F811">
        <v>33.56</v>
      </c>
      <c r="G811">
        <v>54.82</v>
      </c>
      <c r="H811">
        <v>15.22</v>
      </c>
      <c r="I811">
        <v>8.74</v>
      </c>
      <c r="J811">
        <v>0.74</v>
      </c>
      <c r="L811">
        <v>0</v>
      </c>
      <c r="M811">
        <v>0</v>
      </c>
      <c r="O811">
        <v>30.39</v>
      </c>
      <c r="P811">
        <v>15.579999999999901</v>
      </c>
      <c r="R811">
        <v>28.71</v>
      </c>
      <c r="S811">
        <v>41.79</v>
      </c>
      <c r="T811">
        <v>70.23</v>
      </c>
      <c r="U811">
        <v>1.68</v>
      </c>
      <c r="V811">
        <v>0.33999999999997099</v>
      </c>
      <c r="W811">
        <v>58.49</v>
      </c>
      <c r="X811">
        <v>217.509999999999</v>
      </c>
      <c r="Y811">
        <v>103.79</v>
      </c>
      <c r="Z811">
        <v>1.5222009999999999</v>
      </c>
      <c r="AA811">
        <v>68.97</v>
      </c>
      <c r="AC811">
        <v>128.53</v>
      </c>
      <c r="AD811">
        <v>93.46</v>
      </c>
      <c r="AE811">
        <v>14.5</v>
      </c>
      <c r="AF811">
        <v>247.89999999999901</v>
      </c>
      <c r="AG811">
        <v>119.369999999999</v>
      </c>
      <c r="AH811">
        <v>73.52</v>
      </c>
      <c r="AI811">
        <v>128.53</v>
      </c>
      <c r="AJ811">
        <v>20.55</v>
      </c>
      <c r="AK811">
        <v>25.83</v>
      </c>
      <c r="AL811">
        <v>34.11</v>
      </c>
      <c r="AM811">
        <v>-60</v>
      </c>
      <c r="AN811">
        <v>-108.46</v>
      </c>
      <c r="AO811">
        <v>-80.55</v>
      </c>
      <c r="AP811">
        <v>-6.0000000000002197E-2</v>
      </c>
      <c r="AQ811">
        <v>0</v>
      </c>
    </row>
    <row r="812" spans="1:43" x14ac:dyDescent="0.25">
      <c r="A812" t="s">
        <v>1947</v>
      </c>
      <c r="B812" t="s">
        <v>1946</v>
      </c>
      <c r="C812" t="s">
        <v>315</v>
      </c>
      <c r="D812">
        <v>2507.4696476899999</v>
      </c>
      <c r="E812">
        <v>258.35000000000002</v>
      </c>
      <c r="F812">
        <v>142.36000000000001</v>
      </c>
      <c r="G812">
        <v>0</v>
      </c>
      <c r="H812">
        <v>9.69</v>
      </c>
      <c r="I812">
        <v>26.57</v>
      </c>
      <c r="J812">
        <v>0.189999999999999</v>
      </c>
      <c r="L812">
        <v>0.36170000000000002</v>
      </c>
      <c r="M812">
        <v>0.01</v>
      </c>
      <c r="O812">
        <v>200.64</v>
      </c>
      <c r="P812">
        <v>65.290000000000006</v>
      </c>
      <c r="R812">
        <v>155.66829999999999</v>
      </c>
      <c r="S812">
        <v>27.06</v>
      </c>
      <c r="T812">
        <v>44.629999999999903</v>
      </c>
      <c r="U812">
        <v>44.6</v>
      </c>
      <c r="V812">
        <v>17.38</v>
      </c>
      <c r="W812">
        <v>259.42</v>
      </c>
      <c r="X812">
        <v>320.75</v>
      </c>
      <c r="Y812">
        <v>186.98999999999899</v>
      </c>
      <c r="Z812">
        <v>9.6944505999999997</v>
      </c>
      <c r="AA812">
        <v>64.39</v>
      </c>
      <c r="AC812">
        <v>269.11</v>
      </c>
      <c r="AD812">
        <v>115.57</v>
      </c>
      <c r="AE812">
        <v>47.72</v>
      </c>
      <c r="AF812">
        <v>521.39</v>
      </c>
      <c r="AG812">
        <v>252.27999999999901</v>
      </c>
      <c r="AH812">
        <v>151.55000000000001</v>
      </c>
      <c r="AI812">
        <v>269.11</v>
      </c>
      <c r="AJ812">
        <v>88.8</v>
      </c>
      <c r="AK812">
        <v>-3.1</v>
      </c>
      <c r="AL812">
        <v>-95.94</v>
      </c>
      <c r="AM812">
        <v>104.44</v>
      </c>
      <c r="AN812">
        <v>-43.26</v>
      </c>
      <c r="AO812">
        <v>15.64</v>
      </c>
      <c r="AP812">
        <v>5.4</v>
      </c>
      <c r="AQ812">
        <v>0.92</v>
      </c>
    </row>
    <row r="813" spans="1:43" x14ac:dyDescent="0.25">
      <c r="A813" t="s">
        <v>1808</v>
      </c>
      <c r="B813" t="s">
        <v>1807</v>
      </c>
      <c r="C813" t="s">
        <v>88</v>
      </c>
      <c r="D813">
        <v>2506.7038160000002</v>
      </c>
      <c r="E813">
        <v>478.65</v>
      </c>
      <c r="F813">
        <v>117.1</v>
      </c>
      <c r="G813">
        <v>26</v>
      </c>
      <c r="H813">
        <v>10.37</v>
      </c>
      <c r="I813">
        <v>37.15</v>
      </c>
      <c r="J813">
        <v>12.25</v>
      </c>
      <c r="L813">
        <v>0</v>
      </c>
      <c r="M813">
        <v>73.16</v>
      </c>
      <c r="O813">
        <v>480.92999999999898</v>
      </c>
      <c r="P813">
        <v>147.469999999999</v>
      </c>
      <c r="R813">
        <v>397.64</v>
      </c>
      <c r="S813">
        <v>43.22</v>
      </c>
      <c r="T813">
        <v>62.87</v>
      </c>
      <c r="U813">
        <v>10.130000000000001</v>
      </c>
      <c r="V813">
        <v>10.4599999999999</v>
      </c>
      <c r="W813">
        <v>439.64</v>
      </c>
      <c r="X813">
        <v>322.52</v>
      </c>
      <c r="Y813">
        <v>179.97</v>
      </c>
      <c r="Z813">
        <v>5.1844960000000002</v>
      </c>
      <c r="AA813">
        <v>151.79</v>
      </c>
      <c r="AC813">
        <v>476.01</v>
      </c>
      <c r="AD813">
        <v>105.09</v>
      </c>
      <c r="AE813">
        <v>124.759999999999</v>
      </c>
      <c r="AF813">
        <v>803.44999999999902</v>
      </c>
      <c r="AG813">
        <v>327.43999999999897</v>
      </c>
      <c r="AH813">
        <v>137.06</v>
      </c>
      <c r="AI813">
        <v>476.01</v>
      </c>
      <c r="AJ813">
        <v>186.99</v>
      </c>
      <c r="AK813">
        <v>70.78</v>
      </c>
      <c r="AL813">
        <v>-179.34</v>
      </c>
      <c r="AM813">
        <v>121.36</v>
      </c>
      <c r="AN813">
        <v>-42.74</v>
      </c>
      <c r="AO813">
        <v>-65.63</v>
      </c>
      <c r="AP813">
        <v>12.799999999999899</v>
      </c>
      <c r="AQ813">
        <v>25.84</v>
      </c>
    </row>
    <row r="814" spans="1:43" x14ac:dyDescent="0.25">
      <c r="A814" t="s">
        <v>1885</v>
      </c>
      <c r="B814" t="s">
        <v>1884</v>
      </c>
      <c r="C814" t="s">
        <v>435</v>
      </c>
      <c r="D814">
        <v>2487.7889049999999</v>
      </c>
      <c r="E814">
        <v>321.75</v>
      </c>
      <c r="F814">
        <v>69.33</v>
      </c>
      <c r="G814">
        <v>157.24</v>
      </c>
      <c r="H814">
        <v>34.99</v>
      </c>
      <c r="I814">
        <v>9.49</v>
      </c>
      <c r="J814">
        <v>1.06</v>
      </c>
      <c r="L814">
        <v>0</v>
      </c>
      <c r="M814">
        <v>0</v>
      </c>
      <c r="N814">
        <v>0</v>
      </c>
      <c r="O814">
        <v>430.96</v>
      </c>
      <c r="P814">
        <v>116.99</v>
      </c>
      <c r="R814">
        <v>405.85</v>
      </c>
      <c r="S814">
        <v>58.629999999999903</v>
      </c>
      <c r="T814">
        <v>223.5</v>
      </c>
      <c r="U814">
        <v>25.11</v>
      </c>
      <c r="V814">
        <v>4.74</v>
      </c>
      <c r="W814">
        <v>97.34</v>
      </c>
      <c r="X814">
        <v>268.43</v>
      </c>
      <c r="Y814">
        <v>292.83</v>
      </c>
      <c r="Z814">
        <v>7.031293446936</v>
      </c>
      <c r="AA814">
        <v>197.32</v>
      </c>
      <c r="AC814">
        <v>289.57</v>
      </c>
      <c r="AD814">
        <v>84.52</v>
      </c>
      <c r="AE814">
        <v>111.19</v>
      </c>
      <c r="AF814">
        <v>699.39</v>
      </c>
      <c r="AG814">
        <v>409.82</v>
      </c>
      <c r="AH814">
        <v>115.79</v>
      </c>
      <c r="AI814">
        <v>289.57</v>
      </c>
      <c r="AJ814">
        <v>6.8</v>
      </c>
      <c r="AK814">
        <v>-9.2899999999999991</v>
      </c>
      <c r="AL814">
        <v>-5.97</v>
      </c>
      <c r="AM814">
        <v>10.28</v>
      </c>
      <c r="AN814">
        <v>-9.8199999999999896</v>
      </c>
      <c r="AO814">
        <v>3.4799999999999902</v>
      </c>
      <c r="AP814">
        <v>-4.9799999999999898</v>
      </c>
      <c r="AQ814">
        <v>0.11</v>
      </c>
    </row>
    <row r="815" spans="1:43" x14ac:dyDescent="0.25">
      <c r="A815" t="s">
        <v>1909</v>
      </c>
      <c r="B815" t="s">
        <v>1908</v>
      </c>
      <c r="C815" t="s">
        <v>74</v>
      </c>
      <c r="D815">
        <v>2485.4862008499999</v>
      </c>
      <c r="E815">
        <v>1586.35</v>
      </c>
      <c r="F815">
        <v>63.84</v>
      </c>
      <c r="G815">
        <v>0.67</v>
      </c>
      <c r="H815">
        <v>15.52</v>
      </c>
      <c r="I815">
        <v>155.71</v>
      </c>
      <c r="J815">
        <v>0.62</v>
      </c>
      <c r="L815">
        <v>1.9</v>
      </c>
      <c r="M815">
        <v>0</v>
      </c>
      <c r="N815">
        <v>0</v>
      </c>
      <c r="O815">
        <v>177.45</v>
      </c>
      <c r="P815">
        <v>32.279999999999802</v>
      </c>
      <c r="R815">
        <v>146.16999999999999</v>
      </c>
      <c r="S815">
        <v>157.66999999999999</v>
      </c>
      <c r="T815">
        <v>103.88999999999901</v>
      </c>
      <c r="U815">
        <v>29.38</v>
      </c>
      <c r="V815">
        <v>9.3899999999998691</v>
      </c>
      <c r="W815">
        <v>514.04</v>
      </c>
      <c r="X815">
        <v>552.79</v>
      </c>
      <c r="Y815">
        <v>167.73</v>
      </c>
      <c r="Z815">
        <v>1.5519738999999999</v>
      </c>
      <c r="AA815">
        <v>26.259999999999899</v>
      </c>
      <c r="AC815">
        <v>530.23</v>
      </c>
      <c r="AD815">
        <v>0</v>
      </c>
      <c r="AE815">
        <v>22.27</v>
      </c>
      <c r="AF815">
        <v>730.24</v>
      </c>
      <c r="AG815">
        <v>200.009999999999</v>
      </c>
      <c r="AH815">
        <v>239.41</v>
      </c>
      <c r="AI815">
        <v>530.23</v>
      </c>
      <c r="AJ815">
        <v>44.2</v>
      </c>
      <c r="AK815">
        <v>-6.57</v>
      </c>
      <c r="AL815">
        <v>-37.06</v>
      </c>
      <c r="AM815">
        <v>23.08</v>
      </c>
      <c r="AN815">
        <v>-191.09</v>
      </c>
      <c r="AO815">
        <v>-21.12</v>
      </c>
      <c r="AP815">
        <v>-20.55</v>
      </c>
      <c r="AQ815">
        <v>0</v>
      </c>
    </row>
    <row r="816" spans="1:43" x14ac:dyDescent="0.25">
      <c r="A816" t="s">
        <v>1917</v>
      </c>
      <c r="B816" t="s">
        <v>1916</v>
      </c>
      <c r="C816" t="s">
        <v>701</v>
      </c>
      <c r="D816">
        <v>2484.2694445500001</v>
      </c>
      <c r="E816">
        <v>2018.05</v>
      </c>
      <c r="F816">
        <v>169.29</v>
      </c>
      <c r="G816">
        <v>2.2400000000000002</v>
      </c>
      <c r="H816">
        <v>12.15</v>
      </c>
      <c r="I816">
        <v>135.19999999999999</v>
      </c>
      <c r="K816">
        <v>1.28</v>
      </c>
      <c r="L816">
        <v>0</v>
      </c>
      <c r="M816">
        <v>0</v>
      </c>
      <c r="O816">
        <v>147.42999999999901</v>
      </c>
      <c r="P816">
        <v>7.56</v>
      </c>
      <c r="R816">
        <v>89.6</v>
      </c>
      <c r="S816">
        <v>55.81</v>
      </c>
      <c r="T816">
        <v>17.07</v>
      </c>
      <c r="U816">
        <v>56.55</v>
      </c>
      <c r="V816">
        <v>6.67</v>
      </c>
      <c r="W816">
        <v>327.69</v>
      </c>
      <c r="X816">
        <v>388.71</v>
      </c>
      <c r="Y816">
        <v>186.36</v>
      </c>
      <c r="Z816">
        <v>1.2145916000000001</v>
      </c>
      <c r="AA816">
        <v>1.23</v>
      </c>
      <c r="AC816">
        <v>342.219999999999</v>
      </c>
      <c r="AD816">
        <v>69.61</v>
      </c>
      <c r="AE816">
        <v>0.88999999999999901</v>
      </c>
      <c r="AF816">
        <v>536.14</v>
      </c>
      <c r="AG816">
        <v>193.92</v>
      </c>
      <c r="AH816">
        <v>128.09</v>
      </c>
      <c r="AI816">
        <v>342.219999999999</v>
      </c>
      <c r="AJ816">
        <v>12.87</v>
      </c>
      <c r="AK816">
        <v>-97.34</v>
      </c>
      <c r="AL816">
        <v>-37.630000000000003</v>
      </c>
      <c r="AM816">
        <v>132.83000000000001</v>
      </c>
      <c r="AN816">
        <v>-53.989999999999903</v>
      </c>
      <c r="AO816">
        <v>119.96</v>
      </c>
      <c r="AP816">
        <v>-2.1399999999999801</v>
      </c>
      <c r="AQ816">
        <v>97.16</v>
      </c>
    </row>
    <row r="817" spans="1:43" x14ac:dyDescent="0.25">
      <c r="A817" t="s">
        <v>1953</v>
      </c>
      <c r="B817" t="s">
        <v>1952</v>
      </c>
      <c r="C817" t="s">
        <v>102</v>
      </c>
      <c r="D817">
        <v>2484.037208015</v>
      </c>
      <c r="E817">
        <v>2230.65</v>
      </c>
      <c r="F817">
        <v>438.16</v>
      </c>
      <c r="G817">
        <v>248.78</v>
      </c>
      <c r="H817">
        <v>12.11</v>
      </c>
      <c r="I817">
        <v>29.42</v>
      </c>
      <c r="J817">
        <v>2.3099999999999898</v>
      </c>
      <c r="L817">
        <v>0</v>
      </c>
      <c r="M817">
        <v>0</v>
      </c>
      <c r="O817">
        <v>267.74</v>
      </c>
      <c r="P817">
        <v>24.519999999999801</v>
      </c>
      <c r="R817">
        <v>252.82</v>
      </c>
      <c r="S817">
        <v>35.67</v>
      </c>
      <c r="T817">
        <v>29.419999999999899</v>
      </c>
      <c r="U817">
        <v>14.92</v>
      </c>
      <c r="V817">
        <v>1.17999999999988</v>
      </c>
      <c r="W817">
        <v>123.7</v>
      </c>
      <c r="X817">
        <v>608.94999999999902</v>
      </c>
      <c r="Y817">
        <v>467.58</v>
      </c>
      <c r="Z817">
        <v>1.2110460999999999</v>
      </c>
      <c r="AA817">
        <v>46.06</v>
      </c>
      <c r="AC817">
        <v>384.59</v>
      </c>
      <c r="AD817">
        <v>261</v>
      </c>
      <c r="AE817">
        <v>21.03</v>
      </c>
      <c r="AF817">
        <v>876.68999999999903</v>
      </c>
      <c r="AG817">
        <v>492.099999999999</v>
      </c>
      <c r="AH817">
        <v>282.86</v>
      </c>
      <c r="AI817">
        <v>384.59</v>
      </c>
      <c r="AJ817">
        <v>18.91</v>
      </c>
      <c r="AK817">
        <v>-15.26</v>
      </c>
      <c r="AL817">
        <v>-18.13</v>
      </c>
      <c r="AM817">
        <v>38.24</v>
      </c>
      <c r="AN817">
        <v>-26.98</v>
      </c>
      <c r="AO817">
        <v>19.329999999999998</v>
      </c>
      <c r="AP817">
        <v>4.8499999999999996</v>
      </c>
      <c r="AQ817">
        <v>0</v>
      </c>
    </row>
    <row r="818" spans="1:43" x14ac:dyDescent="0.25">
      <c r="A818" t="s">
        <v>1893</v>
      </c>
      <c r="B818" t="s">
        <v>1892</v>
      </c>
      <c r="C818" t="s">
        <v>457</v>
      </c>
      <c r="D818">
        <v>2476.3510102499999</v>
      </c>
      <c r="E818">
        <v>1870.75</v>
      </c>
      <c r="F818">
        <v>167.56</v>
      </c>
      <c r="G818">
        <v>167.23</v>
      </c>
      <c r="H818">
        <v>13.16</v>
      </c>
      <c r="I818">
        <v>183.12</v>
      </c>
      <c r="J818">
        <v>22.21</v>
      </c>
      <c r="L818">
        <v>0</v>
      </c>
      <c r="M818">
        <v>0.25</v>
      </c>
      <c r="N818">
        <v>0</v>
      </c>
      <c r="O818">
        <v>521.04</v>
      </c>
      <c r="P818">
        <v>58.490000000000201</v>
      </c>
      <c r="R818">
        <v>498.97</v>
      </c>
      <c r="S818">
        <v>32.369999999999997</v>
      </c>
      <c r="T818">
        <v>65.809999999999903</v>
      </c>
      <c r="U818">
        <v>21.82</v>
      </c>
      <c r="V818">
        <v>13.160000000000201</v>
      </c>
      <c r="W818">
        <v>580.78</v>
      </c>
      <c r="X818">
        <v>531.99</v>
      </c>
      <c r="Y818">
        <v>233.36999999999901</v>
      </c>
      <c r="Z818">
        <v>1.3159829999999999</v>
      </c>
      <c r="AA818">
        <v>23.83</v>
      </c>
      <c r="AC818">
        <v>761.17</v>
      </c>
      <c r="AD818">
        <v>175.7</v>
      </c>
      <c r="AE818">
        <v>23.119999999999902</v>
      </c>
      <c r="AF818">
        <v>1053.03</v>
      </c>
      <c r="AG818">
        <v>291.86</v>
      </c>
      <c r="AH818">
        <v>140.80000000000001</v>
      </c>
      <c r="AI818">
        <v>761.16999999999905</v>
      </c>
      <c r="AJ818">
        <v>55.17</v>
      </c>
      <c r="AK818">
        <v>-54.95</v>
      </c>
      <c r="AL818">
        <v>38.770000000000003</v>
      </c>
      <c r="AM818">
        <v>130.88999999999999</v>
      </c>
      <c r="AN818">
        <v>-137.16</v>
      </c>
      <c r="AO818">
        <v>75.719999999999899</v>
      </c>
      <c r="AP818">
        <v>114.71</v>
      </c>
      <c r="AQ818">
        <v>26.32</v>
      </c>
    </row>
    <row r="819" spans="1:43" x14ac:dyDescent="0.25">
      <c r="A819" t="s">
        <v>1911</v>
      </c>
      <c r="B819" t="s">
        <v>1910</v>
      </c>
      <c r="C819" t="s">
        <v>38</v>
      </c>
      <c r="D819">
        <v>2468.8227858999999</v>
      </c>
      <c r="E819">
        <v>342.1</v>
      </c>
      <c r="F819">
        <v>167.6</v>
      </c>
      <c r="G819">
        <v>164.12</v>
      </c>
      <c r="H819">
        <v>36.340000000000003</v>
      </c>
      <c r="I819">
        <v>7.07</v>
      </c>
      <c r="K819">
        <v>161.97999999999999</v>
      </c>
      <c r="L819">
        <v>0</v>
      </c>
      <c r="M819">
        <v>7.5</v>
      </c>
      <c r="N819">
        <v>0</v>
      </c>
      <c r="O819">
        <v>520.07999999999902</v>
      </c>
      <c r="P819">
        <v>234.51999999999899</v>
      </c>
      <c r="R819">
        <v>311.08</v>
      </c>
      <c r="S819">
        <v>93.739999999999895</v>
      </c>
      <c r="T819">
        <v>261.38</v>
      </c>
      <c r="U819">
        <v>39.520000000000003</v>
      </c>
      <c r="V819">
        <v>7.96999999999999</v>
      </c>
      <c r="W819">
        <v>118.969999999999</v>
      </c>
      <c r="X819">
        <v>462.85</v>
      </c>
      <c r="Y819">
        <v>428.98</v>
      </c>
      <c r="Z819">
        <v>7.268726</v>
      </c>
      <c r="AA819">
        <v>398.039999999999</v>
      </c>
      <c r="AC819">
        <v>319.42999999999898</v>
      </c>
      <c r="AD819">
        <v>259.64999999999998</v>
      </c>
      <c r="AE819">
        <v>226.54999999999899</v>
      </c>
      <c r="AF819">
        <v>982.93</v>
      </c>
      <c r="AG819">
        <v>663.5</v>
      </c>
      <c r="AH819">
        <v>102.39</v>
      </c>
      <c r="AI819">
        <v>319.42999999999898</v>
      </c>
      <c r="AJ819">
        <v>24.41</v>
      </c>
      <c r="AK819">
        <v>-59.09</v>
      </c>
      <c r="AL819">
        <v>-19.03</v>
      </c>
      <c r="AM819">
        <v>36.590000000000003</v>
      </c>
      <c r="AN819">
        <v>-74.260000000000005</v>
      </c>
      <c r="AO819">
        <v>12.18</v>
      </c>
      <c r="AP819">
        <v>-41.53</v>
      </c>
      <c r="AQ819">
        <v>0</v>
      </c>
    </row>
    <row r="820" spans="1:43" x14ac:dyDescent="0.25">
      <c r="A820" t="s">
        <v>1877</v>
      </c>
      <c r="B820" t="s">
        <v>1876</v>
      </c>
      <c r="D820">
        <v>2468.5182</v>
      </c>
      <c r="E820">
        <v>580</v>
      </c>
      <c r="F820">
        <v>0</v>
      </c>
      <c r="G820">
        <v>0</v>
      </c>
      <c r="H820">
        <v>5.01</v>
      </c>
      <c r="I820">
        <v>0.11</v>
      </c>
      <c r="J820">
        <v>7.0000000000000007E-2</v>
      </c>
      <c r="L820">
        <v>0</v>
      </c>
      <c r="M820">
        <v>2.33</v>
      </c>
      <c r="O820">
        <v>3.13</v>
      </c>
      <c r="P820">
        <v>7.9999999999999793E-2</v>
      </c>
      <c r="Q820">
        <v>0</v>
      </c>
      <c r="R820">
        <v>0.79999999999999905</v>
      </c>
      <c r="S820">
        <v>1.18</v>
      </c>
      <c r="T820">
        <v>0.109999999999999</v>
      </c>
      <c r="U820">
        <v>0</v>
      </c>
      <c r="V820">
        <v>9.9999999999997799E-3</v>
      </c>
      <c r="W820">
        <v>3.86</v>
      </c>
      <c r="X820">
        <v>5.93</v>
      </c>
      <c r="Y820">
        <v>0.109999999999999</v>
      </c>
      <c r="Z820">
        <v>0.50102000000000002</v>
      </c>
      <c r="AA820">
        <v>0</v>
      </c>
      <c r="AC820">
        <v>8.8699999999999992</v>
      </c>
      <c r="AD820">
        <v>4.6399999999999997</v>
      </c>
      <c r="AE820">
        <v>0</v>
      </c>
      <c r="AF820">
        <v>9.0599999999999898</v>
      </c>
      <c r="AG820">
        <v>0.189999999999999</v>
      </c>
      <c r="AH820">
        <v>0</v>
      </c>
      <c r="AI820">
        <v>8.8699999999999992</v>
      </c>
      <c r="AJ820">
        <v>0.01</v>
      </c>
      <c r="AK820">
        <v>0</v>
      </c>
      <c r="AL820">
        <v>-0.35</v>
      </c>
      <c r="AM820">
        <v>0.45</v>
      </c>
      <c r="AN820">
        <v>-0.31999999999999901</v>
      </c>
      <c r="AO820">
        <v>0.44</v>
      </c>
      <c r="AP820">
        <v>0.1</v>
      </c>
      <c r="AQ820">
        <v>0</v>
      </c>
    </row>
    <row r="821" spans="1:43" x14ac:dyDescent="0.25">
      <c r="A821" t="s">
        <v>1915</v>
      </c>
      <c r="B821" t="s">
        <v>1914</v>
      </c>
      <c r="C821" t="s">
        <v>96</v>
      </c>
      <c r="D821">
        <v>2462.2785069749998</v>
      </c>
      <c r="E821">
        <v>155.6</v>
      </c>
      <c r="F821">
        <v>193.37</v>
      </c>
      <c r="G821">
        <v>4738.76</v>
      </c>
      <c r="H821">
        <v>31.36</v>
      </c>
      <c r="I821">
        <v>464.62</v>
      </c>
      <c r="J821">
        <v>125.31</v>
      </c>
      <c r="L821">
        <v>3725.83</v>
      </c>
      <c r="M821">
        <v>31.83</v>
      </c>
      <c r="N821">
        <v>0</v>
      </c>
      <c r="O821">
        <v>6795.4799999999896</v>
      </c>
      <c r="P821">
        <v>1665.46999999999</v>
      </c>
      <c r="R821">
        <v>2826.3799999999901</v>
      </c>
      <c r="S821">
        <v>255.56</v>
      </c>
      <c r="T821">
        <v>1226.42</v>
      </c>
      <c r="U821">
        <v>211.44</v>
      </c>
      <c r="V821">
        <v>429.99999999999801</v>
      </c>
      <c r="W821">
        <v>778.81999999999903</v>
      </c>
      <c r="X821">
        <v>1838.71999999999</v>
      </c>
      <c r="Y821">
        <v>1419.79</v>
      </c>
      <c r="Z821">
        <v>15.678309499999999</v>
      </c>
      <c r="AA821">
        <v>1829.89</v>
      </c>
      <c r="AC821">
        <v>5548.94</v>
      </c>
      <c r="AD821">
        <v>645.12</v>
      </c>
      <c r="AE821">
        <v>1110.1600000000001</v>
      </c>
      <c r="AF821">
        <v>8634.1999999999898</v>
      </c>
      <c r="AG821">
        <v>3085.2599999999902</v>
      </c>
      <c r="AH821">
        <v>473.42</v>
      </c>
      <c r="AI821">
        <v>5548.94</v>
      </c>
      <c r="AJ821">
        <v>463.8</v>
      </c>
      <c r="AK821">
        <v>130.37</v>
      </c>
      <c r="AL821">
        <v>-618.53</v>
      </c>
      <c r="AM821">
        <v>354.86</v>
      </c>
      <c r="AN821">
        <v>23.489999999999899</v>
      </c>
      <c r="AO821">
        <v>-108.94</v>
      </c>
      <c r="AP821">
        <v>-133.29999999999899</v>
      </c>
      <c r="AQ821">
        <v>0</v>
      </c>
    </row>
    <row r="822" spans="1:43" x14ac:dyDescent="0.25">
      <c r="A822" t="s">
        <v>1901</v>
      </c>
      <c r="B822" t="s">
        <v>1900</v>
      </c>
      <c r="C822" t="s">
        <v>457</v>
      </c>
      <c r="D822">
        <v>2459.8115734500002</v>
      </c>
      <c r="E822">
        <v>372.8</v>
      </c>
      <c r="F822">
        <v>231.02</v>
      </c>
      <c r="G822">
        <v>45.29</v>
      </c>
      <c r="H822">
        <v>13.63</v>
      </c>
      <c r="I822">
        <v>207.37</v>
      </c>
      <c r="J822">
        <v>14.09</v>
      </c>
      <c r="L822">
        <v>1.2435</v>
      </c>
      <c r="M822">
        <v>53.03</v>
      </c>
      <c r="N822">
        <v>60.77</v>
      </c>
      <c r="O822">
        <v>509.24</v>
      </c>
      <c r="P822">
        <v>64.370000000000203</v>
      </c>
      <c r="R822">
        <v>420.19650000000001</v>
      </c>
      <c r="S822">
        <v>44.08</v>
      </c>
      <c r="T822">
        <v>238.759999999999</v>
      </c>
      <c r="U822">
        <v>34.770000000000003</v>
      </c>
      <c r="V822">
        <v>6.94000000000021</v>
      </c>
      <c r="W822">
        <v>484.99999999999898</v>
      </c>
      <c r="X822">
        <v>629.6</v>
      </c>
      <c r="Y822">
        <v>469.78</v>
      </c>
      <c r="Z822">
        <v>6.8158000000000003</v>
      </c>
      <c r="AA822">
        <v>165.01</v>
      </c>
      <c r="AC822">
        <v>604.68999999999903</v>
      </c>
      <c r="AD822">
        <v>111.76</v>
      </c>
      <c r="AE822">
        <v>43.34</v>
      </c>
      <c r="AF822">
        <v>1138.8399999999999</v>
      </c>
      <c r="AG822">
        <v>534.15</v>
      </c>
      <c r="AH822">
        <v>266.39</v>
      </c>
      <c r="AI822">
        <v>604.68999999999903</v>
      </c>
      <c r="AJ822">
        <v>51.49</v>
      </c>
      <c r="AK822">
        <v>9.66</v>
      </c>
      <c r="AL822">
        <v>-65.349999999999994</v>
      </c>
      <c r="AM822">
        <v>87.45</v>
      </c>
      <c r="AN822">
        <v>-64.47</v>
      </c>
      <c r="AO822">
        <v>35.96</v>
      </c>
      <c r="AP822">
        <v>31.76</v>
      </c>
      <c r="AQ822">
        <v>22.8</v>
      </c>
    </row>
    <row r="823" spans="1:43" x14ac:dyDescent="0.25">
      <c r="A823" t="s">
        <v>1907</v>
      </c>
      <c r="B823" t="s">
        <v>1906</v>
      </c>
      <c r="C823" t="s">
        <v>457</v>
      </c>
      <c r="D823">
        <v>2458.805801</v>
      </c>
      <c r="E823">
        <v>838</v>
      </c>
      <c r="F823">
        <v>421.84</v>
      </c>
      <c r="G823">
        <v>0</v>
      </c>
      <c r="H823">
        <v>5.95</v>
      </c>
      <c r="I823">
        <v>454.02</v>
      </c>
      <c r="K823">
        <v>5.2</v>
      </c>
      <c r="L823">
        <v>0</v>
      </c>
      <c r="M823">
        <v>21.15</v>
      </c>
      <c r="N823">
        <v>0</v>
      </c>
      <c r="O823">
        <v>193.76</v>
      </c>
      <c r="P823">
        <v>19.879999999999701</v>
      </c>
      <c r="R823">
        <v>156.35999999999899</v>
      </c>
      <c r="S823">
        <v>10.5</v>
      </c>
      <c r="T823">
        <v>51.12</v>
      </c>
      <c r="U823">
        <v>11.05</v>
      </c>
      <c r="V823">
        <v>8.0299999999997702</v>
      </c>
      <c r="W823">
        <v>566.95000000000005</v>
      </c>
      <c r="X823">
        <v>871.979999999999</v>
      </c>
      <c r="Y823">
        <v>472.96</v>
      </c>
      <c r="Z823">
        <v>2.973163</v>
      </c>
      <c r="AA823">
        <v>12.46</v>
      </c>
      <c r="AC823">
        <v>572.9</v>
      </c>
      <c r="AD823">
        <v>131.41</v>
      </c>
      <c r="AE823">
        <v>11.85</v>
      </c>
      <c r="AF823">
        <v>1065.73999999999</v>
      </c>
      <c r="AG823">
        <v>492.83999999999901</v>
      </c>
      <c r="AH823">
        <v>276.05</v>
      </c>
      <c r="AI823">
        <v>572.9</v>
      </c>
      <c r="AJ823">
        <v>35.700000000000003</v>
      </c>
      <c r="AK823">
        <v>-9.2899999999999991</v>
      </c>
      <c r="AL823">
        <v>-62.09</v>
      </c>
      <c r="AM823">
        <v>191.78</v>
      </c>
      <c r="AN823">
        <v>-43.619999999999898</v>
      </c>
      <c r="AO823">
        <v>156.07999999999899</v>
      </c>
      <c r="AP823">
        <v>120.4</v>
      </c>
      <c r="AQ823">
        <v>7.82</v>
      </c>
    </row>
    <row r="824" spans="1:43" x14ac:dyDescent="0.25">
      <c r="A824" t="s">
        <v>1963</v>
      </c>
      <c r="B824" t="s">
        <v>1962</v>
      </c>
      <c r="C824" t="s">
        <v>290</v>
      </c>
      <c r="D824">
        <v>2447.1698455000001</v>
      </c>
      <c r="E824">
        <v>55.1</v>
      </c>
      <c r="F824">
        <v>9.82</v>
      </c>
      <c r="G824">
        <v>312.11</v>
      </c>
      <c r="H824">
        <v>43.92</v>
      </c>
      <c r="I824">
        <v>10.34</v>
      </c>
      <c r="J824">
        <v>2.74</v>
      </c>
      <c r="L824">
        <v>0.107</v>
      </c>
      <c r="M824">
        <v>25.68</v>
      </c>
      <c r="N824">
        <v>0</v>
      </c>
      <c r="O824">
        <v>2652.72</v>
      </c>
      <c r="P824">
        <v>670.89999999999895</v>
      </c>
      <c r="Q824">
        <v>2563.42</v>
      </c>
      <c r="R824">
        <v>63.512999999999998</v>
      </c>
      <c r="S824">
        <v>66.63</v>
      </c>
      <c r="T824">
        <v>1053.57</v>
      </c>
      <c r="U824">
        <v>0</v>
      </c>
      <c r="V824">
        <v>-1.0000000000218201E-2</v>
      </c>
      <c r="W824">
        <v>649.99</v>
      </c>
      <c r="X824">
        <v>105.039999999999</v>
      </c>
      <c r="Y824">
        <v>1063.3899999999901</v>
      </c>
      <c r="Z824">
        <v>43.937199</v>
      </c>
      <c r="AA824">
        <v>1675.96</v>
      </c>
      <c r="AC824">
        <v>1023.47</v>
      </c>
      <c r="AD824">
        <v>0</v>
      </c>
      <c r="AE824">
        <v>668.17</v>
      </c>
      <c r="AF824">
        <v>2757.7599999999902</v>
      </c>
      <c r="AG824">
        <v>1734.28999999999</v>
      </c>
      <c r="AH824">
        <v>28.07</v>
      </c>
      <c r="AI824">
        <v>1023.47</v>
      </c>
      <c r="AJ824">
        <v>1.31</v>
      </c>
      <c r="AK824">
        <v>362.03</v>
      </c>
      <c r="AL824">
        <v>-3.08</v>
      </c>
      <c r="AM824">
        <v>-396.38</v>
      </c>
      <c r="AN824">
        <v>-747.099999999999</v>
      </c>
      <c r="AO824">
        <v>-397.69</v>
      </c>
      <c r="AP824">
        <v>-37.43</v>
      </c>
      <c r="AQ824">
        <v>4.2300000000000004</v>
      </c>
    </row>
    <row r="825" spans="1:43" x14ac:dyDescent="0.25">
      <c r="A825" t="s">
        <v>1895</v>
      </c>
      <c r="B825" t="s">
        <v>1894</v>
      </c>
      <c r="C825" t="s">
        <v>902</v>
      </c>
      <c r="D825">
        <v>2444.6552739549902</v>
      </c>
      <c r="E825">
        <v>2062.85</v>
      </c>
      <c r="F825">
        <v>351.72</v>
      </c>
      <c r="G825">
        <v>38.89</v>
      </c>
      <c r="H825">
        <v>11.85</v>
      </c>
      <c r="I825">
        <v>12.95</v>
      </c>
      <c r="J825">
        <v>687.13</v>
      </c>
      <c r="L825">
        <v>0</v>
      </c>
      <c r="M825">
        <v>3013.05</v>
      </c>
      <c r="N825">
        <v>0</v>
      </c>
      <c r="O825">
        <v>3277.13</v>
      </c>
      <c r="P825">
        <v>886.9</v>
      </c>
      <c r="R825">
        <v>111.57</v>
      </c>
      <c r="S825">
        <v>275.659999999999</v>
      </c>
      <c r="T825">
        <v>558.95999999999901</v>
      </c>
      <c r="U825">
        <v>152.51</v>
      </c>
      <c r="V825">
        <v>21.78</v>
      </c>
      <c r="W825">
        <v>3186.08</v>
      </c>
      <c r="X825">
        <v>1757.27</v>
      </c>
      <c r="Y825">
        <v>910.68</v>
      </c>
      <c r="Z825">
        <v>1.1850863</v>
      </c>
      <c r="AA825">
        <v>573.14</v>
      </c>
      <c r="AC825">
        <v>3236.8199999999902</v>
      </c>
      <c r="AD825">
        <v>760.21</v>
      </c>
      <c r="AE825">
        <v>177.98999999999899</v>
      </c>
      <c r="AF825">
        <v>5034.3999999999996</v>
      </c>
      <c r="AG825">
        <v>1797.58</v>
      </c>
      <c r="AH825">
        <v>708.45</v>
      </c>
      <c r="AI825">
        <v>3236.8199999999902</v>
      </c>
      <c r="AJ825">
        <v>14.03</v>
      </c>
      <c r="AK825">
        <v>-222.73</v>
      </c>
      <c r="AL825">
        <v>38.090000000000003</v>
      </c>
      <c r="AM825">
        <v>183.34</v>
      </c>
      <c r="AN825">
        <v>9.93</v>
      </c>
      <c r="AO825">
        <v>169.31</v>
      </c>
      <c r="AP825">
        <v>-1.2999999999999801</v>
      </c>
      <c r="AQ825">
        <v>11.85</v>
      </c>
    </row>
    <row r="826" spans="1:43" x14ac:dyDescent="0.25">
      <c r="A826" t="s">
        <v>1941</v>
      </c>
      <c r="B826" t="s">
        <v>1940</v>
      </c>
      <c r="C826" t="s">
        <v>457</v>
      </c>
      <c r="D826">
        <v>2434.1372527499998</v>
      </c>
      <c r="E826">
        <v>340.55</v>
      </c>
      <c r="F826">
        <v>303.24</v>
      </c>
      <c r="G826">
        <v>12</v>
      </c>
      <c r="H826">
        <v>14.3</v>
      </c>
      <c r="I826">
        <v>81.569999999999993</v>
      </c>
      <c r="J826">
        <v>48.04</v>
      </c>
      <c r="L826">
        <v>9.5681999999999992</v>
      </c>
      <c r="M826">
        <v>0.51</v>
      </c>
      <c r="N826">
        <v>0</v>
      </c>
      <c r="O826">
        <v>340.81</v>
      </c>
      <c r="P826">
        <v>154.19</v>
      </c>
      <c r="R826">
        <v>301.86180000000002</v>
      </c>
      <c r="S826">
        <v>34.5</v>
      </c>
      <c r="T826">
        <v>62.469999999999899</v>
      </c>
      <c r="U826">
        <v>28.87</v>
      </c>
      <c r="V826">
        <v>22.52</v>
      </c>
      <c r="W826">
        <v>955.42</v>
      </c>
      <c r="X826">
        <v>1160.81</v>
      </c>
      <c r="Y826">
        <v>365.71</v>
      </c>
      <c r="Z826">
        <v>7.1518649999999999</v>
      </c>
      <c r="AA826">
        <v>115.22</v>
      </c>
      <c r="AC826">
        <v>981.719999999999</v>
      </c>
      <c r="AD826">
        <v>720.49</v>
      </c>
      <c r="AE826">
        <v>83.63</v>
      </c>
      <c r="AF826">
        <v>1501.62</v>
      </c>
      <c r="AG826">
        <v>519.9</v>
      </c>
      <c r="AH826">
        <v>324.25</v>
      </c>
      <c r="AI826">
        <v>981.72</v>
      </c>
      <c r="AJ826">
        <v>75</v>
      </c>
      <c r="AK826">
        <v>-11.24</v>
      </c>
      <c r="AL826">
        <v>-104.28</v>
      </c>
      <c r="AM826">
        <v>57.24</v>
      </c>
      <c r="AN826">
        <v>-234.76999999999899</v>
      </c>
      <c r="AO826">
        <v>-17.759999999999899</v>
      </c>
      <c r="AP826">
        <v>-58.28</v>
      </c>
      <c r="AQ826">
        <v>14.3</v>
      </c>
    </row>
    <row r="827" spans="1:43" x14ac:dyDescent="0.25">
      <c r="A827" t="s">
        <v>1969</v>
      </c>
      <c r="B827" t="s">
        <v>1968</v>
      </c>
      <c r="C827" t="s">
        <v>504</v>
      </c>
      <c r="D827">
        <v>2428.8803560000001</v>
      </c>
      <c r="E827">
        <v>249.6</v>
      </c>
      <c r="F827">
        <v>105.72</v>
      </c>
      <c r="G827">
        <v>8.48</v>
      </c>
      <c r="H827">
        <v>19.38</v>
      </c>
      <c r="I827">
        <v>82.149999999999906</v>
      </c>
      <c r="J827">
        <v>17.809999999999999</v>
      </c>
      <c r="L827">
        <v>0.48</v>
      </c>
      <c r="M827">
        <v>19.3</v>
      </c>
      <c r="N827">
        <v>13.1</v>
      </c>
      <c r="O827">
        <v>439.74</v>
      </c>
      <c r="P827">
        <v>86.2</v>
      </c>
      <c r="R827">
        <v>368.52</v>
      </c>
      <c r="S827">
        <v>48.34</v>
      </c>
      <c r="T827">
        <v>280.789999999999</v>
      </c>
      <c r="U827">
        <v>51.44</v>
      </c>
      <c r="V827">
        <v>1.1100000000000001</v>
      </c>
      <c r="W827">
        <v>560.72</v>
      </c>
      <c r="X827">
        <v>634.65</v>
      </c>
      <c r="Y827">
        <v>386.51</v>
      </c>
      <c r="Z827">
        <v>9.6922599999999992</v>
      </c>
      <c r="AA827">
        <v>302.45999999999998</v>
      </c>
      <c r="AC827">
        <v>601.67999999999995</v>
      </c>
      <c r="AD827">
        <v>288.85000000000002</v>
      </c>
      <c r="AE827">
        <v>67.28</v>
      </c>
      <c r="AF827">
        <v>1074.3900000000001</v>
      </c>
      <c r="AG827">
        <v>472.71</v>
      </c>
      <c r="AH827">
        <v>215.31</v>
      </c>
      <c r="AI827">
        <v>601.67999999999995</v>
      </c>
      <c r="AJ827">
        <v>30.24</v>
      </c>
      <c r="AK827">
        <v>22.03</v>
      </c>
      <c r="AL827">
        <v>-49.73</v>
      </c>
      <c r="AM827">
        <v>15.58</v>
      </c>
      <c r="AN827">
        <v>-145.83000000000001</v>
      </c>
      <c r="AO827">
        <v>-14.659999999999901</v>
      </c>
      <c r="AP827">
        <v>-12.1199999999999</v>
      </c>
      <c r="AQ827">
        <v>3.26</v>
      </c>
    </row>
    <row r="828" spans="1:43" x14ac:dyDescent="0.25">
      <c r="A828" t="s">
        <v>1925</v>
      </c>
      <c r="B828" t="s">
        <v>1924</v>
      </c>
      <c r="C828" t="s">
        <v>27</v>
      </c>
      <c r="D828">
        <v>2426.1129748099902</v>
      </c>
      <c r="E828">
        <v>342</v>
      </c>
      <c r="G828">
        <v>649.20000000000005</v>
      </c>
      <c r="H828">
        <v>83.21</v>
      </c>
      <c r="I828">
        <v>766.17</v>
      </c>
      <c r="M828">
        <v>631.4</v>
      </c>
      <c r="O828">
        <v>913.83999999999901</v>
      </c>
      <c r="P828">
        <v>699.48999999999899</v>
      </c>
      <c r="Q828">
        <v>0.24</v>
      </c>
      <c r="R828">
        <v>92.75</v>
      </c>
      <c r="U828">
        <v>189.45</v>
      </c>
      <c r="V828">
        <v>449.82999999999902</v>
      </c>
      <c r="W828">
        <v>-252.58</v>
      </c>
      <c r="X828">
        <v>766.17</v>
      </c>
      <c r="Y828">
        <v>500.69</v>
      </c>
      <c r="Z828">
        <v>8.3214302</v>
      </c>
      <c r="AB828">
        <v>500.69</v>
      </c>
      <c r="AC828">
        <v>479.83</v>
      </c>
      <c r="AE828">
        <v>249.66</v>
      </c>
      <c r="AF828">
        <v>1680.00999999999</v>
      </c>
      <c r="AG828">
        <v>1200.1799999999901</v>
      </c>
      <c r="AI828">
        <v>479.83</v>
      </c>
      <c r="AJ828">
        <v>64.349999999999994</v>
      </c>
      <c r="AK828">
        <v>352.22</v>
      </c>
      <c r="AL828">
        <v>-64.31</v>
      </c>
      <c r="AM828">
        <v>207.44</v>
      </c>
      <c r="AN828">
        <v>121.99</v>
      </c>
      <c r="AO828">
        <v>143.09</v>
      </c>
      <c r="AP828">
        <v>495.35</v>
      </c>
      <c r="AQ828">
        <v>0</v>
      </c>
    </row>
    <row r="829" spans="1:43" x14ac:dyDescent="0.25">
      <c r="A829" t="s">
        <v>1891</v>
      </c>
      <c r="B829" t="s">
        <v>1890</v>
      </c>
      <c r="C829" t="s">
        <v>533</v>
      </c>
      <c r="D829">
        <v>2419.5889244099999</v>
      </c>
      <c r="E829">
        <v>1256.55</v>
      </c>
      <c r="F829">
        <v>177.18</v>
      </c>
      <c r="G829">
        <v>60.74</v>
      </c>
      <c r="H829">
        <v>19.61</v>
      </c>
      <c r="I829">
        <v>2.16</v>
      </c>
      <c r="J829">
        <v>20.97</v>
      </c>
      <c r="L829">
        <v>0</v>
      </c>
      <c r="M829">
        <v>0.01</v>
      </c>
      <c r="N829">
        <v>0.19</v>
      </c>
      <c r="O829">
        <v>480.57</v>
      </c>
      <c r="P829">
        <v>33.670000000000201</v>
      </c>
      <c r="R829">
        <v>445.08</v>
      </c>
      <c r="S829">
        <v>46.95</v>
      </c>
      <c r="T829">
        <v>349.01999999999902</v>
      </c>
      <c r="U829">
        <v>35.479999999999997</v>
      </c>
      <c r="V829">
        <v>1.8400000000002099</v>
      </c>
      <c r="W829">
        <v>339.02</v>
      </c>
      <c r="X829">
        <v>498.86</v>
      </c>
      <c r="Y829">
        <v>526.19999999999902</v>
      </c>
      <c r="Z829">
        <v>1.960566</v>
      </c>
      <c r="AA829">
        <v>341.18</v>
      </c>
      <c r="AC829">
        <v>419.56</v>
      </c>
      <c r="AD829">
        <v>294.85000000000002</v>
      </c>
      <c r="AE829">
        <v>10.86</v>
      </c>
      <c r="AF829">
        <v>979.43</v>
      </c>
      <c r="AG829">
        <v>559.87</v>
      </c>
      <c r="AH829">
        <v>154.9</v>
      </c>
      <c r="AI829">
        <v>419.55999999999898</v>
      </c>
      <c r="AJ829">
        <v>117.26</v>
      </c>
      <c r="AK829">
        <v>37.770000000000003</v>
      </c>
      <c r="AL829">
        <v>-112.51</v>
      </c>
      <c r="AM829">
        <v>74.66</v>
      </c>
      <c r="AN829">
        <v>-10.79</v>
      </c>
      <c r="AO829">
        <v>-42.6</v>
      </c>
      <c r="AP829">
        <v>-8.00000000000054E-2</v>
      </c>
      <c r="AQ829">
        <v>2.94</v>
      </c>
    </row>
    <row r="830" spans="1:43" x14ac:dyDescent="0.25">
      <c r="A830" t="s">
        <v>1929</v>
      </c>
      <c r="B830" t="s">
        <v>1928</v>
      </c>
      <c r="C830" t="s">
        <v>71</v>
      </c>
      <c r="D830">
        <v>2414.4975764999999</v>
      </c>
      <c r="E830">
        <v>3139.8</v>
      </c>
      <c r="F830">
        <v>439.59</v>
      </c>
      <c r="G830">
        <v>0.93</v>
      </c>
      <c r="H830">
        <v>7.66</v>
      </c>
      <c r="I830">
        <v>12.9</v>
      </c>
      <c r="J830">
        <v>63.91</v>
      </c>
      <c r="L830">
        <v>0</v>
      </c>
      <c r="M830">
        <v>254.47</v>
      </c>
      <c r="N830">
        <v>-0.31</v>
      </c>
      <c r="O830">
        <v>1234.29</v>
      </c>
      <c r="P830">
        <v>530.82999999999902</v>
      </c>
      <c r="R830">
        <v>933.8</v>
      </c>
      <c r="S830">
        <v>59.34</v>
      </c>
      <c r="T830">
        <v>418.17</v>
      </c>
      <c r="U830">
        <v>46.02</v>
      </c>
      <c r="V830">
        <v>103.5</v>
      </c>
      <c r="W830">
        <v>962.21</v>
      </c>
      <c r="X830">
        <v>1124.79</v>
      </c>
      <c r="Y830">
        <v>857.76</v>
      </c>
      <c r="Z830">
        <v>0.76570499999999997</v>
      </c>
      <c r="AA830">
        <v>609.68999999999903</v>
      </c>
      <c r="AC830">
        <v>970.49</v>
      </c>
      <c r="AD830">
        <v>812.99</v>
      </c>
      <c r="AE830">
        <v>363.41999999999899</v>
      </c>
      <c r="AF830">
        <v>2359.08</v>
      </c>
      <c r="AG830">
        <v>1388.59</v>
      </c>
      <c r="AH830">
        <v>239.56</v>
      </c>
      <c r="AI830">
        <v>970.49</v>
      </c>
      <c r="AJ830">
        <v>285.2</v>
      </c>
      <c r="AK830">
        <v>348.31</v>
      </c>
      <c r="AL830">
        <v>-282.13</v>
      </c>
      <c r="AM830">
        <v>-62.14</v>
      </c>
      <c r="AN830">
        <v>-227.509999999999</v>
      </c>
      <c r="AO830">
        <v>-347.34</v>
      </c>
      <c r="AP830">
        <v>4.0400000000000196</v>
      </c>
      <c r="AQ830">
        <v>22.97</v>
      </c>
    </row>
    <row r="831" spans="1:43" x14ac:dyDescent="0.25">
      <c r="A831" t="s">
        <v>1921</v>
      </c>
      <c r="B831" t="s">
        <v>1920</v>
      </c>
      <c r="C831" t="s">
        <v>102</v>
      </c>
      <c r="D831">
        <v>2409.9025230000002</v>
      </c>
      <c r="E831">
        <v>517.5</v>
      </c>
      <c r="F831">
        <v>271.42</v>
      </c>
      <c r="G831">
        <v>179.82</v>
      </c>
      <c r="H831">
        <v>10.09</v>
      </c>
      <c r="I831">
        <v>574.39</v>
      </c>
      <c r="J831">
        <v>12.44</v>
      </c>
      <c r="L831">
        <v>0</v>
      </c>
      <c r="M831">
        <v>35.85</v>
      </c>
      <c r="N831">
        <v>0</v>
      </c>
      <c r="O831">
        <v>345.21</v>
      </c>
      <c r="P831">
        <v>38.529999999999703</v>
      </c>
      <c r="R831">
        <v>276.19</v>
      </c>
      <c r="S831">
        <v>100.58</v>
      </c>
      <c r="T831">
        <v>439.77</v>
      </c>
      <c r="U831">
        <v>33.17</v>
      </c>
      <c r="V831">
        <v>5.5199999999997802</v>
      </c>
      <c r="W831">
        <v>852.78</v>
      </c>
      <c r="X831">
        <v>1447.19999999999</v>
      </c>
      <c r="Y831">
        <v>711.19</v>
      </c>
      <c r="Z831">
        <v>5.0427273000000001</v>
      </c>
      <c r="AA831">
        <v>389.59</v>
      </c>
      <c r="AC831">
        <v>1042.69</v>
      </c>
      <c r="AD831">
        <v>476.3</v>
      </c>
      <c r="AE831">
        <v>20.57</v>
      </c>
      <c r="AF831">
        <v>1792.4099999999901</v>
      </c>
      <c r="AG831">
        <v>749.719999999999</v>
      </c>
      <c r="AH831">
        <v>295.93</v>
      </c>
      <c r="AI831">
        <v>1042.69</v>
      </c>
      <c r="AJ831">
        <v>24.61</v>
      </c>
      <c r="AK831">
        <v>98.15</v>
      </c>
      <c r="AL831">
        <v>-17.309999999999999</v>
      </c>
      <c r="AM831">
        <v>-23.73</v>
      </c>
      <c r="AN831">
        <v>-313.83</v>
      </c>
      <c r="AO831">
        <v>-48.34</v>
      </c>
      <c r="AP831">
        <v>57.11</v>
      </c>
      <c r="AQ831">
        <v>44.97</v>
      </c>
    </row>
    <row r="832" spans="1:43" x14ac:dyDescent="0.25">
      <c r="A832" t="s">
        <v>1927</v>
      </c>
      <c r="B832" t="s">
        <v>1926</v>
      </c>
      <c r="C832" t="s">
        <v>24</v>
      </c>
      <c r="D832">
        <v>2384.8644818849998</v>
      </c>
      <c r="E832">
        <v>507.05</v>
      </c>
      <c r="F832">
        <v>21.14</v>
      </c>
      <c r="G832">
        <v>2024.44</v>
      </c>
      <c r="H832">
        <v>46.62</v>
      </c>
      <c r="I832">
        <v>929.2</v>
      </c>
      <c r="K832">
        <v>66.489999999999995</v>
      </c>
      <c r="L832">
        <v>897.72789999999998</v>
      </c>
      <c r="M832">
        <v>17.13</v>
      </c>
      <c r="N832">
        <v>95.08</v>
      </c>
      <c r="O832">
        <v>1232.3</v>
      </c>
      <c r="P832">
        <v>70.87</v>
      </c>
      <c r="R832">
        <v>143.60209999999901</v>
      </c>
      <c r="S832">
        <v>71.84</v>
      </c>
      <c r="T832">
        <v>109.659999999999</v>
      </c>
      <c r="U832">
        <v>107.35</v>
      </c>
      <c r="V832">
        <v>5.74</v>
      </c>
      <c r="W832">
        <v>-91.789999999999907</v>
      </c>
      <c r="X832">
        <v>1043.72</v>
      </c>
      <c r="Y832">
        <v>130.79999999999899</v>
      </c>
      <c r="Z832">
        <v>4.6622567000000004</v>
      </c>
      <c r="AA832">
        <v>77.12</v>
      </c>
      <c r="AC832">
        <v>2074.35</v>
      </c>
      <c r="AD832">
        <v>1.22</v>
      </c>
      <c r="AE832">
        <v>65.13</v>
      </c>
      <c r="AF832">
        <v>2276.02</v>
      </c>
      <c r="AG832">
        <v>201.67</v>
      </c>
      <c r="AH832">
        <v>41.46</v>
      </c>
      <c r="AI832">
        <v>2074.35</v>
      </c>
      <c r="AJ832">
        <v>5.77</v>
      </c>
      <c r="AK832">
        <v>229.31</v>
      </c>
      <c r="AL832">
        <v>-280.89</v>
      </c>
      <c r="AM832">
        <v>63.16</v>
      </c>
      <c r="AN832">
        <v>2.4599999999999902</v>
      </c>
      <c r="AO832">
        <v>57.39</v>
      </c>
      <c r="AP832">
        <v>11.58</v>
      </c>
      <c r="AQ832">
        <v>0</v>
      </c>
    </row>
    <row r="833" spans="1:43" x14ac:dyDescent="0.25">
      <c r="A833" t="s">
        <v>1949</v>
      </c>
      <c r="B833" t="s">
        <v>1948</v>
      </c>
      <c r="C833" t="s">
        <v>373</v>
      </c>
      <c r="D833">
        <v>2382.16859587</v>
      </c>
      <c r="E833">
        <v>103.6</v>
      </c>
      <c r="F833">
        <v>434.56</v>
      </c>
      <c r="G833">
        <v>963.61</v>
      </c>
      <c r="H833">
        <v>118.58</v>
      </c>
      <c r="I833">
        <v>300.18</v>
      </c>
      <c r="K833">
        <v>151.41</v>
      </c>
      <c r="L833">
        <v>0</v>
      </c>
      <c r="M833">
        <v>82.04</v>
      </c>
      <c r="N833">
        <v>6.59</v>
      </c>
      <c r="O833">
        <v>854.28</v>
      </c>
      <c r="P833">
        <v>621.56999999999903</v>
      </c>
      <c r="R833">
        <v>99.82</v>
      </c>
      <c r="S833">
        <v>407.39</v>
      </c>
      <c r="T833">
        <v>5518.71</v>
      </c>
      <c r="U833">
        <v>521.01</v>
      </c>
      <c r="V833">
        <v>42.63</v>
      </c>
      <c r="W833">
        <v>959.87</v>
      </c>
      <c r="X833">
        <v>7769.21</v>
      </c>
      <c r="Y833">
        <v>5953.27</v>
      </c>
      <c r="Z833">
        <v>23.72</v>
      </c>
      <c r="AA833">
        <v>2626.91</v>
      </c>
      <c r="AC833">
        <v>2048.65</v>
      </c>
      <c r="AD833">
        <v>6819.59</v>
      </c>
      <c r="AE833">
        <v>578.93999999999903</v>
      </c>
      <c r="AF833">
        <v>8623.49</v>
      </c>
      <c r="AG833">
        <v>6574.84</v>
      </c>
      <c r="AH833">
        <v>242.05</v>
      </c>
      <c r="AI833">
        <v>2048.6499999999901</v>
      </c>
      <c r="AJ833">
        <v>9.52</v>
      </c>
      <c r="AK833">
        <v>-528.57000000000005</v>
      </c>
      <c r="AL833">
        <v>525.45000000000005</v>
      </c>
      <c r="AM833">
        <v>133.65</v>
      </c>
      <c r="AN833">
        <v>-94.159999999999897</v>
      </c>
      <c r="AO833">
        <v>124.13</v>
      </c>
      <c r="AP833">
        <v>130.52999999999901</v>
      </c>
      <c r="AQ833">
        <v>0</v>
      </c>
    </row>
    <row r="834" spans="1:43" x14ac:dyDescent="0.25">
      <c r="A834" t="s">
        <v>1937</v>
      </c>
      <c r="B834" t="s">
        <v>1936</v>
      </c>
      <c r="C834" t="s">
        <v>754</v>
      </c>
      <c r="D834">
        <v>2381.5600887299902</v>
      </c>
      <c r="E834">
        <v>261.95</v>
      </c>
      <c r="F834">
        <v>13.15</v>
      </c>
      <c r="G834">
        <v>753.52</v>
      </c>
      <c r="H834">
        <v>69.319999999999993</v>
      </c>
      <c r="I834">
        <v>211.81</v>
      </c>
      <c r="K834">
        <v>25.48</v>
      </c>
      <c r="L834">
        <v>0</v>
      </c>
      <c r="M834">
        <v>60.11</v>
      </c>
      <c r="O834">
        <v>3991.14</v>
      </c>
      <c r="P834">
        <v>2992.69</v>
      </c>
      <c r="Q834">
        <v>3806.36</v>
      </c>
      <c r="R834">
        <v>99.19</v>
      </c>
      <c r="S834">
        <v>102.64</v>
      </c>
      <c r="T834">
        <v>315.70999999999998</v>
      </c>
      <c r="U834">
        <v>0</v>
      </c>
      <c r="V834">
        <v>1.0000000000218201E-2</v>
      </c>
      <c r="W834">
        <v>161.19999999999999</v>
      </c>
      <c r="X834">
        <v>314.45</v>
      </c>
      <c r="Y834">
        <v>328.86</v>
      </c>
      <c r="Z834">
        <v>6.9321067000000003</v>
      </c>
      <c r="AA834">
        <v>3148.93</v>
      </c>
      <c r="AC834">
        <v>984.04</v>
      </c>
      <c r="AD834">
        <v>0</v>
      </c>
      <c r="AE834">
        <v>2992.68</v>
      </c>
      <c r="AF834">
        <v>4305.59</v>
      </c>
      <c r="AG834">
        <v>3321.55</v>
      </c>
      <c r="AH834">
        <v>0</v>
      </c>
      <c r="AI834">
        <v>984.04</v>
      </c>
      <c r="AJ834">
        <v>40.9</v>
      </c>
      <c r="AK834">
        <v>1279.3699999999999</v>
      </c>
      <c r="AL834">
        <v>-84.54</v>
      </c>
      <c r="AM834">
        <v>-1220.43</v>
      </c>
      <c r="AN834">
        <v>-1248.3900000000001</v>
      </c>
      <c r="AO834">
        <v>-1261.33</v>
      </c>
      <c r="AP834">
        <v>-25.600000000000101</v>
      </c>
      <c r="AQ834">
        <v>0</v>
      </c>
    </row>
    <row r="835" spans="1:43" x14ac:dyDescent="0.25">
      <c r="A835" t="s">
        <v>2032</v>
      </c>
      <c r="B835" t="s">
        <v>2031</v>
      </c>
      <c r="C835" t="s">
        <v>504</v>
      </c>
      <c r="D835">
        <v>2355.37</v>
      </c>
      <c r="E835">
        <v>11776.85</v>
      </c>
      <c r="F835">
        <v>23.88</v>
      </c>
      <c r="G835">
        <v>0</v>
      </c>
      <c r="H835">
        <v>2</v>
      </c>
      <c r="I835">
        <v>84.369999999999905</v>
      </c>
      <c r="J835">
        <v>1.68</v>
      </c>
      <c r="L835">
        <v>0.10290000000000001</v>
      </c>
      <c r="M835">
        <v>0</v>
      </c>
      <c r="N835">
        <v>0</v>
      </c>
      <c r="O835">
        <v>60.3599999999999</v>
      </c>
      <c r="P835">
        <v>1.67999999999997</v>
      </c>
      <c r="R835">
        <v>57.937099999999901</v>
      </c>
      <c r="S835">
        <v>9.42</v>
      </c>
      <c r="T835">
        <v>14.329999999999901</v>
      </c>
      <c r="U835">
        <v>2.3199999999999998</v>
      </c>
      <c r="V835" s="2">
        <v>-2.8421709430404001E-14</v>
      </c>
      <c r="W835">
        <v>186.71</v>
      </c>
      <c r="X835">
        <v>168.23999999999899</v>
      </c>
      <c r="Y835">
        <v>38.209999999999901</v>
      </c>
      <c r="Z835">
        <v>0.2</v>
      </c>
      <c r="AA835">
        <v>0</v>
      </c>
      <c r="AC835">
        <v>188.71</v>
      </c>
      <c r="AD835">
        <v>34.15</v>
      </c>
      <c r="AE835">
        <v>0</v>
      </c>
      <c r="AF835">
        <v>228.599999999999</v>
      </c>
      <c r="AG835">
        <v>39.889999999999901</v>
      </c>
      <c r="AH835">
        <v>40.299999999999997</v>
      </c>
      <c r="AI835">
        <v>188.71</v>
      </c>
      <c r="AJ835">
        <v>9.86</v>
      </c>
      <c r="AK835">
        <v>-16.02</v>
      </c>
      <c r="AL835">
        <v>-17.25</v>
      </c>
      <c r="AM835">
        <v>33</v>
      </c>
      <c r="AN835">
        <v>-25.96</v>
      </c>
      <c r="AO835">
        <v>23.14</v>
      </c>
      <c r="AP835">
        <v>-0.26999999999999902</v>
      </c>
      <c r="AQ835">
        <v>15</v>
      </c>
    </row>
    <row r="836" spans="1:43" x14ac:dyDescent="0.25">
      <c r="A836" t="s">
        <v>2005</v>
      </c>
      <c r="B836" t="s">
        <v>2004</v>
      </c>
      <c r="C836" t="s">
        <v>575</v>
      </c>
      <c r="D836">
        <v>2353.9269760000002</v>
      </c>
      <c r="E836">
        <v>293.35000000000002</v>
      </c>
      <c r="F836">
        <v>131.77000000000001</v>
      </c>
      <c r="G836">
        <v>68.8</v>
      </c>
      <c r="H836">
        <v>7.96</v>
      </c>
      <c r="I836">
        <v>114.05</v>
      </c>
      <c r="J836">
        <v>12.299999999999899</v>
      </c>
      <c r="L836">
        <v>0</v>
      </c>
      <c r="M836">
        <v>0</v>
      </c>
      <c r="N836">
        <v>0</v>
      </c>
      <c r="O836">
        <v>278.02</v>
      </c>
      <c r="P836">
        <v>37.799999999999898</v>
      </c>
      <c r="R836">
        <v>253.83</v>
      </c>
      <c r="S836">
        <v>76.72</v>
      </c>
      <c r="T836">
        <v>306.57</v>
      </c>
      <c r="U836">
        <v>24.19</v>
      </c>
      <c r="V836">
        <v>3.23</v>
      </c>
      <c r="W836">
        <v>835</v>
      </c>
      <c r="X836">
        <v>1109.8800000000001</v>
      </c>
      <c r="Y836">
        <v>438.34</v>
      </c>
      <c r="Z836">
        <v>7.994256</v>
      </c>
      <c r="AA836">
        <v>258.20999999999998</v>
      </c>
      <c r="AC836">
        <v>911.76</v>
      </c>
      <c r="AD836">
        <v>486.19</v>
      </c>
      <c r="AE836">
        <v>22.2699999999999</v>
      </c>
      <c r="AF836">
        <v>1387.9</v>
      </c>
      <c r="AG836">
        <v>476.14</v>
      </c>
      <c r="AH836">
        <v>432.92</v>
      </c>
      <c r="AI836">
        <v>911.76</v>
      </c>
      <c r="AJ836">
        <v>30.48</v>
      </c>
      <c r="AK836">
        <v>-158.37</v>
      </c>
      <c r="AL836">
        <v>-24.09</v>
      </c>
      <c r="AM836">
        <v>184.85</v>
      </c>
      <c r="AN836">
        <v>91.199999999999903</v>
      </c>
      <c r="AO836">
        <v>154.37</v>
      </c>
      <c r="AP836">
        <v>2.3899999999999801</v>
      </c>
      <c r="AQ836">
        <v>23.86</v>
      </c>
    </row>
    <row r="837" spans="1:43" x14ac:dyDescent="0.25">
      <c r="A837" t="s">
        <v>1923</v>
      </c>
      <c r="B837" t="s">
        <v>1922</v>
      </c>
      <c r="C837" t="s">
        <v>1055</v>
      </c>
      <c r="D837">
        <v>2347.0670932799999</v>
      </c>
      <c r="E837">
        <v>18.25</v>
      </c>
      <c r="F837">
        <v>4556.3</v>
      </c>
      <c r="G837">
        <v>4361.8999999999996</v>
      </c>
      <c r="H837">
        <v>135.35</v>
      </c>
      <c r="I837">
        <v>23.4</v>
      </c>
      <c r="J837">
        <v>1303.46</v>
      </c>
      <c r="L837">
        <v>0</v>
      </c>
      <c r="M837">
        <v>4479.97</v>
      </c>
      <c r="N837">
        <v>10.4</v>
      </c>
      <c r="O837">
        <v>12456.88</v>
      </c>
      <c r="P837">
        <v>5263.74</v>
      </c>
      <c r="R837">
        <v>7805.6</v>
      </c>
      <c r="S837">
        <v>705.49</v>
      </c>
      <c r="T837">
        <v>1673.5999999999899</v>
      </c>
      <c r="U837">
        <v>171.31</v>
      </c>
      <c r="V837">
        <v>120</v>
      </c>
      <c r="W837">
        <v>-152.969999999999</v>
      </c>
      <c r="X837">
        <v>3482.46</v>
      </c>
      <c r="Y837">
        <v>6229.9</v>
      </c>
      <c r="Z837">
        <v>127.73599419999999</v>
      </c>
      <c r="AA837">
        <v>4292.3899999999903</v>
      </c>
      <c r="AC837">
        <v>4445.7</v>
      </c>
      <c r="AD837">
        <v>2612.7199999999998</v>
      </c>
      <c r="AE837">
        <v>3840.28</v>
      </c>
      <c r="AF837">
        <v>15939.34</v>
      </c>
      <c r="AG837">
        <v>11493.64</v>
      </c>
      <c r="AH837">
        <v>140.85</v>
      </c>
      <c r="AI837">
        <v>4445.7</v>
      </c>
      <c r="AJ837">
        <v>6.26</v>
      </c>
      <c r="AK837">
        <v>-833.2</v>
      </c>
      <c r="AL837">
        <v>12.33</v>
      </c>
      <c r="AM837">
        <v>792.31</v>
      </c>
      <c r="AN837">
        <v>526.11</v>
      </c>
      <c r="AO837">
        <v>786.05</v>
      </c>
      <c r="AP837">
        <v>-28.56</v>
      </c>
      <c r="AQ837">
        <v>0</v>
      </c>
    </row>
    <row r="838" spans="1:43" x14ac:dyDescent="0.25">
      <c r="A838" t="s">
        <v>1943</v>
      </c>
      <c r="B838" t="s">
        <v>1942</v>
      </c>
      <c r="C838" t="s">
        <v>457</v>
      </c>
      <c r="D838">
        <v>2342.3506910999999</v>
      </c>
      <c r="E838">
        <v>239.4</v>
      </c>
      <c r="F838">
        <v>133.13999999999999</v>
      </c>
      <c r="G838">
        <v>217.4</v>
      </c>
      <c r="H838">
        <v>94.99</v>
      </c>
      <c r="I838">
        <v>237.88</v>
      </c>
      <c r="K838">
        <v>0.76999999999999902</v>
      </c>
      <c r="L838">
        <v>34.111400000000003</v>
      </c>
      <c r="M838">
        <v>7.0000000000000007E-2</v>
      </c>
      <c r="N838">
        <v>0</v>
      </c>
      <c r="O838">
        <v>406.83999999999901</v>
      </c>
      <c r="P838">
        <v>31.25</v>
      </c>
      <c r="R838">
        <v>358.47859999999901</v>
      </c>
      <c r="S838">
        <v>26.639999999999901</v>
      </c>
      <c r="T838">
        <v>221.22</v>
      </c>
      <c r="U838">
        <v>13.41</v>
      </c>
      <c r="V838">
        <v>13.28</v>
      </c>
      <c r="W838">
        <v>404.14</v>
      </c>
      <c r="X838">
        <v>695.3</v>
      </c>
      <c r="Y838">
        <v>354.36</v>
      </c>
      <c r="Z838">
        <v>9.4985835000000005</v>
      </c>
      <c r="AA838">
        <v>97.17</v>
      </c>
      <c r="AC838">
        <v>716.53</v>
      </c>
      <c r="AD838">
        <v>224.53</v>
      </c>
      <c r="AE838">
        <v>17.97</v>
      </c>
      <c r="AF838">
        <v>1102.1399999999901</v>
      </c>
      <c r="AG838">
        <v>385.61</v>
      </c>
      <c r="AH838">
        <v>206.25</v>
      </c>
      <c r="AI838">
        <v>716.52999999999895</v>
      </c>
      <c r="AJ838">
        <v>62.02</v>
      </c>
      <c r="AK838">
        <v>-59.94</v>
      </c>
      <c r="AL838">
        <v>-36.979999999999997</v>
      </c>
      <c r="AM838">
        <v>103.12</v>
      </c>
      <c r="AN838">
        <v>-30.81</v>
      </c>
      <c r="AO838">
        <v>41.1</v>
      </c>
      <c r="AP838">
        <v>6.2000000000000099</v>
      </c>
      <c r="AQ838">
        <v>10.34</v>
      </c>
    </row>
    <row r="839" spans="1:43" x14ac:dyDescent="0.25">
      <c r="A839" t="s">
        <v>1977</v>
      </c>
      <c r="B839" t="s">
        <v>1976</v>
      </c>
      <c r="C839" t="s">
        <v>336</v>
      </c>
      <c r="D839">
        <v>2339.8470400000001</v>
      </c>
      <c r="E839">
        <v>983.8</v>
      </c>
      <c r="F839">
        <v>166.55</v>
      </c>
      <c r="G839">
        <v>3.24</v>
      </c>
      <c r="H839">
        <v>24.14</v>
      </c>
      <c r="I839">
        <v>218.6</v>
      </c>
      <c r="J839">
        <v>31.13</v>
      </c>
      <c r="L839">
        <v>2.6568000000000001</v>
      </c>
      <c r="M839">
        <v>22.29</v>
      </c>
      <c r="N839">
        <v>0.36</v>
      </c>
      <c r="O839">
        <v>920.33</v>
      </c>
      <c r="P839">
        <v>367.57999999999902</v>
      </c>
      <c r="R839">
        <v>864.1232</v>
      </c>
      <c r="S839">
        <v>18.760000000000002</v>
      </c>
      <c r="T839">
        <v>452.62</v>
      </c>
      <c r="U839">
        <v>31.26</v>
      </c>
      <c r="V839">
        <v>4.2999999999997804</v>
      </c>
      <c r="W839">
        <v>645.63</v>
      </c>
      <c r="X839">
        <v>739.79</v>
      </c>
      <c r="Y839">
        <v>619.16999999999996</v>
      </c>
      <c r="Z839">
        <v>2.4140799999999998</v>
      </c>
      <c r="AA839">
        <v>755.9</v>
      </c>
      <c r="AC839">
        <v>673.37</v>
      </c>
      <c r="AD839">
        <v>305.8</v>
      </c>
      <c r="AE839">
        <v>332.15</v>
      </c>
      <c r="AF839">
        <v>1660.12</v>
      </c>
      <c r="AG839">
        <v>986.74999999999898</v>
      </c>
      <c r="AH839">
        <v>196.63</v>
      </c>
      <c r="AI839">
        <v>673.37</v>
      </c>
      <c r="AJ839">
        <v>201.15</v>
      </c>
      <c r="AK839">
        <v>9.9700000000000006</v>
      </c>
      <c r="AL839">
        <v>-187.17</v>
      </c>
      <c r="AM839">
        <v>169.24</v>
      </c>
      <c r="AN839">
        <v>-106.99999999999901</v>
      </c>
      <c r="AO839">
        <v>-31.909999999999901</v>
      </c>
      <c r="AP839">
        <v>-7.9599999999999698</v>
      </c>
      <c r="AQ839">
        <v>14.48</v>
      </c>
    </row>
    <row r="840" spans="1:43" x14ac:dyDescent="0.25">
      <c r="A840" t="s">
        <v>2030</v>
      </c>
      <c r="B840" t="s">
        <v>2029</v>
      </c>
      <c r="C840" t="s">
        <v>575</v>
      </c>
      <c r="D840">
        <v>2337.8384664</v>
      </c>
      <c r="E840">
        <v>426.4</v>
      </c>
      <c r="F840">
        <v>140.43</v>
      </c>
      <c r="G840">
        <v>117.9</v>
      </c>
      <c r="H840">
        <v>11.34</v>
      </c>
      <c r="I840">
        <v>1.41</v>
      </c>
      <c r="K840">
        <v>2.44</v>
      </c>
      <c r="L840">
        <v>4.3299999999999998E-2</v>
      </c>
      <c r="M840">
        <v>1.7</v>
      </c>
      <c r="N840">
        <v>1.55</v>
      </c>
      <c r="O840">
        <v>218.39999999999901</v>
      </c>
      <c r="P840">
        <v>18.53</v>
      </c>
      <c r="R840">
        <v>185.16669999999999</v>
      </c>
      <c r="S840">
        <v>67.72</v>
      </c>
      <c r="T840">
        <v>205.75</v>
      </c>
      <c r="U840">
        <v>29.05</v>
      </c>
      <c r="V840">
        <v>18.38</v>
      </c>
      <c r="W840">
        <v>577.98</v>
      </c>
      <c r="X840">
        <v>855.08</v>
      </c>
      <c r="Y840">
        <v>346.18</v>
      </c>
      <c r="Z840">
        <v>5.6716119999999997</v>
      </c>
      <c r="AA840">
        <v>161.62</v>
      </c>
      <c r="AC840">
        <v>708.77</v>
      </c>
      <c r="AD840">
        <v>357.61</v>
      </c>
      <c r="AE840">
        <v>0.15000000000000499</v>
      </c>
      <c r="AF840">
        <v>1073.48</v>
      </c>
      <c r="AG840">
        <v>364.71</v>
      </c>
      <c r="AH840">
        <v>428.34</v>
      </c>
      <c r="AI840">
        <v>708.77</v>
      </c>
      <c r="AJ840">
        <v>55.72</v>
      </c>
      <c r="AK840">
        <v>-78.52</v>
      </c>
      <c r="AL840">
        <v>-57.46</v>
      </c>
      <c r="AM840">
        <v>135.94999999999999</v>
      </c>
      <c r="AN840">
        <v>30.369999999999902</v>
      </c>
      <c r="AO840">
        <v>80.229999999999905</v>
      </c>
      <c r="AP840">
        <v>-3.0000000000015299E-2</v>
      </c>
      <c r="AQ840">
        <v>17.010000000000002</v>
      </c>
    </row>
    <row r="841" spans="1:43" x14ac:dyDescent="0.25">
      <c r="A841" t="s">
        <v>1933</v>
      </c>
      <c r="B841" t="s">
        <v>1932</v>
      </c>
      <c r="C841" t="s">
        <v>530</v>
      </c>
      <c r="D841">
        <v>2331.9646674700002</v>
      </c>
      <c r="E841">
        <v>1066.3</v>
      </c>
      <c r="F841">
        <v>22.99</v>
      </c>
      <c r="G841">
        <v>90.31</v>
      </c>
      <c r="H841">
        <v>22.35</v>
      </c>
      <c r="I841">
        <v>143.47999999999999</v>
      </c>
      <c r="J841">
        <v>4.97</v>
      </c>
      <c r="L841">
        <v>45.742999999999903</v>
      </c>
      <c r="M841">
        <v>0</v>
      </c>
      <c r="N841">
        <v>2.37</v>
      </c>
      <c r="O841">
        <v>190.5</v>
      </c>
      <c r="P841">
        <v>55.739999999999903</v>
      </c>
      <c r="R841">
        <v>135.887</v>
      </c>
      <c r="S841">
        <v>29.09</v>
      </c>
      <c r="T841">
        <v>20.11</v>
      </c>
      <c r="U841">
        <v>8.8699999999999992</v>
      </c>
      <c r="V841">
        <v>1.21999999999998</v>
      </c>
      <c r="W841">
        <v>306.58</v>
      </c>
      <c r="X841">
        <v>329.95</v>
      </c>
      <c r="Y841">
        <v>43.1</v>
      </c>
      <c r="Z841">
        <v>2.2729319000000001</v>
      </c>
      <c r="AA841">
        <v>55.25</v>
      </c>
      <c r="AC841">
        <v>421.61</v>
      </c>
      <c r="AD841">
        <v>63.12</v>
      </c>
      <c r="AE841">
        <v>49.55</v>
      </c>
      <c r="AF841">
        <v>520.45000000000005</v>
      </c>
      <c r="AG841">
        <v>98.839999999999904</v>
      </c>
      <c r="AH841">
        <v>94.26</v>
      </c>
      <c r="AI841">
        <v>421.61</v>
      </c>
      <c r="AJ841">
        <v>26.73</v>
      </c>
      <c r="AK841">
        <v>-4.82</v>
      </c>
      <c r="AL841">
        <v>-60.07</v>
      </c>
      <c r="AM841">
        <v>50.52</v>
      </c>
      <c r="AN841">
        <v>-35.85</v>
      </c>
      <c r="AO841">
        <v>23.79</v>
      </c>
      <c r="AP841">
        <v>-14.3699999999999</v>
      </c>
      <c r="AQ841">
        <v>8.7899999999999991</v>
      </c>
    </row>
    <row r="842" spans="1:43" x14ac:dyDescent="0.25">
      <c r="A842" t="s">
        <v>1965</v>
      </c>
      <c r="B842" t="s">
        <v>1964</v>
      </c>
      <c r="C842" t="s">
        <v>290</v>
      </c>
      <c r="D842">
        <v>2310.6264291000002</v>
      </c>
      <c r="E842">
        <v>166.75</v>
      </c>
      <c r="F842">
        <v>2.71</v>
      </c>
      <c r="G842">
        <v>2922.08</v>
      </c>
      <c r="H842">
        <v>136.08000000000001</v>
      </c>
      <c r="I842">
        <v>489.66</v>
      </c>
      <c r="K842">
        <v>315.89</v>
      </c>
      <c r="L842">
        <v>300.18689999999998</v>
      </c>
      <c r="M842">
        <v>547.66999999999996</v>
      </c>
      <c r="N842">
        <v>0</v>
      </c>
      <c r="O842">
        <v>8956.5199999999895</v>
      </c>
      <c r="P842">
        <v>5508.5699999999897</v>
      </c>
      <c r="Q842">
        <v>7706.94</v>
      </c>
      <c r="R842">
        <v>85.833100000000002</v>
      </c>
      <c r="S842">
        <v>214.48999999999899</v>
      </c>
      <c r="T842">
        <v>1220.31</v>
      </c>
      <c r="U842">
        <v>0</v>
      </c>
      <c r="V842" s="2">
        <v>-1.81898940354585E-12</v>
      </c>
      <c r="W842">
        <v>-129.07999999999899</v>
      </c>
      <c r="X842">
        <v>704.15</v>
      </c>
      <c r="Y842">
        <v>1223.02</v>
      </c>
      <c r="Z842">
        <v>13.607929499999999</v>
      </c>
      <c r="AA842">
        <v>6223.44</v>
      </c>
      <c r="AC842">
        <v>2929.08</v>
      </c>
      <c r="AD842">
        <v>0</v>
      </c>
      <c r="AE842">
        <v>5508.57</v>
      </c>
      <c r="AF842">
        <v>9660.6699999999892</v>
      </c>
      <c r="AG842">
        <v>6731.5899999999901</v>
      </c>
      <c r="AH842">
        <v>0</v>
      </c>
      <c r="AI842">
        <v>2929.08</v>
      </c>
      <c r="AJ842">
        <v>36.119999999999997</v>
      </c>
      <c r="AK842">
        <v>199.85</v>
      </c>
      <c r="AL842">
        <v>1165.04</v>
      </c>
      <c r="AM842">
        <v>-1563.79</v>
      </c>
      <c r="AN842">
        <v>-1734.2</v>
      </c>
      <c r="AO842">
        <v>-1599.9099999999901</v>
      </c>
      <c r="AP842">
        <v>-198.9</v>
      </c>
      <c r="AQ842">
        <v>58.49</v>
      </c>
    </row>
    <row r="843" spans="1:43" x14ac:dyDescent="0.25">
      <c r="A843" t="s">
        <v>1931</v>
      </c>
      <c r="B843" t="s">
        <v>1930</v>
      </c>
      <c r="C843" t="s">
        <v>115</v>
      </c>
      <c r="D843">
        <v>2298.7334369999999</v>
      </c>
      <c r="E843">
        <v>111.8</v>
      </c>
      <c r="F843">
        <v>335.29</v>
      </c>
      <c r="G843">
        <v>133.57</v>
      </c>
      <c r="H843">
        <v>41.31</v>
      </c>
      <c r="I843">
        <v>468.2</v>
      </c>
      <c r="K843">
        <v>643.05999999999995</v>
      </c>
      <c r="L843">
        <v>0</v>
      </c>
      <c r="M843">
        <v>367.25</v>
      </c>
      <c r="N843">
        <v>-26.57</v>
      </c>
      <c r="O843">
        <v>1610.48999999999</v>
      </c>
      <c r="P843">
        <v>3172.9199999999901</v>
      </c>
      <c r="R843">
        <v>466.60999999999899</v>
      </c>
      <c r="S843">
        <v>42.629999999999903</v>
      </c>
      <c r="T843">
        <v>1479.74</v>
      </c>
      <c r="U843">
        <v>133.57</v>
      </c>
      <c r="V843">
        <v>23.289999999999001</v>
      </c>
      <c r="W843">
        <v>-905.51</v>
      </c>
      <c r="X843">
        <v>2620.2600000000002</v>
      </c>
      <c r="Y843">
        <v>1815.03</v>
      </c>
      <c r="Z843">
        <v>20.653490000000001</v>
      </c>
      <c r="AA843">
        <v>4441.75</v>
      </c>
      <c r="AC843">
        <v>-757.2</v>
      </c>
      <c r="AD843">
        <v>1814.53</v>
      </c>
      <c r="AE843">
        <v>3149.63</v>
      </c>
      <c r="AF843">
        <v>4230.75</v>
      </c>
      <c r="AG843">
        <v>4987.9499999999898</v>
      </c>
      <c r="AH843">
        <v>294.89999999999998</v>
      </c>
      <c r="AI843">
        <v>-757.199999999998</v>
      </c>
      <c r="AJ843">
        <v>11.2</v>
      </c>
      <c r="AK843">
        <v>-268.24</v>
      </c>
      <c r="AL843">
        <v>6</v>
      </c>
      <c r="AM843">
        <v>522.37</v>
      </c>
      <c r="AN843">
        <v>287.52</v>
      </c>
      <c r="AO843">
        <v>511.17</v>
      </c>
      <c r="AP843">
        <v>260.13</v>
      </c>
      <c r="AQ843">
        <v>0</v>
      </c>
    </row>
    <row r="844" spans="1:43" x14ac:dyDescent="0.25">
      <c r="A844" t="s">
        <v>1975</v>
      </c>
      <c r="B844" t="s">
        <v>1974</v>
      </c>
      <c r="C844" t="s">
        <v>115</v>
      </c>
      <c r="D844">
        <v>2293.446668</v>
      </c>
      <c r="E844">
        <v>517.15</v>
      </c>
      <c r="F844">
        <v>65.010000000000005</v>
      </c>
      <c r="G844">
        <v>0</v>
      </c>
      <c r="H844">
        <v>22.29</v>
      </c>
      <c r="I844">
        <v>127.88</v>
      </c>
      <c r="K844">
        <v>0.52999999999999903</v>
      </c>
      <c r="L844">
        <v>0</v>
      </c>
      <c r="M844">
        <v>55.37</v>
      </c>
      <c r="N844">
        <v>0</v>
      </c>
      <c r="O844">
        <v>300.20999999999998</v>
      </c>
      <c r="P844">
        <v>22.560000000000102</v>
      </c>
      <c r="R844">
        <v>231.58</v>
      </c>
      <c r="S844">
        <v>49.47</v>
      </c>
      <c r="T844">
        <v>27.189999999999898</v>
      </c>
      <c r="U844">
        <v>12.73</v>
      </c>
      <c r="V844">
        <v>1.0300000000001299</v>
      </c>
      <c r="W844">
        <v>684.87</v>
      </c>
      <c r="X844">
        <v>521.71</v>
      </c>
      <c r="Y844">
        <v>92.199999999999903</v>
      </c>
      <c r="Z844">
        <v>4.4577600000000004</v>
      </c>
      <c r="AA844">
        <v>30.6</v>
      </c>
      <c r="AC844">
        <v>707.16</v>
      </c>
      <c r="AD844">
        <v>222.11</v>
      </c>
      <c r="AE844">
        <v>21.53</v>
      </c>
      <c r="AF844">
        <v>821.92</v>
      </c>
      <c r="AG844">
        <v>114.76</v>
      </c>
      <c r="AH844">
        <v>122.25</v>
      </c>
      <c r="AI844">
        <v>707.16</v>
      </c>
      <c r="AJ844">
        <v>47.91</v>
      </c>
      <c r="AK844">
        <v>-21.19</v>
      </c>
      <c r="AL844">
        <v>16.829999999999998</v>
      </c>
      <c r="AM844">
        <v>13.15</v>
      </c>
      <c r="AN844">
        <v>-117.26</v>
      </c>
      <c r="AO844">
        <v>-34.76</v>
      </c>
      <c r="AP844">
        <v>8.7899999999999903</v>
      </c>
      <c r="AQ844">
        <v>9.07</v>
      </c>
    </row>
    <row r="845" spans="1:43" x14ac:dyDescent="0.25">
      <c r="A845" t="s">
        <v>1987</v>
      </c>
      <c r="B845" t="s">
        <v>1986</v>
      </c>
      <c r="C845" t="s">
        <v>102</v>
      </c>
      <c r="D845">
        <v>2281.2958077200001</v>
      </c>
      <c r="E845">
        <v>388.95</v>
      </c>
      <c r="F845">
        <v>330.76</v>
      </c>
      <c r="G845">
        <v>225.72</v>
      </c>
      <c r="H845">
        <v>58.71</v>
      </c>
      <c r="I845">
        <v>24.389999999999901</v>
      </c>
      <c r="J845">
        <v>56.36</v>
      </c>
      <c r="L845">
        <v>0.1</v>
      </c>
      <c r="M845">
        <v>17.41</v>
      </c>
      <c r="N845">
        <v>0</v>
      </c>
      <c r="O845">
        <v>1101.73999999999</v>
      </c>
      <c r="P845">
        <v>58.149999999999501</v>
      </c>
      <c r="R845">
        <v>841.349999999999</v>
      </c>
      <c r="S845">
        <v>65.2</v>
      </c>
      <c r="T845">
        <v>125.5</v>
      </c>
      <c r="U845">
        <v>242.88</v>
      </c>
      <c r="V845">
        <v>1.78999999999954</v>
      </c>
      <c r="W845">
        <v>1223.29</v>
      </c>
      <c r="X845">
        <v>920.39</v>
      </c>
      <c r="Y845">
        <v>456.26</v>
      </c>
      <c r="Z845">
        <v>5.8705502000000003</v>
      </c>
      <c r="AA845">
        <v>79.81</v>
      </c>
      <c r="AC845">
        <v>1507.72</v>
      </c>
      <c r="AD845">
        <v>325.52</v>
      </c>
      <c r="AE845">
        <v>0</v>
      </c>
      <c r="AF845">
        <v>2022.1299999999901</v>
      </c>
      <c r="AG845">
        <v>514.40999999999894</v>
      </c>
      <c r="AH845">
        <v>505.28</v>
      </c>
      <c r="AI845">
        <v>1507.72</v>
      </c>
      <c r="AJ845">
        <v>211.82</v>
      </c>
      <c r="AK845">
        <v>-4.1100000000000003</v>
      </c>
      <c r="AL845">
        <v>-120</v>
      </c>
      <c r="AM845">
        <v>122.27</v>
      </c>
      <c r="AN845">
        <v>-110.789999999999</v>
      </c>
      <c r="AO845">
        <v>-89.55</v>
      </c>
      <c r="AP845">
        <v>-1.84</v>
      </c>
      <c r="AQ845">
        <v>23.5</v>
      </c>
    </row>
    <row r="846" spans="1:43" x14ac:dyDescent="0.25">
      <c r="A846" t="s">
        <v>1913</v>
      </c>
      <c r="B846" t="s">
        <v>1912</v>
      </c>
      <c r="C846" t="s">
        <v>88</v>
      </c>
      <c r="D846">
        <v>2279.1142381499999</v>
      </c>
      <c r="E846">
        <v>89.8</v>
      </c>
      <c r="F846">
        <v>34.4</v>
      </c>
      <c r="G846">
        <v>0</v>
      </c>
      <c r="H846">
        <v>19.559999999999999</v>
      </c>
      <c r="I846">
        <v>14.6699999999999</v>
      </c>
      <c r="J846">
        <v>3.73</v>
      </c>
      <c r="L846">
        <v>0</v>
      </c>
      <c r="M846">
        <v>0.08</v>
      </c>
      <c r="O846">
        <v>169.14</v>
      </c>
      <c r="P846">
        <v>47.819999999999901</v>
      </c>
      <c r="R846">
        <v>135.45999999999901</v>
      </c>
      <c r="S846">
        <v>61.67</v>
      </c>
      <c r="T846">
        <v>133.22999999999999</v>
      </c>
      <c r="U846">
        <v>33.6</v>
      </c>
      <c r="V846">
        <v>9.4899999999999896</v>
      </c>
      <c r="W846">
        <v>119.7</v>
      </c>
      <c r="X846">
        <v>210.57</v>
      </c>
      <c r="Y846">
        <v>167.63</v>
      </c>
      <c r="Z846">
        <v>23.90844772638</v>
      </c>
      <c r="AA846">
        <v>105.57</v>
      </c>
      <c r="AC846">
        <v>164.26</v>
      </c>
      <c r="AD846">
        <v>94.21</v>
      </c>
      <c r="AE846">
        <v>34.6</v>
      </c>
      <c r="AF846">
        <v>379.71</v>
      </c>
      <c r="AG846">
        <v>215.45</v>
      </c>
      <c r="AH846">
        <v>40.020000000000003</v>
      </c>
      <c r="AI846">
        <v>164.26</v>
      </c>
      <c r="AJ846">
        <v>41.07</v>
      </c>
      <c r="AK846">
        <v>45.55</v>
      </c>
      <c r="AL846">
        <v>-39.950000000000003</v>
      </c>
      <c r="AM846">
        <v>-3.63</v>
      </c>
      <c r="AN846">
        <v>-18.12</v>
      </c>
      <c r="AO846">
        <v>-44.7</v>
      </c>
      <c r="AP846">
        <v>1.96999999999999</v>
      </c>
      <c r="AQ846">
        <v>0</v>
      </c>
    </row>
    <row r="847" spans="1:43" x14ac:dyDescent="0.25">
      <c r="A847" t="s">
        <v>1961</v>
      </c>
      <c r="B847" t="s">
        <v>1960</v>
      </c>
      <c r="C847" t="s">
        <v>115</v>
      </c>
      <c r="D847">
        <v>2267.5974751949998</v>
      </c>
      <c r="E847">
        <v>1038.3499999999999</v>
      </c>
      <c r="F847">
        <v>76.930000000000007</v>
      </c>
      <c r="G847">
        <v>139.53</v>
      </c>
      <c r="H847">
        <v>21.83</v>
      </c>
      <c r="I847">
        <v>91.91</v>
      </c>
      <c r="J847">
        <v>17.2</v>
      </c>
      <c r="L847">
        <v>0.1346</v>
      </c>
      <c r="M847">
        <v>0</v>
      </c>
      <c r="N847">
        <v>0</v>
      </c>
      <c r="O847">
        <v>632.24</v>
      </c>
      <c r="P847">
        <v>276.22000000000003</v>
      </c>
      <c r="R847">
        <v>576.58540000000005</v>
      </c>
      <c r="S847">
        <v>57.92</v>
      </c>
      <c r="T847">
        <v>167.92999999999901</v>
      </c>
      <c r="U847">
        <v>55.52</v>
      </c>
      <c r="V847">
        <v>22.5300000000002</v>
      </c>
      <c r="W847">
        <v>413.19</v>
      </c>
      <c r="X847">
        <v>462.45</v>
      </c>
      <c r="Y847">
        <v>244.85999999999899</v>
      </c>
      <c r="Z847">
        <v>2.1829396999999999</v>
      </c>
      <c r="AA847">
        <v>357.82</v>
      </c>
      <c r="AC847">
        <v>573.61</v>
      </c>
      <c r="AD847">
        <v>196.47</v>
      </c>
      <c r="AE847">
        <v>236.48999999999899</v>
      </c>
      <c r="AF847">
        <v>1094.69</v>
      </c>
      <c r="AG847">
        <v>521.08000000000004</v>
      </c>
      <c r="AH847">
        <v>116.15</v>
      </c>
      <c r="AI847">
        <v>573.60999999999899</v>
      </c>
      <c r="AJ847">
        <v>276.63</v>
      </c>
      <c r="AK847">
        <v>207.52</v>
      </c>
      <c r="AL847">
        <v>-252.65</v>
      </c>
      <c r="AM847">
        <v>64.819999999999993</v>
      </c>
      <c r="AN847">
        <v>-46.56</v>
      </c>
      <c r="AO847">
        <v>-211.81</v>
      </c>
      <c r="AP847">
        <v>19.689999999999898</v>
      </c>
      <c r="AQ847">
        <v>4.37</v>
      </c>
    </row>
    <row r="848" spans="1:43" x14ac:dyDescent="0.25">
      <c r="A848" t="s">
        <v>1983</v>
      </c>
      <c r="B848" t="s">
        <v>1982</v>
      </c>
      <c r="C848" t="s">
        <v>527</v>
      </c>
      <c r="D848">
        <v>2263.2383334000001</v>
      </c>
      <c r="E848">
        <v>121.7</v>
      </c>
      <c r="F848">
        <v>0.95</v>
      </c>
      <c r="G848">
        <v>317.12</v>
      </c>
      <c r="H848">
        <v>111.05</v>
      </c>
      <c r="I848">
        <v>16.559999999999999</v>
      </c>
      <c r="J848">
        <v>39.950000000000003</v>
      </c>
      <c r="L848">
        <v>1.5608</v>
      </c>
      <c r="M848">
        <v>3553.27</v>
      </c>
      <c r="N848">
        <v>0</v>
      </c>
      <c r="O848">
        <v>3594.53</v>
      </c>
      <c r="P848">
        <v>58.230000000000203</v>
      </c>
      <c r="Q848">
        <v>0</v>
      </c>
      <c r="R848">
        <v>39.629199999999997</v>
      </c>
      <c r="S848">
        <v>16.569999999999901</v>
      </c>
      <c r="T848">
        <v>5.3499999999999899</v>
      </c>
      <c r="U848">
        <v>7.0000000000000007E-2</v>
      </c>
      <c r="V848">
        <v>3.0000000000199999E-2</v>
      </c>
      <c r="W848">
        <v>3141.87</v>
      </c>
      <c r="X848">
        <v>40.0399999999999</v>
      </c>
      <c r="Y848">
        <v>6.2999999999999901</v>
      </c>
      <c r="Z848">
        <v>22.210386</v>
      </c>
      <c r="AA848">
        <v>18.25</v>
      </c>
      <c r="AC848">
        <v>3570.04</v>
      </c>
      <c r="AD848">
        <v>0</v>
      </c>
      <c r="AE848">
        <v>18.25</v>
      </c>
      <c r="AF848">
        <v>3634.57</v>
      </c>
      <c r="AG848">
        <v>64.5300000000002</v>
      </c>
      <c r="AH848">
        <v>6.91</v>
      </c>
      <c r="AI848">
        <v>3570.04</v>
      </c>
      <c r="AJ848">
        <v>18.28</v>
      </c>
      <c r="AK848">
        <v>-72.94</v>
      </c>
      <c r="AL848">
        <v>-25.24</v>
      </c>
      <c r="AM848">
        <v>100.25</v>
      </c>
      <c r="AN848">
        <v>-20.27</v>
      </c>
      <c r="AO848">
        <v>81.97</v>
      </c>
      <c r="AP848">
        <v>2.0699999999999998</v>
      </c>
      <c r="AQ848">
        <v>72.180000000000007</v>
      </c>
    </row>
    <row r="849" spans="1:43" x14ac:dyDescent="0.25">
      <c r="A849" t="s">
        <v>1951</v>
      </c>
      <c r="B849" t="s">
        <v>1950</v>
      </c>
      <c r="C849" t="s">
        <v>121</v>
      </c>
      <c r="D849">
        <v>2239.44</v>
      </c>
      <c r="E849">
        <v>3917.4</v>
      </c>
      <c r="F849">
        <v>10.77</v>
      </c>
      <c r="G849">
        <v>0</v>
      </c>
      <c r="H849">
        <v>0.6</v>
      </c>
      <c r="I849">
        <v>162.63999999999999</v>
      </c>
      <c r="K849">
        <v>168.36999999999901</v>
      </c>
      <c r="L849">
        <v>0</v>
      </c>
      <c r="M849">
        <v>0.02</v>
      </c>
      <c r="O849">
        <v>247.61999999999901</v>
      </c>
      <c r="P849">
        <v>132.08000000000001</v>
      </c>
      <c r="R849">
        <v>34.67</v>
      </c>
      <c r="S849">
        <v>34.21</v>
      </c>
      <c r="T849">
        <v>319.45</v>
      </c>
      <c r="U849">
        <v>44.56</v>
      </c>
      <c r="V849">
        <v>4.1399999999999997</v>
      </c>
      <c r="W849">
        <v>2.93</v>
      </c>
      <c r="X849">
        <v>218.20999999999901</v>
      </c>
      <c r="Y849">
        <v>330.219999999999</v>
      </c>
      <c r="Z849">
        <v>0.6</v>
      </c>
      <c r="AA849">
        <v>333.36</v>
      </c>
      <c r="AC849">
        <v>3.53</v>
      </c>
      <c r="AD849">
        <v>21.35</v>
      </c>
      <c r="AE849">
        <v>127.94</v>
      </c>
      <c r="AF849">
        <v>465.82999999999902</v>
      </c>
      <c r="AG849">
        <v>462.29999999999899</v>
      </c>
      <c r="AH849">
        <v>0.01</v>
      </c>
      <c r="AI849">
        <v>3.5299999999999701</v>
      </c>
      <c r="AJ849">
        <v>21.56</v>
      </c>
      <c r="AK849">
        <v>-30.01</v>
      </c>
      <c r="AL849">
        <v>-40.74</v>
      </c>
      <c r="AM849">
        <v>102</v>
      </c>
      <c r="AN849">
        <v>74.45</v>
      </c>
      <c r="AO849">
        <v>80.44</v>
      </c>
      <c r="AP849">
        <v>31.249999999999901</v>
      </c>
      <c r="AQ849">
        <v>0.01</v>
      </c>
    </row>
    <row r="850" spans="1:43" x14ac:dyDescent="0.25">
      <c r="A850" t="s">
        <v>2016</v>
      </c>
      <c r="B850" t="s">
        <v>2015</v>
      </c>
      <c r="C850" t="s">
        <v>365</v>
      </c>
      <c r="D850">
        <v>2233.3084389999999</v>
      </c>
      <c r="E850">
        <v>373.9</v>
      </c>
      <c r="F850">
        <v>185.82</v>
      </c>
      <c r="G850">
        <v>0</v>
      </c>
      <c r="H850">
        <v>88.58</v>
      </c>
      <c r="I850">
        <v>22.43</v>
      </c>
      <c r="J850">
        <v>47.019999999999897</v>
      </c>
      <c r="L850">
        <v>0</v>
      </c>
      <c r="M850">
        <v>0.23</v>
      </c>
      <c r="N850">
        <v>0</v>
      </c>
      <c r="O850">
        <v>582.70000000000005</v>
      </c>
      <c r="P850">
        <v>192.99</v>
      </c>
      <c r="R850">
        <v>562.62</v>
      </c>
      <c r="S850">
        <v>57.449999999999903</v>
      </c>
      <c r="T850">
        <v>181.99999999999901</v>
      </c>
      <c r="U850">
        <v>19.850000000000001</v>
      </c>
      <c r="V850">
        <v>0.62000000000020905</v>
      </c>
      <c r="W850">
        <v>402.43</v>
      </c>
      <c r="X850">
        <v>469.12</v>
      </c>
      <c r="Y850">
        <v>367.81999999999903</v>
      </c>
      <c r="Z850">
        <v>5.9730100000000004</v>
      </c>
      <c r="AA850">
        <v>302.75</v>
      </c>
      <c r="AC850">
        <v>491.01</v>
      </c>
      <c r="AD850">
        <v>208.31</v>
      </c>
      <c r="AE850">
        <v>145.35</v>
      </c>
      <c r="AF850">
        <v>1051.82</v>
      </c>
      <c r="AG850">
        <v>560.80999999999995</v>
      </c>
      <c r="AH850">
        <v>180.93</v>
      </c>
      <c r="AI850">
        <v>491.01</v>
      </c>
      <c r="AJ850">
        <v>117.37</v>
      </c>
      <c r="AK850">
        <v>-15.57</v>
      </c>
      <c r="AL850">
        <v>-118.36</v>
      </c>
      <c r="AM850">
        <v>134.25</v>
      </c>
      <c r="AN850">
        <v>-107.61</v>
      </c>
      <c r="AO850">
        <v>16.8799999999999</v>
      </c>
      <c r="AP850">
        <v>0.32</v>
      </c>
      <c r="AQ850">
        <v>3.17</v>
      </c>
    </row>
    <row r="851" spans="1:43" x14ac:dyDescent="0.25">
      <c r="A851" t="s">
        <v>1955</v>
      </c>
      <c r="B851" t="s">
        <v>1954</v>
      </c>
      <c r="C851" t="s">
        <v>323</v>
      </c>
      <c r="D851">
        <v>2233.2282700000001</v>
      </c>
      <c r="E851">
        <v>86.8</v>
      </c>
      <c r="F851">
        <v>285.27</v>
      </c>
      <c r="G851">
        <v>409.34</v>
      </c>
      <c r="H851">
        <v>251</v>
      </c>
      <c r="I851">
        <v>45.73</v>
      </c>
      <c r="K851">
        <v>36.94</v>
      </c>
      <c r="L851">
        <v>0</v>
      </c>
      <c r="M851">
        <v>0</v>
      </c>
      <c r="O851">
        <v>3252.2599999999902</v>
      </c>
      <c r="P851">
        <v>1192.79999999999</v>
      </c>
      <c r="R851">
        <v>3205.2799999999902</v>
      </c>
      <c r="S851">
        <v>101.329999999999</v>
      </c>
      <c r="T851">
        <v>503.48</v>
      </c>
      <c r="U851">
        <v>10.039999999999999</v>
      </c>
      <c r="V851">
        <v>167.13999999999899</v>
      </c>
      <c r="W851">
        <v>1173.8900000000001</v>
      </c>
      <c r="X851">
        <v>563.52</v>
      </c>
      <c r="Y851">
        <v>788.75</v>
      </c>
      <c r="Z851">
        <v>25.1</v>
      </c>
      <c r="AA851">
        <v>1396.72</v>
      </c>
      <c r="AC851">
        <v>1834.23</v>
      </c>
      <c r="AD851">
        <v>323.79000000000002</v>
      </c>
      <c r="AE851">
        <v>1025.6600000000001</v>
      </c>
      <c r="AF851">
        <v>3815.7799999999902</v>
      </c>
      <c r="AG851">
        <v>1981.54999999999</v>
      </c>
      <c r="AH851">
        <v>92.67</v>
      </c>
      <c r="AI851">
        <v>1834.22999999999</v>
      </c>
      <c r="AJ851">
        <v>293.47000000000003</v>
      </c>
      <c r="AK851">
        <v>-104.71</v>
      </c>
      <c r="AL851">
        <v>-298.39999999999998</v>
      </c>
      <c r="AM851">
        <v>402.1</v>
      </c>
      <c r="AN851">
        <v>200.96</v>
      </c>
      <c r="AO851">
        <v>108.63</v>
      </c>
      <c r="AP851">
        <v>-1.0099999999999401</v>
      </c>
      <c r="AQ851">
        <v>0</v>
      </c>
    </row>
    <row r="852" spans="1:43" x14ac:dyDescent="0.25">
      <c r="A852" t="s">
        <v>1997</v>
      </c>
      <c r="B852" t="s">
        <v>1996</v>
      </c>
      <c r="C852" t="s">
        <v>315</v>
      </c>
      <c r="D852">
        <v>2227.5447114250001</v>
      </c>
      <c r="E852">
        <v>88.8</v>
      </c>
      <c r="F852">
        <v>260.44</v>
      </c>
      <c r="G852">
        <v>874.26</v>
      </c>
      <c r="H852">
        <v>49.67</v>
      </c>
      <c r="I852">
        <v>60.69</v>
      </c>
      <c r="K852">
        <v>23.21</v>
      </c>
      <c r="L852">
        <v>213.613</v>
      </c>
      <c r="M852">
        <v>36.79</v>
      </c>
      <c r="N852">
        <v>48.01</v>
      </c>
      <c r="O852">
        <v>648.80999999999995</v>
      </c>
      <c r="P852">
        <v>182.97</v>
      </c>
      <c r="R852">
        <v>352.98700000000002</v>
      </c>
      <c r="S852">
        <v>48.8</v>
      </c>
      <c r="T852">
        <v>251.68</v>
      </c>
      <c r="U852">
        <v>22.21</v>
      </c>
      <c r="V852">
        <v>18.660000000000199</v>
      </c>
      <c r="W852">
        <v>-240.659999999999</v>
      </c>
      <c r="X852">
        <v>786.7</v>
      </c>
      <c r="Y852">
        <v>512.12</v>
      </c>
      <c r="Z852">
        <v>24.837099500000001</v>
      </c>
      <c r="AA852">
        <v>364.9</v>
      </c>
      <c r="AC852">
        <v>740.42</v>
      </c>
      <c r="AD852">
        <v>347.97</v>
      </c>
      <c r="AE852">
        <v>164.31</v>
      </c>
      <c r="AF852">
        <v>1435.51</v>
      </c>
      <c r="AG852">
        <v>695.09</v>
      </c>
      <c r="AH852">
        <v>329.24</v>
      </c>
      <c r="AI852">
        <v>740.42</v>
      </c>
      <c r="AJ852">
        <v>32.46</v>
      </c>
      <c r="AK852">
        <v>67.260000000000005</v>
      </c>
      <c r="AL852">
        <v>-94.1</v>
      </c>
      <c r="AM852">
        <v>30.6</v>
      </c>
      <c r="AN852">
        <v>-116.049999999999</v>
      </c>
      <c r="AO852">
        <v>-1.8599999999999901</v>
      </c>
      <c r="AP852">
        <v>3.76000000000001</v>
      </c>
      <c r="AQ852">
        <v>14.02</v>
      </c>
    </row>
    <row r="853" spans="1:43" x14ac:dyDescent="0.25">
      <c r="A853" t="s">
        <v>1991</v>
      </c>
      <c r="B853" t="s">
        <v>1990</v>
      </c>
      <c r="C853" t="s">
        <v>615</v>
      </c>
      <c r="D853">
        <v>2223.5814590149998</v>
      </c>
      <c r="E853">
        <v>78.650000000000006</v>
      </c>
      <c r="F853">
        <v>17.45</v>
      </c>
      <c r="G853">
        <v>356.85</v>
      </c>
      <c r="H853">
        <v>28.4</v>
      </c>
      <c r="I853">
        <v>20.63</v>
      </c>
      <c r="J853">
        <v>13.57</v>
      </c>
      <c r="L853">
        <v>94.85</v>
      </c>
      <c r="M853">
        <v>29.49</v>
      </c>
      <c r="N853">
        <v>78.28</v>
      </c>
      <c r="O853">
        <v>757.86</v>
      </c>
      <c r="P853">
        <v>193.15</v>
      </c>
      <c r="R853">
        <v>521.55999999999995</v>
      </c>
      <c r="S853">
        <v>92.51</v>
      </c>
      <c r="T853">
        <v>67.119999999999905</v>
      </c>
      <c r="U853">
        <v>111.96</v>
      </c>
      <c r="V853">
        <v>137.63</v>
      </c>
      <c r="W853">
        <v>309.18999999999897</v>
      </c>
      <c r="X853">
        <v>292.58</v>
      </c>
      <c r="Y853">
        <v>84.57</v>
      </c>
      <c r="Z853">
        <v>28.401192300000002</v>
      </c>
      <c r="AA853">
        <v>96.76</v>
      </c>
      <c r="AC853">
        <v>772.719999999999</v>
      </c>
      <c r="AD853">
        <v>111.47</v>
      </c>
      <c r="AE853">
        <v>41.95</v>
      </c>
      <c r="AF853">
        <v>1050.44</v>
      </c>
      <c r="AG853">
        <v>277.72000000000003</v>
      </c>
      <c r="AH853">
        <v>67.97</v>
      </c>
      <c r="AI853">
        <v>772.72</v>
      </c>
      <c r="AJ853">
        <v>208.08</v>
      </c>
      <c r="AK853">
        <v>69.239999999999995</v>
      </c>
      <c r="AL853">
        <v>-169.17</v>
      </c>
      <c r="AM853">
        <v>102.91</v>
      </c>
      <c r="AN853">
        <v>-81.199999999999903</v>
      </c>
      <c r="AO853">
        <v>-105.17</v>
      </c>
      <c r="AP853">
        <v>2.98</v>
      </c>
      <c r="AQ853">
        <v>2.99</v>
      </c>
    </row>
    <row r="854" spans="1:43" x14ac:dyDescent="0.25">
      <c r="A854" t="s">
        <v>1971</v>
      </c>
      <c r="B854" t="s">
        <v>1970</v>
      </c>
      <c r="C854" t="s">
        <v>423</v>
      </c>
      <c r="D854">
        <v>2218.0484812499999</v>
      </c>
      <c r="E854">
        <v>1997</v>
      </c>
      <c r="F854">
        <v>0.06</v>
      </c>
      <c r="G854">
        <v>0</v>
      </c>
      <c r="H854">
        <v>11.07</v>
      </c>
      <c r="I854">
        <v>5.9</v>
      </c>
      <c r="J854">
        <v>525.02</v>
      </c>
      <c r="L854">
        <v>0</v>
      </c>
      <c r="M854">
        <v>10375.69</v>
      </c>
      <c r="N854">
        <v>0</v>
      </c>
      <c r="O854">
        <v>12698.26</v>
      </c>
      <c r="P854">
        <v>920.02</v>
      </c>
      <c r="Q854">
        <v>2318.5</v>
      </c>
      <c r="R854">
        <v>4.07</v>
      </c>
      <c r="S854">
        <v>6.16</v>
      </c>
      <c r="T854">
        <v>688.27</v>
      </c>
      <c r="U854">
        <v>0</v>
      </c>
      <c r="V854">
        <v>0</v>
      </c>
      <c r="W854">
        <v>11091.2</v>
      </c>
      <c r="X854">
        <v>12.36</v>
      </c>
      <c r="Y854">
        <v>688.32999999999902</v>
      </c>
      <c r="Z854">
        <v>1.1072249999999999</v>
      </c>
      <c r="AA854">
        <v>1066.3</v>
      </c>
      <c r="AC854">
        <v>11102.27</v>
      </c>
      <c r="AD854">
        <v>0</v>
      </c>
      <c r="AE854">
        <v>395</v>
      </c>
      <c r="AF854">
        <v>12710.62</v>
      </c>
      <c r="AG854">
        <v>1608.35</v>
      </c>
      <c r="AH854">
        <v>0.3</v>
      </c>
      <c r="AI854">
        <v>11102.27</v>
      </c>
      <c r="AJ854">
        <v>0</v>
      </c>
      <c r="AK854">
        <v>180.72</v>
      </c>
      <c r="AL854">
        <v>-76.08</v>
      </c>
      <c r="AM854">
        <v>-100.37</v>
      </c>
      <c r="AN854">
        <v>-351</v>
      </c>
      <c r="AO854">
        <v>-100.37</v>
      </c>
      <c r="AP854">
        <v>4.2700000000000102</v>
      </c>
      <c r="AQ854">
        <v>16.61</v>
      </c>
    </row>
    <row r="855" spans="1:43" x14ac:dyDescent="0.25">
      <c r="A855" t="s">
        <v>2120</v>
      </c>
      <c r="B855" t="s">
        <v>2119</v>
      </c>
      <c r="C855" t="s">
        <v>336</v>
      </c>
      <c r="D855">
        <v>2213.61207264</v>
      </c>
      <c r="E855">
        <v>149.5</v>
      </c>
      <c r="F855">
        <v>834.89</v>
      </c>
      <c r="G855">
        <v>522.05999999999995</v>
      </c>
      <c r="H855">
        <v>110.45</v>
      </c>
      <c r="I855">
        <v>22.11</v>
      </c>
      <c r="K855">
        <v>290.86</v>
      </c>
      <c r="L855">
        <v>0</v>
      </c>
      <c r="M855">
        <v>1.06</v>
      </c>
      <c r="N855">
        <v>0</v>
      </c>
      <c r="O855">
        <v>1677.32</v>
      </c>
      <c r="P855">
        <v>586.67999999999995</v>
      </c>
      <c r="R855">
        <v>1217.3</v>
      </c>
      <c r="S855">
        <v>355.55999999999898</v>
      </c>
      <c r="T855">
        <v>3210.43</v>
      </c>
      <c r="U855">
        <v>168.1</v>
      </c>
      <c r="V855">
        <v>1.0000000000218201E-2</v>
      </c>
      <c r="W855">
        <v>-2295.35</v>
      </c>
      <c r="X855">
        <v>1291.8399999999999</v>
      </c>
      <c r="Y855">
        <v>4045.3199999999902</v>
      </c>
      <c r="Z855">
        <v>11.0450286</v>
      </c>
      <c r="AA855">
        <v>3169.2799999999902</v>
      </c>
      <c r="AC855">
        <v>-1662.84</v>
      </c>
      <c r="AD855">
        <v>758.03</v>
      </c>
      <c r="AE855">
        <v>586.66999999999996</v>
      </c>
      <c r="AF855">
        <v>2969.16</v>
      </c>
      <c r="AG855">
        <v>4632</v>
      </c>
      <c r="AH855">
        <v>156.13999999999999</v>
      </c>
      <c r="AI855">
        <v>-1662.84</v>
      </c>
      <c r="AJ855">
        <v>127.32</v>
      </c>
      <c r="AK855">
        <v>-350.81</v>
      </c>
      <c r="AL855">
        <v>-124.36</v>
      </c>
      <c r="AM855">
        <v>462.74</v>
      </c>
      <c r="AN855">
        <v>25.18</v>
      </c>
      <c r="AO855">
        <v>335.42</v>
      </c>
      <c r="AP855">
        <v>-12.43</v>
      </c>
      <c r="AQ855">
        <v>0</v>
      </c>
    </row>
    <row r="856" spans="1:43" x14ac:dyDescent="0.25">
      <c r="A856" t="s">
        <v>1979</v>
      </c>
      <c r="B856" t="s">
        <v>1978</v>
      </c>
      <c r="C856" t="s">
        <v>670</v>
      </c>
      <c r="D856">
        <v>2192.45433645</v>
      </c>
      <c r="E856">
        <v>720.5</v>
      </c>
      <c r="F856">
        <v>9.9499999999999993</v>
      </c>
      <c r="G856">
        <v>75.75</v>
      </c>
      <c r="H856">
        <v>29.7</v>
      </c>
      <c r="I856">
        <v>56.45</v>
      </c>
      <c r="J856">
        <v>4.9400000000000004</v>
      </c>
      <c r="L856">
        <v>7.9503000000000004</v>
      </c>
      <c r="M856">
        <v>43.91</v>
      </c>
      <c r="N856">
        <v>6.83</v>
      </c>
      <c r="O856">
        <v>167.83</v>
      </c>
      <c r="P856">
        <v>32.76</v>
      </c>
      <c r="R856">
        <v>103.55970000000001</v>
      </c>
      <c r="S856">
        <v>525.23</v>
      </c>
      <c r="T856">
        <v>49.269999999999897</v>
      </c>
      <c r="U856">
        <v>12.41</v>
      </c>
      <c r="V856">
        <v>12.54</v>
      </c>
      <c r="W856">
        <v>566.76</v>
      </c>
      <c r="X856">
        <v>603.19000000000005</v>
      </c>
      <c r="Y856">
        <v>59.22</v>
      </c>
      <c r="Z856">
        <v>2.9700612</v>
      </c>
      <c r="AA856">
        <v>17.48</v>
      </c>
      <c r="AC856">
        <v>679.04</v>
      </c>
      <c r="AD856">
        <v>0</v>
      </c>
      <c r="AE856">
        <v>15.28</v>
      </c>
      <c r="AF856">
        <v>771.02</v>
      </c>
      <c r="AG856">
        <v>91.98</v>
      </c>
      <c r="AH856">
        <v>21.51</v>
      </c>
      <c r="AI856">
        <v>679.04</v>
      </c>
      <c r="AJ856">
        <v>11.51</v>
      </c>
      <c r="AK856">
        <v>-63.33</v>
      </c>
      <c r="AL856">
        <v>12.88</v>
      </c>
      <c r="AM856">
        <v>82.24</v>
      </c>
      <c r="AN856">
        <v>-27.59</v>
      </c>
      <c r="AO856">
        <v>70.729999999999905</v>
      </c>
      <c r="AP856">
        <v>31.7899999999999</v>
      </c>
      <c r="AQ856">
        <v>59.76</v>
      </c>
    </row>
    <row r="857" spans="1:43" x14ac:dyDescent="0.25">
      <c r="A857" t="s">
        <v>2020</v>
      </c>
      <c r="B857" t="s">
        <v>2019</v>
      </c>
      <c r="C857" t="s">
        <v>102</v>
      </c>
      <c r="D857">
        <v>2188.41014305</v>
      </c>
      <c r="E857">
        <v>309.55</v>
      </c>
      <c r="F857">
        <v>332.29</v>
      </c>
      <c r="G857">
        <v>0.2</v>
      </c>
      <c r="H857">
        <v>13.82</v>
      </c>
      <c r="I857">
        <v>452.52</v>
      </c>
      <c r="J857">
        <v>3.7899999999999898</v>
      </c>
      <c r="L857">
        <v>0</v>
      </c>
      <c r="M857">
        <v>83.7</v>
      </c>
      <c r="N857">
        <v>0</v>
      </c>
      <c r="O857">
        <v>278.06</v>
      </c>
      <c r="P857">
        <v>11.04</v>
      </c>
      <c r="R857">
        <v>189.02</v>
      </c>
      <c r="S857">
        <v>77.569999999999993</v>
      </c>
      <c r="T857">
        <v>387.94</v>
      </c>
      <c r="U857">
        <v>5.34</v>
      </c>
      <c r="V857">
        <v>7.14</v>
      </c>
      <c r="W857">
        <v>1243.8499999999999</v>
      </c>
      <c r="X857">
        <v>1711.08</v>
      </c>
      <c r="Y857">
        <v>720.23</v>
      </c>
      <c r="Z857">
        <v>6.9100415000000002</v>
      </c>
      <c r="AA857">
        <v>0.28000000000000003</v>
      </c>
      <c r="AC857">
        <v>1257.8699999999999</v>
      </c>
      <c r="AD857">
        <v>590.78</v>
      </c>
      <c r="AE857">
        <v>0.11</v>
      </c>
      <c r="AF857">
        <v>1989.1399999999901</v>
      </c>
      <c r="AG857">
        <v>731.27</v>
      </c>
      <c r="AH857">
        <v>590.21</v>
      </c>
      <c r="AI857">
        <v>1257.8699999999999</v>
      </c>
      <c r="AJ857">
        <v>15.18</v>
      </c>
      <c r="AK857">
        <v>-75.040000000000006</v>
      </c>
      <c r="AL857">
        <v>-298.07</v>
      </c>
      <c r="AM857">
        <v>368.67</v>
      </c>
      <c r="AN857">
        <v>-4.71999999999999</v>
      </c>
      <c r="AO857">
        <v>353.49</v>
      </c>
      <c r="AP857">
        <v>-4.43999999999998</v>
      </c>
      <c r="AQ857">
        <v>21.35</v>
      </c>
    </row>
    <row r="858" spans="1:43" x14ac:dyDescent="0.25">
      <c r="A858" t="s">
        <v>1939</v>
      </c>
      <c r="B858" t="s">
        <v>1938</v>
      </c>
      <c r="C858" t="s">
        <v>1568</v>
      </c>
      <c r="D858">
        <v>2185.2488908800001</v>
      </c>
      <c r="E858">
        <v>101.05</v>
      </c>
      <c r="F858">
        <v>141.33000000000001</v>
      </c>
      <c r="G858">
        <v>296.32</v>
      </c>
      <c r="H858">
        <v>52.73</v>
      </c>
      <c r="I858">
        <v>302.89</v>
      </c>
      <c r="J858">
        <v>80.680000000000007</v>
      </c>
      <c r="L858">
        <v>538.42039999999997</v>
      </c>
      <c r="M858">
        <v>886.03</v>
      </c>
      <c r="N858">
        <v>214.33</v>
      </c>
      <c r="O858">
        <v>2246.3699999999899</v>
      </c>
      <c r="P858">
        <v>416.41999999999899</v>
      </c>
      <c r="R858">
        <v>733.31959999999901</v>
      </c>
      <c r="S858">
        <v>78.97</v>
      </c>
      <c r="T858">
        <v>232.52</v>
      </c>
      <c r="U858">
        <v>88.6</v>
      </c>
      <c r="V858">
        <v>18.499999999999702</v>
      </c>
      <c r="W858">
        <v>1788.37</v>
      </c>
      <c r="X858">
        <v>895.65</v>
      </c>
      <c r="Y858">
        <v>373.85</v>
      </c>
      <c r="Z858">
        <v>26.365427199999999</v>
      </c>
      <c r="AA858">
        <v>351.599999999999</v>
      </c>
      <c r="AC858">
        <v>2351.75</v>
      </c>
      <c r="AD858">
        <v>82.1</v>
      </c>
      <c r="AE858">
        <v>317.23999999999899</v>
      </c>
      <c r="AF858">
        <v>3142.01999999999</v>
      </c>
      <c r="AG858">
        <v>790.26999999999896</v>
      </c>
      <c r="AH858">
        <v>431.69</v>
      </c>
      <c r="AI858">
        <v>2351.75</v>
      </c>
      <c r="AJ858">
        <v>11.08</v>
      </c>
      <c r="AK858">
        <v>-122.83</v>
      </c>
      <c r="AL858">
        <v>-204.27</v>
      </c>
      <c r="AM858">
        <v>322.04000000000002</v>
      </c>
      <c r="AN858">
        <v>-76.039999999999907</v>
      </c>
      <c r="AO858">
        <v>310.95999999999998</v>
      </c>
      <c r="AP858">
        <v>-5.0599999999999801</v>
      </c>
      <c r="AQ858">
        <v>0.06</v>
      </c>
    </row>
    <row r="859" spans="1:43" x14ac:dyDescent="0.25">
      <c r="A859" t="s">
        <v>1985</v>
      </c>
      <c r="B859" t="s">
        <v>1984</v>
      </c>
      <c r="C859" t="s">
        <v>504</v>
      </c>
      <c r="D859">
        <v>2183.8539016549998</v>
      </c>
      <c r="E859">
        <v>2166.8000000000002</v>
      </c>
      <c r="F859">
        <v>95.77</v>
      </c>
      <c r="G859">
        <v>3.96</v>
      </c>
      <c r="H859">
        <v>10.14</v>
      </c>
      <c r="I859">
        <v>468.47</v>
      </c>
      <c r="K859">
        <v>14.57</v>
      </c>
      <c r="L859">
        <v>0.42</v>
      </c>
      <c r="M859">
        <v>0</v>
      </c>
      <c r="O859">
        <v>180.62</v>
      </c>
      <c r="P859">
        <v>1.9800000000001099</v>
      </c>
      <c r="R859">
        <v>100.03</v>
      </c>
      <c r="S859">
        <v>43.26</v>
      </c>
      <c r="T859">
        <v>99.179999999999893</v>
      </c>
      <c r="U859">
        <v>65.599999999999994</v>
      </c>
      <c r="V859">
        <v>1.2000000000001101</v>
      </c>
      <c r="W859">
        <v>722.64</v>
      </c>
      <c r="X859">
        <v>753.05</v>
      </c>
      <c r="Y859">
        <v>194.95</v>
      </c>
      <c r="Z859">
        <v>1.0143070999999999</v>
      </c>
      <c r="AA859">
        <v>0.81</v>
      </c>
      <c r="AC859">
        <v>736.74</v>
      </c>
      <c r="AD859">
        <v>170.48</v>
      </c>
      <c r="AE859">
        <v>0.78</v>
      </c>
      <c r="AF859">
        <v>933.67</v>
      </c>
      <c r="AG859">
        <v>196.93</v>
      </c>
      <c r="AH859">
        <v>70.84</v>
      </c>
      <c r="AI859">
        <v>736.74</v>
      </c>
      <c r="AJ859">
        <v>29.58</v>
      </c>
      <c r="AK859">
        <v>-16.2</v>
      </c>
      <c r="AL859">
        <v>-148.36000000000001</v>
      </c>
      <c r="AM859">
        <v>157.33000000000001</v>
      </c>
      <c r="AN859">
        <v>20.56</v>
      </c>
      <c r="AO859">
        <v>127.75</v>
      </c>
      <c r="AP859">
        <v>-7.23</v>
      </c>
      <c r="AQ859">
        <v>15.21</v>
      </c>
    </row>
    <row r="860" spans="1:43" x14ac:dyDescent="0.25">
      <c r="A860" t="s">
        <v>1989</v>
      </c>
      <c r="B860" t="s">
        <v>1988</v>
      </c>
      <c r="C860" t="s">
        <v>35</v>
      </c>
      <c r="D860">
        <v>2180.653534008</v>
      </c>
      <c r="E860">
        <v>215.18</v>
      </c>
    </row>
    <row r="861" spans="1:43" x14ac:dyDescent="0.25">
      <c r="A861" t="s">
        <v>2001</v>
      </c>
      <c r="B861" t="s">
        <v>2000</v>
      </c>
      <c r="C861" t="s">
        <v>373</v>
      </c>
      <c r="D861">
        <v>2177.5409062250001</v>
      </c>
      <c r="E861">
        <v>205.05</v>
      </c>
      <c r="F861">
        <v>27.36</v>
      </c>
      <c r="G861">
        <v>199.58</v>
      </c>
      <c r="H861">
        <v>20.47</v>
      </c>
      <c r="I861">
        <v>242.13</v>
      </c>
      <c r="K861">
        <v>18.89</v>
      </c>
      <c r="L861">
        <v>0.15</v>
      </c>
      <c r="M861">
        <v>23.26</v>
      </c>
      <c r="N861">
        <v>0</v>
      </c>
      <c r="O861">
        <v>156.76</v>
      </c>
      <c r="P861">
        <v>211.04</v>
      </c>
      <c r="R861">
        <v>92.679999999999893</v>
      </c>
      <c r="S861">
        <v>193.23</v>
      </c>
      <c r="T861">
        <v>889.49999999999898</v>
      </c>
      <c r="U861">
        <v>21.78</v>
      </c>
      <c r="V861">
        <v>45.650000000000198</v>
      </c>
      <c r="W861">
        <v>515.99</v>
      </c>
      <c r="X861">
        <v>1707.18</v>
      </c>
      <c r="Y861">
        <v>916.85999999999899</v>
      </c>
      <c r="Z861">
        <v>10.235209899999999</v>
      </c>
      <c r="AA861">
        <v>174.04999999999899</v>
      </c>
      <c r="AC861">
        <v>736.04</v>
      </c>
      <c r="AD861">
        <v>1247</v>
      </c>
      <c r="AE861">
        <v>165.39</v>
      </c>
      <c r="AF861">
        <v>1863.94</v>
      </c>
      <c r="AG861">
        <v>1127.9000000000001</v>
      </c>
      <c r="AH861">
        <v>24.82</v>
      </c>
      <c r="AI861">
        <v>736.04</v>
      </c>
      <c r="AJ861">
        <v>5.45</v>
      </c>
      <c r="AK861">
        <v>81.22</v>
      </c>
      <c r="AL861">
        <v>-46.57</v>
      </c>
      <c r="AM861">
        <v>-61.22</v>
      </c>
      <c r="AN861">
        <v>-71.499999999999901</v>
      </c>
      <c r="AO861">
        <v>-66.67</v>
      </c>
      <c r="AP861">
        <v>-26.569999999999901</v>
      </c>
      <c r="AQ861">
        <v>8.19</v>
      </c>
    </row>
    <row r="862" spans="1:43" x14ac:dyDescent="0.25">
      <c r="A862" t="s">
        <v>2018</v>
      </c>
      <c r="B862" t="s">
        <v>2017</v>
      </c>
      <c r="C862" t="s">
        <v>457</v>
      </c>
      <c r="D862">
        <v>2163.8559525999999</v>
      </c>
      <c r="E862">
        <v>362.7</v>
      </c>
      <c r="F862">
        <v>398.87</v>
      </c>
      <c r="G862">
        <v>278.60000000000002</v>
      </c>
      <c r="H862">
        <v>60.19</v>
      </c>
      <c r="I862">
        <v>12.469999999999899</v>
      </c>
      <c r="J862">
        <v>12.03</v>
      </c>
      <c r="L862">
        <v>32.074799999999897</v>
      </c>
      <c r="M862">
        <v>47.41</v>
      </c>
      <c r="N862">
        <v>3.87</v>
      </c>
      <c r="O862">
        <v>1176.3799999999901</v>
      </c>
      <c r="P862">
        <v>343.62</v>
      </c>
      <c r="R862">
        <v>1038.03519999999</v>
      </c>
      <c r="S862">
        <v>81.23</v>
      </c>
      <c r="T862">
        <v>370.63</v>
      </c>
      <c r="U862">
        <v>58.86</v>
      </c>
      <c r="V862">
        <v>1.38</v>
      </c>
      <c r="W862">
        <v>520.15</v>
      </c>
      <c r="X862">
        <v>799.55</v>
      </c>
      <c r="Y862">
        <v>769.5</v>
      </c>
      <c r="Z862">
        <v>6.0190999999999999</v>
      </c>
      <c r="AA862">
        <v>614.19000000000005</v>
      </c>
      <c r="AC862">
        <v>862.81</v>
      </c>
      <c r="AD862">
        <v>260.48</v>
      </c>
      <c r="AE862">
        <v>330.21</v>
      </c>
      <c r="AF862">
        <v>1975.9299999999901</v>
      </c>
      <c r="AG862">
        <v>1113.1199999999999</v>
      </c>
      <c r="AH862">
        <v>445.37</v>
      </c>
      <c r="AI862">
        <v>862.81</v>
      </c>
      <c r="AJ862">
        <v>297.02999999999997</v>
      </c>
      <c r="AK862">
        <v>259.7</v>
      </c>
      <c r="AL862">
        <v>-310.19</v>
      </c>
      <c r="AM862">
        <v>48.62</v>
      </c>
      <c r="AN862">
        <v>-161.53</v>
      </c>
      <c r="AO862">
        <v>-248.409999999999</v>
      </c>
      <c r="AP862">
        <v>-1.87</v>
      </c>
      <c r="AQ862">
        <v>6.08</v>
      </c>
    </row>
    <row r="863" spans="1:43" x14ac:dyDescent="0.25">
      <c r="A863" t="s">
        <v>1981</v>
      </c>
      <c r="B863" t="s">
        <v>1980</v>
      </c>
      <c r="C863" t="s">
        <v>323</v>
      </c>
      <c r="D863">
        <v>2155.8560814450002</v>
      </c>
      <c r="E863">
        <v>2896.9</v>
      </c>
      <c r="F863">
        <v>350.08</v>
      </c>
      <c r="G863">
        <v>15.93</v>
      </c>
      <c r="H863">
        <v>7.56</v>
      </c>
      <c r="I863">
        <v>62.84</v>
      </c>
      <c r="J863">
        <v>101.44</v>
      </c>
      <c r="L863">
        <v>215.91219999999899</v>
      </c>
      <c r="M863">
        <v>2.1</v>
      </c>
      <c r="N863">
        <v>0</v>
      </c>
      <c r="O863">
        <v>1318.86</v>
      </c>
      <c r="P863">
        <v>351.33</v>
      </c>
      <c r="R863">
        <v>1034.4677999999999</v>
      </c>
      <c r="S863">
        <v>170.22</v>
      </c>
      <c r="T863">
        <v>419.34</v>
      </c>
      <c r="U863">
        <v>66.38</v>
      </c>
      <c r="V863">
        <v>33.269999999999897</v>
      </c>
      <c r="W863">
        <v>1220.1599999999901</v>
      </c>
      <c r="X863">
        <v>1045.54</v>
      </c>
      <c r="Y863">
        <v>769.42</v>
      </c>
      <c r="Z863">
        <v>0.75647629999999999</v>
      </c>
      <c r="AA863">
        <v>431.94</v>
      </c>
      <c r="AC863">
        <v>1243.6499999999901</v>
      </c>
      <c r="AD863">
        <v>684.14</v>
      </c>
      <c r="AE863">
        <v>216.62</v>
      </c>
      <c r="AF863">
        <v>2364.4</v>
      </c>
      <c r="AG863">
        <v>1120.75</v>
      </c>
      <c r="AH863">
        <v>128.34</v>
      </c>
      <c r="AI863">
        <v>1243.6500000000001</v>
      </c>
      <c r="AJ863">
        <v>132.55000000000001</v>
      </c>
      <c r="AK863">
        <v>42.09</v>
      </c>
      <c r="AL863">
        <v>-174.27</v>
      </c>
      <c r="AM863">
        <v>132.01</v>
      </c>
      <c r="AN863">
        <v>-101.509999999999</v>
      </c>
      <c r="AO863">
        <v>-0.54000000000002002</v>
      </c>
      <c r="AP863">
        <v>-0.170000000000015</v>
      </c>
      <c r="AQ863">
        <v>48.84</v>
      </c>
    </row>
    <row r="864" spans="1:43" x14ac:dyDescent="0.25">
      <c r="A864" t="s">
        <v>1973</v>
      </c>
      <c r="B864" t="s">
        <v>1972</v>
      </c>
      <c r="C864" t="s">
        <v>102</v>
      </c>
      <c r="D864">
        <v>2143.9156329000002</v>
      </c>
      <c r="E864">
        <v>85.6</v>
      </c>
      <c r="F864">
        <v>62.32</v>
      </c>
      <c r="G864">
        <v>29.77</v>
      </c>
      <c r="H864">
        <v>16.59</v>
      </c>
      <c r="I864">
        <v>279.5</v>
      </c>
      <c r="J864">
        <v>17.61</v>
      </c>
      <c r="L864">
        <v>0</v>
      </c>
      <c r="M864">
        <v>2.89</v>
      </c>
      <c r="N864">
        <v>0</v>
      </c>
      <c r="O864">
        <v>300.39999999999998</v>
      </c>
      <c r="P864">
        <v>19.37</v>
      </c>
      <c r="R864">
        <v>139.97</v>
      </c>
      <c r="S864">
        <v>178.41</v>
      </c>
      <c r="T864">
        <v>17.369999999999902</v>
      </c>
      <c r="U864">
        <v>157.54</v>
      </c>
      <c r="V864">
        <v>1.76</v>
      </c>
      <c r="W864">
        <v>1021.66</v>
      </c>
      <c r="X864">
        <v>866.68</v>
      </c>
      <c r="Y864">
        <v>79.69</v>
      </c>
      <c r="Z864">
        <v>24.88717324512</v>
      </c>
      <c r="AA864">
        <v>0</v>
      </c>
      <c r="AC864">
        <v>1068.02</v>
      </c>
      <c r="AD864">
        <v>170.81</v>
      </c>
      <c r="AE864">
        <v>0</v>
      </c>
      <c r="AF864">
        <v>1167.08</v>
      </c>
      <c r="AG864">
        <v>99.06</v>
      </c>
      <c r="AH864">
        <v>237.96</v>
      </c>
      <c r="AI864">
        <v>1068.02</v>
      </c>
      <c r="AJ864">
        <v>5.23</v>
      </c>
      <c r="AK864">
        <v>-49.77</v>
      </c>
      <c r="AL864">
        <v>-15.32</v>
      </c>
      <c r="AM864">
        <v>140.11000000000001</v>
      </c>
      <c r="AN864">
        <v>-38.06</v>
      </c>
      <c r="AO864">
        <v>134.88</v>
      </c>
      <c r="AP864">
        <v>75.02</v>
      </c>
      <c r="AQ864">
        <v>49.77</v>
      </c>
    </row>
    <row r="865" spans="1:43" x14ac:dyDescent="0.25">
      <c r="A865" t="s">
        <v>2007</v>
      </c>
      <c r="B865" t="s">
        <v>2006</v>
      </c>
      <c r="C865" t="s">
        <v>407</v>
      </c>
      <c r="D865">
        <v>2140.8391858</v>
      </c>
      <c r="E865">
        <v>3762.2</v>
      </c>
      <c r="F865">
        <v>116.31</v>
      </c>
      <c r="G865">
        <v>0</v>
      </c>
      <c r="H865">
        <v>5.65</v>
      </c>
      <c r="I865">
        <v>41.32</v>
      </c>
      <c r="J865">
        <v>33.200000000000003</v>
      </c>
      <c r="L865">
        <v>0</v>
      </c>
      <c r="M865">
        <v>643.89</v>
      </c>
      <c r="O865">
        <v>977.59</v>
      </c>
      <c r="P865">
        <v>41.519999999999698</v>
      </c>
      <c r="R865">
        <v>108.31</v>
      </c>
      <c r="S865">
        <v>81.739999999999995</v>
      </c>
      <c r="T865">
        <v>378.47</v>
      </c>
      <c r="U865">
        <v>225.39</v>
      </c>
      <c r="V865">
        <v>8.31999999999978</v>
      </c>
      <c r="W865">
        <v>1117.7</v>
      </c>
      <c r="X865">
        <v>682.06</v>
      </c>
      <c r="Y865">
        <v>494.78</v>
      </c>
      <c r="Z865">
        <v>0.56515599999999999</v>
      </c>
      <c r="AA865">
        <v>278.67</v>
      </c>
      <c r="AC865">
        <v>1123.3499999999999</v>
      </c>
      <c r="AD865">
        <v>217.33</v>
      </c>
      <c r="AE865">
        <v>0</v>
      </c>
      <c r="AF865">
        <v>1659.65</v>
      </c>
      <c r="AG865">
        <v>536.29999999999905</v>
      </c>
      <c r="AH865">
        <v>341.67</v>
      </c>
      <c r="AI865">
        <v>1123.3499999999999</v>
      </c>
      <c r="AJ865">
        <v>16.46</v>
      </c>
      <c r="AK865">
        <v>17.489999999999998</v>
      </c>
      <c r="AL865">
        <v>-13.69</v>
      </c>
      <c r="AM865">
        <v>-9.32</v>
      </c>
      <c r="AN865">
        <v>-98.32</v>
      </c>
      <c r="AO865">
        <v>-25.78</v>
      </c>
      <c r="AP865">
        <v>-5.52</v>
      </c>
      <c r="AQ865">
        <v>0</v>
      </c>
    </row>
    <row r="866" spans="1:43" x14ac:dyDescent="0.25">
      <c r="A866" t="s">
        <v>2036</v>
      </c>
      <c r="B866" t="s">
        <v>2035</v>
      </c>
      <c r="C866" t="s">
        <v>754</v>
      </c>
      <c r="D866">
        <v>2139.3765097800001</v>
      </c>
      <c r="E866">
        <v>38.549999999999997</v>
      </c>
      <c r="F866">
        <v>126.27</v>
      </c>
      <c r="G866">
        <v>5773.12</v>
      </c>
      <c r="H866">
        <v>121.19</v>
      </c>
      <c r="I866">
        <v>1356.39</v>
      </c>
      <c r="K866">
        <v>256.74</v>
      </c>
      <c r="L866">
        <v>68.180499999999995</v>
      </c>
      <c r="M866">
        <v>588.11</v>
      </c>
      <c r="N866">
        <v>207.85</v>
      </c>
      <c r="O866">
        <v>5485.7</v>
      </c>
      <c r="P866">
        <v>2330.98</v>
      </c>
      <c r="Q866">
        <v>4097.1499999999996</v>
      </c>
      <c r="R866">
        <v>475.51949999999999</v>
      </c>
      <c r="S866">
        <v>1547.19</v>
      </c>
      <c r="T866">
        <v>895.81</v>
      </c>
      <c r="U866">
        <v>0</v>
      </c>
      <c r="V866">
        <v>0</v>
      </c>
      <c r="W866">
        <v>-369.849999999999</v>
      </c>
      <c r="X866">
        <v>3138.39</v>
      </c>
      <c r="Y866">
        <v>1022.07999999999</v>
      </c>
      <c r="Z866">
        <v>60.994790999999999</v>
      </c>
      <c r="AA866">
        <v>2481.85</v>
      </c>
      <c r="AC866">
        <v>5271.03</v>
      </c>
      <c r="AD866">
        <v>106.71</v>
      </c>
      <c r="AE866">
        <v>2330.98</v>
      </c>
      <c r="AF866">
        <v>8624.09</v>
      </c>
      <c r="AG866">
        <v>3353.06</v>
      </c>
      <c r="AH866">
        <v>128.1</v>
      </c>
      <c r="AI866">
        <v>5271.03</v>
      </c>
      <c r="AJ866">
        <v>145.19999999999999</v>
      </c>
      <c r="AK866">
        <v>-801.35</v>
      </c>
      <c r="AL866">
        <v>774.2</v>
      </c>
      <c r="AM866">
        <v>-702.26</v>
      </c>
      <c r="AN866">
        <v>496.599999999999</v>
      </c>
      <c r="AO866">
        <v>-847.46</v>
      </c>
      <c r="AP866">
        <v>-729.41</v>
      </c>
      <c r="AQ866">
        <v>0.82</v>
      </c>
    </row>
    <row r="867" spans="1:43" x14ac:dyDescent="0.25">
      <c r="A867" t="s">
        <v>1967</v>
      </c>
      <c r="B867" t="s">
        <v>1966</v>
      </c>
      <c r="C867" t="s">
        <v>71</v>
      </c>
      <c r="D867">
        <v>2138.9193197549998</v>
      </c>
      <c r="E867">
        <v>68.099999999999994</v>
      </c>
      <c r="F867">
        <v>602.1</v>
      </c>
      <c r="G867">
        <v>1259.68</v>
      </c>
      <c r="H867">
        <v>348.03</v>
      </c>
      <c r="I867">
        <v>109.97</v>
      </c>
      <c r="K867">
        <v>461.68</v>
      </c>
      <c r="L867">
        <v>0</v>
      </c>
      <c r="M867">
        <v>82.23</v>
      </c>
      <c r="N867">
        <v>0</v>
      </c>
      <c r="O867">
        <v>2380.52</v>
      </c>
      <c r="P867">
        <v>1907.16</v>
      </c>
      <c r="R867">
        <v>1801.53</v>
      </c>
      <c r="S867">
        <v>340.29999999999899</v>
      </c>
      <c r="T867">
        <v>415.17999999999898</v>
      </c>
      <c r="U867">
        <v>35.08</v>
      </c>
      <c r="V867">
        <v>111.69</v>
      </c>
      <c r="W867">
        <v>-1155.04</v>
      </c>
      <c r="X867">
        <v>1054.48</v>
      </c>
      <c r="Y867">
        <v>1017.28</v>
      </c>
      <c r="Z867">
        <v>31.066366299999999</v>
      </c>
      <c r="AA867">
        <v>1902.48</v>
      </c>
      <c r="AC867">
        <v>510.56</v>
      </c>
      <c r="AD867">
        <v>232.08</v>
      </c>
      <c r="AE867">
        <v>1795.47</v>
      </c>
      <c r="AF867">
        <v>3435</v>
      </c>
      <c r="AG867">
        <v>2924.44</v>
      </c>
      <c r="AH867">
        <v>372.13</v>
      </c>
      <c r="AI867">
        <v>510.56</v>
      </c>
      <c r="AJ867">
        <v>72.66</v>
      </c>
      <c r="AK867">
        <v>-247.84</v>
      </c>
      <c r="AL867">
        <v>48.74</v>
      </c>
      <c r="AM867">
        <v>130.83000000000001</v>
      </c>
      <c r="AN867">
        <v>-148.5</v>
      </c>
      <c r="AO867">
        <v>58.17</v>
      </c>
      <c r="AP867">
        <v>-68.269999999999897</v>
      </c>
      <c r="AQ867">
        <v>0</v>
      </c>
    </row>
    <row r="868" spans="1:43" x14ac:dyDescent="0.25">
      <c r="A868" t="s">
        <v>1995</v>
      </c>
      <c r="B868" t="s">
        <v>1994</v>
      </c>
      <c r="C868" t="s">
        <v>373</v>
      </c>
      <c r="D868">
        <v>2137.9729470749999</v>
      </c>
      <c r="E868">
        <v>71.5</v>
      </c>
      <c r="F868">
        <v>45.61</v>
      </c>
      <c r="G868">
        <v>0</v>
      </c>
      <c r="H868">
        <v>59.02</v>
      </c>
      <c r="I868">
        <v>27.69</v>
      </c>
      <c r="K868">
        <v>102.38</v>
      </c>
      <c r="L868">
        <v>277.5129</v>
      </c>
      <c r="M868">
        <v>68.38</v>
      </c>
      <c r="N868">
        <v>0.28999999999999998</v>
      </c>
      <c r="O868">
        <v>1771.01</v>
      </c>
      <c r="P868">
        <v>10.990000000000499</v>
      </c>
      <c r="R868">
        <v>775.46709999999996</v>
      </c>
      <c r="S868">
        <v>211.59</v>
      </c>
      <c r="T868">
        <v>1691.68</v>
      </c>
      <c r="U868">
        <v>547.27</v>
      </c>
      <c r="V868">
        <v>5.4600000000004503</v>
      </c>
      <c r="W868">
        <v>1272.74</v>
      </c>
      <c r="X868">
        <v>1309.32</v>
      </c>
      <c r="Y868">
        <v>1737.29</v>
      </c>
      <c r="Z868">
        <v>29.5096335</v>
      </c>
      <c r="AA868">
        <v>1179.3899999999901</v>
      </c>
      <c r="AC868">
        <v>1332.05</v>
      </c>
      <c r="AD868">
        <v>1065.23</v>
      </c>
      <c r="AE868">
        <v>5.5300000000000704</v>
      </c>
      <c r="AF868">
        <v>3080.33</v>
      </c>
      <c r="AG868">
        <v>1748.28</v>
      </c>
      <c r="AH868">
        <v>4.8099999999999996</v>
      </c>
      <c r="AI868">
        <v>1332.05</v>
      </c>
      <c r="AJ868">
        <v>0</v>
      </c>
      <c r="AK868">
        <v>-278.95999999999998</v>
      </c>
      <c r="AL868">
        <v>366.97</v>
      </c>
      <c r="AM868">
        <v>-81.17</v>
      </c>
      <c r="AN868">
        <v>115.259999999999</v>
      </c>
      <c r="AO868">
        <v>-81.17</v>
      </c>
      <c r="AP868">
        <v>6.8400000000000301</v>
      </c>
      <c r="AQ868">
        <v>0</v>
      </c>
    </row>
    <row r="869" spans="1:43" x14ac:dyDescent="0.25">
      <c r="A869" t="s">
        <v>2038</v>
      </c>
      <c r="B869" t="s">
        <v>2037</v>
      </c>
      <c r="C869" t="s">
        <v>457</v>
      </c>
      <c r="D869">
        <v>2137.5245319999999</v>
      </c>
      <c r="E869">
        <v>1003.6</v>
      </c>
      <c r="F869">
        <v>201.62</v>
      </c>
      <c r="G869">
        <v>118.03</v>
      </c>
      <c r="H869">
        <v>21.47</v>
      </c>
      <c r="I869">
        <v>4.88</v>
      </c>
      <c r="K869">
        <v>0.72</v>
      </c>
      <c r="L869">
        <v>0</v>
      </c>
      <c r="M869">
        <v>0</v>
      </c>
      <c r="N869">
        <v>0</v>
      </c>
      <c r="O869">
        <v>327.33</v>
      </c>
      <c r="P869">
        <v>47.279999999999703</v>
      </c>
      <c r="R869">
        <v>290.61</v>
      </c>
      <c r="S869">
        <v>47.31</v>
      </c>
      <c r="T869">
        <v>197.7</v>
      </c>
      <c r="U869">
        <v>36</v>
      </c>
      <c r="V869">
        <v>-1.0000000000218201E-2</v>
      </c>
      <c r="W869">
        <v>455.71</v>
      </c>
      <c r="X869">
        <v>714.48</v>
      </c>
      <c r="Y869">
        <v>399.32</v>
      </c>
      <c r="Z869">
        <v>2.1465399999999999</v>
      </c>
      <c r="AA869">
        <v>221.9</v>
      </c>
      <c r="AC869">
        <v>595.21</v>
      </c>
      <c r="AD869">
        <v>188.01</v>
      </c>
      <c r="AE869">
        <v>47.2899999999999</v>
      </c>
      <c r="AF869">
        <v>1041.81</v>
      </c>
      <c r="AG869">
        <v>446.599999999999</v>
      </c>
      <c r="AH869">
        <v>474.28</v>
      </c>
      <c r="AI869">
        <v>595.21</v>
      </c>
      <c r="AJ869">
        <v>45.57</v>
      </c>
      <c r="AK869">
        <v>4.46</v>
      </c>
      <c r="AL869">
        <v>-45.93</v>
      </c>
      <c r="AM869">
        <v>41.38</v>
      </c>
      <c r="AN869">
        <v>-139.37</v>
      </c>
      <c r="AO869">
        <v>-4.1899999999999897</v>
      </c>
      <c r="AP869">
        <v>-8.9999999999997193E-2</v>
      </c>
      <c r="AQ869">
        <v>10.73</v>
      </c>
    </row>
    <row r="870" spans="1:43" x14ac:dyDescent="0.25">
      <c r="A870" t="s">
        <v>2139</v>
      </c>
      <c r="B870" t="s">
        <v>2140</v>
      </c>
      <c r="C870" t="s">
        <v>290</v>
      </c>
      <c r="D870">
        <v>2133.2431240249998</v>
      </c>
      <c r="E870">
        <v>206.05</v>
      </c>
      <c r="F870">
        <v>5.08</v>
      </c>
      <c r="G870">
        <v>1137.26</v>
      </c>
      <c r="H870">
        <v>84.8</v>
      </c>
      <c r="I870">
        <v>1114.3599999999999</v>
      </c>
      <c r="K870">
        <v>88.57</v>
      </c>
      <c r="L870">
        <v>33.706600000000002</v>
      </c>
      <c r="M870">
        <v>61.76</v>
      </c>
      <c r="N870">
        <v>0</v>
      </c>
      <c r="O870">
        <v>6608.15</v>
      </c>
      <c r="P870">
        <v>5502.2699999999904</v>
      </c>
      <c r="Q870">
        <v>6328.86</v>
      </c>
      <c r="R870">
        <v>95.2533999999999</v>
      </c>
      <c r="S870">
        <v>121.66999999999901</v>
      </c>
      <c r="T870">
        <v>714.09</v>
      </c>
      <c r="U870">
        <v>0</v>
      </c>
      <c r="V870" s="2">
        <v>-9.0949470177292804E-13</v>
      </c>
      <c r="W870">
        <v>376.79999999999899</v>
      </c>
      <c r="X870">
        <v>1241.42</v>
      </c>
      <c r="Y870">
        <v>719.17</v>
      </c>
      <c r="Z870">
        <v>8.4866074999999999</v>
      </c>
      <c r="AA870">
        <v>5911.25</v>
      </c>
      <c r="AC870">
        <v>1628.1299999999901</v>
      </c>
      <c r="AD870">
        <v>0</v>
      </c>
      <c r="AE870">
        <v>5502.27</v>
      </c>
      <c r="AF870">
        <v>7849.57</v>
      </c>
      <c r="AG870">
        <v>6221.44</v>
      </c>
      <c r="AH870">
        <v>5.39</v>
      </c>
      <c r="AI870">
        <v>1628.13</v>
      </c>
      <c r="AJ870">
        <v>9.94</v>
      </c>
      <c r="AK870">
        <v>389.87</v>
      </c>
      <c r="AL870">
        <v>-72.900000000000006</v>
      </c>
      <c r="AM870">
        <v>-956.34</v>
      </c>
      <c r="AN870">
        <v>-1181.17</v>
      </c>
      <c r="AO870">
        <v>-966.28</v>
      </c>
      <c r="AP870">
        <v>-639.37</v>
      </c>
      <c r="AQ870">
        <v>0</v>
      </c>
    </row>
    <row r="871" spans="1:43" x14ac:dyDescent="0.25">
      <c r="A871" t="s">
        <v>1993</v>
      </c>
      <c r="B871" t="s">
        <v>1992</v>
      </c>
      <c r="C871" t="s">
        <v>74</v>
      </c>
      <c r="D871">
        <v>2125.7128442549902</v>
      </c>
      <c r="E871">
        <v>791.55</v>
      </c>
      <c r="F871">
        <v>116.7</v>
      </c>
      <c r="G871">
        <v>257.37</v>
      </c>
      <c r="H871">
        <v>27.26</v>
      </c>
      <c r="I871">
        <v>282.38</v>
      </c>
      <c r="K871">
        <v>5.9099999999999904</v>
      </c>
      <c r="L871">
        <v>73.968299999999999</v>
      </c>
      <c r="M871">
        <v>1.64</v>
      </c>
      <c r="N871">
        <v>0</v>
      </c>
      <c r="O871">
        <v>168.53</v>
      </c>
      <c r="P871">
        <v>41.03</v>
      </c>
      <c r="R871">
        <v>61.301699999999997</v>
      </c>
      <c r="S871">
        <v>139.93</v>
      </c>
      <c r="T871">
        <v>98.91</v>
      </c>
      <c r="U871">
        <v>25.71</v>
      </c>
      <c r="V871">
        <v>27.11</v>
      </c>
      <c r="W871">
        <v>304.72000000000003</v>
      </c>
      <c r="X871">
        <v>677.46</v>
      </c>
      <c r="Y871">
        <v>215.61</v>
      </c>
      <c r="Z871">
        <v>2.7256958999999998</v>
      </c>
      <c r="AA871">
        <v>55.769999999999897</v>
      </c>
      <c r="AC871">
        <v>589.35</v>
      </c>
      <c r="AD871">
        <v>0</v>
      </c>
      <c r="AE871">
        <v>13.9199999999999</v>
      </c>
      <c r="AF871">
        <v>845.99</v>
      </c>
      <c r="AG871">
        <v>256.64</v>
      </c>
      <c r="AH871">
        <v>255.15</v>
      </c>
      <c r="AI871">
        <v>589.349999999999</v>
      </c>
      <c r="AJ871">
        <v>13.2</v>
      </c>
      <c r="AK871">
        <v>-68.760000000000005</v>
      </c>
      <c r="AL871">
        <v>-53.08</v>
      </c>
      <c r="AM871">
        <v>157.16999999999999</v>
      </c>
      <c r="AN871">
        <v>-91.419999999999902</v>
      </c>
      <c r="AO871">
        <v>143.97</v>
      </c>
      <c r="AP871">
        <v>35.329999999999899</v>
      </c>
      <c r="AQ871">
        <v>6.75</v>
      </c>
    </row>
    <row r="872" spans="1:43" x14ac:dyDescent="0.25">
      <c r="A872" t="s">
        <v>2003</v>
      </c>
      <c r="B872" t="s">
        <v>2002</v>
      </c>
      <c r="C872" t="s">
        <v>74</v>
      </c>
      <c r="D872">
        <v>2113.85708282</v>
      </c>
      <c r="E872">
        <v>1378.1</v>
      </c>
      <c r="F872">
        <v>20.96</v>
      </c>
      <c r="G872">
        <v>31.7</v>
      </c>
      <c r="H872">
        <v>14.93</v>
      </c>
      <c r="I872">
        <v>116.51</v>
      </c>
      <c r="K872">
        <v>8.76</v>
      </c>
      <c r="L872">
        <v>30.528300000000002</v>
      </c>
      <c r="M872">
        <v>0</v>
      </c>
      <c r="N872">
        <v>0</v>
      </c>
      <c r="O872">
        <v>125.05999999999899</v>
      </c>
      <c r="P872">
        <v>19.440000000000001</v>
      </c>
      <c r="R872">
        <v>72.781699999999901</v>
      </c>
      <c r="S872">
        <v>45.35</v>
      </c>
      <c r="T872">
        <v>51.91</v>
      </c>
      <c r="U872">
        <v>12.99</v>
      </c>
      <c r="V872">
        <v>5.32</v>
      </c>
      <c r="W872">
        <v>216.06</v>
      </c>
      <c r="X872">
        <v>229.94</v>
      </c>
      <c r="Y872">
        <v>72.87</v>
      </c>
      <c r="Z872">
        <v>1.4926861</v>
      </c>
      <c r="AA872">
        <v>24.96</v>
      </c>
      <c r="AC872">
        <v>262.69</v>
      </c>
      <c r="AD872">
        <v>0</v>
      </c>
      <c r="AE872">
        <v>14.12</v>
      </c>
      <c r="AF872">
        <v>355</v>
      </c>
      <c r="AG872">
        <v>92.31</v>
      </c>
      <c r="AH872">
        <v>68.08</v>
      </c>
      <c r="AI872">
        <v>262.69</v>
      </c>
      <c r="AJ872">
        <v>17.559999999999999</v>
      </c>
      <c r="AK872">
        <v>-64.22</v>
      </c>
      <c r="AL872">
        <v>-71.88</v>
      </c>
      <c r="AM872">
        <v>118.25</v>
      </c>
      <c r="AN872">
        <v>-25.33</v>
      </c>
      <c r="AO872">
        <v>100.69</v>
      </c>
      <c r="AP872">
        <v>-17.849999999999898</v>
      </c>
      <c r="AQ872">
        <v>50.75</v>
      </c>
    </row>
    <row r="873" spans="1:43" x14ac:dyDescent="0.25">
      <c r="A873" t="s">
        <v>2013</v>
      </c>
      <c r="B873" t="s">
        <v>2012</v>
      </c>
      <c r="C873" t="s">
        <v>102</v>
      </c>
      <c r="D873">
        <v>2106.993238135</v>
      </c>
      <c r="E873">
        <v>82.75</v>
      </c>
      <c r="F873">
        <v>508.48</v>
      </c>
      <c r="G873">
        <v>156.5</v>
      </c>
      <c r="H873">
        <v>25.43</v>
      </c>
      <c r="I873">
        <v>62.64</v>
      </c>
      <c r="J873">
        <v>57.35</v>
      </c>
      <c r="L873">
        <v>1.7605999999999999</v>
      </c>
      <c r="M873">
        <v>153.24</v>
      </c>
      <c r="N873">
        <v>0</v>
      </c>
      <c r="O873">
        <v>1732.78</v>
      </c>
      <c r="P873">
        <v>499.18</v>
      </c>
      <c r="R873">
        <v>1519.8194000000001</v>
      </c>
      <c r="S873">
        <v>227.89</v>
      </c>
      <c r="T873">
        <v>521.55999999999995</v>
      </c>
      <c r="U873">
        <v>57.96</v>
      </c>
      <c r="V873">
        <v>38.420000000000201</v>
      </c>
      <c r="W873">
        <v>1487.3</v>
      </c>
      <c r="X873">
        <v>1465.67</v>
      </c>
      <c r="Y873">
        <v>1030.04</v>
      </c>
      <c r="Z873">
        <v>25.431421100000001</v>
      </c>
      <c r="AA873">
        <v>823.9</v>
      </c>
      <c r="AC873">
        <v>1669.23</v>
      </c>
      <c r="AD873">
        <v>651.73</v>
      </c>
      <c r="AE873">
        <v>403.409999999999</v>
      </c>
      <c r="AF873">
        <v>3198.45</v>
      </c>
      <c r="AG873">
        <v>1529.22</v>
      </c>
      <c r="AH873">
        <v>523.41</v>
      </c>
      <c r="AI873">
        <v>1669.22999999999</v>
      </c>
      <c r="AJ873">
        <v>465.15</v>
      </c>
      <c r="AK873">
        <v>233.73</v>
      </c>
      <c r="AL873">
        <v>-417.64</v>
      </c>
      <c r="AM873">
        <v>204.47</v>
      </c>
      <c r="AN873">
        <v>-214.12</v>
      </c>
      <c r="AO873">
        <v>-260.67999999999898</v>
      </c>
      <c r="AP873">
        <v>20.56</v>
      </c>
      <c r="AQ873">
        <v>35.64</v>
      </c>
    </row>
    <row r="874" spans="1:43" x14ac:dyDescent="0.25">
      <c r="A874" t="s">
        <v>2141</v>
      </c>
      <c r="B874" t="s">
        <v>2142</v>
      </c>
      <c r="C874" t="s">
        <v>315</v>
      </c>
      <c r="D874">
        <v>2103.8203920000001</v>
      </c>
      <c r="E874">
        <v>254.65</v>
      </c>
      <c r="F874">
        <v>48.97</v>
      </c>
      <c r="G874">
        <v>198.54</v>
      </c>
      <c r="H874">
        <v>16.100000000000001</v>
      </c>
      <c r="I874">
        <v>227.91</v>
      </c>
      <c r="J874">
        <v>11.14</v>
      </c>
      <c r="L874">
        <v>4.9000000000000002E-2</v>
      </c>
      <c r="M874">
        <v>0.05</v>
      </c>
      <c r="O874">
        <v>237.219999999999</v>
      </c>
      <c r="P874">
        <v>19.37</v>
      </c>
      <c r="R874">
        <v>233.140999999999</v>
      </c>
      <c r="S874">
        <v>62.14</v>
      </c>
      <c r="T874">
        <v>50.729999999999897</v>
      </c>
      <c r="U874">
        <v>3.98</v>
      </c>
      <c r="V874">
        <v>2.93</v>
      </c>
      <c r="W874">
        <v>401.05</v>
      </c>
      <c r="X874">
        <v>497.54</v>
      </c>
      <c r="Y874">
        <v>99.699999999999903</v>
      </c>
      <c r="Z874">
        <v>8.0482800000000001</v>
      </c>
      <c r="AA874">
        <v>27.42</v>
      </c>
      <c r="AC874">
        <v>615.69000000000005</v>
      </c>
      <c r="AD874">
        <v>92.31</v>
      </c>
      <c r="AE874">
        <v>5.3</v>
      </c>
      <c r="AF874">
        <v>734.76</v>
      </c>
      <c r="AG874">
        <v>119.07</v>
      </c>
      <c r="AH874">
        <v>115.18</v>
      </c>
      <c r="AI874">
        <v>615.69000000000005</v>
      </c>
      <c r="AJ874">
        <v>59.9</v>
      </c>
      <c r="AK874">
        <v>149.65</v>
      </c>
      <c r="AL874">
        <v>-59.82</v>
      </c>
      <c r="AM874">
        <v>48.8</v>
      </c>
      <c r="AN874">
        <v>-165.31</v>
      </c>
      <c r="AO874">
        <v>-11.1</v>
      </c>
      <c r="AP874">
        <v>138.63</v>
      </c>
      <c r="AQ874">
        <v>4.3899999999999997</v>
      </c>
    </row>
    <row r="875" spans="1:43" x14ac:dyDescent="0.25">
      <c r="A875" t="s">
        <v>2122</v>
      </c>
      <c r="B875" t="s">
        <v>2121</v>
      </c>
      <c r="C875" t="s">
        <v>55</v>
      </c>
      <c r="D875">
        <v>2102.3100251999999</v>
      </c>
      <c r="E875">
        <v>195.95</v>
      </c>
      <c r="F875">
        <v>89.18</v>
      </c>
      <c r="G875">
        <v>437.02</v>
      </c>
      <c r="H875">
        <v>107.31</v>
      </c>
      <c r="I875">
        <v>158.01</v>
      </c>
      <c r="J875">
        <v>43.43</v>
      </c>
      <c r="L875">
        <v>10.167999999999999</v>
      </c>
      <c r="M875">
        <v>0</v>
      </c>
      <c r="N875">
        <v>-7.0000000000000007E-2</v>
      </c>
      <c r="O875">
        <v>764.11</v>
      </c>
      <c r="P875">
        <v>159.34</v>
      </c>
      <c r="R875">
        <v>685.54200000000003</v>
      </c>
      <c r="S875">
        <v>67.47</v>
      </c>
      <c r="T875">
        <v>105.209999999999</v>
      </c>
      <c r="U875">
        <v>68.400000000000006</v>
      </c>
      <c r="V875">
        <v>48.49</v>
      </c>
      <c r="W875">
        <v>383.36</v>
      </c>
      <c r="X875">
        <v>517.24</v>
      </c>
      <c r="Y875">
        <v>194.39</v>
      </c>
      <c r="Z875">
        <v>10.730976999999999</v>
      </c>
      <c r="AA875">
        <v>141.66999999999999</v>
      </c>
      <c r="AC875">
        <v>927.61999999999898</v>
      </c>
      <c r="AD875">
        <v>185.4</v>
      </c>
      <c r="AE875">
        <v>67.419999999999902</v>
      </c>
      <c r="AF875">
        <v>1281.3499999999999</v>
      </c>
      <c r="AG875">
        <v>353.73</v>
      </c>
      <c r="AH875">
        <v>106.36</v>
      </c>
      <c r="AI875">
        <v>927.61999999999898</v>
      </c>
      <c r="AJ875">
        <v>18.48</v>
      </c>
      <c r="AK875">
        <v>-50</v>
      </c>
      <c r="AL875">
        <v>-61.08</v>
      </c>
      <c r="AM875">
        <v>67.78</v>
      </c>
      <c r="AN875">
        <v>-74.209999999999994</v>
      </c>
      <c r="AO875">
        <v>49.3</v>
      </c>
      <c r="AP875">
        <v>-43.3</v>
      </c>
      <c r="AQ875">
        <v>10.8</v>
      </c>
    </row>
    <row r="876" spans="1:43" x14ac:dyDescent="0.25">
      <c r="A876" t="s">
        <v>2026</v>
      </c>
      <c r="B876" t="s">
        <v>2025</v>
      </c>
      <c r="C876" t="s">
        <v>102</v>
      </c>
      <c r="D876">
        <v>2100.0922556299902</v>
      </c>
      <c r="E876">
        <v>976.2</v>
      </c>
      <c r="F876">
        <v>116.92</v>
      </c>
      <c r="G876">
        <v>5.92</v>
      </c>
      <c r="H876">
        <v>23.23</v>
      </c>
      <c r="I876">
        <v>307.86</v>
      </c>
      <c r="J876">
        <v>27.34</v>
      </c>
      <c r="L876">
        <v>0</v>
      </c>
      <c r="M876">
        <v>74.430000000000007</v>
      </c>
      <c r="N876">
        <v>0</v>
      </c>
      <c r="O876">
        <v>1535.68</v>
      </c>
      <c r="P876">
        <v>161.41</v>
      </c>
      <c r="R876">
        <v>1436.56</v>
      </c>
      <c r="S876">
        <v>46.05</v>
      </c>
      <c r="T876">
        <v>143.969999999999</v>
      </c>
      <c r="U876">
        <v>24.69</v>
      </c>
      <c r="V876">
        <v>17.0500000000002</v>
      </c>
      <c r="W876">
        <v>1681.73</v>
      </c>
      <c r="X876">
        <v>597.5</v>
      </c>
      <c r="Y876">
        <v>260.89</v>
      </c>
      <c r="Z876">
        <v>2.3232393999999998</v>
      </c>
      <c r="AA876">
        <v>188.7</v>
      </c>
      <c r="AC876">
        <v>1710.88</v>
      </c>
      <c r="AD876">
        <v>210.33</v>
      </c>
      <c r="AE876">
        <v>117.019999999999</v>
      </c>
      <c r="AF876">
        <v>2133.1799999999998</v>
      </c>
      <c r="AG876">
        <v>422.3</v>
      </c>
      <c r="AH876">
        <v>33.26</v>
      </c>
      <c r="AI876">
        <v>1710.88</v>
      </c>
      <c r="AJ876">
        <v>126.18</v>
      </c>
      <c r="AK876">
        <v>5.81</v>
      </c>
      <c r="AL876">
        <v>-141.28</v>
      </c>
      <c r="AM876">
        <v>172.25</v>
      </c>
      <c r="AN876">
        <v>-80.38</v>
      </c>
      <c r="AO876">
        <v>46.069999999999901</v>
      </c>
      <c r="AP876">
        <v>36.78</v>
      </c>
      <c r="AQ876">
        <v>23.53</v>
      </c>
    </row>
    <row r="877" spans="1:43" x14ac:dyDescent="0.25">
      <c r="A877" t="s">
        <v>2014</v>
      </c>
      <c r="B877" t="s">
        <v>1871</v>
      </c>
      <c r="C877" t="s">
        <v>1873</v>
      </c>
      <c r="D877">
        <v>2091.9342556299998</v>
      </c>
      <c r="E877">
        <v>24.55</v>
      </c>
    </row>
    <row r="878" spans="1:43" x14ac:dyDescent="0.25">
      <c r="A878" t="s">
        <v>2009</v>
      </c>
      <c r="B878" t="s">
        <v>2008</v>
      </c>
      <c r="C878" t="s">
        <v>706</v>
      </c>
      <c r="D878">
        <v>2088.778545575</v>
      </c>
      <c r="E878">
        <v>1182.8499999999999</v>
      </c>
      <c r="F878">
        <v>125.82</v>
      </c>
      <c r="G878">
        <v>97.02</v>
      </c>
      <c r="H878">
        <v>17.88</v>
      </c>
      <c r="I878">
        <v>61.59</v>
      </c>
      <c r="J878">
        <v>11.3</v>
      </c>
      <c r="L878">
        <v>26.9025</v>
      </c>
      <c r="M878">
        <v>0.35</v>
      </c>
      <c r="O878">
        <v>171.95</v>
      </c>
      <c r="P878">
        <v>15.02</v>
      </c>
      <c r="R878">
        <v>139.53749999999999</v>
      </c>
      <c r="S878">
        <v>20.350000000000001</v>
      </c>
      <c r="T878">
        <v>76.209999999999994</v>
      </c>
      <c r="U878">
        <v>5.16</v>
      </c>
      <c r="V878">
        <v>-9.9999999999908998E-3</v>
      </c>
      <c r="W878">
        <v>170.74</v>
      </c>
      <c r="X878">
        <v>330.74</v>
      </c>
      <c r="Y878">
        <v>202.03</v>
      </c>
      <c r="Z878">
        <v>1.7879551</v>
      </c>
      <c r="AA878">
        <v>4.93</v>
      </c>
      <c r="AC878">
        <v>285.64</v>
      </c>
      <c r="AD878">
        <v>125.09</v>
      </c>
      <c r="AE878">
        <v>3.7299999999999902</v>
      </c>
      <c r="AF878">
        <v>502.69</v>
      </c>
      <c r="AG878">
        <v>217.05</v>
      </c>
      <c r="AH878">
        <v>123.71</v>
      </c>
      <c r="AI878">
        <v>285.64</v>
      </c>
      <c r="AJ878">
        <v>10.36</v>
      </c>
      <c r="AK878">
        <v>-60.73</v>
      </c>
      <c r="AL878">
        <v>-29.37</v>
      </c>
      <c r="AM878">
        <v>121.59</v>
      </c>
      <c r="AN878">
        <v>24.639999999999901</v>
      </c>
      <c r="AO878">
        <v>111.23</v>
      </c>
      <c r="AP878">
        <v>31.49</v>
      </c>
      <c r="AQ878">
        <v>0</v>
      </c>
    </row>
    <row r="879" spans="1:43" x14ac:dyDescent="0.25">
      <c r="A879" t="s">
        <v>2028</v>
      </c>
      <c r="B879" t="s">
        <v>2027</v>
      </c>
      <c r="C879" t="s">
        <v>88</v>
      </c>
      <c r="D879">
        <v>2071.1035551499999</v>
      </c>
      <c r="E879">
        <v>6780</v>
      </c>
      <c r="F879">
        <v>15.36</v>
      </c>
      <c r="G879">
        <v>0</v>
      </c>
      <c r="H879">
        <v>3.08</v>
      </c>
      <c r="I879">
        <v>70.98</v>
      </c>
      <c r="J879">
        <v>37.72</v>
      </c>
      <c r="L879">
        <v>0</v>
      </c>
      <c r="M879">
        <v>111.63</v>
      </c>
      <c r="O879">
        <v>267.49</v>
      </c>
      <c r="P879">
        <v>38.739999999999903</v>
      </c>
      <c r="R879">
        <v>155.38999999999999</v>
      </c>
      <c r="S879">
        <v>1.06</v>
      </c>
      <c r="T879">
        <v>6.9599999999999902</v>
      </c>
      <c r="U879">
        <v>0.47</v>
      </c>
      <c r="V879">
        <v>1.01999999999999</v>
      </c>
      <c r="W879">
        <v>350.61</v>
      </c>
      <c r="X879">
        <v>147.26</v>
      </c>
      <c r="Y879">
        <v>22.319999999999901</v>
      </c>
      <c r="Z879">
        <v>0.30821140000000002</v>
      </c>
      <c r="AA879">
        <v>0</v>
      </c>
      <c r="AC879">
        <v>353.69</v>
      </c>
      <c r="AD879">
        <v>22.74</v>
      </c>
      <c r="AE879">
        <v>0</v>
      </c>
      <c r="AF879">
        <v>414.75</v>
      </c>
      <c r="AG879">
        <v>61.059999999999903</v>
      </c>
      <c r="AH879">
        <v>52.48</v>
      </c>
      <c r="AI879">
        <v>353.69</v>
      </c>
      <c r="AJ879">
        <v>17.14</v>
      </c>
      <c r="AK879">
        <v>-4.05</v>
      </c>
      <c r="AL879">
        <v>-38.200000000000003</v>
      </c>
      <c r="AM879">
        <v>42.71</v>
      </c>
      <c r="AN879">
        <v>-32.76</v>
      </c>
      <c r="AO879">
        <v>25.57</v>
      </c>
      <c r="AP879">
        <v>0.45999999999999802</v>
      </c>
      <c r="AQ879">
        <v>3.66</v>
      </c>
    </row>
    <row r="880" spans="1:43" x14ac:dyDescent="0.25">
      <c r="A880" t="s">
        <v>2143</v>
      </c>
      <c r="B880" t="s">
        <v>2144</v>
      </c>
      <c r="C880" t="s">
        <v>336</v>
      </c>
      <c r="D880">
        <v>2068.9841033749999</v>
      </c>
      <c r="E880">
        <v>88.15</v>
      </c>
      <c r="F880">
        <v>157.58000000000001</v>
      </c>
      <c r="G880">
        <v>10.5</v>
      </c>
      <c r="H880">
        <v>81.319999999999993</v>
      </c>
      <c r="I880">
        <v>13.38</v>
      </c>
      <c r="J880">
        <v>16.34</v>
      </c>
      <c r="L880">
        <v>192.23599999999999</v>
      </c>
      <c r="M880">
        <v>1.43</v>
      </c>
      <c r="O880">
        <v>1828.84</v>
      </c>
      <c r="P880">
        <v>130.49999999999901</v>
      </c>
      <c r="R880">
        <v>1618.7840000000001</v>
      </c>
      <c r="S880">
        <v>358.30999999999898</v>
      </c>
      <c r="T880">
        <v>317.75</v>
      </c>
      <c r="U880">
        <v>16.39</v>
      </c>
      <c r="V880">
        <v>15.269999999999699</v>
      </c>
      <c r="W880">
        <v>1991.3</v>
      </c>
      <c r="X880">
        <v>860.10999999999899</v>
      </c>
      <c r="Y880">
        <v>475.33</v>
      </c>
      <c r="Z880">
        <v>8.1322323999999995</v>
      </c>
      <c r="AA880">
        <v>386.56</v>
      </c>
      <c r="AC880">
        <v>2083.12</v>
      </c>
      <c r="AD880">
        <v>331.39</v>
      </c>
      <c r="AE880">
        <v>98.89</v>
      </c>
      <c r="AF880">
        <v>2688.95</v>
      </c>
      <c r="AG880">
        <v>605.82999999999902</v>
      </c>
      <c r="AH880">
        <v>157.03</v>
      </c>
      <c r="AI880">
        <v>2083.1199999999899</v>
      </c>
      <c r="AJ880">
        <v>285.33999999999997</v>
      </c>
      <c r="AK880">
        <v>-19.29</v>
      </c>
      <c r="AL880">
        <v>-208.81</v>
      </c>
      <c r="AM880">
        <v>233.96</v>
      </c>
      <c r="AN880">
        <v>-103.91</v>
      </c>
      <c r="AO880">
        <v>-51.379999999999903</v>
      </c>
      <c r="AP880">
        <v>5.86</v>
      </c>
      <c r="AQ880">
        <v>0</v>
      </c>
    </row>
    <row r="881" spans="1:43" x14ac:dyDescent="0.25">
      <c r="A881" t="s">
        <v>2024</v>
      </c>
      <c r="B881" t="s">
        <v>2023</v>
      </c>
      <c r="C881" t="s">
        <v>102</v>
      </c>
      <c r="D881">
        <v>2059.6284000000001</v>
      </c>
      <c r="E881">
        <v>1180.5999999999999</v>
      </c>
      <c r="F881">
        <v>311.89</v>
      </c>
      <c r="G881">
        <v>43.28</v>
      </c>
      <c r="H881">
        <v>17.59</v>
      </c>
      <c r="I881">
        <v>245.19</v>
      </c>
      <c r="J881">
        <v>12.7</v>
      </c>
      <c r="L881">
        <v>0</v>
      </c>
      <c r="M881">
        <v>1.03</v>
      </c>
      <c r="O881">
        <v>340.659999999999</v>
      </c>
      <c r="P881">
        <v>67.789999999999907</v>
      </c>
      <c r="R881">
        <v>321.29999999999899</v>
      </c>
      <c r="S881">
        <v>12.69</v>
      </c>
      <c r="T881">
        <v>168.35</v>
      </c>
      <c r="U881">
        <v>18.329999999999998</v>
      </c>
      <c r="V881">
        <v>28.189999999999898</v>
      </c>
      <c r="W881">
        <v>653.88</v>
      </c>
      <c r="X881">
        <v>922.12</v>
      </c>
      <c r="Y881">
        <v>480.24</v>
      </c>
      <c r="Z881">
        <v>1.7585625</v>
      </c>
      <c r="AA881">
        <v>35.08</v>
      </c>
      <c r="AC881">
        <v>714.75</v>
      </c>
      <c r="AD881">
        <v>345.55</v>
      </c>
      <c r="AE881">
        <v>26.9</v>
      </c>
      <c r="AF881">
        <v>1262.78</v>
      </c>
      <c r="AG881">
        <v>548.03</v>
      </c>
      <c r="AH881">
        <v>318.69</v>
      </c>
      <c r="AI881">
        <v>714.75</v>
      </c>
      <c r="AJ881">
        <v>17.61</v>
      </c>
      <c r="AK881">
        <v>-197.81</v>
      </c>
      <c r="AL881">
        <v>-135.58000000000001</v>
      </c>
      <c r="AM881">
        <v>270.08999999999997</v>
      </c>
      <c r="AN881">
        <v>-9.2999999999999901</v>
      </c>
      <c r="AO881">
        <v>252.479999999999</v>
      </c>
      <c r="AP881">
        <v>-63.3</v>
      </c>
      <c r="AQ881">
        <v>184.87</v>
      </c>
    </row>
    <row r="882" spans="1:43" x14ac:dyDescent="0.25">
      <c r="A882" t="s">
        <v>1999</v>
      </c>
      <c r="B882" t="s">
        <v>1998</v>
      </c>
      <c r="C882" t="s">
        <v>888</v>
      </c>
      <c r="D882">
        <v>2049.2134341750002</v>
      </c>
      <c r="E882">
        <v>169.9</v>
      </c>
      <c r="F882">
        <v>238.8</v>
      </c>
      <c r="G882">
        <v>0</v>
      </c>
      <c r="H882">
        <v>12.26</v>
      </c>
      <c r="I882">
        <v>72.58</v>
      </c>
      <c r="K882">
        <v>7.26</v>
      </c>
      <c r="L882">
        <v>9</v>
      </c>
      <c r="M882">
        <v>25.8</v>
      </c>
      <c r="N882">
        <v>0</v>
      </c>
      <c r="O882">
        <v>609.6</v>
      </c>
      <c r="P882">
        <v>161.86000000000001</v>
      </c>
      <c r="R882">
        <v>453.14</v>
      </c>
      <c r="S882">
        <v>64.539999999999907</v>
      </c>
      <c r="T882">
        <v>219.95999999999901</v>
      </c>
      <c r="U882">
        <v>114.4</v>
      </c>
      <c r="V882">
        <v>5.73</v>
      </c>
      <c r="W882">
        <v>524.86</v>
      </c>
      <c r="X882">
        <v>549.17999999999995</v>
      </c>
      <c r="Y882">
        <v>458.76</v>
      </c>
      <c r="Z882">
        <v>12.2627395</v>
      </c>
      <c r="AA882">
        <v>309.48</v>
      </c>
      <c r="AC882">
        <v>538.16</v>
      </c>
      <c r="AD882">
        <v>225.63</v>
      </c>
      <c r="AE882">
        <v>156.13</v>
      </c>
      <c r="AF882">
        <v>1158.78</v>
      </c>
      <c r="AG882">
        <v>620.62</v>
      </c>
      <c r="AH882">
        <v>186.43</v>
      </c>
      <c r="AI882">
        <v>538.16</v>
      </c>
      <c r="AJ882">
        <v>231.99</v>
      </c>
      <c r="AK882">
        <v>80.430000000000007</v>
      </c>
      <c r="AL882">
        <v>-130.11000000000001</v>
      </c>
      <c r="AM882">
        <v>91.61</v>
      </c>
      <c r="AN882">
        <v>-76.58</v>
      </c>
      <c r="AO882">
        <v>-140.38</v>
      </c>
      <c r="AP882">
        <v>41.9299999999999</v>
      </c>
      <c r="AQ882">
        <v>4.91</v>
      </c>
    </row>
    <row r="883" spans="1:43" x14ac:dyDescent="0.25">
      <c r="A883" t="s">
        <v>2022</v>
      </c>
      <c r="B883" t="s">
        <v>2021</v>
      </c>
      <c r="C883" t="s">
        <v>457</v>
      </c>
      <c r="D883">
        <v>2046.9842233500001</v>
      </c>
      <c r="E883">
        <v>368.25</v>
      </c>
      <c r="F883">
        <v>308.76</v>
      </c>
      <c r="G883">
        <v>267.51</v>
      </c>
      <c r="H883">
        <v>55.63</v>
      </c>
      <c r="I883">
        <v>186.62</v>
      </c>
      <c r="J883">
        <v>2.98</v>
      </c>
      <c r="L883">
        <v>0</v>
      </c>
      <c r="M883">
        <v>1.56</v>
      </c>
      <c r="N883">
        <v>68.16</v>
      </c>
      <c r="O883">
        <v>635.98999999999899</v>
      </c>
      <c r="P883">
        <v>45.1499999999997</v>
      </c>
      <c r="R883">
        <v>576.75</v>
      </c>
      <c r="S883">
        <v>65.959999999999994</v>
      </c>
      <c r="T883">
        <v>42.55</v>
      </c>
      <c r="U883">
        <v>57.68</v>
      </c>
      <c r="V883">
        <v>33.859999999999701</v>
      </c>
      <c r="W883">
        <v>552.69000000000005</v>
      </c>
      <c r="X883">
        <v>704.46</v>
      </c>
      <c r="Y883">
        <v>351.31</v>
      </c>
      <c r="Z883">
        <v>5.5632130000000002</v>
      </c>
      <c r="AA883">
        <v>8.93</v>
      </c>
      <c r="AC883">
        <v>943.99</v>
      </c>
      <c r="AD883">
        <v>185.71</v>
      </c>
      <c r="AE883">
        <v>8.31</v>
      </c>
      <c r="AF883">
        <v>1340.44999999999</v>
      </c>
      <c r="AG883">
        <v>396.45999999999901</v>
      </c>
      <c r="AH883">
        <v>266.17</v>
      </c>
      <c r="AI883">
        <v>943.98999999999899</v>
      </c>
      <c r="AJ883">
        <v>95.18</v>
      </c>
      <c r="AK883">
        <v>-7.59</v>
      </c>
      <c r="AL883">
        <v>-129.97</v>
      </c>
      <c r="AM883">
        <v>111.17</v>
      </c>
      <c r="AN883">
        <v>-57.38</v>
      </c>
      <c r="AO883">
        <v>15.989999999999901</v>
      </c>
      <c r="AP883">
        <v>-26.389999999999901</v>
      </c>
      <c r="AQ883">
        <v>0</v>
      </c>
    </row>
    <row r="884" spans="1:43" x14ac:dyDescent="0.25">
      <c r="A884" t="s">
        <v>2034</v>
      </c>
      <c r="B884" t="s">
        <v>2033</v>
      </c>
      <c r="C884" t="s">
        <v>530</v>
      </c>
      <c r="D884">
        <v>2031.4838311149999</v>
      </c>
      <c r="E884">
        <v>845.35</v>
      </c>
      <c r="F884">
        <v>54.81</v>
      </c>
      <c r="G884">
        <v>72.13</v>
      </c>
      <c r="H884">
        <v>24.37</v>
      </c>
      <c r="I884">
        <v>7.17</v>
      </c>
      <c r="J884">
        <v>12.68</v>
      </c>
      <c r="L884">
        <v>12.215999999999999</v>
      </c>
      <c r="M884">
        <v>0</v>
      </c>
      <c r="N884">
        <v>0</v>
      </c>
      <c r="O884">
        <v>364.24</v>
      </c>
      <c r="P884">
        <v>23.27</v>
      </c>
      <c r="R884">
        <v>319.334</v>
      </c>
      <c r="S884">
        <v>29.79</v>
      </c>
      <c r="T884">
        <v>72.33</v>
      </c>
      <c r="U884">
        <v>32.69</v>
      </c>
      <c r="V884">
        <v>2.09</v>
      </c>
      <c r="W884">
        <v>389.58</v>
      </c>
      <c r="X884">
        <v>272.25</v>
      </c>
      <c r="Y884">
        <v>127.14</v>
      </c>
      <c r="Z884">
        <v>2.4369263999999999</v>
      </c>
      <c r="AA884">
        <v>62.03</v>
      </c>
      <c r="AC884">
        <v>486.08</v>
      </c>
      <c r="AD884">
        <v>166.1</v>
      </c>
      <c r="AE884">
        <v>8.5</v>
      </c>
      <c r="AF884">
        <v>636.49</v>
      </c>
      <c r="AG884">
        <v>150.41</v>
      </c>
      <c r="AH884">
        <v>69.19</v>
      </c>
      <c r="AI884">
        <v>486.08</v>
      </c>
      <c r="AJ884">
        <v>41.31</v>
      </c>
      <c r="AK884">
        <v>21.96</v>
      </c>
      <c r="AL884">
        <v>-43.04</v>
      </c>
      <c r="AM884">
        <v>22.38</v>
      </c>
      <c r="AN884">
        <v>-23.41</v>
      </c>
      <c r="AO884">
        <v>-18.93</v>
      </c>
      <c r="AP884">
        <v>1.3</v>
      </c>
      <c r="AQ884">
        <v>7.15</v>
      </c>
    </row>
    <row r="885" spans="1:43" x14ac:dyDescent="0.25">
      <c r="A885" t="s">
        <v>2145</v>
      </c>
      <c r="B885" t="s">
        <v>2146</v>
      </c>
      <c r="C885" t="s">
        <v>336</v>
      </c>
      <c r="D885">
        <v>2025.1053154450001</v>
      </c>
      <c r="E885">
        <v>157.19999999999999</v>
      </c>
      <c r="F885">
        <v>538.25</v>
      </c>
      <c r="G885">
        <v>100.22</v>
      </c>
      <c r="H885">
        <v>150.13999999999999</v>
      </c>
      <c r="I885">
        <v>199.38</v>
      </c>
      <c r="K885">
        <v>70.760000000000005</v>
      </c>
      <c r="L885">
        <v>30</v>
      </c>
      <c r="M885">
        <v>1.35</v>
      </c>
      <c r="N885">
        <v>0</v>
      </c>
      <c r="O885">
        <v>688.65</v>
      </c>
      <c r="P885">
        <v>1506.21</v>
      </c>
      <c r="R885">
        <v>488.21</v>
      </c>
      <c r="S885">
        <v>277.52</v>
      </c>
      <c r="T885">
        <v>273.94</v>
      </c>
      <c r="U885">
        <v>98.33</v>
      </c>
      <c r="V885">
        <v>63.45</v>
      </c>
      <c r="W885">
        <v>609.04999999999995</v>
      </c>
      <c r="X885">
        <v>2489.16</v>
      </c>
      <c r="Y885">
        <v>812.19</v>
      </c>
      <c r="Z885">
        <v>14.449556299999999</v>
      </c>
      <c r="AA885">
        <v>1498.99</v>
      </c>
      <c r="AC885">
        <v>859.41</v>
      </c>
      <c r="AD885">
        <v>1549.35</v>
      </c>
      <c r="AE885">
        <v>1442.76</v>
      </c>
      <c r="AF885">
        <v>3177.81</v>
      </c>
      <c r="AG885">
        <v>2318.4</v>
      </c>
      <c r="AH885">
        <v>462.91</v>
      </c>
      <c r="AI885">
        <v>859.40999999999894</v>
      </c>
      <c r="AJ885">
        <v>60.96</v>
      </c>
      <c r="AK885">
        <v>-727.67</v>
      </c>
      <c r="AL885">
        <v>618.82000000000005</v>
      </c>
      <c r="AM885">
        <v>105.91</v>
      </c>
      <c r="AN885">
        <v>39.699999999999903</v>
      </c>
      <c r="AO885">
        <v>44.949999999999903</v>
      </c>
      <c r="AP885">
        <v>-2.93999999999994</v>
      </c>
      <c r="AQ885">
        <v>21.67</v>
      </c>
    </row>
    <row r="886" spans="1:43" x14ac:dyDescent="0.25">
      <c r="A886" t="s">
        <v>2011</v>
      </c>
      <c r="B886" t="s">
        <v>2010</v>
      </c>
      <c r="C886" t="s">
        <v>328</v>
      </c>
      <c r="D886">
        <v>2021.7928224</v>
      </c>
      <c r="E886">
        <v>2857.5</v>
      </c>
      <c r="F886">
        <v>85.98</v>
      </c>
      <c r="G886">
        <v>4.87</v>
      </c>
      <c r="H886">
        <v>7.19</v>
      </c>
      <c r="I886">
        <v>51.7</v>
      </c>
      <c r="J886">
        <v>11.67</v>
      </c>
      <c r="L886">
        <v>0</v>
      </c>
      <c r="M886">
        <v>0.62</v>
      </c>
      <c r="N886">
        <v>0.31</v>
      </c>
      <c r="O886">
        <v>320.85000000000002</v>
      </c>
      <c r="P886">
        <v>107.81</v>
      </c>
      <c r="R886">
        <v>309.5</v>
      </c>
      <c r="S886">
        <v>20.16</v>
      </c>
      <c r="T886">
        <v>131.89999999999901</v>
      </c>
      <c r="U886">
        <v>10.73</v>
      </c>
      <c r="V886">
        <v>9.2200000000001001</v>
      </c>
      <c r="W886">
        <v>285.27999999999997</v>
      </c>
      <c r="X886">
        <v>302.49</v>
      </c>
      <c r="Y886">
        <v>217.88</v>
      </c>
      <c r="Z886">
        <v>0.71878299999999995</v>
      </c>
      <c r="AA886">
        <v>185.72</v>
      </c>
      <c r="AC886">
        <v>297.64999999999998</v>
      </c>
      <c r="AD886">
        <v>165.19</v>
      </c>
      <c r="AE886">
        <v>86.92</v>
      </c>
      <c r="AF886">
        <v>623.34</v>
      </c>
      <c r="AG886">
        <v>325.69</v>
      </c>
      <c r="AH886">
        <v>65.44</v>
      </c>
      <c r="AI886">
        <v>297.64999999999901</v>
      </c>
      <c r="AJ886">
        <v>21.39</v>
      </c>
      <c r="AK886">
        <v>7.84</v>
      </c>
      <c r="AL886">
        <v>-19.93</v>
      </c>
      <c r="AM886">
        <v>32.03</v>
      </c>
      <c r="AN886">
        <v>-76.52</v>
      </c>
      <c r="AO886">
        <v>10.64</v>
      </c>
      <c r="AP886">
        <v>19.940000000000001</v>
      </c>
      <c r="AQ886">
        <v>0</v>
      </c>
    </row>
    <row r="887" spans="1:43" x14ac:dyDescent="0.25">
      <c r="A887" t="s">
        <v>2147</v>
      </c>
      <c r="B887" t="s">
        <v>2148</v>
      </c>
      <c r="C887" t="s">
        <v>290</v>
      </c>
      <c r="D887">
        <v>2020.41918579</v>
      </c>
      <c r="E887">
        <v>323.35000000000002</v>
      </c>
      <c r="F887">
        <v>1.92</v>
      </c>
      <c r="G887">
        <v>318.42</v>
      </c>
      <c r="H887">
        <v>62.56</v>
      </c>
      <c r="I887">
        <v>607.65</v>
      </c>
      <c r="J887">
        <v>8.6999999999999993</v>
      </c>
      <c r="L887">
        <v>0</v>
      </c>
      <c r="M887">
        <v>85.97</v>
      </c>
      <c r="N887">
        <v>0</v>
      </c>
      <c r="O887">
        <v>11413.35</v>
      </c>
      <c r="P887">
        <v>9700.69</v>
      </c>
      <c r="Q887">
        <v>11260.27</v>
      </c>
      <c r="R887">
        <v>35.58</v>
      </c>
      <c r="S887">
        <v>30.76</v>
      </c>
      <c r="T887">
        <v>59.1799999999999</v>
      </c>
      <c r="U887">
        <v>31.53</v>
      </c>
      <c r="V887">
        <v>0</v>
      </c>
      <c r="W887">
        <v>1908.98999999999</v>
      </c>
      <c r="X887">
        <v>638.41</v>
      </c>
      <c r="Y887">
        <v>61.099999999999902</v>
      </c>
      <c r="Z887">
        <v>6.2561362000000003</v>
      </c>
      <c r="AA887">
        <v>9691.99</v>
      </c>
      <c r="AC887">
        <v>2289.9699999999998</v>
      </c>
      <c r="AD887">
        <v>0</v>
      </c>
      <c r="AE887">
        <v>9691.99</v>
      </c>
      <c r="AF887">
        <v>12051.76</v>
      </c>
      <c r="AG887">
        <v>9761.7900000000009</v>
      </c>
      <c r="AH887">
        <v>0</v>
      </c>
      <c r="AI887">
        <v>2289.9699999999898</v>
      </c>
      <c r="AJ887">
        <v>10.86</v>
      </c>
      <c r="AK887">
        <v>-1219.2</v>
      </c>
      <c r="AL887">
        <v>-7.52</v>
      </c>
      <c r="AM887">
        <v>1379.4</v>
      </c>
      <c r="AN887">
        <v>197.07</v>
      </c>
      <c r="AO887">
        <v>1368.54</v>
      </c>
      <c r="AP887">
        <v>152.68</v>
      </c>
      <c r="AQ887">
        <v>15.64</v>
      </c>
    </row>
    <row r="888" spans="1:43" x14ac:dyDescent="0.25">
      <c r="A888" t="s">
        <v>2149</v>
      </c>
      <c r="B888" t="s">
        <v>2150</v>
      </c>
      <c r="C888" t="s">
        <v>315</v>
      </c>
      <c r="D888">
        <v>2010.60171324</v>
      </c>
      <c r="E888">
        <v>82.7</v>
      </c>
      <c r="F888">
        <v>17.38</v>
      </c>
      <c r="G888">
        <v>211.51</v>
      </c>
      <c r="H888">
        <v>51.36</v>
      </c>
      <c r="I888">
        <v>47.3</v>
      </c>
      <c r="J888">
        <v>34.83</v>
      </c>
      <c r="L888">
        <v>5.0700000000000002E-2</v>
      </c>
      <c r="M888">
        <v>1708.16</v>
      </c>
      <c r="N888">
        <v>0</v>
      </c>
      <c r="O888">
        <v>2032.44</v>
      </c>
      <c r="P888">
        <v>42.720000000000198</v>
      </c>
      <c r="R888">
        <v>321.3793</v>
      </c>
      <c r="S888">
        <v>12.77</v>
      </c>
      <c r="T888">
        <v>66.430000000000007</v>
      </c>
      <c r="U888">
        <v>2.85</v>
      </c>
      <c r="V888">
        <v>7.8900000000002297</v>
      </c>
      <c r="W888">
        <v>1815.17</v>
      </c>
      <c r="X888">
        <v>172.13</v>
      </c>
      <c r="Y888">
        <v>83.81</v>
      </c>
      <c r="Z888">
        <v>25.678182799999998</v>
      </c>
      <c r="AA888">
        <v>0</v>
      </c>
      <c r="AC888">
        <v>2078.04</v>
      </c>
      <c r="AD888">
        <v>88.61</v>
      </c>
      <c r="AE888">
        <v>0</v>
      </c>
      <c r="AF888">
        <v>2204.5700000000002</v>
      </c>
      <c r="AG888">
        <v>126.53</v>
      </c>
      <c r="AH888">
        <v>23.45</v>
      </c>
      <c r="AI888">
        <v>2078.04</v>
      </c>
      <c r="AJ888">
        <v>25.82</v>
      </c>
      <c r="AK888">
        <v>-46.39</v>
      </c>
      <c r="AL888">
        <v>7.3</v>
      </c>
      <c r="AM888">
        <v>38.85</v>
      </c>
      <c r="AN888">
        <v>4.92</v>
      </c>
      <c r="AO888">
        <v>13.03</v>
      </c>
      <c r="AP888">
        <v>-0.24000000000000199</v>
      </c>
      <c r="AQ888">
        <v>45.92</v>
      </c>
    </row>
    <row r="889" spans="1:43" x14ac:dyDescent="0.25">
      <c r="A889" t="s">
        <v>2124</v>
      </c>
      <c r="B889" t="s">
        <v>2123</v>
      </c>
      <c r="C889" t="s">
        <v>407</v>
      </c>
      <c r="D889">
        <v>2005.32898</v>
      </c>
      <c r="E889">
        <v>70.099999999999994</v>
      </c>
      <c r="F889">
        <v>84.52</v>
      </c>
      <c r="G889">
        <v>920.41</v>
      </c>
      <c r="H889">
        <v>235.02</v>
      </c>
      <c r="I889">
        <v>110.37</v>
      </c>
      <c r="K889">
        <v>124.61</v>
      </c>
      <c r="L889">
        <v>0</v>
      </c>
      <c r="M889">
        <v>32.51</v>
      </c>
      <c r="N889">
        <v>0</v>
      </c>
      <c r="O889">
        <v>1777.53</v>
      </c>
      <c r="P889">
        <v>560.20999999999901</v>
      </c>
      <c r="R889">
        <v>1085.82</v>
      </c>
      <c r="S889">
        <v>143.32999999999899</v>
      </c>
      <c r="T889">
        <v>669.29</v>
      </c>
      <c r="U889">
        <v>534.59</v>
      </c>
      <c r="V889">
        <v>240.76999999999899</v>
      </c>
      <c r="W889">
        <v>-348.789999999999</v>
      </c>
      <c r="X889">
        <v>343.13</v>
      </c>
      <c r="Y889">
        <v>753.81</v>
      </c>
      <c r="Z889">
        <v>23.501625799999999</v>
      </c>
      <c r="AA889">
        <v>904.16</v>
      </c>
      <c r="AC889">
        <v>806.64</v>
      </c>
      <c r="AD889">
        <v>21.38</v>
      </c>
      <c r="AE889">
        <v>319.44</v>
      </c>
      <c r="AF889">
        <v>2120.66</v>
      </c>
      <c r="AG889">
        <v>1314.01999999999</v>
      </c>
      <c r="AH889">
        <v>68.05</v>
      </c>
      <c r="AI889">
        <v>806.64</v>
      </c>
      <c r="AJ889">
        <v>149.53</v>
      </c>
      <c r="AK889">
        <v>-63.13</v>
      </c>
      <c r="AL889">
        <v>-153.41</v>
      </c>
      <c r="AM889">
        <v>141.03</v>
      </c>
      <c r="AN889">
        <v>84.51</v>
      </c>
      <c r="AO889">
        <v>-8.5</v>
      </c>
      <c r="AP889">
        <v>-75.509999999999906</v>
      </c>
      <c r="AQ889">
        <v>0</v>
      </c>
    </row>
    <row r="890" spans="1:43" x14ac:dyDescent="0.25">
      <c r="A890" t="s">
        <v>2151</v>
      </c>
      <c r="B890" t="s">
        <v>2152</v>
      </c>
      <c r="C890" t="s">
        <v>457</v>
      </c>
      <c r="D890">
        <v>2003.96227175999</v>
      </c>
      <c r="E890">
        <v>646.54999999999995</v>
      </c>
      <c r="F890">
        <v>31.91</v>
      </c>
      <c r="G890">
        <v>3.94</v>
      </c>
      <c r="H890">
        <v>30.44</v>
      </c>
      <c r="I890">
        <v>100.91</v>
      </c>
      <c r="J890">
        <v>8.44</v>
      </c>
      <c r="L890">
        <v>28.931000000000001</v>
      </c>
      <c r="M890">
        <v>0</v>
      </c>
      <c r="N890">
        <v>0</v>
      </c>
      <c r="O890">
        <v>217.45999999999901</v>
      </c>
      <c r="P890">
        <v>22.529999999999902</v>
      </c>
      <c r="R890">
        <v>178.57899999999901</v>
      </c>
      <c r="S890">
        <v>10.33</v>
      </c>
      <c r="T890">
        <v>41.14</v>
      </c>
      <c r="U890">
        <v>9.9499999999999993</v>
      </c>
      <c r="V890">
        <v>9.9999999999908998E-3</v>
      </c>
      <c r="W890">
        <v>326.08999999999997</v>
      </c>
      <c r="X890">
        <v>238.59</v>
      </c>
      <c r="Y890">
        <v>73.05</v>
      </c>
      <c r="Z890">
        <v>3.0437903999999998</v>
      </c>
      <c r="AA890">
        <v>29.44</v>
      </c>
      <c r="AC890">
        <v>360.469999999999</v>
      </c>
      <c r="AD890">
        <v>41.55</v>
      </c>
      <c r="AE890">
        <v>14.08</v>
      </c>
      <c r="AF890">
        <v>456.04999999999899</v>
      </c>
      <c r="AG890">
        <v>95.579999999999899</v>
      </c>
      <c r="AH890">
        <v>85.8</v>
      </c>
      <c r="AI890">
        <v>360.469999999999</v>
      </c>
      <c r="AJ890">
        <v>13.5</v>
      </c>
      <c r="AK890">
        <v>-16.77</v>
      </c>
      <c r="AL890">
        <v>-49.52</v>
      </c>
      <c r="AM890">
        <v>60.62</v>
      </c>
      <c r="AN890">
        <v>-36.53</v>
      </c>
      <c r="AO890">
        <v>47.12</v>
      </c>
      <c r="AP890">
        <v>-5.67</v>
      </c>
      <c r="AQ890">
        <v>11.11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9"/>
  <sheetViews>
    <sheetView workbookViewId="0">
      <selection sqref="A1:XFD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138</v>
      </c>
      <c r="M1" t="s">
        <v>137</v>
      </c>
      <c r="N1" t="s">
        <v>136</v>
      </c>
      <c r="O1" t="s">
        <v>135</v>
      </c>
      <c r="P1" t="s">
        <v>134</v>
      </c>
    </row>
    <row r="2" spans="1:16" x14ac:dyDescent="0.25">
      <c r="A2" t="s">
        <v>25</v>
      </c>
      <c r="B2" t="s">
        <v>26</v>
      </c>
      <c r="C2" t="s">
        <v>27</v>
      </c>
      <c r="D2">
        <v>1262383.50233151</v>
      </c>
      <c r="E2">
        <v>1643.5</v>
      </c>
      <c r="F2">
        <v>95.121951219512198</v>
      </c>
      <c r="G2">
        <v>39</v>
      </c>
      <c r="H2">
        <v>4.8780487804878003</v>
      </c>
      <c r="I2">
        <v>0</v>
      </c>
      <c r="J2">
        <v>41</v>
      </c>
      <c r="K2">
        <v>21.029196425903201</v>
      </c>
      <c r="L2">
        <v>44</v>
      </c>
      <c r="M2">
        <v>5.66612903225806</v>
      </c>
      <c r="N2">
        <v>90</v>
      </c>
      <c r="O2">
        <v>54</v>
      </c>
      <c r="P2">
        <v>72</v>
      </c>
    </row>
    <row r="3" spans="1:16" x14ac:dyDescent="0.25">
      <c r="A3" t="s">
        <v>276</v>
      </c>
      <c r="B3" t="s">
        <v>275</v>
      </c>
      <c r="C3" t="s">
        <v>91</v>
      </c>
      <c r="D3">
        <v>1242943.1608943699</v>
      </c>
      <c r="E3">
        <v>3396.9</v>
      </c>
      <c r="F3">
        <v>47.619047619047599</v>
      </c>
      <c r="G3">
        <v>20</v>
      </c>
      <c r="H3">
        <v>30.952380952380899</v>
      </c>
      <c r="I3">
        <v>21.428571428571399</v>
      </c>
      <c r="J3">
        <v>42</v>
      </c>
      <c r="K3">
        <v>2.9026465306603</v>
      </c>
      <c r="L3">
        <v>100</v>
      </c>
      <c r="M3">
        <v>5.65</v>
      </c>
      <c r="N3">
        <v>41</v>
      </c>
      <c r="O3">
        <v>53</v>
      </c>
      <c r="P3">
        <v>29</v>
      </c>
    </row>
    <row r="4" spans="1:16" x14ac:dyDescent="0.25">
      <c r="A4" t="s">
        <v>28</v>
      </c>
      <c r="B4" t="s">
        <v>29</v>
      </c>
      <c r="C4" t="s">
        <v>27</v>
      </c>
      <c r="D4">
        <v>692927.01991157501</v>
      </c>
      <c r="E4">
        <v>996.2</v>
      </c>
      <c r="F4">
        <v>92.682926829268297</v>
      </c>
      <c r="G4">
        <v>38</v>
      </c>
      <c r="H4">
        <v>7.3170731707316996</v>
      </c>
      <c r="I4">
        <v>0</v>
      </c>
      <c r="J4">
        <v>41</v>
      </c>
      <c r="K4">
        <v>18.656904822014599</v>
      </c>
      <c r="L4">
        <v>47</v>
      </c>
      <c r="M4">
        <v>5.50322580645161</v>
      </c>
      <c r="N4">
        <v>62</v>
      </c>
      <c r="O4">
        <v>68</v>
      </c>
      <c r="P4">
        <v>70</v>
      </c>
    </row>
    <row r="5" spans="1:16" x14ac:dyDescent="0.25">
      <c r="A5" t="s">
        <v>278</v>
      </c>
      <c r="B5" t="s">
        <v>277</v>
      </c>
      <c r="C5" t="s">
        <v>279</v>
      </c>
      <c r="D5">
        <v>603809.71046506998</v>
      </c>
      <c r="E5">
        <v>2584.6</v>
      </c>
      <c r="F5">
        <v>65</v>
      </c>
      <c r="G5">
        <v>26</v>
      </c>
      <c r="H5">
        <v>30</v>
      </c>
      <c r="I5">
        <v>5</v>
      </c>
      <c r="J5">
        <v>40</v>
      </c>
      <c r="K5">
        <v>11.874233904702599</v>
      </c>
      <c r="L5">
        <v>86</v>
      </c>
      <c r="M5">
        <v>6.4555555555555602</v>
      </c>
      <c r="N5">
        <v>30</v>
      </c>
      <c r="O5">
        <v>16</v>
      </c>
      <c r="P5">
        <v>5</v>
      </c>
    </row>
    <row r="6" spans="1:16" x14ac:dyDescent="0.25">
      <c r="A6" t="s">
        <v>281</v>
      </c>
      <c r="B6" t="s">
        <v>280</v>
      </c>
      <c r="C6" t="s">
        <v>282</v>
      </c>
      <c r="D6">
        <v>579534.70597640495</v>
      </c>
      <c r="E6">
        <v>468.45</v>
      </c>
      <c r="F6">
        <v>88.8888888888888</v>
      </c>
      <c r="G6">
        <v>32</v>
      </c>
      <c r="H6">
        <v>11.1111111111111</v>
      </c>
      <c r="I6">
        <v>0</v>
      </c>
      <c r="J6">
        <v>36</v>
      </c>
      <c r="K6">
        <v>1.9245242447048601</v>
      </c>
      <c r="L6">
        <v>90</v>
      </c>
      <c r="M6">
        <v>6.6666666666666696</v>
      </c>
      <c r="N6">
        <v>99</v>
      </c>
      <c r="O6">
        <v>56</v>
      </c>
      <c r="P6">
        <v>79</v>
      </c>
    </row>
    <row r="7" spans="1:16" x14ac:dyDescent="0.25">
      <c r="A7" t="s">
        <v>89</v>
      </c>
      <c r="B7" t="s">
        <v>90</v>
      </c>
      <c r="C7" t="s">
        <v>91</v>
      </c>
      <c r="D7">
        <v>559994.90409252001</v>
      </c>
      <c r="E7">
        <v>1340.5</v>
      </c>
      <c r="F7">
        <v>46.511627906976699</v>
      </c>
      <c r="G7">
        <v>20</v>
      </c>
      <c r="H7">
        <v>27.906976744186</v>
      </c>
      <c r="I7">
        <v>25.581395348837201</v>
      </c>
      <c r="J7">
        <v>43</v>
      </c>
      <c r="K7">
        <v>7.15737353582381</v>
      </c>
      <c r="L7">
        <v>95</v>
      </c>
      <c r="M7">
        <v>5.6846153846153804</v>
      </c>
      <c r="N7">
        <v>13</v>
      </c>
      <c r="O7">
        <v>65</v>
      </c>
      <c r="P7">
        <v>15</v>
      </c>
    </row>
    <row r="8" spans="1:16" x14ac:dyDescent="0.25">
      <c r="A8" t="s">
        <v>284</v>
      </c>
      <c r="B8" t="s">
        <v>283</v>
      </c>
      <c r="C8" t="s">
        <v>17</v>
      </c>
      <c r="D8">
        <v>550246.94879077002</v>
      </c>
      <c r="E8">
        <v>616.04999999999995</v>
      </c>
      <c r="F8">
        <v>95.121951219512198</v>
      </c>
      <c r="G8">
        <v>39</v>
      </c>
      <c r="H8">
        <v>4.8780487804878003</v>
      </c>
      <c r="I8">
        <v>0</v>
      </c>
      <c r="J8">
        <v>41</v>
      </c>
      <c r="K8">
        <v>16.2922715108263</v>
      </c>
      <c r="L8">
        <v>20</v>
      </c>
      <c r="M8">
        <v>5.4887096774193598</v>
      </c>
      <c r="N8">
        <v>53</v>
      </c>
      <c r="O8">
        <v>87</v>
      </c>
      <c r="P8">
        <v>85</v>
      </c>
    </row>
    <row r="9" spans="1:16" x14ac:dyDescent="0.25">
      <c r="A9" t="s">
        <v>286</v>
      </c>
      <c r="B9" t="s">
        <v>285</v>
      </c>
      <c r="C9" t="s">
        <v>287</v>
      </c>
      <c r="D9">
        <v>519759.65170083998</v>
      </c>
      <c r="E9">
        <v>895.1</v>
      </c>
      <c r="F9">
        <v>76.923076923076906</v>
      </c>
      <c r="G9">
        <v>20</v>
      </c>
      <c r="H9">
        <v>11.538461538461499</v>
      </c>
      <c r="I9">
        <v>11.538461538461499</v>
      </c>
      <c r="J9">
        <v>26</v>
      </c>
      <c r="K9">
        <v>2.4967882477796999</v>
      </c>
      <c r="L9">
        <v>60</v>
      </c>
      <c r="M9">
        <v>7.06666666666667</v>
      </c>
      <c r="N9">
        <v>58</v>
      </c>
      <c r="O9">
        <v>48</v>
      </c>
      <c r="P9">
        <v>37</v>
      </c>
    </row>
    <row r="10" spans="1:16" x14ac:dyDescent="0.25">
      <c r="A10" t="s">
        <v>289</v>
      </c>
      <c r="B10" t="s">
        <v>288</v>
      </c>
      <c r="C10" t="s">
        <v>290</v>
      </c>
      <c r="D10">
        <v>440784.33997471997</v>
      </c>
      <c r="E10">
        <v>7381.6</v>
      </c>
      <c r="F10">
        <v>67.857142857142804</v>
      </c>
      <c r="G10">
        <v>19</v>
      </c>
      <c r="H10">
        <v>10.714285714285699</v>
      </c>
      <c r="I10">
        <v>21.428571428571399</v>
      </c>
      <c r="J10">
        <v>28</v>
      </c>
      <c r="K10">
        <v>10.1165552367485</v>
      </c>
      <c r="L10">
        <v>10</v>
      </c>
      <c r="M10">
        <v>5.8956521739130396</v>
      </c>
      <c r="N10">
        <v>39</v>
      </c>
      <c r="O10">
        <v>44</v>
      </c>
      <c r="P10">
        <v>52</v>
      </c>
    </row>
    <row r="11" spans="1:16" x14ac:dyDescent="0.25">
      <c r="A11" t="s">
        <v>292</v>
      </c>
      <c r="B11" t="s">
        <v>291</v>
      </c>
      <c r="C11" t="s">
        <v>293</v>
      </c>
      <c r="D11">
        <v>398632.980105525</v>
      </c>
      <c r="E11">
        <v>626.75</v>
      </c>
      <c r="F11">
        <v>75</v>
      </c>
      <c r="G11">
        <v>12</v>
      </c>
      <c r="H11">
        <v>18.75</v>
      </c>
      <c r="I11">
        <v>6.25</v>
      </c>
      <c r="J11">
        <v>16</v>
      </c>
      <c r="K11">
        <v>22.9670765569218</v>
      </c>
      <c r="L11">
        <v>27</v>
      </c>
      <c r="M11">
        <v>5.0142857142857098</v>
      </c>
      <c r="N11">
        <v>18</v>
      </c>
      <c r="P11">
        <v>25</v>
      </c>
    </row>
    <row r="12" spans="1:16" x14ac:dyDescent="0.25">
      <c r="A12" t="s">
        <v>297</v>
      </c>
      <c r="B12" t="s">
        <v>296</v>
      </c>
      <c r="C12" t="s">
        <v>61</v>
      </c>
      <c r="D12">
        <v>373930.67169633898</v>
      </c>
      <c r="E12">
        <v>2649.55</v>
      </c>
      <c r="F12">
        <v>91.6666666666666</v>
      </c>
      <c r="G12">
        <v>33</v>
      </c>
      <c r="H12">
        <v>2.7777777777777701</v>
      </c>
      <c r="I12">
        <v>5.55555555555555</v>
      </c>
      <c r="J12">
        <v>36</v>
      </c>
      <c r="K12">
        <v>6.00706713780919</v>
      </c>
      <c r="L12">
        <v>84</v>
      </c>
      <c r="M12">
        <v>4.1730158730158697</v>
      </c>
      <c r="N12">
        <v>90</v>
      </c>
      <c r="O12">
        <v>52</v>
      </c>
      <c r="P12">
        <v>59</v>
      </c>
    </row>
    <row r="13" spans="1:16" x14ac:dyDescent="0.25">
      <c r="A13" t="s">
        <v>295</v>
      </c>
      <c r="B13" t="s">
        <v>294</v>
      </c>
      <c r="C13" t="s">
        <v>27</v>
      </c>
      <c r="D13">
        <v>372872.86217837501</v>
      </c>
      <c r="E13">
        <v>1876.85</v>
      </c>
      <c r="F13">
        <v>47.368421052631497</v>
      </c>
      <c r="G13">
        <v>18</v>
      </c>
      <c r="H13">
        <v>42.105263157894697</v>
      </c>
      <c r="I13">
        <v>10.5263157894736</v>
      </c>
      <c r="J13">
        <v>38</v>
      </c>
      <c r="K13">
        <v>17.4116077384923</v>
      </c>
      <c r="L13">
        <v>38</v>
      </c>
      <c r="M13">
        <v>6.2919354838709696</v>
      </c>
      <c r="N13">
        <v>57</v>
      </c>
      <c r="O13">
        <v>35</v>
      </c>
      <c r="P13">
        <v>49</v>
      </c>
    </row>
    <row r="14" spans="1:16" x14ac:dyDescent="0.25">
      <c r="A14" t="s">
        <v>299</v>
      </c>
      <c r="B14" t="s">
        <v>298</v>
      </c>
      <c r="C14" t="s">
        <v>58</v>
      </c>
      <c r="D14">
        <v>323071.59373913897</v>
      </c>
      <c r="E14">
        <v>3390.7</v>
      </c>
      <c r="F14">
        <v>35.135135135135101</v>
      </c>
      <c r="G14">
        <v>13</v>
      </c>
      <c r="H14">
        <v>29.729729729729701</v>
      </c>
      <c r="I14">
        <v>35.135135135135101</v>
      </c>
      <c r="J14">
        <v>37</v>
      </c>
      <c r="K14">
        <v>-0.42737579390989699</v>
      </c>
      <c r="L14">
        <v>89</v>
      </c>
      <c r="M14">
        <v>4.6696078431372499</v>
      </c>
      <c r="N14">
        <v>34</v>
      </c>
      <c r="O14">
        <v>11</v>
      </c>
      <c r="P14">
        <v>38</v>
      </c>
    </row>
    <row r="15" spans="1:16" x14ac:dyDescent="0.25">
      <c r="A15" t="s">
        <v>301</v>
      </c>
      <c r="B15" t="s">
        <v>300</v>
      </c>
      <c r="C15" t="s">
        <v>91</v>
      </c>
      <c r="D15">
        <v>302519.39531697001</v>
      </c>
      <c r="E15">
        <v>1103.55</v>
      </c>
      <c r="F15">
        <v>53.846153846153797</v>
      </c>
      <c r="G15">
        <v>21</v>
      </c>
      <c r="H15">
        <v>33.3333333333333</v>
      </c>
      <c r="I15">
        <v>12.8205128205128</v>
      </c>
      <c r="J15">
        <v>39</v>
      </c>
      <c r="K15">
        <v>5.9650064885666998</v>
      </c>
      <c r="L15">
        <v>95</v>
      </c>
      <c r="M15">
        <v>5.91410256410256</v>
      </c>
      <c r="N15">
        <v>64</v>
      </c>
      <c r="O15">
        <v>71</v>
      </c>
      <c r="P15">
        <v>48</v>
      </c>
    </row>
    <row r="16" spans="1:16" x14ac:dyDescent="0.25">
      <c r="A16" t="s">
        <v>303</v>
      </c>
      <c r="B16" t="s">
        <v>302</v>
      </c>
      <c r="C16" t="s">
        <v>27</v>
      </c>
      <c r="D16">
        <v>295662.60260375001</v>
      </c>
      <c r="E16">
        <v>949.95</v>
      </c>
      <c r="F16">
        <v>97.560975609756099</v>
      </c>
      <c r="G16">
        <v>40</v>
      </c>
      <c r="H16">
        <v>2.4390243902439002</v>
      </c>
      <c r="I16">
        <v>0</v>
      </c>
      <c r="J16">
        <v>41</v>
      </c>
      <c r="K16">
        <v>15.741223044067</v>
      </c>
      <c r="L16">
        <v>48</v>
      </c>
      <c r="M16">
        <v>4.6725806451612897</v>
      </c>
      <c r="N16">
        <v>80</v>
      </c>
      <c r="O16">
        <v>86</v>
      </c>
      <c r="P16">
        <v>90</v>
      </c>
    </row>
    <row r="17" spans="1:16" x14ac:dyDescent="0.25">
      <c r="A17" t="s">
        <v>305</v>
      </c>
      <c r="B17" t="s">
        <v>304</v>
      </c>
      <c r="C17" t="s">
        <v>306</v>
      </c>
      <c r="D17">
        <v>294636.80732159998</v>
      </c>
      <c r="E17">
        <v>9670.2999999999993</v>
      </c>
      <c r="F17">
        <v>71.428571428571402</v>
      </c>
      <c r="G17">
        <v>30</v>
      </c>
      <c r="H17">
        <v>16.6666666666666</v>
      </c>
      <c r="I17">
        <v>11.9047619047619</v>
      </c>
      <c r="J17">
        <v>42</v>
      </c>
      <c r="K17">
        <v>8.6778215223096993</v>
      </c>
      <c r="L17">
        <v>35</v>
      </c>
      <c r="M17">
        <v>6.7</v>
      </c>
      <c r="N17">
        <v>49</v>
      </c>
      <c r="O17">
        <v>59</v>
      </c>
      <c r="P17">
        <v>49</v>
      </c>
    </row>
    <row r="18" spans="1:16" x14ac:dyDescent="0.25">
      <c r="A18" t="s">
        <v>308</v>
      </c>
      <c r="B18" t="s">
        <v>307</v>
      </c>
      <c r="C18" t="s">
        <v>309</v>
      </c>
      <c r="D18">
        <v>276837.87222363998</v>
      </c>
      <c r="E18">
        <v>2463.1999999999998</v>
      </c>
      <c r="G18">
        <v>0</v>
      </c>
      <c r="H18">
        <v>0</v>
      </c>
      <c r="I18">
        <v>0</v>
      </c>
      <c r="K18">
        <v>44.621973315763398</v>
      </c>
      <c r="L18">
        <v>57</v>
      </c>
      <c r="M18">
        <v>3.2605263157894702</v>
      </c>
      <c r="N18">
        <v>47</v>
      </c>
      <c r="O18">
        <v>2</v>
      </c>
      <c r="P18">
        <v>24</v>
      </c>
    </row>
    <row r="19" spans="1:16" x14ac:dyDescent="0.25">
      <c r="A19" t="s">
        <v>314</v>
      </c>
      <c r="B19" t="s">
        <v>313</v>
      </c>
      <c r="C19" t="s">
        <v>315</v>
      </c>
      <c r="D19">
        <v>272312.52242015</v>
      </c>
      <c r="E19">
        <v>1138.55</v>
      </c>
      <c r="F19">
        <v>97.2222222222222</v>
      </c>
      <c r="G19">
        <v>35</v>
      </c>
      <c r="H19">
        <v>0</v>
      </c>
      <c r="I19">
        <v>2.7777777777777701</v>
      </c>
      <c r="J19">
        <v>36</v>
      </c>
      <c r="K19">
        <v>1.3260496057094899</v>
      </c>
      <c r="L19">
        <v>95</v>
      </c>
      <c r="M19">
        <v>4.3828571428571399</v>
      </c>
      <c r="N19">
        <v>42</v>
      </c>
      <c r="O19">
        <v>62</v>
      </c>
      <c r="P19">
        <v>38</v>
      </c>
    </row>
    <row r="20" spans="1:16" x14ac:dyDescent="0.25">
      <c r="A20" t="s">
        <v>311</v>
      </c>
      <c r="B20" t="s">
        <v>310</v>
      </c>
      <c r="C20" t="s">
        <v>312</v>
      </c>
      <c r="D20">
        <v>266522.28309360001</v>
      </c>
      <c r="E20">
        <v>2987</v>
      </c>
      <c r="F20">
        <v>68.75</v>
      </c>
      <c r="G20">
        <v>22</v>
      </c>
      <c r="H20">
        <v>21.875</v>
      </c>
      <c r="I20">
        <v>9.375</v>
      </c>
      <c r="J20">
        <v>32</v>
      </c>
      <c r="K20">
        <v>5.3429266180340402</v>
      </c>
      <c r="L20">
        <v>72</v>
      </c>
      <c r="M20">
        <v>4.5529411764705898</v>
      </c>
      <c r="N20">
        <v>54</v>
      </c>
      <c r="O20">
        <v>5</v>
      </c>
      <c r="P20">
        <v>22</v>
      </c>
    </row>
    <row r="21" spans="1:16" x14ac:dyDescent="0.25">
      <c r="A21" t="s">
        <v>317</v>
      </c>
      <c r="B21" t="s">
        <v>316</v>
      </c>
      <c r="C21" t="s">
        <v>293</v>
      </c>
      <c r="D21">
        <v>256838.49027784501</v>
      </c>
      <c r="E21">
        <v>1584.85</v>
      </c>
      <c r="F21">
        <v>71.428571428571402</v>
      </c>
      <c r="G21">
        <v>5</v>
      </c>
      <c r="H21">
        <v>14.285714285714199</v>
      </c>
      <c r="I21">
        <v>14.285714285714199</v>
      </c>
      <c r="J21">
        <v>7</v>
      </c>
      <c r="K21">
        <v>-1.0560218017404199</v>
      </c>
      <c r="L21">
        <v>5</v>
      </c>
      <c r="N21">
        <v>48</v>
      </c>
      <c r="O21">
        <v>36</v>
      </c>
      <c r="P21">
        <v>51</v>
      </c>
    </row>
    <row r="22" spans="1:16" x14ac:dyDescent="0.25">
      <c r="A22" t="s">
        <v>319</v>
      </c>
      <c r="B22" t="s">
        <v>318</v>
      </c>
      <c r="C22" t="s">
        <v>320</v>
      </c>
      <c r="D22">
        <v>240338.49766977999</v>
      </c>
      <c r="E22">
        <v>3713.9</v>
      </c>
      <c r="F22">
        <v>28</v>
      </c>
      <c r="G22">
        <v>7</v>
      </c>
      <c r="H22">
        <v>28</v>
      </c>
      <c r="I22">
        <v>44</v>
      </c>
      <c r="J22">
        <v>25</v>
      </c>
      <c r="K22">
        <v>2.5085626869914801</v>
      </c>
      <c r="L22">
        <v>58</v>
      </c>
      <c r="M22">
        <v>10</v>
      </c>
      <c r="N22">
        <v>13</v>
      </c>
      <c r="O22">
        <v>3</v>
      </c>
      <c r="P22">
        <v>1</v>
      </c>
    </row>
    <row r="23" spans="1:16" x14ac:dyDescent="0.25">
      <c r="A23" t="s">
        <v>322</v>
      </c>
      <c r="B23" t="s">
        <v>321</v>
      </c>
      <c r="C23" t="s">
        <v>323</v>
      </c>
      <c r="D23">
        <v>238925.1473637</v>
      </c>
      <c r="E23">
        <v>8306.75</v>
      </c>
      <c r="F23">
        <v>73.170731707317003</v>
      </c>
      <c r="G23">
        <v>30</v>
      </c>
      <c r="H23">
        <v>17.0731707317073</v>
      </c>
      <c r="I23">
        <v>9.7560975609756095</v>
      </c>
      <c r="J23">
        <v>41</v>
      </c>
      <c r="K23">
        <v>8.5874581485838295</v>
      </c>
      <c r="L23">
        <v>73</v>
      </c>
      <c r="M23">
        <v>5.23378378378378</v>
      </c>
      <c r="N23">
        <v>91</v>
      </c>
      <c r="O23">
        <v>34</v>
      </c>
      <c r="P23">
        <v>69</v>
      </c>
    </row>
    <row r="24" spans="1:16" x14ac:dyDescent="0.25">
      <c r="A24" t="s">
        <v>325</v>
      </c>
      <c r="B24" t="s">
        <v>324</v>
      </c>
      <c r="C24" t="s">
        <v>306</v>
      </c>
      <c r="D24">
        <v>235149.76933662</v>
      </c>
      <c r="E24">
        <v>643.70000000000005</v>
      </c>
      <c r="F24">
        <v>78.125</v>
      </c>
      <c r="G24">
        <v>25</v>
      </c>
      <c r="H24">
        <v>12.5</v>
      </c>
      <c r="I24">
        <v>9.375</v>
      </c>
      <c r="J24">
        <v>32</v>
      </c>
      <c r="K24">
        <v>10.299829112940801</v>
      </c>
      <c r="L24">
        <v>90</v>
      </c>
      <c r="M24">
        <v>3.83</v>
      </c>
      <c r="N24">
        <v>69</v>
      </c>
      <c r="O24">
        <v>77</v>
      </c>
      <c r="P24">
        <v>88</v>
      </c>
    </row>
    <row r="25" spans="1:16" x14ac:dyDescent="0.25">
      <c r="A25" t="s">
        <v>327</v>
      </c>
      <c r="B25" t="s">
        <v>326</v>
      </c>
      <c r="C25" t="s">
        <v>328</v>
      </c>
      <c r="D25">
        <v>215250.97844147999</v>
      </c>
      <c r="E25">
        <v>22480.9</v>
      </c>
      <c r="F25">
        <v>58.823529411764703</v>
      </c>
      <c r="G25">
        <v>20</v>
      </c>
      <c r="H25">
        <v>26.470588235294102</v>
      </c>
      <c r="I25">
        <v>14.705882352941099</v>
      </c>
      <c r="J25">
        <v>34</v>
      </c>
      <c r="K25">
        <v>0.44657854541708603</v>
      </c>
      <c r="L25">
        <v>94</v>
      </c>
      <c r="M25">
        <v>6.5925373134328398</v>
      </c>
      <c r="N25">
        <v>70</v>
      </c>
      <c r="O25">
        <v>9</v>
      </c>
      <c r="P25">
        <v>46</v>
      </c>
    </row>
    <row r="26" spans="1:16" x14ac:dyDescent="0.25">
      <c r="A26" t="s">
        <v>330</v>
      </c>
      <c r="B26" t="s">
        <v>329</v>
      </c>
      <c r="C26" t="s">
        <v>82</v>
      </c>
      <c r="D26">
        <v>215122.77442259999</v>
      </c>
      <c r="E26">
        <v>171.8</v>
      </c>
      <c r="F26">
        <v>72</v>
      </c>
      <c r="G26">
        <v>18</v>
      </c>
      <c r="H26">
        <v>16</v>
      </c>
      <c r="I26">
        <v>12</v>
      </c>
      <c r="J26">
        <v>25</v>
      </c>
      <c r="K26">
        <v>8.1871345029239695</v>
      </c>
      <c r="L26">
        <v>72</v>
      </c>
      <c r="M26">
        <v>10</v>
      </c>
      <c r="N26">
        <v>97</v>
      </c>
      <c r="O26">
        <v>98</v>
      </c>
      <c r="P26">
        <v>96</v>
      </c>
    </row>
    <row r="27" spans="1:16" x14ac:dyDescent="0.25">
      <c r="A27" t="s">
        <v>92</v>
      </c>
      <c r="B27" t="s">
        <v>93</v>
      </c>
      <c r="C27" t="s">
        <v>91</v>
      </c>
      <c r="D27">
        <v>208424.18511982501</v>
      </c>
      <c r="E27">
        <v>399.95</v>
      </c>
      <c r="F27">
        <v>22.5</v>
      </c>
      <c r="G27">
        <v>9</v>
      </c>
      <c r="H27">
        <v>35</v>
      </c>
      <c r="I27">
        <v>42.5</v>
      </c>
      <c r="J27">
        <v>40</v>
      </c>
      <c r="K27">
        <v>-3.7379672459057298</v>
      </c>
      <c r="L27">
        <v>98</v>
      </c>
      <c r="M27">
        <v>4.6987179487179498</v>
      </c>
      <c r="N27">
        <v>19</v>
      </c>
      <c r="O27">
        <v>67</v>
      </c>
      <c r="P27">
        <v>23</v>
      </c>
    </row>
    <row r="28" spans="1:16" x14ac:dyDescent="0.25">
      <c r="A28" t="s">
        <v>332</v>
      </c>
      <c r="B28" t="s">
        <v>331</v>
      </c>
      <c r="C28" t="s">
        <v>333</v>
      </c>
      <c r="D28">
        <v>195824.17257612999</v>
      </c>
      <c r="E28">
        <v>210</v>
      </c>
      <c r="F28">
        <v>95.652173913043399</v>
      </c>
      <c r="G28">
        <v>22</v>
      </c>
      <c r="H28">
        <v>0</v>
      </c>
      <c r="I28">
        <v>4.3478260869565197</v>
      </c>
      <c r="J28">
        <v>23</v>
      </c>
      <c r="K28">
        <v>3.49096310968062</v>
      </c>
      <c r="L28">
        <v>46</v>
      </c>
      <c r="M28">
        <v>5.1142857142857103</v>
      </c>
      <c r="N28">
        <v>52</v>
      </c>
      <c r="O28">
        <v>90</v>
      </c>
      <c r="P28">
        <v>90</v>
      </c>
    </row>
    <row r="29" spans="1:16" x14ac:dyDescent="0.25">
      <c r="A29" t="s">
        <v>335</v>
      </c>
      <c r="B29" t="s">
        <v>334</v>
      </c>
      <c r="C29" t="s">
        <v>336</v>
      </c>
      <c r="D29">
        <v>190886.714285625</v>
      </c>
      <c r="E29">
        <v>804.15</v>
      </c>
      <c r="F29">
        <v>28.571428571428498</v>
      </c>
      <c r="G29">
        <v>8</v>
      </c>
      <c r="H29">
        <v>28.571428571428498</v>
      </c>
      <c r="I29">
        <v>42.857142857142797</v>
      </c>
      <c r="J29">
        <v>28</v>
      </c>
      <c r="K29">
        <v>-5.38582677165354</v>
      </c>
      <c r="L29">
        <v>59</v>
      </c>
      <c r="M29">
        <v>5.2731343283582097</v>
      </c>
      <c r="N29">
        <v>78</v>
      </c>
      <c r="O29">
        <v>83</v>
      </c>
      <c r="P29">
        <v>80</v>
      </c>
    </row>
    <row r="30" spans="1:16" x14ac:dyDescent="0.25">
      <c r="A30" t="s">
        <v>343</v>
      </c>
      <c r="B30" t="s">
        <v>342</v>
      </c>
      <c r="C30" t="s">
        <v>344</v>
      </c>
      <c r="D30">
        <v>177284.91493776001</v>
      </c>
      <c r="E30">
        <v>1092.5999999999999</v>
      </c>
      <c r="F30">
        <v>0</v>
      </c>
      <c r="G30">
        <v>0</v>
      </c>
      <c r="H30">
        <v>0</v>
      </c>
      <c r="I30">
        <v>100</v>
      </c>
      <c r="J30">
        <v>1</v>
      </c>
      <c r="K30">
        <v>-64.081486776268704</v>
      </c>
      <c r="L30">
        <v>45</v>
      </c>
      <c r="M30">
        <v>4.8333333333333304</v>
      </c>
      <c r="N30">
        <v>1</v>
      </c>
      <c r="O30">
        <v>1</v>
      </c>
      <c r="P30">
        <v>27</v>
      </c>
    </row>
    <row r="31" spans="1:16" x14ac:dyDescent="0.25">
      <c r="A31" t="s">
        <v>340</v>
      </c>
      <c r="B31" t="s">
        <v>339</v>
      </c>
      <c r="C31" t="s">
        <v>341</v>
      </c>
      <c r="D31">
        <v>174874.60330048</v>
      </c>
      <c r="E31">
        <v>258.2</v>
      </c>
      <c r="F31">
        <v>71.428571428571402</v>
      </c>
      <c r="G31">
        <v>15</v>
      </c>
      <c r="H31">
        <v>19.047619047619001</v>
      </c>
      <c r="I31">
        <v>9.5238095238095202</v>
      </c>
      <c r="J31">
        <v>21</v>
      </c>
      <c r="K31">
        <v>2.1140805743916999</v>
      </c>
      <c r="L31">
        <v>67</v>
      </c>
      <c r="M31">
        <v>5.7562499999999996</v>
      </c>
      <c r="N31">
        <v>77</v>
      </c>
      <c r="O31">
        <v>83</v>
      </c>
      <c r="P31">
        <v>92</v>
      </c>
    </row>
    <row r="32" spans="1:16" x14ac:dyDescent="0.25">
      <c r="A32" t="s">
        <v>338</v>
      </c>
      <c r="B32" t="s">
        <v>337</v>
      </c>
      <c r="C32" t="s">
        <v>306</v>
      </c>
      <c r="D32">
        <v>173265.92947559999</v>
      </c>
      <c r="E32">
        <v>1467.8</v>
      </c>
      <c r="F32">
        <v>87.179487179487097</v>
      </c>
      <c r="G32">
        <v>34</v>
      </c>
      <c r="H32">
        <v>10.2564102564102</v>
      </c>
      <c r="I32">
        <v>2.5641025641025599</v>
      </c>
      <c r="J32">
        <v>39</v>
      </c>
      <c r="K32">
        <v>11.1303026115793</v>
      </c>
      <c r="L32">
        <v>29</v>
      </c>
      <c r="M32">
        <v>7.15</v>
      </c>
      <c r="N32">
        <v>56</v>
      </c>
      <c r="O32">
        <v>54</v>
      </c>
      <c r="P32">
        <v>71</v>
      </c>
    </row>
    <row r="33" spans="1:16" x14ac:dyDescent="0.25">
      <c r="A33" t="s">
        <v>346</v>
      </c>
      <c r="B33" t="s">
        <v>345</v>
      </c>
      <c r="C33" t="s">
        <v>347</v>
      </c>
      <c r="D33">
        <v>161740.40350687501</v>
      </c>
      <c r="E33">
        <v>755.7</v>
      </c>
      <c r="F33">
        <v>100</v>
      </c>
      <c r="G33">
        <v>20</v>
      </c>
      <c r="H33">
        <v>0</v>
      </c>
      <c r="I33">
        <v>0</v>
      </c>
      <c r="J33">
        <v>20</v>
      </c>
      <c r="K33">
        <v>11.519198664440699</v>
      </c>
      <c r="L33">
        <v>44</v>
      </c>
      <c r="M33">
        <v>5.8</v>
      </c>
      <c r="N33">
        <v>8</v>
      </c>
      <c r="O33">
        <v>68</v>
      </c>
      <c r="P33">
        <v>33</v>
      </c>
    </row>
    <row r="34" spans="1:16" x14ac:dyDescent="0.25">
      <c r="A34" t="s">
        <v>348</v>
      </c>
      <c r="B34" t="s">
        <v>324</v>
      </c>
      <c r="C34" t="s">
        <v>306</v>
      </c>
      <c r="D34">
        <v>151860.11489632499</v>
      </c>
      <c r="E34">
        <v>419.3</v>
      </c>
      <c r="F34">
        <v>100</v>
      </c>
      <c r="G34">
        <v>1</v>
      </c>
      <c r="H34">
        <v>0</v>
      </c>
      <c r="I34">
        <v>0</v>
      </c>
      <c r="J34">
        <v>1</v>
      </c>
      <c r="K34">
        <v>20.568704952336599</v>
      </c>
      <c r="N34">
        <v>25</v>
      </c>
      <c r="O34">
        <v>42</v>
      </c>
      <c r="P34">
        <v>44</v>
      </c>
    </row>
    <row r="35" spans="1:16" x14ac:dyDescent="0.25">
      <c r="A35" t="s">
        <v>352</v>
      </c>
      <c r="B35" t="s">
        <v>351</v>
      </c>
      <c r="C35" t="s">
        <v>336</v>
      </c>
      <c r="D35">
        <v>146414.01326000001</v>
      </c>
      <c r="E35">
        <v>119.8</v>
      </c>
      <c r="F35">
        <v>81.481481481481396</v>
      </c>
      <c r="G35">
        <v>22</v>
      </c>
      <c r="H35">
        <v>14.814814814814801</v>
      </c>
      <c r="I35">
        <v>3.7037037037037002</v>
      </c>
      <c r="J35">
        <v>27</v>
      </c>
      <c r="K35">
        <v>11.0183639398998</v>
      </c>
      <c r="L35">
        <v>49</v>
      </c>
      <c r="N35">
        <v>67</v>
      </c>
      <c r="O35">
        <v>89</v>
      </c>
      <c r="P35">
        <v>77</v>
      </c>
    </row>
    <row r="36" spans="1:16" x14ac:dyDescent="0.25">
      <c r="A36" t="s">
        <v>350</v>
      </c>
      <c r="B36" t="s">
        <v>349</v>
      </c>
      <c r="C36" t="s">
        <v>91</v>
      </c>
      <c r="D36">
        <v>143870.33300583001</v>
      </c>
      <c r="E36">
        <v>4844.05</v>
      </c>
      <c r="F36">
        <v>42.857142857142797</v>
      </c>
      <c r="G36">
        <v>15</v>
      </c>
      <c r="H36">
        <v>22.857142857142801</v>
      </c>
      <c r="I36">
        <v>34.285714285714199</v>
      </c>
      <c r="J36">
        <v>35</v>
      </c>
      <c r="K36">
        <v>3.6000370183755099</v>
      </c>
      <c r="L36">
        <v>57</v>
      </c>
      <c r="M36">
        <v>6.8487179487179501</v>
      </c>
      <c r="N36">
        <v>35</v>
      </c>
      <c r="O36">
        <v>48</v>
      </c>
      <c r="P36">
        <v>12</v>
      </c>
    </row>
    <row r="37" spans="1:16" x14ac:dyDescent="0.25">
      <c r="A37" t="s">
        <v>359</v>
      </c>
      <c r="B37" t="s">
        <v>358</v>
      </c>
      <c r="C37" t="s">
        <v>293</v>
      </c>
      <c r="D37">
        <v>142369.75425939</v>
      </c>
      <c r="E37">
        <v>659.3</v>
      </c>
      <c r="F37">
        <v>73.3333333333333</v>
      </c>
      <c r="G37">
        <v>22</v>
      </c>
      <c r="H37">
        <v>16.6666666666666</v>
      </c>
      <c r="I37">
        <v>10</v>
      </c>
      <c r="J37">
        <v>30</v>
      </c>
      <c r="K37">
        <v>11.7065438901049</v>
      </c>
      <c r="L37">
        <v>75</v>
      </c>
      <c r="M37">
        <v>7.5571428571428596</v>
      </c>
      <c r="N37">
        <v>43</v>
      </c>
      <c r="P37">
        <v>7</v>
      </c>
    </row>
    <row r="38" spans="1:16" x14ac:dyDescent="0.25">
      <c r="A38" t="s">
        <v>354</v>
      </c>
      <c r="B38" t="s">
        <v>353</v>
      </c>
      <c r="C38" t="s">
        <v>355</v>
      </c>
      <c r="D38">
        <v>141157.29232993501</v>
      </c>
      <c r="E38">
        <v>227.1</v>
      </c>
      <c r="F38">
        <v>59.090909090909001</v>
      </c>
      <c r="G38">
        <v>13</v>
      </c>
      <c r="H38">
        <v>13.636363636363599</v>
      </c>
      <c r="I38">
        <v>27.272727272727199</v>
      </c>
      <c r="J38">
        <v>22</v>
      </c>
      <c r="K38">
        <v>11.5476970093865</v>
      </c>
      <c r="L38">
        <v>98</v>
      </c>
      <c r="M38">
        <v>8.375</v>
      </c>
      <c r="N38">
        <v>77</v>
      </c>
      <c r="O38">
        <v>98</v>
      </c>
      <c r="P38">
        <v>98</v>
      </c>
    </row>
    <row r="39" spans="1:16" x14ac:dyDescent="0.25">
      <c r="A39" t="s">
        <v>357</v>
      </c>
      <c r="B39" t="s">
        <v>356</v>
      </c>
      <c r="C39" t="s">
        <v>274</v>
      </c>
      <c r="D39">
        <v>139235.41045637999</v>
      </c>
      <c r="E39">
        <v>95.25</v>
      </c>
      <c r="F39">
        <v>64.516129032257993</v>
      </c>
      <c r="G39">
        <v>20</v>
      </c>
      <c r="H39">
        <v>25.806451612903199</v>
      </c>
      <c r="I39">
        <v>9.67741935483871</v>
      </c>
      <c r="J39">
        <v>31</v>
      </c>
      <c r="K39">
        <v>1.4198782961460501</v>
      </c>
      <c r="L39">
        <v>36</v>
      </c>
      <c r="M39">
        <v>5.5714285714285703</v>
      </c>
      <c r="N39">
        <v>95</v>
      </c>
      <c r="O39">
        <v>94</v>
      </c>
      <c r="P39">
        <v>100</v>
      </c>
    </row>
    <row r="40" spans="1:16" x14ac:dyDescent="0.25">
      <c r="A40" t="s">
        <v>361</v>
      </c>
      <c r="B40" t="s">
        <v>360</v>
      </c>
      <c r="C40" t="s">
        <v>362</v>
      </c>
      <c r="D40">
        <v>137262.61436579999</v>
      </c>
      <c r="E40">
        <v>4892.5</v>
      </c>
      <c r="F40">
        <v>47.619047619047599</v>
      </c>
      <c r="G40">
        <v>20</v>
      </c>
      <c r="H40">
        <v>38.095238095238003</v>
      </c>
      <c r="I40">
        <v>14.285714285714199</v>
      </c>
      <c r="J40">
        <v>42</v>
      </c>
      <c r="K40">
        <v>-3.5662749948464199</v>
      </c>
      <c r="L40">
        <v>64</v>
      </c>
      <c r="M40">
        <v>7.85</v>
      </c>
      <c r="N40">
        <v>79</v>
      </c>
      <c r="O40">
        <v>72</v>
      </c>
      <c r="P40">
        <v>83</v>
      </c>
    </row>
    <row r="41" spans="1:16" x14ac:dyDescent="0.25">
      <c r="A41" t="s">
        <v>119</v>
      </c>
      <c r="B41" t="s">
        <v>120</v>
      </c>
      <c r="C41" t="s">
        <v>121</v>
      </c>
      <c r="D41">
        <v>135379.22076</v>
      </c>
      <c r="E41">
        <v>320.14999999999998</v>
      </c>
      <c r="F41">
        <v>16.6666666666666</v>
      </c>
      <c r="G41">
        <v>2</v>
      </c>
      <c r="H41">
        <v>25</v>
      </c>
      <c r="I41">
        <v>58.3333333333333</v>
      </c>
      <c r="J41">
        <v>12</v>
      </c>
      <c r="K41">
        <v>-22.284644194756499</v>
      </c>
      <c r="L41">
        <v>92</v>
      </c>
      <c r="M41">
        <v>6.4375</v>
      </c>
      <c r="N41">
        <v>100</v>
      </c>
      <c r="O41">
        <v>72</v>
      </c>
      <c r="P41">
        <v>78</v>
      </c>
    </row>
    <row r="42" spans="1:16" x14ac:dyDescent="0.25">
      <c r="A42" t="s">
        <v>369</v>
      </c>
      <c r="B42" t="s">
        <v>368</v>
      </c>
      <c r="C42" t="s">
        <v>370</v>
      </c>
      <c r="D42">
        <v>133616.31967600001</v>
      </c>
      <c r="E42">
        <v>3857.7</v>
      </c>
      <c r="F42">
        <v>54.1666666666666</v>
      </c>
      <c r="G42">
        <v>13</v>
      </c>
      <c r="H42">
        <v>20.8333333333333</v>
      </c>
      <c r="I42">
        <v>25</v>
      </c>
      <c r="J42">
        <v>24</v>
      </c>
      <c r="K42">
        <v>-3.9045842217483999</v>
      </c>
      <c r="L42">
        <v>96</v>
      </c>
      <c r="M42">
        <v>6.0888888888888903</v>
      </c>
      <c r="N42">
        <v>76</v>
      </c>
      <c r="O42">
        <v>10</v>
      </c>
      <c r="P42">
        <v>27</v>
      </c>
    </row>
    <row r="43" spans="1:16" x14ac:dyDescent="0.25">
      <c r="A43" t="s">
        <v>364</v>
      </c>
      <c r="B43" t="s">
        <v>363</v>
      </c>
      <c r="C43" t="s">
        <v>365</v>
      </c>
      <c r="D43">
        <v>132338.199303375</v>
      </c>
      <c r="E43">
        <v>2615.85</v>
      </c>
      <c r="F43">
        <v>11.1111111111111</v>
      </c>
      <c r="G43">
        <v>2</v>
      </c>
      <c r="H43">
        <v>33.3333333333333</v>
      </c>
      <c r="I43">
        <v>55.5555555555555</v>
      </c>
      <c r="J43">
        <v>18</v>
      </c>
      <c r="K43">
        <v>-10.095091729901</v>
      </c>
      <c r="L43">
        <v>85</v>
      </c>
      <c r="M43">
        <v>5.5555555555555598</v>
      </c>
      <c r="N43">
        <v>27</v>
      </c>
      <c r="O43">
        <v>2</v>
      </c>
      <c r="P43">
        <v>15</v>
      </c>
    </row>
    <row r="44" spans="1:16" x14ac:dyDescent="0.25">
      <c r="A44" t="s">
        <v>367</v>
      </c>
      <c r="B44" t="s">
        <v>366</v>
      </c>
      <c r="C44" t="s">
        <v>293</v>
      </c>
      <c r="D44">
        <v>129775.19587425</v>
      </c>
      <c r="E44">
        <v>1289.75</v>
      </c>
      <c r="F44">
        <v>96.6666666666666</v>
      </c>
      <c r="G44">
        <v>29</v>
      </c>
      <c r="H44">
        <v>3.3333333333333299</v>
      </c>
      <c r="I44">
        <v>0</v>
      </c>
      <c r="J44">
        <v>30</v>
      </c>
      <c r="K44">
        <v>20.7096027767065</v>
      </c>
      <c r="L44">
        <v>59</v>
      </c>
      <c r="N44">
        <v>27</v>
      </c>
      <c r="O44">
        <v>4</v>
      </c>
      <c r="P44">
        <v>13</v>
      </c>
    </row>
    <row r="45" spans="1:16" x14ac:dyDescent="0.25">
      <c r="A45" t="s">
        <v>116</v>
      </c>
      <c r="B45" t="s">
        <v>117</v>
      </c>
      <c r="C45" t="s">
        <v>118</v>
      </c>
      <c r="D45">
        <v>128837.83181249999</v>
      </c>
      <c r="E45">
        <v>3929</v>
      </c>
      <c r="F45">
        <v>77.7777777777777</v>
      </c>
      <c r="G45">
        <v>7</v>
      </c>
      <c r="H45">
        <v>11.1111111111111</v>
      </c>
      <c r="I45">
        <v>11.1111111111111</v>
      </c>
      <c r="J45">
        <v>9</v>
      </c>
      <c r="K45">
        <v>-9.9131834049234904</v>
      </c>
      <c r="L45">
        <v>97</v>
      </c>
      <c r="M45">
        <v>6.7</v>
      </c>
      <c r="N45">
        <v>74</v>
      </c>
      <c r="O45">
        <v>51</v>
      </c>
      <c r="P45">
        <v>69</v>
      </c>
    </row>
    <row r="46" spans="1:16" x14ac:dyDescent="0.25">
      <c r="A46" t="s">
        <v>372</v>
      </c>
      <c r="B46" t="s">
        <v>371</v>
      </c>
      <c r="C46" t="s">
        <v>373</v>
      </c>
      <c r="D46">
        <v>126438.92194248</v>
      </c>
      <c r="E46">
        <v>515.6</v>
      </c>
      <c r="F46">
        <v>82.352941176470495</v>
      </c>
      <c r="G46">
        <v>14</v>
      </c>
      <c r="H46">
        <v>11.764705882352899</v>
      </c>
      <c r="I46">
        <v>5.8823529411764701</v>
      </c>
      <c r="J46">
        <v>17</v>
      </c>
      <c r="K46">
        <v>5.1292090837901299</v>
      </c>
      <c r="L46">
        <v>63</v>
      </c>
      <c r="M46">
        <v>6.5</v>
      </c>
      <c r="N46">
        <v>96</v>
      </c>
      <c r="O46">
        <v>32</v>
      </c>
      <c r="P46">
        <v>26</v>
      </c>
    </row>
    <row r="47" spans="1:16" x14ac:dyDescent="0.25">
      <c r="A47" t="s">
        <v>377</v>
      </c>
      <c r="B47" t="s">
        <v>376</v>
      </c>
      <c r="C47" t="s">
        <v>323</v>
      </c>
      <c r="D47">
        <v>119635.64306775</v>
      </c>
      <c r="E47">
        <v>1823.8</v>
      </c>
      <c r="F47">
        <v>70</v>
      </c>
      <c r="G47">
        <v>7</v>
      </c>
      <c r="H47">
        <v>20</v>
      </c>
      <c r="I47">
        <v>10</v>
      </c>
      <c r="J47">
        <v>10</v>
      </c>
      <c r="K47">
        <v>6.4471879286694103</v>
      </c>
      <c r="L47">
        <v>12</v>
      </c>
      <c r="M47">
        <v>4.15675675675676</v>
      </c>
      <c r="N47">
        <v>37</v>
      </c>
      <c r="O47">
        <v>19</v>
      </c>
      <c r="P47">
        <v>4</v>
      </c>
    </row>
    <row r="48" spans="1:16" x14ac:dyDescent="0.25">
      <c r="A48" t="s">
        <v>375</v>
      </c>
      <c r="B48" t="s">
        <v>374</v>
      </c>
      <c r="C48" t="s">
        <v>328</v>
      </c>
      <c r="D48">
        <v>117384.75537263999</v>
      </c>
      <c r="E48">
        <v>4903.3500000000004</v>
      </c>
      <c r="F48">
        <v>72.2222222222222</v>
      </c>
      <c r="G48">
        <v>26</v>
      </c>
      <c r="H48">
        <v>22.2222222222222</v>
      </c>
      <c r="I48">
        <v>5.55555555555555</v>
      </c>
      <c r="J48">
        <v>36</v>
      </c>
      <c r="K48">
        <v>6.13739894119096</v>
      </c>
      <c r="L48">
        <v>92</v>
      </c>
      <c r="M48">
        <v>5.1970149253731304</v>
      </c>
      <c r="N48">
        <v>91</v>
      </c>
      <c r="O48">
        <v>17</v>
      </c>
      <c r="P48">
        <v>65</v>
      </c>
    </row>
    <row r="49" spans="1:16" x14ac:dyDescent="0.25">
      <c r="A49" t="s">
        <v>381</v>
      </c>
      <c r="B49" t="s">
        <v>380</v>
      </c>
      <c r="C49" t="s">
        <v>27</v>
      </c>
      <c r="D49">
        <v>109853.80214868</v>
      </c>
      <c r="E49">
        <v>1401.95</v>
      </c>
      <c r="F49">
        <v>92.682926829268297</v>
      </c>
      <c r="G49">
        <v>38</v>
      </c>
      <c r="H49">
        <v>4.8780487804878003</v>
      </c>
      <c r="I49">
        <v>2.4390243902439002</v>
      </c>
      <c r="J49">
        <v>41</v>
      </c>
      <c r="K49">
        <v>14.0858999717434</v>
      </c>
      <c r="L49">
        <v>83</v>
      </c>
      <c r="M49">
        <v>5.25</v>
      </c>
      <c r="N49">
        <v>74</v>
      </c>
      <c r="O49">
        <v>91</v>
      </c>
      <c r="P49">
        <v>95</v>
      </c>
    </row>
    <row r="50" spans="1:16" x14ac:dyDescent="0.25">
      <c r="A50" t="s">
        <v>379</v>
      </c>
      <c r="B50" t="s">
        <v>378</v>
      </c>
      <c r="C50" t="s">
        <v>91</v>
      </c>
      <c r="D50">
        <v>107212.38447346</v>
      </c>
      <c r="E50">
        <v>1099.9000000000001</v>
      </c>
      <c r="F50">
        <v>39.473684210526301</v>
      </c>
      <c r="G50">
        <v>15</v>
      </c>
      <c r="H50">
        <v>31.578947368421002</v>
      </c>
      <c r="I50">
        <v>28.947368421052602</v>
      </c>
      <c r="J50">
        <v>38</v>
      </c>
      <c r="K50">
        <v>-0.67278843531230903</v>
      </c>
      <c r="L50">
        <v>80</v>
      </c>
      <c r="M50">
        <v>4.5230769230769203</v>
      </c>
      <c r="N50">
        <v>46</v>
      </c>
      <c r="O50">
        <v>75</v>
      </c>
      <c r="P50">
        <v>41</v>
      </c>
    </row>
    <row r="51" spans="1:16" x14ac:dyDescent="0.25">
      <c r="A51" t="s">
        <v>383</v>
      </c>
      <c r="B51" t="s">
        <v>382</v>
      </c>
      <c r="C51" t="s">
        <v>384</v>
      </c>
      <c r="D51">
        <v>105333.308153384</v>
      </c>
      <c r="E51">
        <v>1035.95</v>
      </c>
      <c r="F51">
        <v>80.5555555555555</v>
      </c>
      <c r="G51">
        <v>29</v>
      </c>
      <c r="H51">
        <v>13.8888888888888</v>
      </c>
      <c r="I51">
        <v>5.55555555555555</v>
      </c>
      <c r="J51">
        <v>36</v>
      </c>
      <c r="K51">
        <v>7.1411233555026898</v>
      </c>
      <c r="L51">
        <v>69</v>
      </c>
      <c r="M51">
        <v>4.7833333333333297</v>
      </c>
      <c r="N51">
        <v>72</v>
      </c>
      <c r="O51">
        <v>18</v>
      </c>
      <c r="P51">
        <v>42</v>
      </c>
    </row>
    <row r="52" spans="1:16" x14ac:dyDescent="0.25">
      <c r="A52" t="s">
        <v>386</v>
      </c>
      <c r="B52" t="s">
        <v>385</v>
      </c>
      <c r="C52" t="s">
        <v>387</v>
      </c>
      <c r="D52">
        <v>104002.37058618</v>
      </c>
      <c r="E52">
        <v>804.25</v>
      </c>
      <c r="F52">
        <v>86.6666666666666</v>
      </c>
      <c r="G52">
        <v>13</v>
      </c>
      <c r="H52">
        <v>13.3333333333333</v>
      </c>
      <c r="I52">
        <v>0</v>
      </c>
      <c r="J52">
        <v>15</v>
      </c>
      <c r="K52">
        <v>2.8043220286053399</v>
      </c>
      <c r="L52">
        <v>53</v>
      </c>
      <c r="N52">
        <v>94</v>
      </c>
      <c r="O52">
        <v>20</v>
      </c>
      <c r="P52">
        <v>70</v>
      </c>
    </row>
    <row r="53" spans="1:16" x14ac:dyDescent="0.25">
      <c r="A53" t="s">
        <v>15</v>
      </c>
      <c r="B53" t="s">
        <v>16</v>
      </c>
      <c r="C53" t="s">
        <v>17</v>
      </c>
      <c r="D53">
        <v>103039.391416575</v>
      </c>
      <c r="E53">
        <v>201.1</v>
      </c>
      <c r="F53">
        <v>80</v>
      </c>
      <c r="G53">
        <v>24</v>
      </c>
      <c r="H53">
        <v>20</v>
      </c>
      <c r="I53">
        <v>0</v>
      </c>
      <c r="J53">
        <v>30</v>
      </c>
      <c r="K53">
        <v>12.923462986198199</v>
      </c>
      <c r="L53">
        <v>33</v>
      </c>
      <c r="M53">
        <v>5.6403225806451598</v>
      </c>
      <c r="N53">
        <v>97</v>
      </c>
      <c r="O53">
        <v>95</v>
      </c>
      <c r="P53">
        <v>99</v>
      </c>
    </row>
    <row r="54" spans="1:16" x14ac:dyDescent="0.25">
      <c r="A54" t="s">
        <v>97</v>
      </c>
      <c r="B54" t="s">
        <v>98</v>
      </c>
      <c r="C54" t="s">
        <v>99</v>
      </c>
      <c r="D54">
        <v>102941.414955445</v>
      </c>
      <c r="E54">
        <v>278.8</v>
      </c>
      <c r="F54">
        <v>28.571428571428498</v>
      </c>
      <c r="G54">
        <v>4</v>
      </c>
      <c r="H54">
        <v>35.714285714285701</v>
      </c>
      <c r="I54">
        <v>35.714285714285701</v>
      </c>
      <c r="J54">
        <v>14</v>
      </c>
      <c r="K54">
        <v>1.02832401226773</v>
      </c>
      <c r="L54">
        <v>97</v>
      </c>
      <c r="M54">
        <v>5.8125</v>
      </c>
      <c r="N54">
        <v>96</v>
      </c>
      <c r="O54">
        <v>87</v>
      </c>
      <c r="P54">
        <v>83</v>
      </c>
    </row>
    <row r="55" spans="1:16" x14ac:dyDescent="0.25">
      <c r="A55" t="s">
        <v>392</v>
      </c>
      <c r="B55" t="s">
        <v>391</v>
      </c>
      <c r="C55" t="s">
        <v>384</v>
      </c>
      <c r="D55">
        <v>101679.34942198</v>
      </c>
      <c r="E55">
        <v>581.70000000000005</v>
      </c>
      <c r="F55">
        <v>60.975609756097498</v>
      </c>
      <c r="G55">
        <v>25</v>
      </c>
      <c r="H55">
        <v>34.146341463414601</v>
      </c>
      <c r="I55">
        <v>4.8780487804878003</v>
      </c>
      <c r="J55">
        <v>41</v>
      </c>
      <c r="K55">
        <v>1.5162077378877701</v>
      </c>
      <c r="L55">
        <v>49</v>
      </c>
      <c r="M55">
        <v>4.6166666666666698</v>
      </c>
      <c r="N55">
        <v>11</v>
      </c>
      <c r="O55">
        <v>17</v>
      </c>
      <c r="P55">
        <v>5</v>
      </c>
    </row>
    <row r="56" spans="1:16" x14ac:dyDescent="0.25">
      <c r="A56" t="s">
        <v>47</v>
      </c>
      <c r="B56" t="s">
        <v>48</v>
      </c>
      <c r="C56" t="s">
        <v>49</v>
      </c>
      <c r="D56">
        <v>101068.79010882</v>
      </c>
      <c r="E56">
        <v>451.5</v>
      </c>
      <c r="F56">
        <v>90.476190476190396</v>
      </c>
      <c r="G56">
        <v>19</v>
      </c>
      <c r="H56">
        <v>9.5238095238095202</v>
      </c>
      <c r="I56">
        <v>0</v>
      </c>
      <c r="J56">
        <v>21</v>
      </c>
      <c r="K56">
        <v>13.6464333185644</v>
      </c>
      <c r="L56">
        <v>92</v>
      </c>
      <c r="M56">
        <v>6.6312499999999996</v>
      </c>
      <c r="N56">
        <v>57</v>
      </c>
      <c r="O56">
        <v>76</v>
      </c>
      <c r="P56">
        <v>77</v>
      </c>
    </row>
    <row r="57" spans="1:16" x14ac:dyDescent="0.25">
      <c r="A57" t="s">
        <v>394</v>
      </c>
      <c r="B57" t="s">
        <v>393</v>
      </c>
      <c r="C57" t="s">
        <v>96</v>
      </c>
      <c r="D57">
        <v>99335.687950199994</v>
      </c>
      <c r="E57">
        <v>3739.05</v>
      </c>
      <c r="F57">
        <v>23.8095238095238</v>
      </c>
      <c r="G57">
        <v>5</v>
      </c>
      <c r="H57">
        <v>33.3333333333333</v>
      </c>
      <c r="I57">
        <v>42.857142857142797</v>
      </c>
      <c r="J57">
        <v>21</v>
      </c>
      <c r="K57">
        <v>-22.499265079237802</v>
      </c>
      <c r="L57">
        <v>53</v>
      </c>
      <c r="M57">
        <v>6.59375</v>
      </c>
      <c r="N57">
        <v>4</v>
      </c>
      <c r="O57">
        <v>15</v>
      </c>
      <c r="P57">
        <v>6</v>
      </c>
    </row>
    <row r="58" spans="1:16" x14ac:dyDescent="0.25">
      <c r="A58" t="s">
        <v>389</v>
      </c>
      <c r="B58" t="s">
        <v>388</v>
      </c>
      <c r="C58" t="s">
        <v>390</v>
      </c>
      <c r="D58">
        <v>98308.727038515004</v>
      </c>
      <c r="E58">
        <v>2617</v>
      </c>
      <c r="F58">
        <v>87.5</v>
      </c>
      <c r="G58">
        <v>21</v>
      </c>
      <c r="H58">
        <v>8.3333333333333304</v>
      </c>
      <c r="I58">
        <v>4.1666666666666599</v>
      </c>
      <c r="J58">
        <v>24</v>
      </c>
      <c r="K58">
        <v>13.7321803243328</v>
      </c>
      <c r="L58">
        <v>54</v>
      </c>
      <c r="M58">
        <v>10</v>
      </c>
      <c r="N58">
        <v>60</v>
      </c>
      <c r="P58">
        <v>81</v>
      </c>
    </row>
    <row r="59" spans="1:16" x14ac:dyDescent="0.25">
      <c r="A59" t="s">
        <v>398</v>
      </c>
      <c r="B59" t="s">
        <v>397</v>
      </c>
      <c r="C59" t="s">
        <v>333</v>
      </c>
      <c r="D59">
        <v>97580.5552073</v>
      </c>
      <c r="E59">
        <v>258.55</v>
      </c>
      <c r="G59">
        <v>0</v>
      </c>
      <c r="H59">
        <v>0</v>
      </c>
      <c r="I59">
        <v>0</v>
      </c>
      <c r="L59">
        <v>73</v>
      </c>
      <c r="M59">
        <v>4.6857142857142904</v>
      </c>
      <c r="N59">
        <v>1</v>
      </c>
      <c r="O59">
        <v>95</v>
      </c>
      <c r="P59">
        <v>42</v>
      </c>
    </row>
    <row r="60" spans="1:16" x14ac:dyDescent="0.25">
      <c r="A60" t="s">
        <v>414</v>
      </c>
      <c r="B60" t="s">
        <v>413</v>
      </c>
      <c r="C60" t="s">
        <v>315</v>
      </c>
      <c r="D60">
        <v>94566.834092325007</v>
      </c>
      <c r="E60">
        <v>1177.8</v>
      </c>
      <c r="F60">
        <v>65.789473684210506</v>
      </c>
      <c r="G60">
        <v>25</v>
      </c>
      <c r="H60">
        <v>23.684210526315699</v>
      </c>
      <c r="I60">
        <v>10.5263157894736</v>
      </c>
      <c r="J60">
        <v>38</v>
      </c>
      <c r="K60">
        <v>-4.2639463912245503</v>
      </c>
      <c r="L60">
        <v>82</v>
      </c>
      <c r="M60">
        <v>5.0721428571428602</v>
      </c>
      <c r="N60">
        <v>3</v>
      </c>
      <c r="O60">
        <v>52</v>
      </c>
      <c r="P60">
        <v>11</v>
      </c>
    </row>
    <row r="61" spans="1:16" x14ac:dyDescent="0.25">
      <c r="A61" t="s">
        <v>396</v>
      </c>
      <c r="B61" t="s">
        <v>395</v>
      </c>
      <c r="C61" t="s">
        <v>290</v>
      </c>
      <c r="D61">
        <v>93409.631626814997</v>
      </c>
      <c r="E61">
        <v>1137.5999999999999</v>
      </c>
      <c r="F61">
        <v>72.727272727272705</v>
      </c>
      <c r="G61">
        <v>24</v>
      </c>
      <c r="H61">
        <v>24.2424242424242</v>
      </c>
      <c r="I61">
        <v>3.0303030303030298</v>
      </c>
      <c r="J61">
        <v>33</v>
      </c>
      <c r="K61">
        <v>-9.3710110480214794</v>
      </c>
      <c r="L61">
        <v>4</v>
      </c>
      <c r="M61">
        <v>3.6891304347826099</v>
      </c>
      <c r="N61">
        <v>93</v>
      </c>
      <c r="O61">
        <v>49</v>
      </c>
      <c r="P61">
        <v>71</v>
      </c>
    </row>
    <row r="62" spans="1:16" x14ac:dyDescent="0.25">
      <c r="A62" t="s">
        <v>406</v>
      </c>
      <c r="B62" t="s">
        <v>405</v>
      </c>
      <c r="C62" t="s">
        <v>407</v>
      </c>
      <c r="D62">
        <v>93241.804083750001</v>
      </c>
      <c r="E62">
        <v>4516.2</v>
      </c>
      <c r="F62">
        <v>48.148148148148103</v>
      </c>
      <c r="G62">
        <v>13</v>
      </c>
      <c r="H62">
        <v>33.3333333333333</v>
      </c>
      <c r="I62">
        <v>18.518518518518501</v>
      </c>
      <c r="J62">
        <v>27</v>
      </c>
      <c r="K62">
        <v>-15.9110020226813</v>
      </c>
      <c r="L62">
        <v>69</v>
      </c>
      <c r="M62">
        <v>6.2272727272727302</v>
      </c>
      <c r="N62">
        <v>63</v>
      </c>
      <c r="O62">
        <v>5</v>
      </c>
      <c r="P62">
        <v>57</v>
      </c>
    </row>
    <row r="63" spans="1:16" x14ac:dyDescent="0.25">
      <c r="A63" t="s">
        <v>400</v>
      </c>
      <c r="B63" t="s">
        <v>399</v>
      </c>
      <c r="C63" t="s">
        <v>401</v>
      </c>
      <c r="D63">
        <v>93016.935599025004</v>
      </c>
      <c r="E63">
        <v>130.15</v>
      </c>
      <c r="F63">
        <v>91.304347826086897</v>
      </c>
      <c r="G63">
        <v>21</v>
      </c>
      <c r="H63">
        <v>4.3478260869565197</v>
      </c>
      <c r="I63">
        <v>4.3478260869565197</v>
      </c>
      <c r="J63">
        <v>23</v>
      </c>
      <c r="K63">
        <v>3.3398821218074599</v>
      </c>
      <c r="L63">
        <v>99</v>
      </c>
      <c r="M63">
        <v>6</v>
      </c>
      <c r="N63">
        <v>39</v>
      </c>
      <c r="O63">
        <v>50</v>
      </c>
      <c r="P63">
        <v>26</v>
      </c>
    </row>
    <row r="64" spans="1:16" x14ac:dyDescent="0.25">
      <c r="A64" t="s">
        <v>409</v>
      </c>
      <c r="B64" t="s">
        <v>408</v>
      </c>
      <c r="C64" t="s">
        <v>315</v>
      </c>
      <c r="D64">
        <v>91533.147202699998</v>
      </c>
      <c r="E64">
        <v>5583</v>
      </c>
      <c r="F64">
        <v>47.368421052631497</v>
      </c>
      <c r="G64">
        <v>18</v>
      </c>
      <c r="H64">
        <v>26.315789473684202</v>
      </c>
      <c r="I64">
        <v>26.315789473684202</v>
      </c>
      <c r="J64">
        <v>38</v>
      </c>
      <c r="K64">
        <v>-5.57472307971672</v>
      </c>
      <c r="L64">
        <v>95</v>
      </c>
      <c r="M64">
        <v>4.8521428571428604</v>
      </c>
      <c r="N64">
        <v>59</v>
      </c>
      <c r="O64">
        <v>64</v>
      </c>
      <c r="P64">
        <v>64</v>
      </c>
    </row>
    <row r="65" spans="1:16" x14ac:dyDescent="0.25">
      <c r="A65" t="s">
        <v>403</v>
      </c>
      <c r="B65" t="s">
        <v>402</v>
      </c>
      <c r="C65" t="s">
        <v>404</v>
      </c>
      <c r="D65">
        <v>91070.798903400006</v>
      </c>
      <c r="E65">
        <v>3355.2</v>
      </c>
      <c r="F65">
        <v>55.2631578947368</v>
      </c>
      <c r="G65">
        <v>21</v>
      </c>
      <c r="H65">
        <v>31.578947368421002</v>
      </c>
      <c r="I65">
        <v>13.157894736842101</v>
      </c>
      <c r="J65">
        <v>38</v>
      </c>
      <c r="K65">
        <v>9.0777968087983396</v>
      </c>
      <c r="L65">
        <v>40</v>
      </c>
      <c r="M65">
        <v>5.5416666666666696</v>
      </c>
      <c r="N65">
        <v>33</v>
      </c>
      <c r="O65">
        <v>64</v>
      </c>
      <c r="P65">
        <v>20</v>
      </c>
    </row>
    <row r="66" spans="1:16" x14ac:dyDescent="0.25">
      <c r="A66" t="s">
        <v>411</v>
      </c>
      <c r="B66" t="s">
        <v>410</v>
      </c>
      <c r="C66" t="s">
        <v>412</v>
      </c>
      <c r="D66">
        <v>89797.160981499997</v>
      </c>
      <c r="E66">
        <v>814.8</v>
      </c>
      <c r="F66">
        <v>100</v>
      </c>
      <c r="G66">
        <v>1</v>
      </c>
      <c r="H66">
        <v>0</v>
      </c>
      <c r="I66">
        <v>0</v>
      </c>
      <c r="J66">
        <v>1</v>
      </c>
      <c r="K66">
        <v>151.92546583850901</v>
      </c>
      <c r="L66">
        <v>23</v>
      </c>
      <c r="M66">
        <v>4.4375</v>
      </c>
      <c r="N66">
        <v>12</v>
      </c>
      <c r="O66">
        <v>1</v>
      </c>
      <c r="P66">
        <v>11</v>
      </c>
    </row>
    <row r="67" spans="1:16" x14ac:dyDescent="0.25">
      <c r="A67" t="s">
        <v>420</v>
      </c>
      <c r="B67" t="s">
        <v>419</v>
      </c>
      <c r="C67" t="s">
        <v>323</v>
      </c>
      <c r="D67">
        <v>89304.394174275003</v>
      </c>
      <c r="E67">
        <v>454.8</v>
      </c>
      <c r="F67">
        <v>54.054054054053999</v>
      </c>
      <c r="G67">
        <v>20</v>
      </c>
      <c r="H67">
        <v>24.324324324324301</v>
      </c>
      <c r="I67">
        <v>21.6216216216216</v>
      </c>
      <c r="J67">
        <v>37</v>
      </c>
      <c r="K67">
        <v>-2.72373540856031</v>
      </c>
      <c r="L67">
        <v>18</v>
      </c>
      <c r="M67">
        <v>5.2648648648648697</v>
      </c>
      <c r="N67">
        <v>13</v>
      </c>
      <c r="O67">
        <v>40</v>
      </c>
      <c r="P67">
        <v>22</v>
      </c>
    </row>
    <row r="68" spans="1:16" x14ac:dyDescent="0.25">
      <c r="A68" t="s">
        <v>418</v>
      </c>
      <c r="B68" t="s">
        <v>417</v>
      </c>
      <c r="C68" t="s">
        <v>323</v>
      </c>
      <c r="D68">
        <v>86123.121842339999</v>
      </c>
      <c r="E68">
        <v>24048.05</v>
      </c>
      <c r="F68">
        <v>25.6410256410256</v>
      </c>
      <c r="G68">
        <v>10</v>
      </c>
      <c r="H68">
        <v>35.897435897435898</v>
      </c>
      <c r="I68">
        <v>38.461538461538403</v>
      </c>
      <c r="J68">
        <v>39</v>
      </c>
      <c r="K68">
        <v>1.3634525996510201</v>
      </c>
      <c r="L68">
        <v>22</v>
      </c>
      <c r="M68">
        <v>6.2540540540540501</v>
      </c>
      <c r="N68">
        <v>69</v>
      </c>
      <c r="O68">
        <v>18</v>
      </c>
      <c r="P68">
        <v>21</v>
      </c>
    </row>
    <row r="69" spans="1:16" x14ac:dyDescent="0.25">
      <c r="A69" t="s">
        <v>422</v>
      </c>
      <c r="B69" t="s">
        <v>421</v>
      </c>
      <c r="C69" t="s">
        <v>423</v>
      </c>
      <c r="D69">
        <v>84032.164725499999</v>
      </c>
      <c r="E69">
        <v>7536.7</v>
      </c>
      <c r="G69">
        <v>0</v>
      </c>
      <c r="H69">
        <v>0</v>
      </c>
      <c r="I69">
        <v>0</v>
      </c>
      <c r="L69">
        <v>55</v>
      </c>
      <c r="M69">
        <v>8.65</v>
      </c>
      <c r="N69">
        <v>89</v>
      </c>
      <c r="O69">
        <v>80</v>
      </c>
      <c r="P69">
        <v>92</v>
      </c>
    </row>
    <row r="70" spans="1:16" x14ac:dyDescent="0.25">
      <c r="A70" t="s">
        <v>425</v>
      </c>
      <c r="B70" t="s">
        <v>424</v>
      </c>
      <c r="C70" t="s">
        <v>41</v>
      </c>
      <c r="D70">
        <v>82364.851112549994</v>
      </c>
      <c r="E70">
        <v>1325.1</v>
      </c>
      <c r="F70">
        <v>57.142857142857103</v>
      </c>
      <c r="G70">
        <v>24</v>
      </c>
      <c r="H70">
        <v>33.3333333333333</v>
      </c>
      <c r="I70">
        <v>9.5238095238095202</v>
      </c>
      <c r="J70">
        <v>42</v>
      </c>
      <c r="K70">
        <v>8.0053242061228307</v>
      </c>
      <c r="L70">
        <v>48</v>
      </c>
      <c r="M70">
        <v>5.8928571428571397</v>
      </c>
      <c r="N70">
        <v>26</v>
      </c>
      <c r="O70">
        <v>20</v>
      </c>
      <c r="P70">
        <v>17</v>
      </c>
    </row>
    <row r="71" spans="1:16" x14ac:dyDescent="0.25">
      <c r="A71" t="s">
        <v>427</v>
      </c>
      <c r="B71" t="s">
        <v>426</v>
      </c>
      <c r="C71" t="s">
        <v>293</v>
      </c>
      <c r="D71">
        <v>82361.636874179996</v>
      </c>
      <c r="E71">
        <v>580.45000000000005</v>
      </c>
      <c r="F71">
        <v>73.3333333333333</v>
      </c>
      <c r="G71">
        <v>22</v>
      </c>
      <c r="H71">
        <v>20</v>
      </c>
      <c r="I71">
        <v>6.6666666666666599</v>
      </c>
      <c r="J71">
        <v>30</v>
      </c>
      <c r="K71">
        <v>15.7609645290931</v>
      </c>
      <c r="L71">
        <v>49</v>
      </c>
      <c r="M71">
        <v>5.6571428571428601</v>
      </c>
      <c r="N71">
        <v>27</v>
      </c>
      <c r="O71">
        <v>3</v>
      </c>
      <c r="P71">
        <v>2</v>
      </c>
    </row>
    <row r="72" spans="1:16" x14ac:dyDescent="0.25">
      <c r="A72" t="s">
        <v>416</v>
      </c>
      <c r="B72" t="s">
        <v>415</v>
      </c>
      <c r="C72" t="s">
        <v>274</v>
      </c>
      <c r="D72">
        <v>82009.619063299993</v>
      </c>
      <c r="E72">
        <v>373.45</v>
      </c>
      <c r="F72">
        <v>67.741935483870904</v>
      </c>
      <c r="G72">
        <v>21</v>
      </c>
      <c r="H72">
        <v>22.580645161290299</v>
      </c>
      <c r="I72">
        <v>9.67741935483871</v>
      </c>
      <c r="J72">
        <v>31</v>
      </c>
      <c r="K72">
        <v>12.0632827949901</v>
      </c>
      <c r="L72">
        <v>63</v>
      </c>
      <c r="M72">
        <v>5.65</v>
      </c>
      <c r="N72">
        <v>89</v>
      </c>
      <c r="P72">
        <v>99</v>
      </c>
    </row>
    <row r="73" spans="1:16" x14ac:dyDescent="0.25">
      <c r="A73" t="s">
        <v>12</v>
      </c>
      <c r="B73" t="s">
        <v>13</v>
      </c>
      <c r="C73" t="s">
        <v>14</v>
      </c>
      <c r="D73">
        <v>81188.459001019903</v>
      </c>
      <c r="E73">
        <v>857.2</v>
      </c>
      <c r="F73">
        <v>70.8333333333333</v>
      </c>
      <c r="G73">
        <v>17</v>
      </c>
      <c r="H73">
        <v>8.3333333333333304</v>
      </c>
      <c r="I73">
        <v>20.8333333333333</v>
      </c>
      <c r="J73">
        <v>24</v>
      </c>
      <c r="K73">
        <v>11.914199114012501</v>
      </c>
      <c r="L73">
        <v>7</v>
      </c>
      <c r="M73">
        <v>5.9934782608695603</v>
      </c>
      <c r="N73">
        <v>25</v>
      </c>
      <c r="O73">
        <v>42</v>
      </c>
      <c r="P73">
        <v>17</v>
      </c>
    </row>
    <row r="74" spans="1:16" x14ac:dyDescent="0.25">
      <c r="A74" t="s">
        <v>429</v>
      </c>
      <c r="B74" t="s">
        <v>428</v>
      </c>
      <c r="C74" t="s">
        <v>430</v>
      </c>
      <c r="D74">
        <v>78970.635308249999</v>
      </c>
      <c r="E74">
        <v>859.35</v>
      </c>
      <c r="F74">
        <v>83.3333333333333</v>
      </c>
      <c r="G74">
        <v>20</v>
      </c>
      <c r="H74">
        <v>12.5</v>
      </c>
      <c r="I74">
        <v>4.1666666666666599</v>
      </c>
      <c r="J74">
        <v>24</v>
      </c>
      <c r="K74">
        <v>2.2292806305511399</v>
      </c>
      <c r="L74">
        <v>48</v>
      </c>
      <c r="M74">
        <v>6.2179104477611897</v>
      </c>
      <c r="N74">
        <v>27</v>
      </c>
      <c r="O74">
        <v>14</v>
      </c>
      <c r="P74">
        <v>32</v>
      </c>
    </row>
    <row r="75" spans="1:16" x14ac:dyDescent="0.25">
      <c r="A75" t="s">
        <v>439</v>
      </c>
      <c r="B75" t="s">
        <v>438</v>
      </c>
      <c r="C75" t="s">
        <v>440</v>
      </c>
      <c r="D75">
        <v>76665.661837380001</v>
      </c>
      <c r="E75">
        <v>117.5</v>
      </c>
      <c r="F75">
        <v>60</v>
      </c>
      <c r="G75">
        <v>18</v>
      </c>
      <c r="H75">
        <v>26.6666666666666</v>
      </c>
      <c r="I75">
        <v>13.3333333333333</v>
      </c>
      <c r="J75">
        <v>30</v>
      </c>
      <c r="K75">
        <v>6.3464837049742702</v>
      </c>
      <c r="L75">
        <v>56</v>
      </c>
      <c r="M75">
        <v>4.25</v>
      </c>
      <c r="N75">
        <v>76</v>
      </c>
      <c r="O75">
        <v>96</v>
      </c>
      <c r="P75">
        <v>91</v>
      </c>
    </row>
    <row r="76" spans="1:16" x14ac:dyDescent="0.25">
      <c r="A76" t="s">
        <v>437</v>
      </c>
      <c r="B76" t="s">
        <v>436</v>
      </c>
      <c r="C76" t="s">
        <v>55</v>
      </c>
      <c r="D76">
        <v>74990.887858350005</v>
      </c>
      <c r="E76">
        <v>5346.95</v>
      </c>
      <c r="F76">
        <v>100</v>
      </c>
      <c r="G76">
        <v>20</v>
      </c>
      <c r="H76">
        <v>0</v>
      </c>
      <c r="I76">
        <v>0</v>
      </c>
      <c r="J76">
        <v>20</v>
      </c>
      <c r="K76">
        <v>1.62017064519221</v>
      </c>
      <c r="L76">
        <v>81</v>
      </c>
      <c r="M76">
        <v>5.37692307692308</v>
      </c>
      <c r="N76">
        <v>61</v>
      </c>
      <c r="O76">
        <v>17</v>
      </c>
      <c r="P76">
        <v>24</v>
      </c>
    </row>
    <row r="77" spans="1:16" x14ac:dyDescent="0.25">
      <c r="A77" t="s">
        <v>432</v>
      </c>
      <c r="B77" t="s">
        <v>431</v>
      </c>
      <c r="C77" t="s">
        <v>315</v>
      </c>
      <c r="D77">
        <v>74160.937897199998</v>
      </c>
      <c r="E77">
        <v>1814.85</v>
      </c>
      <c r="F77">
        <v>80</v>
      </c>
      <c r="G77">
        <v>8</v>
      </c>
      <c r="H77">
        <v>20</v>
      </c>
      <c r="I77">
        <v>0</v>
      </c>
      <c r="J77">
        <v>10</v>
      </c>
      <c r="K77">
        <v>-17.3742775347053</v>
      </c>
      <c r="L77">
        <v>52</v>
      </c>
      <c r="O77">
        <v>24</v>
      </c>
      <c r="P77">
        <v>48</v>
      </c>
    </row>
    <row r="78" spans="1:16" x14ac:dyDescent="0.25">
      <c r="A78" t="s">
        <v>434</v>
      </c>
      <c r="B78" t="s">
        <v>433</v>
      </c>
      <c r="C78" t="s">
        <v>435</v>
      </c>
      <c r="D78">
        <v>72513.243289834994</v>
      </c>
      <c r="E78">
        <v>1011.85</v>
      </c>
      <c r="F78">
        <v>43.478260869565197</v>
      </c>
      <c r="G78">
        <v>10</v>
      </c>
      <c r="H78">
        <v>39.130434782608603</v>
      </c>
      <c r="I78">
        <v>17.391304347826001</v>
      </c>
      <c r="J78">
        <v>23</v>
      </c>
      <c r="K78">
        <v>-0.19559656953709201</v>
      </c>
      <c r="L78">
        <v>64</v>
      </c>
      <c r="M78">
        <v>2.9125000000000001</v>
      </c>
      <c r="N78">
        <v>35</v>
      </c>
      <c r="O78">
        <v>10</v>
      </c>
      <c r="P78">
        <v>36</v>
      </c>
    </row>
    <row r="79" spans="1:16" x14ac:dyDescent="0.25">
      <c r="A79" t="s">
        <v>442</v>
      </c>
      <c r="B79" t="s">
        <v>441</v>
      </c>
      <c r="C79" t="s">
        <v>440</v>
      </c>
      <c r="D79">
        <v>71977.070881934997</v>
      </c>
      <c r="E79">
        <v>657.85</v>
      </c>
      <c r="G79">
        <v>0</v>
      </c>
      <c r="H79">
        <v>0</v>
      </c>
      <c r="I79">
        <v>0</v>
      </c>
      <c r="L79">
        <v>19</v>
      </c>
      <c r="M79">
        <v>5.4166666666666696</v>
      </c>
      <c r="N79">
        <v>1</v>
      </c>
      <c r="O79">
        <v>1</v>
      </c>
      <c r="P79">
        <v>1</v>
      </c>
    </row>
    <row r="80" spans="1:16" x14ac:dyDescent="0.25">
      <c r="A80" t="s">
        <v>444</v>
      </c>
      <c r="B80" t="s">
        <v>443</v>
      </c>
      <c r="C80" t="s">
        <v>384</v>
      </c>
      <c r="D80">
        <v>71571.709941269903</v>
      </c>
      <c r="E80">
        <v>574.35</v>
      </c>
      <c r="F80">
        <v>71.052631578947299</v>
      </c>
      <c r="G80">
        <v>27</v>
      </c>
      <c r="H80">
        <v>21.052631578947299</v>
      </c>
      <c r="I80">
        <v>7.8947368421052602</v>
      </c>
      <c r="J80">
        <v>38</v>
      </c>
      <c r="K80">
        <v>2.78855698944139</v>
      </c>
      <c r="L80">
        <v>88</v>
      </c>
      <c r="M80">
        <v>6.2917910447761196</v>
      </c>
      <c r="N80">
        <v>38</v>
      </c>
      <c r="O80">
        <v>26</v>
      </c>
      <c r="P80">
        <v>30</v>
      </c>
    </row>
    <row r="81" spans="1:16" x14ac:dyDescent="0.25">
      <c r="A81" t="s">
        <v>22</v>
      </c>
      <c r="B81" t="s">
        <v>23</v>
      </c>
      <c r="C81" t="s">
        <v>24</v>
      </c>
      <c r="D81">
        <v>71353.693340819998</v>
      </c>
      <c r="E81">
        <v>84.95</v>
      </c>
      <c r="F81">
        <v>80.769230769230703</v>
      </c>
      <c r="G81">
        <v>21</v>
      </c>
      <c r="H81">
        <v>3.84615384615384</v>
      </c>
      <c r="I81">
        <v>15.3846153846153</v>
      </c>
      <c r="J81">
        <v>26</v>
      </c>
      <c r="K81">
        <v>-3.4726309593878701</v>
      </c>
      <c r="L81">
        <v>1</v>
      </c>
      <c r="M81">
        <v>4.6666666666666696</v>
      </c>
      <c r="N81">
        <v>23</v>
      </c>
      <c r="P81">
        <v>34</v>
      </c>
    </row>
    <row r="82" spans="1:16" x14ac:dyDescent="0.25">
      <c r="A82" t="s">
        <v>446</v>
      </c>
      <c r="B82" t="s">
        <v>445</v>
      </c>
      <c r="C82" t="s">
        <v>341</v>
      </c>
      <c r="D82">
        <v>70585.05059323</v>
      </c>
      <c r="E82">
        <v>220.9</v>
      </c>
      <c r="F82">
        <v>45.454545454545404</v>
      </c>
      <c r="G82">
        <v>10</v>
      </c>
      <c r="H82">
        <v>18.181818181818102</v>
      </c>
      <c r="I82">
        <v>36.363636363636303</v>
      </c>
      <c r="J82">
        <v>22</v>
      </c>
      <c r="K82">
        <v>-2.67089180624717</v>
      </c>
      <c r="L82">
        <v>45</v>
      </c>
      <c r="N82">
        <v>34</v>
      </c>
      <c r="O82">
        <v>65</v>
      </c>
      <c r="P82">
        <v>44</v>
      </c>
    </row>
    <row r="83" spans="1:16" x14ac:dyDescent="0.25">
      <c r="A83" t="s">
        <v>450</v>
      </c>
      <c r="B83" t="s">
        <v>449</v>
      </c>
      <c r="C83" t="s">
        <v>41</v>
      </c>
      <c r="D83">
        <v>70473.959329799996</v>
      </c>
      <c r="E83">
        <v>4745.75</v>
      </c>
      <c r="F83">
        <v>59.259259259259203</v>
      </c>
      <c r="G83">
        <v>16</v>
      </c>
      <c r="H83">
        <v>25.925925925925899</v>
      </c>
      <c r="I83">
        <v>14.814814814814801</v>
      </c>
      <c r="J83">
        <v>27</v>
      </c>
      <c r="K83">
        <v>1.61667730270155</v>
      </c>
      <c r="L83">
        <v>81</v>
      </c>
      <c r="M83">
        <v>6.4442857142857104</v>
      </c>
      <c r="N83">
        <v>60</v>
      </c>
      <c r="O83">
        <v>13</v>
      </c>
      <c r="P83">
        <v>63</v>
      </c>
    </row>
    <row r="84" spans="1:16" x14ac:dyDescent="0.25">
      <c r="A84" t="s">
        <v>454</v>
      </c>
      <c r="B84" t="s">
        <v>453</v>
      </c>
      <c r="C84" t="s">
        <v>373</v>
      </c>
      <c r="D84">
        <v>70118.107212679999</v>
      </c>
      <c r="E84">
        <v>746.9</v>
      </c>
      <c r="F84">
        <v>80</v>
      </c>
      <c r="G84">
        <v>12</v>
      </c>
      <c r="H84">
        <v>20</v>
      </c>
      <c r="I84">
        <v>0</v>
      </c>
      <c r="J84">
        <v>15</v>
      </c>
      <c r="K84">
        <v>-13.252680780863299</v>
      </c>
      <c r="L84">
        <v>87</v>
      </c>
      <c r="M84">
        <v>5.3375000000000004</v>
      </c>
      <c r="N84">
        <v>75</v>
      </c>
      <c r="O84">
        <v>38</v>
      </c>
      <c r="P84">
        <v>52</v>
      </c>
    </row>
    <row r="85" spans="1:16" x14ac:dyDescent="0.25">
      <c r="A85" t="s">
        <v>18</v>
      </c>
      <c r="B85" t="s">
        <v>19</v>
      </c>
      <c r="C85" t="s">
        <v>17</v>
      </c>
      <c r="D85">
        <v>68708.639999999999</v>
      </c>
      <c r="E85">
        <v>61.95</v>
      </c>
      <c r="F85">
        <v>31.25</v>
      </c>
      <c r="G85">
        <v>5</v>
      </c>
      <c r="H85">
        <v>37.5</v>
      </c>
      <c r="I85">
        <v>31.25</v>
      </c>
      <c r="J85">
        <v>16</v>
      </c>
      <c r="K85">
        <v>-7.8525641025641004</v>
      </c>
      <c r="L85">
        <v>31</v>
      </c>
      <c r="M85">
        <v>5.5983870967741902</v>
      </c>
      <c r="N85">
        <v>89</v>
      </c>
      <c r="O85">
        <v>97</v>
      </c>
      <c r="P85">
        <v>95</v>
      </c>
    </row>
    <row r="86" spans="1:16" x14ac:dyDescent="0.25">
      <c r="A86" t="s">
        <v>456</v>
      </c>
      <c r="B86" t="s">
        <v>455</v>
      </c>
      <c r="C86" t="s">
        <v>457</v>
      </c>
      <c r="D86">
        <v>68001.388407809995</v>
      </c>
      <c r="E86">
        <v>97.5</v>
      </c>
      <c r="F86">
        <v>88.8888888888888</v>
      </c>
      <c r="G86">
        <v>16</v>
      </c>
      <c r="H86">
        <v>5.55555555555555</v>
      </c>
      <c r="I86">
        <v>5.55555555555555</v>
      </c>
      <c r="J86">
        <v>18</v>
      </c>
      <c r="K86">
        <v>3.1390134529148002</v>
      </c>
      <c r="L86">
        <v>14</v>
      </c>
      <c r="M86">
        <v>2.86440677966102</v>
      </c>
      <c r="N86">
        <v>38</v>
      </c>
      <c r="O86">
        <v>55</v>
      </c>
      <c r="P86">
        <v>79</v>
      </c>
    </row>
    <row r="87" spans="1:16" x14ac:dyDescent="0.25">
      <c r="A87" t="s">
        <v>452</v>
      </c>
      <c r="B87" t="s">
        <v>451</v>
      </c>
      <c r="C87" t="s">
        <v>290</v>
      </c>
      <c r="D87">
        <v>67941.968997470001</v>
      </c>
      <c r="E87">
        <v>1817.85</v>
      </c>
      <c r="F87">
        <v>75.862068965517196</v>
      </c>
      <c r="G87">
        <v>22</v>
      </c>
      <c r="H87">
        <v>20.689655172413701</v>
      </c>
      <c r="I87">
        <v>3.44827586206896</v>
      </c>
      <c r="J87">
        <v>29</v>
      </c>
      <c r="K87">
        <v>-9.0608009273314405</v>
      </c>
      <c r="L87">
        <v>10</v>
      </c>
      <c r="M87">
        <v>4.9760869565217396</v>
      </c>
      <c r="N87">
        <v>68</v>
      </c>
      <c r="O87">
        <v>91</v>
      </c>
      <c r="P87">
        <v>96</v>
      </c>
    </row>
    <row r="88" spans="1:16" x14ac:dyDescent="0.25">
      <c r="A88" t="s">
        <v>459</v>
      </c>
      <c r="B88" t="s">
        <v>458</v>
      </c>
      <c r="C88" t="s">
        <v>315</v>
      </c>
      <c r="D88">
        <v>67418.331648000007</v>
      </c>
      <c r="E88">
        <v>1990.3</v>
      </c>
      <c r="F88">
        <v>70</v>
      </c>
      <c r="G88">
        <v>21</v>
      </c>
      <c r="H88">
        <v>20</v>
      </c>
      <c r="I88">
        <v>10</v>
      </c>
      <c r="J88">
        <v>30</v>
      </c>
      <c r="K88">
        <v>-4.6184738955823201</v>
      </c>
      <c r="L88">
        <v>83</v>
      </c>
      <c r="M88">
        <v>3.3128571428571401</v>
      </c>
      <c r="N88">
        <v>64</v>
      </c>
      <c r="O88">
        <v>40</v>
      </c>
      <c r="P88">
        <v>51</v>
      </c>
    </row>
    <row r="89" spans="1:16" x14ac:dyDescent="0.25">
      <c r="A89" t="s">
        <v>487</v>
      </c>
      <c r="B89" t="s">
        <v>486</v>
      </c>
      <c r="C89" t="s">
        <v>488</v>
      </c>
      <c r="D89">
        <v>66886.462471680003</v>
      </c>
      <c r="E89">
        <v>255.85</v>
      </c>
      <c r="F89">
        <v>100</v>
      </c>
      <c r="G89">
        <v>8</v>
      </c>
      <c r="H89">
        <v>0</v>
      </c>
      <c r="I89">
        <v>0</v>
      </c>
      <c r="J89">
        <v>8</v>
      </c>
      <c r="K89">
        <v>-14.150384843102399</v>
      </c>
      <c r="L89">
        <v>26</v>
      </c>
      <c r="M89">
        <v>6.6636363636363596</v>
      </c>
      <c r="N89">
        <v>99</v>
      </c>
      <c r="O89">
        <v>98</v>
      </c>
      <c r="P89">
        <v>100</v>
      </c>
    </row>
    <row r="90" spans="1:16" x14ac:dyDescent="0.25">
      <c r="A90" t="s">
        <v>448</v>
      </c>
      <c r="B90" t="s">
        <v>447</v>
      </c>
      <c r="C90" t="s">
        <v>293</v>
      </c>
      <c r="D90">
        <v>66690.380542810002</v>
      </c>
      <c r="E90">
        <v>1373.75</v>
      </c>
      <c r="F90">
        <v>68.181818181818102</v>
      </c>
      <c r="G90">
        <v>15</v>
      </c>
      <c r="H90">
        <v>18.181818181818102</v>
      </c>
      <c r="I90">
        <v>13.636363636363599</v>
      </c>
      <c r="J90">
        <v>22</v>
      </c>
      <c r="K90">
        <v>9.74442071149738</v>
      </c>
      <c r="L90">
        <v>70</v>
      </c>
      <c r="M90">
        <v>8.15</v>
      </c>
      <c r="N90">
        <v>40</v>
      </c>
      <c r="O90">
        <v>38</v>
      </c>
      <c r="P90">
        <v>26</v>
      </c>
    </row>
    <row r="91" spans="1:16" x14ac:dyDescent="0.25">
      <c r="A91" t="s">
        <v>465</v>
      </c>
      <c r="B91" t="s">
        <v>464</v>
      </c>
      <c r="C91" t="s">
        <v>336</v>
      </c>
      <c r="D91">
        <v>66311.725666600003</v>
      </c>
      <c r="E91">
        <v>665.3</v>
      </c>
      <c r="F91">
        <v>73.913043478260803</v>
      </c>
      <c r="G91">
        <v>17</v>
      </c>
      <c r="H91">
        <v>17.391304347826001</v>
      </c>
      <c r="I91">
        <v>8.6956521739130395</v>
      </c>
      <c r="J91">
        <v>23</v>
      </c>
      <c r="K91">
        <v>0.93967869051228303</v>
      </c>
      <c r="L91">
        <v>97</v>
      </c>
      <c r="M91">
        <v>6.10074626865672</v>
      </c>
      <c r="N91">
        <v>95</v>
      </c>
      <c r="P91">
        <v>82</v>
      </c>
    </row>
    <row r="92" spans="1:16" x14ac:dyDescent="0.25">
      <c r="A92" t="s">
        <v>472</v>
      </c>
      <c r="B92" t="s">
        <v>471</v>
      </c>
      <c r="C92" t="s">
        <v>315</v>
      </c>
      <c r="D92">
        <v>65742.65882805</v>
      </c>
      <c r="E92">
        <v>649.5</v>
      </c>
      <c r="F92">
        <v>56.6666666666666</v>
      </c>
      <c r="G92">
        <v>17</v>
      </c>
      <c r="H92">
        <v>30</v>
      </c>
      <c r="I92">
        <v>13.3333333333333</v>
      </c>
      <c r="J92">
        <v>30</v>
      </c>
      <c r="K92">
        <v>-16.8591224018475</v>
      </c>
      <c r="L92">
        <v>79</v>
      </c>
      <c r="N92">
        <v>84</v>
      </c>
      <c r="O92">
        <v>49</v>
      </c>
      <c r="P92">
        <v>79</v>
      </c>
    </row>
    <row r="93" spans="1:16" x14ac:dyDescent="0.25">
      <c r="A93" t="s">
        <v>56</v>
      </c>
      <c r="B93" t="s">
        <v>57</v>
      </c>
      <c r="C93" t="s">
        <v>58</v>
      </c>
      <c r="D93">
        <v>65478.732601424999</v>
      </c>
      <c r="E93">
        <v>679.65</v>
      </c>
      <c r="F93">
        <v>18.181818181818102</v>
      </c>
      <c r="G93">
        <v>4</v>
      </c>
      <c r="H93">
        <v>31.818181818181799</v>
      </c>
      <c r="I93">
        <v>50</v>
      </c>
      <c r="J93">
        <v>22</v>
      </c>
      <c r="K93">
        <v>-9.5022624434388998</v>
      </c>
      <c r="L93">
        <v>52</v>
      </c>
      <c r="M93">
        <v>5.1276785714285698</v>
      </c>
      <c r="N93">
        <v>43</v>
      </c>
      <c r="O93">
        <v>9</v>
      </c>
      <c r="P93">
        <v>29</v>
      </c>
    </row>
    <row r="94" spans="1:16" x14ac:dyDescent="0.25">
      <c r="A94" t="s">
        <v>463</v>
      </c>
      <c r="B94" t="s">
        <v>462</v>
      </c>
      <c r="C94" t="s">
        <v>362</v>
      </c>
      <c r="D94">
        <v>64412.310916119997</v>
      </c>
      <c r="E94">
        <v>1357.85</v>
      </c>
      <c r="F94">
        <v>63.157894736842103</v>
      </c>
      <c r="G94">
        <v>24</v>
      </c>
      <c r="H94">
        <v>26.315789473684202</v>
      </c>
      <c r="I94">
        <v>10.5263157894736</v>
      </c>
      <c r="J94">
        <v>38</v>
      </c>
      <c r="K94">
        <v>1.7849240300929301</v>
      </c>
      <c r="L94">
        <v>12</v>
      </c>
      <c r="M94">
        <v>4.9749999999999996</v>
      </c>
      <c r="N94">
        <v>78</v>
      </c>
      <c r="O94">
        <v>47</v>
      </c>
      <c r="P94">
        <v>58</v>
      </c>
    </row>
    <row r="95" spans="1:16" x14ac:dyDescent="0.25">
      <c r="A95" t="s">
        <v>461</v>
      </c>
      <c r="B95" t="s">
        <v>460</v>
      </c>
      <c r="C95" t="s">
        <v>365</v>
      </c>
      <c r="D95">
        <v>64091.493537374998</v>
      </c>
      <c r="E95">
        <v>2170.1</v>
      </c>
      <c r="F95">
        <v>76</v>
      </c>
      <c r="G95">
        <v>19</v>
      </c>
      <c r="H95">
        <v>20</v>
      </c>
      <c r="I95">
        <v>4</v>
      </c>
      <c r="J95">
        <v>25</v>
      </c>
      <c r="K95">
        <v>27.696968295446599</v>
      </c>
      <c r="L95">
        <v>38</v>
      </c>
      <c r="M95">
        <v>5.8444444444444397</v>
      </c>
      <c r="N95">
        <v>33</v>
      </c>
      <c r="O95">
        <v>26</v>
      </c>
      <c r="P95">
        <v>7</v>
      </c>
    </row>
    <row r="96" spans="1:16" x14ac:dyDescent="0.25">
      <c r="A96" t="s">
        <v>478</v>
      </c>
      <c r="B96" t="s">
        <v>477</v>
      </c>
      <c r="C96" t="s">
        <v>17</v>
      </c>
      <c r="D96">
        <v>62946.918961859999</v>
      </c>
      <c r="E96">
        <v>90.05</v>
      </c>
      <c r="F96">
        <v>50</v>
      </c>
      <c r="G96">
        <v>3</v>
      </c>
      <c r="H96">
        <v>50</v>
      </c>
      <c r="I96">
        <v>0</v>
      </c>
      <c r="J96">
        <v>6</v>
      </c>
      <c r="K96">
        <v>8.5776330076004399</v>
      </c>
      <c r="L96">
        <v>57</v>
      </c>
      <c r="M96">
        <v>5.2516129032258103</v>
      </c>
      <c r="N96">
        <v>80</v>
      </c>
      <c r="O96">
        <v>99</v>
      </c>
      <c r="P96">
        <v>100</v>
      </c>
    </row>
    <row r="97" spans="1:16" x14ac:dyDescent="0.25">
      <c r="A97" t="s">
        <v>474</v>
      </c>
      <c r="B97" t="s">
        <v>473</v>
      </c>
      <c r="C97" t="s">
        <v>362</v>
      </c>
      <c r="D97">
        <v>62689.327651530002</v>
      </c>
      <c r="E97">
        <v>3172.5</v>
      </c>
      <c r="F97">
        <v>48.717948717948701</v>
      </c>
      <c r="G97">
        <v>19</v>
      </c>
      <c r="H97">
        <v>25.6410256410256</v>
      </c>
      <c r="I97">
        <v>25.6410256410256</v>
      </c>
      <c r="J97">
        <v>39</v>
      </c>
      <c r="K97">
        <v>-2.38926345654217</v>
      </c>
      <c r="L97">
        <v>71</v>
      </c>
      <c r="M97">
        <v>5.5166666666666702</v>
      </c>
      <c r="N97">
        <v>42</v>
      </c>
      <c r="O97">
        <v>82</v>
      </c>
      <c r="P97">
        <v>68</v>
      </c>
    </row>
    <row r="98" spans="1:16" x14ac:dyDescent="0.25">
      <c r="A98" t="s">
        <v>480</v>
      </c>
      <c r="B98" t="s">
        <v>479</v>
      </c>
      <c r="C98" t="s">
        <v>17</v>
      </c>
      <c r="D98">
        <v>62551.211088960001</v>
      </c>
      <c r="E98">
        <v>343.25</v>
      </c>
      <c r="F98">
        <v>64.285714285714207</v>
      </c>
      <c r="G98">
        <v>9</v>
      </c>
      <c r="H98">
        <v>21.428571428571399</v>
      </c>
      <c r="I98">
        <v>14.285714285714199</v>
      </c>
      <c r="J98">
        <v>14</v>
      </c>
      <c r="K98">
        <v>10.933874709976701</v>
      </c>
      <c r="L98">
        <v>16</v>
      </c>
      <c r="M98">
        <v>5.5983870967741902</v>
      </c>
      <c r="N98">
        <v>81</v>
      </c>
      <c r="O98">
        <v>100</v>
      </c>
      <c r="P98">
        <v>98</v>
      </c>
    </row>
    <row r="99" spans="1:16" x14ac:dyDescent="0.25">
      <c r="A99" t="s">
        <v>476</v>
      </c>
      <c r="B99" t="s">
        <v>475</v>
      </c>
      <c r="C99" t="s">
        <v>17</v>
      </c>
      <c r="D99">
        <v>62148.884571499999</v>
      </c>
      <c r="E99">
        <v>58.05</v>
      </c>
      <c r="G99">
        <v>0</v>
      </c>
      <c r="H99">
        <v>0</v>
      </c>
      <c r="I99">
        <v>0</v>
      </c>
      <c r="K99">
        <v>-27.335640138408301</v>
      </c>
      <c r="L99">
        <v>24</v>
      </c>
      <c r="M99">
        <v>4.6467741935483904</v>
      </c>
      <c r="N99">
        <v>82</v>
      </c>
      <c r="O99">
        <v>81</v>
      </c>
      <c r="P99">
        <v>86</v>
      </c>
    </row>
    <row r="100" spans="1:16" x14ac:dyDescent="0.25">
      <c r="A100" t="s">
        <v>482</v>
      </c>
      <c r="B100" t="s">
        <v>481</v>
      </c>
      <c r="C100" t="s">
        <v>483</v>
      </c>
      <c r="D100">
        <v>60754.584522204997</v>
      </c>
      <c r="E100">
        <v>1730.65</v>
      </c>
      <c r="F100">
        <v>63.157894736842103</v>
      </c>
      <c r="G100">
        <v>12</v>
      </c>
      <c r="H100">
        <v>10.5263157894736</v>
      </c>
      <c r="I100">
        <v>26.315789473684202</v>
      </c>
      <c r="J100">
        <v>19</v>
      </c>
      <c r="K100">
        <v>-6.6732980310698897</v>
      </c>
      <c r="L100">
        <v>62</v>
      </c>
      <c r="M100">
        <v>7.15</v>
      </c>
      <c r="N100">
        <v>59</v>
      </c>
      <c r="O100">
        <v>1</v>
      </c>
      <c r="P100">
        <v>42</v>
      </c>
    </row>
    <row r="101" spans="1:16" x14ac:dyDescent="0.25">
      <c r="A101" t="s">
        <v>467</v>
      </c>
      <c r="B101" t="s">
        <v>466</v>
      </c>
      <c r="C101" t="s">
        <v>407</v>
      </c>
      <c r="D101">
        <v>60600.573457919898</v>
      </c>
      <c r="E101">
        <v>403.75</v>
      </c>
      <c r="F101">
        <v>75</v>
      </c>
      <c r="G101">
        <v>3</v>
      </c>
      <c r="H101">
        <v>0</v>
      </c>
      <c r="I101">
        <v>25</v>
      </c>
      <c r="J101">
        <v>4</v>
      </c>
      <c r="K101">
        <v>-12.5504032258064</v>
      </c>
      <c r="L101">
        <v>69</v>
      </c>
      <c r="M101">
        <v>2.8214285714285698</v>
      </c>
      <c r="N101">
        <v>78</v>
      </c>
      <c r="O101">
        <v>4</v>
      </c>
      <c r="P101">
        <v>48</v>
      </c>
    </row>
    <row r="102" spans="1:16" x14ac:dyDescent="0.25">
      <c r="A102" t="s">
        <v>469</v>
      </c>
      <c r="B102" t="s">
        <v>468</v>
      </c>
      <c r="C102" t="s">
        <v>470</v>
      </c>
      <c r="D102">
        <v>60353.091178280003</v>
      </c>
      <c r="E102">
        <v>3098.45</v>
      </c>
      <c r="F102">
        <v>60</v>
      </c>
      <c r="G102">
        <v>3</v>
      </c>
      <c r="H102">
        <v>20</v>
      </c>
      <c r="I102">
        <v>20</v>
      </c>
      <c r="J102">
        <v>5</v>
      </c>
      <c r="K102">
        <v>-1.7548354041245</v>
      </c>
      <c r="L102">
        <v>79</v>
      </c>
      <c r="M102">
        <v>5.7550847457627103</v>
      </c>
      <c r="N102">
        <v>64</v>
      </c>
      <c r="O102">
        <v>10</v>
      </c>
      <c r="P102">
        <v>33</v>
      </c>
    </row>
    <row r="103" spans="1:16" x14ac:dyDescent="0.25">
      <c r="A103" t="s">
        <v>485</v>
      </c>
      <c r="B103" t="s">
        <v>484</v>
      </c>
      <c r="C103" t="s">
        <v>24</v>
      </c>
      <c r="D103">
        <v>58968.29245175</v>
      </c>
      <c r="E103">
        <v>4579.2</v>
      </c>
      <c r="F103">
        <v>52.380952380952301</v>
      </c>
      <c r="G103">
        <v>11</v>
      </c>
      <c r="H103">
        <v>23.8095238095238</v>
      </c>
      <c r="I103">
        <v>23.8095238095238</v>
      </c>
      <c r="J103">
        <v>21</v>
      </c>
      <c r="K103">
        <v>0.28988678006891599</v>
      </c>
      <c r="L103">
        <v>14</v>
      </c>
      <c r="M103">
        <v>6.1</v>
      </c>
      <c r="N103">
        <v>20</v>
      </c>
      <c r="P103">
        <v>8</v>
      </c>
    </row>
    <row r="104" spans="1:16" x14ac:dyDescent="0.25">
      <c r="A104" t="s">
        <v>53</v>
      </c>
      <c r="B104" t="s">
        <v>54</v>
      </c>
      <c r="C104" t="s">
        <v>55</v>
      </c>
      <c r="D104">
        <v>58571.602063735001</v>
      </c>
      <c r="E104">
        <v>606.04999999999995</v>
      </c>
      <c r="F104">
        <v>70</v>
      </c>
      <c r="G104">
        <v>7</v>
      </c>
      <c r="H104">
        <v>20</v>
      </c>
      <c r="I104">
        <v>10</v>
      </c>
      <c r="J104">
        <v>10</v>
      </c>
      <c r="K104">
        <v>-3.8062857616717798</v>
      </c>
      <c r="L104">
        <v>36</v>
      </c>
      <c r="M104">
        <v>6.05</v>
      </c>
      <c r="N104">
        <v>86</v>
      </c>
      <c r="O104">
        <v>15</v>
      </c>
      <c r="P104">
        <v>51</v>
      </c>
    </row>
    <row r="105" spans="1:16" x14ac:dyDescent="0.25">
      <c r="A105" t="s">
        <v>490</v>
      </c>
      <c r="B105" t="s">
        <v>489</v>
      </c>
      <c r="C105" t="s">
        <v>457</v>
      </c>
      <c r="D105">
        <v>55702.425844999998</v>
      </c>
      <c r="E105">
        <v>18952.849999999999</v>
      </c>
      <c r="F105">
        <v>40</v>
      </c>
      <c r="G105">
        <v>2</v>
      </c>
      <c r="H105">
        <v>20</v>
      </c>
      <c r="I105">
        <v>40</v>
      </c>
      <c r="J105">
        <v>5</v>
      </c>
      <c r="K105">
        <v>-3.76596730425574</v>
      </c>
      <c r="L105">
        <v>82</v>
      </c>
      <c r="M105">
        <v>4.7991525423728802</v>
      </c>
      <c r="N105">
        <v>74</v>
      </c>
      <c r="O105">
        <v>45</v>
      </c>
      <c r="P105">
        <v>36</v>
      </c>
    </row>
    <row r="106" spans="1:16" x14ac:dyDescent="0.25">
      <c r="A106" t="s">
        <v>494</v>
      </c>
      <c r="B106" t="s">
        <v>493</v>
      </c>
      <c r="C106" t="s">
        <v>27</v>
      </c>
      <c r="D106">
        <v>54754.248213535</v>
      </c>
      <c r="E106">
        <v>83.95</v>
      </c>
      <c r="F106">
        <v>40</v>
      </c>
      <c r="G106">
        <v>4</v>
      </c>
      <c r="H106">
        <v>30</v>
      </c>
      <c r="I106">
        <v>30</v>
      </c>
      <c r="J106">
        <v>10</v>
      </c>
      <c r="K106">
        <v>-9.14597213809812</v>
      </c>
      <c r="L106">
        <v>17</v>
      </c>
      <c r="M106">
        <v>2.60645161290322</v>
      </c>
      <c r="N106">
        <v>92</v>
      </c>
      <c r="O106">
        <v>74</v>
      </c>
      <c r="P106">
        <v>86</v>
      </c>
    </row>
    <row r="107" spans="1:16" x14ac:dyDescent="0.25">
      <c r="A107" t="s">
        <v>105</v>
      </c>
      <c r="B107" t="s">
        <v>106</v>
      </c>
      <c r="C107" t="s">
        <v>107</v>
      </c>
      <c r="D107">
        <v>54678.311165289997</v>
      </c>
      <c r="E107">
        <v>391.65</v>
      </c>
      <c r="F107">
        <v>68.75</v>
      </c>
      <c r="G107">
        <v>11</v>
      </c>
      <c r="H107">
        <v>25</v>
      </c>
      <c r="I107">
        <v>6.25</v>
      </c>
      <c r="J107">
        <v>16</v>
      </c>
      <c r="K107">
        <v>6.5073386154046</v>
      </c>
      <c r="L107">
        <v>81</v>
      </c>
      <c r="M107">
        <v>4.6777777777777798</v>
      </c>
      <c r="N107">
        <v>61</v>
      </c>
      <c r="P107">
        <v>51</v>
      </c>
    </row>
    <row r="108" spans="1:16" x14ac:dyDescent="0.25">
      <c r="A108" t="s">
        <v>518</v>
      </c>
      <c r="B108" t="s">
        <v>517</v>
      </c>
      <c r="C108" t="s">
        <v>384</v>
      </c>
      <c r="D108">
        <v>54448.804070459999</v>
      </c>
      <c r="E108">
        <v>2049.3000000000002</v>
      </c>
      <c r="F108">
        <v>21.875</v>
      </c>
      <c r="G108">
        <v>7</v>
      </c>
      <c r="H108">
        <v>43.75</v>
      </c>
      <c r="I108">
        <v>34.375</v>
      </c>
      <c r="J108">
        <v>32</v>
      </c>
      <c r="K108">
        <v>-14.081622458664199</v>
      </c>
      <c r="L108">
        <v>99</v>
      </c>
      <c r="M108">
        <v>6.7944444444444398</v>
      </c>
      <c r="N108">
        <v>30</v>
      </c>
      <c r="O108">
        <v>22</v>
      </c>
      <c r="P108">
        <v>44</v>
      </c>
    </row>
    <row r="109" spans="1:16" x14ac:dyDescent="0.25">
      <c r="A109" t="s">
        <v>492</v>
      </c>
      <c r="B109" t="s">
        <v>491</v>
      </c>
      <c r="C109" t="s">
        <v>365</v>
      </c>
      <c r="D109">
        <v>53958.568374499999</v>
      </c>
      <c r="E109">
        <v>3586.95</v>
      </c>
      <c r="F109">
        <v>86.956521739130395</v>
      </c>
      <c r="G109">
        <v>20</v>
      </c>
      <c r="H109">
        <v>8.6956521739130395</v>
      </c>
      <c r="I109">
        <v>4.3478260869565197</v>
      </c>
      <c r="J109">
        <v>23</v>
      </c>
      <c r="K109">
        <v>13.000702740688601</v>
      </c>
      <c r="L109">
        <v>41</v>
      </c>
      <c r="M109">
        <v>6.0044117647058801</v>
      </c>
      <c r="N109">
        <v>46</v>
      </c>
      <c r="O109">
        <v>27</v>
      </c>
      <c r="P109">
        <v>49</v>
      </c>
    </row>
    <row r="110" spans="1:16" x14ac:dyDescent="0.25">
      <c r="A110" t="s">
        <v>510</v>
      </c>
      <c r="B110" t="s">
        <v>509</v>
      </c>
      <c r="C110" t="s">
        <v>290</v>
      </c>
      <c r="D110">
        <v>53468.977792290003</v>
      </c>
      <c r="E110">
        <v>1330.05</v>
      </c>
      <c r="F110">
        <v>70.8333333333333</v>
      </c>
      <c r="G110">
        <v>17</v>
      </c>
      <c r="H110">
        <v>20.8333333333333</v>
      </c>
      <c r="I110">
        <v>8.3333333333333304</v>
      </c>
      <c r="J110">
        <v>24</v>
      </c>
      <c r="K110">
        <v>-4.6850364141452099</v>
      </c>
      <c r="L110">
        <v>37</v>
      </c>
      <c r="M110">
        <v>7.2173913043478297</v>
      </c>
      <c r="N110">
        <v>56</v>
      </c>
      <c r="O110">
        <v>82</v>
      </c>
      <c r="P110">
        <v>90</v>
      </c>
    </row>
    <row r="111" spans="1:16" x14ac:dyDescent="0.25">
      <c r="A111" t="s">
        <v>499</v>
      </c>
      <c r="B111" t="s">
        <v>498</v>
      </c>
      <c r="C111" t="s">
        <v>404</v>
      </c>
      <c r="D111">
        <v>53408.155150439998</v>
      </c>
      <c r="E111">
        <v>179.3</v>
      </c>
      <c r="F111">
        <v>76.923076923076906</v>
      </c>
      <c r="G111">
        <v>30</v>
      </c>
      <c r="H111">
        <v>12.8205128205128</v>
      </c>
      <c r="I111">
        <v>10.2564102564102</v>
      </c>
      <c r="J111">
        <v>39</v>
      </c>
      <c r="K111">
        <v>6.3771302913688803</v>
      </c>
      <c r="L111">
        <v>25</v>
      </c>
      <c r="M111">
        <v>2.72857142857143</v>
      </c>
      <c r="N111">
        <v>26</v>
      </c>
      <c r="O111">
        <v>48</v>
      </c>
      <c r="P111">
        <v>59</v>
      </c>
    </row>
    <row r="112" spans="1:16" x14ac:dyDescent="0.25">
      <c r="A112" t="s">
        <v>503</v>
      </c>
      <c r="B112" t="s">
        <v>502</v>
      </c>
      <c r="C112" t="s">
        <v>504</v>
      </c>
      <c r="D112">
        <v>53300.016000000003</v>
      </c>
      <c r="E112">
        <v>1955.05</v>
      </c>
      <c r="F112">
        <v>56</v>
      </c>
      <c r="G112">
        <v>14</v>
      </c>
      <c r="H112">
        <v>12</v>
      </c>
      <c r="I112">
        <v>32</v>
      </c>
      <c r="J112">
        <v>25</v>
      </c>
      <c r="K112">
        <v>-9.3509465363012207</v>
      </c>
      <c r="L112">
        <v>91</v>
      </c>
      <c r="M112">
        <v>6.1464285714285696</v>
      </c>
      <c r="N112">
        <v>84</v>
      </c>
      <c r="O112">
        <v>31</v>
      </c>
      <c r="P112">
        <v>70</v>
      </c>
    </row>
    <row r="113" spans="1:16" x14ac:dyDescent="0.25">
      <c r="A113" t="s">
        <v>506</v>
      </c>
      <c r="B113" t="s">
        <v>505</v>
      </c>
      <c r="C113" t="s">
        <v>328</v>
      </c>
      <c r="D113">
        <v>52961.903153749998</v>
      </c>
      <c r="E113">
        <v>406.7</v>
      </c>
      <c r="F113">
        <v>50</v>
      </c>
      <c r="G113">
        <v>2</v>
      </c>
      <c r="H113">
        <v>0</v>
      </c>
      <c r="I113">
        <v>50</v>
      </c>
      <c r="J113">
        <v>4</v>
      </c>
      <c r="K113">
        <v>26.380368098159501</v>
      </c>
      <c r="L113">
        <v>17</v>
      </c>
      <c r="M113">
        <v>5.4440298507462703</v>
      </c>
      <c r="N113">
        <v>3</v>
      </c>
      <c r="O113">
        <v>7</v>
      </c>
      <c r="P113">
        <v>8</v>
      </c>
    </row>
    <row r="114" spans="1:16" x14ac:dyDescent="0.25">
      <c r="A114" t="s">
        <v>501</v>
      </c>
      <c r="B114" t="s">
        <v>500</v>
      </c>
      <c r="C114" t="s">
        <v>423</v>
      </c>
      <c r="D114">
        <v>52228.510324199997</v>
      </c>
      <c r="E114">
        <v>2538.25</v>
      </c>
      <c r="F114">
        <v>52.380952380952301</v>
      </c>
      <c r="G114">
        <v>11</v>
      </c>
      <c r="H114">
        <v>33.3333333333333</v>
      </c>
      <c r="I114">
        <v>14.285714285714199</v>
      </c>
      <c r="J114">
        <v>21</v>
      </c>
      <c r="K114">
        <v>4.0197821511045602</v>
      </c>
      <c r="L114">
        <v>76</v>
      </c>
      <c r="N114">
        <v>57</v>
      </c>
      <c r="O114">
        <v>45</v>
      </c>
      <c r="P114">
        <v>59</v>
      </c>
    </row>
    <row r="115" spans="1:16" x14ac:dyDescent="0.25">
      <c r="A115" t="s">
        <v>514</v>
      </c>
      <c r="B115" t="s">
        <v>513</v>
      </c>
      <c r="C115" t="s">
        <v>384</v>
      </c>
      <c r="D115">
        <v>51224.826748480002</v>
      </c>
      <c r="E115">
        <v>15970.55</v>
      </c>
      <c r="F115">
        <v>50</v>
      </c>
      <c r="G115">
        <v>1</v>
      </c>
      <c r="H115">
        <v>50</v>
      </c>
      <c r="I115">
        <v>0</v>
      </c>
      <c r="J115">
        <v>2</v>
      </c>
      <c r="K115">
        <v>0.28167586047381499</v>
      </c>
      <c r="L115">
        <v>96</v>
      </c>
      <c r="M115">
        <v>5.8888888888888902</v>
      </c>
      <c r="N115">
        <v>30</v>
      </c>
      <c r="O115">
        <v>10</v>
      </c>
      <c r="P115">
        <v>18</v>
      </c>
    </row>
    <row r="116" spans="1:16" x14ac:dyDescent="0.25">
      <c r="A116" t="s">
        <v>67</v>
      </c>
      <c r="B116" t="s">
        <v>68</v>
      </c>
      <c r="C116" t="s">
        <v>66</v>
      </c>
      <c r="D116">
        <v>51057.811736825002</v>
      </c>
      <c r="E116">
        <v>1909.25</v>
      </c>
      <c r="F116">
        <v>30</v>
      </c>
      <c r="G116">
        <v>6</v>
      </c>
      <c r="H116">
        <v>45</v>
      </c>
      <c r="I116">
        <v>25</v>
      </c>
      <c r="J116">
        <v>20</v>
      </c>
      <c r="K116">
        <v>-10.4037879784295</v>
      </c>
      <c r="L116">
        <v>88</v>
      </c>
      <c r="M116">
        <v>7.1309523809523796</v>
      </c>
      <c r="N116">
        <v>68</v>
      </c>
      <c r="O116">
        <v>2</v>
      </c>
      <c r="P116">
        <v>36</v>
      </c>
    </row>
    <row r="117" spans="1:16" x14ac:dyDescent="0.25">
      <c r="A117" t="s">
        <v>522</v>
      </c>
      <c r="B117" t="s">
        <v>521</v>
      </c>
      <c r="C117" t="s">
        <v>315</v>
      </c>
      <c r="D117">
        <v>50373.276581669998</v>
      </c>
      <c r="E117">
        <v>24059.95</v>
      </c>
      <c r="F117">
        <v>85.714285714285694</v>
      </c>
      <c r="G117">
        <v>6</v>
      </c>
      <c r="H117">
        <v>0</v>
      </c>
      <c r="I117">
        <v>14.285714285714199</v>
      </c>
      <c r="J117">
        <v>7</v>
      </c>
      <c r="K117">
        <v>-2.9775350810032002</v>
      </c>
      <c r="L117">
        <v>70</v>
      </c>
      <c r="M117">
        <v>6.4528571428571402</v>
      </c>
      <c r="N117">
        <v>84</v>
      </c>
      <c r="O117">
        <v>24</v>
      </c>
      <c r="P117">
        <v>49</v>
      </c>
    </row>
    <row r="118" spans="1:16" x14ac:dyDescent="0.25">
      <c r="A118" t="s">
        <v>516</v>
      </c>
      <c r="B118" t="s">
        <v>515</v>
      </c>
      <c r="C118" t="s">
        <v>17</v>
      </c>
      <c r="D118">
        <v>49902.368355840001</v>
      </c>
      <c r="E118">
        <v>26.2</v>
      </c>
      <c r="G118">
        <v>0</v>
      </c>
      <c r="H118">
        <v>0</v>
      </c>
      <c r="I118">
        <v>0</v>
      </c>
      <c r="K118">
        <v>-46.969696969696898</v>
      </c>
      <c r="L118">
        <v>5</v>
      </c>
      <c r="M118">
        <v>4.7370967741935504</v>
      </c>
      <c r="N118">
        <v>87</v>
      </c>
      <c r="P118">
        <v>84</v>
      </c>
    </row>
    <row r="119" spans="1:16" x14ac:dyDescent="0.25">
      <c r="A119" t="s">
        <v>526</v>
      </c>
      <c r="B119" t="s">
        <v>525</v>
      </c>
      <c r="C119" t="s">
        <v>527</v>
      </c>
      <c r="D119">
        <v>49742.661114720002</v>
      </c>
      <c r="E119">
        <v>193.95</v>
      </c>
      <c r="F119">
        <v>85.714285714285694</v>
      </c>
      <c r="G119">
        <v>6</v>
      </c>
      <c r="H119">
        <v>14.285714285714199</v>
      </c>
      <c r="I119">
        <v>0</v>
      </c>
      <c r="J119">
        <v>7</v>
      </c>
      <c r="K119">
        <v>-0.83507306889352495</v>
      </c>
      <c r="L119">
        <v>18</v>
      </c>
      <c r="M119">
        <v>7.93333333333333</v>
      </c>
      <c r="N119">
        <v>99</v>
      </c>
      <c r="O119">
        <v>50</v>
      </c>
      <c r="P119">
        <v>84</v>
      </c>
    </row>
    <row r="120" spans="1:16" x14ac:dyDescent="0.25">
      <c r="A120" t="s">
        <v>520</v>
      </c>
      <c r="B120" t="s">
        <v>519</v>
      </c>
      <c r="C120" t="s">
        <v>24</v>
      </c>
      <c r="D120">
        <v>49560</v>
      </c>
      <c r="E120">
        <v>630.65</v>
      </c>
      <c r="F120">
        <v>20</v>
      </c>
      <c r="G120">
        <v>1</v>
      </c>
      <c r="H120">
        <v>40</v>
      </c>
      <c r="I120">
        <v>40</v>
      </c>
      <c r="J120">
        <v>5</v>
      </c>
      <c r="K120">
        <v>1.6949152542372801</v>
      </c>
      <c r="L120">
        <v>100</v>
      </c>
      <c r="M120">
        <v>6.3</v>
      </c>
      <c r="N120">
        <v>10</v>
      </c>
      <c r="O120">
        <v>29</v>
      </c>
      <c r="P120">
        <v>38</v>
      </c>
    </row>
    <row r="121" spans="1:16" x14ac:dyDescent="0.25">
      <c r="A121" t="s">
        <v>567</v>
      </c>
      <c r="B121" t="s">
        <v>566</v>
      </c>
      <c r="C121" t="s">
        <v>488</v>
      </c>
      <c r="D121">
        <v>49557.275679999999</v>
      </c>
      <c r="E121">
        <v>194.25</v>
      </c>
      <c r="F121">
        <v>100</v>
      </c>
      <c r="G121">
        <v>5</v>
      </c>
      <c r="H121">
        <v>0</v>
      </c>
      <c r="I121">
        <v>0</v>
      </c>
      <c r="J121">
        <v>5</v>
      </c>
      <c r="K121">
        <v>-14.9840595111583</v>
      </c>
      <c r="L121">
        <v>30</v>
      </c>
      <c r="M121">
        <v>5.7545454545454504</v>
      </c>
      <c r="N121">
        <v>98</v>
      </c>
      <c r="O121">
        <v>100</v>
      </c>
      <c r="P121">
        <v>97</v>
      </c>
    </row>
    <row r="122" spans="1:16" x14ac:dyDescent="0.25">
      <c r="A122" t="s">
        <v>496</v>
      </c>
      <c r="B122" t="s">
        <v>495</v>
      </c>
      <c r="C122" t="s">
        <v>497</v>
      </c>
      <c r="D122">
        <v>49441.423036499997</v>
      </c>
      <c r="E122">
        <v>762.9</v>
      </c>
      <c r="F122">
        <v>84.615384615384599</v>
      </c>
      <c r="G122">
        <v>11</v>
      </c>
      <c r="H122">
        <v>15.3846153846153</v>
      </c>
      <c r="I122">
        <v>0</v>
      </c>
      <c r="J122">
        <v>13</v>
      </c>
      <c r="K122">
        <v>34.693092168558699</v>
      </c>
      <c r="L122">
        <v>2</v>
      </c>
      <c r="M122">
        <v>3.01428571428572</v>
      </c>
      <c r="N122">
        <v>87</v>
      </c>
      <c r="P122">
        <v>67</v>
      </c>
    </row>
    <row r="123" spans="1:16" x14ac:dyDescent="0.25">
      <c r="A123" t="s">
        <v>537</v>
      </c>
      <c r="B123" t="s">
        <v>536</v>
      </c>
      <c r="C123" t="s">
        <v>344</v>
      </c>
      <c r="D123">
        <v>49421.571240600002</v>
      </c>
      <c r="E123">
        <v>50.25</v>
      </c>
      <c r="F123">
        <v>100</v>
      </c>
      <c r="G123">
        <v>8</v>
      </c>
      <c r="H123">
        <v>0</v>
      </c>
      <c r="I123">
        <v>0</v>
      </c>
      <c r="J123">
        <v>8</v>
      </c>
      <c r="K123">
        <v>3.65853658536584</v>
      </c>
      <c r="L123">
        <v>27</v>
      </c>
      <c r="M123">
        <v>5.9666666666666703</v>
      </c>
      <c r="N123">
        <v>40</v>
      </c>
      <c r="O123">
        <v>92</v>
      </c>
      <c r="P123">
        <v>84</v>
      </c>
    </row>
    <row r="124" spans="1:16" x14ac:dyDescent="0.25">
      <c r="A124" t="s">
        <v>548</v>
      </c>
      <c r="B124" t="s">
        <v>547</v>
      </c>
      <c r="C124" t="s">
        <v>287</v>
      </c>
      <c r="D124">
        <v>49233.75</v>
      </c>
      <c r="E124">
        <v>1771.85</v>
      </c>
      <c r="F124">
        <v>33.3333333333333</v>
      </c>
      <c r="G124">
        <v>2</v>
      </c>
      <c r="H124">
        <v>50</v>
      </c>
      <c r="I124">
        <v>16.6666666666666</v>
      </c>
      <c r="J124">
        <v>6</v>
      </c>
      <c r="K124">
        <v>-16.063675832127299</v>
      </c>
      <c r="L124">
        <v>96</v>
      </c>
      <c r="M124">
        <v>5.69166666666667</v>
      </c>
      <c r="N124">
        <v>46</v>
      </c>
      <c r="O124">
        <v>44</v>
      </c>
      <c r="P124">
        <v>28</v>
      </c>
    </row>
    <row r="125" spans="1:16" x14ac:dyDescent="0.25">
      <c r="A125" t="s">
        <v>539</v>
      </c>
      <c r="B125" t="s">
        <v>538</v>
      </c>
      <c r="C125" t="s">
        <v>315</v>
      </c>
      <c r="D125">
        <v>48958.100474995001</v>
      </c>
      <c r="E125">
        <v>837</v>
      </c>
      <c r="F125">
        <v>72</v>
      </c>
      <c r="G125">
        <v>18</v>
      </c>
      <c r="H125">
        <v>24</v>
      </c>
      <c r="I125">
        <v>4</v>
      </c>
      <c r="J125">
        <v>25</v>
      </c>
      <c r="K125">
        <v>-19.048530907785199</v>
      </c>
      <c r="L125">
        <v>70</v>
      </c>
      <c r="M125">
        <v>5.24</v>
      </c>
      <c r="N125">
        <v>58</v>
      </c>
      <c r="O125">
        <v>64</v>
      </c>
      <c r="P125">
        <v>74</v>
      </c>
    </row>
    <row r="126" spans="1:16" x14ac:dyDescent="0.25">
      <c r="A126" t="s">
        <v>508</v>
      </c>
      <c r="B126" t="s">
        <v>507</v>
      </c>
      <c r="C126" t="s">
        <v>27</v>
      </c>
      <c r="D126">
        <v>48741.214708380001</v>
      </c>
      <c r="E126">
        <v>16.95</v>
      </c>
      <c r="F126">
        <v>0</v>
      </c>
      <c r="G126">
        <v>0</v>
      </c>
      <c r="H126">
        <v>27.272727272727199</v>
      </c>
      <c r="I126">
        <v>72.727272727272705</v>
      </c>
      <c r="J126">
        <v>11</v>
      </c>
      <c r="K126">
        <v>-5.6047197640117901</v>
      </c>
      <c r="L126">
        <v>5</v>
      </c>
      <c r="M126">
        <v>0.66612903225806497</v>
      </c>
      <c r="N126">
        <v>52</v>
      </c>
      <c r="P126">
        <v>45</v>
      </c>
    </row>
    <row r="127" spans="1:16" x14ac:dyDescent="0.25">
      <c r="A127" t="s">
        <v>512</v>
      </c>
      <c r="B127" t="s">
        <v>511</v>
      </c>
      <c r="C127" t="s">
        <v>290</v>
      </c>
      <c r="D127">
        <v>48638.758957400001</v>
      </c>
      <c r="E127">
        <v>725.2</v>
      </c>
      <c r="F127">
        <v>31.818181818181799</v>
      </c>
      <c r="G127">
        <v>7</v>
      </c>
      <c r="H127">
        <v>36.363636363636303</v>
      </c>
      <c r="I127">
        <v>31.818181818181799</v>
      </c>
      <c r="J127">
        <v>22</v>
      </c>
      <c r="K127">
        <v>4.2238069116840302</v>
      </c>
      <c r="L127">
        <v>59</v>
      </c>
      <c r="M127">
        <v>6</v>
      </c>
      <c r="N127">
        <v>86</v>
      </c>
      <c r="O127">
        <v>42</v>
      </c>
      <c r="P127">
        <v>25</v>
      </c>
    </row>
    <row r="128" spans="1:16" x14ac:dyDescent="0.25">
      <c r="A128" t="s">
        <v>524</v>
      </c>
      <c r="B128" t="s">
        <v>523</v>
      </c>
      <c r="C128" t="s">
        <v>457</v>
      </c>
      <c r="D128">
        <v>48214.993084900001</v>
      </c>
      <c r="E128">
        <v>3075.2</v>
      </c>
      <c r="F128">
        <v>42.857142857142797</v>
      </c>
      <c r="G128">
        <v>3</v>
      </c>
      <c r="H128">
        <v>42.857142857142797</v>
      </c>
      <c r="I128">
        <v>14.285714285714199</v>
      </c>
      <c r="J128">
        <v>7</v>
      </c>
      <c r="K128">
        <v>0.139397672383057</v>
      </c>
      <c r="L128">
        <v>76</v>
      </c>
      <c r="M128">
        <v>5.3656862745098</v>
      </c>
      <c r="N128">
        <v>26</v>
      </c>
      <c r="P128">
        <v>37</v>
      </c>
    </row>
    <row r="129" spans="1:16" x14ac:dyDescent="0.25">
      <c r="A129" t="s">
        <v>555</v>
      </c>
      <c r="B129" t="s">
        <v>554</v>
      </c>
      <c r="C129" t="s">
        <v>315</v>
      </c>
      <c r="D129">
        <v>48164.966775000001</v>
      </c>
      <c r="E129">
        <v>3995.7</v>
      </c>
      <c r="F129">
        <v>39.130434782608603</v>
      </c>
      <c r="G129">
        <v>9</v>
      </c>
      <c r="H129">
        <v>30.434782608695599</v>
      </c>
      <c r="I129">
        <v>30.434782608695599</v>
      </c>
      <c r="J129">
        <v>23</v>
      </c>
      <c r="K129">
        <v>-13.860513609790599</v>
      </c>
      <c r="L129">
        <v>83</v>
      </c>
      <c r="M129">
        <v>5.7649999999999997</v>
      </c>
      <c r="N129">
        <v>49</v>
      </c>
      <c r="O129">
        <v>59</v>
      </c>
      <c r="P129">
        <v>43</v>
      </c>
    </row>
    <row r="130" spans="1:16" x14ac:dyDescent="0.25">
      <c r="A130" t="s">
        <v>69</v>
      </c>
      <c r="B130" t="s">
        <v>70</v>
      </c>
      <c r="C130" t="s">
        <v>71</v>
      </c>
      <c r="D130">
        <v>47808.307672950003</v>
      </c>
      <c r="E130">
        <v>2464.4</v>
      </c>
      <c r="F130">
        <v>40.909090909090899</v>
      </c>
      <c r="G130">
        <v>9</v>
      </c>
      <c r="H130">
        <v>27.272727272727199</v>
      </c>
      <c r="I130">
        <v>31.818181818181799</v>
      </c>
      <c r="J130">
        <v>22</v>
      </c>
      <c r="K130">
        <v>-9.4235862598815299</v>
      </c>
      <c r="L130">
        <v>22</v>
      </c>
      <c r="M130">
        <v>7.1</v>
      </c>
      <c r="N130">
        <v>45</v>
      </c>
      <c r="O130">
        <v>49</v>
      </c>
      <c r="P130">
        <v>40</v>
      </c>
    </row>
    <row r="131" spans="1:16" x14ac:dyDescent="0.25">
      <c r="A131" t="s">
        <v>529</v>
      </c>
      <c r="B131" t="s">
        <v>528</v>
      </c>
      <c r="C131" t="s">
        <v>530</v>
      </c>
      <c r="D131">
        <v>47680.152062895002</v>
      </c>
      <c r="E131">
        <v>1318</v>
      </c>
      <c r="F131">
        <v>100</v>
      </c>
      <c r="G131">
        <v>1</v>
      </c>
      <c r="H131">
        <v>0</v>
      </c>
      <c r="I131">
        <v>0</v>
      </c>
      <c r="J131">
        <v>1</v>
      </c>
      <c r="K131">
        <v>6.6697035265535298</v>
      </c>
      <c r="L131">
        <v>47</v>
      </c>
      <c r="M131">
        <v>6.1529850746268702</v>
      </c>
      <c r="N131">
        <v>11</v>
      </c>
      <c r="O131">
        <v>26</v>
      </c>
      <c r="P131">
        <v>7</v>
      </c>
    </row>
    <row r="132" spans="1:16" x14ac:dyDescent="0.25">
      <c r="A132" t="s">
        <v>535</v>
      </c>
      <c r="B132" t="s">
        <v>534</v>
      </c>
      <c r="C132" t="s">
        <v>333</v>
      </c>
      <c r="D132">
        <v>47477.118727720001</v>
      </c>
      <c r="E132">
        <v>292.10000000000002</v>
      </c>
      <c r="F132">
        <v>33.3333333333333</v>
      </c>
      <c r="G132">
        <v>3</v>
      </c>
      <c r="H132">
        <v>22.2222222222222</v>
      </c>
      <c r="I132">
        <v>44.4444444444444</v>
      </c>
      <c r="J132">
        <v>9</v>
      </c>
      <c r="K132">
        <v>-13.614374568071799</v>
      </c>
      <c r="L132">
        <v>4</v>
      </c>
      <c r="M132">
        <v>5.4357142857142904</v>
      </c>
      <c r="N132">
        <v>9</v>
      </c>
      <c r="O132">
        <v>45</v>
      </c>
      <c r="P132">
        <v>62</v>
      </c>
    </row>
    <row r="133" spans="1:16" x14ac:dyDescent="0.25">
      <c r="A133" t="s">
        <v>550</v>
      </c>
      <c r="B133" t="s">
        <v>549</v>
      </c>
      <c r="C133" t="s">
        <v>373</v>
      </c>
      <c r="D133">
        <v>47460.957174089999</v>
      </c>
      <c r="E133">
        <v>1751.95</v>
      </c>
      <c r="F133">
        <v>50</v>
      </c>
      <c r="G133">
        <v>10</v>
      </c>
      <c r="H133">
        <v>30</v>
      </c>
      <c r="I133">
        <v>20</v>
      </c>
      <c r="J133">
        <v>20</v>
      </c>
      <c r="K133">
        <v>-12.129111625318499</v>
      </c>
      <c r="L133">
        <v>17</v>
      </c>
      <c r="M133">
        <v>4.1178571428571402</v>
      </c>
      <c r="N133">
        <v>75</v>
      </c>
      <c r="O133">
        <v>8</v>
      </c>
      <c r="P133">
        <v>60</v>
      </c>
    </row>
    <row r="134" spans="1:16" x14ac:dyDescent="0.25">
      <c r="A134" t="s">
        <v>543</v>
      </c>
      <c r="B134" t="s">
        <v>542</v>
      </c>
      <c r="C134" t="s">
        <v>544</v>
      </c>
      <c r="D134">
        <v>47419.187041600002</v>
      </c>
      <c r="E134">
        <v>174</v>
      </c>
      <c r="F134">
        <v>27.7777777777777</v>
      </c>
      <c r="G134">
        <v>5</v>
      </c>
      <c r="H134">
        <v>50</v>
      </c>
      <c r="I134">
        <v>22.2222222222222</v>
      </c>
      <c r="J134">
        <v>18</v>
      </c>
      <c r="K134">
        <v>-4.8295454545454497</v>
      </c>
      <c r="L134">
        <v>66</v>
      </c>
      <c r="M134">
        <v>7.2166666666666703</v>
      </c>
      <c r="N134">
        <v>3</v>
      </c>
      <c r="O134">
        <v>85</v>
      </c>
      <c r="P134">
        <v>88</v>
      </c>
    </row>
    <row r="135" spans="1:16" x14ac:dyDescent="0.25">
      <c r="A135" t="s">
        <v>532</v>
      </c>
      <c r="B135" t="s">
        <v>531</v>
      </c>
      <c r="C135" t="s">
        <v>533</v>
      </c>
      <c r="D135">
        <v>47044.333899675003</v>
      </c>
      <c r="E135">
        <v>625.15</v>
      </c>
      <c r="F135">
        <v>87.5</v>
      </c>
      <c r="G135">
        <v>21</v>
      </c>
      <c r="H135">
        <v>8.3333333333333304</v>
      </c>
      <c r="I135">
        <v>4.1666666666666599</v>
      </c>
      <c r="J135">
        <v>24</v>
      </c>
      <c r="K135">
        <v>47.586757080175502</v>
      </c>
      <c r="L135">
        <v>85</v>
      </c>
      <c r="M135">
        <v>4.3852941176470601</v>
      </c>
      <c r="N135">
        <v>29</v>
      </c>
      <c r="P135">
        <v>62</v>
      </c>
    </row>
    <row r="136" spans="1:16" x14ac:dyDescent="0.25">
      <c r="A136" t="s">
        <v>552</v>
      </c>
      <c r="B136" t="s">
        <v>551</v>
      </c>
      <c r="C136" t="s">
        <v>553</v>
      </c>
      <c r="D136">
        <v>46320.3481455</v>
      </c>
      <c r="E136">
        <v>3359.8</v>
      </c>
      <c r="F136">
        <v>59.090909090909001</v>
      </c>
      <c r="G136">
        <v>13</v>
      </c>
      <c r="H136">
        <v>27.272727272727199</v>
      </c>
      <c r="I136">
        <v>13.636363636363599</v>
      </c>
      <c r="J136">
        <v>22</v>
      </c>
      <c r="K136">
        <v>-15.0966680378445</v>
      </c>
      <c r="L136">
        <v>73</v>
      </c>
      <c r="M136">
        <v>5.9785714285714304</v>
      </c>
      <c r="N136">
        <v>85</v>
      </c>
      <c r="O136">
        <v>12</v>
      </c>
      <c r="P136">
        <v>54</v>
      </c>
    </row>
    <row r="137" spans="1:16" x14ac:dyDescent="0.25">
      <c r="A137" t="s">
        <v>541</v>
      </c>
      <c r="B137" t="s">
        <v>540</v>
      </c>
      <c r="C137" t="s">
        <v>488</v>
      </c>
      <c r="D137">
        <v>45543.743410000003</v>
      </c>
      <c r="E137">
        <v>35.049999999999997</v>
      </c>
      <c r="F137">
        <v>0</v>
      </c>
      <c r="G137">
        <v>0</v>
      </c>
      <c r="H137">
        <v>100</v>
      </c>
      <c r="I137">
        <v>0</v>
      </c>
      <c r="J137">
        <v>1</v>
      </c>
      <c r="K137">
        <v>-8.1779053084648492</v>
      </c>
      <c r="L137">
        <v>13</v>
      </c>
      <c r="M137">
        <v>5.5227272727272698</v>
      </c>
      <c r="N137">
        <v>82</v>
      </c>
      <c r="P137">
        <v>94</v>
      </c>
    </row>
    <row r="138" spans="1:16" x14ac:dyDescent="0.25">
      <c r="A138" t="s">
        <v>546</v>
      </c>
      <c r="B138" t="s">
        <v>545</v>
      </c>
      <c r="C138" t="s">
        <v>74</v>
      </c>
      <c r="D138">
        <v>45032.405146199999</v>
      </c>
      <c r="E138">
        <v>7223.05</v>
      </c>
      <c r="F138">
        <v>16.6666666666666</v>
      </c>
      <c r="G138">
        <v>1</v>
      </c>
      <c r="H138">
        <v>0</v>
      </c>
      <c r="I138">
        <v>83.3333333333333</v>
      </c>
      <c r="J138">
        <v>6</v>
      </c>
      <c r="K138">
        <v>-17.370229772992801</v>
      </c>
      <c r="L138">
        <v>85</v>
      </c>
      <c r="M138">
        <v>7.5</v>
      </c>
      <c r="N138">
        <v>6</v>
      </c>
      <c r="O138">
        <v>5</v>
      </c>
      <c r="P138">
        <v>3</v>
      </c>
    </row>
    <row r="139" spans="1:16" x14ac:dyDescent="0.25">
      <c r="A139" t="s">
        <v>565</v>
      </c>
      <c r="B139" t="s">
        <v>564</v>
      </c>
      <c r="C139" t="s">
        <v>315</v>
      </c>
      <c r="D139">
        <v>44585.770501289997</v>
      </c>
      <c r="E139">
        <v>974</v>
      </c>
      <c r="F139">
        <v>27.7777777777777</v>
      </c>
      <c r="G139">
        <v>10</v>
      </c>
      <c r="H139">
        <v>33.3333333333333</v>
      </c>
      <c r="I139">
        <v>38.8888888888888</v>
      </c>
      <c r="J139">
        <v>36</v>
      </c>
      <c r="K139">
        <v>-23.445952842706902</v>
      </c>
      <c r="L139">
        <v>41</v>
      </c>
      <c r="M139">
        <v>2.0257142857142898</v>
      </c>
      <c r="N139">
        <v>56</v>
      </c>
      <c r="O139">
        <v>36</v>
      </c>
      <c r="P139">
        <v>48</v>
      </c>
    </row>
    <row r="140" spans="1:16" x14ac:dyDescent="0.25">
      <c r="A140" t="s">
        <v>559</v>
      </c>
      <c r="B140" t="s">
        <v>558</v>
      </c>
      <c r="C140" t="s">
        <v>71</v>
      </c>
      <c r="D140">
        <v>43430.640280045001</v>
      </c>
      <c r="E140">
        <v>102534.15</v>
      </c>
      <c r="F140">
        <v>10</v>
      </c>
      <c r="G140">
        <v>1</v>
      </c>
      <c r="H140">
        <v>20</v>
      </c>
      <c r="I140">
        <v>70</v>
      </c>
      <c r="J140">
        <v>10</v>
      </c>
      <c r="K140">
        <v>-22.658629153497699</v>
      </c>
      <c r="L140">
        <v>32</v>
      </c>
      <c r="M140">
        <v>5.7050000000000001</v>
      </c>
      <c r="N140">
        <v>54</v>
      </c>
      <c r="O140">
        <v>27</v>
      </c>
      <c r="P140">
        <v>66</v>
      </c>
    </row>
    <row r="141" spans="1:16" x14ac:dyDescent="0.25">
      <c r="A141" t="s">
        <v>557</v>
      </c>
      <c r="B141" t="s">
        <v>556</v>
      </c>
      <c r="C141" t="s">
        <v>91</v>
      </c>
      <c r="D141">
        <v>42899.912350679901</v>
      </c>
      <c r="E141">
        <v>2250.35</v>
      </c>
      <c r="F141">
        <v>37.931034482758598</v>
      </c>
      <c r="G141">
        <v>11</v>
      </c>
      <c r="H141">
        <v>27.586206896551701</v>
      </c>
      <c r="I141">
        <v>34.482758620689602</v>
      </c>
      <c r="J141">
        <v>29</v>
      </c>
      <c r="K141">
        <v>-5.7410289572327198</v>
      </c>
      <c r="L141">
        <v>83</v>
      </c>
      <c r="M141">
        <v>5.2064102564102601</v>
      </c>
      <c r="N141">
        <v>10</v>
      </c>
      <c r="O141">
        <v>60</v>
      </c>
      <c r="P141">
        <v>12</v>
      </c>
    </row>
    <row r="142" spans="1:16" x14ac:dyDescent="0.25">
      <c r="A142" t="s">
        <v>579</v>
      </c>
      <c r="B142" t="s">
        <v>578</v>
      </c>
      <c r="C142" t="s">
        <v>336</v>
      </c>
      <c r="D142">
        <v>41795.891494639996</v>
      </c>
      <c r="E142">
        <v>902.85</v>
      </c>
      <c r="F142">
        <v>62.962962962962898</v>
      </c>
      <c r="G142">
        <v>17</v>
      </c>
      <c r="H142">
        <v>18.518518518518501</v>
      </c>
      <c r="I142">
        <v>18.518518518518501</v>
      </c>
      <c r="J142">
        <v>27</v>
      </c>
      <c r="K142">
        <v>3.8208755709034099</v>
      </c>
      <c r="L142">
        <v>55</v>
      </c>
      <c r="M142">
        <v>3.7245762711864399</v>
      </c>
      <c r="N142">
        <v>34</v>
      </c>
      <c r="O142">
        <v>34</v>
      </c>
      <c r="P142">
        <v>27</v>
      </c>
    </row>
    <row r="143" spans="1:16" x14ac:dyDescent="0.25">
      <c r="A143" t="s">
        <v>64</v>
      </c>
      <c r="B143" t="s">
        <v>65</v>
      </c>
      <c r="C143" t="s">
        <v>66</v>
      </c>
      <c r="D143">
        <v>41753.540701769998</v>
      </c>
      <c r="E143">
        <v>1538.65</v>
      </c>
      <c r="F143">
        <v>84.615384615384599</v>
      </c>
      <c r="G143">
        <v>11</v>
      </c>
      <c r="H143">
        <v>7.6923076923076898</v>
      </c>
      <c r="I143">
        <v>7.6923076923076898</v>
      </c>
      <c r="J143">
        <v>13</v>
      </c>
      <c r="K143">
        <v>-7.0107269768523102</v>
      </c>
      <c r="L143">
        <v>78</v>
      </c>
      <c r="M143">
        <v>5.1164179104477601</v>
      </c>
      <c r="N143">
        <v>92</v>
      </c>
      <c r="O143">
        <v>20</v>
      </c>
      <c r="P143">
        <v>54</v>
      </c>
    </row>
    <row r="144" spans="1:16" x14ac:dyDescent="0.25">
      <c r="A144" t="s">
        <v>563</v>
      </c>
      <c r="B144" t="s">
        <v>562</v>
      </c>
      <c r="C144" t="s">
        <v>74</v>
      </c>
      <c r="D144">
        <v>41622.00941531</v>
      </c>
      <c r="E144">
        <v>4016.1</v>
      </c>
      <c r="F144">
        <v>13.043478260869501</v>
      </c>
      <c r="G144">
        <v>3</v>
      </c>
      <c r="H144">
        <v>21.739130434782599</v>
      </c>
      <c r="I144">
        <v>65.2173913043478</v>
      </c>
      <c r="J144">
        <v>23</v>
      </c>
      <c r="K144">
        <v>-10.0648650020944</v>
      </c>
      <c r="L144">
        <v>100</v>
      </c>
      <c r="M144">
        <v>5.3125</v>
      </c>
      <c r="N144">
        <v>72</v>
      </c>
      <c r="O144">
        <v>39</v>
      </c>
      <c r="P144">
        <v>27</v>
      </c>
    </row>
    <row r="145" spans="1:16" x14ac:dyDescent="0.25">
      <c r="A145" t="s">
        <v>574</v>
      </c>
      <c r="B145" t="s">
        <v>573</v>
      </c>
      <c r="C145" t="s">
        <v>575</v>
      </c>
      <c r="D145">
        <v>41543.663331030002</v>
      </c>
      <c r="E145">
        <v>37311.699999999997</v>
      </c>
      <c r="F145">
        <v>22.727272727272702</v>
      </c>
      <c r="G145">
        <v>5</v>
      </c>
      <c r="H145">
        <v>31.818181818181799</v>
      </c>
      <c r="I145">
        <v>45.454545454545404</v>
      </c>
      <c r="J145">
        <v>22</v>
      </c>
      <c r="K145">
        <v>1.1519373247292699</v>
      </c>
      <c r="L145">
        <v>15</v>
      </c>
      <c r="M145">
        <v>5.5014705882352901</v>
      </c>
      <c r="N145">
        <v>2</v>
      </c>
      <c r="O145">
        <v>14</v>
      </c>
      <c r="P145">
        <v>1</v>
      </c>
    </row>
    <row r="146" spans="1:16" x14ac:dyDescent="0.25">
      <c r="A146" t="s">
        <v>569</v>
      </c>
      <c r="B146" t="s">
        <v>568</v>
      </c>
      <c r="C146" t="s">
        <v>570</v>
      </c>
      <c r="D146">
        <v>41466.11088321</v>
      </c>
      <c r="E146">
        <v>144.25</v>
      </c>
      <c r="F146">
        <v>69.565217391304301</v>
      </c>
      <c r="G146">
        <v>16</v>
      </c>
      <c r="H146">
        <v>8.6956521739130395</v>
      </c>
      <c r="I146">
        <v>21.739130434782599</v>
      </c>
      <c r="J146">
        <v>23</v>
      </c>
      <c r="K146">
        <v>26.2469900240798</v>
      </c>
      <c r="L146">
        <v>2</v>
      </c>
      <c r="M146">
        <v>5.9166666666666696</v>
      </c>
      <c r="N146">
        <v>16</v>
      </c>
      <c r="P146">
        <v>1</v>
      </c>
    </row>
    <row r="147" spans="1:16" x14ac:dyDescent="0.25">
      <c r="A147" t="s">
        <v>587</v>
      </c>
      <c r="B147" t="s">
        <v>586</v>
      </c>
      <c r="C147" t="s">
        <v>287</v>
      </c>
      <c r="D147">
        <v>41377.735824249998</v>
      </c>
      <c r="E147">
        <v>8.35</v>
      </c>
      <c r="F147">
        <v>0</v>
      </c>
      <c r="G147">
        <v>0</v>
      </c>
      <c r="H147">
        <v>20</v>
      </c>
      <c r="I147">
        <v>80</v>
      </c>
      <c r="J147">
        <v>15</v>
      </c>
      <c r="K147">
        <v>-35.294117647058798</v>
      </c>
      <c r="L147">
        <v>25</v>
      </c>
      <c r="M147">
        <v>5</v>
      </c>
      <c r="N147">
        <v>16</v>
      </c>
      <c r="P147">
        <v>44</v>
      </c>
    </row>
    <row r="148" spans="1:16" x14ac:dyDescent="0.25">
      <c r="A148" t="s">
        <v>561</v>
      </c>
      <c r="B148" t="s">
        <v>560</v>
      </c>
      <c r="C148" t="s">
        <v>274</v>
      </c>
      <c r="D148">
        <v>41237.200389149999</v>
      </c>
      <c r="E148">
        <v>279.39999999999998</v>
      </c>
      <c r="F148">
        <v>64.516129032257993</v>
      </c>
      <c r="G148">
        <v>20</v>
      </c>
      <c r="H148">
        <v>16.129032258064498</v>
      </c>
      <c r="I148">
        <v>19.354838709677399</v>
      </c>
      <c r="J148">
        <v>31</v>
      </c>
      <c r="K148">
        <v>-1.4447884416924599</v>
      </c>
      <c r="L148">
        <v>62</v>
      </c>
      <c r="M148">
        <v>5.21428571428571</v>
      </c>
      <c r="N148">
        <v>86</v>
      </c>
      <c r="O148">
        <v>94</v>
      </c>
      <c r="P148">
        <v>98</v>
      </c>
    </row>
    <row r="149" spans="1:16" x14ac:dyDescent="0.25">
      <c r="A149" t="s">
        <v>83</v>
      </c>
      <c r="B149" t="s">
        <v>84</v>
      </c>
      <c r="C149" t="s">
        <v>85</v>
      </c>
      <c r="D149">
        <v>41130.414961740003</v>
      </c>
      <c r="E149">
        <v>689.75</v>
      </c>
      <c r="F149">
        <v>53.846153846153797</v>
      </c>
      <c r="G149">
        <v>14</v>
      </c>
      <c r="H149">
        <v>30.769230769230699</v>
      </c>
      <c r="I149">
        <v>15.3846153846153</v>
      </c>
      <c r="J149">
        <v>26</v>
      </c>
      <c r="K149">
        <v>3.69602251685061</v>
      </c>
      <c r="L149">
        <v>69</v>
      </c>
      <c r="M149">
        <v>10</v>
      </c>
      <c r="N149">
        <v>7</v>
      </c>
      <c r="O149">
        <v>46</v>
      </c>
      <c r="P149">
        <v>18</v>
      </c>
    </row>
    <row r="150" spans="1:16" x14ac:dyDescent="0.25">
      <c r="A150" t="s">
        <v>577</v>
      </c>
      <c r="B150" t="s">
        <v>576</v>
      </c>
      <c r="C150" t="s">
        <v>435</v>
      </c>
      <c r="D150">
        <v>41017.170764369999</v>
      </c>
      <c r="E150">
        <v>1570.4</v>
      </c>
      <c r="F150">
        <v>40</v>
      </c>
      <c r="G150">
        <v>6</v>
      </c>
      <c r="H150">
        <v>33.3333333333333</v>
      </c>
      <c r="I150">
        <v>26.6666666666666</v>
      </c>
      <c r="J150">
        <v>15</v>
      </c>
      <c r="K150">
        <v>-3.56475214336362</v>
      </c>
      <c r="L150">
        <v>31</v>
      </c>
      <c r="M150">
        <v>8.5</v>
      </c>
      <c r="N150">
        <v>16</v>
      </c>
      <c r="O150">
        <v>8</v>
      </c>
      <c r="P150">
        <v>2</v>
      </c>
    </row>
    <row r="151" spans="1:16" x14ac:dyDescent="0.25">
      <c r="A151" t="s">
        <v>572</v>
      </c>
      <c r="B151" t="s">
        <v>571</v>
      </c>
      <c r="C151" t="s">
        <v>17</v>
      </c>
      <c r="D151">
        <v>40912.741416149998</v>
      </c>
      <c r="E151">
        <v>344.55</v>
      </c>
      <c r="F151">
        <v>77.7777777777777</v>
      </c>
      <c r="G151">
        <v>7</v>
      </c>
      <c r="H151">
        <v>22.2222222222222</v>
      </c>
      <c r="I151">
        <v>0</v>
      </c>
      <c r="J151">
        <v>9</v>
      </c>
      <c r="K151">
        <v>5.0228310502283096</v>
      </c>
      <c r="L151">
        <v>59</v>
      </c>
      <c r="M151">
        <v>7.0419354838709696</v>
      </c>
      <c r="N151">
        <v>96</v>
      </c>
      <c r="O151">
        <v>98</v>
      </c>
      <c r="P151">
        <v>100</v>
      </c>
    </row>
    <row r="152" spans="1:16" x14ac:dyDescent="0.25">
      <c r="A152" t="s">
        <v>585</v>
      </c>
      <c r="B152" t="s">
        <v>584</v>
      </c>
      <c r="C152" t="s">
        <v>373</v>
      </c>
      <c r="D152">
        <v>40505.289201799998</v>
      </c>
      <c r="E152">
        <v>1119.5</v>
      </c>
      <c r="F152">
        <v>58.3333333333333</v>
      </c>
      <c r="G152">
        <v>14</v>
      </c>
      <c r="H152">
        <v>25</v>
      </c>
      <c r="I152">
        <v>16.6666666666666</v>
      </c>
      <c r="J152">
        <v>24</v>
      </c>
      <c r="K152">
        <v>-9.1561938958707305</v>
      </c>
      <c r="L152">
        <v>23</v>
      </c>
      <c r="M152">
        <v>7.3071428571428596</v>
      </c>
      <c r="N152">
        <v>73</v>
      </c>
      <c r="O152">
        <v>67</v>
      </c>
      <c r="P152">
        <v>57</v>
      </c>
    </row>
    <row r="153" spans="1:16" x14ac:dyDescent="0.25">
      <c r="A153" t="s">
        <v>581</v>
      </c>
      <c r="B153" t="s">
        <v>580</v>
      </c>
      <c r="C153" t="s">
        <v>102</v>
      </c>
      <c r="D153">
        <v>40170.574717459996</v>
      </c>
      <c r="E153">
        <v>4727.25</v>
      </c>
      <c r="F153">
        <v>100</v>
      </c>
      <c r="G153">
        <v>2</v>
      </c>
      <c r="H153">
        <v>0</v>
      </c>
      <c r="I153">
        <v>0</v>
      </c>
      <c r="J153">
        <v>2</v>
      </c>
      <c r="K153">
        <v>3.2015625663453799</v>
      </c>
      <c r="L153">
        <v>91</v>
      </c>
      <c r="M153">
        <v>10</v>
      </c>
      <c r="N153">
        <v>79</v>
      </c>
      <c r="O153">
        <v>4</v>
      </c>
      <c r="P153">
        <v>64</v>
      </c>
    </row>
    <row r="154" spans="1:16" x14ac:dyDescent="0.25">
      <c r="A154" t="s">
        <v>583</v>
      </c>
      <c r="B154" t="s">
        <v>582</v>
      </c>
      <c r="C154" t="s">
        <v>290</v>
      </c>
      <c r="D154">
        <v>38484.974398819999</v>
      </c>
      <c r="E154">
        <v>299.60000000000002</v>
      </c>
      <c r="F154">
        <v>57.5757575757575</v>
      </c>
      <c r="G154">
        <v>19</v>
      </c>
      <c r="H154">
        <v>33.3333333333333</v>
      </c>
      <c r="I154">
        <v>9.0909090909090899</v>
      </c>
      <c r="J154">
        <v>33</v>
      </c>
      <c r="K154">
        <v>-0.62510017631030201</v>
      </c>
      <c r="L154">
        <v>4</v>
      </c>
      <c r="M154">
        <v>3.9043478260869602</v>
      </c>
      <c r="N154">
        <v>89</v>
      </c>
      <c r="O154">
        <v>75</v>
      </c>
      <c r="P154">
        <v>84</v>
      </c>
    </row>
    <row r="155" spans="1:16" x14ac:dyDescent="0.25">
      <c r="A155" t="s">
        <v>591</v>
      </c>
      <c r="B155" t="s">
        <v>590</v>
      </c>
      <c r="C155" t="s">
        <v>592</v>
      </c>
      <c r="D155">
        <v>38364.463349999998</v>
      </c>
      <c r="E155">
        <v>1961.5</v>
      </c>
      <c r="F155">
        <v>33.3333333333333</v>
      </c>
      <c r="G155">
        <v>1</v>
      </c>
      <c r="H155">
        <v>33.3333333333333</v>
      </c>
      <c r="I155">
        <v>33.3333333333333</v>
      </c>
      <c r="J155">
        <v>3</v>
      </c>
      <c r="K155">
        <v>-60.833793339116198</v>
      </c>
      <c r="L155">
        <v>56</v>
      </c>
      <c r="M155">
        <v>4.34375</v>
      </c>
      <c r="N155">
        <v>55</v>
      </c>
      <c r="O155">
        <v>36</v>
      </c>
      <c r="P155">
        <v>53</v>
      </c>
    </row>
    <row r="156" spans="1:16" x14ac:dyDescent="0.25">
      <c r="A156" t="s">
        <v>596</v>
      </c>
      <c r="B156" t="s">
        <v>595</v>
      </c>
      <c r="C156" t="s">
        <v>336</v>
      </c>
      <c r="D156">
        <v>38207.358923250002</v>
      </c>
      <c r="E156">
        <v>92.7</v>
      </c>
      <c r="F156">
        <v>47.826086956521699</v>
      </c>
      <c r="G156">
        <v>11</v>
      </c>
      <c r="H156">
        <v>26.086956521739101</v>
      </c>
      <c r="I156">
        <v>26.086956521739101</v>
      </c>
      <c r="J156">
        <v>23</v>
      </c>
      <c r="K156">
        <v>-2.7027027027027</v>
      </c>
      <c r="L156">
        <v>96</v>
      </c>
      <c r="M156">
        <v>5.6776119402985099</v>
      </c>
      <c r="N156">
        <v>73</v>
      </c>
      <c r="O156">
        <v>95</v>
      </c>
      <c r="P156">
        <v>80</v>
      </c>
    </row>
    <row r="157" spans="1:16" x14ac:dyDescent="0.25">
      <c r="A157" t="s">
        <v>589</v>
      </c>
      <c r="B157" t="s">
        <v>588</v>
      </c>
      <c r="C157" t="s">
        <v>401</v>
      </c>
      <c r="D157">
        <v>37165.739799035</v>
      </c>
      <c r="E157">
        <v>42000.2</v>
      </c>
      <c r="F157">
        <v>33.3333333333333</v>
      </c>
      <c r="G157">
        <v>2</v>
      </c>
      <c r="H157">
        <v>50</v>
      </c>
      <c r="I157">
        <v>16.6666666666666</v>
      </c>
      <c r="J157">
        <v>6</v>
      </c>
      <c r="K157">
        <v>4.4356608529229504</v>
      </c>
      <c r="L157">
        <v>97</v>
      </c>
      <c r="M157">
        <v>7.15</v>
      </c>
      <c r="N157">
        <v>14</v>
      </c>
      <c r="O157">
        <v>2</v>
      </c>
      <c r="P157">
        <v>10</v>
      </c>
    </row>
    <row r="158" spans="1:16" x14ac:dyDescent="0.25">
      <c r="A158" t="s">
        <v>594</v>
      </c>
      <c r="B158" t="s">
        <v>593</v>
      </c>
      <c r="C158" t="s">
        <v>293</v>
      </c>
      <c r="D158">
        <v>36737.606557959902</v>
      </c>
      <c r="E158">
        <v>622.4</v>
      </c>
      <c r="F158">
        <v>70.588235294117595</v>
      </c>
      <c r="G158">
        <v>12</v>
      </c>
      <c r="H158">
        <v>5.8823529411764701</v>
      </c>
      <c r="I158">
        <v>23.529411764705799</v>
      </c>
      <c r="J158">
        <v>17</v>
      </c>
      <c r="K158">
        <v>10.838413427281999</v>
      </c>
      <c r="L158">
        <v>17</v>
      </c>
      <c r="M158">
        <v>3.71428571428571</v>
      </c>
      <c r="N158">
        <v>23</v>
      </c>
      <c r="P158">
        <v>33</v>
      </c>
    </row>
    <row r="159" spans="1:16" x14ac:dyDescent="0.25">
      <c r="A159" t="s">
        <v>621</v>
      </c>
      <c r="B159" t="s">
        <v>620</v>
      </c>
      <c r="C159" t="s">
        <v>323</v>
      </c>
      <c r="D159">
        <v>36440.118385150003</v>
      </c>
      <c r="E159">
        <v>1948.9</v>
      </c>
      <c r="F159">
        <v>59.459459459459403</v>
      </c>
      <c r="G159">
        <v>22</v>
      </c>
      <c r="H159">
        <v>24.324324324324301</v>
      </c>
      <c r="I159">
        <v>16.2162162162162</v>
      </c>
      <c r="J159">
        <v>37</v>
      </c>
      <c r="K159">
        <v>8.9925276990466294</v>
      </c>
      <c r="L159">
        <v>7</v>
      </c>
      <c r="M159">
        <v>5.8337837837837796</v>
      </c>
      <c r="N159">
        <v>7</v>
      </c>
      <c r="O159">
        <v>52</v>
      </c>
      <c r="P159">
        <v>8</v>
      </c>
    </row>
    <row r="160" spans="1:16" x14ac:dyDescent="0.25">
      <c r="A160" t="s">
        <v>598</v>
      </c>
      <c r="B160" t="s">
        <v>597</v>
      </c>
      <c r="C160" t="s">
        <v>323</v>
      </c>
      <c r="D160">
        <v>36400.249489955</v>
      </c>
      <c r="E160">
        <v>1957.15</v>
      </c>
      <c r="F160">
        <v>73.3333333333333</v>
      </c>
      <c r="G160">
        <v>22</v>
      </c>
      <c r="H160">
        <v>16.6666666666666</v>
      </c>
      <c r="I160">
        <v>10</v>
      </c>
      <c r="J160">
        <v>30</v>
      </c>
      <c r="K160">
        <v>15.7580283793876</v>
      </c>
      <c r="L160">
        <v>33</v>
      </c>
      <c r="M160">
        <v>5.0256756756756804</v>
      </c>
      <c r="N160">
        <v>89</v>
      </c>
      <c r="O160">
        <v>47</v>
      </c>
      <c r="P160">
        <v>30</v>
      </c>
    </row>
    <row r="161" spans="1:16" x14ac:dyDescent="0.25">
      <c r="A161" t="s">
        <v>625</v>
      </c>
      <c r="B161" t="s">
        <v>624</v>
      </c>
      <c r="C161" t="s">
        <v>407</v>
      </c>
      <c r="D161">
        <v>36039.355724250003</v>
      </c>
      <c r="E161">
        <v>103.1</v>
      </c>
      <c r="F161">
        <v>23.8095238095238</v>
      </c>
      <c r="G161">
        <v>5</v>
      </c>
      <c r="H161">
        <v>4.7619047619047601</v>
      </c>
      <c r="I161">
        <v>71.428571428571402</v>
      </c>
      <c r="J161">
        <v>21</v>
      </c>
      <c r="K161">
        <v>-43.478260869565197</v>
      </c>
      <c r="L161">
        <v>38</v>
      </c>
      <c r="M161">
        <v>3.71818181818182</v>
      </c>
      <c r="N161">
        <v>47</v>
      </c>
      <c r="P161">
        <v>38</v>
      </c>
    </row>
    <row r="162" spans="1:16" x14ac:dyDescent="0.25">
      <c r="A162" t="s">
        <v>600</v>
      </c>
      <c r="B162" t="s">
        <v>599</v>
      </c>
      <c r="C162" t="s">
        <v>74</v>
      </c>
      <c r="D162">
        <v>35437.9431307349</v>
      </c>
      <c r="E162">
        <v>4696.8</v>
      </c>
      <c r="F162">
        <v>50</v>
      </c>
      <c r="G162">
        <v>15</v>
      </c>
      <c r="H162">
        <v>26.6666666666666</v>
      </c>
      <c r="I162">
        <v>23.3333333333333</v>
      </c>
      <c r="J162">
        <v>30</v>
      </c>
      <c r="K162">
        <v>9.5257766902877794</v>
      </c>
      <c r="L162">
        <v>87</v>
      </c>
      <c r="M162">
        <v>4.8346153846153896</v>
      </c>
      <c r="N162">
        <v>71</v>
      </c>
      <c r="O162">
        <v>43</v>
      </c>
      <c r="P162">
        <v>22</v>
      </c>
    </row>
    <row r="163" spans="1:16" x14ac:dyDescent="0.25">
      <c r="A163" t="s">
        <v>610</v>
      </c>
      <c r="B163" t="s">
        <v>609</v>
      </c>
      <c r="C163" t="s">
        <v>293</v>
      </c>
      <c r="D163">
        <v>35210.807999999997</v>
      </c>
      <c r="E163">
        <v>197.7</v>
      </c>
      <c r="F163">
        <v>100</v>
      </c>
      <c r="G163">
        <v>4</v>
      </c>
      <c r="H163">
        <v>0</v>
      </c>
      <c r="I163">
        <v>0</v>
      </c>
      <c r="J163">
        <v>4</v>
      </c>
      <c r="K163">
        <v>8.1215744892875001</v>
      </c>
      <c r="L163">
        <v>52</v>
      </c>
      <c r="N163">
        <v>63</v>
      </c>
      <c r="O163">
        <v>95</v>
      </c>
      <c r="P163">
        <v>98</v>
      </c>
    </row>
    <row r="164" spans="1:16" x14ac:dyDescent="0.25">
      <c r="A164" t="s">
        <v>20</v>
      </c>
      <c r="B164" t="s">
        <v>21</v>
      </c>
      <c r="C164" t="s">
        <v>17</v>
      </c>
      <c r="D164">
        <v>34971.177664800001</v>
      </c>
      <c r="E164">
        <v>28.75</v>
      </c>
      <c r="G164">
        <v>0</v>
      </c>
      <c r="H164">
        <v>0</v>
      </c>
      <c r="I164">
        <v>0</v>
      </c>
      <c r="L164">
        <v>21</v>
      </c>
      <c r="M164">
        <v>5.1548387096774198</v>
      </c>
      <c r="N164">
        <v>92</v>
      </c>
      <c r="P164">
        <v>93</v>
      </c>
    </row>
    <row r="165" spans="1:16" x14ac:dyDescent="0.25">
      <c r="A165" t="s">
        <v>602</v>
      </c>
      <c r="B165" t="s">
        <v>601</v>
      </c>
      <c r="C165" t="s">
        <v>27</v>
      </c>
      <c r="D165">
        <v>34883.163576904997</v>
      </c>
      <c r="E165">
        <v>217.1</v>
      </c>
      <c r="F165">
        <v>76.923076923076906</v>
      </c>
      <c r="G165">
        <v>20</v>
      </c>
      <c r="H165">
        <v>15.3846153846153</v>
      </c>
      <c r="I165">
        <v>7.6923076923076898</v>
      </c>
      <c r="J165">
        <v>26</v>
      </c>
      <c r="K165">
        <v>29.3003925190487</v>
      </c>
      <c r="M165">
        <v>5.6</v>
      </c>
      <c r="N165">
        <v>38</v>
      </c>
      <c r="O165">
        <v>94</v>
      </c>
      <c r="P165">
        <v>59</v>
      </c>
    </row>
    <row r="166" spans="1:16" x14ac:dyDescent="0.25">
      <c r="A166" t="s">
        <v>604</v>
      </c>
      <c r="B166" t="s">
        <v>603</v>
      </c>
      <c r="C166" t="s">
        <v>17</v>
      </c>
      <c r="D166">
        <v>34777.722443250001</v>
      </c>
      <c r="E166">
        <v>84</v>
      </c>
      <c r="F166">
        <v>50</v>
      </c>
      <c r="G166">
        <v>1</v>
      </c>
      <c r="H166">
        <v>50</v>
      </c>
      <c r="I166">
        <v>0</v>
      </c>
      <c r="J166">
        <v>2</v>
      </c>
      <c r="K166">
        <v>22.123893805309699</v>
      </c>
      <c r="L166">
        <v>10</v>
      </c>
      <c r="M166">
        <v>5.1161290322580601</v>
      </c>
      <c r="N166">
        <v>80</v>
      </c>
      <c r="O166">
        <v>99</v>
      </c>
      <c r="P166">
        <v>94</v>
      </c>
    </row>
    <row r="167" spans="1:16" x14ac:dyDescent="0.25">
      <c r="A167" t="s">
        <v>608</v>
      </c>
      <c r="B167" t="s">
        <v>607</v>
      </c>
      <c r="C167" t="s">
        <v>102</v>
      </c>
      <c r="D167">
        <v>34753.158073024999</v>
      </c>
      <c r="E167">
        <v>3814.95</v>
      </c>
      <c r="F167">
        <v>71.428571428571402</v>
      </c>
      <c r="G167">
        <v>5</v>
      </c>
      <c r="H167">
        <v>28.571428571428498</v>
      </c>
      <c r="I167">
        <v>0</v>
      </c>
      <c r="J167">
        <v>7</v>
      </c>
      <c r="K167">
        <v>12.4318131517621</v>
      </c>
      <c r="L167">
        <v>59</v>
      </c>
      <c r="M167">
        <v>4.9026785714285701</v>
      </c>
      <c r="N167">
        <v>31</v>
      </c>
      <c r="O167">
        <v>33</v>
      </c>
      <c r="P167">
        <v>39</v>
      </c>
    </row>
    <row r="168" spans="1:16" x14ac:dyDescent="0.25">
      <c r="A168" t="s">
        <v>617</v>
      </c>
      <c r="B168" t="s">
        <v>616</v>
      </c>
      <c r="C168" t="s">
        <v>457</v>
      </c>
      <c r="D168">
        <v>34630.258753210001</v>
      </c>
      <c r="E168">
        <v>565.1</v>
      </c>
      <c r="F168">
        <v>60</v>
      </c>
      <c r="G168">
        <v>9</v>
      </c>
      <c r="H168">
        <v>13.3333333333333</v>
      </c>
      <c r="I168">
        <v>26.6666666666666</v>
      </c>
      <c r="J168">
        <v>15</v>
      </c>
      <c r="K168">
        <v>-6.1786831206153199</v>
      </c>
      <c r="L168">
        <v>72</v>
      </c>
      <c r="M168">
        <v>7.99067796610169</v>
      </c>
      <c r="N168">
        <v>31</v>
      </c>
      <c r="O168">
        <v>14</v>
      </c>
      <c r="P168">
        <v>13</v>
      </c>
    </row>
    <row r="169" spans="1:16" x14ac:dyDescent="0.25">
      <c r="A169" t="s">
        <v>614</v>
      </c>
      <c r="B169" t="s">
        <v>613</v>
      </c>
      <c r="C169" t="s">
        <v>615</v>
      </c>
      <c r="D169">
        <v>33750.001980000001</v>
      </c>
      <c r="E169">
        <v>229.2</v>
      </c>
      <c r="F169">
        <v>54.838709677419303</v>
      </c>
      <c r="G169">
        <v>17</v>
      </c>
      <c r="H169">
        <v>32.258064516128997</v>
      </c>
      <c r="I169">
        <v>12.9032258064516</v>
      </c>
      <c r="J169">
        <v>31</v>
      </c>
      <c r="K169">
        <v>10.8888888888888</v>
      </c>
      <c r="L169">
        <v>89</v>
      </c>
      <c r="M169">
        <v>7.3250000000000002</v>
      </c>
      <c r="N169">
        <v>93</v>
      </c>
      <c r="O169">
        <v>85</v>
      </c>
      <c r="P169">
        <v>88</v>
      </c>
    </row>
    <row r="170" spans="1:16" x14ac:dyDescent="0.25">
      <c r="A170" t="s">
        <v>623</v>
      </c>
      <c r="B170" t="s">
        <v>622</v>
      </c>
      <c r="C170" t="s">
        <v>504</v>
      </c>
      <c r="D170">
        <v>32989.96421305</v>
      </c>
      <c r="E170">
        <v>3513.95</v>
      </c>
      <c r="F170">
        <v>81.818181818181799</v>
      </c>
      <c r="G170">
        <v>9</v>
      </c>
      <c r="H170">
        <v>18.181818181818102</v>
      </c>
      <c r="I170">
        <v>0</v>
      </c>
      <c r="J170">
        <v>11</v>
      </c>
      <c r="K170">
        <v>-6.1083870598830599</v>
      </c>
      <c r="L170">
        <v>23</v>
      </c>
      <c r="M170">
        <v>6.3352941176470603</v>
      </c>
      <c r="N170">
        <v>74</v>
      </c>
      <c r="O170">
        <v>33</v>
      </c>
      <c r="P170">
        <v>72</v>
      </c>
    </row>
    <row r="171" spans="1:16" x14ac:dyDescent="0.25">
      <c r="A171" t="s">
        <v>110</v>
      </c>
      <c r="B171" t="s">
        <v>111</v>
      </c>
      <c r="C171" t="s">
        <v>112</v>
      </c>
      <c r="D171">
        <v>32881.397637000002</v>
      </c>
      <c r="E171">
        <v>112.55</v>
      </c>
      <c r="F171">
        <v>84.210526315789394</v>
      </c>
      <c r="G171">
        <v>16</v>
      </c>
      <c r="H171">
        <v>5.2631578947368398</v>
      </c>
      <c r="I171">
        <v>10.5263157894736</v>
      </c>
      <c r="J171">
        <v>19</v>
      </c>
      <c r="K171">
        <v>17.201426024955399</v>
      </c>
      <c r="L171">
        <v>77</v>
      </c>
      <c r="M171">
        <v>7.2305970149253698</v>
      </c>
      <c r="N171">
        <v>88</v>
      </c>
      <c r="P171">
        <v>87</v>
      </c>
    </row>
    <row r="172" spans="1:16" x14ac:dyDescent="0.25">
      <c r="A172" t="s">
        <v>627</v>
      </c>
      <c r="B172" t="s">
        <v>626</v>
      </c>
      <c r="C172" t="s">
        <v>457</v>
      </c>
      <c r="D172">
        <v>32793.575268300003</v>
      </c>
      <c r="E172">
        <v>585.79999999999995</v>
      </c>
      <c r="F172">
        <v>86.6666666666666</v>
      </c>
      <c r="G172">
        <v>13</v>
      </c>
      <c r="H172">
        <v>6.6666666666666599</v>
      </c>
      <c r="I172">
        <v>6.6666666666666599</v>
      </c>
      <c r="J172">
        <v>15</v>
      </c>
      <c r="K172">
        <v>10.615989515072</v>
      </c>
      <c r="L172">
        <v>19</v>
      </c>
      <c r="M172">
        <v>5.3491525423728801</v>
      </c>
      <c r="N172">
        <v>29</v>
      </c>
      <c r="O172">
        <v>23</v>
      </c>
      <c r="P172">
        <v>19</v>
      </c>
    </row>
    <row r="173" spans="1:16" x14ac:dyDescent="0.25">
      <c r="A173" t="s">
        <v>619</v>
      </c>
      <c r="B173" t="s">
        <v>618</v>
      </c>
      <c r="C173" t="s">
        <v>74</v>
      </c>
      <c r="D173">
        <v>32778.572090549998</v>
      </c>
      <c r="E173">
        <v>3818.85</v>
      </c>
      <c r="F173">
        <v>100</v>
      </c>
      <c r="G173">
        <v>1</v>
      </c>
      <c r="H173">
        <v>0</v>
      </c>
      <c r="I173">
        <v>0</v>
      </c>
      <c r="J173">
        <v>1</v>
      </c>
      <c r="K173">
        <v>10.8325636627523</v>
      </c>
      <c r="L173">
        <v>98</v>
      </c>
      <c r="M173">
        <v>6.5863636363636404</v>
      </c>
      <c r="N173">
        <v>75</v>
      </c>
      <c r="O173">
        <v>50</v>
      </c>
      <c r="P173">
        <v>73</v>
      </c>
    </row>
    <row r="174" spans="1:16" x14ac:dyDescent="0.25">
      <c r="A174" t="s">
        <v>633</v>
      </c>
      <c r="B174" t="s">
        <v>632</v>
      </c>
      <c r="C174" t="s">
        <v>527</v>
      </c>
      <c r="D174">
        <v>32503.379898989999</v>
      </c>
      <c r="E174">
        <v>132.44999999999999</v>
      </c>
      <c r="F174">
        <v>73.3333333333333</v>
      </c>
      <c r="G174">
        <v>11</v>
      </c>
      <c r="H174">
        <v>0</v>
      </c>
      <c r="I174">
        <v>26.6666666666666</v>
      </c>
      <c r="J174">
        <v>15</v>
      </c>
      <c r="K174">
        <v>4.6600458365164199</v>
      </c>
      <c r="L174">
        <v>34</v>
      </c>
      <c r="M174">
        <v>5</v>
      </c>
      <c r="N174">
        <v>98</v>
      </c>
      <c r="O174">
        <v>90</v>
      </c>
      <c r="P174">
        <v>92</v>
      </c>
    </row>
    <row r="175" spans="1:16" x14ac:dyDescent="0.25">
      <c r="A175" t="s">
        <v>629</v>
      </c>
      <c r="B175" t="s">
        <v>628</v>
      </c>
      <c r="C175" t="s">
        <v>440</v>
      </c>
      <c r="D175">
        <v>32412.849035625</v>
      </c>
      <c r="E175">
        <v>481.3</v>
      </c>
      <c r="F175">
        <v>48.148148148148103</v>
      </c>
      <c r="G175">
        <v>13</v>
      </c>
      <c r="H175">
        <v>29.629629629629601</v>
      </c>
      <c r="I175">
        <v>22.2222222222222</v>
      </c>
      <c r="J175">
        <v>27</v>
      </c>
      <c r="K175">
        <v>12.7747690347244</v>
      </c>
      <c r="L175">
        <v>60</v>
      </c>
      <c r="M175">
        <v>5.8833333333333302</v>
      </c>
      <c r="N175">
        <v>21</v>
      </c>
      <c r="O175">
        <v>63</v>
      </c>
      <c r="P175">
        <v>28</v>
      </c>
    </row>
    <row r="176" spans="1:16" x14ac:dyDescent="0.25">
      <c r="A176" t="s">
        <v>645</v>
      </c>
      <c r="B176" t="s">
        <v>644</v>
      </c>
      <c r="C176" t="s">
        <v>96</v>
      </c>
      <c r="D176">
        <v>32250.786857020001</v>
      </c>
      <c r="E176">
        <v>824.9</v>
      </c>
      <c r="F176">
        <v>100</v>
      </c>
      <c r="G176">
        <v>7</v>
      </c>
      <c r="H176">
        <v>0</v>
      </c>
      <c r="I176">
        <v>0</v>
      </c>
      <c r="J176">
        <v>7</v>
      </c>
      <c r="K176">
        <v>-7.0689548355120397</v>
      </c>
      <c r="L176">
        <v>89</v>
      </c>
      <c r="M176">
        <v>5.03125</v>
      </c>
      <c r="N176">
        <v>65</v>
      </c>
      <c r="O176">
        <v>13</v>
      </c>
      <c r="P176">
        <v>38</v>
      </c>
    </row>
    <row r="177" spans="1:16" x14ac:dyDescent="0.25">
      <c r="A177" t="s">
        <v>631</v>
      </c>
      <c r="B177" t="s">
        <v>630</v>
      </c>
      <c r="C177" t="s">
        <v>373</v>
      </c>
      <c r="D177">
        <v>32216.064643341</v>
      </c>
      <c r="E177">
        <v>309.93</v>
      </c>
      <c r="F177">
        <v>100</v>
      </c>
      <c r="G177">
        <v>15</v>
      </c>
      <c r="H177">
        <v>0</v>
      </c>
      <c r="I177">
        <v>0</v>
      </c>
      <c r="J177">
        <v>15</v>
      </c>
      <c r="K177">
        <v>23.648361067596699</v>
      </c>
      <c r="L177">
        <v>46</v>
      </c>
      <c r="N177">
        <v>40</v>
      </c>
      <c r="P177">
        <v>50</v>
      </c>
    </row>
    <row r="178" spans="1:16" x14ac:dyDescent="0.25">
      <c r="A178" t="s">
        <v>606</v>
      </c>
      <c r="B178" t="s">
        <v>605</v>
      </c>
      <c r="C178" t="s">
        <v>440</v>
      </c>
      <c r="D178">
        <v>32203.536803999999</v>
      </c>
      <c r="E178">
        <v>461.85</v>
      </c>
      <c r="F178">
        <v>80</v>
      </c>
      <c r="G178">
        <v>24</v>
      </c>
      <c r="H178">
        <v>10</v>
      </c>
      <c r="I178">
        <v>10</v>
      </c>
      <c r="J178">
        <v>30</v>
      </c>
      <c r="K178">
        <v>20.7477448103466</v>
      </c>
      <c r="L178">
        <v>91</v>
      </c>
      <c r="M178">
        <v>6.2083333333333304</v>
      </c>
      <c r="N178">
        <v>76</v>
      </c>
      <c r="O178">
        <v>55</v>
      </c>
      <c r="P178">
        <v>63</v>
      </c>
    </row>
    <row r="179" spans="1:16" x14ac:dyDescent="0.25">
      <c r="A179" t="s">
        <v>612</v>
      </c>
      <c r="B179" t="s">
        <v>611</v>
      </c>
      <c r="C179" t="s">
        <v>24</v>
      </c>
      <c r="D179">
        <v>31553.79711159</v>
      </c>
      <c r="E179">
        <v>716.05</v>
      </c>
      <c r="F179">
        <v>75</v>
      </c>
      <c r="G179">
        <v>9</v>
      </c>
      <c r="H179">
        <v>16.6666666666666</v>
      </c>
      <c r="I179">
        <v>8.3333333333333304</v>
      </c>
      <c r="J179">
        <v>12</v>
      </c>
      <c r="K179">
        <v>2.2068185033243699</v>
      </c>
      <c r="L179">
        <v>1</v>
      </c>
      <c r="M179">
        <v>10</v>
      </c>
      <c r="N179">
        <v>85</v>
      </c>
      <c r="P179">
        <v>50</v>
      </c>
    </row>
    <row r="180" spans="1:16" x14ac:dyDescent="0.25">
      <c r="A180" t="s">
        <v>674</v>
      </c>
      <c r="B180" t="s">
        <v>673</v>
      </c>
      <c r="C180" t="s">
        <v>27</v>
      </c>
      <c r="D180">
        <v>31448.314398279999</v>
      </c>
      <c r="E180">
        <v>135.44999999999999</v>
      </c>
      <c r="F180">
        <v>86.6666666666666</v>
      </c>
      <c r="G180">
        <v>26</v>
      </c>
      <c r="H180">
        <v>13.3333333333333</v>
      </c>
      <c r="I180">
        <v>0</v>
      </c>
      <c r="J180">
        <v>30</v>
      </c>
      <c r="K180">
        <v>19.492158327109699</v>
      </c>
      <c r="L180">
        <v>8</v>
      </c>
      <c r="M180">
        <v>5.3193548387096801</v>
      </c>
      <c r="N180">
        <v>68</v>
      </c>
      <c r="O180">
        <v>94</v>
      </c>
      <c r="P180">
        <v>90</v>
      </c>
    </row>
    <row r="181" spans="1:16" x14ac:dyDescent="0.25">
      <c r="A181" t="s">
        <v>650</v>
      </c>
      <c r="B181" t="s">
        <v>649</v>
      </c>
      <c r="C181" t="s">
        <v>336</v>
      </c>
      <c r="D181">
        <v>31381.09214868</v>
      </c>
      <c r="E181">
        <v>393.8</v>
      </c>
      <c r="F181">
        <v>100</v>
      </c>
      <c r="G181">
        <v>7</v>
      </c>
      <c r="H181">
        <v>0</v>
      </c>
      <c r="I181">
        <v>0</v>
      </c>
      <c r="J181">
        <v>7</v>
      </c>
      <c r="K181">
        <v>-3.4374180005247998</v>
      </c>
      <c r="L181">
        <v>84</v>
      </c>
      <c r="M181">
        <v>5.4455223880597003</v>
      </c>
      <c r="N181">
        <v>100</v>
      </c>
      <c r="O181">
        <v>89</v>
      </c>
      <c r="P181">
        <v>93</v>
      </c>
    </row>
    <row r="182" spans="1:16" x14ac:dyDescent="0.25">
      <c r="A182" t="s">
        <v>635</v>
      </c>
      <c r="B182" t="s">
        <v>634</v>
      </c>
      <c r="C182" t="s">
        <v>636</v>
      </c>
      <c r="D182">
        <v>31238.88399025</v>
      </c>
      <c r="E182">
        <v>27791.75</v>
      </c>
      <c r="F182">
        <v>100</v>
      </c>
      <c r="G182">
        <v>1</v>
      </c>
      <c r="H182">
        <v>0</v>
      </c>
      <c r="I182">
        <v>0</v>
      </c>
      <c r="J182">
        <v>1</v>
      </c>
      <c r="K182">
        <v>5.1179647142612401</v>
      </c>
      <c r="L182">
        <v>85</v>
      </c>
      <c r="M182">
        <v>6.31111111111111</v>
      </c>
      <c r="N182">
        <v>65</v>
      </c>
      <c r="O182">
        <v>7</v>
      </c>
      <c r="P182">
        <v>46</v>
      </c>
    </row>
    <row r="183" spans="1:16" x14ac:dyDescent="0.25">
      <c r="A183" t="s">
        <v>647</v>
      </c>
      <c r="B183" t="s">
        <v>646</v>
      </c>
      <c r="C183" t="s">
        <v>648</v>
      </c>
      <c r="D183">
        <v>31009.19308388</v>
      </c>
      <c r="E183">
        <v>477.7</v>
      </c>
      <c r="F183">
        <v>53.125</v>
      </c>
      <c r="G183">
        <v>17</v>
      </c>
      <c r="H183">
        <v>25</v>
      </c>
      <c r="I183">
        <v>21.875</v>
      </c>
      <c r="J183">
        <v>32</v>
      </c>
      <c r="K183">
        <v>6.4146134239592101</v>
      </c>
      <c r="L183">
        <v>60</v>
      </c>
      <c r="M183">
        <v>6.54285714285714</v>
      </c>
      <c r="N183">
        <v>2</v>
      </c>
      <c r="O183">
        <v>6</v>
      </c>
      <c r="P183">
        <v>1</v>
      </c>
    </row>
    <row r="184" spans="1:16" x14ac:dyDescent="0.25">
      <c r="A184" t="s">
        <v>641</v>
      </c>
      <c r="B184" t="s">
        <v>640</v>
      </c>
      <c r="C184" t="s">
        <v>533</v>
      </c>
      <c r="D184">
        <v>30959.15859603</v>
      </c>
      <c r="E184">
        <v>476.95</v>
      </c>
      <c r="G184">
        <v>0</v>
      </c>
      <c r="H184">
        <v>0</v>
      </c>
      <c r="I184">
        <v>0</v>
      </c>
      <c r="L184">
        <v>72</v>
      </c>
      <c r="M184">
        <v>4.74411764705882</v>
      </c>
      <c r="N184">
        <v>89</v>
      </c>
      <c r="O184">
        <v>10</v>
      </c>
      <c r="P184">
        <v>65</v>
      </c>
    </row>
    <row r="185" spans="1:16" x14ac:dyDescent="0.25">
      <c r="A185" t="s">
        <v>638</v>
      </c>
      <c r="B185" t="s">
        <v>637</v>
      </c>
      <c r="C185" t="s">
        <v>639</v>
      </c>
      <c r="D185">
        <v>30595.394979500001</v>
      </c>
      <c r="E185">
        <v>256.75</v>
      </c>
      <c r="F185">
        <v>63.157894736842103</v>
      </c>
      <c r="G185">
        <v>12</v>
      </c>
      <c r="H185">
        <v>26.315789473684202</v>
      </c>
      <c r="I185">
        <v>10.5263157894736</v>
      </c>
      <c r="J185">
        <v>19</v>
      </c>
      <c r="K185">
        <v>11.284654431862499</v>
      </c>
      <c r="L185">
        <v>7</v>
      </c>
      <c r="M185">
        <v>6.75</v>
      </c>
      <c r="N185">
        <v>9</v>
      </c>
      <c r="O185">
        <v>68</v>
      </c>
      <c r="P185">
        <v>21</v>
      </c>
    </row>
    <row r="186" spans="1:16" x14ac:dyDescent="0.25">
      <c r="A186" t="s">
        <v>659</v>
      </c>
      <c r="B186" t="s">
        <v>658</v>
      </c>
      <c r="C186" t="s">
        <v>341</v>
      </c>
      <c r="D186">
        <v>30377.383832719999</v>
      </c>
      <c r="E186">
        <v>671.8</v>
      </c>
      <c r="F186">
        <v>25</v>
      </c>
      <c r="G186">
        <v>2</v>
      </c>
      <c r="H186">
        <v>37.5</v>
      </c>
      <c r="I186">
        <v>37.5</v>
      </c>
      <c r="J186">
        <v>8</v>
      </c>
      <c r="K186">
        <v>-13.4562139071275</v>
      </c>
      <c r="L186">
        <v>61</v>
      </c>
      <c r="M186">
        <v>5.2937500000000002</v>
      </c>
      <c r="N186">
        <v>64</v>
      </c>
      <c r="O186">
        <v>77</v>
      </c>
      <c r="P186">
        <v>86</v>
      </c>
    </row>
    <row r="187" spans="1:16" x14ac:dyDescent="0.25">
      <c r="A187" t="s">
        <v>661</v>
      </c>
      <c r="B187" t="s">
        <v>660</v>
      </c>
      <c r="C187" t="s">
        <v>373</v>
      </c>
      <c r="D187">
        <v>30352.801877065001</v>
      </c>
      <c r="E187">
        <v>1697.55</v>
      </c>
      <c r="F187">
        <v>93.75</v>
      </c>
      <c r="G187">
        <v>15</v>
      </c>
      <c r="H187">
        <v>6.25</v>
      </c>
      <c r="I187">
        <v>0</v>
      </c>
      <c r="J187">
        <v>16</v>
      </c>
      <c r="K187">
        <v>0.13830444634081199</v>
      </c>
      <c r="L187">
        <v>15</v>
      </c>
      <c r="M187">
        <v>5.7777777777777803</v>
      </c>
      <c r="N187">
        <v>84</v>
      </c>
      <c r="O187">
        <v>46</v>
      </c>
      <c r="P187">
        <v>74</v>
      </c>
    </row>
    <row r="188" spans="1:16" x14ac:dyDescent="0.25">
      <c r="A188" t="s">
        <v>643</v>
      </c>
      <c r="B188" t="s">
        <v>642</v>
      </c>
      <c r="C188" t="s">
        <v>115</v>
      </c>
      <c r="D188">
        <v>29995.8759737</v>
      </c>
      <c r="E188">
        <v>1240.5999999999999</v>
      </c>
      <c r="F188">
        <v>88.8888888888888</v>
      </c>
      <c r="G188">
        <v>8</v>
      </c>
      <c r="H188">
        <v>0</v>
      </c>
      <c r="I188">
        <v>11.1111111111111</v>
      </c>
      <c r="J188">
        <v>9</v>
      </c>
      <c r="K188">
        <v>14.204775394577</v>
      </c>
      <c r="L188">
        <v>93</v>
      </c>
      <c r="M188">
        <v>5.9161764705882298</v>
      </c>
      <c r="N188">
        <v>26</v>
      </c>
      <c r="O188">
        <v>11</v>
      </c>
      <c r="P188">
        <v>19</v>
      </c>
    </row>
    <row r="189" spans="1:16" x14ac:dyDescent="0.25">
      <c r="A189" t="s">
        <v>688</v>
      </c>
      <c r="B189" t="s">
        <v>687</v>
      </c>
      <c r="C189" t="s">
        <v>61</v>
      </c>
      <c r="D189">
        <v>29696.850752999999</v>
      </c>
      <c r="E189">
        <v>50.45</v>
      </c>
      <c r="F189">
        <v>100</v>
      </c>
      <c r="G189">
        <v>2</v>
      </c>
      <c r="H189">
        <v>0</v>
      </c>
      <c r="I189">
        <v>0</v>
      </c>
      <c r="J189">
        <v>2</v>
      </c>
      <c r="K189">
        <v>-2.4390243902439002</v>
      </c>
      <c r="L189">
        <v>25</v>
      </c>
      <c r="M189">
        <v>10</v>
      </c>
      <c r="N189">
        <v>55</v>
      </c>
      <c r="P189">
        <v>73</v>
      </c>
    </row>
    <row r="190" spans="1:16" x14ac:dyDescent="0.25">
      <c r="A190" t="s">
        <v>652</v>
      </c>
      <c r="B190" t="s">
        <v>651</v>
      </c>
      <c r="C190" t="s">
        <v>88</v>
      </c>
      <c r="D190">
        <v>29647.965749999999</v>
      </c>
      <c r="E190">
        <v>2703.25</v>
      </c>
      <c r="F190">
        <v>100</v>
      </c>
      <c r="G190">
        <v>7</v>
      </c>
      <c r="H190">
        <v>0</v>
      </c>
      <c r="I190">
        <v>0</v>
      </c>
      <c r="J190">
        <v>7</v>
      </c>
      <c r="K190">
        <v>60.877378239685797</v>
      </c>
      <c r="L190">
        <v>45</v>
      </c>
      <c r="M190">
        <v>5.4872549019607799</v>
      </c>
      <c r="N190">
        <v>24</v>
      </c>
      <c r="O190">
        <v>62</v>
      </c>
      <c r="P190">
        <v>34</v>
      </c>
    </row>
    <row r="191" spans="1:16" x14ac:dyDescent="0.25">
      <c r="A191" t="s">
        <v>80</v>
      </c>
      <c r="B191" t="s">
        <v>81</v>
      </c>
      <c r="C191" t="s">
        <v>82</v>
      </c>
      <c r="D191">
        <v>29647.638003959899</v>
      </c>
      <c r="E191">
        <v>271.55</v>
      </c>
      <c r="F191">
        <v>80</v>
      </c>
      <c r="G191">
        <v>12</v>
      </c>
      <c r="H191">
        <v>6.6666666666666599</v>
      </c>
      <c r="I191">
        <v>13.3333333333333</v>
      </c>
      <c r="J191">
        <v>15</v>
      </c>
      <c r="K191">
        <v>15.215801024140401</v>
      </c>
      <c r="L191">
        <v>39</v>
      </c>
      <c r="M191">
        <v>6.75</v>
      </c>
      <c r="N191">
        <v>97</v>
      </c>
      <c r="O191">
        <v>100</v>
      </c>
      <c r="P191">
        <v>100</v>
      </c>
    </row>
    <row r="192" spans="1:16" x14ac:dyDescent="0.25">
      <c r="A192" t="s">
        <v>663</v>
      </c>
      <c r="B192" t="s">
        <v>662</v>
      </c>
      <c r="C192" t="s">
        <v>533</v>
      </c>
      <c r="D192">
        <v>29569.985936145</v>
      </c>
      <c r="E192">
        <v>979.5</v>
      </c>
      <c r="F192">
        <v>90</v>
      </c>
      <c r="G192">
        <v>9</v>
      </c>
      <c r="H192">
        <v>10</v>
      </c>
      <c r="I192">
        <v>0</v>
      </c>
      <c r="J192">
        <v>10</v>
      </c>
      <c r="K192">
        <v>16.967796525807501</v>
      </c>
      <c r="L192">
        <v>64</v>
      </c>
      <c r="M192">
        <v>5.3455882352941204</v>
      </c>
      <c r="N192">
        <v>21</v>
      </c>
      <c r="O192">
        <v>73</v>
      </c>
      <c r="P192">
        <v>47</v>
      </c>
    </row>
    <row r="193" spans="1:16" x14ac:dyDescent="0.25">
      <c r="A193" t="s">
        <v>654</v>
      </c>
      <c r="B193" t="s">
        <v>653</v>
      </c>
      <c r="C193" t="s">
        <v>85</v>
      </c>
      <c r="D193">
        <v>29471.100181040001</v>
      </c>
      <c r="E193">
        <v>401.85</v>
      </c>
      <c r="F193">
        <v>73.684210526315695</v>
      </c>
      <c r="G193">
        <v>14</v>
      </c>
      <c r="H193">
        <v>21.052631578947299</v>
      </c>
      <c r="I193">
        <v>5.2631578947368398</v>
      </c>
      <c r="J193">
        <v>19</v>
      </c>
      <c r="K193">
        <v>11.290723700571901</v>
      </c>
      <c r="L193">
        <v>2</v>
      </c>
      <c r="N193">
        <v>22</v>
      </c>
      <c r="P193">
        <v>35</v>
      </c>
    </row>
    <row r="194" spans="1:16" x14ac:dyDescent="0.25">
      <c r="A194" t="s">
        <v>682</v>
      </c>
      <c r="B194" t="s">
        <v>681</v>
      </c>
      <c r="C194" t="s">
        <v>91</v>
      </c>
      <c r="D194">
        <v>29356.288888225001</v>
      </c>
      <c r="E194">
        <v>1071.5</v>
      </c>
      <c r="F194">
        <v>50</v>
      </c>
      <c r="G194">
        <v>4</v>
      </c>
      <c r="H194">
        <v>25</v>
      </c>
      <c r="I194">
        <v>25</v>
      </c>
      <c r="J194">
        <v>8</v>
      </c>
      <c r="K194">
        <v>-8.7431442134857207</v>
      </c>
      <c r="L194">
        <v>100</v>
      </c>
      <c r="M194">
        <v>5.6428571428571397</v>
      </c>
      <c r="N194">
        <v>76</v>
      </c>
      <c r="O194">
        <v>16</v>
      </c>
      <c r="P194">
        <v>55</v>
      </c>
    </row>
    <row r="195" spans="1:16" x14ac:dyDescent="0.25">
      <c r="A195" t="s">
        <v>656</v>
      </c>
      <c r="B195" t="s">
        <v>655</v>
      </c>
      <c r="C195" t="s">
        <v>657</v>
      </c>
      <c r="D195">
        <v>29033.532058320001</v>
      </c>
      <c r="E195">
        <v>1044.5</v>
      </c>
      <c r="F195">
        <v>63.636363636363598</v>
      </c>
      <c r="G195">
        <v>7</v>
      </c>
      <c r="H195">
        <v>18.181818181818102</v>
      </c>
      <c r="I195">
        <v>18.181818181818102</v>
      </c>
      <c r="J195">
        <v>11</v>
      </c>
      <c r="K195">
        <v>-3.4114839253123699</v>
      </c>
      <c r="L195">
        <v>71</v>
      </c>
      <c r="M195">
        <v>6.2583333333333302</v>
      </c>
      <c r="N195">
        <v>55</v>
      </c>
      <c r="O195">
        <v>3</v>
      </c>
      <c r="P195">
        <v>20</v>
      </c>
    </row>
    <row r="196" spans="1:16" x14ac:dyDescent="0.25">
      <c r="A196" t="s">
        <v>698</v>
      </c>
      <c r="B196" t="s">
        <v>697</v>
      </c>
      <c r="C196" t="s">
        <v>112</v>
      </c>
      <c r="D196">
        <v>29002.151439000001</v>
      </c>
      <c r="E196">
        <v>596.9</v>
      </c>
      <c r="G196">
        <v>0</v>
      </c>
      <c r="H196">
        <v>0</v>
      </c>
      <c r="I196">
        <v>0</v>
      </c>
      <c r="L196">
        <v>22</v>
      </c>
      <c r="N196">
        <v>97</v>
      </c>
      <c r="O196">
        <v>39</v>
      </c>
      <c r="P196">
        <v>77</v>
      </c>
    </row>
    <row r="197" spans="1:16" x14ac:dyDescent="0.25">
      <c r="A197" t="s">
        <v>667</v>
      </c>
      <c r="B197" t="s">
        <v>666</v>
      </c>
      <c r="C197" t="s">
        <v>290</v>
      </c>
      <c r="D197">
        <v>28873.603895625001</v>
      </c>
      <c r="E197">
        <v>2649.55</v>
      </c>
      <c r="F197">
        <v>66.6666666666666</v>
      </c>
      <c r="G197">
        <v>8</v>
      </c>
      <c r="H197">
        <v>33.3333333333333</v>
      </c>
      <c r="I197">
        <v>0</v>
      </c>
      <c r="J197">
        <v>12</v>
      </c>
      <c r="K197">
        <v>1.284179594329</v>
      </c>
      <c r="L197">
        <v>36</v>
      </c>
      <c r="M197">
        <v>3.57826086956522</v>
      </c>
      <c r="N197">
        <v>87</v>
      </c>
      <c r="O197">
        <v>49</v>
      </c>
      <c r="P197">
        <v>67</v>
      </c>
    </row>
    <row r="198" spans="1:16" x14ac:dyDescent="0.25">
      <c r="A198" t="s">
        <v>665</v>
      </c>
      <c r="B198" t="s">
        <v>664</v>
      </c>
      <c r="C198" t="s">
        <v>290</v>
      </c>
      <c r="D198">
        <v>28770.638079809902</v>
      </c>
      <c r="E198">
        <v>381.5</v>
      </c>
      <c r="F198">
        <v>100</v>
      </c>
      <c r="G198">
        <v>8</v>
      </c>
      <c r="H198">
        <v>0</v>
      </c>
      <c r="I198">
        <v>0</v>
      </c>
      <c r="J198">
        <v>8</v>
      </c>
      <c r="K198">
        <v>13.469496729408601</v>
      </c>
      <c r="L198">
        <v>10</v>
      </c>
      <c r="M198">
        <v>2.9130434782608701</v>
      </c>
      <c r="N198">
        <v>56</v>
      </c>
      <c r="O198">
        <v>22</v>
      </c>
      <c r="P198">
        <v>59</v>
      </c>
    </row>
    <row r="199" spans="1:16" x14ac:dyDescent="0.25">
      <c r="A199" t="s">
        <v>676</v>
      </c>
      <c r="B199" t="s">
        <v>675</v>
      </c>
      <c r="C199" t="s">
        <v>91</v>
      </c>
      <c r="D199">
        <v>28670.872341769998</v>
      </c>
      <c r="E199">
        <v>4672.3</v>
      </c>
      <c r="F199">
        <v>55.5555555555555</v>
      </c>
      <c r="G199">
        <v>15</v>
      </c>
      <c r="H199">
        <v>22.2222222222222</v>
      </c>
      <c r="I199">
        <v>22.2222222222222</v>
      </c>
      <c r="J199">
        <v>27</v>
      </c>
      <c r="K199">
        <v>2.07343320476485</v>
      </c>
      <c r="L199">
        <v>97</v>
      </c>
      <c r="M199">
        <v>5.4692307692307702</v>
      </c>
      <c r="N199">
        <v>53</v>
      </c>
      <c r="O199">
        <v>46</v>
      </c>
      <c r="P199">
        <v>24</v>
      </c>
    </row>
    <row r="200" spans="1:16" x14ac:dyDescent="0.25">
      <c r="A200" t="s">
        <v>669</v>
      </c>
      <c r="B200" t="s">
        <v>668</v>
      </c>
      <c r="C200" t="s">
        <v>670</v>
      </c>
      <c r="D200">
        <v>28241.353172409901</v>
      </c>
      <c r="E200">
        <v>3844.65</v>
      </c>
      <c r="G200">
        <v>0</v>
      </c>
      <c r="H200">
        <v>0</v>
      </c>
      <c r="I200">
        <v>0</v>
      </c>
      <c r="K200">
        <v>-12.6337997178395</v>
      </c>
      <c r="L200">
        <v>84</v>
      </c>
      <c r="M200">
        <v>4.3416666666666703</v>
      </c>
      <c r="N200">
        <v>98</v>
      </c>
      <c r="O200">
        <v>13</v>
      </c>
      <c r="P200">
        <v>76</v>
      </c>
    </row>
    <row r="201" spans="1:16" x14ac:dyDescent="0.25">
      <c r="A201" t="s">
        <v>680</v>
      </c>
      <c r="B201" t="s">
        <v>679</v>
      </c>
      <c r="C201" t="s">
        <v>293</v>
      </c>
      <c r="D201">
        <v>28019.868257490001</v>
      </c>
      <c r="E201">
        <v>814.7</v>
      </c>
      <c r="F201">
        <v>92.857142857142804</v>
      </c>
      <c r="G201">
        <v>13</v>
      </c>
      <c r="H201">
        <v>7.1428571428571397</v>
      </c>
      <c r="I201">
        <v>0</v>
      </c>
      <c r="J201">
        <v>14</v>
      </c>
      <c r="K201">
        <v>16.0857248429609</v>
      </c>
      <c r="L201">
        <v>63</v>
      </c>
      <c r="M201">
        <v>4.96428571428571</v>
      </c>
      <c r="N201">
        <v>34</v>
      </c>
      <c r="O201">
        <v>7</v>
      </c>
      <c r="P201">
        <v>34</v>
      </c>
    </row>
    <row r="202" spans="1:16" x14ac:dyDescent="0.25">
      <c r="A202" t="s">
        <v>678</v>
      </c>
      <c r="B202" t="s">
        <v>677</v>
      </c>
      <c r="C202" t="s">
        <v>504</v>
      </c>
      <c r="D202">
        <v>27630.6189753</v>
      </c>
      <c r="E202">
        <v>2517.6</v>
      </c>
      <c r="F202">
        <v>37.5</v>
      </c>
      <c r="G202">
        <v>9</v>
      </c>
      <c r="H202">
        <v>33.3333333333333</v>
      </c>
      <c r="I202">
        <v>29.1666666666666</v>
      </c>
      <c r="J202">
        <v>24</v>
      </c>
      <c r="K202">
        <v>-3.14034765951377</v>
      </c>
      <c r="L202">
        <v>74</v>
      </c>
      <c r="M202">
        <v>2.9235294117647102</v>
      </c>
      <c r="N202">
        <v>32</v>
      </c>
      <c r="O202">
        <v>17</v>
      </c>
      <c r="P202">
        <v>17</v>
      </c>
    </row>
    <row r="203" spans="1:16" x14ac:dyDescent="0.25">
      <c r="A203" t="s">
        <v>686</v>
      </c>
      <c r="B203" t="s">
        <v>685</v>
      </c>
      <c r="C203" t="s">
        <v>102</v>
      </c>
      <c r="D203">
        <v>26973.087788159999</v>
      </c>
      <c r="E203">
        <v>2013.15</v>
      </c>
      <c r="F203">
        <v>58.3333333333333</v>
      </c>
      <c r="G203">
        <v>7</v>
      </c>
      <c r="H203">
        <v>25</v>
      </c>
      <c r="I203">
        <v>16.6666666666666</v>
      </c>
      <c r="J203">
        <v>12</v>
      </c>
      <c r="K203">
        <v>11.2206715210356</v>
      </c>
      <c r="L203">
        <v>64</v>
      </c>
      <c r="M203">
        <v>7.6169642857142899</v>
      </c>
      <c r="N203">
        <v>19</v>
      </c>
      <c r="O203">
        <v>58</v>
      </c>
      <c r="P203">
        <v>16</v>
      </c>
    </row>
    <row r="204" spans="1:16" x14ac:dyDescent="0.25">
      <c r="A204" t="s">
        <v>690</v>
      </c>
      <c r="B204" t="s">
        <v>689</v>
      </c>
      <c r="C204" t="s">
        <v>71</v>
      </c>
      <c r="D204">
        <v>26658.362208350001</v>
      </c>
      <c r="E204">
        <v>424.3</v>
      </c>
      <c r="F204">
        <v>57.142857142857103</v>
      </c>
      <c r="G204">
        <v>16</v>
      </c>
      <c r="H204">
        <v>28.571428571428498</v>
      </c>
      <c r="I204">
        <v>14.285714285714199</v>
      </c>
      <c r="J204">
        <v>28</v>
      </c>
      <c r="K204">
        <v>5.9559261465157803E-2</v>
      </c>
      <c r="L204">
        <v>61</v>
      </c>
      <c r="M204">
        <v>4.55</v>
      </c>
      <c r="N204">
        <v>87</v>
      </c>
      <c r="O204">
        <v>73</v>
      </c>
      <c r="P204">
        <v>87</v>
      </c>
    </row>
    <row r="205" spans="1:16" x14ac:dyDescent="0.25">
      <c r="A205" t="s">
        <v>50</v>
      </c>
      <c r="B205" t="s">
        <v>51</v>
      </c>
      <c r="C205" t="s">
        <v>52</v>
      </c>
      <c r="D205">
        <v>26592.964210979899</v>
      </c>
      <c r="E205">
        <v>58.85</v>
      </c>
      <c r="F205">
        <v>80</v>
      </c>
      <c r="G205">
        <v>8</v>
      </c>
      <c r="H205">
        <v>0</v>
      </c>
      <c r="I205">
        <v>20</v>
      </c>
      <c r="J205">
        <v>10</v>
      </c>
      <c r="K205">
        <v>6.40066500415627</v>
      </c>
      <c r="L205">
        <v>80</v>
      </c>
      <c r="N205">
        <v>7</v>
      </c>
      <c r="P205">
        <v>19</v>
      </c>
    </row>
    <row r="206" spans="1:16" x14ac:dyDescent="0.25">
      <c r="A206" t="s">
        <v>700</v>
      </c>
      <c r="B206" t="s">
        <v>699</v>
      </c>
      <c r="C206" t="s">
        <v>701</v>
      </c>
      <c r="D206">
        <v>26536.072484205</v>
      </c>
      <c r="E206">
        <v>2536.85</v>
      </c>
      <c r="F206">
        <v>15.789473684210501</v>
      </c>
      <c r="G206">
        <v>3</v>
      </c>
      <c r="H206">
        <v>42.105263157894697</v>
      </c>
      <c r="I206">
        <v>42.105263157894697</v>
      </c>
      <c r="J206">
        <v>19</v>
      </c>
      <c r="K206">
        <v>-22.428399371261701</v>
      </c>
      <c r="L206">
        <v>14</v>
      </c>
      <c r="M206">
        <v>6.85</v>
      </c>
      <c r="N206">
        <v>29</v>
      </c>
      <c r="O206">
        <v>24</v>
      </c>
      <c r="P206">
        <v>32</v>
      </c>
    </row>
    <row r="207" spans="1:16" x14ac:dyDescent="0.25">
      <c r="A207" t="s">
        <v>684</v>
      </c>
      <c r="B207" t="s">
        <v>683</v>
      </c>
      <c r="C207" t="s">
        <v>17</v>
      </c>
      <c r="D207">
        <v>26433.460570439998</v>
      </c>
      <c r="E207">
        <v>30.2</v>
      </c>
      <c r="G207">
        <v>0</v>
      </c>
      <c r="H207">
        <v>0</v>
      </c>
      <c r="I207">
        <v>0</v>
      </c>
      <c r="K207">
        <v>21.510673234811101</v>
      </c>
      <c r="L207">
        <v>27</v>
      </c>
      <c r="M207">
        <v>5.9790322580645201</v>
      </c>
      <c r="N207">
        <v>86</v>
      </c>
      <c r="P207">
        <v>96</v>
      </c>
    </row>
    <row r="208" spans="1:16" x14ac:dyDescent="0.25">
      <c r="A208" t="s">
        <v>692</v>
      </c>
      <c r="B208" t="s">
        <v>691</v>
      </c>
      <c r="C208" t="s">
        <v>58</v>
      </c>
      <c r="D208">
        <v>26312.755329</v>
      </c>
      <c r="E208">
        <v>327.60000000000002</v>
      </c>
      <c r="F208">
        <v>52.631578947368403</v>
      </c>
      <c r="G208">
        <v>10</v>
      </c>
      <c r="H208">
        <v>15.789473684210501</v>
      </c>
      <c r="I208">
        <v>31.578947368421002</v>
      </c>
      <c r="J208">
        <v>19</v>
      </c>
      <c r="K208">
        <v>0.97290937019968404</v>
      </c>
      <c r="L208">
        <v>84</v>
      </c>
      <c r="M208">
        <v>4.0026785714285698</v>
      </c>
      <c r="N208">
        <v>22</v>
      </c>
      <c r="O208">
        <v>20</v>
      </c>
      <c r="P208">
        <v>14</v>
      </c>
    </row>
    <row r="209" spans="1:16" x14ac:dyDescent="0.25">
      <c r="A209" t="s">
        <v>672</v>
      </c>
      <c r="B209" t="s">
        <v>671</v>
      </c>
      <c r="C209" t="s">
        <v>488</v>
      </c>
      <c r="D209">
        <v>26271.253260000001</v>
      </c>
      <c r="E209">
        <v>120.95</v>
      </c>
      <c r="F209">
        <v>100</v>
      </c>
      <c r="G209">
        <v>1</v>
      </c>
      <c r="H209">
        <v>0</v>
      </c>
      <c r="I209">
        <v>0</v>
      </c>
      <c r="J209">
        <v>1</v>
      </c>
      <c r="K209">
        <v>-31.746031746031701</v>
      </c>
      <c r="L209">
        <v>99</v>
      </c>
      <c r="M209">
        <v>6.7142857142857197</v>
      </c>
      <c r="N209">
        <v>90</v>
      </c>
      <c r="O209">
        <v>72</v>
      </c>
      <c r="P209">
        <v>91</v>
      </c>
    </row>
    <row r="210" spans="1:16" x14ac:dyDescent="0.25">
      <c r="A210" t="s">
        <v>728</v>
      </c>
      <c r="B210" t="s">
        <v>727</v>
      </c>
      <c r="C210" t="s">
        <v>527</v>
      </c>
      <c r="D210">
        <v>26023.678877924998</v>
      </c>
      <c r="E210">
        <v>1072.95</v>
      </c>
      <c r="F210">
        <v>100</v>
      </c>
      <c r="G210">
        <v>7</v>
      </c>
      <c r="H210">
        <v>0</v>
      </c>
      <c r="I210">
        <v>0</v>
      </c>
      <c r="J210">
        <v>7</v>
      </c>
      <c r="K210">
        <v>4.0383299110198498</v>
      </c>
      <c r="L210">
        <v>80</v>
      </c>
      <c r="M210">
        <v>4.6590909090909101</v>
      </c>
      <c r="N210">
        <v>49</v>
      </c>
      <c r="O210">
        <v>94</v>
      </c>
      <c r="P210">
        <v>96</v>
      </c>
    </row>
    <row r="211" spans="1:16" x14ac:dyDescent="0.25">
      <c r="A211" t="s">
        <v>696</v>
      </c>
      <c r="B211" t="s">
        <v>695</v>
      </c>
      <c r="C211" t="s">
        <v>457</v>
      </c>
      <c r="D211">
        <v>25596.787391549999</v>
      </c>
      <c r="E211">
        <v>1240.75</v>
      </c>
      <c r="F211">
        <v>100</v>
      </c>
      <c r="G211">
        <v>4</v>
      </c>
      <c r="H211">
        <v>0</v>
      </c>
      <c r="I211">
        <v>0</v>
      </c>
      <c r="J211">
        <v>4</v>
      </c>
      <c r="K211">
        <v>-5.0609530845955</v>
      </c>
      <c r="L211">
        <v>60</v>
      </c>
      <c r="M211">
        <v>6.0415254237288103</v>
      </c>
      <c r="N211">
        <v>93</v>
      </c>
      <c r="P211">
        <v>33</v>
      </c>
    </row>
    <row r="212" spans="1:16" x14ac:dyDescent="0.25">
      <c r="A212" t="s">
        <v>703</v>
      </c>
      <c r="B212" t="s">
        <v>702</v>
      </c>
      <c r="C212" t="s">
        <v>55</v>
      </c>
      <c r="D212">
        <v>25423.215633899999</v>
      </c>
      <c r="E212">
        <v>335.25</v>
      </c>
      <c r="F212">
        <v>100</v>
      </c>
      <c r="G212">
        <v>10</v>
      </c>
      <c r="H212">
        <v>0</v>
      </c>
      <c r="I212">
        <v>0</v>
      </c>
      <c r="J212">
        <v>10</v>
      </c>
      <c r="K212">
        <v>8.3890126206384501</v>
      </c>
      <c r="L212">
        <v>43</v>
      </c>
      <c r="M212">
        <v>2.9653846153846199</v>
      </c>
      <c r="N212">
        <v>36</v>
      </c>
      <c r="O212">
        <v>25</v>
      </c>
      <c r="P212">
        <v>35</v>
      </c>
    </row>
    <row r="213" spans="1:16" x14ac:dyDescent="0.25">
      <c r="A213" t="s">
        <v>708</v>
      </c>
      <c r="B213" t="s">
        <v>707</v>
      </c>
      <c r="C213" t="s">
        <v>365</v>
      </c>
      <c r="D213">
        <v>25313.857563469999</v>
      </c>
      <c r="E213">
        <v>1051.05</v>
      </c>
      <c r="F213">
        <v>57.142857142857103</v>
      </c>
      <c r="G213">
        <v>4</v>
      </c>
      <c r="H213">
        <v>42.857142857142797</v>
      </c>
      <c r="I213">
        <v>0</v>
      </c>
      <c r="J213">
        <v>7</v>
      </c>
      <c r="K213">
        <v>11.7093544004428</v>
      </c>
      <c r="L213">
        <v>64</v>
      </c>
      <c r="M213">
        <v>2.65178571428571</v>
      </c>
      <c r="N213">
        <v>25</v>
      </c>
      <c r="O213">
        <v>79</v>
      </c>
      <c r="P213">
        <v>79</v>
      </c>
    </row>
    <row r="214" spans="1:16" x14ac:dyDescent="0.25">
      <c r="A214" t="s">
        <v>705</v>
      </c>
      <c r="B214" t="s">
        <v>704</v>
      </c>
      <c r="C214" t="s">
        <v>706</v>
      </c>
      <c r="D214">
        <v>25099.261952699999</v>
      </c>
      <c r="E214">
        <v>758.55</v>
      </c>
      <c r="F214">
        <v>41.025641025641001</v>
      </c>
      <c r="G214">
        <v>16</v>
      </c>
      <c r="H214">
        <v>35.897435897435898</v>
      </c>
      <c r="I214">
        <v>23.076923076922998</v>
      </c>
      <c r="J214">
        <v>39</v>
      </c>
      <c r="K214">
        <v>14.560674971986</v>
      </c>
      <c r="L214">
        <v>71</v>
      </c>
      <c r="M214">
        <v>4.8857142857142897</v>
      </c>
      <c r="N214">
        <v>35</v>
      </c>
      <c r="O214">
        <v>28</v>
      </c>
      <c r="P214">
        <v>7</v>
      </c>
    </row>
    <row r="215" spans="1:16" x14ac:dyDescent="0.25">
      <c r="A215" t="s">
        <v>694</v>
      </c>
      <c r="B215" t="s">
        <v>693</v>
      </c>
      <c r="C215" t="s">
        <v>504</v>
      </c>
      <c r="D215">
        <v>24968.148833520001</v>
      </c>
      <c r="E215">
        <v>5312.5</v>
      </c>
      <c r="F215">
        <v>62.5</v>
      </c>
      <c r="G215">
        <v>5</v>
      </c>
      <c r="H215">
        <v>25</v>
      </c>
      <c r="I215">
        <v>12.5</v>
      </c>
      <c r="J215">
        <v>8</v>
      </c>
      <c r="K215">
        <v>-1.3741485822905</v>
      </c>
      <c r="L215">
        <v>97</v>
      </c>
      <c r="M215">
        <v>5.4950980392156898</v>
      </c>
      <c r="N215">
        <v>33</v>
      </c>
      <c r="O215">
        <v>21</v>
      </c>
      <c r="P215">
        <v>19</v>
      </c>
    </row>
    <row r="216" spans="1:16" x14ac:dyDescent="0.25">
      <c r="A216" t="s">
        <v>714</v>
      </c>
      <c r="B216" t="s">
        <v>713</v>
      </c>
      <c r="C216" t="s">
        <v>504</v>
      </c>
      <c r="D216">
        <v>24917.333918510001</v>
      </c>
      <c r="E216">
        <v>3381</v>
      </c>
      <c r="F216">
        <v>80</v>
      </c>
      <c r="G216">
        <v>4</v>
      </c>
      <c r="H216">
        <v>0</v>
      </c>
      <c r="I216">
        <v>20</v>
      </c>
      <c r="J216">
        <v>5</v>
      </c>
      <c r="K216">
        <v>8.07057793609345</v>
      </c>
      <c r="L216">
        <v>83</v>
      </c>
      <c r="M216">
        <v>6.3696078431372598</v>
      </c>
      <c r="N216">
        <v>30</v>
      </c>
      <c r="O216">
        <v>15</v>
      </c>
      <c r="P216">
        <v>26</v>
      </c>
    </row>
    <row r="217" spans="1:16" x14ac:dyDescent="0.25">
      <c r="A217" t="s">
        <v>712</v>
      </c>
      <c r="B217" t="s">
        <v>711</v>
      </c>
      <c r="C217" t="s">
        <v>323</v>
      </c>
      <c r="D217">
        <v>24713.091058585</v>
      </c>
      <c r="E217">
        <v>3252.5</v>
      </c>
      <c r="F217">
        <v>50</v>
      </c>
      <c r="G217">
        <v>11</v>
      </c>
      <c r="H217">
        <v>22.727272727272702</v>
      </c>
      <c r="I217">
        <v>27.272727272727199</v>
      </c>
      <c r="J217">
        <v>22</v>
      </c>
      <c r="K217">
        <v>1.9275563962668201</v>
      </c>
      <c r="L217">
        <v>27</v>
      </c>
      <c r="M217">
        <v>5.10945945945946</v>
      </c>
      <c r="N217">
        <v>70</v>
      </c>
      <c r="O217">
        <v>50</v>
      </c>
      <c r="P217">
        <v>44</v>
      </c>
    </row>
    <row r="218" spans="1:16" x14ac:dyDescent="0.25">
      <c r="A218" t="s">
        <v>716</v>
      </c>
      <c r="B218" t="s">
        <v>715</v>
      </c>
      <c r="C218" t="s">
        <v>17</v>
      </c>
      <c r="D218">
        <v>24147.48410899</v>
      </c>
      <c r="E218">
        <v>33.799999999999997</v>
      </c>
      <c r="G218">
        <v>0</v>
      </c>
      <c r="H218">
        <v>0</v>
      </c>
      <c r="I218">
        <v>0</v>
      </c>
      <c r="L218">
        <v>66</v>
      </c>
      <c r="M218">
        <v>6.2564516129032297</v>
      </c>
      <c r="N218">
        <v>89</v>
      </c>
      <c r="O218">
        <v>99</v>
      </c>
      <c r="P218">
        <v>99</v>
      </c>
    </row>
    <row r="219" spans="1:16" x14ac:dyDescent="0.25">
      <c r="A219" t="s">
        <v>710</v>
      </c>
      <c r="B219" t="s">
        <v>709</v>
      </c>
      <c r="C219" t="s">
        <v>706</v>
      </c>
      <c r="D219">
        <v>24124.547032425002</v>
      </c>
      <c r="E219">
        <v>4063.6</v>
      </c>
      <c r="F219">
        <v>41.6666666666666</v>
      </c>
      <c r="G219">
        <v>10</v>
      </c>
      <c r="H219">
        <v>37.5</v>
      </c>
      <c r="I219">
        <v>20.8333333333333</v>
      </c>
      <c r="J219">
        <v>24</v>
      </c>
      <c r="K219">
        <v>6.2955967855427897E-2</v>
      </c>
      <c r="L219">
        <v>66</v>
      </c>
      <c r="M219">
        <v>8</v>
      </c>
      <c r="N219">
        <v>21</v>
      </c>
      <c r="O219">
        <v>13</v>
      </c>
      <c r="P219">
        <v>4</v>
      </c>
    </row>
    <row r="220" spans="1:16" x14ac:dyDescent="0.25">
      <c r="A220" t="s">
        <v>718</v>
      </c>
      <c r="B220" t="s">
        <v>717</v>
      </c>
      <c r="C220" t="s">
        <v>504</v>
      </c>
      <c r="D220">
        <v>23917.180799999998</v>
      </c>
      <c r="E220">
        <v>2175.75</v>
      </c>
      <c r="F220">
        <v>57.142857142857103</v>
      </c>
      <c r="G220">
        <v>4</v>
      </c>
      <c r="H220">
        <v>28.571428571428498</v>
      </c>
      <c r="I220">
        <v>14.285714285714199</v>
      </c>
      <c r="J220">
        <v>7</v>
      </c>
      <c r="K220">
        <v>1.0346503715019699</v>
      </c>
      <c r="L220">
        <v>73</v>
      </c>
      <c r="M220">
        <v>6.5872549019607796</v>
      </c>
      <c r="N220">
        <v>28</v>
      </c>
      <c r="O220">
        <v>19</v>
      </c>
      <c r="P220">
        <v>41</v>
      </c>
    </row>
    <row r="221" spans="1:16" x14ac:dyDescent="0.25">
      <c r="A221" t="s">
        <v>736</v>
      </c>
      <c r="B221" t="s">
        <v>735</v>
      </c>
      <c r="C221" t="s">
        <v>657</v>
      </c>
      <c r="D221">
        <v>23727.581324589999</v>
      </c>
      <c r="E221">
        <v>952.1</v>
      </c>
      <c r="F221">
        <v>33.3333333333333</v>
      </c>
      <c r="G221">
        <v>4</v>
      </c>
      <c r="H221">
        <v>41.6666666666666</v>
      </c>
      <c r="I221">
        <v>25</v>
      </c>
      <c r="J221">
        <v>12</v>
      </c>
      <c r="K221">
        <v>-2.4287887530818799</v>
      </c>
      <c r="L221">
        <v>22</v>
      </c>
      <c r="M221">
        <v>8.16</v>
      </c>
      <c r="N221">
        <v>4</v>
      </c>
      <c r="P221">
        <v>10</v>
      </c>
    </row>
    <row r="222" spans="1:16" x14ac:dyDescent="0.25">
      <c r="A222" t="s">
        <v>726</v>
      </c>
      <c r="B222" t="s">
        <v>725</v>
      </c>
      <c r="C222" t="s">
        <v>315</v>
      </c>
      <c r="D222">
        <v>23721.92694102</v>
      </c>
      <c r="E222">
        <v>1395.2</v>
      </c>
      <c r="F222">
        <v>33.3333333333333</v>
      </c>
      <c r="G222">
        <v>2</v>
      </c>
      <c r="H222">
        <v>50</v>
      </c>
      <c r="I222">
        <v>16.6666666666666</v>
      </c>
      <c r="J222">
        <v>6</v>
      </c>
      <c r="K222">
        <v>-2.3423552095979399</v>
      </c>
      <c r="L222">
        <v>66</v>
      </c>
      <c r="M222">
        <v>3.5550000000000002</v>
      </c>
      <c r="N222">
        <v>22</v>
      </c>
      <c r="O222">
        <v>37</v>
      </c>
      <c r="P222">
        <v>14</v>
      </c>
    </row>
    <row r="223" spans="1:16" x14ac:dyDescent="0.25">
      <c r="A223" t="s">
        <v>720</v>
      </c>
      <c r="B223" t="s">
        <v>719</v>
      </c>
      <c r="C223" t="s">
        <v>648</v>
      </c>
      <c r="D223">
        <v>23392.705727590001</v>
      </c>
      <c r="E223">
        <v>196.9</v>
      </c>
      <c r="F223">
        <v>58.823529411764703</v>
      </c>
      <c r="G223">
        <v>10</v>
      </c>
      <c r="H223">
        <v>17.647058823529399</v>
      </c>
      <c r="I223">
        <v>23.529411764705799</v>
      </c>
      <c r="J223">
        <v>17</v>
      </c>
      <c r="K223">
        <v>1.77789229580004</v>
      </c>
      <c r="L223">
        <v>55</v>
      </c>
      <c r="M223">
        <v>6.4</v>
      </c>
      <c r="N223">
        <v>10</v>
      </c>
      <c r="P223">
        <v>9</v>
      </c>
    </row>
    <row r="224" spans="1:16" x14ac:dyDescent="0.25">
      <c r="A224" t="s">
        <v>760</v>
      </c>
      <c r="B224" t="s">
        <v>759</v>
      </c>
      <c r="C224" t="s">
        <v>315</v>
      </c>
      <c r="D224">
        <v>23204.098308659999</v>
      </c>
      <c r="E224">
        <v>798.75</v>
      </c>
      <c r="F224">
        <v>31.25</v>
      </c>
      <c r="G224">
        <v>5</v>
      </c>
      <c r="H224">
        <v>43.75</v>
      </c>
      <c r="I224">
        <v>25</v>
      </c>
      <c r="J224">
        <v>16</v>
      </c>
      <c r="K224">
        <v>-29.470420137411001</v>
      </c>
      <c r="L224">
        <v>54</v>
      </c>
      <c r="M224">
        <v>4.1371428571428597</v>
      </c>
      <c r="N224">
        <v>77</v>
      </c>
      <c r="O224">
        <v>66</v>
      </c>
      <c r="P224">
        <v>75</v>
      </c>
    </row>
    <row r="225" spans="1:16" x14ac:dyDescent="0.25">
      <c r="A225" t="s">
        <v>722</v>
      </c>
      <c r="B225" t="s">
        <v>721</v>
      </c>
      <c r="C225" t="s">
        <v>457</v>
      </c>
      <c r="D225">
        <v>23088.399870720001</v>
      </c>
      <c r="E225">
        <v>1643.65</v>
      </c>
      <c r="F225">
        <v>88.235294117647001</v>
      </c>
      <c r="G225">
        <v>15</v>
      </c>
      <c r="H225">
        <v>0</v>
      </c>
      <c r="I225">
        <v>11.764705882352899</v>
      </c>
      <c r="J225">
        <v>17</v>
      </c>
      <c r="K225">
        <v>2.2907274278055199</v>
      </c>
      <c r="L225">
        <v>72</v>
      </c>
      <c r="M225">
        <v>5.9245762711864396</v>
      </c>
      <c r="N225">
        <v>39</v>
      </c>
      <c r="O225">
        <v>48</v>
      </c>
      <c r="P225">
        <v>34</v>
      </c>
    </row>
    <row r="226" spans="1:16" x14ac:dyDescent="0.25">
      <c r="A226" t="s">
        <v>734</v>
      </c>
      <c r="B226" t="s">
        <v>733</v>
      </c>
      <c r="C226" t="s">
        <v>35</v>
      </c>
      <c r="D226">
        <v>23025.673136879999</v>
      </c>
      <c r="E226">
        <v>46.55</v>
      </c>
      <c r="G226">
        <v>0</v>
      </c>
      <c r="H226">
        <v>0</v>
      </c>
      <c r="I226">
        <v>0</v>
      </c>
    </row>
    <row r="227" spans="1:16" x14ac:dyDescent="0.25">
      <c r="A227" t="s">
        <v>743</v>
      </c>
      <c r="B227" t="s">
        <v>742</v>
      </c>
      <c r="C227" t="s">
        <v>504</v>
      </c>
      <c r="D227">
        <v>22964.883189489999</v>
      </c>
      <c r="E227">
        <v>1225.7</v>
      </c>
      <c r="F227">
        <v>80</v>
      </c>
      <c r="G227">
        <v>8</v>
      </c>
      <c r="H227">
        <v>0</v>
      </c>
      <c r="I227">
        <v>20</v>
      </c>
      <c r="J227">
        <v>10</v>
      </c>
      <c r="K227">
        <v>4.5535381943008302</v>
      </c>
      <c r="L227">
        <v>45</v>
      </c>
      <c r="M227">
        <v>5.0098214285714304</v>
      </c>
      <c r="N227">
        <v>92</v>
      </c>
      <c r="O227">
        <v>33</v>
      </c>
      <c r="P227">
        <v>68</v>
      </c>
    </row>
    <row r="228" spans="1:16" x14ac:dyDescent="0.25">
      <c r="A228" t="s">
        <v>730</v>
      </c>
      <c r="B228" t="s">
        <v>729</v>
      </c>
      <c r="C228" t="s">
        <v>457</v>
      </c>
      <c r="D228">
        <v>22742.5125676799</v>
      </c>
      <c r="E228">
        <v>11990.2</v>
      </c>
      <c r="F228">
        <v>80</v>
      </c>
      <c r="G228">
        <v>4</v>
      </c>
      <c r="H228">
        <v>20</v>
      </c>
      <c r="I228">
        <v>0</v>
      </c>
      <c r="J228">
        <v>5</v>
      </c>
      <c r="K228">
        <v>-4.6471284882654196</v>
      </c>
      <c r="L228">
        <v>76</v>
      </c>
      <c r="M228">
        <v>4.93305084745763</v>
      </c>
      <c r="N228">
        <v>75</v>
      </c>
      <c r="P228">
        <v>39</v>
      </c>
    </row>
    <row r="229" spans="1:16" x14ac:dyDescent="0.25">
      <c r="A229" t="s">
        <v>765</v>
      </c>
      <c r="B229" t="s">
        <v>764</v>
      </c>
      <c r="C229" t="s">
        <v>766</v>
      </c>
      <c r="D229">
        <v>22725.889477199999</v>
      </c>
      <c r="E229">
        <v>236.6</v>
      </c>
      <c r="F229">
        <v>90</v>
      </c>
      <c r="G229">
        <v>18</v>
      </c>
      <c r="H229">
        <v>5</v>
      </c>
      <c r="I229">
        <v>5</v>
      </c>
      <c r="J229">
        <v>20</v>
      </c>
      <c r="K229">
        <v>1.4370245139475899</v>
      </c>
      <c r="L229">
        <v>43</v>
      </c>
      <c r="M229">
        <v>6.23461538461539</v>
      </c>
      <c r="N229">
        <v>1</v>
      </c>
      <c r="O229">
        <v>53</v>
      </c>
      <c r="P229">
        <v>12</v>
      </c>
    </row>
    <row r="230" spans="1:16" x14ac:dyDescent="0.25">
      <c r="A230" t="s">
        <v>738</v>
      </c>
      <c r="B230" t="s">
        <v>737</v>
      </c>
      <c r="C230" t="s">
        <v>17</v>
      </c>
      <c r="D230">
        <v>22637.80673298</v>
      </c>
      <c r="E230">
        <v>33.1</v>
      </c>
      <c r="G230">
        <v>0</v>
      </c>
      <c r="H230">
        <v>0</v>
      </c>
      <c r="I230">
        <v>0</v>
      </c>
      <c r="L230">
        <v>26</v>
      </c>
      <c r="M230">
        <v>3.9983870967741901</v>
      </c>
      <c r="N230">
        <v>92</v>
      </c>
      <c r="P230">
        <v>94</v>
      </c>
    </row>
    <row r="231" spans="1:16" x14ac:dyDescent="0.25">
      <c r="A231" t="s">
        <v>732</v>
      </c>
      <c r="B231" t="s">
        <v>731</v>
      </c>
      <c r="C231" t="s">
        <v>52</v>
      </c>
      <c r="D231">
        <v>22525.561390499999</v>
      </c>
      <c r="E231">
        <v>2437.6</v>
      </c>
      <c r="F231">
        <v>66.6666666666666</v>
      </c>
      <c r="G231">
        <v>10</v>
      </c>
      <c r="H231">
        <v>33.3333333333333</v>
      </c>
      <c r="I231">
        <v>0</v>
      </c>
      <c r="J231">
        <v>15</v>
      </c>
      <c r="K231">
        <v>-15.4354354354354</v>
      </c>
      <c r="L231">
        <v>76</v>
      </c>
      <c r="M231">
        <v>5.9728571428571398</v>
      </c>
      <c r="N231">
        <v>81</v>
      </c>
      <c r="O231">
        <v>27</v>
      </c>
      <c r="P231">
        <v>50</v>
      </c>
    </row>
    <row r="232" spans="1:16" x14ac:dyDescent="0.25">
      <c r="A232" t="s">
        <v>753</v>
      </c>
      <c r="B232" t="s">
        <v>752</v>
      </c>
      <c r="C232" t="s">
        <v>754</v>
      </c>
      <c r="D232">
        <v>22189.101199199999</v>
      </c>
      <c r="E232">
        <v>569.35</v>
      </c>
      <c r="F232">
        <v>100</v>
      </c>
      <c r="G232">
        <v>2</v>
      </c>
      <c r="H232">
        <v>0</v>
      </c>
      <c r="I232">
        <v>0</v>
      </c>
      <c r="J232">
        <v>2</v>
      </c>
      <c r="K232">
        <v>30.777806363090601</v>
      </c>
      <c r="L232">
        <v>10</v>
      </c>
      <c r="M232">
        <v>5.3181818181818201</v>
      </c>
      <c r="N232">
        <v>93</v>
      </c>
      <c r="O232">
        <v>76</v>
      </c>
      <c r="P232">
        <v>93</v>
      </c>
    </row>
    <row r="233" spans="1:16" x14ac:dyDescent="0.25">
      <c r="A233" t="s">
        <v>768</v>
      </c>
      <c r="B233" t="s">
        <v>767</v>
      </c>
      <c r="C233" t="s">
        <v>769</v>
      </c>
      <c r="D233">
        <v>22181.430185325</v>
      </c>
      <c r="E233">
        <v>18.05</v>
      </c>
      <c r="F233">
        <v>100</v>
      </c>
      <c r="G233">
        <v>1</v>
      </c>
      <c r="H233">
        <v>0</v>
      </c>
      <c r="I233">
        <v>0</v>
      </c>
      <c r="J233">
        <v>1</v>
      </c>
      <c r="K233">
        <v>23.249299719887901</v>
      </c>
      <c r="L233">
        <v>87</v>
      </c>
      <c r="M233">
        <v>4.0909090909090899</v>
      </c>
      <c r="N233">
        <v>62</v>
      </c>
      <c r="P233">
        <v>48</v>
      </c>
    </row>
    <row r="234" spans="1:16" x14ac:dyDescent="0.25">
      <c r="A234" t="s">
        <v>756</v>
      </c>
      <c r="B234" t="s">
        <v>755</v>
      </c>
      <c r="C234" t="s">
        <v>118</v>
      </c>
      <c r="D234">
        <v>22032.239062500001</v>
      </c>
      <c r="E234">
        <v>1201.0999999999999</v>
      </c>
      <c r="F234">
        <v>71.428571428571402</v>
      </c>
      <c r="G234">
        <v>5</v>
      </c>
      <c r="H234">
        <v>0</v>
      </c>
      <c r="I234">
        <v>28.571428571428498</v>
      </c>
      <c r="J234">
        <v>7</v>
      </c>
      <c r="K234">
        <v>2.9448465185924699</v>
      </c>
      <c r="L234">
        <v>97</v>
      </c>
      <c r="M234">
        <v>4.75</v>
      </c>
      <c r="N234">
        <v>67</v>
      </c>
      <c r="O234">
        <v>41</v>
      </c>
      <c r="P234">
        <v>16</v>
      </c>
    </row>
    <row r="235" spans="1:16" x14ac:dyDescent="0.25">
      <c r="A235" t="s">
        <v>795</v>
      </c>
      <c r="B235" t="s">
        <v>794</v>
      </c>
      <c r="C235" t="s">
        <v>344</v>
      </c>
      <c r="D235">
        <v>22006.85298</v>
      </c>
      <c r="E235">
        <v>55.8</v>
      </c>
      <c r="F235">
        <v>100</v>
      </c>
      <c r="G235">
        <v>5</v>
      </c>
      <c r="H235">
        <v>0</v>
      </c>
      <c r="I235">
        <v>0</v>
      </c>
      <c r="J235">
        <v>5</v>
      </c>
      <c r="K235">
        <v>-10.714285714285699</v>
      </c>
      <c r="L235">
        <v>6</v>
      </c>
      <c r="M235">
        <v>6.6624999999999996</v>
      </c>
      <c r="N235">
        <v>66</v>
      </c>
      <c r="O235">
        <v>76</v>
      </c>
      <c r="P235">
        <v>54</v>
      </c>
    </row>
    <row r="236" spans="1:16" x14ac:dyDescent="0.25">
      <c r="A236" t="s">
        <v>724</v>
      </c>
      <c r="B236" t="s">
        <v>723</v>
      </c>
      <c r="C236" t="s">
        <v>328</v>
      </c>
      <c r="D236">
        <v>21980.79908624</v>
      </c>
      <c r="E236">
        <v>999.8</v>
      </c>
      <c r="F236">
        <v>0</v>
      </c>
      <c r="G236">
        <v>0</v>
      </c>
      <c r="H236">
        <v>100</v>
      </c>
      <c r="I236">
        <v>0</v>
      </c>
      <c r="J236">
        <v>1</v>
      </c>
      <c r="K236">
        <v>1.3376570733684601</v>
      </c>
      <c r="L236">
        <v>28</v>
      </c>
      <c r="M236">
        <v>4.0858208955223896</v>
      </c>
      <c r="N236">
        <v>21</v>
      </c>
      <c r="O236">
        <v>6</v>
      </c>
      <c r="P236">
        <v>6</v>
      </c>
    </row>
    <row r="237" spans="1:16" x14ac:dyDescent="0.25">
      <c r="A237" t="s">
        <v>751</v>
      </c>
      <c r="B237" t="s">
        <v>750</v>
      </c>
      <c r="C237" t="s">
        <v>657</v>
      </c>
      <c r="D237">
        <v>21890.167975100001</v>
      </c>
      <c r="E237">
        <v>1715.75</v>
      </c>
      <c r="F237">
        <v>58.823529411764703</v>
      </c>
      <c r="G237">
        <v>10</v>
      </c>
      <c r="H237">
        <v>35.294117647058798</v>
      </c>
      <c r="I237">
        <v>5.8823529411764701</v>
      </c>
      <c r="J237">
        <v>17</v>
      </c>
      <c r="K237">
        <v>-2.5335407920617699</v>
      </c>
      <c r="L237">
        <v>85</v>
      </c>
      <c r="M237">
        <v>3.82</v>
      </c>
      <c r="N237">
        <v>6</v>
      </c>
      <c r="O237">
        <v>12</v>
      </c>
      <c r="P237">
        <v>2</v>
      </c>
    </row>
    <row r="238" spans="1:16" x14ac:dyDescent="0.25">
      <c r="A238" t="s">
        <v>749</v>
      </c>
      <c r="B238" t="s">
        <v>748</v>
      </c>
      <c r="C238" t="s">
        <v>373</v>
      </c>
      <c r="D238">
        <v>21881.033383589998</v>
      </c>
      <c r="E238">
        <v>590.29999999999995</v>
      </c>
      <c r="F238">
        <v>100</v>
      </c>
      <c r="G238">
        <v>18</v>
      </c>
      <c r="H238">
        <v>0</v>
      </c>
      <c r="I238">
        <v>0</v>
      </c>
      <c r="J238">
        <v>18</v>
      </c>
      <c r="K238">
        <v>10.561509572226701</v>
      </c>
      <c r="L238">
        <v>22</v>
      </c>
      <c r="M238">
        <v>5.8053571428571402</v>
      </c>
      <c r="N238">
        <v>86</v>
      </c>
      <c r="O238">
        <v>47</v>
      </c>
      <c r="P238">
        <v>69</v>
      </c>
    </row>
    <row r="239" spans="1:16" x14ac:dyDescent="0.25">
      <c r="A239" t="s">
        <v>762</v>
      </c>
      <c r="B239" t="s">
        <v>761</v>
      </c>
      <c r="C239" t="s">
        <v>763</v>
      </c>
      <c r="D239">
        <v>21848.502359999999</v>
      </c>
      <c r="E239">
        <v>413.45</v>
      </c>
      <c r="F239">
        <v>53.3333333333333</v>
      </c>
      <c r="G239">
        <v>16</v>
      </c>
      <c r="H239">
        <v>23.3333333333333</v>
      </c>
      <c r="I239">
        <v>23.3333333333333</v>
      </c>
      <c r="J239">
        <v>30</v>
      </c>
      <c r="K239">
        <v>6.9989929506545803</v>
      </c>
      <c r="L239">
        <v>7</v>
      </c>
      <c r="M239">
        <v>4.0227272727272698</v>
      </c>
      <c r="N239">
        <v>43</v>
      </c>
      <c r="O239">
        <v>96</v>
      </c>
      <c r="P239">
        <v>93</v>
      </c>
    </row>
    <row r="240" spans="1:16" x14ac:dyDescent="0.25">
      <c r="A240" t="s">
        <v>775</v>
      </c>
      <c r="B240" t="s">
        <v>774</v>
      </c>
      <c r="C240" t="s">
        <v>290</v>
      </c>
      <c r="D240">
        <v>21794.199723009999</v>
      </c>
      <c r="E240">
        <v>1397.5</v>
      </c>
      <c r="F240">
        <v>93.75</v>
      </c>
      <c r="G240">
        <v>15</v>
      </c>
      <c r="H240">
        <v>6.25</v>
      </c>
      <c r="I240">
        <v>0</v>
      </c>
      <c r="J240">
        <v>16</v>
      </c>
      <c r="K240">
        <v>13.1263000401415</v>
      </c>
      <c r="L240">
        <v>6</v>
      </c>
      <c r="M240">
        <v>6.7391304347826102</v>
      </c>
      <c r="N240">
        <v>62</v>
      </c>
      <c r="O240">
        <v>60</v>
      </c>
      <c r="P240">
        <v>77</v>
      </c>
    </row>
    <row r="241" spans="1:16" x14ac:dyDescent="0.25">
      <c r="A241" t="s">
        <v>758</v>
      </c>
      <c r="B241" t="s">
        <v>757</v>
      </c>
      <c r="C241" t="s">
        <v>38</v>
      </c>
      <c r="D241">
        <v>21738.75</v>
      </c>
      <c r="E241">
        <v>251.15</v>
      </c>
      <c r="F241">
        <v>62.5</v>
      </c>
      <c r="G241">
        <v>10</v>
      </c>
      <c r="H241">
        <v>31.25</v>
      </c>
      <c r="I241">
        <v>6.25</v>
      </c>
      <c r="J241">
        <v>16</v>
      </c>
      <c r="K241">
        <v>-12.023460410557099</v>
      </c>
      <c r="L241">
        <v>27</v>
      </c>
      <c r="M241">
        <v>5.5483050847457598</v>
      </c>
      <c r="N241">
        <v>83</v>
      </c>
      <c r="O241">
        <v>57</v>
      </c>
      <c r="P241">
        <v>60</v>
      </c>
    </row>
    <row r="242" spans="1:16" x14ac:dyDescent="0.25">
      <c r="A242" t="s">
        <v>740</v>
      </c>
      <c r="B242" t="s">
        <v>739</v>
      </c>
      <c r="C242" t="s">
        <v>741</v>
      </c>
      <c r="D242">
        <v>21589.851439499998</v>
      </c>
      <c r="E242">
        <v>1399.6</v>
      </c>
      <c r="F242">
        <v>77.7777777777777</v>
      </c>
      <c r="G242">
        <v>21</v>
      </c>
      <c r="H242">
        <v>18.518518518518501</v>
      </c>
      <c r="I242">
        <v>3.7037037037037002</v>
      </c>
      <c r="J242">
        <v>27</v>
      </c>
      <c r="K242">
        <v>2.7551359126618098</v>
      </c>
      <c r="L242">
        <v>80</v>
      </c>
      <c r="M242">
        <v>5.7523809523809497</v>
      </c>
      <c r="N242">
        <v>79</v>
      </c>
      <c r="O242">
        <v>29</v>
      </c>
      <c r="P242">
        <v>35</v>
      </c>
    </row>
    <row r="243" spans="1:16" x14ac:dyDescent="0.25">
      <c r="A243" t="s">
        <v>745</v>
      </c>
      <c r="B243" t="s">
        <v>744</v>
      </c>
      <c r="C243" t="s">
        <v>115</v>
      </c>
      <c r="D243">
        <v>21366.793140000002</v>
      </c>
      <c r="E243">
        <v>640.75</v>
      </c>
      <c r="F243">
        <v>100</v>
      </c>
      <c r="G243">
        <v>7</v>
      </c>
      <c r="H243">
        <v>0</v>
      </c>
      <c r="I243">
        <v>0</v>
      </c>
      <c r="J243">
        <v>7</v>
      </c>
      <c r="K243">
        <v>11.2621980483122</v>
      </c>
      <c r="L243">
        <v>27</v>
      </c>
      <c r="M243">
        <v>6.625</v>
      </c>
      <c r="N243">
        <v>59</v>
      </c>
      <c r="O243">
        <v>57</v>
      </c>
      <c r="P243">
        <v>50</v>
      </c>
    </row>
    <row r="244" spans="1:16" x14ac:dyDescent="0.25">
      <c r="A244" t="s">
        <v>773</v>
      </c>
      <c r="B244" t="s">
        <v>772</v>
      </c>
      <c r="C244" t="s">
        <v>55</v>
      </c>
      <c r="D244">
        <v>21310.148484900001</v>
      </c>
      <c r="E244">
        <v>1047.0999999999999</v>
      </c>
      <c r="F244">
        <v>85.714285714285694</v>
      </c>
      <c r="G244">
        <v>6</v>
      </c>
      <c r="H244">
        <v>0</v>
      </c>
      <c r="I244">
        <v>14.285714285714199</v>
      </c>
      <c r="J244">
        <v>7</v>
      </c>
      <c r="K244">
        <v>-4.7074518772631997</v>
      </c>
      <c r="L244">
        <v>67</v>
      </c>
      <c r="M244">
        <v>4.4846153846153802</v>
      </c>
      <c r="N244">
        <v>80</v>
      </c>
      <c r="O244">
        <v>26</v>
      </c>
      <c r="P244">
        <v>65</v>
      </c>
    </row>
    <row r="245" spans="1:16" x14ac:dyDescent="0.25">
      <c r="A245" t="s">
        <v>747</v>
      </c>
      <c r="B245" t="s">
        <v>746</v>
      </c>
      <c r="C245" t="s">
        <v>88</v>
      </c>
      <c r="D245">
        <v>21145.030900199999</v>
      </c>
      <c r="E245">
        <v>4271.3</v>
      </c>
      <c r="F245">
        <v>72.727272727272705</v>
      </c>
      <c r="G245">
        <v>16</v>
      </c>
      <c r="H245">
        <v>22.727272727272702</v>
      </c>
      <c r="I245">
        <v>4.5454545454545396</v>
      </c>
      <c r="J245">
        <v>22</v>
      </c>
      <c r="K245">
        <v>22.786041659340501</v>
      </c>
      <c r="L245">
        <v>5</v>
      </c>
      <c r="M245">
        <v>6.0343137254902004</v>
      </c>
      <c r="N245">
        <v>47</v>
      </c>
      <c r="O245">
        <v>28</v>
      </c>
      <c r="P245">
        <v>43</v>
      </c>
    </row>
    <row r="246" spans="1:16" x14ac:dyDescent="0.25">
      <c r="A246" t="s">
        <v>809</v>
      </c>
      <c r="B246" t="s">
        <v>808</v>
      </c>
      <c r="C246" t="s">
        <v>290</v>
      </c>
      <c r="D246">
        <v>21016.829255799999</v>
      </c>
      <c r="E246">
        <v>725.1</v>
      </c>
      <c r="F246">
        <v>100</v>
      </c>
      <c r="G246">
        <v>5</v>
      </c>
      <c r="H246">
        <v>0</v>
      </c>
      <c r="I246">
        <v>0</v>
      </c>
      <c r="J246">
        <v>5</v>
      </c>
      <c r="K246">
        <v>-0.159467517160088</v>
      </c>
      <c r="L246">
        <v>33</v>
      </c>
      <c r="O246">
        <v>43</v>
      </c>
      <c r="P246">
        <v>80</v>
      </c>
    </row>
    <row r="247" spans="1:16" x14ac:dyDescent="0.25">
      <c r="A247" t="s">
        <v>789</v>
      </c>
      <c r="B247" t="s">
        <v>788</v>
      </c>
      <c r="C247" t="s">
        <v>315</v>
      </c>
      <c r="D247">
        <v>20974.996223149999</v>
      </c>
      <c r="E247">
        <v>857.25</v>
      </c>
      <c r="F247">
        <v>25</v>
      </c>
      <c r="G247">
        <v>4</v>
      </c>
      <c r="H247">
        <v>56.25</v>
      </c>
      <c r="I247">
        <v>18.75</v>
      </c>
      <c r="J247">
        <v>16</v>
      </c>
      <c r="K247">
        <v>-2.0260054429996899</v>
      </c>
      <c r="L247">
        <v>54</v>
      </c>
      <c r="M247">
        <v>6.6228571428571401</v>
      </c>
      <c r="N247">
        <v>4</v>
      </c>
      <c r="O247">
        <v>56</v>
      </c>
      <c r="P247">
        <v>20</v>
      </c>
    </row>
    <row r="248" spans="1:16" x14ac:dyDescent="0.25">
      <c r="A248" t="s">
        <v>777</v>
      </c>
      <c r="B248" t="s">
        <v>776</v>
      </c>
      <c r="C248" t="s">
        <v>766</v>
      </c>
      <c r="D248">
        <v>20884.514436900001</v>
      </c>
      <c r="E248">
        <v>543.04999999999995</v>
      </c>
      <c r="F248">
        <v>68.75</v>
      </c>
      <c r="G248">
        <v>11</v>
      </c>
      <c r="H248">
        <v>25</v>
      </c>
      <c r="I248">
        <v>6.25</v>
      </c>
      <c r="J248">
        <v>16</v>
      </c>
      <c r="K248">
        <v>5.6703462590810298</v>
      </c>
      <c r="L248">
        <v>60</v>
      </c>
      <c r="M248">
        <v>7.2807692307692298</v>
      </c>
      <c r="N248">
        <v>2</v>
      </c>
      <c r="O248">
        <v>89</v>
      </c>
      <c r="P248">
        <v>85</v>
      </c>
    </row>
    <row r="249" spans="1:16" x14ac:dyDescent="0.25">
      <c r="A249" t="s">
        <v>787</v>
      </c>
      <c r="B249" t="s">
        <v>786</v>
      </c>
      <c r="C249" t="s">
        <v>315</v>
      </c>
      <c r="D249">
        <v>20861.006241179999</v>
      </c>
      <c r="E249">
        <v>1292</v>
      </c>
      <c r="F249">
        <v>35.294117647058798</v>
      </c>
      <c r="G249">
        <v>6</v>
      </c>
      <c r="H249">
        <v>5.8823529411764701</v>
      </c>
      <c r="I249">
        <v>58.823529411764703</v>
      </c>
      <c r="J249">
        <v>17</v>
      </c>
      <c r="K249">
        <v>2.6369808937312502</v>
      </c>
      <c r="L249">
        <v>60</v>
      </c>
      <c r="M249">
        <v>8.0342857142857103</v>
      </c>
      <c r="N249">
        <v>5</v>
      </c>
      <c r="O249">
        <v>44</v>
      </c>
      <c r="P249">
        <v>10</v>
      </c>
    </row>
    <row r="250" spans="1:16" x14ac:dyDescent="0.25">
      <c r="A250" t="s">
        <v>771</v>
      </c>
      <c r="B250" t="s">
        <v>770</v>
      </c>
      <c r="C250" t="s">
        <v>323</v>
      </c>
      <c r="D250">
        <v>20787.822130500001</v>
      </c>
      <c r="E250">
        <v>880.55</v>
      </c>
      <c r="F250">
        <v>40</v>
      </c>
      <c r="G250">
        <v>12</v>
      </c>
      <c r="H250">
        <v>20</v>
      </c>
      <c r="I250">
        <v>40</v>
      </c>
      <c r="J250">
        <v>30</v>
      </c>
      <c r="K250">
        <v>-3.3816425120772902</v>
      </c>
      <c r="L250">
        <v>27</v>
      </c>
      <c r="M250">
        <v>3.76621621621622</v>
      </c>
      <c r="N250">
        <v>82</v>
      </c>
      <c r="O250">
        <v>37</v>
      </c>
      <c r="P250">
        <v>71</v>
      </c>
    </row>
    <row r="251" spans="1:16" x14ac:dyDescent="0.25">
      <c r="A251" t="s">
        <v>785</v>
      </c>
      <c r="B251" t="s">
        <v>784</v>
      </c>
      <c r="C251" t="s">
        <v>754</v>
      </c>
      <c r="D251">
        <v>20674.706992200001</v>
      </c>
      <c r="E251">
        <v>637.35</v>
      </c>
      <c r="F251">
        <v>55.5555555555555</v>
      </c>
      <c r="G251">
        <v>5</v>
      </c>
      <c r="H251">
        <v>33.3333333333333</v>
      </c>
      <c r="I251">
        <v>11.1111111111111</v>
      </c>
      <c r="J251">
        <v>9</v>
      </c>
      <c r="K251">
        <v>-17.174558524769399</v>
      </c>
      <c r="L251">
        <v>8</v>
      </c>
      <c r="M251">
        <v>5.5650000000000004</v>
      </c>
      <c r="N251">
        <v>67</v>
      </c>
      <c r="O251">
        <v>70</v>
      </c>
      <c r="P251">
        <v>86</v>
      </c>
    </row>
    <row r="252" spans="1:16" x14ac:dyDescent="0.25">
      <c r="A252" t="s">
        <v>807</v>
      </c>
      <c r="B252" t="s">
        <v>806</v>
      </c>
      <c r="C252" t="s">
        <v>55</v>
      </c>
      <c r="D252">
        <v>20612.403888044999</v>
      </c>
      <c r="E252">
        <v>2354.65</v>
      </c>
      <c r="F252">
        <v>25</v>
      </c>
      <c r="G252">
        <v>5</v>
      </c>
      <c r="H252">
        <v>15</v>
      </c>
      <c r="I252">
        <v>60</v>
      </c>
      <c r="J252">
        <v>20</v>
      </c>
      <c r="K252">
        <v>-25.764016196941899</v>
      </c>
      <c r="L252">
        <v>60</v>
      </c>
      <c r="M252">
        <v>5</v>
      </c>
      <c r="N252">
        <v>7</v>
      </c>
      <c r="O252">
        <v>8</v>
      </c>
      <c r="P252">
        <v>3</v>
      </c>
    </row>
    <row r="253" spans="1:16" x14ac:dyDescent="0.25">
      <c r="A253" t="s">
        <v>793</v>
      </c>
      <c r="B253" t="s">
        <v>792</v>
      </c>
      <c r="C253" t="s">
        <v>483</v>
      </c>
      <c r="D253">
        <v>20522.965124900002</v>
      </c>
      <c r="E253">
        <v>223.05</v>
      </c>
      <c r="F253">
        <v>59.090909090909001</v>
      </c>
      <c r="G253">
        <v>13</v>
      </c>
      <c r="H253">
        <v>22.727272727272702</v>
      </c>
      <c r="I253">
        <v>18.181818181818102</v>
      </c>
      <c r="J253">
        <v>22</v>
      </c>
      <c r="K253">
        <v>1.1959521619135201</v>
      </c>
      <c r="L253">
        <v>63</v>
      </c>
      <c r="M253">
        <v>1.1088235294117601</v>
      </c>
      <c r="N253">
        <v>7</v>
      </c>
      <c r="P253">
        <v>10</v>
      </c>
    </row>
    <row r="254" spans="1:16" x14ac:dyDescent="0.25">
      <c r="A254" t="s">
        <v>783</v>
      </c>
      <c r="B254" t="s">
        <v>782</v>
      </c>
      <c r="C254" t="s">
        <v>102</v>
      </c>
      <c r="D254">
        <v>20395.094772960001</v>
      </c>
      <c r="E254">
        <v>407.2</v>
      </c>
      <c r="F254">
        <v>87.5</v>
      </c>
      <c r="G254">
        <v>7</v>
      </c>
      <c r="H254">
        <v>0</v>
      </c>
      <c r="I254">
        <v>12.5</v>
      </c>
      <c r="J254">
        <v>8</v>
      </c>
      <c r="K254">
        <v>18.0861478218306</v>
      </c>
      <c r="L254">
        <v>56</v>
      </c>
      <c r="M254">
        <v>5.9191176470588198</v>
      </c>
      <c r="N254">
        <v>17</v>
      </c>
      <c r="O254">
        <v>29</v>
      </c>
      <c r="P254">
        <v>3</v>
      </c>
    </row>
    <row r="255" spans="1:16" x14ac:dyDescent="0.25">
      <c r="A255" t="s">
        <v>791</v>
      </c>
      <c r="B255" t="s">
        <v>790</v>
      </c>
      <c r="C255" t="s">
        <v>373</v>
      </c>
      <c r="D255">
        <v>20155.501969815999</v>
      </c>
      <c r="E255">
        <v>307.02</v>
      </c>
      <c r="F255">
        <v>72.727272727272606</v>
      </c>
      <c r="G255">
        <v>8</v>
      </c>
      <c r="H255">
        <v>18.181818181818102</v>
      </c>
      <c r="I255">
        <v>9.0909090909090899</v>
      </c>
      <c r="J255">
        <v>11</v>
      </c>
      <c r="K255">
        <v>13.8979289940828</v>
      </c>
      <c r="L255">
        <v>61</v>
      </c>
      <c r="N255">
        <v>60</v>
      </c>
      <c r="P255">
        <v>69</v>
      </c>
    </row>
    <row r="256" spans="1:16" x14ac:dyDescent="0.25">
      <c r="A256" t="s">
        <v>797</v>
      </c>
      <c r="B256" t="s">
        <v>796</v>
      </c>
      <c r="C256" t="s">
        <v>293</v>
      </c>
      <c r="D256">
        <v>20056.16</v>
      </c>
      <c r="E256">
        <v>121.6</v>
      </c>
      <c r="F256">
        <v>33.3333333333333</v>
      </c>
      <c r="G256">
        <v>1</v>
      </c>
      <c r="H256">
        <v>0</v>
      </c>
      <c r="I256">
        <v>66.6666666666666</v>
      </c>
      <c r="J256">
        <v>3</v>
      </c>
      <c r="K256">
        <v>-7.55957271980279</v>
      </c>
      <c r="L256">
        <v>12</v>
      </c>
      <c r="N256">
        <v>53</v>
      </c>
      <c r="O256">
        <v>95</v>
      </c>
      <c r="P256">
        <v>77</v>
      </c>
    </row>
    <row r="257" spans="1:16" x14ac:dyDescent="0.25">
      <c r="A257" t="s">
        <v>779</v>
      </c>
      <c r="B257" t="s">
        <v>778</v>
      </c>
      <c r="C257" t="s">
        <v>533</v>
      </c>
      <c r="D257">
        <v>19779.9135310399</v>
      </c>
      <c r="E257">
        <v>4393.75</v>
      </c>
      <c r="F257">
        <v>28.571428571428498</v>
      </c>
      <c r="G257">
        <v>2</v>
      </c>
      <c r="H257">
        <v>57.142857142857103</v>
      </c>
      <c r="I257">
        <v>14.285714285714199</v>
      </c>
      <c r="J257">
        <v>7</v>
      </c>
      <c r="K257">
        <v>10.765245842043001</v>
      </c>
      <c r="L257">
        <v>91</v>
      </c>
      <c r="M257">
        <v>5.2514705882352901</v>
      </c>
      <c r="N257">
        <v>22</v>
      </c>
      <c r="O257">
        <v>23</v>
      </c>
      <c r="P257">
        <v>14</v>
      </c>
    </row>
    <row r="258" spans="1:16" x14ac:dyDescent="0.25">
      <c r="A258" t="s">
        <v>799</v>
      </c>
      <c r="B258" t="s">
        <v>798</v>
      </c>
      <c r="C258" t="s">
        <v>423</v>
      </c>
      <c r="D258">
        <v>19766.640758279998</v>
      </c>
      <c r="E258">
        <v>318.95</v>
      </c>
      <c r="F258">
        <v>80</v>
      </c>
      <c r="G258">
        <v>12</v>
      </c>
      <c r="H258">
        <v>20</v>
      </c>
      <c r="I258">
        <v>0</v>
      </c>
      <c r="J258">
        <v>15</v>
      </c>
      <c r="K258">
        <v>-5.3478466635115902</v>
      </c>
      <c r="L258">
        <v>87</v>
      </c>
      <c r="M258">
        <v>4.0586956521739097</v>
      </c>
      <c r="N258">
        <v>51</v>
      </c>
      <c r="O258">
        <v>66</v>
      </c>
      <c r="P258">
        <v>49</v>
      </c>
    </row>
    <row r="259" spans="1:16" x14ac:dyDescent="0.25">
      <c r="A259" t="s">
        <v>825</v>
      </c>
      <c r="B259" t="s">
        <v>824</v>
      </c>
      <c r="C259" t="s">
        <v>384</v>
      </c>
      <c r="D259">
        <v>19640.317500000001</v>
      </c>
      <c r="E259">
        <v>450.05</v>
      </c>
      <c r="F259">
        <v>76.923076923076906</v>
      </c>
      <c r="G259">
        <v>20</v>
      </c>
      <c r="H259">
        <v>19.230769230769202</v>
      </c>
      <c r="I259">
        <v>3.84615384615384</v>
      </c>
      <c r="J259">
        <v>26</v>
      </c>
      <c r="K259">
        <v>6.1229025447271903</v>
      </c>
      <c r="L259">
        <v>49</v>
      </c>
      <c r="M259">
        <v>4.6944444444444402</v>
      </c>
      <c r="N259">
        <v>1</v>
      </c>
      <c r="O259">
        <v>60</v>
      </c>
      <c r="P259">
        <v>34</v>
      </c>
    </row>
    <row r="260" spans="1:16" x14ac:dyDescent="0.25">
      <c r="A260" t="s">
        <v>839</v>
      </c>
      <c r="B260" t="s">
        <v>838</v>
      </c>
      <c r="C260" t="s">
        <v>315</v>
      </c>
      <c r="D260">
        <v>19549.035017024999</v>
      </c>
      <c r="E260">
        <v>1615.75</v>
      </c>
      <c r="F260">
        <v>92.307692307692307</v>
      </c>
      <c r="G260">
        <v>12</v>
      </c>
      <c r="H260">
        <v>7.6923076923076898</v>
      </c>
      <c r="I260">
        <v>0</v>
      </c>
      <c r="J260">
        <v>13</v>
      </c>
      <c r="K260">
        <v>-2.0965508357218701</v>
      </c>
      <c r="L260">
        <v>97</v>
      </c>
      <c r="M260">
        <v>6.3171428571428603</v>
      </c>
      <c r="N260">
        <v>35</v>
      </c>
      <c r="O260">
        <v>66</v>
      </c>
      <c r="P260">
        <v>33</v>
      </c>
    </row>
    <row r="261" spans="1:16" x14ac:dyDescent="0.25">
      <c r="A261" t="s">
        <v>781</v>
      </c>
      <c r="B261" t="s">
        <v>780</v>
      </c>
      <c r="C261" t="s">
        <v>365</v>
      </c>
      <c r="D261">
        <v>19214.487486425001</v>
      </c>
      <c r="E261">
        <v>6622.6</v>
      </c>
      <c r="F261">
        <v>20</v>
      </c>
      <c r="G261">
        <v>2</v>
      </c>
      <c r="H261">
        <v>30</v>
      </c>
      <c r="I261">
        <v>50</v>
      </c>
      <c r="J261">
        <v>10</v>
      </c>
      <c r="K261">
        <v>3.6426613008517101</v>
      </c>
      <c r="L261">
        <v>17</v>
      </c>
      <c r="M261">
        <v>6.5333333333333297</v>
      </c>
      <c r="N261">
        <v>12</v>
      </c>
      <c r="O261">
        <v>36</v>
      </c>
      <c r="P261">
        <v>3</v>
      </c>
    </row>
    <row r="262" spans="1:16" x14ac:dyDescent="0.25">
      <c r="A262" t="s">
        <v>805</v>
      </c>
      <c r="B262" t="s">
        <v>804</v>
      </c>
      <c r="C262" t="s">
        <v>55</v>
      </c>
      <c r="D262">
        <v>19099.126688849999</v>
      </c>
      <c r="E262">
        <v>703.9</v>
      </c>
      <c r="F262">
        <v>75</v>
      </c>
      <c r="G262">
        <v>3</v>
      </c>
      <c r="H262">
        <v>25</v>
      </c>
      <c r="I262">
        <v>0</v>
      </c>
      <c r="J262">
        <v>4</v>
      </c>
      <c r="K262">
        <v>-3.4070951879171001</v>
      </c>
      <c r="L262">
        <v>55</v>
      </c>
      <c r="P262">
        <v>56</v>
      </c>
    </row>
    <row r="263" spans="1:16" x14ac:dyDescent="0.25">
      <c r="A263" t="s">
        <v>801</v>
      </c>
      <c r="B263" t="s">
        <v>800</v>
      </c>
      <c r="C263" t="s">
        <v>315</v>
      </c>
      <c r="D263">
        <v>18763.917259499998</v>
      </c>
      <c r="E263">
        <v>2415.9</v>
      </c>
      <c r="F263">
        <v>85.714285714285694</v>
      </c>
      <c r="G263">
        <v>12</v>
      </c>
      <c r="H263">
        <v>14.285714285714199</v>
      </c>
      <c r="I263">
        <v>0</v>
      </c>
      <c r="J263">
        <v>14</v>
      </c>
      <c r="K263">
        <v>-1.4956162970603399</v>
      </c>
      <c r="L263">
        <v>36</v>
      </c>
      <c r="M263">
        <v>6.4064285714285703</v>
      </c>
      <c r="N263">
        <v>76</v>
      </c>
      <c r="O263">
        <v>43</v>
      </c>
      <c r="P263">
        <v>50</v>
      </c>
    </row>
    <row r="264" spans="1:16" x14ac:dyDescent="0.25">
      <c r="A264" t="s">
        <v>829</v>
      </c>
      <c r="B264" t="s">
        <v>828</v>
      </c>
      <c r="C264" t="s">
        <v>384</v>
      </c>
      <c r="D264">
        <v>18599.641863600002</v>
      </c>
      <c r="E264">
        <v>5714.65</v>
      </c>
      <c r="F264">
        <v>100</v>
      </c>
      <c r="G264">
        <v>1</v>
      </c>
      <c r="H264">
        <v>0</v>
      </c>
      <c r="I264">
        <v>0</v>
      </c>
      <c r="J264">
        <v>1</v>
      </c>
      <c r="K264">
        <v>-2.76804484933426</v>
      </c>
      <c r="L264">
        <v>99</v>
      </c>
      <c r="M264">
        <v>4.8944444444444501</v>
      </c>
      <c r="N264">
        <v>15</v>
      </c>
      <c r="P264">
        <v>13</v>
      </c>
    </row>
    <row r="265" spans="1:16" x14ac:dyDescent="0.25">
      <c r="A265" t="s">
        <v>815</v>
      </c>
      <c r="B265" t="s">
        <v>814</v>
      </c>
      <c r="C265" t="s">
        <v>88</v>
      </c>
      <c r="D265">
        <v>18596.870216750001</v>
      </c>
      <c r="E265">
        <v>1809.35</v>
      </c>
      <c r="F265">
        <v>41.6666666666666</v>
      </c>
      <c r="G265">
        <v>5</v>
      </c>
      <c r="H265">
        <v>33.3333333333333</v>
      </c>
      <c r="I265">
        <v>25</v>
      </c>
      <c r="J265">
        <v>12</v>
      </c>
      <c r="K265">
        <v>7.7735098239699303</v>
      </c>
      <c r="L265">
        <v>31</v>
      </c>
      <c r="M265">
        <v>6.4254901960784299</v>
      </c>
      <c r="N265">
        <v>22</v>
      </c>
      <c r="O265">
        <v>11</v>
      </c>
      <c r="P265">
        <v>4</v>
      </c>
    </row>
    <row r="266" spans="1:16" x14ac:dyDescent="0.25">
      <c r="A266" t="s">
        <v>811</v>
      </c>
      <c r="B266" t="s">
        <v>810</v>
      </c>
      <c r="C266" t="s">
        <v>315</v>
      </c>
      <c r="D266">
        <v>18524.20531075</v>
      </c>
      <c r="E266">
        <v>337.8</v>
      </c>
      <c r="F266">
        <v>45.454545454545404</v>
      </c>
      <c r="G266">
        <v>5</v>
      </c>
      <c r="H266">
        <v>27.272727272727199</v>
      </c>
      <c r="I266">
        <v>27.272727272727199</v>
      </c>
      <c r="J266">
        <v>11</v>
      </c>
      <c r="K266">
        <v>-8.4036056993311892</v>
      </c>
      <c r="L266">
        <v>35</v>
      </c>
      <c r="M266">
        <v>5.5178571428571397</v>
      </c>
      <c r="N266">
        <v>9</v>
      </c>
      <c r="O266">
        <v>57</v>
      </c>
      <c r="P266">
        <v>14</v>
      </c>
    </row>
    <row r="267" spans="1:16" x14ac:dyDescent="0.25">
      <c r="A267" t="s">
        <v>813</v>
      </c>
      <c r="B267" t="s">
        <v>812</v>
      </c>
      <c r="C267" t="s">
        <v>435</v>
      </c>
      <c r="D267">
        <v>18466.362265925</v>
      </c>
      <c r="E267">
        <v>1389.5</v>
      </c>
      <c r="F267">
        <v>44.4444444444444</v>
      </c>
      <c r="G267">
        <v>4</v>
      </c>
      <c r="H267">
        <v>44.4444444444444</v>
      </c>
      <c r="I267">
        <v>11.1111111111111</v>
      </c>
      <c r="J267">
        <v>9</v>
      </c>
      <c r="K267">
        <v>-13.1347497194976</v>
      </c>
      <c r="L267">
        <v>57</v>
      </c>
      <c r="M267">
        <v>6.3937499999999998</v>
      </c>
      <c r="N267">
        <v>89</v>
      </c>
      <c r="O267">
        <v>11</v>
      </c>
      <c r="P267">
        <v>25</v>
      </c>
    </row>
    <row r="268" spans="1:16" x14ac:dyDescent="0.25">
      <c r="A268" t="s">
        <v>819</v>
      </c>
      <c r="B268" t="s">
        <v>818</v>
      </c>
      <c r="C268" t="s">
        <v>706</v>
      </c>
      <c r="D268">
        <v>18461.14451142</v>
      </c>
      <c r="E268">
        <v>293.45</v>
      </c>
      <c r="F268">
        <v>73.170731707317003</v>
      </c>
      <c r="G268">
        <v>30</v>
      </c>
      <c r="H268">
        <v>24.390243902439</v>
      </c>
      <c r="I268">
        <v>2.4390243902439002</v>
      </c>
      <c r="J268">
        <v>41</v>
      </c>
      <c r="K268">
        <v>13.1323631323631</v>
      </c>
      <c r="L268">
        <v>88</v>
      </c>
      <c r="M268">
        <v>5.1590909090909101</v>
      </c>
      <c r="N268">
        <v>5</v>
      </c>
      <c r="O268">
        <v>39</v>
      </c>
      <c r="P268">
        <v>17</v>
      </c>
    </row>
    <row r="269" spans="1:16" x14ac:dyDescent="0.25">
      <c r="A269" t="s">
        <v>803</v>
      </c>
      <c r="B269" t="s">
        <v>802</v>
      </c>
      <c r="C269" t="s">
        <v>24</v>
      </c>
      <c r="D269">
        <v>18352.425275360001</v>
      </c>
      <c r="E269">
        <v>3090.25</v>
      </c>
      <c r="F269">
        <v>68.75</v>
      </c>
      <c r="G269">
        <v>11</v>
      </c>
      <c r="H269">
        <v>12.5</v>
      </c>
      <c r="I269">
        <v>18.75</v>
      </c>
      <c r="J269">
        <v>16</v>
      </c>
      <c r="K269">
        <v>11.1370301252999</v>
      </c>
      <c r="L269">
        <v>99</v>
      </c>
      <c r="M269">
        <v>7.3684210526315796</v>
      </c>
      <c r="N269">
        <v>100</v>
      </c>
      <c r="O269">
        <v>13</v>
      </c>
      <c r="P269">
        <v>48</v>
      </c>
    </row>
    <row r="270" spans="1:16" x14ac:dyDescent="0.25">
      <c r="A270" t="s">
        <v>821</v>
      </c>
      <c r="B270" t="s">
        <v>820</v>
      </c>
      <c r="C270" t="s">
        <v>754</v>
      </c>
      <c r="D270">
        <v>18298.904764309998</v>
      </c>
      <c r="E270">
        <v>510.75</v>
      </c>
      <c r="F270">
        <v>100</v>
      </c>
      <c r="G270">
        <v>6</v>
      </c>
      <c r="H270">
        <v>0</v>
      </c>
      <c r="I270">
        <v>0</v>
      </c>
      <c r="J270">
        <v>6</v>
      </c>
      <c r="K270">
        <v>19.231144501902602</v>
      </c>
      <c r="L270">
        <v>63</v>
      </c>
      <c r="N270">
        <v>81</v>
      </c>
      <c r="O270">
        <v>67</v>
      </c>
      <c r="P270">
        <v>68</v>
      </c>
    </row>
    <row r="271" spans="1:16" x14ac:dyDescent="0.25">
      <c r="A271" t="s">
        <v>831</v>
      </c>
      <c r="B271" t="s">
        <v>830</v>
      </c>
      <c r="C271" t="s">
        <v>527</v>
      </c>
      <c r="D271">
        <v>18167.8232707799</v>
      </c>
      <c r="E271">
        <v>115.6</v>
      </c>
      <c r="G271">
        <v>0</v>
      </c>
      <c r="H271">
        <v>0</v>
      </c>
      <c r="I271">
        <v>0</v>
      </c>
      <c r="L271">
        <v>15</v>
      </c>
      <c r="M271">
        <v>2.5673913043478298</v>
      </c>
      <c r="N271">
        <v>99</v>
      </c>
      <c r="O271">
        <v>61</v>
      </c>
      <c r="P271">
        <v>90</v>
      </c>
    </row>
    <row r="272" spans="1:16" x14ac:dyDescent="0.25">
      <c r="A272" t="s">
        <v>827</v>
      </c>
      <c r="B272" t="s">
        <v>826</v>
      </c>
      <c r="C272" t="s">
        <v>66</v>
      </c>
      <c r="D272">
        <v>18161.538120000001</v>
      </c>
      <c r="E272">
        <v>2594.15</v>
      </c>
      <c r="F272">
        <v>100</v>
      </c>
      <c r="G272">
        <v>5</v>
      </c>
      <c r="H272">
        <v>0</v>
      </c>
      <c r="I272">
        <v>0</v>
      </c>
      <c r="J272">
        <v>5</v>
      </c>
      <c r="K272">
        <v>6.1325305854656298</v>
      </c>
      <c r="L272">
        <v>71</v>
      </c>
      <c r="M272">
        <v>5.5791044776119403</v>
      </c>
      <c r="N272">
        <v>97</v>
      </c>
      <c r="O272">
        <v>31</v>
      </c>
      <c r="P272">
        <v>74</v>
      </c>
    </row>
    <row r="273" spans="1:16" x14ac:dyDescent="0.25">
      <c r="A273" t="s">
        <v>833</v>
      </c>
      <c r="B273" t="s">
        <v>832</v>
      </c>
      <c r="C273" t="s">
        <v>312</v>
      </c>
      <c r="D273">
        <v>18098.032211490001</v>
      </c>
      <c r="E273">
        <v>175.25</v>
      </c>
      <c r="F273">
        <v>100</v>
      </c>
      <c r="G273">
        <v>6</v>
      </c>
      <c r="H273">
        <v>0</v>
      </c>
      <c r="I273">
        <v>0</v>
      </c>
      <c r="J273">
        <v>6</v>
      </c>
      <c r="K273">
        <v>7.8542970973249897</v>
      </c>
      <c r="L273">
        <v>82</v>
      </c>
      <c r="M273">
        <v>3.6117647058823499</v>
      </c>
      <c r="N273">
        <v>68</v>
      </c>
      <c r="O273">
        <v>29</v>
      </c>
      <c r="P273">
        <v>67</v>
      </c>
    </row>
    <row r="274" spans="1:16" x14ac:dyDescent="0.25">
      <c r="A274" t="s">
        <v>817</v>
      </c>
      <c r="B274" t="s">
        <v>816</v>
      </c>
      <c r="C274" t="s">
        <v>457</v>
      </c>
      <c r="D274">
        <v>18040.577838235</v>
      </c>
      <c r="E274">
        <v>473.5</v>
      </c>
      <c r="F274">
        <v>83.3333333333333</v>
      </c>
      <c r="G274">
        <v>5</v>
      </c>
      <c r="H274">
        <v>0</v>
      </c>
      <c r="I274">
        <v>16.6666666666666</v>
      </c>
      <c r="J274">
        <v>6</v>
      </c>
      <c r="K274">
        <v>9.3470718115865807</v>
      </c>
      <c r="L274">
        <v>93</v>
      </c>
      <c r="M274">
        <v>5.0279661016949104</v>
      </c>
      <c r="N274">
        <v>86</v>
      </c>
      <c r="O274">
        <v>65</v>
      </c>
      <c r="P274">
        <v>66</v>
      </c>
    </row>
    <row r="275" spans="1:16" x14ac:dyDescent="0.25">
      <c r="A275" t="s">
        <v>823</v>
      </c>
      <c r="B275" t="s">
        <v>822</v>
      </c>
      <c r="C275" t="s">
        <v>706</v>
      </c>
      <c r="D275">
        <v>17972.029078650001</v>
      </c>
      <c r="E275">
        <v>1416.55</v>
      </c>
      <c r="F275">
        <v>36.363636363636303</v>
      </c>
      <c r="G275">
        <v>4</v>
      </c>
      <c r="H275">
        <v>27.272727272727199</v>
      </c>
      <c r="I275">
        <v>36.363636363636303</v>
      </c>
      <c r="J275">
        <v>11</v>
      </c>
      <c r="K275">
        <v>-1.6977868765663</v>
      </c>
      <c r="L275">
        <v>9</v>
      </c>
      <c r="M275">
        <v>6.0590909090909104</v>
      </c>
      <c r="N275">
        <v>8</v>
      </c>
      <c r="O275">
        <v>22</v>
      </c>
      <c r="P275">
        <v>2</v>
      </c>
    </row>
    <row r="276" spans="1:16" x14ac:dyDescent="0.25">
      <c r="A276" t="s">
        <v>837</v>
      </c>
      <c r="B276" t="s">
        <v>836</v>
      </c>
      <c r="C276" t="s">
        <v>315</v>
      </c>
      <c r="D276">
        <v>17819.199091319999</v>
      </c>
      <c r="E276">
        <v>3978.05</v>
      </c>
      <c r="F276">
        <v>100</v>
      </c>
      <c r="G276">
        <v>5</v>
      </c>
      <c r="H276">
        <v>0</v>
      </c>
      <c r="I276">
        <v>0</v>
      </c>
      <c r="J276">
        <v>5</v>
      </c>
      <c r="K276">
        <v>17.7761803291314</v>
      </c>
      <c r="L276">
        <v>88</v>
      </c>
      <c r="N276">
        <v>4</v>
      </c>
      <c r="O276">
        <v>47</v>
      </c>
      <c r="P276">
        <v>39</v>
      </c>
    </row>
    <row r="277" spans="1:16" x14ac:dyDescent="0.25">
      <c r="A277" t="s">
        <v>843</v>
      </c>
      <c r="B277" t="s">
        <v>842</v>
      </c>
      <c r="C277" t="s">
        <v>373</v>
      </c>
      <c r="D277">
        <v>17677.02</v>
      </c>
      <c r="E277">
        <v>115.79</v>
      </c>
      <c r="F277">
        <v>100</v>
      </c>
      <c r="G277">
        <v>4</v>
      </c>
      <c r="H277">
        <v>0</v>
      </c>
      <c r="I277">
        <v>0</v>
      </c>
      <c r="J277">
        <v>4</v>
      </c>
      <c r="K277">
        <v>5.4165238258484596</v>
      </c>
      <c r="L277">
        <v>47</v>
      </c>
      <c r="P277">
        <v>90</v>
      </c>
    </row>
    <row r="278" spans="1:16" x14ac:dyDescent="0.25">
      <c r="A278" t="s">
        <v>851</v>
      </c>
      <c r="B278" t="s">
        <v>850</v>
      </c>
      <c r="C278" t="s">
        <v>49</v>
      </c>
      <c r="D278">
        <v>17402.086181825001</v>
      </c>
      <c r="E278">
        <v>95.35</v>
      </c>
      <c r="F278">
        <v>77.7777777777777</v>
      </c>
      <c r="G278">
        <v>7</v>
      </c>
      <c r="H278">
        <v>11.1111111111111</v>
      </c>
      <c r="I278">
        <v>11.1111111111111</v>
      </c>
      <c r="J278">
        <v>9</v>
      </c>
      <c r="K278">
        <v>-0.79155672823218903</v>
      </c>
      <c r="L278">
        <v>97</v>
      </c>
      <c r="M278">
        <v>7.5437500000000002</v>
      </c>
      <c r="N278">
        <v>85</v>
      </c>
      <c r="O278">
        <v>93</v>
      </c>
      <c r="P278">
        <v>89</v>
      </c>
    </row>
    <row r="279" spans="1:16" x14ac:dyDescent="0.25">
      <c r="A279" t="s">
        <v>845</v>
      </c>
      <c r="B279" t="s">
        <v>844</v>
      </c>
      <c r="C279" t="s">
        <v>527</v>
      </c>
      <c r="D279">
        <v>17350.637488799999</v>
      </c>
      <c r="E279">
        <v>930.5</v>
      </c>
      <c r="F279">
        <v>100</v>
      </c>
      <c r="G279">
        <v>3</v>
      </c>
      <c r="H279">
        <v>0</v>
      </c>
      <c r="I279">
        <v>0</v>
      </c>
      <c r="J279">
        <v>3</v>
      </c>
      <c r="K279">
        <v>2.2727272727272698</v>
      </c>
      <c r="L279">
        <v>2</v>
      </c>
      <c r="M279">
        <v>5.2673913043478304</v>
      </c>
      <c r="N279">
        <v>71</v>
      </c>
      <c r="O279">
        <v>80</v>
      </c>
      <c r="P279">
        <v>92</v>
      </c>
    </row>
    <row r="280" spans="1:16" x14ac:dyDescent="0.25">
      <c r="A280" t="s">
        <v>841</v>
      </c>
      <c r="B280" t="s">
        <v>840</v>
      </c>
      <c r="C280" t="s">
        <v>504</v>
      </c>
      <c r="D280">
        <v>17329.93640816</v>
      </c>
      <c r="E280">
        <v>541.5</v>
      </c>
      <c r="F280">
        <v>33.3333333333333</v>
      </c>
      <c r="G280">
        <v>1</v>
      </c>
      <c r="H280">
        <v>0</v>
      </c>
      <c r="I280">
        <v>66.6666666666666</v>
      </c>
      <c r="J280">
        <v>3</v>
      </c>
      <c r="K280">
        <v>-10.9751643535427</v>
      </c>
      <c r="L280">
        <v>74</v>
      </c>
      <c r="M280">
        <v>4.4862745098039198</v>
      </c>
      <c r="N280">
        <v>39</v>
      </c>
      <c r="O280">
        <v>9</v>
      </c>
      <c r="P280">
        <v>31</v>
      </c>
    </row>
    <row r="281" spans="1:16" x14ac:dyDescent="0.25">
      <c r="A281" t="s">
        <v>835</v>
      </c>
      <c r="B281" t="s">
        <v>834</v>
      </c>
      <c r="C281" t="s">
        <v>407</v>
      </c>
      <c r="D281">
        <v>17192.97409725</v>
      </c>
      <c r="E281">
        <v>3960</v>
      </c>
      <c r="F281">
        <v>60</v>
      </c>
      <c r="G281">
        <v>3</v>
      </c>
      <c r="H281">
        <v>20</v>
      </c>
      <c r="I281">
        <v>20</v>
      </c>
      <c r="J281">
        <v>5</v>
      </c>
      <c r="K281">
        <v>8.0434836196908801</v>
      </c>
      <c r="L281">
        <v>48</v>
      </c>
      <c r="M281">
        <v>5.8</v>
      </c>
      <c r="N281">
        <v>46</v>
      </c>
      <c r="O281">
        <v>5</v>
      </c>
      <c r="P281">
        <v>4</v>
      </c>
    </row>
    <row r="282" spans="1:16" x14ac:dyDescent="0.25">
      <c r="A282" t="s">
        <v>847</v>
      </c>
      <c r="B282" t="s">
        <v>846</v>
      </c>
      <c r="C282" t="s">
        <v>85</v>
      </c>
      <c r="D282">
        <v>17153.042128270001</v>
      </c>
      <c r="E282">
        <v>6926.75</v>
      </c>
      <c r="F282">
        <v>71.428571428571402</v>
      </c>
      <c r="G282">
        <v>5</v>
      </c>
      <c r="H282">
        <v>0</v>
      </c>
      <c r="I282">
        <v>28.571428571428498</v>
      </c>
      <c r="J282">
        <v>7</v>
      </c>
      <c r="K282">
        <v>6.9573457093255602</v>
      </c>
      <c r="L282">
        <v>57</v>
      </c>
      <c r="M282">
        <v>4.9227272727272702</v>
      </c>
      <c r="N282">
        <v>16</v>
      </c>
      <c r="O282">
        <v>35</v>
      </c>
      <c r="P282">
        <v>20</v>
      </c>
    </row>
    <row r="283" spans="1:16" x14ac:dyDescent="0.25">
      <c r="A283" t="s">
        <v>855</v>
      </c>
      <c r="B283" t="s">
        <v>854</v>
      </c>
      <c r="C283" t="s">
        <v>457</v>
      </c>
      <c r="D283">
        <v>16898.10639846</v>
      </c>
      <c r="E283">
        <v>1411.95</v>
      </c>
      <c r="F283">
        <v>0</v>
      </c>
      <c r="G283">
        <v>0</v>
      </c>
      <c r="H283">
        <v>0</v>
      </c>
      <c r="I283">
        <v>100</v>
      </c>
      <c r="J283">
        <v>1</v>
      </c>
      <c r="K283">
        <v>-52.066057870613299</v>
      </c>
      <c r="L283">
        <v>20</v>
      </c>
      <c r="M283">
        <v>4.7152542372881401</v>
      </c>
      <c r="N283">
        <v>90</v>
      </c>
      <c r="O283">
        <v>5</v>
      </c>
      <c r="P283">
        <v>26</v>
      </c>
    </row>
    <row r="284" spans="1:16" x14ac:dyDescent="0.25">
      <c r="A284" t="s">
        <v>86</v>
      </c>
      <c r="B284" t="s">
        <v>87</v>
      </c>
      <c r="C284" t="s">
        <v>88</v>
      </c>
      <c r="D284">
        <v>16684.248210875001</v>
      </c>
      <c r="E284">
        <v>460.65</v>
      </c>
      <c r="F284">
        <v>27.7777777777777</v>
      </c>
      <c r="G284">
        <v>5</v>
      </c>
      <c r="H284">
        <v>38.8888888888888</v>
      </c>
      <c r="I284">
        <v>33.3333333333333</v>
      </c>
      <c r="J284">
        <v>18</v>
      </c>
      <c r="K284">
        <v>18.087995654535501</v>
      </c>
      <c r="L284">
        <v>23</v>
      </c>
      <c r="M284">
        <v>4.86862745098039</v>
      </c>
      <c r="N284">
        <v>8</v>
      </c>
      <c r="O284">
        <v>51</v>
      </c>
      <c r="P284">
        <v>10</v>
      </c>
    </row>
    <row r="285" spans="1:16" x14ac:dyDescent="0.25">
      <c r="A285" t="s">
        <v>113</v>
      </c>
      <c r="B285" t="s">
        <v>114</v>
      </c>
      <c r="C285" t="s">
        <v>115</v>
      </c>
      <c r="D285">
        <v>16656.014434299999</v>
      </c>
      <c r="E285">
        <v>32.15</v>
      </c>
      <c r="F285">
        <v>100</v>
      </c>
      <c r="G285">
        <v>1</v>
      </c>
      <c r="H285">
        <v>0</v>
      </c>
      <c r="I285">
        <v>0</v>
      </c>
      <c r="J285">
        <v>1</v>
      </c>
      <c r="K285">
        <v>45.015105740181198</v>
      </c>
      <c r="L285">
        <v>74</v>
      </c>
      <c r="M285">
        <v>5.6360655737704901</v>
      </c>
      <c r="N285">
        <v>18</v>
      </c>
      <c r="P285">
        <v>13</v>
      </c>
    </row>
    <row r="286" spans="1:16" x14ac:dyDescent="0.25">
      <c r="A286" t="s">
        <v>867</v>
      </c>
      <c r="B286" t="s">
        <v>866</v>
      </c>
      <c r="C286" t="s">
        <v>61</v>
      </c>
      <c r="D286">
        <v>16642.615631950001</v>
      </c>
      <c r="E286">
        <v>634.75</v>
      </c>
      <c r="F286">
        <v>60</v>
      </c>
      <c r="G286">
        <v>12</v>
      </c>
      <c r="H286">
        <v>20</v>
      </c>
      <c r="I286">
        <v>20</v>
      </c>
      <c r="J286">
        <v>20</v>
      </c>
      <c r="K286">
        <v>-11.948713987796401</v>
      </c>
      <c r="L286">
        <v>88</v>
      </c>
      <c r="M286">
        <v>4.5992063492063497</v>
      </c>
      <c r="N286">
        <v>82</v>
      </c>
      <c r="O286">
        <v>59</v>
      </c>
      <c r="P286">
        <v>47</v>
      </c>
    </row>
    <row r="287" spans="1:16" x14ac:dyDescent="0.25">
      <c r="A287" t="s">
        <v>853</v>
      </c>
      <c r="B287" t="s">
        <v>852</v>
      </c>
      <c r="C287" t="s">
        <v>763</v>
      </c>
      <c r="D287">
        <v>16544.612901519999</v>
      </c>
      <c r="E287">
        <v>617.04999999999995</v>
      </c>
      <c r="F287">
        <v>66.6666666666666</v>
      </c>
      <c r="G287">
        <v>6</v>
      </c>
      <c r="H287">
        <v>11.1111111111111</v>
      </c>
      <c r="I287">
        <v>22.2222222222222</v>
      </c>
      <c r="J287">
        <v>9</v>
      </c>
      <c r="K287">
        <v>17.656286767589599</v>
      </c>
      <c r="L287">
        <v>21</v>
      </c>
      <c r="M287">
        <v>4.9545454545454497</v>
      </c>
      <c r="N287">
        <v>100</v>
      </c>
      <c r="O287">
        <v>88</v>
      </c>
      <c r="P287">
        <v>97</v>
      </c>
    </row>
    <row r="288" spans="1:16" x14ac:dyDescent="0.25">
      <c r="A288" t="s">
        <v>859</v>
      </c>
      <c r="B288" t="s">
        <v>858</v>
      </c>
      <c r="C288" t="s">
        <v>99</v>
      </c>
      <c r="D288">
        <v>16445.510182739999</v>
      </c>
      <c r="E288">
        <v>118.9</v>
      </c>
      <c r="G288">
        <v>0</v>
      </c>
      <c r="H288">
        <v>0</v>
      </c>
      <c r="I288">
        <v>0</v>
      </c>
      <c r="L288">
        <v>63</v>
      </c>
      <c r="N288">
        <v>54</v>
      </c>
      <c r="O288">
        <v>85</v>
      </c>
      <c r="P288">
        <v>84</v>
      </c>
    </row>
    <row r="289" spans="1:16" x14ac:dyDescent="0.25">
      <c r="A289" t="s">
        <v>857</v>
      </c>
      <c r="B289" t="s">
        <v>856</v>
      </c>
      <c r="C289" t="s">
        <v>290</v>
      </c>
      <c r="D289">
        <v>16376.78192736</v>
      </c>
      <c r="E289">
        <v>770.6</v>
      </c>
      <c r="F289">
        <v>0</v>
      </c>
      <c r="G289">
        <v>0</v>
      </c>
      <c r="H289">
        <v>0</v>
      </c>
      <c r="I289">
        <v>100</v>
      </c>
      <c r="J289">
        <v>1</v>
      </c>
      <c r="K289">
        <v>-12.5125881168177</v>
      </c>
      <c r="L289">
        <v>7</v>
      </c>
      <c r="M289">
        <v>7</v>
      </c>
      <c r="N289">
        <v>44</v>
      </c>
      <c r="P289">
        <v>29</v>
      </c>
    </row>
    <row r="290" spans="1:16" x14ac:dyDescent="0.25">
      <c r="A290" t="s">
        <v>849</v>
      </c>
      <c r="B290" t="s">
        <v>848</v>
      </c>
      <c r="C290" t="s">
        <v>74</v>
      </c>
      <c r="D290">
        <v>16328.2759056</v>
      </c>
      <c r="E290">
        <v>1221.5</v>
      </c>
      <c r="F290">
        <v>100</v>
      </c>
      <c r="G290">
        <v>1</v>
      </c>
      <c r="H290">
        <v>0</v>
      </c>
      <c r="I290">
        <v>0</v>
      </c>
      <c r="J290">
        <v>1</v>
      </c>
      <c r="K290">
        <v>-5.11279433558372</v>
      </c>
      <c r="L290">
        <v>99</v>
      </c>
      <c r="M290">
        <v>5.9340909090909104</v>
      </c>
      <c r="N290">
        <v>18</v>
      </c>
      <c r="O290">
        <v>55</v>
      </c>
      <c r="P290">
        <v>55</v>
      </c>
    </row>
    <row r="291" spans="1:16" x14ac:dyDescent="0.25">
      <c r="A291" t="s">
        <v>865</v>
      </c>
      <c r="B291" t="s">
        <v>864</v>
      </c>
      <c r="C291" t="s">
        <v>440</v>
      </c>
      <c r="D291">
        <v>16065.918931599999</v>
      </c>
      <c r="E291">
        <v>286.85000000000002</v>
      </c>
      <c r="F291">
        <v>95.238095238095198</v>
      </c>
      <c r="G291">
        <v>20</v>
      </c>
      <c r="H291">
        <v>4.7619047619047601</v>
      </c>
      <c r="I291">
        <v>0</v>
      </c>
      <c r="J291">
        <v>21</v>
      </c>
      <c r="K291">
        <v>22.212467076382701</v>
      </c>
      <c r="L291">
        <v>85</v>
      </c>
      <c r="M291">
        <v>6.9166666666666696</v>
      </c>
      <c r="N291">
        <v>69</v>
      </c>
      <c r="O291">
        <v>90</v>
      </c>
      <c r="P291">
        <v>96</v>
      </c>
    </row>
    <row r="292" spans="1:16" x14ac:dyDescent="0.25">
      <c r="A292" t="s">
        <v>863</v>
      </c>
      <c r="B292" t="s">
        <v>862</v>
      </c>
      <c r="C292" t="s">
        <v>365</v>
      </c>
      <c r="D292">
        <v>16016.27556032</v>
      </c>
      <c r="E292">
        <v>475.15</v>
      </c>
      <c r="F292">
        <v>100</v>
      </c>
      <c r="G292">
        <v>1</v>
      </c>
      <c r="H292">
        <v>0</v>
      </c>
      <c r="I292">
        <v>0</v>
      </c>
      <c r="J292">
        <v>1</v>
      </c>
      <c r="K292">
        <v>53.668278326676401</v>
      </c>
      <c r="L292">
        <v>5</v>
      </c>
      <c r="M292">
        <v>4.9166666666666696</v>
      </c>
      <c r="N292">
        <v>32</v>
      </c>
      <c r="O292">
        <v>68</v>
      </c>
      <c r="P292">
        <v>24</v>
      </c>
    </row>
    <row r="293" spans="1:16" x14ac:dyDescent="0.25">
      <c r="A293" t="s">
        <v>869</v>
      </c>
      <c r="B293" t="s">
        <v>868</v>
      </c>
      <c r="C293" t="s">
        <v>315</v>
      </c>
      <c r="D293">
        <v>15919.9174575</v>
      </c>
      <c r="E293">
        <v>6937.3</v>
      </c>
      <c r="F293">
        <v>75</v>
      </c>
      <c r="G293">
        <v>6</v>
      </c>
      <c r="H293">
        <v>25</v>
      </c>
      <c r="I293">
        <v>0</v>
      </c>
      <c r="J293">
        <v>8</v>
      </c>
      <c r="K293">
        <v>3.0741410488245902</v>
      </c>
      <c r="L293">
        <v>100</v>
      </c>
      <c r="M293">
        <v>5.8357142857142899</v>
      </c>
      <c r="N293">
        <v>59</v>
      </c>
      <c r="O293">
        <v>54</v>
      </c>
      <c r="P293">
        <v>64</v>
      </c>
    </row>
    <row r="294" spans="1:16" x14ac:dyDescent="0.25">
      <c r="A294" t="s">
        <v>72</v>
      </c>
      <c r="B294" t="s">
        <v>73</v>
      </c>
      <c r="C294" t="s">
        <v>74</v>
      </c>
      <c r="D294">
        <v>15702.561861034999</v>
      </c>
      <c r="E294">
        <v>1463</v>
      </c>
      <c r="F294">
        <v>50</v>
      </c>
      <c r="G294">
        <v>7</v>
      </c>
      <c r="H294">
        <v>50</v>
      </c>
      <c r="I294">
        <v>0</v>
      </c>
      <c r="J294">
        <v>14</v>
      </c>
      <c r="K294">
        <v>6.0230879224357299</v>
      </c>
      <c r="L294">
        <v>84</v>
      </c>
      <c r="M294">
        <v>4.0714285714285703</v>
      </c>
      <c r="N294">
        <v>77</v>
      </c>
      <c r="O294">
        <v>60</v>
      </c>
      <c r="P294">
        <v>73</v>
      </c>
    </row>
    <row r="295" spans="1:16" x14ac:dyDescent="0.25">
      <c r="A295" t="s">
        <v>861</v>
      </c>
      <c r="B295" t="s">
        <v>860</v>
      </c>
      <c r="C295" t="s">
        <v>287</v>
      </c>
      <c r="D295">
        <v>15629.647177364999</v>
      </c>
      <c r="E295">
        <v>78.55</v>
      </c>
      <c r="G295">
        <v>0</v>
      </c>
      <c r="H295">
        <v>0</v>
      </c>
      <c r="I295">
        <v>0</v>
      </c>
      <c r="L295">
        <v>96</v>
      </c>
      <c r="M295">
        <v>4</v>
      </c>
      <c r="N295">
        <v>3</v>
      </c>
      <c r="P295">
        <v>2</v>
      </c>
    </row>
    <row r="296" spans="1:16" x14ac:dyDescent="0.25">
      <c r="A296" t="s">
        <v>873</v>
      </c>
      <c r="B296" t="s">
        <v>872</v>
      </c>
      <c r="C296" t="s">
        <v>35</v>
      </c>
      <c r="D296">
        <v>15502.9956089399</v>
      </c>
      <c r="E296">
        <v>708.37</v>
      </c>
      <c r="G296">
        <v>0</v>
      </c>
      <c r="H296">
        <v>0</v>
      </c>
      <c r="I296">
        <v>0</v>
      </c>
    </row>
    <row r="297" spans="1:16" x14ac:dyDescent="0.25">
      <c r="A297" t="s">
        <v>871</v>
      </c>
      <c r="B297" t="s">
        <v>870</v>
      </c>
      <c r="C297" t="s">
        <v>61</v>
      </c>
      <c r="D297">
        <v>15339.06</v>
      </c>
      <c r="E297">
        <v>26.7</v>
      </c>
      <c r="F297">
        <v>71.428571428571402</v>
      </c>
      <c r="G297">
        <v>5</v>
      </c>
      <c r="H297">
        <v>28.571428571428498</v>
      </c>
      <c r="I297">
        <v>0</v>
      </c>
      <c r="J297">
        <v>7</v>
      </c>
      <c r="K297">
        <v>25.984251968503902</v>
      </c>
      <c r="L297">
        <v>12</v>
      </c>
      <c r="N297">
        <v>68</v>
      </c>
      <c r="P297">
        <v>85</v>
      </c>
    </row>
    <row r="298" spans="1:16" x14ac:dyDescent="0.25">
      <c r="A298" t="s">
        <v>875</v>
      </c>
      <c r="B298" t="s">
        <v>874</v>
      </c>
      <c r="C298" t="s">
        <v>52</v>
      </c>
      <c r="D298">
        <v>15326.816459174999</v>
      </c>
      <c r="E298">
        <v>1039.25</v>
      </c>
      <c r="F298">
        <v>71.428571428571402</v>
      </c>
      <c r="G298">
        <v>5</v>
      </c>
      <c r="H298">
        <v>28.571428571428498</v>
      </c>
      <c r="I298">
        <v>0</v>
      </c>
      <c r="J298">
        <v>7</v>
      </c>
      <c r="K298">
        <v>-9.7939430225016206</v>
      </c>
      <c r="L298">
        <v>93</v>
      </c>
      <c r="M298">
        <v>7.03857142857143</v>
      </c>
      <c r="N298">
        <v>72</v>
      </c>
      <c r="O298">
        <v>55</v>
      </c>
      <c r="P298">
        <v>54</v>
      </c>
    </row>
    <row r="299" spans="1:16" x14ac:dyDescent="0.25">
      <c r="A299" t="s">
        <v>885</v>
      </c>
      <c r="B299" t="s">
        <v>884</v>
      </c>
      <c r="C299" t="s">
        <v>55</v>
      </c>
      <c r="D299">
        <v>15300.512596529999</v>
      </c>
      <c r="E299">
        <v>1929.25</v>
      </c>
      <c r="F299">
        <v>83.3333333333333</v>
      </c>
      <c r="G299">
        <v>5</v>
      </c>
      <c r="H299">
        <v>0</v>
      </c>
      <c r="I299">
        <v>16.6666666666666</v>
      </c>
      <c r="J299">
        <v>6</v>
      </c>
      <c r="K299">
        <v>-9.6448559025053608</v>
      </c>
      <c r="L299">
        <v>57</v>
      </c>
      <c r="M299">
        <v>7.7615384615384597</v>
      </c>
      <c r="N299">
        <v>63</v>
      </c>
      <c r="O299">
        <v>18</v>
      </c>
      <c r="P299">
        <v>31</v>
      </c>
    </row>
    <row r="300" spans="1:16" x14ac:dyDescent="0.25">
      <c r="A300" t="s">
        <v>883</v>
      </c>
      <c r="B300" t="s">
        <v>882</v>
      </c>
      <c r="C300" t="s">
        <v>55</v>
      </c>
      <c r="D300">
        <v>15275.1914047799</v>
      </c>
      <c r="E300">
        <v>298.89999999999998</v>
      </c>
      <c r="F300">
        <v>90</v>
      </c>
      <c r="G300">
        <v>9</v>
      </c>
      <c r="H300">
        <v>10</v>
      </c>
      <c r="I300">
        <v>0</v>
      </c>
      <c r="J300">
        <v>10</v>
      </c>
      <c r="K300">
        <v>-3.1260175838489102</v>
      </c>
      <c r="L300">
        <v>63</v>
      </c>
      <c r="M300">
        <v>4.6615384615384601</v>
      </c>
      <c r="N300">
        <v>66</v>
      </c>
      <c r="O300">
        <v>52</v>
      </c>
      <c r="P300">
        <v>50</v>
      </c>
    </row>
    <row r="301" spans="1:16" x14ac:dyDescent="0.25">
      <c r="A301" t="s">
        <v>892</v>
      </c>
      <c r="B301" t="s">
        <v>891</v>
      </c>
      <c r="C301" t="s">
        <v>893</v>
      </c>
      <c r="D301">
        <v>15175.9887337</v>
      </c>
      <c r="E301">
        <v>1529</v>
      </c>
      <c r="F301">
        <v>83.3333333333333</v>
      </c>
      <c r="G301">
        <v>20</v>
      </c>
      <c r="H301">
        <v>8.3333333333333304</v>
      </c>
      <c r="I301">
        <v>8.3333333333333304</v>
      </c>
      <c r="J301">
        <v>24</v>
      </c>
      <c r="K301">
        <v>25.887669464170401</v>
      </c>
      <c r="L301">
        <v>24</v>
      </c>
      <c r="M301">
        <v>3.31538461538462</v>
      </c>
      <c r="N301">
        <v>1</v>
      </c>
      <c r="O301">
        <v>11</v>
      </c>
      <c r="P301">
        <v>27</v>
      </c>
    </row>
    <row r="302" spans="1:16" x14ac:dyDescent="0.25">
      <c r="A302" t="s">
        <v>879</v>
      </c>
      <c r="B302" t="s">
        <v>878</v>
      </c>
      <c r="C302" t="s">
        <v>312</v>
      </c>
      <c r="D302">
        <v>14957.86952294</v>
      </c>
      <c r="E302">
        <v>511.75</v>
      </c>
      <c r="G302">
        <v>0</v>
      </c>
      <c r="H302">
        <v>0</v>
      </c>
      <c r="I302">
        <v>0</v>
      </c>
      <c r="K302">
        <v>117.13383339913101</v>
      </c>
      <c r="L302">
        <v>14</v>
      </c>
      <c r="M302">
        <v>4.3661764705882398</v>
      </c>
      <c r="N302">
        <v>25</v>
      </c>
      <c r="O302">
        <v>99</v>
      </c>
      <c r="P302">
        <v>87</v>
      </c>
    </row>
    <row r="303" spans="1:16" x14ac:dyDescent="0.25">
      <c r="A303" t="s">
        <v>887</v>
      </c>
      <c r="B303" t="s">
        <v>886</v>
      </c>
      <c r="C303" t="s">
        <v>888</v>
      </c>
      <c r="D303">
        <v>14867.8164908</v>
      </c>
      <c r="E303">
        <v>660.45</v>
      </c>
      <c r="F303">
        <v>75</v>
      </c>
      <c r="G303">
        <v>12</v>
      </c>
      <c r="H303">
        <v>18.75</v>
      </c>
      <c r="I303">
        <v>6.25</v>
      </c>
      <c r="J303">
        <v>16</v>
      </c>
      <c r="K303">
        <v>3.8553496712492401</v>
      </c>
      <c r="L303">
        <v>42</v>
      </c>
      <c r="M303">
        <v>7.5</v>
      </c>
      <c r="N303">
        <v>54</v>
      </c>
      <c r="O303">
        <v>30</v>
      </c>
      <c r="P303">
        <v>53</v>
      </c>
    </row>
    <row r="304" spans="1:16" x14ac:dyDescent="0.25">
      <c r="A304" t="s">
        <v>922</v>
      </c>
      <c r="B304" t="s">
        <v>921</v>
      </c>
      <c r="C304" t="s">
        <v>315</v>
      </c>
      <c r="D304">
        <v>14847.31267365</v>
      </c>
      <c r="E304">
        <v>827.2</v>
      </c>
      <c r="F304">
        <v>42.857142857142797</v>
      </c>
      <c r="G304">
        <v>6</v>
      </c>
      <c r="H304">
        <v>42.857142857142797</v>
      </c>
      <c r="I304">
        <v>14.285714285714199</v>
      </c>
      <c r="J304">
        <v>14</v>
      </c>
      <c r="K304">
        <v>-18.571687074009201</v>
      </c>
      <c r="L304">
        <v>15</v>
      </c>
      <c r="M304">
        <v>3.83071428571429</v>
      </c>
      <c r="N304">
        <v>27</v>
      </c>
      <c r="O304">
        <v>81</v>
      </c>
      <c r="P304">
        <v>54</v>
      </c>
    </row>
    <row r="305" spans="1:16" x14ac:dyDescent="0.25">
      <c r="A305" t="s">
        <v>877</v>
      </c>
      <c r="B305" t="s">
        <v>876</v>
      </c>
      <c r="C305" t="s">
        <v>706</v>
      </c>
      <c r="D305">
        <v>14784.181807999999</v>
      </c>
      <c r="E305">
        <v>764.25</v>
      </c>
      <c r="F305">
        <v>68.421052631578902</v>
      </c>
      <c r="G305">
        <v>13</v>
      </c>
      <c r="H305">
        <v>26.315789473684202</v>
      </c>
      <c r="I305">
        <v>5.2631578947368398</v>
      </c>
      <c r="J305">
        <v>19</v>
      </c>
      <c r="K305">
        <v>3.5830618892508102</v>
      </c>
      <c r="L305">
        <v>49</v>
      </c>
      <c r="M305">
        <v>2.5547619047619099</v>
      </c>
      <c r="N305">
        <v>100</v>
      </c>
      <c r="O305">
        <v>41</v>
      </c>
      <c r="P305">
        <v>66</v>
      </c>
    </row>
    <row r="306" spans="1:16" x14ac:dyDescent="0.25">
      <c r="A306" t="s">
        <v>890</v>
      </c>
      <c r="B306" t="s">
        <v>889</v>
      </c>
      <c r="C306" t="s">
        <v>504</v>
      </c>
      <c r="D306">
        <v>14733.299204999999</v>
      </c>
      <c r="E306">
        <v>13916.3</v>
      </c>
      <c r="F306">
        <v>100</v>
      </c>
      <c r="G306">
        <v>2</v>
      </c>
      <c r="H306">
        <v>0</v>
      </c>
      <c r="I306">
        <v>0</v>
      </c>
      <c r="J306">
        <v>2</v>
      </c>
      <c r="K306">
        <v>4.1123602838010704</v>
      </c>
      <c r="L306">
        <v>78</v>
      </c>
      <c r="M306">
        <v>3.5529411764705898</v>
      </c>
      <c r="N306">
        <v>20</v>
      </c>
      <c r="O306">
        <v>25</v>
      </c>
      <c r="P306">
        <v>4</v>
      </c>
    </row>
    <row r="307" spans="1:16" x14ac:dyDescent="0.25">
      <c r="A307" t="s">
        <v>895</v>
      </c>
      <c r="B307" t="s">
        <v>894</v>
      </c>
      <c r="C307" t="s">
        <v>91</v>
      </c>
      <c r="D307">
        <v>14574.357785644999</v>
      </c>
      <c r="E307">
        <v>1061.4000000000001</v>
      </c>
      <c r="F307">
        <v>80</v>
      </c>
      <c r="G307">
        <v>4</v>
      </c>
      <c r="H307">
        <v>20</v>
      </c>
      <c r="I307">
        <v>0</v>
      </c>
      <c r="J307">
        <v>5</v>
      </c>
      <c r="K307">
        <v>-2.9080005711294001</v>
      </c>
      <c r="L307">
        <v>95</v>
      </c>
      <c r="M307">
        <v>4.7641025641025596</v>
      </c>
      <c r="N307">
        <v>78</v>
      </c>
      <c r="O307">
        <v>69</v>
      </c>
      <c r="P307">
        <v>83</v>
      </c>
    </row>
    <row r="308" spans="1:16" x14ac:dyDescent="0.25">
      <c r="A308" t="s">
        <v>881</v>
      </c>
      <c r="B308" t="s">
        <v>880</v>
      </c>
      <c r="C308" t="s">
        <v>274</v>
      </c>
      <c r="D308">
        <v>14432.650928595</v>
      </c>
      <c r="E308">
        <v>84.15</v>
      </c>
      <c r="F308">
        <v>33.3333333333333</v>
      </c>
      <c r="G308">
        <v>1</v>
      </c>
      <c r="H308">
        <v>66.6666666666666</v>
      </c>
      <c r="I308">
        <v>0</v>
      </c>
      <c r="J308">
        <v>3</v>
      </c>
      <c r="K308">
        <v>-16.818457802064302</v>
      </c>
      <c r="L308">
        <v>87</v>
      </c>
      <c r="M308">
        <v>3.6571428571428601</v>
      </c>
      <c r="N308">
        <v>78</v>
      </c>
      <c r="O308">
        <v>84</v>
      </c>
      <c r="P308">
        <v>83</v>
      </c>
    </row>
    <row r="309" spans="1:16" x14ac:dyDescent="0.25">
      <c r="A309" t="s">
        <v>930</v>
      </c>
      <c r="B309" t="s">
        <v>929</v>
      </c>
      <c r="C309" t="s">
        <v>315</v>
      </c>
      <c r="D309">
        <v>14398.248833</v>
      </c>
      <c r="E309">
        <v>777.2</v>
      </c>
      <c r="F309">
        <v>29.411764705882302</v>
      </c>
      <c r="G309">
        <v>5</v>
      </c>
      <c r="H309">
        <v>52.941176470588204</v>
      </c>
      <c r="I309">
        <v>17.647058823529399</v>
      </c>
      <c r="J309">
        <v>17</v>
      </c>
      <c r="K309">
        <v>-19.7952218430034</v>
      </c>
      <c r="L309">
        <v>75</v>
      </c>
      <c r="M309">
        <v>4.6935714285714303</v>
      </c>
      <c r="N309">
        <v>15</v>
      </c>
      <c r="O309">
        <v>57</v>
      </c>
      <c r="P309">
        <v>16</v>
      </c>
    </row>
    <row r="310" spans="1:16" x14ac:dyDescent="0.25">
      <c r="A310" t="s">
        <v>100</v>
      </c>
      <c r="B310" t="s">
        <v>101</v>
      </c>
      <c r="C310" t="s">
        <v>102</v>
      </c>
      <c r="D310">
        <v>14391.730687200001</v>
      </c>
      <c r="E310">
        <v>147.4</v>
      </c>
      <c r="F310">
        <v>80</v>
      </c>
      <c r="G310">
        <v>4</v>
      </c>
      <c r="H310">
        <v>20</v>
      </c>
      <c r="I310">
        <v>0</v>
      </c>
      <c r="J310">
        <v>5</v>
      </c>
      <c r="K310">
        <v>-8.9347079037800601</v>
      </c>
      <c r="L310">
        <v>82</v>
      </c>
      <c r="M310">
        <v>5.2919642857142897</v>
      </c>
      <c r="N310">
        <v>33</v>
      </c>
      <c r="O310">
        <v>73</v>
      </c>
      <c r="P310">
        <v>78</v>
      </c>
    </row>
    <row r="311" spans="1:16" x14ac:dyDescent="0.25">
      <c r="A311" t="s">
        <v>897</v>
      </c>
      <c r="B311" t="s">
        <v>896</v>
      </c>
      <c r="C311" t="s">
        <v>706</v>
      </c>
      <c r="D311">
        <v>14281.85032824</v>
      </c>
      <c r="E311">
        <v>1236.1500000000001</v>
      </c>
      <c r="F311">
        <v>72.2222222222222</v>
      </c>
      <c r="G311">
        <v>13</v>
      </c>
      <c r="H311">
        <v>22.2222222222222</v>
      </c>
      <c r="I311">
        <v>5.55555555555555</v>
      </c>
      <c r="J311">
        <v>18</v>
      </c>
      <c r="K311">
        <v>5.2546744036105704</v>
      </c>
      <c r="L311">
        <v>72</v>
      </c>
      <c r="M311">
        <v>3.4636363636363598</v>
      </c>
      <c r="N311">
        <v>29</v>
      </c>
      <c r="O311">
        <v>21</v>
      </c>
      <c r="P311">
        <v>20</v>
      </c>
    </row>
    <row r="312" spans="1:16" x14ac:dyDescent="0.25">
      <c r="A312" t="s">
        <v>906</v>
      </c>
      <c r="B312" t="s">
        <v>905</v>
      </c>
      <c r="C312" t="s">
        <v>41</v>
      </c>
      <c r="D312">
        <v>14261.566242729999</v>
      </c>
      <c r="E312">
        <v>3858.15</v>
      </c>
      <c r="F312">
        <v>66.6666666666666</v>
      </c>
      <c r="G312">
        <v>2</v>
      </c>
      <c r="H312">
        <v>0</v>
      </c>
      <c r="I312">
        <v>33.3333333333333</v>
      </c>
      <c r="J312">
        <v>3</v>
      </c>
      <c r="K312">
        <v>-26.879008237851099</v>
      </c>
      <c r="L312">
        <v>97</v>
      </c>
      <c r="M312">
        <v>5.87777777777778</v>
      </c>
      <c r="N312">
        <v>83</v>
      </c>
      <c r="P312">
        <v>66</v>
      </c>
    </row>
    <row r="313" spans="1:16" x14ac:dyDescent="0.25">
      <c r="A313" t="s">
        <v>908</v>
      </c>
      <c r="B313" t="s">
        <v>907</v>
      </c>
      <c r="C313" t="s">
        <v>909</v>
      </c>
      <c r="D313">
        <v>14218.861827979999</v>
      </c>
      <c r="E313">
        <v>181.4</v>
      </c>
      <c r="F313">
        <v>83.3333333333333</v>
      </c>
      <c r="G313">
        <v>5</v>
      </c>
      <c r="H313">
        <v>16.6666666666666</v>
      </c>
      <c r="I313">
        <v>0</v>
      </c>
      <c r="J313">
        <v>6</v>
      </c>
      <c r="K313">
        <v>14.073666849917499</v>
      </c>
      <c r="L313">
        <v>2</v>
      </c>
      <c r="M313">
        <v>7.0285714285714302</v>
      </c>
      <c r="N313">
        <v>44</v>
      </c>
      <c r="O313">
        <v>92</v>
      </c>
      <c r="P313">
        <v>71</v>
      </c>
    </row>
    <row r="314" spans="1:16" x14ac:dyDescent="0.25">
      <c r="A314" t="s">
        <v>915</v>
      </c>
      <c r="B314" t="s">
        <v>914</v>
      </c>
      <c r="C314" t="s">
        <v>916</v>
      </c>
      <c r="D314">
        <v>14199.0181705799</v>
      </c>
      <c r="E314">
        <v>1046.8</v>
      </c>
      <c r="F314">
        <v>90.909090909090907</v>
      </c>
      <c r="G314">
        <v>10</v>
      </c>
      <c r="H314">
        <v>0</v>
      </c>
      <c r="I314">
        <v>9.0909090909090899</v>
      </c>
      <c r="J314">
        <v>11</v>
      </c>
      <c r="K314">
        <v>17.238791971487501</v>
      </c>
      <c r="L314">
        <v>96</v>
      </c>
      <c r="M314">
        <v>6.8333333333333304</v>
      </c>
      <c r="N314">
        <v>2</v>
      </c>
      <c r="O314">
        <v>15</v>
      </c>
      <c r="P314">
        <v>14</v>
      </c>
    </row>
    <row r="315" spans="1:16" x14ac:dyDescent="0.25">
      <c r="A315" t="s">
        <v>901</v>
      </c>
      <c r="B315" t="s">
        <v>900</v>
      </c>
      <c r="C315" t="s">
        <v>902</v>
      </c>
      <c r="D315">
        <v>13973.7312254399</v>
      </c>
      <c r="E315">
        <v>827.55</v>
      </c>
      <c r="G315">
        <v>0</v>
      </c>
      <c r="H315">
        <v>0</v>
      </c>
      <c r="I315">
        <v>0</v>
      </c>
      <c r="L315">
        <v>1</v>
      </c>
      <c r="M315">
        <v>4.09</v>
      </c>
      <c r="N315">
        <v>41</v>
      </c>
      <c r="P315">
        <v>11</v>
      </c>
    </row>
    <row r="316" spans="1:16" x14ac:dyDescent="0.25">
      <c r="A316" t="s">
        <v>920</v>
      </c>
      <c r="B316" t="s">
        <v>919</v>
      </c>
      <c r="C316" t="s">
        <v>648</v>
      </c>
      <c r="D316">
        <v>13962.796992899999</v>
      </c>
      <c r="E316">
        <v>898.2</v>
      </c>
      <c r="F316">
        <v>75</v>
      </c>
      <c r="G316">
        <v>15</v>
      </c>
      <c r="H316">
        <v>20</v>
      </c>
      <c r="I316">
        <v>5</v>
      </c>
      <c r="J316">
        <v>20</v>
      </c>
      <c r="K316">
        <v>-5.47762191048764</v>
      </c>
      <c r="L316">
        <v>14</v>
      </c>
      <c r="M316">
        <v>3.6428571428571401</v>
      </c>
      <c r="N316">
        <v>51</v>
      </c>
      <c r="O316">
        <v>4</v>
      </c>
      <c r="P316">
        <v>34</v>
      </c>
    </row>
    <row r="317" spans="1:16" x14ac:dyDescent="0.25">
      <c r="A317" t="s">
        <v>934</v>
      </c>
      <c r="B317" t="s">
        <v>933</v>
      </c>
      <c r="C317" t="s">
        <v>27</v>
      </c>
      <c r="D317">
        <v>13948.9611285799</v>
      </c>
      <c r="E317">
        <v>234.1</v>
      </c>
      <c r="F317">
        <v>31.25</v>
      </c>
      <c r="G317">
        <v>5</v>
      </c>
      <c r="H317">
        <v>18.75</v>
      </c>
      <c r="I317">
        <v>50</v>
      </c>
      <c r="J317">
        <v>16</v>
      </c>
      <c r="K317">
        <v>-11.006018916595</v>
      </c>
      <c r="L317">
        <v>60</v>
      </c>
      <c r="M317">
        <v>4.8870967741935498</v>
      </c>
      <c r="N317">
        <v>81</v>
      </c>
      <c r="O317">
        <v>91</v>
      </c>
      <c r="P317">
        <v>94</v>
      </c>
    </row>
    <row r="318" spans="1:16" x14ac:dyDescent="0.25">
      <c r="A318" t="s">
        <v>918</v>
      </c>
      <c r="B318" t="s">
        <v>917</v>
      </c>
      <c r="C318" t="s">
        <v>91</v>
      </c>
      <c r="D318">
        <v>13796.716375960001</v>
      </c>
      <c r="E318">
        <v>925</v>
      </c>
      <c r="F318">
        <v>100</v>
      </c>
      <c r="G318">
        <v>2</v>
      </c>
      <c r="H318">
        <v>0</v>
      </c>
      <c r="I318">
        <v>0</v>
      </c>
      <c r="J318">
        <v>2</v>
      </c>
      <c r="K318">
        <v>16.520049651897001</v>
      </c>
      <c r="L318">
        <v>52</v>
      </c>
      <c r="M318">
        <v>5.45</v>
      </c>
      <c r="N318">
        <v>6</v>
      </c>
      <c r="O318">
        <v>22</v>
      </c>
      <c r="P318">
        <v>15</v>
      </c>
    </row>
    <row r="319" spans="1:16" x14ac:dyDescent="0.25">
      <c r="A319" t="s">
        <v>911</v>
      </c>
      <c r="B319" t="s">
        <v>910</v>
      </c>
      <c r="C319" t="s">
        <v>88</v>
      </c>
      <c r="D319">
        <v>13736.200926825</v>
      </c>
      <c r="E319">
        <v>1286.05</v>
      </c>
      <c r="F319">
        <v>60</v>
      </c>
      <c r="G319">
        <v>6</v>
      </c>
      <c r="H319">
        <v>30</v>
      </c>
      <c r="I319">
        <v>10</v>
      </c>
      <c r="J319">
        <v>10</v>
      </c>
      <c r="K319">
        <v>18.343195266272101</v>
      </c>
      <c r="L319">
        <v>58</v>
      </c>
      <c r="M319">
        <v>7.5098039215686301</v>
      </c>
      <c r="N319">
        <v>16</v>
      </c>
      <c r="O319">
        <v>28</v>
      </c>
      <c r="P319">
        <v>3</v>
      </c>
    </row>
    <row r="320" spans="1:16" x14ac:dyDescent="0.25">
      <c r="A320" t="s">
        <v>899</v>
      </c>
      <c r="B320" t="s">
        <v>898</v>
      </c>
      <c r="C320" t="s">
        <v>88</v>
      </c>
      <c r="D320">
        <v>13680.4812912</v>
      </c>
      <c r="E320">
        <v>4475.75</v>
      </c>
      <c r="F320">
        <v>40</v>
      </c>
      <c r="G320">
        <v>4</v>
      </c>
      <c r="H320">
        <v>30</v>
      </c>
      <c r="I320">
        <v>30</v>
      </c>
      <c r="J320">
        <v>10</v>
      </c>
      <c r="K320">
        <v>5.3787539220080598</v>
      </c>
      <c r="L320">
        <v>47</v>
      </c>
      <c r="M320">
        <v>5.81960784313726</v>
      </c>
      <c r="N320">
        <v>12</v>
      </c>
      <c r="O320">
        <v>37</v>
      </c>
      <c r="P320">
        <v>16</v>
      </c>
    </row>
    <row r="321" spans="1:16" x14ac:dyDescent="0.25">
      <c r="A321" t="s">
        <v>904</v>
      </c>
      <c r="B321" t="s">
        <v>903</v>
      </c>
      <c r="C321" t="s">
        <v>88</v>
      </c>
      <c r="D321">
        <v>13671.12848956</v>
      </c>
      <c r="E321">
        <v>1024.3</v>
      </c>
      <c r="F321">
        <v>100</v>
      </c>
      <c r="G321">
        <v>4</v>
      </c>
      <c r="H321">
        <v>0</v>
      </c>
      <c r="I321">
        <v>0</v>
      </c>
      <c r="J321">
        <v>4</v>
      </c>
      <c r="K321">
        <v>7.5998449011244702</v>
      </c>
      <c r="L321">
        <v>4</v>
      </c>
      <c r="N321">
        <v>55</v>
      </c>
      <c r="O321">
        <v>6</v>
      </c>
      <c r="P321">
        <v>30</v>
      </c>
    </row>
    <row r="322" spans="1:16" x14ac:dyDescent="0.25">
      <c r="A322" t="s">
        <v>932</v>
      </c>
      <c r="B322" t="s">
        <v>931</v>
      </c>
      <c r="C322" t="s">
        <v>763</v>
      </c>
      <c r="D322">
        <v>13589.207152249999</v>
      </c>
      <c r="E322">
        <v>276.10000000000002</v>
      </c>
      <c r="F322">
        <v>81.818181818181799</v>
      </c>
      <c r="G322">
        <v>9</v>
      </c>
      <c r="H322">
        <v>0</v>
      </c>
      <c r="I322">
        <v>18.181818181818102</v>
      </c>
      <c r="J322">
        <v>11</v>
      </c>
      <c r="K322">
        <v>19.2660550458715</v>
      </c>
      <c r="L322">
        <v>16</v>
      </c>
      <c r="M322">
        <v>6.7272727272727302</v>
      </c>
      <c r="N322">
        <v>45</v>
      </c>
      <c r="O322">
        <v>59</v>
      </c>
      <c r="P322">
        <v>74</v>
      </c>
    </row>
    <row r="323" spans="1:16" x14ac:dyDescent="0.25">
      <c r="A323" t="s">
        <v>928</v>
      </c>
      <c r="B323" t="s">
        <v>927</v>
      </c>
      <c r="C323" t="s">
        <v>457</v>
      </c>
      <c r="D323">
        <v>13479.33667395</v>
      </c>
      <c r="E323">
        <v>556.75</v>
      </c>
      <c r="F323">
        <v>0</v>
      </c>
      <c r="G323">
        <v>0</v>
      </c>
      <c r="H323">
        <v>100</v>
      </c>
      <c r="I323">
        <v>0</v>
      </c>
      <c r="J323">
        <v>2</v>
      </c>
      <c r="K323">
        <v>-8.2055906221821395</v>
      </c>
      <c r="L323">
        <v>85</v>
      </c>
      <c r="M323">
        <v>4.8720338983050802</v>
      </c>
      <c r="N323">
        <v>6</v>
      </c>
      <c r="O323">
        <v>36</v>
      </c>
      <c r="P323">
        <v>9</v>
      </c>
    </row>
    <row r="324" spans="1:16" x14ac:dyDescent="0.25">
      <c r="A324" t="s">
        <v>938</v>
      </c>
      <c r="B324" t="s">
        <v>937</v>
      </c>
      <c r="C324" t="s">
        <v>336</v>
      </c>
      <c r="D324">
        <v>13363.562676</v>
      </c>
      <c r="E324">
        <v>47.3</v>
      </c>
      <c r="G324">
        <v>0</v>
      </c>
      <c r="H324">
        <v>0</v>
      </c>
      <c r="I324">
        <v>0</v>
      </c>
    </row>
    <row r="325" spans="1:16" x14ac:dyDescent="0.25">
      <c r="A325" t="s">
        <v>936</v>
      </c>
      <c r="B325" t="s">
        <v>935</v>
      </c>
      <c r="C325" t="s">
        <v>373</v>
      </c>
      <c r="D325">
        <v>13353.6572323</v>
      </c>
      <c r="E325">
        <v>580.95000000000005</v>
      </c>
      <c r="F325">
        <v>92.857142857142804</v>
      </c>
      <c r="G325">
        <v>13</v>
      </c>
      <c r="H325">
        <v>0</v>
      </c>
      <c r="I325">
        <v>7.1428571428571397</v>
      </c>
      <c r="J325">
        <v>14</v>
      </c>
      <c r="K325">
        <v>8.3650190114068401</v>
      </c>
      <c r="L325">
        <v>81</v>
      </c>
      <c r="M325">
        <v>3.9888888888888898</v>
      </c>
      <c r="N325">
        <v>93</v>
      </c>
      <c r="O325">
        <v>33</v>
      </c>
      <c r="P325">
        <v>53</v>
      </c>
    </row>
    <row r="326" spans="1:16" x14ac:dyDescent="0.25">
      <c r="A326" t="s">
        <v>926</v>
      </c>
      <c r="B326" t="s">
        <v>925</v>
      </c>
      <c r="C326" t="s">
        <v>754</v>
      </c>
      <c r="D326">
        <v>13334.409726255</v>
      </c>
      <c r="E326">
        <v>1554.45</v>
      </c>
      <c r="F326">
        <v>85.714285714285694</v>
      </c>
      <c r="G326">
        <v>6</v>
      </c>
      <c r="H326">
        <v>14.285714285714199</v>
      </c>
      <c r="I326">
        <v>0</v>
      </c>
      <c r="J326">
        <v>7</v>
      </c>
      <c r="K326">
        <v>22.575981393594599</v>
      </c>
      <c r="L326">
        <v>90</v>
      </c>
      <c r="M326">
        <v>5.51</v>
      </c>
      <c r="N326">
        <v>62</v>
      </c>
      <c r="O326">
        <v>80</v>
      </c>
      <c r="P326">
        <v>83</v>
      </c>
    </row>
    <row r="327" spans="1:16" x14ac:dyDescent="0.25">
      <c r="A327" t="s">
        <v>924</v>
      </c>
      <c r="B327" t="s">
        <v>923</v>
      </c>
      <c r="C327" t="s">
        <v>107</v>
      </c>
      <c r="D327">
        <v>13238.9597329399</v>
      </c>
      <c r="E327">
        <v>214.55</v>
      </c>
      <c r="F327">
        <v>50</v>
      </c>
      <c r="G327">
        <v>1</v>
      </c>
      <c r="H327">
        <v>50</v>
      </c>
      <c r="I327">
        <v>0</v>
      </c>
      <c r="J327">
        <v>2</v>
      </c>
      <c r="K327">
        <v>4.15682569674067</v>
      </c>
      <c r="L327">
        <v>81</v>
      </c>
      <c r="M327">
        <v>3.9611111111111099</v>
      </c>
      <c r="N327">
        <v>39</v>
      </c>
      <c r="O327">
        <v>46</v>
      </c>
      <c r="P327">
        <v>65</v>
      </c>
    </row>
    <row r="328" spans="1:16" x14ac:dyDescent="0.25">
      <c r="A328" t="s">
        <v>942</v>
      </c>
      <c r="B328" t="s">
        <v>941</v>
      </c>
      <c r="C328" t="s">
        <v>323</v>
      </c>
      <c r="D328">
        <v>13144.84827203</v>
      </c>
      <c r="E328">
        <v>629.20000000000005</v>
      </c>
      <c r="F328">
        <v>0</v>
      </c>
      <c r="G328">
        <v>0</v>
      </c>
      <c r="H328">
        <v>100</v>
      </c>
      <c r="I328">
        <v>0</v>
      </c>
      <c r="J328">
        <v>2</v>
      </c>
      <c r="K328">
        <v>7.0615034168564996</v>
      </c>
      <c r="L328">
        <v>35</v>
      </c>
      <c r="M328">
        <v>7.4175675675675699</v>
      </c>
      <c r="N328">
        <v>37</v>
      </c>
      <c r="O328">
        <v>23</v>
      </c>
      <c r="P328">
        <v>5</v>
      </c>
    </row>
    <row r="329" spans="1:16" x14ac:dyDescent="0.25">
      <c r="A329" t="s">
        <v>913</v>
      </c>
      <c r="B329" t="s">
        <v>912</v>
      </c>
      <c r="C329" t="s">
        <v>365</v>
      </c>
      <c r="D329">
        <v>13038.987212350001</v>
      </c>
      <c r="E329">
        <v>842.5</v>
      </c>
      <c r="G329">
        <v>0</v>
      </c>
      <c r="H329">
        <v>0</v>
      </c>
      <c r="I329">
        <v>0</v>
      </c>
      <c r="L329">
        <v>26</v>
      </c>
      <c r="M329">
        <v>5.3944444444444404</v>
      </c>
      <c r="N329">
        <v>25</v>
      </c>
      <c r="O329">
        <v>90</v>
      </c>
      <c r="P329">
        <v>54</v>
      </c>
    </row>
    <row r="330" spans="1:16" x14ac:dyDescent="0.25">
      <c r="A330" t="s">
        <v>946</v>
      </c>
      <c r="B330" t="s">
        <v>945</v>
      </c>
      <c r="C330" t="s">
        <v>615</v>
      </c>
      <c r="D330">
        <v>12930.84</v>
      </c>
      <c r="E330">
        <v>371.2</v>
      </c>
      <c r="F330">
        <v>60</v>
      </c>
      <c r="G330">
        <v>3</v>
      </c>
      <c r="H330">
        <v>20</v>
      </c>
      <c r="I330">
        <v>20</v>
      </c>
      <c r="J330">
        <v>5</v>
      </c>
      <c r="K330">
        <v>1.5200868621064101</v>
      </c>
      <c r="L330">
        <v>17</v>
      </c>
      <c r="M330">
        <v>5.5625</v>
      </c>
      <c r="N330">
        <v>92</v>
      </c>
      <c r="O330">
        <v>53</v>
      </c>
      <c r="P330">
        <v>46</v>
      </c>
    </row>
    <row r="331" spans="1:16" x14ac:dyDescent="0.25">
      <c r="A331" t="s">
        <v>954</v>
      </c>
      <c r="B331" t="s">
        <v>953</v>
      </c>
      <c r="C331" t="s">
        <v>315</v>
      </c>
      <c r="D331">
        <v>12903.17745522</v>
      </c>
      <c r="E331">
        <v>105.75</v>
      </c>
      <c r="F331">
        <v>100</v>
      </c>
      <c r="G331">
        <v>3</v>
      </c>
      <c r="H331">
        <v>0</v>
      </c>
      <c r="I331">
        <v>0</v>
      </c>
      <c r="J331">
        <v>3</v>
      </c>
      <c r="K331">
        <v>3.6388760939659099</v>
      </c>
      <c r="L331">
        <v>13</v>
      </c>
      <c r="P331">
        <v>19</v>
      </c>
    </row>
    <row r="332" spans="1:16" x14ac:dyDescent="0.25">
      <c r="A332" t="s">
        <v>956</v>
      </c>
      <c r="B332" t="s">
        <v>955</v>
      </c>
      <c r="C332" t="s">
        <v>670</v>
      </c>
      <c r="D332">
        <v>12802.295</v>
      </c>
      <c r="E332">
        <v>1221.05</v>
      </c>
      <c r="F332">
        <v>57.142857142857103</v>
      </c>
      <c r="G332">
        <v>4</v>
      </c>
      <c r="H332">
        <v>42.857142857142797</v>
      </c>
      <c r="I332">
        <v>0</v>
      </c>
      <c r="J332">
        <v>7</v>
      </c>
      <c r="K332">
        <v>-8.4972655293445296</v>
      </c>
      <c r="L332">
        <v>77</v>
      </c>
      <c r="M332">
        <v>5.6369565217391298</v>
      </c>
      <c r="N332">
        <v>49</v>
      </c>
      <c r="O332">
        <v>42</v>
      </c>
      <c r="P332">
        <v>32</v>
      </c>
    </row>
    <row r="333" spans="1:16" x14ac:dyDescent="0.25">
      <c r="A333" t="s">
        <v>970</v>
      </c>
      <c r="B333" t="s">
        <v>969</v>
      </c>
      <c r="C333" t="s">
        <v>575</v>
      </c>
      <c r="D333">
        <v>12767.177262525</v>
      </c>
      <c r="E333">
        <v>1900.45</v>
      </c>
      <c r="F333">
        <v>100</v>
      </c>
      <c r="G333">
        <v>4</v>
      </c>
      <c r="H333">
        <v>0</v>
      </c>
      <c r="I333">
        <v>0</v>
      </c>
      <c r="J333">
        <v>4</v>
      </c>
      <c r="K333">
        <v>9.9726241689479806</v>
      </c>
      <c r="L333">
        <v>80</v>
      </c>
      <c r="M333">
        <v>3.3040983606557401</v>
      </c>
      <c r="N333">
        <v>69</v>
      </c>
      <c r="O333">
        <v>87</v>
      </c>
      <c r="P333">
        <v>91</v>
      </c>
    </row>
    <row r="334" spans="1:16" x14ac:dyDescent="0.25">
      <c r="A334" t="s">
        <v>940</v>
      </c>
      <c r="B334" t="s">
        <v>939</v>
      </c>
      <c r="C334" t="s">
        <v>407</v>
      </c>
      <c r="D334">
        <v>12726.202211955</v>
      </c>
      <c r="E334">
        <v>398.7</v>
      </c>
      <c r="F334">
        <v>83.3333333333333</v>
      </c>
      <c r="G334">
        <v>5</v>
      </c>
      <c r="H334">
        <v>0</v>
      </c>
      <c r="I334">
        <v>16.6666666666666</v>
      </c>
      <c r="J334">
        <v>6</v>
      </c>
      <c r="K334">
        <v>6.2820032471587304</v>
      </c>
      <c r="L334">
        <v>100</v>
      </c>
      <c r="M334">
        <v>7.2545454545454602</v>
      </c>
      <c r="N334">
        <v>73</v>
      </c>
      <c r="O334">
        <v>13</v>
      </c>
      <c r="P334">
        <v>57</v>
      </c>
    </row>
    <row r="335" spans="1:16" x14ac:dyDescent="0.25">
      <c r="A335" t="s">
        <v>944</v>
      </c>
      <c r="B335" t="s">
        <v>943</v>
      </c>
      <c r="C335" t="s">
        <v>323</v>
      </c>
      <c r="D335">
        <v>12696.90123915</v>
      </c>
      <c r="E335">
        <v>367.75</v>
      </c>
      <c r="F335">
        <v>64.705882352941103</v>
      </c>
      <c r="G335">
        <v>11</v>
      </c>
      <c r="H335">
        <v>17.647058823529399</v>
      </c>
      <c r="I335">
        <v>17.647058823529399</v>
      </c>
      <c r="J335">
        <v>17</v>
      </c>
      <c r="K335">
        <v>12.5175808720112</v>
      </c>
      <c r="L335">
        <v>55</v>
      </c>
      <c r="M335">
        <v>2.6283783783783798</v>
      </c>
      <c r="N335">
        <v>23</v>
      </c>
      <c r="O335">
        <v>41</v>
      </c>
      <c r="P335">
        <v>31</v>
      </c>
    </row>
    <row r="336" spans="1:16" x14ac:dyDescent="0.25">
      <c r="A336" t="s">
        <v>958</v>
      </c>
      <c r="B336" t="s">
        <v>957</v>
      </c>
      <c r="C336" t="s">
        <v>457</v>
      </c>
      <c r="D336">
        <v>12682.48248225</v>
      </c>
      <c r="E336">
        <v>5118.55</v>
      </c>
      <c r="G336">
        <v>0</v>
      </c>
      <c r="H336">
        <v>0</v>
      </c>
      <c r="I336">
        <v>0</v>
      </c>
      <c r="L336">
        <v>12</v>
      </c>
      <c r="N336">
        <v>30</v>
      </c>
      <c r="O336">
        <v>85</v>
      </c>
      <c r="P336">
        <v>41</v>
      </c>
    </row>
    <row r="337" spans="1:16" x14ac:dyDescent="0.25">
      <c r="A337" t="s">
        <v>968</v>
      </c>
      <c r="B337" t="s">
        <v>967</v>
      </c>
      <c r="C337" t="s">
        <v>488</v>
      </c>
      <c r="D337">
        <v>12682.0365</v>
      </c>
      <c r="E337">
        <v>63.3</v>
      </c>
      <c r="G337">
        <v>0</v>
      </c>
      <c r="H337">
        <v>0</v>
      </c>
      <c r="I337">
        <v>0</v>
      </c>
      <c r="L337">
        <v>25</v>
      </c>
      <c r="M337">
        <v>5.2590909090909097</v>
      </c>
      <c r="N337">
        <v>92</v>
      </c>
      <c r="O337">
        <v>99</v>
      </c>
      <c r="P337">
        <v>99</v>
      </c>
    </row>
    <row r="338" spans="1:16" x14ac:dyDescent="0.25">
      <c r="A338" t="s">
        <v>948</v>
      </c>
      <c r="B338" t="s">
        <v>947</v>
      </c>
      <c r="C338" t="s">
        <v>61</v>
      </c>
      <c r="D338">
        <v>12629.518486200001</v>
      </c>
      <c r="E338">
        <v>1283.6500000000001</v>
      </c>
      <c r="F338">
        <v>66.6666666666666</v>
      </c>
      <c r="G338">
        <v>8</v>
      </c>
      <c r="H338">
        <v>25</v>
      </c>
      <c r="I338">
        <v>8.3333333333333304</v>
      </c>
      <c r="J338">
        <v>12</v>
      </c>
      <c r="K338">
        <v>7.1811361200428596</v>
      </c>
      <c r="L338">
        <v>22</v>
      </c>
      <c r="M338">
        <v>6.4880952380952399</v>
      </c>
      <c r="N338">
        <v>41</v>
      </c>
      <c r="P338">
        <v>24</v>
      </c>
    </row>
    <row r="339" spans="1:16" x14ac:dyDescent="0.25">
      <c r="A339" t="s">
        <v>950</v>
      </c>
      <c r="B339" t="s">
        <v>949</v>
      </c>
      <c r="C339" t="s">
        <v>763</v>
      </c>
      <c r="D339">
        <v>12558.01719147</v>
      </c>
      <c r="E339">
        <v>1605.25</v>
      </c>
      <c r="F339">
        <v>41.176470588235198</v>
      </c>
      <c r="G339">
        <v>7</v>
      </c>
      <c r="H339">
        <v>41.176470588235198</v>
      </c>
      <c r="I339">
        <v>17.647058823529399</v>
      </c>
      <c r="J339">
        <v>17</v>
      </c>
      <c r="K339">
        <v>5.6741608413628004</v>
      </c>
      <c r="L339">
        <v>8</v>
      </c>
      <c r="M339">
        <v>6.3727272727272704</v>
      </c>
      <c r="N339">
        <v>32</v>
      </c>
      <c r="O339">
        <v>43</v>
      </c>
      <c r="P339">
        <v>47</v>
      </c>
    </row>
    <row r="340" spans="1:16" x14ac:dyDescent="0.25">
      <c r="A340" t="s">
        <v>960</v>
      </c>
      <c r="B340" t="s">
        <v>959</v>
      </c>
      <c r="C340" t="s">
        <v>315</v>
      </c>
      <c r="D340">
        <v>12522.050185639901</v>
      </c>
      <c r="E340">
        <v>494.35</v>
      </c>
      <c r="F340">
        <v>100</v>
      </c>
      <c r="G340">
        <v>2</v>
      </c>
      <c r="H340">
        <v>0</v>
      </c>
      <c r="I340">
        <v>0</v>
      </c>
      <c r="J340">
        <v>2</v>
      </c>
      <c r="K340">
        <v>15.368977434437801</v>
      </c>
      <c r="L340">
        <v>91</v>
      </c>
      <c r="M340">
        <v>7.8607142857142902</v>
      </c>
      <c r="N340">
        <v>41</v>
      </c>
      <c r="P340">
        <v>27</v>
      </c>
    </row>
    <row r="341" spans="1:16" x14ac:dyDescent="0.25">
      <c r="A341" t="s">
        <v>964</v>
      </c>
      <c r="B341" t="s">
        <v>963</v>
      </c>
      <c r="C341" t="s">
        <v>88</v>
      </c>
      <c r="D341">
        <v>12490.79732392</v>
      </c>
      <c r="E341">
        <v>2719.35</v>
      </c>
      <c r="F341">
        <v>50</v>
      </c>
      <c r="G341">
        <v>1</v>
      </c>
      <c r="H341">
        <v>50</v>
      </c>
      <c r="I341">
        <v>0</v>
      </c>
      <c r="J341">
        <v>2</v>
      </c>
      <c r="K341">
        <v>9.3772786933060992</v>
      </c>
      <c r="L341">
        <v>99</v>
      </c>
      <c r="M341">
        <v>3.4607843137254899</v>
      </c>
      <c r="N341">
        <v>79</v>
      </c>
      <c r="O341">
        <v>34</v>
      </c>
      <c r="P341">
        <v>51</v>
      </c>
    </row>
    <row r="342" spans="1:16" x14ac:dyDescent="0.25">
      <c r="A342" t="s">
        <v>952</v>
      </c>
      <c r="B342" t="s">
        <v>951</v>
      </c>
      <c r="C342" t="s">
        <v>88</v>
      </c>
      <c r="D342">
        <v>12385.418801399999</v>
      </c>
      <c r="E342">
        <v>2467.1</v>
      </c>
      <c r="F342">
        <v>50</v>
      </c>
      <c r="G342">
        <v>2</v>
      </c>
      <c r="H342">
        <v>25</v>
      </c>
      <c r="I342">
        <v>25</v>
      </c>
      <c r="J342">
        <v>4</v>
      </c>
      <c r="K342">
        <v>6.4545417027774299</v>
      </c>
      <c r="L342">
        <v>18</v>
      </c>
      <c r="M342">
        <v>6.5049019607843102</v>
      </c>
      <c r="N342">
        <v>17</v>
      </c>
      <c r="O342">
        <v>21</v>
      </c>
      <c r="P342">
        <v>5</v>
      </c>
    </row>
    <row r="343" spans="1:16" x14ac:dyDescent="0.25">
      <c r="A343" t="s">
        <v>981</v>
      </c>
      <c r="B343" t="s">
        <v>980</v>
      </c>
      <c r="C343" t="s">
        <v>982</v>
      </c>
      <c r="D343">
        <v>12353.7318555</v>
      </c>
      <c r="E343">
        <v>127.85</v>
      </c>
      <c r="G343">
        <v>0</v>
      </c>
      <c r="H343">
        <v>0</v>
      </c>
      <c r="I343">
        <v>0</v>
      </c>
      <c r="L343">
        <v>95</v>
      </c>
      <c r="M343">
        <v>3.3333333333333299</v>
      </c>
      <c r="N343">
        <v>50</v>
      </c>
      <c r="O343">
        <v>66</v>
      </c>
      <c r="P343">
        <v>48</v>
      </c>
    </row>
    <row r="344" spans="1:16" x14ac:dyDescent="0.25">
      <c r="A344" t="s">
        <v>972</v>
      </c>
      <c r="B344" t="s">
        <v>971</v>
      </c>
      <c r="C344" t="s">
        <v>423</v>
      </c>
      <c r="D344">
        <v>12338.42185904</v>
      </c>
      <c r="E344">
        <v>2476.0500000000002</v>
      </c>
      <c r="G344">
        <v>0</v>
      </c>
      <c r="H344">
        <v>0</v>
      </c>
      <c r="I344">
        <v>0</v>
      </c>
      <c r="L344">
        <v>47</v>
      </c>
      <c r="N344">
        <v>66</v>
      </c>
      <c r="O344">
        <v>56</v>
      </c>
      <c r="P344">
        <v>68</v>
      </c>
    </row>
    <row r="345" spans="1:16" x14ac:dyDescent="0.25">
      <c r="A345" t="s">
        <v>979</v>
      </c>
      <c r="B345" t="s">
        <v>978</v>
      </c>
      <c r="C345" t="s">
        <v>66</v>
      </c>
      <c r="D345">
        <v>12271.901809999999</v>
      </c>
      <c r="E345">
        <v>199.5</v>
      </c>
      <c r="F345">
        <v>61.538461538461497</v>
      </c>
      <c r="G345">
        <v>8</v>
      </c>
      <c r="H345">
        <v>30.769230769230699</v>
      </c>
      <c r="I345">
        <v>7.6923076923076898</v>
      </c>
      <c r="J345">
        <v>13</v>
      </c>
      <c r="K345">
        <v>2.43535023851368</v>
      </c>
      <c r="L345">
        <v>95</v>
      </c>
      <c r="M345">
        <v>6.6437499999999998</v>
      </c>
      <c r="N345">
        <v>63</v>
      </c>
      <c r="O345">
        <v>69</v>
      </c>
      <c r="P345">
        <v>63</v>
      </c>
    </row>
    <row r="346" spans="1:16" x14ac:dyDescent="0.25">
      <c r="A346" t="s">
        <v>962</v>
      </c>
      <c r="B346" t="s">
        <v>961</v>
      </c>
      <c r="C346" t="s">
        <v>41</v>
      </c>
      <c r="D346">
        <v>12143.125582250001</v>
      </c>
      <c r="E346">
        <v>286.10000000000002</v>
      </c>
      <c r="F346">
        <v>57.142857142857103</v>
      </c>
      <c r="G346">
        <v>12</v>
      </c>
      <c r="H346">
        <v>28.571428571428498</v>
      </c>
      <c r="I346">
        <v>14.285714285714199</v>
      </c>
      <c r="J346">
        <v>21</v>
      </c>
      <c r="K346">
        <v>-0.92823991431632302</v>
      </c>
      <c r="L346">
        <v>17</v>
      </c>
      <c r="M346">
        <v>5.9228571428571399</v>
      </c>
      <c r="N346">
        <v>45</v>
      </c>
      <c r="O346">
        <v>8</v>
      </c>
      <c r="P346">
        <v>37</v>
      </c>
    </row>
    <row r="347" spans="1:16" x14ac:dyDescent="0.25">
      <c r="A347" t="s">
        <v>1004</v>
      </c>
      <c r="B347" t="s">
        <v>1003</v>
      </c>
      <c r="C347" t="s">
        <v>527</v>
      </c>
      <c r="D347">
        <v>12102.4021068</v>
      </c>
      <c r="E347">
        <v>822.75</v>
      </c>
      <c r="F347">
        <v>100</v>
      </c>
      <c r="G347">
        <v>4</v>
      </c>
      <c r="H347">
        <v>0</v>
      </c>
      <c r="I347">
        <v>0</v>
      </c>
      <c r="J347">
        <v>4</v>
      </c>
      <c r="K347">
        <v>11.246943765281101</v>
      </c>
      <c r="L347">
        <v>5</v>
      </c>
      <c r="M347">
        <v>10</v>
      </c>
      <c r="N347">
        <v>45</v>
      </c>
      <c r="O347">
        <v>74</v>
      </c>
      <c r="P347">
        <v>58</v>
      </c>
    </row>
    <row r="348" spans="1:16" x14ac:dyDescent="0.25">
      <c r="A348" t="s">
        <v>977</v>
      </c>
      <c r="B348" t="s">
        <v>976</v>
      </c>
      <c r="C348" t="s">
        <v>336</v>
      </c>
      <c r="D348">
        <v>11817.72006172</v>
      </c>
      <c r="E348">
        <v>191.45</v>
      </c>
      <c r="G348">
        <v>0</v>
      </c>
      <c r="H348">
        <v>0</v>
      </c>
      <c r="I348">
        <v>0</v>
      </c>
      <c r="L348">
        <v>11</v>
      </c>
      <c r="M348">
        <v>6.3641791044776097</v>
      </c>
      <c r="N348">
        <v>59</v>
      </c>
      <c r="O348">
        <v>53</v>
      </c>
      <c r="P348">
        <v>42</v>
      </c>
    </row>
    <row r="349" spans="1:16" x14ac:dyDescent="0.25">
      <c r="A349" t="s">
        <v>966</v>
      </c>
      <c r="B349" t="s">
        <v>965</v>
      </c>
      <c r="C349" t="s">
        <v>66</v>
      </c>
      <c r="D349">
        <v>11814.73089993</v>
      </c>
      <c r="E349">
        <v>325.64999999999998</v>
      </c>
      <c r="F349">
        <v>100</v>
      </c>
      <c r="G349">
        <v>2</v>
      </c>
      <c r="H349">
        <v>0</v>
      </c>
      <c r="I349">
        <v>0</v>
      </c>
      <c r="J349">
        <v>2</v>
      </c>
      <c r="K349">
        <v>-41.754102771051897</v>
      </c>
      <c r="L349">
        <v>88</v>
      </c>
      <c r="M349">
        <v>3.9014925373134299</v>
      </c>
      <c r="N349">
        <v>99</v>
      </c>
      <c r="O349">
        <v>81</v>
      </c>
      <c r="P349">
        <v>95</v>
      </c>
    </row>
    <row r="350" spans="1:16" x14ac:dyDescent="0.25">
      <c r="A350" t="s">
        <v>984</v>
      </c>
      <c r="B350" t="s">
        <v>983</v>
      </c>
      <c r="C350" t="s">
        <v>328</v>
      </c>
      <c r="D350">
        <v>11784.351632399999</v>
      </c>
      <c r="E350">
        <v>473.5</v>
      </c>
      <c r="F350">
        <v>100</v>
      </c>
      <c r="G350">
        <v>3</v>
      </c>
      <c r="H350">
        <v>0</v>
      </c>
      <c r="I350">
        <v>0</v>
      </c>
      <c r="J350">
        <v>3</v>
      </c>
      <c r="K350">
        <v>-1.7573576116874801</v>
      </c>
      <c r="L350">
        <v>9</v>
      </c>
      <c r="O350">
        <v>7</v>
      </c>
      <c r="P350">
        <v>75</v>
      </c>
    </row>
    <row r="351" spans="1:16" x14ac:dyDescent="0.25">
      <c r="A351" t="s">
        <v>1013</v>
      </c>
      <c r="B351" t="s">
        <v>1012</v>
      </c>
      <c r="C351" t="s">
        <v>290</v>
      </c>
      <c r="D351">
        <v>11769.118706744999</v>
      </c>
      <c r="E351">
        <v>137.94999999999999</v>
      </c>
      <c r="F351">
        <v>83.3333333333333</v>
      </c>
      <c r="G351">
        <v>15</v>
      </c>
      <c r="H351">
        <v>5.55555555555555</v>
      </c>
      <c r="I351">
        <v>11.1111111111111</v>
      </c>
      <c r="J351">
        <v>18</v>
      </c>
      <c r="K351">
        <v>6.7961165048543597</v>
      </c>
      <c r="L351">
        <v>22</v>
      </c>
      <c r="M351">
        <v>5.9826086956521696</v>
      </c>
      <c r="N351">
        <v>61</v>
      </c>
      <c r="O351">
        <v>99</v>
      </c>
      <c r="P351">
        <v>95</v>
      </c>
    </row>
    <row r="352" spans="1:16" x14ac:dyDescent="0.25">
      <c r="A352" t="s">
        <v>1019</v>
      </c>
      <c r="B352" t="s">
        <v>1018</v>
      </c>
      <c r="C352" t="s">
        <v>1020</v>
      </c>
      <c r="D352">
        <v>11726.3174792399</v>
      </c>
      <c r="E352">
        <v>1232.5999999999999</v>
      </c>
      <c r="F352">
        <v>75</v>
      </c>
      <c r="G352">
        <v>3</v>
      </c>
      <c r="H352">
        <v>25</v>
      </c>
      <c r="I352">
        <v>0</v>
      </c>
      <c r="J352">
        <v>4</v>
      </c>
      <c r="K352">
        <v>-15.316642120765801</v>
      </c>
      <c r="L352">
        <v>34</v>
      </c>
      <c r="M352">
        <v>10</v>
      </c>
      <c r="N352">
        <v>50</v>
      </c>
      <c r="O352">
        <v>24</v>
      </c>
      <c r="P352">
        <v>45</v>
      </c>
    </row>
    <row r="353" spans="1:16" x14ac:dyDescent="0.25">
      <c r="A353" t="s">
        <v>998</v>
      </c>
      <c r="B353" t="s">
        <v>997</v>
      </c>
      <c r="C353" t="s">
        <v>423</v>
      </c>
      <c r="D353">
        <v>11721.87586398</v>
      </c>
      <c r="E353">
        <v>408.1</v>
      </c>
      <c r="F353">
        <v>55.5555555555555</v>
      </c>
      <c r="G353">
        <v>5</v>
      </c>
      <c r="H353">
        <v>44.4444444444444</v>
      </c>
      <c r="I353">
        <v>0</v>
      </c>
      <c r="J353">
        <v>9</v>
      </c>
      <c r="K353">
        <v>-4.7794569357414796</v>
      </c>
      <c r="L353">
        <v>70</v>
      </c>
      <c r="N353">
        <v>36</v>
      </c>
      <c r="O353">
        <v>65</v>
      </c>
      <c r="P353">
        <v>36</v>
      </c>
    </row>
    <row r="354" spans="1:16" x14ac:dyDescent="0.25">
      <c r="A354" t="s">
        <v>990</v>
      </c>
      <c r="B354" t="s">
        <v>989</v>
      </c>
      <c r="C354" t="s">
        <v>365</v>
      </c>
      <c r="D354">
        <v>11588.647969</v>
      </c>
      <c r="E354">
        <v>2740.05</v>
      </c>
      <c r="F354">
        <v>0</v>
      </c>
      <c r="G354">
        <v>0</v>
      </c>
      <c r="H354">
        <v>100</v>
      </c>
      <c r="I354">
        <v>0</v>
      </c>
      <c r="J354">
        <v>1</v>
      </c>
      <c r="K354">
        <v>2.9414511158838299</v>
      </c>
      <c r="L354">
        <v>55</v>
      </c>
      <c r="M354">
        <v>6.8444444444444397</v>
      </c>
      <c r="N354">
        <v>15</v>
      </c>
      <c r="O354">
        <v>58</v>
      </c>
      <c r="P354">
        <v>20</v>
      </c>
    </row>
    <row r="355" spans="1:16" x14ac:dyDescent="0.25">
      <c r="A355" t="s">
        <v>988</v>
      </c>
      <c r="B355" t="s">
        <v>987</v>
      </c>
      <c r="C355" t="s">
        <v>341</v>
      </c>
      <c r="D355">
        <v>11516.9498752</v>
      </c>
      <c r="E355">
        <v>116.99</v>
      </c>
      <c r="G355">
        <v>0</v>
      </c>
      <c r="H355">
        <v>0</v>
      </c>
      <c r="I355">
        <v>0</v>
      </c>
      <c r="L355">
        <v>79</v>
      </c>
      <c r="N355">
        <v>100</v>
      </c>
      <c r="O355">
        <v>82</v>
      </c>
      <c r="P355">
        <v>94</v>
      </c>
    </row>
    <row r="356" spans="1:16" x14ac:dyDescent="0.25">
      <c r="A356" t="s">
        <v>1011</v>
      </c>
      <c r="B356" t="s">
        <v>1010</v>
      </c>
      <c r="C356" t="s">
        <v>497</v>
      </c>
      <c r="D356">
        <v>11493.639255210001</v>
      </c>
      <c r="E356">
        <v>457.45</v>
      </c>
      <c r="F356">
        <v>40</v>
      </c>
      <c r="G356">
        <v>2</v>
      </c>
      <c r="H356">
        <v>40</v>
      </c>
      <c r="I356">
        <v>20</v>
      </c>
      <c r="J356">
        <v>5</v>
      </c>
      <c r="K356">
        <v>-20.761028643111</v>
      </c>
      <c r="L356">
        <v>80</v>
      </c>
      <c r="M356">
        <v>5.25</v>
      </c>
      <c r="N356">
        <v>75</v>
      </c>
      <c r="P356">
        <v>64</v>
      </c>
    </row>
    <row r="357" spans="1:16" x14ac:dyDescent="0.25">
      <c r="A357" t="s">
        <v>974</v>
      </c>
      <c r="B357" t="s">
        <v>973</v>
      </c>
      <c r="C357" t="s">
        <v>975</v>
      </c>
      <c r="D357">
        <v>11466.3990204</v>
      </c>
      <c r="E357">
        <v>1190.0999999999999</v>
      </c>
      <c r="F357">
        <v>66.6666666666666</v>
      </c>
      <c r="G357">
        <v>2</v>
      </c>
      <c r="H357">
        <v>33.3333333333333</v>
      </c>
      <c r="I357">
        <v>0</v>
      </c>
      <c r="J357">
        <v>3</v>
      </c>
      <c r="K357">
        <v>19.9744735162731</v>
      </c>
      <c r="L357">
        <v>67</v>
      </c>
      <c r="M357">
        <v>6.1666666666666696</v>
      </c>
      <c r="N357">
        <v>10</v>
      </c>
      <c r="O357">
        <v>15</v>
      </c>
      <c r="P357">
        <v>13</v>
      </c>
    </row>
    <row r="358" spans="1:16" x14ac:dyDescent="0.25">
      <c r="A358" t="s">
        <v>992</v>
      </c>
      <c r="B358" t="s">
        <v>991</v>
      </c>
      <c r="C358" t="s">
        <v>527</v>
      </c>
      <c r="D358">
        <v>11451.3225552</v>
      </c>
      <c r="E358">
        <v>2333.6</v>
      </c>
      <c r="F358">
        <v>55.5555555555555</v>
      </c>
      <c r="G358">
        <v>5</v>
      </c>
      <c r="H358">
        <v>11.1111111111111</v>
      </c>
      <c r="I358">
        <v>33.3333333333333</v>
      </c>
      <c r="J358">
        <v>9</v>
      </c>
      <c r="K358">
        <v>3.0003424071220599</v>
      </c>
      <c r="L358">
        <v>79</v>
      </c>
      <c r="M358">
        <v>6.6142857142857103</v>
      </c>
      <c r="N358">
        <v>38</v>
      </c>
      <c r="O358">
        <v>38</v>
      </c>
      <c r="P358">
        <v>29</v>
      </c>
    </row>
    <row r="359" spans="1:16" x14ac:dyDescent="0.25">
      <c r="A359" t="s">
        <v>1000</v>
      </c>
      <c r="B359" t="s">
        <v>999</v>
      </c>
      <c r="C359" t="s">
        <v>533</v>
      </c>
      <c r="D359">
        <v>11360.393320339999</v>
      </c>
      <c r="E359">
        <v>274.85000000000002</v>
      </c>
      <c r="F359">
        <v>33.3333333333333</v>
      </c>
      <c r="G359">
        <v>1</v>
      </c>
      <c r="H359">
        <v>66.6666666666666</v>
      </c>
      <c r="I359">
        <v>0</v>
      </c>
      <c r="J359">
        <v>3</v>
      </c>
      <c r="K359">
        <v>15.0393845026561</v>
      </c>
      <c r="L359">
        <v>37</v>
      </c>
      <c r="M359">
        <v>6.0705882352941201</v>
      </c>
      <c r="N359">
        <v>9</v>
      </c>
      <c r="O359">
        <v>97</v>
      </c>
      <c r="P359">
        <v>69</v>
      </c>
    </row>
    <row r="360" spans="1:16" x14ac:dyDescent="0.25">
      <c r="A360" t="s">
        <v>1105</v>
      </c>
      <c r="B360" t="s">
        <v>1104</v>
      </c>
      <c r="C360" t="s">
        <v>279</v>
      </c>
      <c r="D360">
        <v>11220.06011742</v>
      </c>
      <c r="E360">
        <v>306.89999999999998</v>
      </c>
      <c r="F360">
        <v>55.5555555555555</v>
      </c>
      <c r="G360">
        <v>5</v>
      </c>
      <c r="H360">
        <v>33.3333333333333</v>
      </c>
      <c r="I360">
        <v>11.1111111111111</v>
      </c>
      <c r="J360">
        <v>9</v>
      </c>
      <c r="K360">
        <v>4.7291768941253398</v>
      </c>
      <c r="L360">
        <v>92</v>
      </c>
      <c r="M360">
        <v>10</v>
      </c>
      <c r="N360">
        <v>70</v>
      </c>
      <c r="O360">
        <v>18</v>
      </c>
      <c r="P360">
        <v>21</v>
      </c>
    </row>
    <row r="361" spans="1:16" x14ac:dyDescent="0.25">
      <c r="A361" t="s">
        <v>996</v>
      </c>
      <c r="B361" t="s">
        <v>995</v>
      </c>
      <c r="C361" t="s">
        <v>24</v>
      </c>
      <c r="D361">
        <v>11191.68467405</v>
      </c>
      <c r="E361">
        <v>952.25</v>
      </c>
      <c r="F361">
        <v>100</v>
      </c>
      <c r="G361">
        <v>6</v>
      </c>
      <c r="H361">
        <v>0</v>
      </c>
      <c r="I361">
        <v>0</v>
      </c>
      <c r="J361">
        <v>6</v>
      </c>
      <c r="K361">
        <v>1.33049494411921</v>
      </c>
      <c r="L361">
        <v>20</v>
      </c>
      <c r="M361">
        <v>10</v>
      </c>
      <c r="N361">
        <v>60</v>
      </c>
      <c r="O361">
        <v>2</v>
      </c>
      <c r="P361">
        <v>41</v>
      </c>
    </row>
    <row r="362" spans="1:16" x14ac:dyDescent="0.25">
      <c r="A362" t="s">
        <v>1034</v>
      </c>
      <c r="B362" t="s">
        <v>1033</v>
      </c>
      <c r="C362" t="s">
        <v>44</v>
      </c>
      <c r="D362">
        <v>11143.71888</v>
      </c>
      <c r="E362">
        <v>1031.0999999999999</v>
      </c>
      <c r="F362">
        <v>100</v>
      </c>
      <c r="G362">
        <v>2</v>
      </c>
      <c r="H362">
        <v>0</v>
      </c>
      <c r="I362">
        <v>0</v>
      </c>
      <c r="J362">
        <v>2</v>
      </c>
      <c r="K362">
        <v>23.637264618433999</v>
      </c>
      <c r="L362">
        <v>60</v>
      </c>
      <c r="M362">
        <v>2.7533333333333299</v>
      </c>
      <c r="N362">
        <v>47</v>
      </c>
      <c r="O362">
        <v>29</v>
      </c>
      <c r="P362">
        <v>23</v>
      </c>
    </row>
    <row r="363" spans="1:16" x14ac:dyDescent="0.25">
      <c r="A363" t="s">
        <v>986</v>
      </c>
      <c r="B363" t="s">
        <v>985</v>
      </c>
      <c r="C363" t="s">
        <v>118</v>
      </c>
      <c r="D363">
        <v>11099.941533630001</v>
      </c>
      <c r="E363">
        <v>2009.25</v>
      </c>
      <c r="F363">
        <v>50</v>
      </c>
      <c r="G363">
        <v>2</v>
      </c>
      <c r="H363">
        <v>50</v>
      </c>
      <c r="I363">
        <v>0</v>
      </c>
      <c r="J363">
        <v>4</v>
      </c>
      <c r="K363">
        <v>-16.628839461340601</v>
      </c>
      <c r="L363">
        <v>26</v>
      </c>
      <c r="M363">
        <v>7.46875</v>
      </c>
      <c r="N363">
        <v>73</v>
      </c>
      <c r="O363">
        <v>10</v>
      </c>
      <c r="P363">
        <v>42</v>
      </c>
    </row>
    <row r="364" spans="1:16" x14ac:dyDescent="0.25">
      <c r="A364" t="s">
        <v>1028</v>
      </c>
      <c r="B364" t="s">
        <v>1027</v>
      </c>
      <c r="C364" t="s">
        <v>91</v>
      </c>
      <c r="D364">
        <v>11068.8414269</v>
      </c>
      <c r="E364">
        <v>415.9</v>
      </c>
      <c r="F364">
        <v>63.636363636363598</v>
      </c>
      <c r="G364">
        <v>7</v>
      </c>
      <c r="H364">
        <v>36.363636363636303</v>
      </c>
      <c r="I364">
        <v>0</v>
      </c>
      <c r="J364">
        <v>11</v>
      </c>
      <c r="K364">
        <v>-9.1248135256091398</v>
      </c>
      <c r="L364">
        <v>86</v>
      </c>
      <c r="M364">
        <v>6.4</v>
      </c>
      <c r="N364">
        <v>28</v>
      </c>
      <c r="O364">
        <v>65</v>
      </c>
      <c r="P364">
        <v>44</v>
      </c>
    </row>
    <row r="365" spans="1:16" x14ac:dyDescent="0.25">
      <c r="A365" t="s">
        <v>1022</v>
      </c>
      <c r="B365" t="s">
        <v>1021</v>
      </c>
      <c r="C365" t="s">
        <v>27</v>
      </c>
      <c r="D365">
        <v>11067.946956330001</v>
      </c>
      <c r="E365">
        <v>98.7</v>
      </c>
      <c r="F365">
        <v>93.75</v>
      </c>
      <c r="G365">
        <v>15</v>
      </c>
      <c r="H365">
        <v>6.25</v>
      </c>
      <c r="I365">
        <v>0</v>
      </c>
      <c r="J365">
        <v>16</v>
      </c>
      <c r="K365">
        <v>0.85728693898133501</v>
      </c>
      <c r="L365">
        <v>71</v>
      </c>
      <c r="M365">
        <v>7.1467741935483904</v>
      </c>
      <c r="N365">
        <v>99</v>
      </c>
      <c r="O365">
        <v>82</v>
      </c>
      <c r="P365">
        <v>93</v>
      </c>
    </row>
    <row r="366" spans="1:16" x14ac:dyDescent="0.25">
      <c r="A366" t="s">
        <v>1009</v>
      </c>
      <c r="B366" t="s">
        <v>1008</v>
      </c>
      <c r="C366" t="s">
        <v>91</v>
      </c>
      <c r="D366">
        <v>10991.452497230001</v>
      </c>
      <c r="E366">
        <v>485.3</v>
      </c>
      <c r="F366">
        <v>62.5</v>
      </c>
      <c r="G366">
        <v>5</v>
      </c>
      <c r="H366">
        <v>37.5</v>
      </c>
      <c r="I366">
        <v>0</v>
      </c>
      <c r="J366">
        <v>8</v>
      </c>
      <c r="K366">
        <v>-7.5829383886255899</v>
      </c>
      <c r="L366">
        <v>90</v>
      </c>
      <c r="M366">
        <v>4.9931818181818199</v>
      </c>
      <c r="N366">
        <v>61</v>
      </c>
      <c r="O366">
        <v>79</v>
      </c>
      <c r="P366">
        <v>89</v>
      </c>
    </row>
    <row r="367" spans="1:16" x14ac:dyDescent="0.25">
      <c r="A367" t="s">
        <v>994</v>
      </c>
      <c r="B367" t="s">
        <v>993</v>
      </c>
      <c r="C367" t="s">
        <v>55</v>
      </c>
      <c r="D367">
        <v>10946.449434515</v>
      </c>
      <c r="E367">
        <v>1090.75</v>
      </c>
      <c r="F367">
        <v>100</v>
      </c>
      <c r="G367">
        <v>4</v>
      </c>
      <c r="H367">
        <v>0</v>
      </c>
      <c r="I367">
        <v>0</v>
      </c>
      <c r="J367">
        <v>4</v>
      </c>
      <c r="K367">
        <v>-14.2287542306087</v>
      </c>
      <c r="L367">
        <v>69</v>
      </c>
      <c r="M367">
        <v>6.4153846153846201</v>
      </c>
      <c r="N367">
        <v>84</v>
      </c>
      <c r="O367">
        <v>21</v>
      </c>
      <c r="P367">
        <v>71</v>
      </c>
    </row>
    <row r="368" spans="1:16" x14ac:dyDescent="0.25">
      <c r="A368" t="s">
        <v>1015</v>
      </c>
      <c r="B368" t="s">
        <v>1014</v>
      </c>
      <c r="C368" t="s">
        <v>615</v>
      </c>
      <c r="D368">
        <v>10881.713011419901</v>
      </c>
      <c r="E368">
        <v>768.05</v>
      </c>
      <c r="F368">
        <v>100</v>
      </c>
      <c r="G368">
        <v>2</v>
      </c>
      <c r="H368">
        <v>0</v>
      </c>
      <c r="I368">
        <v>0</v>
      </c>
      <c r="J368">
        <v>2</v>
      </c>
      <c r="K368">
        <v>18.866439254788698</v>
      </c>
      <c r="L368">
        <v>89</v>
      </c>
      <c r="M368">
        <v>6.9375</v>
      </c>
      <c r="N368">
        <v>94</v>
      </c>
      <c r="O368">
        <v>93</v>
      </c>
      <c r="P368">
        <v>99</v>
      </c>
    </row>
    <row r="369" spans="1:16" x14ac:dyDescent="0.25">
      <c r="A369" t="s">
        <v>1032</v>
      </c>
      <c r="B369" t="s">
        <v>1031</v>
      </c>
      <c r="C369" t="s">
        <v>902</v>
      </c>
      <c r="D369">
        <v>10843.609095330001</v>
      </c>
      <c r="E369">
        <v>112.95</v>
      </c>
      <c r="G369">
        <v>0</v>
      </c>
      <c r="H369">
        <v>0</v>
      </c>
      <c r="I369">
        <v>0</v>
      </c>
      <c r="L369">
        <v>11</v>
      </c>
      <c r="M369">
        <v>3.9</v>
      </c>
      <c r="N369">
        <v>4</v>
      </c>
      <c r="P369">
        <v>1</v>
      </c>
    </row>
    <row r="370" spans="1:16" x14ac:dyDescent="0.25">
      <c r="A370" t="s">
        <v>36</v>
      </c>
      <c r="B370" t="s">
        <v>37</v>
      </c>
      <c r="C370" t="s">
        <v>38</v>
      </c>
      <c r="D370">
        <v>10793.641874999999</v>
      </c>
      <c r="E370">
        <v>624.4</v>
      </c>
      <c r="F370">
        <v>23.076923076922998</v>
      </c>
      <c r="G370">
        <v>3</v>
      </c>
      <c r="H370">
        <v>69.230769230769198</v>
      </c>
      <c r="I370">
        <v>7.6923076923076898</v>
      </c>
      <c r="J370">
        <v>13</v>
      </c>
      <c r="K370">
        <v>4.1304003798069298</v>
      </c>
      <c r="L370">
        <v>75</v>
      </c>
      <c r="M370">
        <v>6.21142857142857</v>
      </c>
      <c r="N370">
        <v>50</v>
      </c>
      <c r="O370">
        <v>85</v>
      </c>
      <c r="P370">
        <v>87</v>
      </c>
    </row>
    <row r="371" spans="1:16" x14ac:dyDescent="0.25">
      <c r="A371" t="s">
        <v>1038</v>
      </c>
      <c r="B371" t="s">
        <v>1037</v>
      </c>
      <c r="C371" t="s">
        <v>440</v>
      </c>
      <c r="D371">
        <v>10765.790024219999</v>
      </c>
      <c r="E371">
        <v>1112.05</v>
      </c>
      <c r="F371">
        <v>70.370370370370296</v>
      </c>
      <c r="G371">
        <v>19</v>
      </c>
      <c r="H371">
        <v>18.518518518518501</v>
      </c>
      <c r="I371">
        <v>11.1111111111111</v>
      </c>
      <c r="J371">
        <v>27</v>
      </c>
      <c r="K371">
        <v>9.4595834480227392</v>
      </c>
      <c r="L371">
        <v>86</v>
      </c>
      <c r="M371">
        <v>5.8333333333333304</v>
      </c>
      <c r="N371">
        <v>73</v>
      </c>
      <c r="O371">
        <v>74</v>
      </c>
      <c r="P371">
        <v>88</v>
      </c>
    </row>
    <row r="372" spans="1:16" x14ac:dyDescent="0.25">
      <c r="A372" t="s">
        <v>1024</v>
      </c>
      <c r="B372" t="s">
        <v>1023</v>
      </c>
      <c r="C372" t="s">
        <v>35</v>
      </c>
      <c r="D372">
        <v>10739.054693185</v>
      </c>
      <c r="E372">
        <v>70.430000000000007</v>
      </c>
      <c r="G372">
        <v>0</v>
      </c>
      <c r="H372">
        <v>0</v>
      </c>
      <c r="I372">
        <v>0</v>
      </c>
    </row>
    <row r="373" spans="1:16" x14ac:dyDescent="0.25">
      <c r="A373" t="s">
        <v>1046</v>
      </c>
      <c r="B373" t="s">
        <v>1045</v>
      </c>
      <c r="D373">
        <v>10705.2063492</v>
      </c>
      <c r="E373">
        <v>556</v>
      </c>
      <c r="F373">
        <v>100</v>
      </c>
      <c r="G373">
        <v>1</v>
      </c>
      <c r="H373">
        <v>0</v>
      </c>
      <c r="I373">
        <v>0</v>
      </c>
      <c r="J373">
        <v>1</v>
      </c>
      <c r="K373">
        <v>3.01825411169348</v>
      </c>
      <c r="L373">
        <v>4</v>
      </c>
      <c r="N373">
        <v>24</v>
      </c>
      <c r="O373">
        <v>27</v>
      </c>
      <c r="P373">
        <v>12</v>
      </c>
    </row>
    <row r="374" spans="1:16" x14ac:dyDescent="0.25">
      <c r="A374" t="s">
        <v>1017</v>
      </c>
      <c r="B374" t="s">
        <v>1016</v>
      </c>
      <c r="C374" t="s">
        <v>706</v>
      </c>
      <c r="D374">
        <v>10686.4478719</v>
      </c>
      <c r="E374">
        <v>776.8</v>
      </c>
      <c r="F374">
        <v>50</v>
      </c>
      <c r="G374">
        <v>4</v>
      </c>
      <c r="H374">
        <v>25</v>
      </c>
      <c r="I374">
        <v>25</v>
      </c>
      <c r="J374">
        <v>8</v>
      </c>
      <c r="K374">
        <v>4.61119398145145</v>
      </c>
      <c r="L374">
        <v>32</v>
      </c>
      <c r="M374">
        <v>7.3318181818181802</v>
      </c>
      <c r="N374">
        <v>8</v>
      </c>
      <c r="O374">
        <v>33</v>
      </c>
      <c r="P374">
        <v>9</v>
      </c>
    </row>
    <row r="375" spans="1:16" x14ac:dyDescent="0.25">
      <c r="A375" t="s">
        <v>1040</v>
      </c>
      <c r="B375" t="s">
        <v>1039</v>
      </c>
      <c r="C375" t="s">
        <v>41</v>
      </c>
      <c r="D375">
        <v>10677.578677919901</v>
      </c>
      <c r="E375">
        <v>1787.15</v>
      </c>
      <c r="F375">
        <v>100</v>
      </c>
      <c r="G375">
        <v>3</v>
      </c>
      <c r="H375">
        <v>0</v>
      </c>
      <c r="I375">
        <v>0</v>
      </c>
      <c r="J375">
        <v>3</v>
      </c>
      <c r="K375">
        <v>5.0940673582182896</v>
      </c>
      <c r="L375">
        <v>48</v>
      </c>
      <c r="O375">
        <v>3</v>
      </c>
      <c r="P375">
        <v>11</v>
      </c>
    </row>
    <row r="376" spans="1:16" x14ac:dyDescent="0.25">
      <c r="A376" t="s">
        <v>1006</v>
      </c>
      <c r="B376" t="s">
        <v>1005</v>
      </c>
      <c r="C376" t="s">
        <v>1007</v>
      </c>
      <c r="D376">
        <v>10666.282962875001</v>
      </c>
      <c r="E376">
        <v>122.6</v>
      </c>
      <c r="F376">
        <v>30.769230769230699</v>
      </c>
      <c r="G376">
        <v>4</v>
      </c>
      <c r="H376">
        <v>15.3846153846153</v>
      </c>
      <c r="I376">
        <v>53.846153846153797</v>
      </c>
      <c r="J376">
        <v>13</v>
      </c>
      <c r="K376">
        <v>7.1279699874947804</v>
      </c>
      <c r="L376">
        <v>82</v>
      </c>
      <c r="M376">
        <v>6.7166666666666703</v>
      </c>
      <c r="N376">
        <v>53</v>
      </c>
      <c r="O376">
        <v>32</v>
      </c>
      <c r="P376">
        <v>15</v>
      </c>
    </row>
    <row r="377" spans="1:16" x14ac:dyDescent="0.25">
      <c r="A377" t="s">
        <v>1026</v>
      </c>
      <c r="B377" t="s">
        <v>1025</v>
      </c>
      <c r="C377" t="s">
        <v>35</v>
      </c>
      <c r="D377">
        <v>10625.948094249999</v>
      </c>
      <c r="E377">
        <v>463.03</v>
      </c>
      <c r="G377">
        <v>0</v>
      </c>
      <c r="H377">
        <v>0</v>
      </c>
      <c r="I377">
        <v>0</v>
      </c>
    </row>
    <row r="378" spans="1:16" x14ac:dyDescent="0.25">
      <c r="A378" t="s">
        <v>1048</v>
      </c>
      <c r="B378" t="s">
        <v>1047</v>
      </c>
      <c r="C378" t="s">
        <v>315</v>
      </c>
      <c r="D378">
        <v>10580.586381024999</v>
      </c>
      <c r="E378">
        <v>775.3</v>
      </c>
      <c r="F378">
        <v>100</v>
      </c>
      <c r="G378">
        <v>10</v>
      </c>
      <c r="H378">
        <v>0</v>
      </c>
      <c r="I378">
        <v>0</v>
      </c>
      <c r="J378">
        <v>10</v>
      </c>
      <c r="K378">
        <v>0.90622790667780095</v>
      </c>
      <c r="L378">
        <v>60</v>
      </c>
      <c r="M378">
        <v>6.0949999999999998</v>
      </c>
      <c r="N378">
        <v>13</v>
      </c>
      <c r="O378">
        <v>56</v>
      </c>
      <c r="P378">
        <v>23</v>
      </c>
    </row>
    <row r="379" spans="1:16" x14ac:dyDescent="0.25">
      <c r="A379" t="s">
        <v>1050</v>
      </c>
      <c r="B379" t="s">
        <v>1049</v>
      </c>
      <c r="C379" t="s">
        <v>670</v>
      </c>
      <c r="D379">
        <v>10560.35925</v>
      </c>
      <c r="E379">
        <v>802.05</v>
      </c>
      <c r="F379">
        <v>50</v>
      </c>
      <c r="G379">
        <v>3</v>
      </c>
      <c r="H379">
        <v>50</v>
      </c>
      <c r="I379">
        <v>0</v>
      </c>
      <c r="J379">
        <v>6</v>
      </c>
      <c r="K379">
        <v>-20.477137176938299</v>
      </c>
      <c r="L379">
        <v>86</v>
      </c>
      <c r="M379">
        <v>6.1333333333333302</v>
      </c>
      <c r="N379">
        <v>50</v>
      </c>
      <c r="O379">
        <v>46</v>
      </c>
      <c r="P379">
        <v>72</v>
      </c>
    </row>
    <row r="380" spans="1:16" x14ac:dyDescent="0.25">
      <c r="A380" t="s">
        <v>1036</v>
      </c>
      <c r="B380" t="s">
        <v>1035</v>
      </c>
      <c r="C380" t="s">
        <v>88</v>
      </c>
      <c r="D380">
        <v>10464.60685584</v>
      </c>
      <c r="E380">
        <v>976.75</v>
      </c>
      <c r="F380">
        <v>28.571428571428498</v>
      </c>
      <c r="G380">
        <v>2</v>
      </c>
      <c r="H380">
        <v>14.285714285714199</v>
      </c>
      <c r="I380">
        <v>57.142857142857103</v>
      </c>
      <c r="J380">
        <v>7</v>
      </c>
      <c r="K380">
        <v>4.8196485458842799</v>
      </c>
      <c r="L380">
        <v>7</v>
      </c>
      <c r="M380">
        <v>5.4352941176470599</v>
      </c>
      <c r="N380">
        <v>73</v>
      </c>
      <c r="O380">
        <v>31</v>
      </c>
      <c r="P380">
        <v>47</v>
      </c>
    </row>
    <row r="381" spans="1:16" x14ac:dyDescent="0.25">
      <c r="A381" t="s">
        <v>1030</v>
      </c>
      <c r="B381" t="s">
        <v>1029</v>
      </c>
      <c r="C381" t="s">
        <v>115</v>
      </c>
      <c r="D381">
        <v>10362.868992</v>
      </c>
      <c r="E381">
        <v>358.4</v>
      </c>
      <c r="F381">
        <v>83.3333333333333</v>
      </c>
      <c r="G381">
        <v>5</v>
      </c>
      <c r="H381">
        <v>16.6666666666666</v>
      </c>
      <c r="I381">
        <v>0</v>
      </c>
      <c r="J381">
        <v>6</v>
      </c>
      <c r="K381">
        <v>2.1205357142857202</v>
      </c>
      <c r="L381">
        <v>81</v>
      </c>
      <c r="M381">
        <v>6.0418032786885201</v>
      </c>
      <c r="N381">
        <v>37</v>
      </c>
      <c r="O381">
        <v>83</v>
      </c>
      <c r="P381">
        <v>70</v>
      </c>
    </row>
    <row r="382" spans="1:16" x14ac:dyDescent="0.25">
      <c r="A382" t="s">
        <v>1061</v>
      </c>
      <c r="B382" t="s">
        <v>1060</v>
      </c>
      <c r="C382" t="s">
        <v>336</v>
      </c>
      <c r="D382">
        <v>10279.7517264</v>
      </c>
      <c r="E382">
        <v>393.7</v>
      </c>
      <c r="F382">
        <v>100</v>
      </c>
      <c r="G382">
        <v>3</v>
      </c>
      <c r="H382">
        <v>0</v>
      </c>
      <c r="I382">
        <v>0</v>
      </c>
      <c r="J382">
        <v>3</v>
      </c>
      <c r="K382">
        <v>8.9330024813895701</v>
      </c>
      <c r="L382">
        <v>67</v>
      </c>
      <c r="M382">
        <v>7.4962686567164196</v>
      </c>
      <c r="N382">
        <v>69</v>
      </c>
      <c r="O382">
        <v>93</v>
      </c>
      <c r="P382">
        <v>92</v>
      </c>
    </row>
    <row r="383" spans="1:16" x14ac:dyDescent="0.25">
      <c r="A383" t="s">
        <v>1044</v>
      </c>
      <c r="B383" t="s">
        <v>1043</v>
      </c>
      <c r="C383" t="s">
        <v>423</v>
      </c>
      <c r="D383">
        <v>10240.624599355</v>
      </c>
      <c r="E383">
        <v>785.3</v>
      </c>
      <c r="F383">
        <v>83.3333333333333</v>
      </c>
      <c r="G383">
        <v>10</v>
      </c>
      <c r="H383">
        <v>8.3333333333333304</v>
      </c>
      <c r="I383">
        <v>8.3333333333333304</v>
      </c>
      <c r="J383">
        <v>12</v>
      </c>
      <c r="K383">
        <v>8.81021762043523</v>
      </c>
      <c r="L383">
        <v>62</v>
      </c>
      <c r="M383">
        <v>4.2847826086956502</v>
      </c>
      <c r="N383">
        <v>58</v>
      </c>
      <c r="O383">
        <v>71</v>
      </c>
      <c r="P383">
        <v>43</v>
      </c>
    </row>
    <row r="384" spans="1:16" x14ac:dyDescent="0.25">
      <c r="A384" t="s">
        <v>1057</v>
      </c>
      <c r="B384" t="s">
        <v>1056</v>
      </c>
      <c r="C384" t="s">
        <v>333</v>
      </c>
      <c r="D384">
        <v>10120.730233050001</v>
      </c>
      <c r="E384">
        <v>75.400000000000006</v>
      </c>
      <c r="F384">
        <v>85.714285714285694</v>
      </c>
      <c r="G384">
        <v>12</v>
      </c>
      <c r="H384">
        <v>14.285714285714199</v>
      </c>
      <c r="I384">
        <v>0</v>
      </c>
      <c r="J384">
        <v>14</v>
      </c>
      <c r="K384">
        <v>28.356254092992799</v>
      </c>
      <c r="L384">
        <v>50</v>
      </c>
      <c r="M384">
        <v>7.25</v>
      </c>
      <c r="N384">
        <v>35</v>
      </c>
      <c r="O384">
        <v>98</v>
      </c>
      <c r="P384">
        <v>89</v>
      </c>
    </row>
    <row r="385" spans="1:16" x14ac:dyDescent="0.25">
      <c r="A385" t="s">
        <v>1099</v>
      </c>
      <c r="B385" t="s">
        <v>1098</v>
      </c>
      <c r="C385" t="s">
        <v>412</v>
      </c>
      <c r="D385">
        <v>10100.90173136</v>
      </c>
      <c r="E385">
        <v>623.54999999999995</v>
      </c>
      <c r="F385">
        <v>85.714285714285694</v>
      </c>
      <c r="G385">
        <v>12</v>
      </c>
      <c r="H385">
        <v>14.285714285714199</v>
      </c>
      <c r="I385">
        <v>0</v>
      </c>
      <c r="J385">
        <v>14</v>
      </c>
      <c r="K385">
        <v>0.51463493084593803</v>
      </c>
      <c r="L385">
        <v>74</v>
      </c>
      <c r="M385">
        <v>5.7452380952380997</v>
      </c>
      <c r="N385">
        <v>88</v>
      </c>
      <c r="O385">
        <v>85</v>
      </c>
      <c r="P385">
        <v>87</v>
      </c>
    </row>
    <row r="386" spans="1:16" x14ac:dyDescent="0.25">
      <c r="A386" t="s">
        <v>1059</v>
      </c>
      <c r="B386" t="s">
        <v>1058</v>
      </c>
      <c r="C386" t="s">
        <v>741</v>
      </c>
      <c r="D386">
        <v>10074.80520599</v>
      </c>
      <c r="E386">
        <v>7672.55</v>
      </c>
      <c r="F386">
        <v>66.6666666666666</v>
      </c>
      <c r="G386">
        <v>10</v>
      </c>
      <c r="H386">
        <v>33.3333333333333</v>
      </c>
      <c r="I386">
        <v>0</v>
      </c>
      <c r="J386">
        <v>15</v>
      </c>
      <c r="K386">
        <v>0.75713077772111503</v>
      </c>
      <c r="L386">
        <v>71</v>
      </c>
      <c r="M386">
        <v>5.6595238095238098</v>
      </c>
      <c r="N386">
        <v>95</v>
      </c>
      <c r="O386">
        <v>19</v>
      </c>
      <c r="P386">
        <v>53</v>
      </c>
    </row>
    <row r="387" spans="1:16" x14ac:dyDescent="0.25">
      <c r="A387" t="s">
        <v>1042</v>
      </c>
      <c r="B387" t="s">
        <v>1041</v>
      </c>
      <c r="C387" t="s">
        <v>27</v>
      </c>
      <c r="D387">
        <v>10030.002012499999</v>
      </c>
      <c r="E387">
        <v>124</v>
      </c>
      <c r="F387">
        <v>100</v>
      </c>
      <c r="G387">
        <v>12</v>
      </c>
      <c r="H387">
        <v>0</v>
      </c>
      <c r="I387">
        <v>0</v>
      </c>
      <c r="J387">
        <v>12</v>
      </c>
      <c r="K387">
        <v>28</v>
      </c>
      <c r="L387">
        <v>46</v>
      </c>
      <c r="M387">
        <v>6.0564516129032304</v>
      </c>
      <c r="N387">
        <v>96</v>
      </c>
      <c r="O387">
        <v>97</v>
      </c>
      <c r="P387">
        <v>99</v>
      </c>
    </row>
    <row r="388" spans="1:16" x14ac:dyDescent="0.25">
      <c r="A388" t="s">
        <v>1073</v>
      </c>
      <c r="B388" t="s">
        <v>1072</v>
      </c>
      <c r="C388" t="s">
        <v>504</v>
      </c>
      <c r="D388">
        <v>10028.764099260001</v>
      </c>
      <c r="E388">
        <v>4671</v>
      </c>
      <c r="F388">
        <v>100</v>
      </c>
      <c r="G388">
        <v>7</v>
      </c>
      <c r="H388">
        <v>0</v>
      </c>
      <c r="I388">
        <v>0</v>
      </c>
      <c r="J388">
        <v>7</v>
      </c>
      <c r="K388">
        <v>9.9734546833522799</v>
      </c>
      <c r="L388">
        <v>66</v>
      </c>
      <c r="M388">
        <v>6.1821428571428596</v>
      </c>
      <c r="N388">
        <v>66</v>
      </c>
      <c r="O388">
        <v>50</v>
      </c>
      <c r="P388">
        <v>79</v>
      </c>
    </row>
    <row r="389" spans="1:16" x14ac:dyDescent="0.25">
      <c r="A389" t="s">
        <v>1084</v>
      </c>
      <c r="B389" t="s">
        <v>1083</v>
      </c>
      <c r="C389" t="s">
        <v>107</v>
      </c>
      <c r="D389">
        <v>10020.590227999999</v>
      </c>
      <c r="E389">
        <v>475.1</v>
      </c>
      <c r="F389">
        <v>100</v>
      </c>
      <c r="G389">
        <v>8</v>
      </c>
      <c r="H389">
        <v>0</v>
      </c>
      <c r="I389">
        <v>0</v>
      </c>
      <c r="J389">
        <v>8</v>
      </c>
      <c r="K389">
        <v>4.7570332480818402</v>
      </c>
      <c r="L389">
        <v>55</v>
      </c>
      <c r="M389">
        <v>4.0111111111111102</v>
      </c>
      <c r="N389">
        <v>51</v>
      </c>
      <c r="O389">
        <v>27</v>
      </c>
      <c r="P389">
        <v>68</v>
      </c>
    </row>
    <row r="390" spans="1:16" x14ac:dyDescent="0.25">
      <c r="A390" t="s">
        <v>1063</v>
      </c>
      <c r="B390" t="s">
        <v>1062</v>
      </c>
      <c r="C390" t="s">
        <v>71</v>
      </c>
      <c r="D390">
        <v>9981.8692028400001</v>
      </c>
      <c r="E390">
        <v>2434.25</v>
      </c>
      <c r="F390">
        <v>47.368421052631497</v>
      </c>
      <c r="G390">
        <v>9</v>
      </c>
      <c r="H390">
        <v>26.315789473684202</v>
      </c>
      <c r="I390">
        <v>26.315789473684202</v>
      </c>
      <c r="J390">
        <v>19</v>
      </c>
      <c r="K390">
        <v>-12.4691007821047</v>
      </c>
      <c r="L390">
        <v>74</v>
      </c>
      <c r="M390">
        <v>4.3650000000000002</v>
      </c>
      <c r="N390">
        <v>47</v>
      </c>
      <c r="O390">
        <v>63</v>
      </c>
      <c r="P390">
        <v>75</v>
      </c>
    </row>
    <row r="391" spans="1:16" x14ac:dyDescent="0.25">
      <c r="A391" t="s">
        <v>39</v>
      </c>
      <c r="B391" t="s">
        <v>40</v>
      </c>
      <c r="C391" t="s">
        <v>41</v>
      </c>
      <c r="D391">
        <v>9961.3182423199996</v>
      </c>
      <c r="E391">
        <v>1177.25</v>
      </c>
      <c r="G391">
        <v>0</v>
      </c>
      <c r="H391">
        <v>0</v>
      </c>
      <c r="I391">
        <v>0</v>
      </c>
      <c r="L391">
        <v>85</v>
      </c>
      <c r="M391">
        <v>4.8071428571428596</v>
      </c>
      <c r="N391">
        <v>69</v>
      </c>
      <c r="O391">
        <v>1</v>
      </c>
      <c r="P391">
        <v>40</v>
      </c>
    </row>
    <row r="392" spans="1:16" x14ac:dyDescent="0.25">
      <c r="A392" t="s">
        <v>1065</v>
      </c>
      <c r="B392" t="s">
        <v>1064</v>
      </c>
      <c r="C392" t="s">
        <v>27</v>
      </c>
      <c r="D392">
        <v>9936.3878867000003</v>
      </c>
      <c r="E392">
        <v>134</v>
      </c>
      <c r="F392">
        <v>61.904761904761898</v>
      </c>
      <c r="G392">
        <v>13</v>
      </c>
      <c r="H392">
        <v>33.3333333333333</v>
      </c>
      <c r="I392">
        <v>4.7619047619047601</v>
      </c>
      <c r="J392">
        <v>21</v>
      </c>
      <c r="K392">
        <v>21.833084947839001</v>
      </c>
      <c r="L392">
        <v>29</v>
      </c>
      <c r="M392">
        <v>4.67741935483871</v>
      </c>
      <c r="N392">
        <v>28</v>
      </c>
      <c r="O392">
        <v>92</v>
      </c>
      <c r="P392">
        <v>55</v>
      </c>
    </row>
    <row r="393" spans="1:16" x14ac:dyDescent="0.25">
      <c r="A393" t="s">
        <v>1002</v>
      </c>
      <c r="B393" t="s">
        <v>1001</v>
      </c>
      <c r="C393" t="s">
        <v>763</v>
      </c>
      <c r="D393">
        <v>9925.3084775000007</v>
      </c>
      <c r="E393">
        <v>732.7</v>
      </c>
      <c r="F393">
        <v>68.75</v>
      </c>
      <c r="G393">
        <v>11</v>
      </c>
      <c r="H393">
        <v>25</v>
      </c>
      <c r="I393">
        <v>6.25</v>
      </c>
      <c r="J393">
        <v>16</v>
      </c>
      <c r="K393">
        <v>18.728199624362698</v>
      </c>
      <c r="L393">
        <v>7</v>
      </c>
      <c r="M393">
        <v>3.8636363636363602</v>
      </c>
      <c r="N393">
        <v>94</v>
      </c>
      <c r="O393">
        <v>86</v>
      </c>
      <c r="P393">
        <v>91</v>
      </c>
    </row>
    <row r="394" spans="1:16" x14ac:dyDescent="0.25">
      <c r="A394" t="s">
        <v>1129</v>
      </c>
      <c r="B394" t="s">
        <v>1128</v>
      </c>
      <c r="C394" t="s">
        <v>282</v>
      </c>
      <c r="D394">
        <v>9921.2198447999999</v>
      </c>
      <c r="E394">
        <v>2073</v>
      </c>
      <c r="F394">
        <v>100</v>
      </c>
      <c r="G394">
        <v>1</v>
      </c>
      <c r="H394">
        <v>0</v>
      </c>
      <c r="I394">
        <v>0</v>
      </c>
      <c r="J394">
        <v>1</v>
      </c>
      <c r="K394">
        <v>12.674580090663699</v>
      </c>
      <c r="L394">
        <v>72</v>
      </c>
      <c r="M394">
        <v>6.1666666666666696</v>
      </c>
      <c r="N394">
        <v>70</v>
      </c>
      <c r="O394">
        <v>87</v>
      </c>
      <c r="P394">
        <v>78</v>
      </c>
    </row>
    <row r="395" spans="1:16" x14ac:dyDescent="0.25">
      <c r="A395" t="s">
        <v>1052</v>
      </c>
      <c r="B395" t="s">
        <v>1051</v>
      </c>
      <c r="C395" t="s">
        <v>336</v>
      </c>
      <c r="D395">
        <v>9917.8287154499994</v>
      </c>
      <c r="E395">
        <v>338.1</v>
      </c>
      <c r="F395">
        <v>100</v>
      </c>
      <c r="G395">
        <v>1</v>
      </c>
      <c r="H395">
        <v>0</v>
      </c>
      <c r="I395">
        <v>0</v>
      </c>
      <c r="J395">
        <v>1</v>
      </c>
      <c r="K395">
        <v>3.24166538638808</v>
      </c>
      <c r="L395">
        <v>49</v>
      </c>
      <c r="N395">
        <v>98</v>
      </c>
      <c r="O395">
        <v>45</v>
      </c>
      <c r="P395">
        <v>63</v>
      </c>
    </row>
    <row r="396" spans="1:16" x14ac:dyDescent="0.25">
      <c r="A396" t="s">
        <v>1054</v>
      </c>
      <c r="B396" t="s">
        <v>1053</v>
      </c>
      <c r="C396" t="s">
        <v>1055</v>
      </c>
      <c r="D396">
        <v>9865.5500978550008</v>
      </c>
      <c r="E396">
        <v>45.7</v>
      </c>
      <c r="G396">
        <v>0</v>
      </c>
      <c r="H396">
        <v>0</v>
      </c>
      <c r="I396">
        <v>0</v>
      </c>
      <c r="L396">
        <v>2</v>
      </c>
      <c r="M396">
        <v>1.8582089552238801</v>
      </c>
      <c r="N396">
        <v>6</v>
      </c>
      <c r="P396">
        <v>1</v>
      </c>
    </row>
    <row r="397" spans="1:16" x14ac:dyDescent="0.25">
      <c r="A397" t="s">
        <v>1067</v>
      </c>
      <c r="B397" t="s">
        <v>1066</v>
      </c>
      <c r="C397" t="s">
        <v>373</v>
      </c>
      <c r="D397">
        <v>9717.1900299270001</v>
      </c>
      <c r="E397">
        <v>264.11</v>
      </c>
      <c r="F397">
        <v>72.727272727272606</v>
      </c>
      <c r="G397">
        <v>8</v>
      </c>
      <c r="H397">
        <v>27.272727272727199</v>
      </c>
      <c r="I397">
        <v>0</v>
      </c>
      <c r="J397">
        <v>11</v>
      </c>
      <c r="K397">
        <v>17.408441961514502</v>
      </c>
      <c r="L397">
        <v>19</v>
      </c>
      <c r="N397">
        <v>73</v>
      </c>
      <c r="P397">
        <v>85</v>
      </c>
    </row>
    <row r="398" spans="1:16" x14ac:dyDescent="0.25">
      <c r="A398" t="s">
        <v>1069</v>
      </c>
      <c r="B398" t="s">
        <v>1068</v>
      </c>
      <c r="C398" t="s">
        <v>115</v>
      </c>
      <c r="D398">
        <v>9706.9827726200001</v>
      </c>
      <c r="E398">
        <v>100.9</v>
      </c>
      <c r="F398">
        <v>66.6666666666666</v>
      </c>
      <c r="G398">
        <v>4</v>
      </c>
      <c r="H398">
        <v>33.3333333333333</v>
      </c>
      <c r="I398">
        <v>0</v>
      </c>
      <c r="J398">
        <v>6</v>
      </c>
      <c r="K398">
        <v>8.0277502477700597</v>
      </c>
      <c r="L398">
        <v>55</v>
      </c>
      <c r="M398">
        <v>5.39754098360656</v>
      </c>
      <c r="N398">
        <v>51</v>
      </c>
      <c r="O398">
        <v>70</v>
      </c>
      <c r="P398">
        <v>76</v>
      </c>
    </row>
    <row r="399" spans="1:16" x14ac:dyDescent="0.25">
      <c r="A399" t="s">
        <v>1091</v>
      </c>
      <c r="B399" t="s">
        <v>1090</v>
      </c>
      <c r="C399" t="s">
        <v>91</v>
      </c>
      <c r="D399">
        <v>9601.8934780899999</v>
      </c>
      <c r="E399">
        <v>1500.8</v>
      </c>
      <c r="F399">
        <v>83.3333333333333</v>
      </c>
      <c r="G399">
        <v>5</v>
      </c>
      <c r="H399">
        <v>16.6666666666666</v>
      </c>
      <c r="I399">
        <v>0</v>
      </c>
      <c r="J399">
        <v>6</v>
      </c>
      <c r="K399">
        <v>10.5547245886713</v>
      </c>
      <c r="L399">
        <v>96</v>
      </c>
      <c r="M399">
        <v>6.0863636363636404</v>
      </c>
      <c r="N399">
        <v>26</v>
      </c>
      <c r="O399">
        <v>62</v>
      </c>
      <c r="P399">
        <v>47</v>
      </c>
    </row>
    <row r="400" spans="1:16" x14ac:dyDescent="0.25">
      <c r="A400" t="s">
        <v>1071</v>
      </c>
      <c r="B400" t="s">
        <v>1070</v>
      </c>
      <c r="C400" t="s">
        <v>341</v>
      </c>
      <c r="D400">
        <v>9591.9028099999996</v>
      </c>
      <c r="E400">
        <v>138.19</v>
      </c>
      <c r="F400">
        <v>0</v>
      </c>
      <c r="G400">
        <v>0</v>
      </c>
      <c r="H400">
        <v>100</v>
      </c>
      <c r="I400">
        <v>0</v>
      </c>
      <c r="J400">
        <v>1</v>
      </c>
      <c r="K400">
        <v>4.6325526760149698</v>
      </c>
      <c r="L400">
        <v>53</v>
      </c>
      <c r="N400">
        <v>86</v>
      </c>
      <c r="O400">
        <v>70</v>
      </c>
      <c r="P400">
        <v>75</v>
      </c>
    </row>
    <row r="401" spans="1:16" x14ac:dyDescent="0.25">
      <c r="A401" t="s">
        <v>1080</v>
      </c>
      <c r="B401" t="s">
        <v>1079</v>
      </c>
      <c r="C401" t="s">
        <v>315</v>
      </c>
      <c r="D401">
        <v>9518.25</v>
      </c>
      <c r="E401">
        <v>3867.3</v>
      </c>
      <c r="G401">
        <v>0</v>
      </c>
      <c r="H401">
        <v>0</v>
      </c>
      <c r="I401">
        <v>0</v>
      </c>
      <c r="L401">
        <v>96</v>
      </c>
      <c r="M401">
        <v>4.1014285714285696</v>
      </c>
      <c r="N401">
        <v>54</v>
      </c>
      <c r="O401">
        <v>10</v>
      </c>
      <c r="P401">
        <v>25</v>
      </c>
    </row>
    <row r="402" spans="1:16" x14ac:dyDescent="0.25">
      <c r="A402" t="s">
        <v>1086</v>
      </c>
      <c r="B402" t="s">
        <v>1085</v>
      </c>
      <c r="C402" t="s">
        <v>328</v>
      </c>
      <c r="D402">
        <v>9480.2349738399898</v>
      </c>
      <c r="E402">
        <v>1489.85</v>
      </c>
      <c r="F402">
        <v>85.714285714285694</v>
      </c>
      <c r="G402">
        <v>6</v>
      </c>
      <c r="H402">
        <v>14.285714285714199</v>
      </c>
      <c r="I402">
        <v>0</v>
      </c>
      <c r="J402">
        <v>7</v>
      </c>
      <c r="K402">
        <v>30.550055374702101</v>
      </c>
      <c r="L402">
        <v>25</v>
      </c>
      <c r="M402">
        <v>5.4776119402985097</v>
      </c>
      <c r="N402">
        <v>13</v>
      </c>
      <c r="O402">
        <v>61</v>
      </c>
      <c r="P402">
        <v>22</v>
      </c>
    </row>
    <row r="403" spans="1:16" x14ac:dyDescent="0.25">
      <c r="A403" t="s">
        <v>1088</v>
      </c>
      <c r="B403" t="s">
        <v>1087</v>
      </c>
      <c r="C403" t="s">
        <v>1089</v>
      </c>
      <c r="D403">
        <v>9463.5017905700006</v>
      </c>
      <c r="E403">
        <v>486.05</v>
      </c>
      <c r="F403">
        <v>28.571428571428498</v>
      </c>
      <c r="G403">
        <v>2</v>
      </c>
      <c r="H403">
        <v>42.857142857142797</v>
      </c>
      <c r="I403">
        <v>28.571428571428498</v>
      </c>
      <c r="J403">
        <v>7</v>
      </c>
      <c r="K403">
        <v>-8.6016045496090197</v>
      </c>
      <c r="L403">
        <v>60</v>
      </c>
      <c r="M403">
        <v>3.5916666666666699</v>
      </c>
      <c r="N403">
        <v>10</v>
      </c>
      <c r="O403">
        <v>57</v>
      </c>
      <c r="P403">
        <v>18</v>
      </c>
    </row>
    <row r="404" spans="1:16" x14ac:dyDescent="0.25">
      <c r="A404" t="s">
        <v>1075</v>
      </c>
      <c r="B404" t="s">
        <v>1074</v>
      </c>
      <c r="C404" t="s">
        <v>1076</v>
      </c>
      <c r="D404">
        <v>9373.1705601399899</v>
      </c>
      <c r="E404">
        <v>140.85</v>
      </c>
      <c r="F404">
        <v>55.5555555555555</v>
      </c>
      <c r="G404">
        <v>5</v>
      </c>
      <c r="H404">
        <v>33.3333333333333</v>
      </c>
      <c r="I404">
        <v>11.1111111111111</v>
      </c>
      <c r="J404">
        <v>9</v>
      </c>
      <c r="K404">
        <v>-5.3168244719592197</v>
      </c>
      <c r="L404">
        <v>84</v>
      </c>
      <c r="M404">
        <v>5.1642857142857101</v>
      </c>
      <c r="N404">
        <v>92</v>
      </c>
      <c r="O404">
        <v>78</v>
      </c>
      <c r="P404">
        <v>94</v>
      </c>
    </row>
    <row r="405" spans="1:16" x14ac:dyDescent="0.25">
      <c r="A405" t="s">
        <v>1093</v>
      </c>
      <c r="B405" t="s">
        <v>1092</v>
      </c>
      <c r="C405" t="s">
        <v>373</v>
      </c>
      <c r="D405">
        <v>9354.2999999999993</v>
      </c>
      <c r="E405">
        <v>4677.05</v>
      </c>
      <c r="G405">
        <v>0</v>
      </c>
      <c r="H405">
        <v>0</v>
      </c>
      <c r="I405">
        <v>0</v>
      </c>
      <c r="L405">
        <v>56</v>
      </c>
      <c r="N405">
        <v>71</v>
      </c>
      <c r="O405">
        <v>1</v>
      </c>
      <c r="P405">
        <v>40</v>
      </c>
    </row>
    <row r="406" spans="1:16" x14ac:dyDescent="0.25">
      <c r="A406" t="s">
        <v>1078</v>
      </c>
      <c r="B406" t="s">
        <v>1077</v>
      </c>
      <c r="C406" t="s">
        <v>88</v>
      </c>
      <c r="D406">
        <v>9278.5085983999998</v>
      </c>
      <c r="E406">
        <v>2669.95</v>
      </c>
      <c r="F406">
        <v>70</v>
      </c>
      <c r="G406">
        <v>7</v>
      </c>
      <c r="H406">
        <v>30</v>
      </c>
      <c r="I406">
        <v>0</v>
      </c>
      <c r="J406">
        <v>10</v>
      </c>
      <c r="K406">
        <v>15.112724493695</v>
      </c>
      <c r="L406">
        <v>86</v>
      </c>
      <c r="M406">
        <v>4.0352941176470596</v>
      </c>
      <c r="N406">
        <v>15</v>
      </c>
      <c r="P406">
        <v>38</v>
      </c>
    </row>
    <row r="407" spans="1:16" x14ac:dyDescent="0.25">
      <c r="A407" t="s">
        <v>1095</v>
      </c>
      <c r="B407" t="s">
        <v>1094</v>
      </c>
      <c r="C407" t="s">
        <v>323</v>
      </c>
      <c r="D407">
        <v>9201.7539397649998</v>
      </c>
      <c r="E407">
        <v>1186.45</v>
      </c>
      <c r="F407">
        <v>93.75</v>
      </c>
      <c r="G407">
        <v>15</v>
      </c>
      <c r="H407">
        <v>6.25</v>
      </c>
      <c r="I407">
        <v>0</v>
      </c>
      <c r="J407">
        <v>16</v>
      </c>
      <c r="K407">
        <v>11.3017281057784</v>
      </c>
      <c r="L407">
        <v>29</v>
      </c>
      <c r="M407">
        <v>4.9581081081081102</v>
      </c>
      <c r="N407">
        <v>57</v>
      </c>
      <c r="O407">
        <v>78</v>
      </c>
      <c r="P407">
        <v>78</v>
      </c>
    </row>
    <row r="408" spans="1:16" x14ac:dyDescent="0.25">
      <c r="A408" t="s">
        <v>1117</v>
      </c>
      <c r="B408" t="s">
        <v>1116</v>
      </c>
      <c r="C408" t="s">
        <v>504</v>
      </c>
      <c r="D408">
        <v>9155.5092000000004</v>
      </c>
      <c r="E408">
        <v>2899.8</v>
      </c>
      <c r="G408">
        <v>0</v>
      </c>
      <c r="H408">
        <v>0</v>
      </c>
      <c r="I408">
        <v>0</v>
      </c>
      <c r="L408">
        <v>90</v>
      </c>
      <c r="M408">
        <v>5.0166666666666702</v>
      </c>
      <c r="N408">
        <v>76</v>
      </c>
      <c r="O408">
        <v>43</v>
      </c>
      <c r="P408">
        <v>63</v>
      </c>
    </row>
    <row r="409" spans="1:16" x14ac:dyDescent="0.25">
      <c r="A409" t="s">
        <v>1082</v>
      </c>
      <c r="B409" t="s">
        <v>1081</v>
      </c>
      <c r="C409" t="s">
        <v>575</v>
      </c>
      <c r="D409">
        <v>9108.4870879099999</v>
      </c>
      <c r="E409">
        <v>300.8</v>
      </c>
      <c r="F409">
        <v>66.6666666666666</v>
      </c>
      <c r="G409">
        <v>4</v>
      </c>
      <c r="H409">
        <v>0</v>
      </c>
      <c r="I409">
        <v>33.3333333333333</v>
      </c>
      <c r="J409">
        <v>6</v>
      </c>
      <c r="K409">
        <v>25.607100988109099</v>
      </c>
      <c r="L409">
        <v>31</v>
      </c>
      <c r="M409">
        <v>6.97</v>
      </c>
      <c r="N409">
        <v>12</v>
      </c>
      <c r="O409">
        <v>12</v>
      </c>
      <c r="P409">
        <v>1</v>
      </c>
    </row>
    <row r="410" spans="1:16" x14ac:dyDescent="0.25">
      <c r="A410" t="s">
        <v>1167</v>
      </c>
      <c r="B410" t="s">
        <v>1166</v>
      </c>
      <c r="C410" t="s">
        <v>1157</v>
      </c>
      <c r="D410">
        <v>9090.3273676499994</v>
      </c>
      <c r="E410">
        <v>216.2</v>
      </c>
      <c r="F410">
        <v>100</v>
      </c>
      <c r="G410">
        <v>1</v>
      </c>
      <c r="H410">
        <v>0</v>
      </c>
      <c r="I410">
        <v>0</v>
      </c>
      <c r="J410">
        <v>1</v>
      </c>
      <c r="K410">
        <v>23.9288068556361</v>
      </c>
      <c r="L410">
        <v>38</v>
      </c>
      <c r="M410">
        <v>6.9928571428571402</v>
      </c>
      <c r="N410">
        <v>66</v>
      </c>
      <c r="P410">
        <v>38</v>
      </c>
    </row>
    <row r="411" spans="1:16" x14ac:dyDescent="0.25">
      <c r="A411" t="s">
        <v>1097</v>
      </c>
      <c r="B411" t="s">
        <v>1096</v>
      </c>
      <c r="C411" t="s">
        <v>533</v>
      </c>
      <c r="D411">
        <v>9085.0049602649997</v>
      </c>
      <c r="E411">
        <v>586.35</v>
      </c>
      <c r="G411">
        <v>0</v>
      </c>
      <c r="H411">
        <v>0</v>
      </c>
      <c r="I411">
        <v>0</v>
      </c>
      <c r="L411">
        <v>87</v>
      </c>
      <c r="M411">
        <v>6.3823529411764701</v>
      </c>
      <c r="N411">
        <v>19</v>
      </c>
      <c r="O411">
        <v>100</v>
      </c>
      <c r="P411">
        <v>76</v>
      </c>
    </row>
    <row r="412" spans="1:16" x14ac:dyDescent="0.25">
      <c r="A412" t="s">
        <v>1156</v>
      </c>
      <c r="B412" t="s">
        <v>1155</v>
      </c>
      <c r="C412" t="s">
        <v>1157</v>
      </c>
      <c r="D412">
        <v>9002.3258292999999</v>
      </c>
      <c r="E412">
        <v>542.1</v>
      </c>
      <c r="F412">
        <v>60</v>
      </c>
      <c r="G412">
        <v>3</v>
      </c>
      <c r="H412">
        <v>20</v>
      </c>
      <c r="I412">
        <v>20</v>
      </c>
      <c r="J412">
        <v>5</v>
      </c>
      <c r="K412">
        <v>-8.1877051361660502</v>
      </c>
      <c r="L412">
        <v>23</v>
      </c>
      <c r="M412">
        <v>3.3</v>
      </c>
      <c r="N412">
        <v>98</v>
      </c>
      <c r="O412">
        <v>38</v>
      </c>
      <c r="P412">
        <v>73</v>
      </c>
    </row>
    <row r="413" spans="1:16" x14ac:dyDescent="0.25">
      <c r="A413" t="s">
        <v>1115</v>
      </c>
      <c r="B413" t="s">
        <v>1114</v>
      </c>
      <c r="C413" t="s">
        <v>61</v>
      </c>
      <c r="D413">
        <v>8949.0072660999995</v>
      </c>
      <c r="E413">
        <v>93.1</v>
      </c>
      <c r="F413">
        <v>100</v>
      </c>
      <c r="G413">
        <v>1</v>
      </c>
      <c r="H413">
        <v>0</v>
      </c>
      <c r="I413">
        <v>0</v>
      </c>
      <c r="J413">
        <v>1</v>
      </c>
      <c r="K413">
        <v>-34.839726747241201</v>
      </c>
      <c r="L413">
        <v>99</v>
      </c>
      <c r="M413">
        <v>5.8230158730158701</v>
      </c>
      <c r="N413">
        <v>88</v>
      </c>
      <c r="O413">
        <v>86</v>
      </c>
      <c r="P413">
        <v>97</v>
      </c>
    </row>
    <row r="414" spans="1:16" x14ac:dyDescent="0.25">
      <c r="A414" t="s">
        <v>1103</v>
      </c>
      <c r="B414" t="s">
        <v>1102</v>
      </c>
      <c r="C414" t="s">
        <v>61</v>
      </c>
      <c r="D414">
        <v>8846.753105025</v>
      </c>
      <c r="E414">
        <v>343.7</v>
      </c>
      <c r="F414">
        <v>100</v>
      </c>
      <c r="G414">
        <v>15</v>
      </c>
      <c r="H414">
        <v>0</v>
      </c>
      <c r="I414">
        <v>0</v>
      </c>
      <c r="J414">
        <v>15</v>
      </c>
      <c r="K414">
        <v>18.8922720023198</v>
      </c>
      <c r="L414">
        <v>27</v>
      </c>
      <c r="M414">
        <v>6.7579365079365097</v>
      </c>
      <c r="N414">
        <v>88</v>
      </c>
      <c r="O414">
        <v>76</v>
      </c>
      <c r="P414">
        <v>87</v>
      </c>
    </row>
    <row r="415" spans="1:16" x14ac:dyDescent="0.25">
      <c r="A415" t="s">
        <v>1148</v>
      </c>
      <c r="B415" t="s">
        <v>1147</v>
      </c>
      <c r="C415" t="s">
        <v>1055</v>
      </c>
      <c r="D415">
        <v>8846.5891474849996</v>
      </c>
      <c r="E415">
        <v>489.5</v>
      </c>
      <c r="F415">
        <v>100</v>
      </c>
      <c r="G415">
        <v>1</v>
      </c>
      <c r="H415">
        <v>0</v>
      </c>
      <c r="I415">
        <v>0</v>
      </c>
      <c r="J415">
        <v>1</v>
      </c>
      <c r="K415">
        <v>28.022474164743599</v>
      </c>
      <c r="L415">
        <v>35</v>
      </c>
      <c r="M415">
        <v>4.8205882352941201</v>
      </c>
      <c r="N415">
        <v>5</v>
      </c>
      <c r="O415">
        <v>71</v>
      </c>
      <c r="P415">
        <v>25</v>
      </c>
    </row>
    <row r="416" spans="1:16" x14ac:dyDescent="0.25">
      <c r="A416" t="s">
        <v>1113</v>
      </c>
      <c r="B416" t="s">
        <v>1112</v>
      </c>
      <c r="C416" t="s">
        <v>592</v>
      </c>
      <c r="D416">
        <v>8825.7024670499995</v>
      </c>
      <c r="E416">
        <v>681.05</v>
      </c>
      <c r="F416">
        <v>66.6666666666666</v>
      </c>
      <c r="G416">
        <v>2</v>
      </c>
      <c r="H416">
        <v>33.3333333333333</v>
      </c>
      <c r="I416">
        <v>0</v>
      </c>
      <c r="J416">
        <v>3</v>
      </c>
      <c r="K416">
        <v>-7.5937104106118198</v>
      </c>
      <c r="L416">
        <v>97</v>
      </c>
      <c r="M416">
        <v>7.29285714285714</v>
      </c>
      <c r="N416">
        <v>37</v>
      </c>
      <c r="O416">
        <v>73</v>
      </c>
      <c r="P416">
        <v>50</v>
      </c>
    </row>
    <row r="417" spans="1:16" x14ac:dyDescent="0.25">
      <c r="A417" t="s">
        <v>1119</v>
      </c>
      <c r="B417" t="s">
        <v>1118</v>
      </c>
      <c r="C417" t="s">
        <v>530</v>
      </c>
      <c r="D417">
        <v>8816.5284048600006</v>
      </c>
      <c r="E417">
        <v>374.75</v>
      </c>
      <c r="G417">
        <v>0</v>
      </c>
      <c r="H417">
        <v>0</v>
      </c>
      <c r="I417">
        <v>0</v>
      </c>
      <c r="K417">
        <v>20.144173007609101</v>
      </c>
      <c r="L417">
        <v>76</v>
      </c>
      <c r="M417">
        <v>6.7111940298507502</v>
      </c>
      <c r="N417">
        <v>32</v>
      </c>
      <c r="O417">
        <v>81</v>
      </c>
      <c r="P417">
        <v>49</v>
      </c>
    </row>
    <row r="418" spans="1:16" x14ac:dyDescent="0.25">
      <c r="A418" t="s">
        <v>1109</v>
      </c>
      <c r="B418" t="s">
        <v>1108</v>
      </c>
      <c r="C418" t="s">
        <v>1076</v>
      </c>
      <c r="D418">
        <v>8806.1477792999995</v>
      </c>
      <c r="E418">
        <v>212.55</v>
      </c>
      <c r="G418">
        <v>0</v>
      </c>
      <c r="H418">
        <v>0</v>
      </c>
      <c r="I418">
        <v>0</v>
      </c>
      <c r="K418">
        <v>-10.2354861273023</v>
      </c>
      <c r="L418">
        <v>78</v>
      </c>
      <c r="M418">
        <v>4.8821428571428598</v>
      </c>
      <c r="N418">
        <v>95</v>
      </c>
      <c r="P418">
        <v>74</v>
      </c>
    </row>
    <row r="419" spans="1:16" x14ac:dyDescent="0.25">
      <c r="A419" t="s">
        <v>1107</v>
      </c>
      <c r="B419" t="s">
        <v>1106</v>
      </c>
      <c r="C419" t="s">
        <v>902</v>
      </c>
      <c r="D419">
        <v>8768.44336277</v>
      </c>
      <c r="E419">
        <v>63.75</v>
      </c>
      <c r="F419">
        <v>100</v>
      </c>
      <c r="G419">
        <v>1</v>
      </c>
      <c r="H419">
        <v>0</v>
      </c>
      <c r="I419">
        <v>0</v>
      </c>
      <c r="J419">
        <v>1</v>
      </c>
      <c r="K419">
        <v>91.5227629513343</v>
      </c>
      <c r="L419">
        <v>21</v>
      </c>
      <c r="M419">
        <v>6.9083333333333297</v>
      </c>
      <c r="N419">
        <v>8</v>
      </c>
      <c r="P419">
        <v>11</v>
      </c>
    </row>
    <row r="420" spans="1:16" x14ac:dyDescent="0.25">
      <c r="A420" t="s">
        <v>1206</v>
      </c>
      <c r="B420" t="s">
        <v>1205</v>
      </c>
      <c r="C420" t="s">
        <v>1207</v>
      </c>
      <c r="D420">
        <v>8759.1644817800006</v>
      </c>
      <c r="E420">
        <v>693.2</v>
      </c>
      <c r="F420">
        <v>100</v>
      </c>
      <c r="G420">
        <v>2</v>
      </c>
      <c r="H420">
        <v>0</v>
      </c>
      <c r="I420">
        <v>0</v>
      </c>
      <c r="J420">
        <v>2</v>
      </c>
      <c r="K420">
        <v>-45.347019237305403</v>
      </c>
      <c r="L420">
        <v>67</v>
      </c>
      <c r="M420">
        <v>7.3428571428571399</v>
      </c>
      <c r="N420">
        <v>71</v>
      </c>
      <c r="O420">
        <v>26</v>
      </c>
      <c r="P420">
        <v>67</v>
      </c>
    </row>
    <row r="421" spans="1:16" x14ac:dyDescent="0.25">
      <c r="A421" t="s">
        <v>1125</v>
      </c>
      <c r="B421" t="s">
        <v>1124</v>
      </c>
      <c r="C421" t="s">
        <v>315</v>
      </c>
      <c r="D421">
        <v>8702.3920073199897</v>
      </c>
      <c r="E421">
        <v>5313.65</v>
      </c>
      <c r="G421">
        <v>0</v>
      </c>
      <c r="H421">
        <v>0</v>
      </c>
      <c r="I421">
        <v>0</v>
      </c>
      <c r="K421">
        <v>-0.144966238126127</v>
      </c>
      <c r="L421">
        <v>74</v>
      </c>
      <c r="M421">
        <v>5.04285714285714</v>
      </c>
      <c r="N421">
        <v>80</v>
      </c>
      <c r="O421">
        <v>32</v>
      </c>
      <c r="P421">
        <v>68</v>
      </c>
    </row>
    <row r="422" spans="1:16" x14ac:dyDescent="0.25">
      <c r="A422" t="s">
        <v>1123</v>
      </c>
      <c r="B422" t="s">
        <v>1122</v>
      </c>
      <c r="C422" t="s">
        <v>320</v>
      </c>
      <c r="D422">
        <v>8697.4349090600008</v>
      </c>
      <c r="E422">
        <v>791.65</v>
      </c>
      <c r="F422">
        <v>63.636363636363598</v>
      </c>
      <c r="G422">
        <v>7</v>
      </c>
      <c r="H422">
        <v>9.0909090909090899</v>
      </c>
      <c r="I422">
        <v>27.272727272727199</v>
      </c>
      <c r="J422">
        <v>11</v>
      </c>
      <c r="K422">
        <v>7.2961373390557798</v>
      </c>
      <c r="L422">
        <v>74</v>
      </c>
      <c r="M422">
        <v>2.8</v>
      </c>
      <c r="N422">
        <v>64</v>
      </c>
      <c r="O422">
        <v>8</v>
      </c>
      <c r="P422">
        <v>23</v>
      </c>
    </row>
    <row r="423" spans="1:16" x14ac:dyDescent="0.25">
      <c r="A423" t="s">
        <v>1111</v>
      </c>
      <c r="B423" t="s">
        <v>1110</v>
      </c>
      <c r="C423" t="s">
        <v>61</v>
      </c>
      <c r="D423">
        <v>8692.5360108599998</v>
      </c>
      <c r="E423">
        <v>148.94999999999999</v>
      </c>
      <c r="F423">
        <v>92.307692307692307</v>
      </c>
      <c r="G423">
        <v>12</v>
      </c>
      <c r="H423">
        <v>7.6923076923076898</v>
      </c>
      <c r="I423">
        <v>0</v>
      </c>
      <c r="J423">
        <v>13</v>
      </c>
      <c r="K423">
        <v>4.7309498013723399</v>
      </c>
      <c r="L423">
        <v>94</v>
      </c>
      <c r="M423">
        <v>5.8730158730158699</v>
      </c>
      <c r="N423">
        <v>98</v>
      </c>
      <c r="O423">
        <v>80</v>
      </c>
      <c r="P423">
        <v>94</v>
      </c>
    </row>
    <row r="424" spans="1:16" x14ac:dyDescent="0.25">
      <c r="A424" t="s">
        <v>1101</v>
      </c>
      <c r="B424" t="s">
        <v>1100</v>
      </c>
      <c r="C424" t="s">
        <v>648</v>
      </c>
      <c r="D424">
        <v>8678.2514444999997</v>
      </c>
      <c r="E424">
        <v>1389.9</v>
      </c>
      <c r="F424">
        <v>73.3333333333333</v>
      </c>
      <c r="G424">
        <v>11</v>
      </c>
      <c r="H424">
        <v>13.3333333333333</v>
      </c>
      <c r="I424">
        <v>13.3333333333333</v>
      </c>
      <c r="J424">
        <v>15</v>
      </c>
      <c r="K424">
        <v>9.9263493459382204</v>
      </c>
      <c r="L424">
        <v>16</v>
      </c>
      <c r="M424">
        <v>6.15</v>
      </c>
      <c r="N424">
        <v>17</v>
      </c>
      <c r="O424">
        <v>9</v>
      </c>
      <c r="P424">
        <v>9</v>
      </c>
    </row>
    <row r="425" spans="1:16" x14ac:dyDescent="0.25">
      <c r="A425" t="s">
        <v>1121</v>
      </c>
      <c r="B425" t="s">
        <v>1120</v>
      </c>
      <c r="C425" t="s">
        <v>35</v>
      </c>
      <c r="D425">
        <v>8642.3479203879997</v>
      </c>
      <c r="E425">
        <v>462.66</v>
      </c>
      <c r="G425">
        <v>0</v>
      </c>
      <c r="H425">
        <v>0</v>
      </c>
      <c r="I425">
        <v>0</v>
      </c>
    </row>
    <row r="426" spans="1:16" x14ac:dyDescent="0.25">
      <c r="A426" t="s">
        <v>1165</v>
      </c>
      <c r="B426" t="s">
        <v>1164</v>
      </c>
      <c r="C426" t="s">
        <v>1157</v>
      </c>
      <c r="D426">
        <v>8621.5639787550008</v>
      </c>
      <c r="E426">
        <v>662.8</v>
      </c>
      <c r="F426">
        <v>100</v>
      </c>
      <c r="G426">
        <v>6</v>
      </c>
      <c r="H426">
        <v>0</v>
      </c>
      <c r="I426">
        <v>0</v>
      </c>
      <c r="J426">
        <v>6</v>
      </c>
      <c r="K426">
        <v>2.36743122649162</v>
      </c>
      <c r="L426">
        <v>45</v>
      </c>
      <c r="M426">
        <v>4.21428571428571</v>
      </c>
      <c r="N426">
        <v>77</v>
      </c>
      <c r="O426">
        <v>35</v>
      </c>
      <c r="P426">
        <v>65</v>
      </c>
    </row>
    <row r="427" spans="1:16" x14ac:dyDescent="0.25">
      <c r="A427" t="s">
        <v>1144</v>
      </c>
      <c r="B427" t="s">
        <v>1143</v>
      </c>
      <c r="C427" t="s">
        <v>27</v>
      </c>
      <c r="D427">
        <v>8620.9134606000007</v>
      </c>
      <c r="E427">
        <v>44.3</v>
      </c>
      <c r="F427">
        <v>100</v>
      </c>
      <c r="G427">
        <v>13</v>
      </c>
      <c r="H427">
        <v>0</v>
      </c>
      <c r="I427">
        <v>0</v>
      </c>
      <c r="J427">
        <v>13</v>
      </c>
      <c r="K427">
        <v>-1.9274376417233501</v>
      </c>
      <c r="L427">
        <v>60</v>
      </c>
      <c r="M427">
        <v>4.7</v>
      </c>
      <c r="N427">
        <v>97</v>
      </c>
      <c r="O427">
        <v>89</v>
      </c>
      <c r="P427">
        <v>98</v>
      </c>
    </row>
    <row r="428" spans="1:16" x14ac:dyDescent="0.25">
      <c r="A428" t="s">
        <v>1133</v>
      </c>
      <c r="B428" t="s">
        <v>1132</v>
      </c>
      <c r="C428" t="s">
        <v>575</v>
      </c>
      <c r="D428">
        <v>8484.4399208399991</v>
      </c>
      <c r="E428">
        <v>598.65</v>
      </c>
      <c r="F428">
        <v>100</v>
      </c>
      <c r="G428">
        <v>8</v>
      </c>
      <c r="H428">
        <v>0</v>
      </c>
      <c r="I428">
        <v>0</v>
      </c>
      <c r="J428">
        <v>8</v>
      </c>
      <c r="K428">
        <v>39.647540299006103</v>
      </c>
      <c r="L428">
        <v>71</v>
      </c>
      <c r="M428">
        <v>2.1029411764705901</v>
      </c>
      <c r="N428">
        <v>15</v>
      </c>
      <c r="O428">
        <v>28</v>
      </c>
      <c r="P428">
        <v>19</v>
      </c>
    </row>
    <row r="429" spans="1:16" x14ac:dyDescent="0.25">
      <c r="A429" t="s">
        <v>1135</v>
      </c>
      <c r="B429" t="s">
        <v>1134</v>
      </c>
      <c r="C429" t="s">
        <v>88</v>
      </c>
      <c r="D429">
        <v>8468.4418369699997</v>
      </c>
      <c r="E429">
        <v>441.5</v>
      </c>
      <c r="F429">
        <v>100</v>
      </c>
      <c r="G429">
        <v>1</v>
      </c>
      <c r="H429">
        <v>0</v>
      </c>
      <c r="I429">
        <v>0</v>
      </c>
      <c r="J429">
        <v>1</v>
      </c>
      <c r="K429">
        <v>3.6971244587542902</v>
      </c>
      <c r="L429">
        <v>46</v>
      </c>
      <c r="N429">
        <v>46</v>
      </c>
      <c r="O429">
        <v>86</v>
      </c>
      <c r="P429">
        <v>76</v>
      </c>
    </row>
    <row r="430" spans="1:16" x14ac:dyDescent="0.25">
      <c r="A430" t="s">
        <v>1154</v>
      </c>
      <c r="B430" t="s">
        <v>1153</v>
      </c>
      <c r="C430" t="s">
        <v>670</v>
      </c>
      <c r="D430">
        <v>8445.5410484700005</v>
      </c>
      <c r="E430">
        <v>1670.5</v>
      </c>
      <c r="F430">
        <v>44.4444444444444</v>
      </c>
      <c r="G430">
        <v>4</v>
      </c>
      <c r="H430">
        <v>33.3333333333333</v>
      </c>
      <c r="I430">
        <v>22.2222222222222</v>
      </c>
      <c r="J430">
        <v>9</v>
      </c>
      <c r="K430">
        <v>-3.5650785040532802</v>
      </c>
      <c r="L430">
        <v>75</v>
      </c>
      <c r="M430">
        <v>5.8916666666666702</v>
      </c>
      <c r="N430">
        <v>72</v>
      </c>
      <c r="O430">
        <v>21</v>
      </c>
      <c r="P430">
        <v>20</v>
      </c>
    </row>
    <row r="431" spans="1:16" x14ac:dyDescent="0.25">
      <c r="A431" t="s">
        <v>1152</v>
      </c>
      <c r="B431" t="s">
        <v>1151</v>
      </c>
      <c r="C431" t="s">
        <v>407</v>
      </c>
      <c r="D431">
        <v>8423.4123723749999</v>
      </c>
      <c r="E431">
        <v>734.25</v>
      </c>
      <c r="G431">
        <v>0</v>
      </c>
      <c r="H431">
        <v>0</v>
      </c>
      <c r="I431">
        <v>0</v>
      </c>
      <c r="L431">
        <v>77</v>
      </c>
      <c r="M431">
        <v>6.77727272727273</v>
      </c>
      <c r="N431">
        <v>50</v>
      </c>
      <c r="O431">
        <v>49</v>
      </c>
      <c r="P431">
        <v>34</v>
      </c>
    </row>
    <row r="432" spans="1:16" x14ac:dyDescent="0.25">
      <c r="A432" t="s">
        <v>1137</v>
      </c>
      <c r="B432" t="s">
        <v>1136</v>
      </c>
      <c r="C432" t="s">
        <v>35</v>
      </c>
      <c r="D432">
        <v>8375.5088797930002</v>
      </c>
      <c r="E432">
        <v>204.61</v>
      </c>
      <c r="G432">
        <v>0</v>
      </c>
      <c r="H432">
        <v>0</v>
      </c>
      <c r="I432">
        <v>0</v>
      </c>
    </row>
    <row r="433" spans="1:16" x14ac:dyDescent="0.25">
      <c r="A433" t="s">
        <v>1139</v>
      </c>
      <c r="B433" t="s">
        <v>1138</v>
      </c>
      <c r="C433" t="s">
        <v>1140</v>
      </c>
      <c r="D433">
        <v>8369.7008711939998</v>
      </c>
      <c r="E433">
        <v>1230.3900000000001</v>
      </c>
      <c r="G433">
        <v>0</v>
      </c>
      <c r="H433">
        <v>0</v>
      </c>
      <c r="I433">
        <v>0</v>
      </c>
    </row>
    <row r="434" spans="1:16" x14ac:dyDescent="0.25">
      <c r="A434" t="s">
        <v>1183</v>
      </c>
      <c r="B434" t="s">
        <v>1182</v>
      </c>
      <c r="C434" t="s">
        <v>61</v>
      </c>
      <c r="D434">
        <v>8360.3802983749993</v>
      </c>
      <c r="E434">
        <v>154.55000000000001</v>
      </c>
      <c r="F434">
        <v>83.3333333333333</v>
      </c>
      <c r="G434">
        <v>5</v>
      </c>
      <c r="H434">
        <v>16.6666666666666</v>
      </c>
      <c r="I434">
        <v>0</v>
      </c>
      <c r="J434">
        <v>6</v>
      </c>
      <c r="K434">
        <v>-20.336134453781501</v>
      </c>
      <c r="L434">
        <v>35</v>
      </c>
      <c r="M434">
        <v>5.4698412698412699</v>
      </c>
      <c r="N434">
        <v>87</v>
      </c>
      <c r="O434">
        <v>70</v>
      </c>
      <c r="P434">
        <v>84</v>
      </c>
    </row>
    <row r="435" spans="1:16" x14ac:dyDescent="0.25">
      <c r="A435" t="s">
        <v>1150</v>
      </c>
      <c r="B435" t="s">
        <v>1149</v>
      </c>
      <c r="C435" t="s">
        <v>401</v>
      </c>
      <c r="D435">
        <v>8350.9852560800009</v>
      </c>
      <c r="E435">
        <v>469.25</v>
      </c>
      <c r="F435">
        <v>100</v>
      </c>
      <c r="G435">
        <v>6</v>
      </c>
      <c r="H435">
        <v>0</v>
      </c>
      <c r="I435">
        <v>0</v>
      </c>
      <c r="J435">
        <v>6</v>
      </c>
      <c r="K435">
        <v>-8.4462320067739096</v>
      </c>
      <c r="L435">
        <v>11</v>
      </c>
      <c r="N435">
        <v>51</v>
      </c>
      <c r="O435">
        <v>16</v>
      </c>
      <c r="P435">
        <v>42</v>
      </c>
    </row>
    <row r="436" spans="1:16" x14ac:dyDescent="0.25">
      <c r="A436" t="s">
        <v>1142</v>
      </c>
      <c r="B436" t="s">
        <v>1141</v>
      </c>
      <c r="C436" t="s">
        <v>336</v>
      </c>
      <c r="D436">
        <v>8348.0182884000005</v>
      </c>
      <c r="E436">
        <v>319.2</v>
      </c>
      <c r="F436">
        <v>100</v>
      </c>
      <c r="G436">
        <v>3</v>
      </c>
      <c r="H436">
        <v>0</v>
      </c>
      <c r="I436">
        <v>0</v>
      </c>
      <c r="J436">
        <v>3</v>
      </c>
      <c r="K436">
        <v>3.3834586466165399</v>
      </c>
      <c r="L436">
        <v>22</v>
      </c>
      <c r="M436">
        <v>4.7932835820895496</v>
      </c>
      <c r="N436">
        <v>71</v>
      </c>
      <c r="O436">
        <v>88</v>
      </c>
      <c r="P436">
        <v>81</v>
      </c>
    </row>
    <row r="437" spans="1:16" x14ac:dyDescent="0.25">
      <c r="A437" t="s">
        <v>1187</v>
      </c>
      <c r="B437" t="s">
        <v>1186</v>
      </c>
      <c r="C437" t="s">
        <v>706</v>
      </c>
      <c r="D437">
        <v>8260.82548958999</v>
      </c>
      <c r="E437">
        <v>2435</v>
      </c>
      <c r="F437">
        <v>61.904761904761898</v>
      </c>
      <c r="G437">
        <v>13</v>
      </c>
      <c r="H437">
        <v>33.3333333333333</v>
      </c>
      <c r="I437">
        <v>4.7619047619047601</v>
      </c>
      <c r="J437">
        <v>21</v>
      </c>
      <c r="K437">
        <v>5.6345208719946198</v>
      </c>
      <c r="L437">
        <v>63</v>
      </c>
      <c r="M437">
        <v>5.2318181818181797</v>
      </c>
      <c r="N437">
        <v>11</v>
      </c>
      <c r="O437">
        <v>31</v>
      </c>
      <c r="P437">
        <v>32</v>
      </c>
    </row>
    <row r="438" spans="1:16" x14ac:dyDescent="0.25">
      <c r="A438" t="s">
        <v>1146</v>
      </c>
      <c r="B438" t="s">
        <v>1145</v>
      </c>
      <c r="C438" t="s">
        <v>430</v>
      </c>
      <c r="D438">
        <v>8215.1391996000002</v>
      </c>
      <c r="E438">
        <v>612.35</v>
      </c>
      <c r="F438">
        <v>60</v>
      </c>
      <c r="G438">
        <v>6</v>
      </c>
      <c r="H438">
        <v>30</v>
      </c>
      <c r="I438">
        <v>10</v>
      </c>
      <c r="J438">
        <v>10</v>
      </c>
      <c r="K438">
        <v>5.2546352522062998</v>
      </c>
      <c r="L438">
        <v>13</v>
      </c>
      <c r="M438">
        <v>6.1298507462686604</v>
      </c>
      <c r="N438">
        <v>91</v>
      </c>
      <c r="O438">
        <v>58</v>
      </c>
      <c r="P438">
        <v>39</v>
      </c>
    </row>
    <row r="439" spans="1:16" x14ac:dyDescent="0.25">
      <c r="A439" t="s">
        <v>1159</v>
      </c>
      <c r="B439" t="s">
        <v>1158</v>
      </c>
      <c r="C439" t="s">
        <v>41</v>
      </c>
      <c r="D439">
        <v>8046.5438388899902</v>
      </c>
      <c r="E439">
        <v>422.2</v>
      </c>
      <c r="F439">
        <v>100</v>
      </c>
      <c r="G439">
        <v>3</v>
      </c>
      <c r="H439">
        <v>0</v>
      </c>
      <c r="I439">
        <v>0</v>
      </c>
      <c r="J439">
        <v>3</v>
      </c>
      <c r="K439">
        <v>-2.2702440208813899</v>
      </c>
      <c r="L439">
        <v>5</v>
      </c>
      <c r="M439">
        <v>5.1757142857142897</v>
      </c>
      <c r="N439">
        <v>6</v>
      </c>
      <c r="O439">
        <v>88</v>
      </c>
      <c r="P439">
        <v>73</v>
      </c>
    </row>
    <row r="440" spans="1:16" x14ac:dyDescent="0.25">
      <c r="A440" t="s">
        <v>1171</v>
      </c>
      <c r="B440" t="s">
        <v>1170</v>
      </c>
      <c r="C440" t="s">
        <v>74</v>
      </c>
      <c r="D440">
        <v>8027.9197950600001</v>
      </c>
      <c r="E440">
        <v>1484</v>
      </c>
      <c r="F440">
        <v>100</v>
      </c>
      <c r="G440">
        <v>3</v>
      </c>
      <c r="H440">
        <v>0</v>
      </c>
      <c r="I440">
        <v>0</v>
      </c>
      <c r="J440">
        <v>3</v>
      </c>
      <c r="K440">
        <v>-5.0833862504595402</v>
      </c>
      <c r="L440">
        <v>55</v>
      </c>
      <c r="M440">
        <v>6.5181818181818203</v>
      </c>
      <c r="N440">
        <v>3</v>
      </c>
      <c r="O440">
        <v>9</v>
      </c>
      <c r="P440">
        <v>9</v>
      </c>
    </row>
    <row r="441" spans="1:16" x14ac:dyDescent="0.25">
      <c r="A441" t="s">
        <v>1173</v>
      </c>
      <c r="B441" t="s">
        <v>1172</v>
      </c>
      <c r="C441" t="s">
        <v>315</v>
      </c>
      <c r="D441">
        <v>7982.0326199399997</v>
      </c>
      <c r="E441">
        <v>660.35</v>
      </c>
      <c r="F441">
        <v>80</v>
      </c>
      <c r="G441">
        <v>4</v>
      </c>
      <c r="H441">
        <v>20</v>
      </c>
      <c r="I441">
        <v>0</v>
      </c>
      <c r="J441">
        <v>5</v>
      </c>
      <c r="K441">
        <v>8.9876429503415292</v>
      </c>
      <c r="L441">
        <v>59</v>
      </c>
      <c r="N441">
        <v>58</v>
      </c>
      <c r="O441">
        <v>78</v>
      </c>
      <c r="P441">
        <v>82</v>
      </c>
    </row>
    <row r="442" spans="1:16" x14ac:dyDescent="0.25">
      <c r="A442" t="s">
        <v>1163</v>
      </c>
      <c r="B442" t="s">
        <v>1162</v>
      </c>
      <c r="C442" t="s">
        <v>1055</v>
      </c>
      <c r="D442">
        <v>7980.1913859750002</v>
      </c>
      <c r="E442">
        <v>395</v>
      </c>
      <c r="F442">
        <v>100</v>
      </c>
      <c r="G442">
        <v>6</v>
      </c>
      <c r="H442">
        <v>0</v>
      </c>
      <c r="I442">
        <v>0</v>
      </c>
      <c r="J442">
        <v>6</v>
      </c>
      <c r="K442">
        <v>18.821893565920799</v>
      </c>
      <c r="L442">
        <v>46</v>
      </c>
      <c r="M442">
        <v>5.7888059701492498</v>
      </c>
      <c r="N442">
        <v>40</v>
      </c>
      <c r="O442">
        <v>83</v>
      </c>
      <c r="P442">
        <v>53</v>
      </c>
    </row>
    <row r="443" spans="1:16" x14ac:dyDescent="0.25">
      <c r="A443" t="s">
        <v>1127</v>
      </c>
      <c r="B443" t="s">
        <v>1126</v>
      </c>
      <c r="C443" t="s">
        <v>1076</v>
      </c>
      <c r="D443">
        <v>7950.4911916749998</v>
      </c>
      <c r="E443">
        <v>1712.7</v>
      </c>
      <c r="F443">
        <v>85.714285714285694</v>
      </c>
      <c r="G443">
        <v>6</v>
      </c>
      <c r="H443">
        <v>14.285714285714199</v>
      </c>
      <c r="I443">
        <v>0</v>
      </c>
      <c r="J443">
        <v>7</v>
      </c>
      <c r="K443">
        <v>7.87551892366898</v>
      </c>
      <c r="L443">
        <v>96</v>
      </c>
      <c r="M443">
        <v>5.9321428571428596</v>
      </c>
      <c r="N443">
        <v>83</v>
      </c>
      <c r="O443">
        <v>71</v>
      </c>
      <c r="P443">
        <v>76</v>
      </c>
    </row>
    <row r="444" spans="1:16" x14ac:dyDescent="0.25">
      <c r="A444" t="s">
        <v>1131</v>
      </c>
      <c r="B444" t="s">
        <v>1130</v>
      </c>
      <c r="C444" t="s">
        <v>79</v>
      </c>
      <c r="D444">
        <v>7911.1535517000002</v>
      </c>
      <c r="E444">
        <v>403.35</v>
      </c>
      <c r="F444">
        <v>100</v>
      </c>
      <c r="G444">
        <v>1</v>
      </c>
      <c r="H444">
        <v>0</v>
      </c>
      <c r="I444">
        <v>0</v>
      </c>
      <c r="J444">
        <v>1</v>
      </c>
      <c r="K444">
        <v>10.624848042791101</v>
      </c>
      <c r="L444">
        <v>93</v>
      </c>
      <c r="M444">
        <v>8.1846153846153804</v>
      </c>
      <c r="N444">
        <v>14</v>
      </c>
      <c r="O444">
        <v>30</v>
      </c>
      <c r="P444">
        <v>32</v>
      </c>
    </row>
    <row r="445" spans="1:16" x14ac:dyDescent="0.25">
      <c r="A445" t="s">
        <v>1161</v>
      </c>
      <c r="B445" t="s">
        <v>1160</v>
      </c>
      <c r="C445" t="s">
        <v>370</v>
      </c>
      <c r="D445">
        <v>7891.8746568750003</v>
      </c>
      <c r="E445">
        <v>12249.9</v>
      </c>
      <c r="G445">
        <v>0</v>
      </c>
      <c r="H445">
        <v>0</v>
      </c>
      <c r="I445">
        <v>0</v>
      </c>
      <c r="L445">
        <v>35</v>
      </c>
      <c r="N445">
        <v>27</v>
      </c>
      <c r="O445">
        <v>99</v>
      </c>
      <c r="P445">
        <v>79</v>
      </c>
    </row>
    <row r="446" spans="1:16" x14ac:dyDescent="0.25">
      <c r="A446" t="s">
        <v>1175</v>
      </c>
      <c r="B446" t="s">
        <v>1174</v>
      </c>
      <c r="C446" t="s">
        <v>323</v>
      </c>
      <c r="D446">
        <v>7871.5390650700001</v>
      </c>
      <c r="E446">
        <v>617.79999999999995</v>
      </c>
      <c r="F446">
        <v>66.6666666666666</v>
      </c>
      <c r="G446">
        <v>10</v>
      </c>
      <c r="H446">
        <v>13.3333333333333</v>
      </c>
      <c r="I446">
        <v>20</v>
      </c>
      <c r="J446">
        <v>15</v>
      </c>
      <c r="K446">
        <v>21.757978922191398</v>
      </c>
      <c r="L446">
        <v>74</v>
      </c>
      <c r="M446">
        <v>6.1040540540540498</v>
      </c>
      <c r="N446">
        <v>72</v>
      </c>
      <c r="O446">
        <v>82</v>
      </c>
      <c r="P446">
        <v>61</v>
      </c>
    </row>
    <row r="447" spans="1:16" x14ac:dyDescent="0.25">
      <c r="A447" t="s">
        <v>75</v>
      </c>
      <c r="B447" t="s">
        <v>76</v>
      </c>
      <c r="C447" t="s">
        <v>74</v>
      </c>
      <c r="D447">
        <v>7866.79865556</v>
      </c>
      <c r="E447">
        <v>690.9</v>
      </c>
      <c r="F447">
        <v>40</v>
      </c>
      <c r="G447">
        <v>2</v>
      </c>
      <c r="H447">
        <v>40</v>
      </c>
      <c r="I447">
        <v>20</v>
      </c>
      <c r="J447">
        <v>5</v>
      </c>
      <c r="K447">
        <v>-5.0589050589050597</v>
      </c>
      <c r="L447">
        <v>34</v>
      </c>
      <c r="M447">
        <v>6.15227272727273</v>
      </c>
      <c r="N447">
        <v>27</v>
      </c>
      <c r="O447">
        <v>60</v>
      </c>
      <c r="P447">
        <v>54</v>
      </c>
    </row>
    <row r="448" spans="1:16" x14ac:dyDescent="0.25">
      <c r="A448" t="s">
        <v>1179</v>
      </c>
      <c r="B448" t="s">
        <v>1178</v>
      </c>
      <c r="C448" t="s">
        <v>430</v>
      </c>
      <c r="D448">
        <v>7825.9651635</v>
      </c>
      <c r="E448">
        <v>1125.25</v>
      </c>
      <c r="G448">
        <v>0</v>
      </c>
      <c r="H448">
        <v>0</v>
      </c>
      <c r="I448">
        <v>0</v>
      </c>
      <c r="L448">
        <v>30</v>
      </c>
      <c r="N448">
        <v>39</v>
      </c>
      <c r="O448">
        <v>8</v>
      </c>
      <c r="P448">
        <v>32</v>
      </c>
    </row>
    <row r="449" spans="1:16" x14ac:dyDescent="0.25">
      <c r="A449" t="s">
        <v>1191</v>
      </c>
      <c r="B449" t="s">
        <v>1190</v>
      </c>
      <c r="C449" t="s">
        <v>315</v>
      </c>
      <c r="D449">
        <v>7785.3052467399903</v>
      </c>
      <c r="E449">
        <v>321.3</v>
      </c>
      <c r="F449">
        <v>100</v>
      </c>
      <c r="G449">
        <v>7</v>
      </c>
      <c r="H449">
        <v>0</v>
      </c>
      <c r="I449">
        <v>0</v>
      </c>
      <c r="J449">
        <v>7</v>
      </c>
      <c r="K449">
        <v>10.3684128711332</v>
      </c>
      <c r="L449">
        <v>72</v>
      </c>
      <c r="M449">
        <v>5.2328571428571404</v>
      </c>
      <c r="N449">
        <v>14</v>
      </c>
      <c r="O449">
        <v>88</v>
      </c>
      <c r="P449">
        <v>45</v>
      </c>
    </row>
    <row r="450" spans="1:16" x14ac:dyDescent="0.25">
      <c r="A450" t="s">
        <v>1181</v>
      </c>
      <c r="B450" t="s">
        <v>1180</v>
      </c>
      <c r="C450" t="s">
        <v>504</v>
      </c>
      <c r="D450">
        <v>7715.5067010399998</v>
      </c>
      <c r="E450">
        <v>2226.75</v>
      </c>
      <c r="F450">
        <v>100</v>
      </c>
      <c r="G450">
        <v>1</v>
      </c>
      <c r="H450">
        <v>0</v>
      </c>
      <c r="I450">
        <v>0</v>
      </c>
      <c r="J450">
        <v>1</v>
      </c>
      <c r="K450">
        <v>-1.65117747902192</v>
      </c>
      <c r="L450">
        <v>37</v>
      </c>
      <c r="M450">
        <v>5.4911764705882398</v>
      </c>
      <c r="N450">
        <v>40</v>
      </c>
      <c r="O450">
        <v>41</v>
      </c>
      <c r="P450">
        <v>55</v>
      </c>
    </row>
    <row r="451" spans="1:16" x14ac:dyDescent="0.25">
      <c r="A451" t="s">
        <v>1199</v>
      </c>
      <c r="B451" t="s">
        <v>1198</v>
      </c>
      <c r="C451" t="s">
        <v>61</v>
      </c>
      <c r="D451">
        <v>7713</v>
      </c>
      <c r="E451">
        <v>43.25</v>
      </c>
      <c r="F451">
        <v>0</v>
      </c>
      <c r="G451">
        <v>0</v>
      </c>
      <c r="H451">
        <v>66.6666666666666</v>
      </c>
      <c r="I451">
        <v>33.3333333333333</v>
      </c>
      <c r="J451">
        <v>3</v>
      </c>
      <c r="K451">
        <v>-6.6511085180863496</v>
      </c>
      <c r="L451">
        <v>38</v>
      </c>
      <c r="M451">
        <v>3.5595238095238102</v>
      </c>
      <c r="N451">
        <v>61</v>
      </c>
      <c r="P451">
        <v>79</v>
      </c>
    </row>
    <row r="452" spans="1:16" x14ac:dyDescent="0.25">
      <c r="A452" t="s">
        <v>1213</v>
      </c>
      <c r="B452" t="s">
        <v>1212</v>
      </c>
      <c r="C452" t="s">
        <v>763</v>
      </c>
      <c r="D452">
        <v>7654.3906662500003</v>
      </c>
      <c r="E452">
        <v>854.55</v>
      </c>
      <c r="F452">
        <v>93.3333333333333</v>
      </c>
      <c r="G452">
        <v>14</v>
      </c>
      <c r="H452">
        <v>0</v>
      </c>
      <c r="I452">
        <v>6.6666666666666599</v>
      </c>
      <c r="J452">
        <v>15</v>
      </c>
      <c r="K452">
        <v>10.5035971223021</v>
      </c>
      <c r="L452">
        <v>7</v>
      </c>
      <c r="M452">
        <v>7.7545454545454602</v>
      </c>
      <c r="N452">
        <v>47</v>
      </c>
      <c r="O452">
        <v>52</v>
      </c>
      <c r="P452">
        <v>61</v>
      </c>
    </row>
    <row r="453" spans="1:16" x14ac:dyDescent="0.25">
      <c r="A453" t="s">
        <v>62</v>
      </c>
      <c r="B453" t="s">
        <v>63</v>
      </c>
      <c r="C453" t="s">
        <v>61</v>
      </c>
      <c r="D453">
        <v>7640.6273299199902</v>
      </c>
      <c r="E453">
        <v>416.9</v>
      </c>
      <c r="F453">
        <v>100</v>
      </c>
      <c r="G453">
        <v>5</v>
      </c>
      <c r="H453">
        <v>0</v>
      </c>
      <c r="I453">
        <v>0</v>
      </c>
      <c r="J453">
        <v>5</v>
      </c>
      <c r="K453">
        <v>16.253907189228102</v>
      </c>
      <c r="L453">
        <v>98</v>
      </c>
      <c r="M453">
        <v>6.1293650793650798</v>
      </c>
      <c r="N453">
        <v>48</v>
      </c>
      <c r="O453">
        <v>35</v>
      </c>
      <c r="P453">
        <v>56</v>
      </c>
    </row>
    <row r="454" spans="1:16" x14ac:dyDescent="0.25">
      <c r="A454" t="s">
        <v>1195</v>
      </c>
      <c r="B454" t="s">
        <v>1194</v>
      </c>
      <c r="C454" t="s">
        <v>315</v>
      </c>
      <c r="D454">
        <v>7593.8051592000002</v>
      </c>
      <c r="E454">
        <v>239.1</v>
      </c>
      <c r="F454">
        <v>100</v>
      </c>
      <c r="G454">
        <v>1</v>
      </c>
      <c r="H454">
        <v>0</v>
      </c>
      <c r="I454">
        <v>0</v>
      </c>
      <c r="J454">
        <v>1</v>
      </c>
      <c r="K454">
        <v>380.76923076922998</v>
      </c>
      <c r="L454">
        <v>20</v>
      </c>
      <c r="M454">
        <v>0.75</v>
      </c>
      <c r="N454">
        <v>11</v>
      </c>
      <c r="P454">
        <v>46</v>
      </c>
    </row>
    <row r="455" spans="1:16" x14ac:dyDescent="0.25">
      <c r="A455" t="s">
        <v>1193</v>
      </c>
      <c r="B455" t="s">
        <v>1192</v>
      </c>
      <c r="C455" t="s">
        <v>373</v>
      </c>
      <c r="D455">
        <v>7581.4917798899996</v>
      </c>
      <c r="E455">
        <v>510.45</v>
      </c>
      <c r="F455">
        <v>100</v>
      </c>
      <c r="G455">
        <v>7</v>
      </c>
      <c r="H455">
        <v>0</v>
      </c>
      <c r="I455">
        <v>0</v>
      </c>
      <c r="J455">
        <v>7</v>
      </c>
      <c r="K455">
        <v>1.67586347843858</v>
      </c>
      <c r="L455">
        <v>58</v>
      </c>
      <c r="M455">
        <v>2.7535714285714299</v>
      </c>
      <c r="N455">
        <v>67</v>
      </c>
      <c r="O455">
        <v>18</v>
      </c>
      <c r="P455">
        <v>52</v>
      </c>
    </row>
    <row r="456" spans="1:16" x14ac:dyDescent="0.25">
      <c r="A456" t="s">
        <v>1232</v>
      </c>
      <c r="B456" t="s">
        <v>1231</v>
      </c>
      <c r="C456" t="s">
        <v>1157</v>
      </c>
      <c r="D456">
        <v>7512.0431325</v>
      </c>
      <c r="E456">
        <v>1815.85</v>
      </c>
      <c r="F456">
        <v>100</v>
      </c>
      <c r="G456">
        <v>2</v>
      </c>
      <c r="H456">
        <v>0</v>
      </c>
      <c r="I456">
        <v>0</v>
      </c>
      <c r="J456">
        <v>2</v>
      </c>
      <c r="K456">
        <v>-5.8957230368378699</v>
      </c>
      <c r="L456">
        <v>25</v>
      </c>
      <c r="M456">
        <v>4.91785714285714</v>
      </c>
      <c r="N456">
        <v>17</v>
      </c>
      <c r="O456">
        <v>40</v>
      </c>
      <c r="P456">
        <v>6</v>
      </c>
    </row>
    <row r="457" spans="1:16" x14ac:dyDescent="0.25">
      <c r="A457" t="s">
        <v>1169</v>
      </c>
      <c r="B457" t="s">
        <v>1168</v>
      </c>
      <c r="C457" t="s">
        <v>91</v>
      </c>
      <c r="D457">
        <v>7495.2970894800001</v>
      </c>
      <c r="E457">
        <v>378.35</v>
      </c>
      <c r="F457">
        <v>0</v>
      </c>
      <c r="G457">
        <v>0</v>
      </c>
      <c r="H457">
        <v>100</v>
      </c>
      <c r="I457">
        <v>0</v>
      </c>
      <c r="J457">
        <v>1</v>
      </c>
      <c r="K457">
        <v>16.183706943684999</v>
      </c>
      <c r="L457">
        <v>60</v>
      </c>
      <c r="M457">
        <v>6.95</v>
      </c>
      <c r="N457">
        <v>53</v>
      </c>
      <c r="O457">
        <v>14</v>
      </c>
      <c r="P457">
        <v>8</v>
      </c>
    </row>
    <row r="458" spans="1:16" x14ac:dyDescent="0.25">
      <c r="A458" t="s">
        <v>1185</v>
      </c>
      <c r="B458" t="s">
        <v>1184</v>
      </c>
      <c r="C458" t="s">
        <v>115</v>
      </c>
      <c r="D458">
        <v>7472.6868035050002</v>
      </c>
      <c r="E458">
        <v>14.85</v>
      </c>
      <c r="G458">
        <v>0</v>
      </c>
      <c r="H458">
        <v>0</v>
      </c>
      <c r="I458">
        <v>0</v>
      </c>
      <c r="L458">
        <v>40</v>
      </c>
      <c r="M458">
        <v>3.7540983606557399</v>
      </c>
      <c r="N458">
        <v>21</v>
      </c>
      <c r="P458">
        <v>6</v>
      </c>
    </row>
    <row r="459" spans="1:16" x14ac:dyDescent="0.25">
      <c r="A459" t="s">
        <v>1197</v>
      </c>
      <c r="B459" t="s">
        <v>1196</v>
      </c>
      <c r="C459" t="s">
        <v>336</v>
      </c>
      <c r="D459">
        <v>7425.9949694999996</v>
      </c>
      <c r="E459">
        <v>546.54999999999995</v>
      </c>
      <c r="G459">
        <v>0</v>
      </c>
      <c r="H459">
        <v>0</v>
      </c>
      <c r="I459">
        <v>0</v>
      </c>
      <c r="L459">
        <v>95</v>
      </c>
      <c r="M459">
        <v>6.9955223880597002</v>
      </c>
      <c r="N459">
        <v>94</v>
      </c>
      <c r="O459">
        <v>100</v>
      </c>
      <c r="P459">
        <v>99</v>
      </c>
    </row>
    <row r="460" spans="1:16" x14ac:dyDescent="0.25">
      <c r="A460" t="s">
        <v>1226</v>
      </c>
      <c r="B460" t="s">
        <v>1225</v>
      </c>
      <c r="C460" t="s">
        <v>504</v>
      </c>
      <c r="D460">
        <v>7410.3537581999999</v>
      </c>
      <c r="E460">
        <v>4828.2</v>
      </c>
      <c r="G460">
        <v>0</v>
      </c>
      <c r="H460">
        <v>0</v>
      </c>
      <c r="I460">
        <v>0</v>
      </c>
      <c r="L460">
        <v>89</v>
      </c>
      <c r="M460">
        <v>5.6088235294117696</v>
      </c>
      <c r="N460">
        <v>39</v>
      </c>
      <c r="O460">
        <v>39</v>
      </c>
      <c r="P460">
        <v>19</v>
      </c>
    </row>
    <row r="461" spans="1:16" x14ac:dyDescent="0.25">
      <c r="A461" t="s">
        <v>1201</v>
      </c>
      <c r="B461" t="s">
        <v>1200</v>
      </c>
      <c r="C461" t="s">
        <v>85</v>
      </c>
      <c r="D461">
        <v>7379.4650633399997</v>
      </c>
      <c r="E461">
        <v>305.75</v>
      </c>
      <c r="F461">
        <v>100</v>
      </c>
      <c r="G461">
        <v>3</v>
      </c>
      <c r="H461">
        <v>0</v>
      </c>
      <c r="I461">
        <v>0</v>
      </c>
      <c r="J461">
        <v>3</v>
      </c>
      <c r="K461">
        <v>23.189612119194202</v>
      </c>
      <c r="L461">
        <v>95</v>
      </c>
      <c r="M461">
        <v>6.7090909090909099</v>
      </c>
      <c r="N461">
        <v>28</v>
      </c>
      <c r="O461">
        <v>68</v>
      </c>
      <c r="P461">
        <v>35</v>
      </c>
    </row>
    <row r="462" spans="1:16" x14ac:dyDescent="0.25">
      <c r="A462" t="s">
        <v>1217</v>
      </c>
      <c r="B462" t="s">
        <v>1216</v>
      </c>
      <c r="C462" t="s">
        <v>1218</v>
      </c>
      <c r="D462">
        <v>7334.7373882499996</v>
      </c>
      <c r="E462">
        <v>227.25</v>
      </c>
      <c r="F462">
        <v>87.5</v>
      </c>
      <c r="G462">
        <v>7</v>
      </c>
      <c r="H462">
        <v>12.5</v>
      </c>
      <c r="I462">
        <v>0</v>
      </c>
      <c r="J462">
        <v>8</v>
      </c>
      <c r="K462">
        <v>2.38611713665943</v>
      </c>
      <c r="L462">
        <v>58</v>
      </c>
      <c r="M462">
        <v>5.4625000000000004</v>
      </c>
      <c r="N462">
        <v>83</v>
      </c>
      <c r="O462">
        <v>48</v>
      </c>
      <c r="P462">
        <v>81</v>
      </c>
    </row>
    <row r="463" spans="1:16" x14ac:dyDescent="0.25">
      <c r="A463" t="s">
        <v>1215</v>
      </c>
      <c r="B463" t="s">
        <v>1214</v>
      </c>
      <c r="C463" t="s">
        <v>58</v>
      </c>
      <c r="D463">
        <v>7303.1356971300002</v>
      </c>
      <c r="E463">
        <v>1575.05</v>
      </c>
      <c r="F463">
        <v>28.571428571428498</v>
      </c>
      <c r="G463">
        <v>2</v>
      </c>
      <c r="H463">
        <v>28.571428571428498</v>
      </c>
      <c r="I463">
        <v>42.857142857142797</v>
      </c>
      <c r="J463">
        <v>7</v>
      </c>
      <c r="K463">
        <v>-8.1223731795523406</v>
      </c>
      <c r="L463">
        <v>26</v>
      </c>
      <c r="M463">
        <v>6.0401960784313697</v>
      </c>
      <c r="N463">
        <v>21</v>
      </c>
      <c r="O463">
        <v>23</v>
      </c>
      <c r="P463">
        <v>45</v>
      </c>
    </row>
    <row r="464" spans="1:16" x14ac:dyDescent="0.25">
      <c r="A464" t="s">
        <v>108</v>
      </c>
      <c r="B464" t="s">
        <v>109</v>
      </c>
      <c r="C464" t="s">
        <v>107</v>
      </c>
      <c r="D464">
        <v>7243.4211154499999</v>
      </c>
      <c r="E464">
        <v>91</v>
      </c>
      <c r="F464">
        <v>83.3333333333333</v>
      </c>
      <c r="G464">
        <v>10</v>
      </c>
      <c r="H464">
        <v>0</v>
      </c>
      <c r="I464">
        <v>16.6666666666666</v>
      </c>
      <c r="J464">
        <v>12</v>
      </c>
      <c r="K464">
        <v>19.1256830601092</v>
      </c>
      <c r="L464">
        <v>27</v>
      </c>
      <c r="M464">
        <v>3.56666666666667</v>
      </c>
      <c r="N464">
        <v>29</v>
      </c>
      <c r="P464">
        <v>11</v>
      </c>
    </row>
    <row r="465" spans="1:16" x14ac:dyDescent="0.25">
      <c r="A465" t="s">
        <v>1220</v>
      </c>
      <c r="B465" t="s">
        <v>1219</v>
      </c>
      <c r="C465" t="s">
        <v>55</v>
      </c>
      <c r="D465">
        <v>7199.0702283000001</v>
      </c>
      <c r="E465">
        <v>1390.55</v>
      </c>
      <c r="F465">
        <v>38.461538461538403</v>
      </c>
      <c r="G465">
        <v>5</v>
      </c>
      <c r="H465">
        <v>15.3846153846153</v>
      </c>
      <c r="I465">
        <v>46.153846153846096</v>
      </c>
      <c r="J465">
        <v>13</v>
      </c>
      <c r="K465">
        <v>-5.3717538242618197</v>
      </c>
      <c r="L465">
        <v>57</v>
      </c>
      <c r="M465">
        <v>5</v>
      </c>
      <c r="N465">
        <v>25</v>
      </c>
      <c r="O465">
        <v>19</v>
      </c>
      <c r="P465">
        <v>5</v>
      </c>
    </row>
    <row r="466" spans="1:16" x14ac:dyDescent="0.25">
      <c r="A466" t="s">
        <v>1224</v>
      </c>
      <c r="B466" t="s">
        <v>1223</v>
      </c>
      <c r="C466" t="s">
        <v>457</v>
      </c>
      <c r="D466">
        <v>7183.7038234000001</v>
      </c>
      <c r="E466">
        <v>307.39999999999998</v>
      </c>
      <c r="F466">
        <v>71.428571428571402</v>
      </c>
      <c r="G466">
        <v>5</v>
      </c>
      <c r="H466">
        <v>28.571428571428498</v>
      </c>
      <c r="I466">
        <v>0</v>
      </c>
      <c r="J466">
        <v>7</v>
      </c>
      <c r="K466">
        <v>-2.7823240589198002</v>
      </c>
      <c r="L466">
        <v>56</v>
      </c>
      <c r="M466">
        <v>4.86440677966102</v>
      </c>
      <c r="N466">
        <v>61</v>
      </c>
      <c r="O466">
        <v>34</v>
      </c>
      <c r="P466">
        <v>53</v>
      </c>
    </row>
    <row r="467" spans="1:16" x14ac:dyDescent="0.25">
      <c r="A467" t="s">
        <v>1244</v>
      </c>
      <c r="B467" t="s">
        <v>1243</v>
      </c>
      <c r="C467" t="s">
        <v>336</v>
      </c>
      <c r="D467">
        <v>7140.11556423</v>
      </c>
      <c r="E467">
        <v>512.25</v>
      </c>
      <c r="F467">
        <v>100</v>
      </c>
      <c r="G467">
        <v>2</v>
      </c>
      <c r="H467">
        <v>0</v>
      </c>
      <c r="I467">
        <v>0</v>
      </c>
      <c r="J467">
        <v>2</v>
      </c>
      <c r="K467">
        <v>-2.47226007397314</v>
      </c>
      <c r="L467">
        <v>79</v>
      </c>
      <c r="M467">
        <v>5.8007462686567202</v>
      </c>
      <c r="N467">
        <v>100</v>
      </c>
      <c r="O467">
        <v>84</v>
      </c>
      <c r="P467">
        <v>93</v>
      </c>
    </row>
    <row r="468" spans="1:16" x14ac:dyDescent="0.25">
      <c r="A468" t="s">
        <v>1203</v>
      </c>
      <c r="B468" t="s">
        <v>1202</v>
      </c>
      <c r="C468" t="s">
        <v>1204</v>
      </c>
      <c r="D468">
        <v>7127.1120000000001</v>
      </c>
      <c r="E468">
        <v>41</v>
      </c>
      <c r="F468">
        <v>0</v>
      </c>
      <c r="G468">
        <v>0</v>
      </c>
      <c r="H468">
        <v>50</v>
      </c>
      <c r="I468">
        <v>50</v>
      </c>
      <c r="J468">
        <v>2</v>
      </c>
      <c r="K468">
        <v>34.146341463414601</v>
      </c>
      <c r="L468">
        <v>31</v>
      </c>
      <c r="N468">
        <v>13</v>
      </c>
      <c r="P468">
        <v>15</v>
      </c>
    </row>
    <row r="469" spans="1:16" x14ac:dyDescent="0.25">
      <c r="A469" t="s">
        <v>1234</v>
      </c>
      <c r="B469" t="s">
        <v>1233</v>
      </c>
      <c r="C469" t="s">
        <v>66</v>
      </c>
      <c r="D469">
        <v>7112.9470174649996</v>
      </c>
      <c r="E469">
        <v>660.15</v>
      </c>
      <c r="F469">
        <v>90.909090909090907</v>
      </c>
      <c r="G469">
        <v>10</v>
      </c>
      <c r="H469">
        <v>9.0909090909090899</v>
      </c>
      <c r="I469">
        <v>0</v>
      </c>
      <c r="J469">
        <v>11</v>
      </c>
      <c r="K469">
        <v>15.489236030154601</v>
      </c>
      <c r="L469">
        <v>15</v>
      </c>
      <c r="M469">
        <v>6.6928571428571404</v>
      </c>
      <c r="N469">
        <v>70</v>
      </c>
      <c r="O469">
        <v>39</v>
      </c>
      <c r="P469">
        <v>47</v>
      </c>
    </row>
    <row r="470" spans="1:16" x14ac:dyDescent="0.25">
      <c r="A470" t="s">
        <v>1177</v>
      </c>
      <c r="B470" t="s">
        <v>1176</v>
      </c>
      <c r="C470" t="s">
        <v>27</v>
      </c>
      <c r="D470">
        <v>7091.4240443750004</v>
      </c>
      <c r="E470">
        <v>67.7</v>
      </c>
      <c r="G470">
        <v>0</v>
      </c>
      <c r="H470">
        <v>0</v>
      </c>
      <c r="I470">
        <v>0</v>
      </c>
      <c r="K470">
        <v>-27.272727272727199</v>
      </c>
      <c r="L470">
        <v>18</v>
      </c>
      <c r="M470">
        <v>5.3387096774193497</v>
      </c>
      <c r="N470">
        <v>97</v>
      </c>
      <c r="O470">
        <v>91</v>
      </c>
      <c r="P470">
        <v>99</v>
      </c>
    </row>
    <row r="471" spans="1:16" x14ac:dyDescent="0.25">
      <c r="A471" t="s">
        <v>1228</v>
      </c>
      <c r="B471" t="s">
        <v>1227</v>
      </c>
      <c r="C471" t="s">
        <v>754</v>
      </c>
      <c r="D471">
        <v>7062.4572695549996</v>
      </c>
      <c r="E471">
        <v>76.8</v>
      </c>
      <c r="F471">
        <v>100</v>
      </c>
      <c r="G471">
        <v>2</v>
      </c>
      <c r="H471">
        <v>0</v>
      </c>
      <c r="I471">
        <v>0</v>
      </c>
      <c r="J471">
        <v>2</v>
      </c>
      <c r="K471">
        <v>34.550371872886998</v>
      </c>
      <c r="L471">
        <v>7</v>
      </c>
      <c r="M471">
        <v>3.7833333333333301</v>
      </c>
      <c r="N471">
        <v>65</v>
      </c>
      <c r="O471">
        <v>96</v>
      </c>
      <c r="P471">
        <v>86</v>
      </c>
    </row>
    <row r="472" spans="1:16" x14ac:dyDescent="0.25">
      <c r="A472" t="s">
        <v>1222</v>
      </c>
      <c r="B472" t="s">
        <v>1221</v>
      </c>
      <c r="C472" t="s">
        <v>88</v>
      </c>
      <c r="D472">
        <v>7037.4971999999998</v>
      </c>
      <c r="E472">
        <v>2177.5</v>
      </c>
      <c r="F472">
        <v>100</v>
      </c>
      <c r="G472">
        <v>3</v>
      </c>
      <c r="H472">
        <v>0</v>
      </c>
      <c r="I472">
        <v>0</v>
      </c>
      <c r="J472">
        <v>3</v>
      </c>
      <c r="K472">
        <v>55.294659300184101</v>
      </c>
      <c r="L472">
        <v>61</v>
      </c>
      <c r="M472">
        <v>6.55490196078431</v>
      </c>
      <c r="N472">
        <v>11</v>
      </c>
      <c r="O472">
        <v>72</v>
      </c>
      <c r="P472">
        <v>21</v>
      </c>
    </row>
    <row r="473" spans="1:16" x14ac:dyDescent="0.25">
      <c r="A473" t="s">
        <v>1211</v>
      </c>
      <c r="B473" t="s">
        <v>1210</v>
      </c>
      <c r="C473" t="s">
        <v>575</v>
      </c>
      <c r="D473">
        <v>7036.3855573500005</v>
      </c>
      <c r="E473">
        <v>2871.75</v>
      </c>
      <c r="F473">
        <v>85.714285714285694</v>
      </c>
      <c r="G473">
        <v>6</v>
      </c>
      <c r="H473">
        <v>14.285714285714199</v>
      </c>
      <c r="I473">
        <v>0</v>
      </c>
      <c r="J473">
        <v>7</v>
      </c>
      <c r="K473">
        <v>7.2409551252885702</v>
      </c>
      <c r="L473">
        <v>36</v>
      </c>
      <c r="M473">
        <v>4.5323529411764696</v>
      </c>
      <c r="N473">
        <v>88</v>
      </c>
      <c r="O473">
        <v>16</v>
      </c>
      <c r="P473">
        <v>54</v>
      </c>
    </row>
    <row r="474" spans="1:16" x14ac:dyDescent="0.25">
      <c r="A474" t="s">
        <v>1242</v>
      </c>
      <c r="B474" t="s">
        <v>1241</v>
      </c>
      <c r="C474" t="s">
        <v>66</v>
      </c>
      <c r="D474">
        <v>6968.67947405</v>
      </c>
      <c r="E474">
        <v>438.9</v>
      </c>
      <c r="F474">
        <v>100</v>
      </c>
      <c r="G474">
        <v>2</v>
      </c>
      <c r="H474">
        <v>0</v>
      </c>
      <c r="I474">
        <v>0</v>
      </c>
      <c r="J474">
        <v>2</v>
      </c>
      <c r="K474">
        <v>38.967668746454898</v>
      </c>
      <c r="L474">
        <v>34</v>
      </c>
      <c r="M474">
        <v>4.7127450980392203</v>
      </c>
      <c r="N474">
        <v>36</v>
      </c>
      <c r="O474">
        <v>61</v>
      </c>
      <c r="P474">
        <v>23</v>
      </c>
    </row>
    <row r="475" spans="1:16" x14ac:dyDescent="0.25">
      <c r="A475" t="s">
        <v>1240</v>
      </c>
      <c r="B475" t="s">
        <v>1239</v>
      </c>
      <c r="C475" t="s">
        <v>592</v>
      </c>
      <c r="D475">
        <v>6963.0433199999998</v>
      </c>
      <c r="E475">
        <v>618.70000000000005</v>
      </c>
      <c r="F475">
        <v>50</v>
      </c>
      <c r="G475">
        <v>2</v>
      </c>
      <c r="H475">
        <v>25</v>
      </c>
      <c r="I475">
        <v>25</v>
      </c>
      <c r="J475">
        <v>4</v>
      </c>
      <c r="K475">
        <v>-12.3961503660442</v>
      </c>
      <c r="L475">
        <v>41</v>
      </c>
      <c r="M475">
        <v>5.35</v>
      </c>
      <c r="N475">
        <v>48</v>
      </c>
      <c r="O475">
        <v>74</v>
      </c>
      <c r="P475">
        <v>56</v>
      </c>
    </row>
    <row r="476" spans="1:16" x14ac:dyDescent="0.25">
      <c r="A476" t="s">
        <v>1246</v>
      </c>
      <c r="B476" t="s">
        <v>1245</v>
      </c>
      <c r="C476" t="s">
        <v>27</v>
      </c>
      <c r="D476">
        <v>6950.8370733299998</v>
      </c>
      <c r="E476">
        <v>440.15</v>
      </c>
      <c r="G476">
        <v>0</v>
      </c>
      <c r="H476">
        <v>0</v>
      </c>
      <c r="I476">
        <v>0</v>
      </c>
      <c r="L476">
        <v>70</v>
      </c>
      <c r="N476">
        <v>27</v>
      </c>
      <c r="O476">
        <v>96</v>
      </c>
      <c r="P476">
        <v>78</v>
      </c>
    </row>
    <row r="477" spans="1:16" x14ac:dyDescent="0.25">
      <c r="A477" t="s">
        <v>1209</v>
      </c>
      <c r="B477" t="s">
        <v>1208</v>
      </c>
      <c r="C477" t="s">
        <v>107</v>
      </c>
      <c r="D477">
        <v>6941.5085289500003</v>
      </c>
      <c r="E477">
        <v>331.85</v>
      </c>
      <c r="F477">
        <v>100</v>
      </c>
      <c r="G477">
        <v>1</v>
      </c>
      <c r="H477">
        <v>0</v>
      </c>
      <c r="I477">
        <v>0</v>
      </c>
      <c r="J477">
        <v>1</v>
      </c>
      <c r="K477">
        <v>-12.156295224312499</v>
      </c>
      <c r="L477">
        <v>84</v>
      </c>
      <c r="M477">
        <v>5.4611111111111104</v>
      </c>
      <c r="N477">
        <v>42</v>
      </c>
      <c r="O477">
        <v>14</v>
      </c>
      <c r="P477">
        <v>40</v>
      </c>
    </row>
    <row r="478" spans="1:16" x14ac:dyDescent="0.25">
      <c r="A478" t="s">
        <v>1238</v>
      </c>
      <c r="B478" t="s">
        <v>1237</v>
      </c>
      <c r="C478" t="s">
        <v>769</v>
      </c>
      <c r="D478">
        <v>6930.4459211550002</v>
      </c>
      <c r="E478">
        <v>387.55</v>
      </c>
      <c r="F478">
        <v>100</v>
      </c>
      <c r="G478">
        <v>1</v>
      </c>
      <c r="H478">
        <v>0</v>
      </c>
      <c r="I478">
        <v>0</v>
      </c>
      <c r="J478">
        <v>1</v>
      </c>
      <c r="K478">
        <v>24.264403996167999</v>
      </c>
      <c r="L478">
        <v>1</v>
      </c>
      <c r="M478">
        <v>2.2222222222222201</v>
      </c>
      <c r="N478">
        <v>60</v>
      </c>
      <c r="O478">
        <v>1</v>
      </c>
      <c r="P478">
        <v>16</v>
      </c>
    </row>
    <row r="479" spans="1:16" x14ac:dyDescent="0.25">
      <c r="A479" t="s">
        <v>1331</v>
      </c>
      <c r="B479" t="s">
        <v>1330</v>
      </c>
      <c r="C479" t="s">
        <v>407</v>
      </c>
      <c r="D479">
        <v>6890.5512054399996</v>
      </c>
      <c r="E479">
        <v>210.9</v>
      </c>
      <c r="G479">
        <v>0</v>
      </c>
      <c r="H479">
        <v>0</v>
      </c>
      <c r="I479">
        <v>0</v>
      </c>
      <c r="L479">
        <v>1</v>
      </c>
      <c r="M479">
        <v>2.52727272727273</v>
      </c>
      <c r="N479">
        <v>19</v>
      </c>
      <c r="P479">
        <v>3</v>
      </c>
    </row>
    <row r="480" spans="1:16" x14ac:dyDescent="0.25">
      <c r="A480" t="s">
        <v>59</v>
      </c>
      <c r="B480" t="s">
        <v>60</v>
      </c>
      <c r="C480" t="s">
        <v>61</v>
      </c>
      <c r="D480">
        <v>6878.9983160000002</v>
      </c>
      <c r="E480">
        <v>244.15</v>
      </c>
      <c r="F480">
        <v>89.473684210526301</v>
      </c>
      <c r="G480">
        <v>17</v>
      </c>
      <c r="H480">
        <v>10.5263157894736</v>
      </c>
      <c r="I480">
        <v>0</v>
      </c>
      <c r="J480">
        <v>19</v>
      </c>
      <c r="K480">
        <v>24.693376941945999</v>
      </c>
      <c r="L480">
        <v>11</v>
      </c>
      <c r="M480">
        <v>6.8285714285714301</v>
      </c>
      <c r="N480">
        <v>58</v>
      </c>
      <c r="O480">
        <v>69</v>
      </c>
      <c r="P480">
        <v>60</v>
      </c>
    </row>
    <row r="481" spans="1:16" x14ac:dyDescent="0.25">
      <c r="A481" t="s">
        <v>1189</v>
      </c>
      <c r="B481" t="s">
        <v>1188</v>
      </c>
      <c r="C481" t="s">
        <v>533</v>
      </c>
      <c r="D481">
        <v>6823.7856303750004</v>
      </c>
      <c r="E481">
        <v>552.4</v>
      </c>
      <c r="F481">
        <v>100</v>
      </c>
      <c r="G481">
        <v>1</v>
      </c>
      <c r="H481">
        <v>0</v>
      </c>
      <c r="I481">
        <v>0</v>
      </c>
      <c r="J481">
        <v>1</v>
      </c>
      <c r="K481">
        <v>27.092775876422099</v>
      </c>
      <c r="L481">
        <v>60</v>
      </c>
      <c r="M481">
        <v>3.9926470588235299</v>
      </c>
      <c r="N481">
        <v>15</v>
      </c>
      <c r="P481">
        <v>82</v>
      </c>
    </row>
    <row r="482" spans="1:16" x14ac:dyDescent="0.25">
      <c r="A482" t="s">
        <v>1321</v>
      </c>
      <c r="B482" t="s">
        <v>1320</v>
      </c>
      <c r="C482" t="s">
        <v>336</v>
      </c>
      <c r="D482">
        <v>6803.9537517949902</v>
      </c>
      <c r="E482">
        <v>1877.9</v>
      </c>
      <c r="G482">
        <v>0</v>
      </c>
      <c r="H482">
        <v>0</v>
      </c>
      <c r="I482">
        <v>0</v>
      </c>
      <c r="L482">
        <v>84</v>
      </c>
      <c r="M482">
        <v>6.3671641791044804</v>
      </c>
      <c r="N482">
        <v>94</v>
      </c>
      <c r="O482">
        <v>99</v>
      </c>
      <c r="P482">
        <v>98</v>
      </c>
    </row>
    <row r="483" spans="1:16" x14ac:dyDescent="0.25">
      <c r="A483" t="s">
        <v>1236</v>
      </c>
      <c r="B483" t="s">
        <v>1235</v>
      </c>
      <c r="C483" t="s">
        <v>766</v>
      </c>
      <c r="D483">
        <v>6771.722632</v>
      </c>
      <c r="E483">
        <v>40.299999999999997</v>
      </c>
      <c r="F483">
        <v>0</v>
      </c>
      <c r="G483">
        <v>0</v>
      </c>
      <c r="H483">
        <v>0</v>
      </c>
      <c r="I483">
        <v>100</v>
      </c>
      <c r="J483">
        <v>1</v>
      </c>
      <c r="K483">
        <v>-34.177215189873401</v>
      </c>
      <c r="L483">
        <v>55</v>
      </c>
      <c r="M483">
        <v>7.2230769230769196</v>
      </c>
      <c r="N483">
        <v>5</v>
      </c>
      <c r="P483">
        <v>77</v>
      </c>
    </row>
    <row r="484" spans="1:16" x14ac:dyDescent="0.25">
      <c r="A484" t="s">
        <v>1252</v>
      </c>
      <c r="B484" t="s">
        <v>1251</v>
      </c>
      <c r="C484" t="s">
        <v>1253</v>
      </c>
      <c r="D484">
        <v>6746.8437323999997</v>
      </c>
      <c r="E484">
        <v>116.5</v>
      </c>
      <c r="G484">
        <v>0</v>
      </c>
      <c r="H484">
        <v>0</v>
      </c>
      <c r="I484">
        <v>0</v>
      </c>
      <c r="L484">
        <v>8</v>
      </c>
    </row>
    <row r="485" spans="1:16" x14ac:dyDescent="0.25">
      <c r="A485" t="s">
        <v>1306</v>
      </c>
      <c r="B485" t="s">
        <v>1305</v>
      </c>
      <c r="C485" t="s">
        <v>66</v>
      </c>
      <c r="D485">
        <v>6735.4724017799999</v>
      </c>
      <c r="E485">
        <v>510.65</v>
      </c>
      <c r="F485">
        <v>100</v>
      </c>
      <c r="G485">
        <v>1</v>
      </c>
      <c r="H485">
        <v>0</v>
      </c>
      <c r="I485">
        <v>0</v>
      </c>
      <c r="J485">
        <v>1</v>
      </c>
      <c r="K485">
        <v>2.4569780165124802</v>
      </c>
      <c r="L485">
        <v>17</v>
      </c>
      <c r="M485">
        <v>5.33955223880597</v>
      </c>
      <c r="N485">
        <v>65</v>
      </c>
      <c r="O485">
        <v>91</v>
      </c>
      <c r="P485">
        <v>93</v>
      </c>
    </row>
    <row r="486" spans="1:16" x14ac:dyDescent="0.25">
      <c r="A486" t="s">
        <v>1257</v>
      </c>
      <c r="B486" t="s">
        <v>1256</v>
      </c>
      <c r="C486" t="s">
        <v>88</v>
      </c>
      <c r="D486">
        <v>6721.7527057400002</v>
      </c>
      <c r="E486">
        <v>263.64999999999998</v>
      </c>
      <c r="F486">
        <v>33.3333333333333</v>
      </c>
      <c r="G486">
        <v>1</v>
      </c>
      <c r="H486">
        <v>0</v>
      </c>
      <c r="I486">
        <v>66.6666666666666</v>
      </c>
      <c r="J486">
        <v>3</v>
      </c>
      <c r="K486">
        <v>-1.2248123271434099</v>
      </c>
      <c r="L486">
        <v>4</v>
      </c>
      <c r="N486">
        <v>14</v>
      </c>
      <c r="O486">
        <v>43</v>
      </c>
      <c r="P486">
        <v>7</v>
      </c>
    </row>
    <row r="487" spans="1:16" x14ac:dyDescent="0.25">
      <c r="A487" t="s">
        <v>1293</v>
      </c>
      <c r="B487" t="s">
        <v>1292</v>
      </c>
      <c r="C487" t="s">
        <v>497</v>
      </c>
      <c r="D487">
        <v>6710.3468314749998</v>
      </c>
      <c r="E487">
        <v>389.15</v>
      </c>
      <c r="F487">
        <v>50</v>
      </c>
      <c r="G487">
        <v>1</v>
      </c>
      <c r="H487">
        <v>50</v>
      </c>
      <c r="I487">
        <v>0</v>
      </c>
      <c r="J487">
        <v>2</v>
      </c>
      <c r="L487">
        <v>85</v>
      </c>
      <c r="O487">
        <v>42</v>
      </c>
      <c r="P487">
        <v>46</v>
      </c>
    </row>
    <row r="488" spans="1:16" x14ac:dyDescent="0.25">
      <c r="A488" t="s">
        <v>1248</v>
      </c>
      <c r="B488" t="s">
        <v>1247</v>
      </c>
      <c r="C488" t="s">
        <v>407</v>
      </c>
      <c r="D488">
        <v>6705.6726615750003</v>
      </c>
      <c r="E488">
        <v>277.89999999999998</v>
      </c>
      <c r="F488">
        <v>100</v>
      </c>
      <c r="G488">
        <v>1</v>
      </c>
      <c r="H488">
        <v>0</v>
      </c>
      <c r="I488">
        <v>0</v>
      </c>
      <c r="J488">
        <v>1</v>
      </c>
      <c r="K488">
        <v>-5.5090033874130802</v>
      </c>
      <c r="L488">
        <v>91</v>
      </c>
      <c r="M488">
        <v>2.74571428571429</v>
      </c>
      <c r="N488">
        <v>57</v>
      </c>
      <c r="O488">
        <v>6</v>
      </c>
      <c r="P488">
        <v>51</v>
      </c>
    </row>
    <row r="489" spans="1:16" x14ac:dyDescent="0.25">
      <c r="A489" t="s">
        <v>1259</v>
      </c>
      <c r="B489" t="s">
        <v>1258</v>
      </c>
      <c r="C489" t="s">
        <v>533</v>
      </c>
      <c r="D489">
        <v>6686.4529534000003</v>
      </c>
      <c r="E489">
        <v>163.25</v>
      </c>
      <c r="G489">
        <v>0</v>
      </c>
      <c r="H489">
        <v>0</v>
      </c>
      <c r="I489">
        <v>0</v>
      </c>
      <c r="K489">
        <v>0.71513706793801401</v>
      </c>
      <c r="L489">
        <v>22</v>
      </c>
      <c r="M489">
        <v>5.2147058823529404</v>
      </c>
      <c r="N489">
        <v>47</v>
      </c>
      <c r="O489">
        <v>100</v>
      </c>
      <c r="P489">
        <v>82</v>
      </c>
    </row>
    <row r="490" spans="1:16" x14ac:dyDescent="0.25">
      <c r="A490" t="s">
        <v>1295</v>
      </c>
      <c r="B490" t="s">
        <v>1294</v>
      </c>
      <c r="C490" t="s">
        <v>88</v>
      </c>
      <c r="D490">
        <v>6685.33094256</v>
      </c>
      <c r="E490">
        <v>425.05</v>
      </c>
      <c r="F490">
        <v>100</v>
      </c>
      <c r="G490">
        <v>3</v>
      </c>
      <c r="H490">
        <v>0</v>
      </c>
      <c r="I490">
        <v>0</v>
      </c>
      <c r="J490">
        <v>3</v>
      </c>
      <c r="K490">
        <v>68.950850661625694</v>
      </c>
      <c r="L490">
        <v>69</v>
      </c>
      <c r="N490">
        <v>11</v>
      </c>
      <c r="O490">
        <v>72</v>
      </c>
      <c r="P490">
        <v>27</v>
      </c>
    </row>
    <row r="491" spans="1:16" x14ac:dyDescent="0.25">
      <c r="A491" t="s">
        <v>1263</v>
      </c>
      <c r="B491" t="s">
        <v>1262</v>
      </c>
      <c r="C491" t="s">
        <v>1140</v>
      </c>
      <c r="D491">
        <v>6636.6662775300001</v>
      </c>
      <c r="E491">
        <v>1290.8399999999999</v>
      </c>
      <c r="G491">
        <v>0</v>
      </c>
      <c r="H491">
        <v>0</v>
      </c>
      <c r="I491">
        <v>0</v>
      </c>
    </row>
    <row r="492" spans="1:16" x14ac:dyDescent="0.25">
      <c r="A492" t="s">
        <v>1261</v>
      </c>
      <c r="B492" t="s">
        <v>1260</v>
      </c>
      <c r="C492" t="s">
        <v>1055</v>
      </c>
      <c r="D492">
        <v>6634.7974100800002</v>
      </c>
      <c r="E492">
        <v>297.25</v>
      </c>
      <c r="F492">
        <v>80</v>
      </c>
      <c r="G492">
        <v>4</v>
      </c>
      <c r="H492">
        <v>0</v>
      </c>
      <c r="I492">
        <v>20</v>
      </c>
      <c r="J492">
        <v>5</v>
      </c>
      <c r="K492">
        <v>18.772682283074801</v>
      </c>
      <c r="L492">
        <v>7</v>
      </c>
      <c r="M492">
        <v>5.6835820895522398</v>
      </c>
      <c r="N492">
        <v>42</v>
      </c>
      <c r="O492">
        <v>84</v>
      </c>
      <c r="P492">
        <v>40</v>
      </c>
    </row>
    <row r="493" spans="1:16" x14ac:dyDescent="0.25">
      <c r="A493" t="s">
        <v>1230</v>
      </c>
      <c r="B493" t="s">
        <v>1229</v>
      </c>
      <c r="C493" t="s">
        <v>504</v>
      </c>
      <c r="D493">
        <v>6632.9290380049997</v>
      </c>
      <c r="E493">
        <v>976.1</v>
      </c>
      <c r="F493">
        <v>100</v>
      </c>
      <c r="G493">
        <v>2</v>
      </c>
      <c r="H493">
        <v>0</v>
      </c>
      <c r="I493">
        <v>0</v>
      </c>
      <c r="J493">
        <v>2</v>
      </c>
      <c r="K493">
        <v>-7.5790211892000103</v>
      </c>
      <c r="L493">
        <v>33</v>
      </c>
      <c r="M493">
        <v>6.9598039215686303</v>
      </c>
      <c r="N493">
        <v>91</v>
      </c>
      <c r="O493">
        <v>37</v>
      </c>
      <c r="P493">
        <v>75</v>
      </c>
    </row>
    <row r="494" spans="1:16" x14ac:dyDescent="0.25">
      <c r="A494" t="s">
        <v>1250</v>
      </c>
      <c r="B494" t="s">
        <v>1249</v>
      </c>
      <c r="C494" t="s">
        <v>24</v>
      </c>
      <c r="D494">
        <v>6613.9346384949904</v>
      </c>
      <c r="E494">
        <v>780.5</v>
      </c>
      <c r="F494">
        <v>60</v>
      </c>
      <c r="G494">
        <v>6</v>
      </c>
      <c r="H494">
        <v>20</v>
      </c>
      <c r="I494">
        <v>20</v>
      </c>
      <c r="J494">
        <v>10</v>
      </c>
      <c r="K494">
        <v>2.8475927235328098</v>
      </c>
      <c r="L494">
        <v>63</v>
      </c>
      <c r="M494">
        <v>6.36</v>
      </c>
      <c r="N494">
        <v>65</v>
      </c>
      <c r="O494">
        <v>68</v>
      </c>
      <c r="P494">
        <v>72</v>
      </c>
    </row>
    <row r="495" spans="1:16" x14ac:dyDescent="0.25">
      <c r="A495" t="s">
        <v>1272</v>
      </c>
      <c r="B495" t="s">
        <v>1271</v>
      </c>
      <c r="C495" t="s">
        <v>504</v>
      </c>
      <c r="D495">
        <v>6613.6572226400003</v>
      </c>
      <c r="E495">
        <v>1480.35</v>
      </c>
      <c r="F495">
        <v>100</v>
      </c>
      <c r="G495">
        <v>2</v>
      </c>
      <c r="H495">
        <v>0</v>
      </c>
      <c r="I495">
        <v>0</v>
      </c>
      <c r="J495">
        <v>2</v>
      </c>
      <c r="K495">
        <v>53.456597104207702</v>
      </c>
      <c r="L495">
        <v>92</v>
      </c>
      <c r="M495">
        <v>4.9519607843137203</v>
      </c>
      <c r="N495">
        <v>9</v>
      </c>
      <c r="O495">
        <v>42</v>
      </c>
      <c r="P495">
        <v>27</v>
      </c>
    </row>
    <row r="496" spans="1:16" x14ac:dyDescent="0.25">
      <c r="A496" t="s">
        <v>1274</v>
      </c>
      <c r="B496" t="s">
        <v>1273</v>
      </c>
      <c r="C496" t="s">
        <v>362</v>
      </c>
      <c r="D496">
        <v>6611.2551594799997</v>
      </c>
      <c r="E496">
        <v>5818.3</v>
      </c>
      <c r="G496">
        <v>0</v>
      </c>
      <c r="H496">
        <v>0</v>
      </c>
      <c r="I496">
        <v>0</v>
      </c>
      <c r="L496">
        <v>19</v>
      </c>
      <c r="M496">
        <v>6.81666666666667</v>
      </c>
      <c r="N496">
        <v>45</v>
      </c>
      <c r="O496">
        <v>77</v>
      </c>
      <c r="P496">
        <v>52</v>
      </c>
    </row>
    <row r="497" spans="1:16" x14ac:dyDescent="0.25">
      <c r="A497" t="s">
        <v>1329</v>
      </c>
      <c r="B497" t="s">
        <v>1328</v>
      </c>
      <c r="C497" t="s">
        <v>290</v>
      </c>
      <c r="D497">
        <v>6605.7422242699904</v>
      </c>
      <c r="E497">
        <v>658</v>
      </c>
      <c r="F497">
        <v>100</v>
      </c>
      <c r="G497">
        <v>6</v>
      </c>
      <c r="H497">
        <v>0</v>
      </c>
      <c r="I497">
        <v>0</v>
      </c>
      <c r="J497">
        <v>6</v>
      </c>
      <c r="K497">
        <v>-2.0203554610359902</v>
      </c>
      <c r="L497">
        <v>2</v>
      </c>
      <c r="O497">
        <v>77</v>
      </c>
      <c r="P497">
        <v>66</v>
      </c>
    </row>
    <row r="498" spans="1:16" x14ac:dyDescent="0.25">
      <c r="A498" t="s">
        <v>1297</v>
      </c>
      <c r="B498" t="s">
        <v>1296</v>
      </c>
      <c r="C498" t="s">
        <v>323</v>
      </c>
      <c r="D498">
        <v>6563.6227171800001</v>
      </c>
      <c r="E498">
        <v>214.7</v>
      </c>
      <c r="F498">
        <v>0</v>
      </c>
      <c r="G498">
        <v>0</v>
      </c>
      <c r="H498">
        <v>16.6666666666666</v>
      </c>
      <c r="I498">
        <v>83.3333333333333</v>
      </c>
      <c r="J498">
        <v>6</v>
      </c>
      <c r="K498">
        <v>-33.899905571293601</v>
      </c>
      <c r="L498">
        <v>24</v>
      </c>
      <c r="M498">
        <v>2.9337837837837801</v>
      </c>
      <c r="N498">
        <v>23</v>
      </c>
      <c r="P498">
        <v>31</v>
      </c>
    </row>
    <row r="499" spans="1:16" x14ac:dyDescent="0.25">
      <c r="A499" t="s">
        <v>1301</v>
      </c>
      <c r="B499" t="s">
        <v>1300</v>
      </c>
      <c r="C499" t="s">
        <v>85</v>
      </c>
      <c r="D499">
        <v>6528.6484668000003</v>
      </c>
      <c r="E499">
        <v>746.4</v>
      </c>
      <c r="F499">
        <v>87.5</v>
      </c>
      <c r="G499">
        <v>7</v>
      </c>
      <c r="H499">
        <v>12.5</v>
      </c>
      <c r="I499">
        <v>0</v>
      </c>
      <c r="J499">
        <v>8</v>
      </c>
      <c r="K499">
        <v>10.5305466237942</v>
      </c>
      <c r="L499">
        <v>14</v>
      </c>
      <c r="M499">
        <v>10</v>
      </c>
      <c r="N499">
        <v>50</v>
      </c>
      <c r="O499">
        <v>53</v>
      </c>
      <c r="P499">
        <v>65</v>
      </c>
    </row>
    <row r="500" spans="1:16" x14ac:dyDescent="0.25">
      <c r="A500" t="s">
        <v>1394</v>
      </c>
      <c r="B500" t="s">
        <v>1393</v>
      </c>
      <c r="C500" t="s">
        <v>504</v>
      </c>
      <c r="D500">
        <v>6525.1897200000003</v>
      </c>
      <c r="E500">
        <v>3388.65</v>
      </c>
      <c r="F500">
        <v>100</v>
      </c>
      <c r="G500">
        <v>1</v>
      </c>
      <c r="H500">
        <v>0</v>
      </c>
      <c r="I500">
        <v>0</v>
      </c>
      <c r="J500">
        <v>1</v>
      </c>
      <c r="K500">
        <v>-39.813374805598698</v>
      </c>
      <c r="L500">
        <v>70</v>
      </c>
      <c r="M500">
        <v>4.7598039215686301</v>
      </c>
      <c r="N500">
        <v>69</v>
      </c>
      <c r="O500">
        <v>38</v>
      </c>
      <c r="P500">
        <v>45</v>
      </c>
    </row>
    <row r="501" spans="1:16" x14ac:dyDescent="0.25">
      <c r="A501" t="s">
        <v>1255</v>
      </c>
      <c r="B501" t="s">
        <v>1254</v>
      </c>
      <c r="C501" t="s">
        <v>373</v>
      </c>
      <c r="D501">
        <v>6501.831466185</v>
      </c>
      <c r="E501">
        <v>578.5</v>
      </c>
      <c r="G501">
        <v>0</v>
      </c>
      <c r="H501">
        <v>0</v>
      </c>
      <c r="I501">
        <v>0</v>
      </c>
      <c r="L501">
        <v>29</v>
      </c>
      <c r="O501">
        <v>21</v>
      </c>
    </row>
    <row r="502" spans="1:16" x14ac:dyDescent="0.25">
      <c r="A502" t="s">
        <v>1311</v>
      </c>
      <c r="B502" t="s">
        <v>1310</v>
      </c>
      <c r="C502" t="s">
        <v>373</v>
      </c>
      <c r="D502">
        <v>6501.3724800999998</v>
      </c>
      <c r="E502">
        <v>200.55</v>
      </c>
      <c r="G502">
        <v>0</v>
      </c>
      <c r="H502">
        <v>0</v>
      </c>
      <c r="I502">
        <v>0</v>
      </c>
      <c r="L502">
        <v>60</v>
      </c>
      <c r="M502">
        <v>5.8444444444444397</v>
      </c>
      <c r="N502">
        <v>100</v>
      </c>
      <c r="O502">
        <v>40</v>
      </c>
      <c r="P502">
        <v>81</v>
      </c>
    </row>
    <row r="503" spans="1:16" x14ac:dyDescent="0.25">
      <c r="A503" t="s">
        <v>1289</v>
      </c>
      <c r="B503" t="s">
        <v>1288</v>
      </c>
      <c r="C503" t="s">
        <v>1140</v>
      </c>
      <c r="D503">
        <v>6496.9056107910001</v>
      </c>
      <c r="E503">
        <v>1083.31</v>
      </c>
      <c r="G503">
        <v>0</v>
      </c>
      <c r="H503">
        <v>0</v>
      </c>
      <c r="I503">
        <v>0</v>
      </c>
    </row>
    <row r="504" spans="1:16" x14ac:dyDescent="0.25">
      <c r="A504" t="s">
        <v>1291</v>
      </c>
      <c r="B504" t="s">
        <v>1290</v>
      </c>
      <c r="C504" t="s">
        <v>315</v>
      </c>
      <c r="D504">
        <v>6488.1589269699998</v>
      </c>
      <c r="E504">
        <v>875.4</v>
      </c>
      <c r="F504">
        <v>100</v>
      </c>
      <c r="G504">
        <v>2</v>
      </c>
      <c r="H504">
        <v>0</v>
      </c>
      <c r="I504">
        <v>0</v>
      </c>
      <c r="J504">
        <v>2</v>
      </c>
      <c r="K504">
        <v>6.2086722453039904</v>
      </c>
      <c r="L504">
        <v>73</v>
      </c>
      <c r="M504">
        <v>8.15</v>
      </c>
      <c r="N504">
        <v>30</v>
      </c>
      <c r="O504">
        <v>80</v>
      </c>
      <c r="P504">
        <v>80</v>
      </c>
    </row>
    <row r="505" spans="1:16" x14ac:dyDescent="0.25">
      <c r="A505" t="s">
        <v>1319</v>
      </c>
      <c r="B505" t="s">
        <v>1318</v>
      </c>
      <c r="C505" t="s">
        <v>41</v>
      </c>
      <c r="D505">
        <v>6483.0801203499996</v>
      </c>
      <c r="E505">
        <v>1686</v>
      </c>
      <c r="F505">
        <v>100</v>
      </c>
      <c r="G505">
        <v>1</v>
      </c>
      <c r="H505">
        <v>0</v>
      </c>
      <c r="I505">
        <v>0</v>
      </c>
      <c r="J505">
        <v>1</v>
      </c>
      <c r="K505">
        <v>-20.077392469117399</v>
      </c>
      <c r="L505">
        <v>24</v>
      </c>
      <c r="M505">
        <v>5.4728571428571398</v>
      </c>
      <c r="N505">
        <v>31</v>
      </c>
      <c r="O505">
        <v>81</v>
      </c>
      <c r="P505">
        <v>43</v>
      </c>
    </row>
    <row r="506" spans="1:16" x14ac:dyDescent="0.25">
      <c r="A506" t="s">
        <v>1270</v>
      </c>
      <c r="B506" t="s">
        <v>1269</v>
      </c>
      <c r="C506" t="s">
        <v>91</v>
      </c>
      <c r="D506">
        <v>6450.8902814000003</v>
      </c>
      <c r="E506">
        <v>2020.75</v>
      </c>
      <c r="F506">
        <v>40</v>
      </c>
      <c r="G506">
        <v>2</v>
      </c>
      <c r="H506">
        <v>60</v>
      </c>
      <c r="I506">
        <v>0</v>
      </c>
      <c r="J506">
        <v>5</v>
      </c>
      <c r="K506">
        <v>6.7489028584983899</v>
      </c>
      <c r="L506">
        <v>98</v>
      </c>
      <c r="M506">
        <v>5.7987179487179503</v>
      </c>
      <c r="N506">
        <v>29</v>
      </c>
      <c r="O506">
        <v>80</v>
      </c>
      <c r="P506">
        <v>37</v>
      </c>
    </row>
    <row r="507" spans="1:16" x14ac:dyDescent="0.25">
      <c r="A507" t="s">
        <v>1285</v>
      </c>
      <c r="B507" t="s">
        <v>1284</v>
      </c>
      <c r="C507" t="s">
        <v>328</v>
      </c>
      <c r="D507">
        <v>6427.4607569</v>
      </c>
      <c r="E507">
        <v>568.9</v>
      </c>
      <c r="G507">
        <v>0</v>
      </c>
      <c r="H507">
        <v>0</v>
      </c>
      <c r="I507">
        <v>0</v>
      </c>
      <c r="L507">
        <v>12</v>
      </c>
      <c r="N507">
        <v>46</v>
      </c>
      <c r="O507">
        <v>1</v>
      </c>
      <c r="P507">
        <v>16</v>
      </c>
    </row>
    <row r="508" spans="1:16" x14ac:dyDescent="0.25">
      <c r="A508" t="s">
        <v>1279</v>
      </c>
      <c r="B508" t="s">
        <v>1278</v>
      </c>
      <c r="C508" t="s">
        <v>102</v>
      </c>
      <c r="D508">
        <v>6425.8270855800001</v>
      </c>
      <c r="E508">
        <v>523.1</v>
      </c>
      <c r="F508">
        <v>100</v>
      </c>
      <c r="G508">
        <v>2</v>
      </c>
      <c r="H508">
        <v>0</v>
      </c>
      <c r="I508">
        <v>0</v>
      </c>
      <c r="J508">
        <v>2</v>
      </c>
      <c r="K508">
        <v>49.368058215243103</v>
      </c>
      <c r="L508">
        <v>70</v>
      </c>
      <c r="O508">
        <v>90</v>
      </c>
      <c r="P508">
        <v>58</v>
      </c>
    </row>
    <row r="509" spans="1:16" x14ac:dyDescent="0.25">
      <c r="A509" t="s">
        <v>1283</v>
      </c>
      <c r="B509" t="s">
        <v>1282</v>
      </c>
      <c r="C509" t="s">
        <v>27</v>
      </c>
      <c r="D509">
        <v>6396.6943377300004</v>
      </c>
      <c r="E509">
        <v>203.8</v>
      </c>
      <c r="F509">
        <v>100</v>
      </c>
      <c r="G509">
        <v>1</v>
      </c>
      <c r="H509">
        <v>0</v>
      </c>
      <c r="I509">
        <v>0</v>
      </c>
      <c r="J509">
        <v>1</v>
      </c>
      <c r="K509">
        <v>-6.1812851209381803</v>
      </c>
      <c r="L509">
        <v>18</v>
      </c>
      <c r="M509">
        <v>5.6564516129032203</v>
      </c>
      <c r="N509">
        <v>95</v>
      </c>
      <c r="O509">
        <v>100</v>
      </c>
      <c r="P509">
        <v>100</v>
      </c>
    </row>
    <row r="510" spans="1:16" x14ac:dyDescent="0.25">
      <c r="A510" t="s">
        <v>1265</v>
      </c>
      <c r="B510" t="s">
        <v>1264</v>
      </c>
      <c r="C510" t="s">
        <v>1266</v>
      </c>
      <c r="D510">
        <v>6388.0808342500004</v>
      </c>
      <c r="E510">
        <v>520.75</v>
      </c>
      <c r="G510">
        <v>0</v>
      </c>
      <c r="H510">
        <v>0</v>
      </c>
      <c r="I510">
        <v>0</v>
      </c>
      <c r="K510">
        <v>-37.111517367458802</v>
      </c>
      <c r="L510">
        <v>73</v>
      </c>
      <c r="N510">
        <v>84</v>
      </c>
      <c r="O510">
        <v>44</v>
      </c>
      <c r="P510">
        <v>69</v>
      </c>
    </row>
    <row r="511" spans="1:16" x14ac:dyDescent="0.25">
      <c r="A511" t="s">
        <v>1276</v>
      </c>
      <c r="B511" t="s">
        <v>1275</v>
      </c>
      <c r="C511" t="s">
        <v>1277</v>
      </c>
      <c r="D511">
        <v>6382.4010115250003</v>
      </c>
      <c r="E511">
        <v>485.2</v>
      </c>
      <c r="F511">
        <v>100</v>
      </c>
      <c r="G511">
        <v>1</v>
      </c>
      <c r="H511">
        <v>0</v>
      </c>
      <c r="I511">
        <v>0</v>
      </c>
      <c r="J511">
        <v>1</v>
      </c>
      <c r="K511">
        <v>8.1910215768483496</v>
      </c>
      <c r="L511">
        <v>12</v>
      </c>
      <c r="M511">
        <v>10</v>
      </c>
      <c r="N511">
        <v>2</v>
      </c>
      <c r="O511">
        <v>66</v>
      </c>
      <c r="P511">
        <v>35</v>
      </c>
    </row>
    <row r="512" spans="1:16" x14ac:dyDescent="0.25">
      <c r="A512" t="s">
        <v>1323</v>
      </c>
      <c r="B512" t="s">
        <v>1322</v>
      </c>
      <c r="C512" t="s">
        <v>527</v>
      </c>
      <c r="D512">
        <v>6377.683505</v>
      </c>
      <c r="E512">
        <v>370</v>
      </c>
      <c r="G512">
        <v>0</v>
      </c>
      <c r="H512">
        <v>0</v>
      </c>
      <c r="I512">
        <v>0</v>
      </c>
      <c r="L512">
        <v>30</v>
      </c>
      <c r="N512">
        <v>92</v>
      </c>
      <c r="O512">
        <v>96</v>
      </c>
      <c r="P512">
        <v>97</v>
      </c>
    </row>
    <row r="513" spans="1:16" x14ac:dyDescent="0.25">
      <c r="A513" t="s">
        <v>1303</v>
      </c>
      <c r="B513" t="s">
        <v>1302</v>
      </c>
      <c r="C513" t="s">
        <v>1304</v>
      </c>
      <c r="D513">
        <v>6375.4446622750002</v>
      </c>
      <c r="E513">
        <v>427.85</v>
      </c>
      <c r="F513">
        <v>50</v>
      </c>
      <c r="G513">
        <v>2</v>
      </c>
      <c r="H513">
        <v>25</v>
      </c>
      <c r="I513">
        <v>25</v>
      </c>
      <c r="J513">
        <v>4</v>
      </c>
      <c r="K513">
        <v>21.028744326777598</v>
      </c>
      <c r="L513">
        <v>95</v>
      </c>
      <c r="M513">
        <v>7</v>
      </c>
      <c r="N513">
        <v>36</v>
      </c>
      <c r="O513">
        <v>63</v>
      </c>
      <c r="P513">
        <v>43</v>
      </c>
    </row>
    <row r="514" spans="1:16" x14ac:dyDescent="0.25">
      <c r="A514" t="s">
        <v>1287</v>
      </c>
      <c r="B514" t="s">
        <v>1286</v>
      </c>
      <c r="C514" t="s">
        <v>504</v>
      </c>
      <c r="D514">
        <v>6368.9271145049997</v>
      </c>
      <c r="E514">
        <v>2126.25</v>
      </c>
      <c r="F514">
        <v>100</v>
      </c>
      <c r="G514">
        <v>5</v>
      </c>
      <c r="H514">
        <v>0</v>
      </c>
      <c r="I514">
        <v>0</v>
      </c>
      <c r="J514">
        <v>5</v>
      </c>
      <c r="K514">
        <v>16.394194779164899</v>
      </c>
      <c r="L514">
        <v>20</v>
      </c>
      <c r="M514">
        <v>6.8892156862745102</v>
      </c>
      <c r="N514">
        <v>60</v>
      </c>
      <c r="O514">
        <v>37</v>
      </c>
      <c r="P514">
        <v>11</v>
      </c>
    </row>
    <row r="515" spans="1:16" x14ac:dyDescent="0.25">
      <c r="A515" t="s">
        <v>1317</v>
      </c>
      <c r="B515" t="s">
        <v>1316</v>
      </c>
      <c r="C515" t="s">
        <v>533</v>
      </c>
      <c r="D515">
        <v>6360.9637929999999</v>
      </c>
      <c r="E515">
        <v>114.65</v>
      </c>
      <c r="G515">
        <v>0</v>
      </c>
      <c r="H515">
        <v>0</v>
      </c>
      <c r="I515">
        <v>0</v>
      </c>
      <c r="L515">
        <v>32</v>
      </c>
      <c r="M515">
        <v>4.3838235294117602</v>
      </c>
      <c r="N515">
        <v>39</v>
      </c>
      <c r="O515">
        <v>97</v>
      </c>
      <c r="P515">
        <v>74</v>
      </c>
    </row>
    <row r="516" spans="1:16" x14ac:dyDescent="0.25">
      <c r="A516" t="s">
        <v>1308</v>
      </c>
      <c r="B516" t="s">
        <v>1307</v>
      </c>
      <c r="C516" t="s">
        <v>1309</v>
      </c>
      <c r="D516">
        <v>6347.84</v>
      </c>
      <c r="E516">
        <v>101</v>
      </c>
      <c r="G516">
        <v>0</v>
      </c>
      <c r="H516">
        <v>0</v>
      </c>
      <c r="I516">
        <v>0</v>
      </c>
    </row>
    <row r="517" spans="1:16" x14ac:dyDescent="0.25">
      <c r="A517" t="s">
        <v>1325</v>
      </c>
      <c r="B517" t="s">
        <v>1324</v>
      </c>
      <c r="C517" t="s">
        <v>575</v>
      </c>
      <c r="D517">
        <v>6319.8612627599996</v>
      </c>
      <c r="E517">
        <v>1170.3499999999999</v>
      </c>
      <c r="F517">
        <v>100</v>
      </c>
      <c r="G517">
        <v>8</v>
      </c>
      <c r="H517">
        <v>0</v>
      </c>
      <c r="I517">
        <v>0</v>
      </c>
      <c r="J517">
        <v>8</v>
      </c>
      <c r="K517">
        <v>18.232705208733901</v>
      </c>
      <c r="L517">
        <v>38</v>
      </c>
      <c r="M517">
        <v>6.2083333333333304</v>
      </c>
      <c r="N517">
        <v>19</v>
      </c>
      <c r="O517">
        <v>2</v>
      </c>
      <c r="P517">
        <v>8</v>
      </c>
    </row>
    <row r="518" spans="1:16" x14ac:dyDescent="0.25">
      <c r="A518" t="s">
        <v>1281</v>
      </c>
      <c r="B518" t="s">
        <v>1280</v>
      </c>
      <c r="C518" t="s">
        <v>407</v>
      </c>
      <c r="D518">
        <v>6291.0633649499996</v>
      </c>
      <c r="E518">
        <v>242.95</v>
      </c>
      <c r="F518">
        <v>0</v>
      </c>
      <c r="G518">
        <v>0</v>
      </c>
      <c r="H518">
        <v>100</v>
      </c>
      <c r="I518">
        <v>0</v>
      </c>
      <c r="J518">
        <v>4</v>
      </c>
      <c r="K518">
        <v>-26.739926739926702</v>
      </c>
      <c r="L518">
        <v>12</v>
      </c>
      <c r="M518">
        <v>4.1454545454545499</v>
      </c>
      <c r="N518">
        <v>66</v>
      </c>
      <c r="O518">
        <v>3</v>
      </c>
      <c r="P518">
        <v>18</v>
      </c>
    </row>
    <row r="519" spans="1:16" x14ac:dyDescent="0.25">
      <c r="A519" t="s">
        <v>1384</v>
      </c>
      <c r="B519" t="s">
        <v>1383</v>
      </c>
      <c r="C519" t="s">
        <v>412</v>
      </c>
      <c r="D519">
        <v>6274.9323999999997</v>
      </c>
      <c r="E519">
        <v>184.85</v>
      </c>
      <c r="G519">
        <v>0</v>
      </c>
      <c r="H519">
        <v>0</v>
      </c>
      <c r="I519">
        <v>0</v>
      </c>
      <c r="L519">
        <v>67</v>
      </c>
      <c r="M519">
        <v>4.25</v>
      </c>
      <c r="N519">
        <v>40</v>
      </c>
      <c r="P519">
        <v>79</v>
      </c>
    </row>
    <row r="520" spans="1:16" x14ac:dyDescent="0.25">
      <c r="A520" t="s">
        <v>1333</v>
      </c>
      <c r="B520" t="s">
        <v>1332</v>
      </c>
      <c r="C520" t="s">
        <v>497</v>
      </c>
      <c r="D520">
        <v>6269.2805518199903</v>
      </c>
      <c r="E520">
        <v>434.65</v>
      </c>
      <c r="F520">
        <v>80</v>
      </c>
      <c r="G520">
        <v>4</v>
      </c>
      <c r="H520">
        <v>20</v>
      </c>
      <c r="I520">
        <v>0</v>
      </c>
      <c r="J520">
        <v>5</v>
      </c>
      <c r="K520">
        <v>13.900511390051101</v>
      </c>
      <c r="L520">
        <v>39</v>
      </c>
      <c r="M520">
        <v>10</v>
      </c>
      <c r="N520">
        <v>4</v>
      </c>
      <c r="O520">
        <v>64</v>
      </c>
      <c r="P520">
        <v>30</v>
      </c>
    </row>
    <row r="521" spans="1:16" x14ac:dyDescent="0.25">
      <c r="A521" t="s">
        <v>1315</v>
      </c>
      <c r="B521" t="s">
        <v>1314</v>
      </c>
      <c r="C521" t="s">
        <v>1253</v>
      </c>
      <c r="D521">
        <v>6266.1528877000001</v>
      </c>
      <c r="E521">
        <v>101</v>
      </c>
      <c r="G521">
        <v>0</v>
      </c>
      <c r="L521">
        <v>73</v>
      </c>
    </row>
    <row r="522" spans="1:16" x14ac:dyDescent="0.25">
      <c r="A522" t="s">
        <v>1337</v>
      </c>
      <c r="B522" t="s">
        <v>1336</v>
      </c>
      <c r="C522" t="s">
        <v>323</v>
      </c>
      <c r="D522">
        <v>6231.5544603999997</v>
      </c>
      <c r="E522">
        <v>124.3</v>
      </c>
      <c r="F522">
        <v>50</v>
      </c>
      <c r="G522">
        <v>3</v>
      </c>
      <c r="H522">
        <v>33.3333333333333</v>
      </c>
      <c r="I522">
        <v>16.6666666666666</v>
      </c>
      <c r="J522">
        <v>6</v>
      </c>
      <c r="K522">
        <v>7.0274636510500796</v>
      </c>
      <c r="L522">
        <v>83</v>
      </c>
      <c r="M522">
        <v>2.99189189189189</v>
      </c>
      <c r="N522">
        <v>34</v>
      </c>
      <c r="P522">
        <v>42</v>
      </c>
    </row>
    <row r="523" spans="1:16" x14ac:dyDescent="0.25">
      <c r="A523" t="s">
        <v>1299</v>
      </c>
      <c r="B523" t="s">
        <v>1298</v>
      </c>
      <c r="C523" t="s">
        <v>115</v>
      </c>
      <c r="D523">
        <v>6225.1558180000002</v>
      </c>
      <c r="E523">
        <v>309.2</v>
      </c>
      <c r="G523">
        <v>0</v>
      </c>
      <c r="H523">
        <v>0</v>
      </c>
      <c r="I523">
        <v>0</v>
      </c>
      <c r="L523">
        <v>74</v>
      </c>
      <c r="M523">
        <v>5.2147540983606504</v>
      </c>
      <c r="N523">
        <v>46</v>
      </c>
      <c r="O523">
        <v>15</v>
      </c>
      <c r="P523">
        <v>23</v>
      </c>
    </row>
    <row r="524" spans="1:16" x14ac:dyDescent="0.25">
      <c r="A524" t="s">
        <v>1378</v>
      </c>
      <c r="B524" t="s">
        <v>1377</v>
      </c>
      <c r="C524" t="s">
        <v>61</v>
      </c>
      <c r="D524">
        <v>6216.919782205</v>
      </c>
      <c r="E524">
        <v>4224.55</v>
      </c>
      <c r="F524">
        <v>100</v>
      </c>
      <c r="G524">
        <v>2</v>
      </c>
      <c r="H524">
        <v>0</v>
      </c>
      <c r="I524">
        <v>0</v>
      </c>
      <c r="J524">
        <v>2</v>
      </c>
      <c r="K524">
        <v>-37.8873796650402</v>
      </c>
      <c r="L524">
        <v>92</v>
      </c>
      <c r="M524">
        <v>5.1817460317460302</v>
      </c>
      <c r="N524">
        <v>95</v>
      </c>
      <c r="O524">
        <v>72</v>
      </c>
      <c r="P524">
        <v>76</v>
      </c>
    </row>
    <row r="525" spans="1:16" x14ac:dyDescent="0.25">
      <c r="A525" t="s">
        <v>1313</v>
      </c>
      <c r="B525" t="s">
        <v>1312</v>
      </c>
      <c r="C525" t="s">
        <v>115</v>
      </c>
      <c r="D525">
        <v>6215.2396541549997</v>
      </c>
      <c r="E525">
        <v>3116.1</v>
      </c>
      <c r="F525">
        <v>100</v>
      </c>
      <c r="G525">
        <v>1</v>
      </c>
      <c r="H525">
        <v>0</v>
      </c>
      <c r="I525">
        <v>0</v>
      </c>
      <c r="J525">
        <v>1</v>
      </c>
      <c r="K525">
        <v>32.952999229495497</v>
      </c>
      <c r="L525">
        <v>48</v>
      </c>
      <c r="M525">
        <v>6.7385245901639301</v>
      </c>
      <c r="N525">
        <v>21</v>
      </c>
      <c r="O525">
        <v>51</v>
      </c>
      <c r="P525">
        <v>18</v>
      </c>
    </row>
    <row r="526" spans="1:16" x14ac:dyDescent="0.25">
      <c r="A526" t="s">
        <v>1339</v>
      </c>
      <c r="B526" t="s">
        <v>1338</v>
      </c>
      <c r="C526" t="s">
        <v>61</v>
      </c>
      <c r="D526">
        <v>6206.8966116399997</v>
      </c>
      <c r="E526">
        <v>937.7</v>
      </c>
      <c r="F526">
        <v>85.714285714285694</v>
      </c>
      <c r="G526">
        <v>12</v>
      </c>
      <c r="H526">
        <v>14.285714285714199</v>
      </c>
      <c r="I526">
        <v>0</v>
      </c>
      <c r="J526">
        <v>14</v>
      </c>
      <c r="K526">
        <v>13.45023099538</v>
      </c>
      <c r="L526">
        <v>19</v>
      </c>
      <c r="M526">
        <v>7.3507936507936504</v>
      </c>
      <c r="N526">
        <v>94</v>
      </c>
      <c r="O526">
        <v>82</v>
      </c>
      <c r="P526">
        <v>89</v>
      </c>
    </row>
    <row r="527" spans="1:16" x14ac:dyDescent="0.25">
      <c r="A527" t="s">
        <v>1366</v>
      </c>
      <c r="B527" t="s">
        <v>1365</v>
      </c>
      <c r="C527" t="s">
        <v>333</v>
      </c>
      <c r="D527">
        <v>6181.7658737299998</v>
      </c>
      <c r="E527">
        <v>16.100000000000001</v>
      </c>
      <c r="G527">
        <v>0</v>
      </c>
      <c r="H527">
        <v>0</v>
      </c>
      <c r="I527">
        <v>0</v>
      </c>
      <c r="L527">
        <v>58</v>
      </c>
      <c r="N527">
        <v>3</v>
      </c>
      <c r="P527">
        <v>45</v>
      </c>
    </row>
    <row r="528" spans="1:16" x14ac:dyDescent="0.25">
      <c r="A528" t="s">
        <v>1347</v>
      </c>
      <c r="B528" t="s">
        <v>1346</v>
      </c>
      <c r="C528" t="s">
        <v>71</v>
      </c>
      <c r="D528">
        <v>6127.4554488000003</v>
      </c>
      <c r="E528">
        <v>263.3</v>
      </c>
      <c r="F528">
        <v>0</v>
      </c>
      <c r="G528">
        <v>0</v>
      </c>
      <c r="H528">
        <v>50</v>
      </c>
      <c r="I528">
        <v>50</v>
      </c>
      <c r="J528">
        <v>2</v>
      </c>
      <c r="K528">
        <v>-27.6672694394213</v>
      </c>
      <c r="L528">
        <v>83</v>
      </c>
      <c r="M528">
        <v>5.46</v>
      </c>
      <c r="N528">
        <v>48</v>
      </c>
      <c r="O528">
        <v>84</v>
      </c>
      <c r="P528">
        <v>81</v>
      </c>
    </row>
    <row r="529" spans="1:16" x14ac:dyDescent="0.25">
      <c r="A529" t="s">
        <v>1354</v>
      </c>
      <c r="B529" t="s">
        <v>1353</v>
      </c>
      <c r="C529" t="s">
        <v>504</v>
      </c>
      <c r="D529">
        <v>6123.7207903199997</v>
      </c>
      <c r="E529">
        <v>439.65</v>
      </c>
      <c r="F529">
        <v>100</v>
      </c>
      <c r="G529">
        <v>2</v>
      </c>
      <c r="H529">
        <v>0</v>
      </c>
      <c r="I529">
        <v>0</v>
      </c>
      <c r="J529">
        <v>2</v>
      </c>
      <c r="K529">
        <v>13.528855250709499</v>
      </c>
      <c r="L529">
        <v>7</v>
      </c>
      <c r="M529">
        <v>3.5578431372549</v>
      </c>
      <c r="N529">
        <v>74</v>
      </c>
      <c r="O529">
        <v>61</v>
      </c>
      <c r="P529">
        <v>70</v>
      </c>
    </row>
    <row r="530" spans="1:16" x14ac:dyDescent="0.25">
      <c r="A530" t="s">
        <v>1327</v>
      </c>
      <c r="B530" t="s">
        <v>1326</v>
      </c>
      <c r="C530" t="s">
        <v>102</v>
      </c>
      <c r="D530">
        <v>6038.385289545</v>
      </c>
      <c r="E530">
        <v>136.35</v>
      </c>
      <c r="G530">
        <v>0</v>
      </c>
      <c r="H530">
        <v>0</v>
      </c>
      <c r="I530">
        <v>0</v>
      </c>
      <c r="L530">
        <v>31</v>
      </c>
      <c r="N530">
        <v>66</v>
      </c>
      <c r="O530">
        <v>64</v>
      </c>
      <c r="P530">
        <v>58</v>
      </c>
    </row>
    <row r="531" spans="1:16" x14ac:dyDescent="0.25">
      <c r="A531" t="s">
        <v>1345</v>
      </c>
      <c r="B531" t="s">
        <v>1344</v>
      </c>
      <c r="C531" t="s">
        <v>706</v>
      </c>
      <c r="D531">
        <v>6034.771855</v>
      </c>
      <c r="E531">
        <v>867.85</v>
      </c>
      <c r="F531">
        <v>42.857142857142797</v>
      </c>
      <c r="G531">
        <v>3</v>
      </c>
      <c r="H531">
        <v>28.571428571428498</v>
      </c>
      <c r="I531">
        <v>28.571428571428498</v>
      </c>
      <c r="J531">
        <v>7</v>
      </c>
      <c r="K531">
        <v>11.409472661829399</v>
      </c>
      <c r="L531">
        <v>55</v>
      </c>
      <c r="M531">
        <v>5.2136363636363603</v>
      </c>
      <c r="N531">
        <v>46</v>
      </c>
      <c r="O531">
        <v>54</v>
      </c>
      <c r="P531">
        <v>17</v>
      </c>
    </row>
    <row r="532" spans="1:16" x14ac:dyDescent="0.25">
      <c r="A532" t="s">
        <v>1380</v>
      </c>
      <c r="B532" t="s">
        <v>1379</v>
      </c>
      <c r="C532" t="s">
        <v>85</v>
      </c>
      <c r="D532">
        <v>6020.9053739250003</v>
      </c>
      <c r="E532">
        <v>1571.05</v>
      </c>
      <c r="F532">
        <v>70</v>
      </c>
      <c r="G532">
        <v>7</v>
      </c>
      <c r="H532">
        <v>20</v>
      </c>
      <c r="I532">
        <v>10</v>
      </c>
      <c r="J532">
        <v>10</v>
      </c>
      <c r="K532">
        <v>15.5914834028197</v>
      </c>
      <c r="L532">
        <v>42</v>
      </c>
      <c r="M532">
        <v>7.35</v>
      </c>
      <c r="N532">
        <v>6</v>
      </c>
      <c r="O532">
        <v>30</v>
      </c>
      <c r="P532">
        <v>9</v>
      </c>
    </row>
    <row r="533" spans="1:16" x14ac:dyDescent="0.25">
      <c r="A533" t="s">
        <v>1335</v>
      </c>
      <c r="B533" t="s">
        <v>1334</v>
      </c>
      <c r="C533" t="s">
        <v>79</v>
      </c>
      <c r="D533">
        <v>6014.7192416549997</v>
      </c>
      <c r="E533">
        <v>58.45</v>
      </c>
      <c r="G533">
        <v>0</v>
      </c>
      <c r="H533">
        <v>0</v>
      </c>
      <c r="I533">
        <v>0</v>
      </c>
      <c r="L533">
        <v>66</v>
      </c>
      <c r="M533">
        <v>5.0384615384615401</v>
      </c>
      <c r="N533">
        <v>3</v>
      </c>
      <c r="P533">
        <v>34</v>
      </c>
    </row>
    <row r="534" spans="1:16" x14ac:dyDescent="0.25">
      <c r="A534" t="s">
        <v>1341</v>
      </c>
      <c r="B534" t="s">
        <v>1340</v>
      </c>
      <c r="C534" t="s">
        <v>504</v>
      </c>
      <c r="D534">
        <v>6013.6599558400003</v>
      </c>
      <c r="E534">
        <v>2198.85</v>
      </c>
      <c r="F534">
        <v>100</v>
      </c>
      <c r="G534">
        <v>2</v>
      </c>
      <c r="H534">
        <v>0</v>
      </c>
      <c r="I534">
        <v>0</v>
      </c>
      <c r="J534">
        <v>2</v>
      </c>
      <c r="K534">
        <v>13.2143827551852</v>
      </c>
      <c r="L534">
        <v>34</v>
      </c>
      <c r="M534">
        <v>5.81666666666667</v>
      </c>
      <c r="N534">
        <v>39</v>
      </c>
      <c r="O534">
        <v>75</v>
      </c>
      <c r="P534">
        <v>40</v>
      </c>
    </row>
    <row r="535" spans="1:16" x14ac:dyDescent="0.25">
      <c r="A535" t="s">
        <v>1343</v>
      </c>
      <c r="B535" t="s">
        <v>1342</v>
      </c>
      <c r="C535" t="s">
        <v>902</v>
      </c>
      <c r="D535">
        <v>6005.9995704149997</v>
      </c>
      <c r="E535">
        <v>149.6</v>
      </c>
      <c r="F535">
        <v>100</v>
      </c>
      <c r="G535">
        <v>3</v>
      </c>
      <c r="H535">
        <v>0</v>
      </c>
      <c r="I535">
        <v>0</v>
      </c>
      <c r="J535">
        <v>3</v>
      </c>
      <c r="K535">
        <v>40.059741121805502</v>
      </c>
      <c r="L535">
        <v>35</v>
      </c>
      <c r="M535">
        <v>5.165</v>
      </c>
      <c r="N535">
        <v>10</v>
      </c>
      <c r="P535">
        <v>39</v>
      </c>
    </row>
    <row r="536" spans="1:16" x14ac:dyDescent="0.25">
      <c r="A536" t="s">
        <v>1470</v>
      </c>
      <c r="B536" t="s">
        <v>1469</v>
      </c>
      <c r="C536" t="s">
        <v>457</v>
      </c>
      <c r="D536">
        <v>5973.8168817599999</v>
      </c>
      <c r="E536">
        <v>1288.3499999999999</v>
      </c>
      <c r="G536">
        <v>0</v>
      </c>
      <c r="H536">
        <v>0</v>
      </c>
      <c r="I536">
        <v>0</v>
      </c>
      <c r="L536">
        <v>85</v>
      </c>
      <c r="M536">
        <v>6.6957627118644103</v>
      </c>
      <c r="N536">
        <v>77</v>
      </c>
      <c r="O536">
        <v>65</v>
      </c>
      <c r="P536">
        <v>74</v>
      </c>
    </row>
    <row r="537" spans="1:16" x14ac:dyDescent="0.25">
      <c r="A537" t="s">
        <v>1268</v>
      </c>
      <c r="B537" t="s">
        <v>1267</v>
      </c>
      <c r="C537" t="s">
        <v>274</v>
      </c>
      <c r="D537">
        <v>5962.412456</v>
      </c>
      <c r="E537">
        <v>397.5</v>
      </c>
      <c r="F537">
        <v>0</v>
      </c>
      <c r="G537">
        <v>0</v>
      </c>
      <c r="H537">
        <v>50</v>
      </c>
      <c r="I537">
        <v>50</v>
      </c>
      <c r="J537">
        <v>2</v>
      </c>
      <c r="K537">
        <v>6.1438561438561496</v>
      </c>
      <c r="L537">
        <v>37</v>
      </c>
      <c r="M537">
        <v>4.6500000000000004</v>
      </c>
      <c r="N537">
        <v>96</v>
      </c>
      <c r="P537">
        <v>98</v>
      </c>
    </row>
    <row r="538" spans="1:16" x14ac:dyDescent="0.25">
      <c r="A538" t="s">
        <v>1356</v>
      </c>
      <c r="B538" t="s">
        <v>1355</v>
      </c>
      <c r="C538" t="s">
        <v>102</v>
      </c>
      <c r="D538">
        <v>5962.0218301799996</v>
      </c>
      <c r="E538">
        <v>154.80000000000001</v>
      </c>
      <c r="F538">
        <v>100</v>
      </c>
      <c r="G538">
        <v>5</v>
      </c>
      <c r="H538">
        <v>0</v>
      </c>
      <c r="I538">
        <v>0</v>
      </c>
      <c r="J538">
        <v>5</v>
      </c>
      <c r="K538">
        <v>26.622348844571</v>
      </c>
      <c r="L538">
        <v>19</v>
      </c>
      <c r="M538">
        <v>4.90178571428571</v>
      </c>
      <c r="N538">
        <v>52</v>
      </c>
      <c r="O538">
        <v>92</v>
      </c>
      <c r="P538">
        <v>88</v>
      </c>
    </row>
    <row r="539" spans="1:16" x14ac:dyDescent="0.25">
      <c r="A539" t="s">
        <v>1349</v>
      </c>
      <c r="B539" t="s">
        <v>1348</v>
      </c>
      <c r="C539" t="s">
        <v>1350</v>
      </c>
      <c r="D539">
        <v>5951.5058557499997</v>
      </c>
      <c r="E539">
        <v>478.75</v>
      </c>
      <c r="F539">
        <v>77.7777777777777</v>
      </c>
      <c r="G539">
        <v>7</v>
      </c>
      <c r="H539">
        <v>11.1111111111111</v>
      </c>
      <c r="I539">
        <v>11.1111111111111</v>
      </c>
      <c r="J539">
        <v>9</v>
      </c>
      <c r="K539">
        <v>-14.8618371919342</v>
      </c>
      <c r="L539">
        <v>11</v>
      </c>
      <c r="M539">
        <v>4.3</v>
      </c>
      <c r="N539">
        <v>81</v>
      </c>
      <c r="O539">
        <v>32</v>
      </c>
      <c r="P539">
        <v>56</v>
      </c>
    </row>
    <row r="540" spans="1:16" x14ac:dyDescent="0.25">
      <c r="A540" t="s">
        <v>1382</v>
      </c>
      <c r="B540" t="s">
        <v>1381</v>
      </c>
      <c r="C540" t="s">
        <v>99</v>
      </c>
      <c r="D540">
        <v>5922.7541000000001</v>
      </c>
      <c r="E540">
        <v>316.14999999999998</v>
      </c>
      <c r="F540">
        <v>0</v>
      </c>
      <c r="G540">
        <v>0</v>
      </c>
      <c r="H540">
        <v>100</v>
      </c>
      <c r="I540">
        <v>0</v>
      </c>
      <c r="J540">
        <v>1</v>
      </c>
      <c r="K540">
        <v>-20.9236122093942</v>
      </c>
      <c r="L540">
        <v>13</v>
      </c>
      <c r="M540">
        <v>4.7701492537313399</v>
      </c>
      <c r="N540">
        <v>71</v>
      </c>
      <c r="O540">
        <v>40</v>
      </c>
      <c r="P540">
        <v>21</v>
      </c>
    </row>
    <row r="541" spans="1:16" x14ac:dyDescent="0.25">
      <c r="A541" t="s">
        <v>1420</v>
      </c>
      <c r="B541" t="s">
        <v>1419</v>
      </c>
      <c r="C541" t="s">
        <v>373</v>
      </c>
      <c r="D541">
        <v>5897.040910275</v>
      </c>
      <c r="E541">
        <v>627.35</v>
      </c>
      <c r="F541">
        <v>100</v>
      </c>
      <c r="G541">
        <v>16</v>
      </c>
      <c r="H541">
        <v>0</v>
      </c>
      <c r="I541">
        <v>0</v>
      </c>
      <c r="J541">
        <v>16</v>
      </c>
      <c r="K541">
        <v>19.340570969039</v>
      </c>
      <c r="L541">
        <v>94</v>
      </c>
      <c r="M541">
        <v>4.3982142857142899</v>
      </c>
      <c r="N541">
        <v>45</v>
      </c>
      <c r="O541">
        <v>70</v>
      </c>
      <c r="P541">
        <v>40</v>
      </c>
    </row>
    <row r="542" spans="1:16" x14ac:dyDescent="0.25">
      <c r="A542" t="s">
        <v>1360</v>
      </c>
      <c r="B542" t="s">
        <v>1359</v>
      </c>
      <c r="C542" t="s">
        <v>1089</v>
      </c>
      <c r="D542">
        <v>5896.2113343000001</v>
      </c>
      <c r="E542">
        <v>258.55</v>
      </c>
      <c r="G542">
        <v>0</v>
      </c>
      <c r="H542">
        <v>0</v>
      </c>
      <c r="I542">
        <v>0</v>
      </c>
      <c r="L542">
        <v>73</v>
      </c>
      <c r="M542">
        <v>6.6333333333333302</v>
      </c>
      <c r="N542">
        <v>21</v>
      </c>
      <c r="O542">
        <v>92</v>
      </c>
      <c r="P542">
        <v>49</v>
      </c>
    </row>
    <row r="543" spans="1:16" x14ac:dyDescent="0.25">
      <c r="A543" t="s">
        <v>1404</v>
      </c>
      <c r="B543" t="s">
        <v>1403</v>
      </c>
      <c r="C543" t="s">
        <v>504</v>
      </c>
      <c r="D543">
        <v>5890.9511753099996</v>
      </c>
      <c r="E543">
        <v>738.5</v>
      </c>
      <c r="G543">
        <v>0</v>
      </c>
      <c r="H543">
        <v>0</v>
      </c>
      <c r="I543">
        <v>0</v>
      </c>
      <c r="L543">
        <v>82</v>
      </c>
      <c r="M543">
        <v>2.9931372549019599</v>
      </c>
      <c r="N543">
        <v>66</v>
      </c>
      <c r="O543">
        <v>69</v>
      </c>
      <c r="P543">
        <v>69</v>
      </c>
    </row>
    <row r="544" spans="1:16" x14ac:dyDescent="0.25">
      <c r="A544" t="s">
        <v>1368</v>
      </c>
      <c r="B544" t="s">
        <v>1367</v>
      </c>
      <c r="C544" t="s">
        <v>74</v>
      </c>
      <c r="D544">
        <v>5880.3269706299998</v>
      </c>
      <c r="E544">
        <v>387.9</v>
      </c>
      <c r="F544">
        <v>100</v>
      </c>
      <c r="G544">
        <v>5</v>
      </c>
      <c r="H544">
        <v>0</v>
      </c>
      <c r="I544">
        <v>0</v>
      </c>
      <c r="J544">
        <v>5</v>
      </c>
      <c r="K544">
        <v>23.408165944597599</v>
      </c>
      <c r="L544">
        <v>20</v>
      </c>
      <c r="M544">
        <v>7.62</v>
      </c>
      <c r="N544">
        <v>49</v>
      </c>
      <c r="O544">
        <v>75</v>
      </c>
      <c r="P544">
        <v>69</v>
      </c>
    </row>
    <row r="545" spans="1:16" x14ac:dyDescent="0.25">
      <c r="A545" t="s">
        <v>1428</v>
      </c>
      <c r="B545" t="s">
        <v>1427</v>
      </c>
      <c r="C545" t="s">
        <v>290</v>
      </c>
      <c r="D545">
        <v>5845.4612092799998</v>
      </c>
      <c r="E545">
        <v>844.05</v>
      </c>
      <c r="F545">
        <v>100</v>
      </c>
      <c r="G545">
        <v>6</v>
      </c>
      <c r="H545">
        <v>0</v>
      </c>
      <c r="I545">
        <v>0</v>
      </c>
      <c r="J545">
        <v>6</v>
      </c>
      <c r="K545">
        <v>19.047619047619001</v>
      </c>
      <c r="L545">
        <v>1</v>
      </c>
      <c r="N545">
        <v>55</v>
      </c>
      <c r="O545">
        <v>83</v>
      </c>
      <c r="P545">
        <v>84</v>
      </c>
    </row>
    <row r="546" spans="1:16" x14ac:dyDescent="0.25">
      <c r="A546" t="s">
        <v>1388</v>
      </c>
      <c r="B546" t="s">
        <v>1387</v>
      </c>
      <c r="C546" t="s">
        <v>504</v>
      </c>
      <c r="D546">
        <v>5842.4755391999997</v>
      </c>
      <c r="E546">
        <v>2740.65</v>
      </c>
      <c r="F546">
        <v>100</v>
      </c>
      <c r="G546">
        <v>1</v>
      </c>
      <c r="H546">
        <v>0</v>
      </c>
      <c r="I546">
        <v>0</v>
      </c>
      <c r="J546">
        <v>1</v>
      </c>
      <c r="K546">
        <v>4.1643155400067604</v>
      </c>
      <c r="L546">
        <v>31</v>
      </c>
      <c r="M546">
        <v>5.8254901960784302</v>
      </c>
      <c r="N546">
        <v>18</v>
      </c>
      <c r="O546">
        <v>22</v>
      </c>
      <c r="P546">
        <v>24</v>
      </c>
    </row>
    <row r="547" spans="1:16" x14ac:dyDescent="0.25">
      <c r="A547" t="s">
        <v>1370</v>
      </c>
      <c r="B547" t="s">
        <v>1369</v>
      </c>
      <c r="C547" t="s">
        <v>85</v>
      </c>
      <c r="D547">
        <v>5841.8645379500003</v>
      </c>
      <c r="E547">
        <v>752.45</v>
      </c>
      <c r="F547">
        <v>100</v>
      </c>
      <c r="G547">
        <v>7</v>
      </c>
      <c r="H547">
        <v>0</v>
      </c>
      <c r="I547">
        <v>0</v>
      </c>
      <c r="J547">
        <v>7</v>
      </c>
      <c r="K547">
        <v>14.625556515383</v>
      </c>
      <c r="L547">
        <v>90</v>
      </c>
      <c r="M547">
        <v>7.3090909090909104</v>
      </c>
      <c r="N547">
        <v>32</v>
      </c>
      <c r="O547">
        <v>64</v>
      </c>
      <c r="P547">
        <v>41</v>
      </c>
    </row>
    <row r="548" spans="1:16" x14ac:dyDescent="0.25">
      <c r="A548" t="s">
        <v>1352</v>
      </c>
      <c r="B548" t="s">
        <v>1351</v>
      </c>
      <c r="C548" t="s">
        <v>115</v>
      </c>
      <c r="D548">
        <v>5829.9265299999997</v>
      </c>
      <c r="E548">
        <v>218.95</v>
      </c>
      <c r="G548">
        <v>0</v>
      </c>
      <c r="H548">
        <v>0</v>
      </c>
      <c r="I548">
        <v>0</v>
      </c>
      <c r="L548">
        <v>5</v>
      </c>
      <c r="M548">
        <v>2.5409836065573801</v>
      </c>
      <c r="N548">
        <v>37</v>
      </c>
      <c r="P548">
        <v>11</v>
      </c>
    </row>
    <row r="549" spans="1:16" x14ac:dyDescent="0.25">
      <c r="A549" t="s">
        <v>1362</v>
      </c>
      <c r="B549" t="s">
        <v>1361</v>
      </c>
      <c r="C549" t="s">
        <v>315</v>
      </c>
      <c r="D549">
        <v>5799.5410981249997</v>
      </c>
      <c r="E549">
        <v>381.1</v>
      </c>
      <c r="F549">
        <v>100</v>
      </c>
      <c r="G549">
        <v>1</v>
      </c>
      <c r="H549">
        <v>0</v>
      </c>
      <c r="I549">
        <v>0</v>
      </c>
      <c r="J549">
        <v>1</v>
      </c>
      <c r="K549">
        <v>4.5733788395904398</v>
      </c>
      <c r="L549">
        <v>48</v>
      </c>
      <c r="M549">
        <v>3.2592857142857099</v>
      </c>
      <c r="N549">
        <v>33</v>
      </c>
      <c r="O549">
        <v>77</v>
      </c>
      <c r="P549">
        <v>57</v>
      </c>
    </row>
    <row r="550" spans="1:16" x14ac:dyDescent="0.25">
      <c r="A550" t="s">
        <v>1376</v>
      </c>
      <c r="B550" t="s">
        <v>1375</v>
      </c>
      <c r="C550" t="s">
        <v>323</v>
      </c>
      <c r="D550">
        <v>5763.6127464199999</v>
      </c>
      <c r="E550">
        <v>142.1</v>
      </c>
      <c r="F550">
        <v>45.454545454545404</v>
      </c>
      <c r="G550">
        <v>5</v>
      </c>
      <c r="H550">
        <v>36.363636363636303</v>
      </c>
      <c r="I550">
        <v>18.181818181818102</v>
      </c>
      <c r="J550">
        <v>11</v>
      </c>
      <c r="K550">
        <v>-3.9270687237026598</v>
      </c>
      <c r="L550">
        <v>89</v>
      </c>
      <c r="M550">
        <v>5.9202702702702696</v>
      </c>
      <c r="N550">
        <v>93</v>
      </c>
      <c r="O550">
        <v>51</v>
      </c>
      <c r="P550">
        <v>82</v>
      </c>
    </row>
    <row r="551" spans="1:16" x14ac:dyDescent="0.25">
      <c r="A551" t="s">
        <v>1358</v>
      </c>
      <c r="B551" t="s">
        <v>1357</v>
      </c>
      <c r="C551" t="s">
        <v>457</v>
      </c>
      <c r="D551">
        <v>5763.3595771299997</v>
      </c>
      <c r="E551">
        <v>417.45</v>
      </c>
      <c r="F551">
        <v>83.3333333333333</v>
      </c>
      <c r="G551">
        <v>5</v>
      </c>
      <c r="H551">
        <v>16.6666666666666</v>
      </c>
      <c r="I551">
        <v>0</v>
      </c>
      <c r="J551">
        <v>6</v>
      </c>
      <c r="K551">
        <v>3.2536919197982899</v>
      </c>
      <c r="L551">
        <v>84</v>
      </c>
      <c r="M551">
        <v>6.4389830508474599</v>
      </c>
      <c r="N551">
        <v>82</v>
      </c>
      <c r="O551">
        <v>59</v>
      </c>
      <c r="P551">
        <v>45</v>
      </c>
    </row>
    <row r="552" spans="1:16" x14ac:dyDescent="0.25">
      <c r="A552" t="s">
        <v>1374</v>
      </c>
      <c r="B552" t="s">
        <v>1373</v>
      </c>
      <c r="C552" t="s">
        <v>74</v>
      </c>
      <c r="D552">
        <v>5757.6885168400004</v>
      </c>
      <c r="E552">
        <v>808.85</v>
      </c>
      <c r="F552">
        <v>100</v>
      </c>
      <c r="G552">
        <v>3</v>
      </c>
      <c r="H552">
        <v>0</v>
      </c>
      <c r="I552">
        <v>0</v>
      </c>
      <c r="J552">
        <v>3</v>
      </c>
      <c r="K552">
        <v>2.8263632512255601</v>
      </c>
      <c r="L552">
        <v>83</v>
      </c>
      <c r="M552">
        <v>7.75</v>
      </c>
      <c r="N552">
        <v>63</v>
      </c>
      <c r="O552">
        <v>61</v>
      </c>
      <c r="P552">
        <v>78</v>
      </c>
    </row>
    <row r="553" spans="1:16" x14ac:dyDescent="0.25">
      <c r="A553" t="s">
        <v>1364</v>
      </c>
      <c r="B553" t="s">
        <v>1363</v>
      </c>
      <c r="C553" t="s">
        <v>347</v>
      </c>
      <c r="D553">
        <v>5748.1005298999999</v>
      </c>
      <c r="E553">
        <v>119.5</v>
      </c>
      <c r="F553">
        <v>78.571428571428498</v>
      </c>
      <c r="G553">
        <v>11</v>
      </c>
      <c r="H553">
        <v>14.285714285714199</v>
      </c>
      <c r="I553">
        <v>7.1428571428571397</v>
      </c>
      <c r="J553">
        <v>14</v>
      </c>
      <c r="K553">
        <v>-2.4390243902439002</v>
      </c>
      <c r="L553">
        <v>90</v>
      </c>
      <c r="M553">
        <v>6.3</v>
      </c>
      <c r="N553">
        <v>87</v>
      </c>
      <c r="P553">
        <v>89</v>
      </c>
    </row>
    <row r="554" spans="1:16" x14ac:dyDescent="0.25">
      <c r="A554" t="s">
        <v>1410</v>
      </c>
      <c r="B554" t="s">
        <v>1409</v>
      </c>
      <c r="C554" t="s">
        <v>763</v>
      </c>
      <c r="D554">
        <v>5724.0929987999998</v>
      </c>
      <c r="E554">
        <v>136.05000000000001</v>
      </c>
      <c r="F554">
        <v>50</v>
      </c>
      <c r="G554">
        <v>1</v>
      </c>
      <c r="H554">
        <v>0</v>
      </c>
      <c r="I554">
        <v>50</v>
      </c>
      <c r="J554">
        <v>2</v>
      </c>
      <c r="K554">
        <v>-29.467084639498399</v>
      </c>
      <c r="L554">
        <v>39</v>
      </c>
      <c r="M554">
        <v>4.9772727272727302</v>
      </c>
      <c r="N554">
        <v>41</v>
      </c>
      <c r="P554">
        <v>95</v>
      </c>
    </row>
    <row r="555" spans="1:16" x14ac:dyDescent="0.25">
      <c r="A555" t="s">
        <v>1406</v>
      </c>
      <c r="B555" t="s">
        <v>1405</v>
      </c>
      <c r="C555" t="s">
        <v>1007</v>
      </c>
      <c r="D555">
        <v>5703.0658045199998</v>
      </c>
      <c r="E555">
        <v>41.35</v>
      </c>
      <c r="G555">
        <v>0</v>
      </c>
      <c r="H555">
        <v>0</v>
      </c>
      <c r="I555">
        <v>0</v>
      </c>
      <c r="L555">
        <v>1</v>
      </c>
      <c r="N555">
        <v>37</v>
      </c>
      <c r="O555">
        <v>97</v>
      </c>
      <c r="P555">
        <v>54</v>
      </c>
    </row>
    <row r="556" spans="1:16" x14ac:dyDescent="0.25">
      <c r="A556" t="s">
        <v>1372</v>
      </c>
      <c r="B556" t="s">
        <v>1371</v>
      </c>
      <c r="C556" t="s">
        <v>121</v>
      </c>
      <c r="D556">
        <v>5682.66</v>
      </c>
      <c r="E556">
        <v>178.45</v>
      </c>
      <c r="F556">
        <v>0</v>
      </c>
      <c r="G556">
        <v>0</v>
      </c>
      <c r="H556">
        <v>0</v>
      </c>
      <c r="I556">
        <v>100</v>
      </c>
      <c r="J556">
        <v>1</v>
      </c>
      <c r="K556">
        <v>-15.500839395635101</v>
      </c>
      <c r="L556">
        <v>39</v>
      </c>
      <c r="M556">
        <v>6.4</v>
      </c>
      <c r="N556">
        <v>66</v>
      </c>
      <c r="O556">
        <v>93</v>
      </c>
      <c r="P556">
        <v>76</v>
      </c>
    </row>
    <row r="557" spans="1:16" x14ac:dyDescent="0.25">
      <c r="A557" t="s">
        <v>1392</v>
      </c>
      <c r="B557" t="s">
        <v>1391</v>
      </c>
      <c r="C557" t="s">
        <v>282</v>
      </c>
      <c r="D557">
        <v>5660.492671</v>
      </c>
      <c r="E557">
        <v>3679.3</v>
      </c>
      <c r="F557">
        <v>50</v>
      </c>
      <c r="G557">
        <v>1</v>
      </c>
      <c r="H557">
        <v>50</v>
      </c>
      <c r="I557">
        <v>0</v>
      </c>
      <c r="J557">
        <v>2</v>
      </c>
      <c r="K557">
        <v>0.22286848041746499</v>
      </c>
      <c r="L557">
        <v>70</v>
      </c>
      <c r="M557">
        <v>6.5</v>
      </c>
      <c r="N557">
        <v>41</v>
      </c>
      <c r="O557">
        <v>74</v>
      </c>
      <c r="P557">
        <v>58</v>
      </c>
    </row>
    <row r="558" spans="1:16" x14ac:dyDescent="0.25">
      <c r="A558" t="s">
        <v>1390</v>
      </c>
      <c r="B558" t="s">
        <v>1389</v>
      </c>
      <c r="C558" t="s">
        <v>575</v>
      </c>
      <c r="D558">
        <v>5637.5493297749999</v>
      </c>
      <c r="E558">
        <v>339.05</v>
      </c>
      <c r="F558">
        <v>50</v>
      </c>
      <c r="G558">
        <v>1</v>
      </c>
      <c r="H558">
        <v>50</v>
      </c>
      <c r="I558">
        <v>0</v>
      </c>
      <c r="J558">
        <v>2</v>
      </c>
      <c r="K558">
        <v>93.236714975845402</v>
      </c>
      <c r="L558">
        <v>51</v>
      </c>
      <c r="M558">
        <v>6.6132352941176498</v>
      </c>
      <c r="N558">
        <v>24</v>
      </c>
      <c r="O558">
        <v>36</v>
      </c>
      <c r="P558">
        <v>12</v>
      </c>
    </row>
    <row r="559" spans="1:16" x14ac:dyDescent="0.25">
      <c r="A559" t="s">
        <v>1422</v>
      </c>
      <c r="B559" t="s">
        <v>1421</v>
      </c>
      <c r="C559" t="s">
        <v>290</v>
      </c>
      <c r="D559">
        <v>5617.87759998</v>
      </c>
      <c r="E559">
        <v>482.3</v>
      </c>
      <c r="F559">
        <v>66.6666666666666</v>
      </c>
      <c r="G559">
        <v>2</v>
      </c>
      <c r="H559">
        <v>33.3333333333333</v>
      </c>
      <c r="I559">
        <v>0</v>
      </c>
      <c r="J559">
        <v>3</v>
      </c>
      <c r="K559">
        <v>-17.478882391163001</v>
      </c>
      <c r="L559">
        <v>22</v>
      </c>
      <c r="M559">
        <v>3.5891304347826098</v>
      </c>
      <c r="N559">
        <v>85</v>
      </c>
      <c r="O559">
        <v>99</v>
      </c>
      <c r="P559">
        <v>99</v>
      </c>
    </row>
    <row r="560" spans="1:16" x14ac:dyDescent="0.25">
      <c r="A560" t="s">
        <v>1396</v>
      </c>
      <c r="B560" t="s">
        <v>1395</v>
      </c>
      <c r="C560" t="s">
        <v>315</v>
      </c>
      <c r="D560">
        <v>5609.4199400400003</v>
      </c>
      <c r="E560">
        <v>344.9</v>
      </c>
      <c r="F560">
        <v>100</v>
      </c>
      <c r="G560">
        <v>1</v>
      </c>
      <c r="H560">
        <v>0</v>
      </c>
      <c r="I560">
        <v>0</v>
      </c>
      <c r="J560">
        <v>1</v>
      </c>
      <c r="K560">
        <v>3.5196687370600301</v>
      </c>
      <c r="L560">
        <v>34</v>
      </c>
      <c r="M560">
        <v>5.78571428571429</v>
      </c>
      <c r="N560">
        <v>36</v>
      </c>
      <c r="O560">
        <v>68</v>
      </c>
      <c r="P560">
        <v>28</v>
      </c>
    </row>
    <row r="561" spans="1:16" x14ac:dyDescent="0.25">
      <c r="A561" t="s">
        <v>1400</v>
      </c>
      <c r="B561" t="s">
        <v>1399</v>
      </c>
      <c r="C561" t="s">
        <v>102</v>
      </c>
      <c r="D561">
        <v>5568.2027158450001</v>
      </c>
      <c r="E561">
        <v>168.1</v>
      </c>
      <c r="F561">
        <v>0</v>
      </c>
      <c r="G561">
        <v>0</v>
      </c>
      <c r="H561">
        <v>100</v>
      </c>
      <c r="I561">
        <v>0</v>
      </c>
      <c r="J561">
        <v>1</v>
      </c>
      <c r="L561">
        <v>45</v>
      </c>
      <c r="M561">
        <v>3.4294642857142801</v>
      </c>
      <c r="N561">
        <v>25</v>
      </c>
      <c r="O561">
        <v>100</v>
      </c>
      <c r="P561">
        <v>74</v>
      </c>
    </row>
    <row r="562" spans="1:16" x14ac:dyDescent="0.25">
      <c r="A562" t="s">
        <v>1386</v>
      </c>
      <c r="B562" t="s">
        <v>1385</v>
      </c>
      <c r="C562" t="s">
        <v>530</v>
      </c>
      <c r="D562">
        <v>5559.5196334399998</v>
      </c>
      <c r="E562">
        <v>165.25</v>
      </c>
      <c r="G562">
        <v>0</v>
      </c>
      <c r="H562">
        <v>0</v>
      </c>
      <c r="I562">
        <v>0</v>
      </c>
      <c r="K562">
        <v>-6.3085571517801302</v>
      </c>
      <c r="L562">
        <v>80</v>
      </c>
      <c r="N562">
        <v>40</v>
      </c>
      <c r="O562">
        <v>79</v>
      </c>
      <c r="P562">
        <v>52</v>
      </c>
    </row>
    <row r="563" spans="1:16" x14ac:dyDescent="0.25">
      <c r="A563" t="s">
        <v>1412</v>
      </c>
      <c r="B563" t="s">
        <v>1411</v>
      </c>
      <c r="C563" t="s">
        <v>527</v>
      </c>
      <c r="D563">
        <v>5557.8498576399998</v>
      </c>
      <c r="E563">
        <v>4950</v>
      </c>
      <c r="G563">
        <v>0</v>
      </c>
      <c r="H563">
        <v>0</v>
      </c>
      <c r="I563">
        <v>0</v>
      </c>
      <c r="L563">
        <v>40</v>
      </c>
      <c r="N563">
        <v>96</v>
      </c>
      <c r="O563">
        <v>97</v>
      </c>
      <c r="P563">
        <v>99</v>
      </c>
    </row>
    <row r="564" spans="1:16" x14ac:dyDescent="0.25">
      <c r="A564" t="s">
        <v>42</v>
      </c>
      <c r="B564" t="s">
        <v>43</v>
      </c>
      <c r="C564" t="s">
        <v>44</v>
      </c>
      <c r="D564">
        <v>5471.6957112</v>
      </c>
      <c r="E564">
        <v>323.2</v>
      </c>
      <c r="F564">
        <v>66.6666666666666</v>
      </c>
      <c r="G564">
        <v>2</v>
      </c>
      <c r="H564">
        <v>33.3333333333333</v>
      </c>
      <c r="I564">
        <v>0</v>
      </c>
      <c r="J564">
        <v>3</v>
      </c>
      <c r="K564">
        <v>28.482972136222902</v>
      </c>
      <c r="L564">
        <v>31</v>
      </c>
      <c r="M564">
        <v>6.23</v>
      </c>
      <c r="N564">
        <v>38</v>
      </c>
      <c r="O564">
        <v>96</v>
      </c>
      <c r="P564">
        <v>82</v>
      </c>
    </row>
    <row r="565" spans="1:16" x14ac:dyDescent="0.25">
      <c r="A565" t="s">
        <v>1486</v>
      </c>
      <c r="B565" t="s">
        <v>1485</v>
      </c>
      <c r="C565" t="s">
        <v>315</v>
      </c>
      <c r="D565">
        <v>5462.9369999999999</v>
      </c>
      <c r="E565">
        <v>585.65</v>
      </c>
      <c r="F565">
        <v>33.3333333333333</v>
      </c>
      <c r="G565">
        <v>1</v>
      </c>
      <c r="H565">
        <v>66.6666666666666</v>
      </c>
      <c r="I565">
        <v>0</v>
      </c>
      <c r="J565">
        <v>3</v>
      </c>
      <c r="K565">
        <v>-16.094584286803901</v>
      </c>
      <c r="L565">
        <v>28</v>
      </c>
      <c r="M565">
        <v>5.0814285714285701</v>
      </c>
      <c r="N565">
        <v>20</v>
      </c>
      <c r="O565">
        <v>69</v>
      </c>
      <c r="P565">
        <v>67</v>
      </c>
    </row>
    <row r="566" spans="1:16" x14ac:dyDescent="0.25">
      <c r="A566" t="s">
        <v>1398</v>
      </c>
      <c r="B566" t="s">
        <v>1397</v>
      </c>
      <c r="C566" t="s">
        <v>648</v>
      </c>
      <c r="D566">
        <v>5452.8790711499996</v>
      </c>
      <c r="E566">
        <v>114.9</v>
      </c>
      <c r="F566">
        <v>40</v>
      </c>
      <c r="G566">
        <v>4</v>
      </c>
      <c r="H566">
        <v>30</v>
      </c>
      <c r="I566">
        <v>30</v>
      </c>
      <c r="J566">
        <v>10</v>
      </c>
      <c r="K566">
        <v>10.657596371882001</v>
      </c>
      <c r="L566">
        <v>2</v>
      </c>
      <c r="M566">
        <v>5.6428571428571397</v>
      </c>
      <c r="N566">
        <v>3</v>
      </c>
      <c r="P566">
        <v>6</v>
      </c>
    </row>
    <row r="567" spans="1:16" x14ac:dyDescent="0.25">
      <c r="A567" t="s">
        <v>1408</v>
      </c>
      <c r="B567" t="s">
        <v>1407</v>
      </c>
      <c r="C567" t="s">
        <v>530</v>
      </c>
      <c r="D567">
        <v>5447.1002873999996</v>
      </c>
      <c r="E567">
        <v>400</v>
      </c>
      <c r="F567">
        <v>100</v>
      </c>
      <c r="G567">
        <v>3</v>
      </c>
      <c r="H567">
        <v>0</v>
      </c>
      <c r="I567">
        <v>0</v>
      </c>
      <c r="J567">
        <v>3</v>
      </c>
      <c r="K567">
        <v>10.3051525762881</v>
      </c>
      <c r="L567">
        <v>87</v>
      </c>
      <c r="M567">
        <v>6.6641791044776104</v>
      </c>
      <c r="N567">
        <v>19</v>
      </c>
      <c r="O567">
        <v>77</v>
      </c>
      <c r="P567">
        <v>77</v>
      </c>
    </row>
    <row r="568" spans="1:16" x14ac:dyDescent="0.25">
      <c r="A568" t="s">
        <v>1414</v>
      </c>
      <c r="B568" t="s">
        <v>1413</v>
      </c>
      <c r="C568" t="s">
        <v>754</v>
      </c>
      <c r="D568">
        <v>5431.9910420099995</v>
      </c>
      <c r="E568">
        <v>164.25</v>
      </c>
      <c r="G568">
        <v>0</v>
      </c>
      <c r="H568">
        <v>0</v>
      </c>
      <c r="I568">
        <v>0</v>
      </c>
      <c r="L568">
        <v>86</v>
      </c>
      <c r="N568">
        <v>37</v>
      </c>
      <c r="P568">
        <v>9</v>
      </c>
    </row>
    <row r="569" spans="1:16" x14ac:dyDescent="0.25">
      <c r="A569" t="s">
        <v>1453</v>
      </c>
      <c r="B569" t="s">
        <v>1452</v>
      </c>
      <c r="C569" t="s">
        <v>1454</v>
      </c>
      <c r="D569">
        <v>5393.3699296349996</v>
      </c>
      <c r="E569">
        <v>158</v>
      </c>
      <c r="F569">
        <v>100</v>
      </c>
      <c r="G569">
        <v>2</v>
      </c>
      <c r="H569">
        <v>0</v>
      </c>
      <c r="I569">
        <v>0</v>
      </c>
      <c r="J569">
        <v>2</v>
      </c>
      <c r="K569">
        <v>-25.6173757810175</v>
      </c>
      <c r="L569">
        <v>89</v>
      </c>
      <c r="M569">
        <v>10</v>
      </c>
      <c r="N569">
        <v>31</v>
      </c>
      <c r="O569">
        <v>63</v>
      </c>
      <c r="P569">
        <v>52</v>
      </c>
    </row>
    <row r="570" spans="1:16" x14ac:dyDescent="0.25">
      <c r="A570" t="s">
        <v>1444</v>
      </c>
      <c r="B570" t="s">
        <v>1443</v>
      </c>
      <c r="C570" t="s">
        <v>309</v>
      </c>
      <c r="D570">
        <v>5377.5</v>
      </c>
      <c r="E570">
        <v>35.15</v>
      </c>
      <c r="G570">
        <v>0</v>
      </c>
      <c r="H570">
        <v>0</v>
      </c>
      <c r="I570">
        <v>0</v>
      </c>
      <c r="L570">
        <v>12</v>
      </c>
      <c r="N570">
        <v>55</v>
      </c>
      <c r="P570">
        <v>34</v>
      </c>
    </row>
    <row r="571" spans="1:16" x14ac:dyDescent="0.25">
      <c r="A571" t="s">
        <v>1418</v>
      </c>
      <c r="B571" t="s">
        <v>1417</v>
      </c>
      <c r="C571" t="s">
        <v>91</v>
      </c>
      <c r="D571">
        <v>5373.3424719000004</v>
      </c>
      <c r="E571">
        <v>461.65</v>
      </c>
      <c r="G571">
        <v>0</v>
      </c>
      <c r="H571">
        <v>0</v>
      </c>
      <c r="I571">
        <v>0</v>
      </c>
      <c r="L571">
        <v>86</v>
      </c>
      <c r="M571">
        <v>6.3346153846153896</v>
      </c>
      <c r="N571">
        <v>63</v>
      </c>
      <c r="O571">
        <v>52</v>
      </c>
      <c r="P571">
        <v>49</v>
      </c>
    </row>
    <row r="572" spans="1:16" x14ac:dyDescent="0.25">
      <c r="A572" t="s">
        <v>1456</v>
      </c>
      <c r="B572" t="s">
        <v>1455</v>
      </c>
      <c r="C572" t="s">
        <v>315</v>
      </c>
      <c r="D572">
        <v>5363.1929339099997</v>
      </c>
      <c r="E572">
        <v>116.05</v>
      </c>
      <c r="F572">
        <v>100</v>
      </c>
      <c r="G572">
        <v>1</v>
      </c>
      <c r="H572">
        <v>0</v>
      </c>
      <c r="I572">
        <v>0</v>
      </c>
      <c r="J572">
        <v>1</v>
      </c>
      <c r="K572">
        <v>-32.403886776510298</v>
      </c>
      <c r="L572">
        <v>38</v>
      </c>
      <c r="M572">
        <v>7.625</v>
      </c>
      <c r="N572">
        <v>79</v>
      </c>
      <c r="O572">
        <v>66</v>
      </c>
      <c r="P572">
        <v>74</v>
      </c>
    </row>
    <row r="573" spans="1:16" x14ac:dyDescent="0.25">
      <c r="A573" t="s">
        <v>1424</v>
      </c>
      <c r="B573" t="s">
        <v>1423</v>
      </c>
      <c r="C573" t="s">
        <v>670</v>
      </c>
      <c r="D573">
        <v>5356.7371068749999</v>
      </c>
      <c r="E573">
        <v>5370.8</v>
      </c>
      <c r="G573">
        <v>0</v>
      </c>
      <c r="H573">
        <v>0</v>
      </c>
      <c r="I573">
        <v>0</v>
      </c>
      <c r="L573">
        <v>70</v>
      </c>
      <c r="M573">
        <v>4.8416666666666703</v>
      </c>
      <c r="N573">
        <v>100</v>
      </c>
      <c r="O573">
        <v>44</v>
      </c>
      <c r="P573">
        <v>84</v>
      </c>
    </row>
    <row r="574" spans="1:16" x14ac:dyDescent="0.25">
      <c r="A574" t="s">
        <v>1426</v>
      </c>
      <c r="B574" t="s">
        <v>1425</v>
      </c>
      <c r="C574" t="s">
        <v>1207</v>
      </c>
      <c r="D574">
        <v>5301.8453185500002</v>
      </c>
      <c r="E574">
        <v>727.9</v>
      </c>
      <c r="F574">
        <v>100</v>
      </c>
      <c r="G574">
        <v>1</v>
      </c>
      <c r="H574">
        <v>0</v>
      </c>
      <c r="I574">
        <v>0</v>
      </c>
      <c r="J574">
        <v>1</v>
      </c>
      <c r="K574">
        <v>-3.1967269953539899</v>
      </c>
      <c r="L574">
        <v>21</v>
      </c>
      <c r="M574">
        <v>3.0803921568627399</v>
      </c>
      <c r="N574">
        <v>48</v>
      </c>
      <c r="O574">
        <v>54</v>
      </c>
      <c r="P574">
        <v>61</v>
      </c>
    </row>
    <row r="575" spans="1:16" x14ac:dyDescent="0.25">
      <c r="A575" t="s">
        <v>1615</v>
      </c>
      <c r="B575" t="s">
        <v>1614</v>
      </c>
      <c r="C575" t="s">
        <v>336</v>
      </c>
      <c r="D575">
        <v>5285.8896657499999</v>
      </c>
      <c r="E575">
        <v>3971.3</v>
      </c>
      <c r="G575">
        <v>0</v>
      </c>
      <c r="H575">
        <v>0</v>
      </c>
      <c r="I575">
        <v>0</v>
      </c>
      <c r="L575">
        <v>22</v>
      </c>
      <c r="N575">
        <v>84</v>
      </c>
      <c r="O575">
        <v>1</v>
      </c>
      <c r="P575">
        <v>53</v>
      </c>
    </row>
    <row r="576" spans="1:16" x14ac:dyDescent="0.25">
      <c r="A576" t="s">
        <v>2052</v>
      </c>
      <c r="B576" t="s">
        <v>2051</v>
      </c>
      <c r="C576" t="s">
        <v>527</v>
      </c>
      <c r="D576">
        <v>5276.7809523449996</v>
      </c>
      <c r="E576">
        <v>51.25</v>
      </c>
      <c r="G576">
        <v>0</v>
      </c>
      <c r="H576">
        <v>0</v>
      </c>
      <c r="I576">
        <v>0</v>
      </c>
    </row>
    <row r="577" spans="1:16" x14ac:dyDescent="0.25">
      <c r="A577" t="s">
        <v>1441</v>
      </c>
      <c r="B577" t="s">
        <v>1440</v>
      </c>
      <c r="C577" t="s">
        <v>1442</v>
      </c>
      <c r="D577">
        <v>5274.1949519999998</v>
      </c>
      <c r="E577">
        <v>196.55</v>
      </c>
      <c r="G577">
        <v>0</v>
      </c>
      <c r="H577">
        <v>0</v>
      </c>
      <c r="I577">
        <v>0</v>
      </c>
      <c r="L577">
        <v>21</v>
      </c>
      <c r="M577">
        <v>2.70714285714286</v>
      </c>
      <c r="N577">
        <v>42</v>
      </c>
      <c r="P577">
        <v>15</v>
      </c>
    </row>
    <row r="578" spans="1:16" x14ac:dyDescent="0.25">
      <c r="A578" t="s">
        <v>1446</v>
      </c>
      <c r="B578" t="s">
        <v>1445</v>
      </c>
      <c r="C578" t="s">
        <v>1447</v>
      </c>
      <c r="D578">
        <v>5256.3466341100002</v>
      </c>
      <c r="E578">
        <v>196.5</v>
      </c>
      <c r="G578">
        <v>0</v>
      </c>
      <c r="H578">
        <v>0</v>
      </c>
      <c r="I578">
        <v>0</v>
      </c>
      <c r="L578">
        <v>39</v>
      </c>
      <c r="M578">
        <v>10</v>
      </c>
      <c r="N578">
        <v>13</v>
      </c>
      <c r="O578">
        <v>93</v>
      </c>
      <c r="P578">
        <v>37</v>
      </c>
    </row>
    <row r="579" spans="1:16" x14ac:dyDescent="0.25">
      <c r="A579" t="s">
        <v>1430</v>
      </c>
      <c r="B579" t="s">
        <v>1429</v>
      </c>
      <c r="C579" t="s">
        <v>401</v>
      </c>
      <c r="D579">
        <v>5251.9179575999997</v>
      </c>
      <c r="E579">
        <v>628.5</v>
      </c>
      <c r="G579">
        <v>0</v>
      </c>
      <c r="H579">
        <v>0</v>
      </c>
      <c r="I579">
        <v>0</v>
      </c>
      <c r="L579">
        <v>21</v>
      </c>
      <c r="M579">
        <v>7.1071428571428603</v>
      </c>
      <c r="N579">
        <v>72</v>
      </c>
      <c r="P579">
        <v>42</v>
      </c>
    </row>
    <row r="580" spans="1:16" x14ac:dyDescent="0.25">
      <c r="A580" t="s">
        <v>1439</v>
      </c>
      <c r="B580" t="s">
        <v>1438</v>
      </c>
      <c r="C580" t="s">
        <v>457</v>
      </c>
      <c r="D580">
        <v>5250.5046359999997</v>
      </c>
      <c r="E580">
        <v>339.55</v>
      </c>
      <c r="F580">
        <v>85.714285714285694</v>
      </c>
      <c r="G580">
        <v>6</v>
      </c>
      <c r="H580">
        <v>0</v>
      </c>
      <c r="I580">
        <v>14.285714285714199</v>
      </c>
      <c r="J580">
        <v>7</v>
      </c>
      <c r="K580">
        <v>2.4297977593481801</v>
      </c>
      <c r="L580">
        <v>51</v>
      </c>
      <c r="M580">
        <v>1.3627118644067799</v>
      </c>
      <c r="N580">
        <v>17</v>
      </c>
      <c r="O580">
        <v>39</v>
      </c>
      <c r="P580">
        <v>55</v>
      </c>
    </row>
    <row r="581" spans="1:16" x14ac:dyDescent="0.25">
      <c r="A581" t="s">
        <v>1402</v>
      </c>
      <c r="B581" t="s">
        <v>1401</v>
      </c>
      <c r="C581" t="s">
        <v>373</v>
      </c>
      <c r="D581">
        <v>5227.8254454199996</v>
      </c>
      <c r="E581">
        <v>362.95</v>
      </c>
      <c r="F581">
        <v>87.5</v>
      </c>
      <c r="G581">
        <v>7</v>
      </c>
      <c r="H581">
        <v>12.5</v>
      </c>
      <c r="I581">
        <v>0</v>
      </c>
      <c r="J581">
        <v>8</v>
      </c>
      <c r="K581">
        <v>28.607453068086301</v>
      </c>
      <c r="L581">
        <v>21</v>
      </c>
      <c r="M581">
        <v>4.9555555555555602</v>
      </c>
      <c r="N581">
        <v>55</v>
      </c>
      <c r="P581">
        <v>30</v>
      </c>
    </row>
    <row r="582" spans="1:16" x14ac:dyDescent="0.25">
      <c r="A582" t="s">
        <v>1464</v>
      </c>
      <c r="B582" t="s">
        <v>1463</v>
      </c>
      <c r="C582" t="s">
        <v>1277</v>
      </c>
      <c r="D582">
        <v>5216.6417795549996</v>
      </c>
      <c r="E582">
        <v>451.45</v>
      </c>
      <c r="G582">
        <v>0</v>
      </c>
      <c r="H582">
        <v>0</v>
      </c>
      <c r="I582">
        <v>0</v>
      </c>
      <c r="L582">
        <v>8</v>
      </c>
      <c r="M582">
        <v>7.1666666666666696</v>
      </c>
      <c r="N582">
        <v>21</v>
      </c>
      <c r="O582">
        <v>5</v>
      </c>
      <c r="P582">
        <v>4</v>
      </c>
    </row>
    <row r="583" spans="1:16" x14ac:dyDescent="0.25">
      <c r="A583" t="s">
        <v>1435</v>
      </c>
      <c r="B583" t="s">
        <v>1434</v>
      </c>
      <c r="C583" t="s">
        <v>533</v>
      </c>
      <c r="D583">
        <v>5202.1114074050001</v>
      </c>
      <c r="E583">
        <v>63.5</v>
      </c>
      <c r="F583">
        <v>100</v>
      </c>
      <c r="G583">
        <v>2</v>
      </c>
      <c r="H583">
        <v>0</v>
      </c>
      <c r="I583">
        <v>0</v>
      </c>
      <c r="J583">
        <v>2</v>
      </c>
      <c r="K583">
        <v>33.907595927956102</v>
      </c>
      <c r="L583">
        <v>25</v>
      </c>
      <c r="N583">
        <v>32</v>
      </c>
      <c r="O583">
        <v>91</v>
      </c>
      <c r="P583">
        <v>62</v>
      </c>
    </row>
    <row r="584" spans="1:16" x14ac:dyDescent="0.25">
      <c r="A584" t="s">
        <v>1468</v>
      </c>
      <c r="B584" t="s">
        <v>1467</v>
      </c>
      <c r="C584" t="s">
        <v>61</v>
      </c>
      <c r="D584">
        <v>5194.7700471300004</v>
      </c>
      <c r="E584">
        <v>490.5</v>
      </c>
      <c r="F584">
        <v>50</v>
      </c>
      <c r="G584">
        <v>2</v>
      </c>
      <c r="H584">
        <v>25</v>
      </c>
      <c r="I584">
        <v>25</v>
      </c>
      <c r="J584">
        <v>4</v>
      </c>
      <c r="K584">
        <v>-23.347835094261399</v>
      </c>
      <c r="L584">
        <v>95</v>
      </c>
      <c r="M584">
        <v>7.5063492063492099</v>
      </c>
      <c r="N584">
        <v>85</v>
      </c>
      <c r="P584">
        <v>36</v>
      </c>
    </row>
    <row r="585" spans="1:16" x14ac:dyDescent="0.25">
      <c r="A585" t="s">
        <v>1432</v>
      </c>
      <c r="B585" t="s">
        <v>1431</v>
      </c>
      <c r="C585" t="s">
        <v>1433</v>
      </c>
      <c r="D585">
        <v>5168.879891351</v>
      </c>
      <c r="E585">
        <v>50.67</v>
      </c>
      <c r="G585">
        <v>0</v>
      </c>
      <c r="H585">
        <v>0</v>
      </c>
      <c r="I585">
        <v>0</v>
      </c>
    </row>
    <row r="586" spans="1:16" x14ac:dyDescent="0.25">
      <c r="A586" t="s">
        <v>1460</v>
      </c>
      <c r="B586" t="s">
        <v>1459</v>
      </c>
      <c r="C586" t="s">
        <v>328</v>
      </c>
      <c r="D586">
        <v>5150.6461981800003</v>
      </c>
      <c r="E586">
        <v>879.8</v>
      </c>
      <c r="F586">
        <v>100</v>
      </c>
      <c r="G586">
        <v>5</v>
      </c>
      <c r="H586">
        <v>0</v>
      </c>
      <c r="I586">
        <v>0</v>
      </c>
      <c r="J586">
        <v>5</v>
      </c>
      <c r="K586">
        <v>-1.7928514331392</v>
      </c>
      <c r="L586">
        <v>43</v>
      </c>
      <c r="M586">
        <v>6.2335820895522396</v>
      </c>
      <c r="N586">
        <v>90</v>
      </c>
      <c r="O586">
        <v>25</v>
      </c>
      <c r="P586">
        <v>76</v>
      </c>
    </row>
    <row r="587" spans="1:16" x14ac:dyDescent="0.25">
      <c r="A587" t="s">
        <v>1480</v>
      </c>
      <c r="B587" t="s">
        <v>1479</v>
      </c>
      <c r="C587" t="s">
        <v>336</v>
      </c>
      <c r="D587">
        <v>5148.17063624</v>
      </c>
      <c r="E587">
        <v>365.6</v>
      </c>
      <c r="G587">
        <v>0</v>
      </c>
      <c r="H587">
        <v>0</v>
      </c>
      <c r="I587">
        <v>0</v>
      </c>
      <c r="L587">
        <v>52</v>
      </c>
      <c r="M587">
        <v>7.2777777777777803</v>
      </c>
      <c r="N587">
        <v>54</v>
      </c>
      <c r="O587">
        <v>99</v>
      </c>
      <c r="P587">
        <v>92</v>
      </c>
    </row>
    <row r="588" spans="1:16" x14ac:dyDescent="0.25">
      <c r="A588" t="s">
        <v>2137</v>
      </c>
      <c r="B588" t="s">
        <v>2138</v>
      </c>
      <c r="D588">
        <v>5104.1557792000003</v>
      </c>
      <c r="E588">
        <v>898.45</v>
      </c>
      <c r="G588">
        <v>0</v>
      </c>
      <c r="H588">
        <v>0</v>
      </c>
      <c r="I588">
        <v>0</v>
      </c>
    </row>
    <row r="589" spans="1:16" x14ac:dyDescent="0.25">
      <c r="A589" t="s">
        <v>1437</v>
      </c>
      <c r="B589" t="s">
        <v>1436</v>
      </c>
      <c r="C589" t="s">
        <v>1277</v>
      </c>
      <c r="D589">
        <v>5081.58</v>
      </c>
      <c r="E589">
        <v>456.9</v>
      </c>
      <c r="F589">
        <v>100</v>
      </c>
      <c r="G589">
        <v>3</v>
      </c>
      <c r="H589">
        <v>0</v>
      </c>
      <c r="I589">
        <v>0</v>
      </c>
      <c r="J589">
        <v>3</v>
      </c>
      <c r="K589">
        <v>2.6649191786806399</v>
      </c>
      <c r="L589">
        <v>79</v>
      </c>
      <c r="M589">
        <v>7</v>
      </c>
      <c r="N589">
        <v>43</v>
      </c>
      <c r="P589">
        <v>40</v>
      </c>
    </row>
    <row r="590" spans="1:16" x14ac:dyDescent="0.25">
      <c r="A590" t="s">
        <v>1472</v>
      </c>
      <c r="B590" t="s">
        <v>1471</v>
      </c>
      <c r="C590" t="s">
        <v>27</v>
      </c>
      <c r="D590">
        <v>5036.8837981650004</v>
      </c>
      <c r="E590">
        <v>293.55</v>
      </c>
      <c r="F590">
        <v>66.6666666666666</v>
      </c>
      <c r="G590">
        <v>4</v>
      </c>
      <c r="H590">
        <v>33.3333333333333</v>
      </c>
      <c r="I590">
        <v>0</v>
      </c>
      <c r="J590">
        <v>6</v>
      </c>
      <c r="K590">
        <v>9.5500919886268605</v>
      </c>
      <c r="L590">
        <v>95</v>
      </c>
      <c r="M590">
        <v>6.86</v>
      </c>
      <c r="N590">
        <v>94</v>
      </c>
      <c r="O590">
        <v>85</v>
      </c>
      <c r="P590">
        <v>83</v>
      </c>
    </row>
    <row r="591" spans="1:16" x14ac:dyDescent="0.25">
      <c r="A591" t="s">
        <v>1478</v>
      </c>
      <c r="B591" t="s">
        <v>1477</v>
      </c>
      <c r="C591" t="s">
        <v>41</v>
      </c>
      <c r="D591">
        <v>5032.96819452</v>
      </c>
      <c r="E591">
        <v>6400</v>
      </c>
      <c r="G591">
        <v>0</v>
      </c>
      <c r="H591">
        <v>0</v>
      </c>
      <c r="I591">
        <v>0</v>
      </c>
      <c r="L591">
        <v>98</v>
      </c>
      <c r="N591">
        <v>88</v>
      </c>
      <c r="O591">
        <v>16</v>
      </c>
      <c r="P591">
        <v>66</v>
      </c>
    </row>
    <row r="592" spans="1:16" x14ac:dyDescent="0.25">
      <c r="A592" t="s">
        <v>1451</v>
      </c>
      <c r="B592" t="s">
        <v>1450</v>
      </c>
      <c r="C592" t="s">
        <v>423</v>
      </c>
      <c r="D592">
        <v>4968.9655194300003</v>
      </c>
      <c r="E592">
        <v>4502.8500000000004</v>
      </c>
      <c r="G592">
        <v>0</v>
      </c>
      <c r="H592">
        <v>0</v>
      </c>
      <c r="I592">
        <v>0</v>
      </c>
      <c r="L592">
        <v>72</v>
      </c>
      <c r="N592">
        <v>76</v>
      </c>
      <c r="O592">
        <v>93</v>
      </c>
      <c r="P592">
        <v>95</v>
      </c>
    </row>
    <row r="593" spans="1:16" x14ac:dyDescent="0.25">
      <c r="A593" t="s">
        <v>1449</v>
      </c>
      <c r="B593" t="s">
        <v>1448</v>
      </c>
      <c r="C593" t="s">
        <v>706</v>
      </c>
      <c r="D593">
        <v>4941.5542208400002</v>
      </c>
      <c r="E593">
        <v>229.15</v>
      </c>
      <c r="F593">
        <v>64.705882352941103</v>
      </c>
      <c r="G593">
        <v>11</v>
      </c>
      <c r="H593">
        <v>23.529411764705799</v>
      </c>
      <c r="I593">
        <v>11.764705882352899</v>
      </c>
      <c r="J593">
        <v>17</v>
      </c>
      <c r="K593">
        <v>12.262521588946401</v>
      </c>
      <c r="L593">
        <v>57</v>
      </c>
      <c r="M593">
        <v>6.5954545454545404</v>
      </c>
      <c r="N593">
        <v>23</v>
      </c>
      <c r="O593">
        <v>35</v>
      </c>
      <c r="P593">
        <v>11</v>
      </c>
    </row>
    <row r="594" spans="1:16" x14ac:dyDescent="0.25">
      <c r="A594" t="s">
        <v>103</v>
      </c>
      <c r="B594" t="s">
        <v>104</v>
      </c>
      <c r="C594" t="s">
        <v>102</v>
      </c>
      <c r="D594">
        <v>4905.9404664499998</v>
      </c>
      <c r="E594">
        <v>521.35</v>
      </c>
      <c r="F594">
        <v>100</v>
      </c>
      <c r="G594">
        <v>2</v>
      </c>
      <c r="H594">
        <v>0</v>
      </c>
      <c r="I594">
        <v>0</v>
      </c>
      <c r="J594">
        <v>2</v>
      </c>
      <c r="K594">
        <v>53.2391622016561</v>
      </c>
      <c r="L594">
        <v>71</v>
      </c>
      <c r="M594">
        <v>4.4294642857142899</v>
      </c>
      <c r="N594">
        <v>18</v>
      </c>
      <c r="O594">
        <v>100</v>
      </c>
      <c r="P594">
        <v>94</v>
      </c>
    </row>
    <row r="595" spans="1:16" x14ac:dyDescent="0.25">
      <c r="A595" t="s">
        <v>1458</v>
      </c>
      <c r="B595" t="s">
        <v>1457</v>
      </c>
      <c r="C595" t="s">
        <v>1076</v>
      </c>
      <c r="D595">
        <v>4903.4706404250001</v>
      </c>
      <c r="E595">
        <v>1058.45</v>
      </c>
      <c r="G595">
        <v>0</v>
      </c>
      <c r="H595">
        <v>0</v>
      </c>
      <c r="I595">
        <v>0</v>
      </c>
      <c r="L595">
        <v>12</v>
      </c>
      <c r="M595">
        <v>4.27564102564103</v>
      </c>
      <c r="N595">
        <v>6</v>
      </c>
      <c r="P595">
        <v>65</v>
      </c>
    </row>
    <row r="596" spans="1:16" x14ac:dyDescent="0.25">
      <c r="A596" t="s">
        <v>1462</v>
      </c>
      <c r="B596" t="s">
        <v>1461</v>
      </c>
      <c r="C596" t="s">
        <v>457</v>
      </c>
      <c r="D596">
        <v>4902.3200376599998</v>
      </c>
      <c r="E596">
        <v>927.6</v>
      </c>
      <c r="F596">
        <v>100</v>
      </c>
      <c r="G596">
        <v>4</v>
      </c>
      <c r="H596">
        <v>0</v>
      </c>
      <c r="I596">
        <v>0</v>
      </c>
      <c r="J596">
        <v>4</v>
      </c>
      <c r="K596">
        <v>8.2345262699880397</v>
      </c>
      <c r="L596">
        <v>32</v>
      </c>
      <c r="M596">
        <v>5.7338983050847396</v>
      </c>
      <c r="N596">
        <v>56</v>
      </c>
      <c r="O596">
        <v>70</v>
      </c>
      <c r="P596">
        <v>60</v>
      </c>
    </row>
    <row r="597" spans="1:16" x14ac:dyDescent="0.25">
      <c r="A597" t="s">
        <v>1492</v>
      </c>
      <c r="B597" t="s">
        <v>1491</v>
      </c>
      <c r="C597" t="s">
        <v>38</v>
      </c>
      <c r="D597">
        <v>4896.6487210900004</v>
      </c>
      <c r="E597">
        <v>178.1</v>
      </c>
      <c r="G597">
        <v>0</v>
      </c>
      <c r="H597">
        <v>0</v>
      </c>
      <c r="I597">
        <v>0</v>
      </c>
      <c r="L597">
        <v>55</v>
      </c>
      <c r="M597">
        <v>4.7685714285714296</v>
      </c>
      <c r="N597">
        <v>45</v>
      </c>
      <c r="O597">
        <v>36</v>
      </c>
      <c r="P597">
        <v>22</v>
      </c>
    </row>
    <row r="598" spans="1:16" x14ac:dyDescent="0.25">
      <c r="A598" t="s">
        <v>1484</v>
      </c>
      <c r="B598" t="s">
        <v>1483</v>
      </c>
      <c r="C598" t="s">
        <v>74</v>
      </c>
      <c r="D598">
        <v>4889.9796328399998</v>
      </c>
      <c r="E598">
        <v>455.2</v>
      </c>
      <c r="F598">
        <v>80</v>
      </c>
      <c r="G598">
        <v>4</v>
      </c>
      <c r="H598">
        <v>20</v>
      </c>
      <c r="I598">
        <v>0</v>
      </c>
      <c r="J598">
        <v>5</v>
      </c>
      <c r="K598">
        <v>8.5391516225495607</v>
      </c>
      <c r="L598">
        <v>73</v>
      </c>
      <c r="M598">
        <v>3.4750000000000001</v>
      </c>
      <c r="N598">
        <v>62</v>
      </c>
      <c r="O598">
        <v>7</v>
      </c>
      <c r="P598">
        <v>18</v>
      </c>
    </row>
    <row r="599" spans="1:16" x14ac:dyDescent="0.25">
      <c r="A599" t="s">
        <v>1482</v>
      </c>
      <c r="B599" t="s">
        <v>1481</v>
      </c>
      <c r="C599" t="s">
        <v>88</v>
      </c>
      <c r="D599">
        <v>4862.23186833</v>
      </c>
      <c r="E599">
        <v>874.75</v>
      </c>
      <c r="F599">
        <v>66.6666666666666</v>
      </c>
      <c r="G599">
        <v>2</v>
      </c>
      <c r="H599">
        <v>33.3333333333333</v>
      </c>
      <c r="I599">
        <v>0</v>
      </c>
      <c r="J599">
        <v>3</v>
      </c>
      <c r="K599">
        <v>-11.519482729283601</v>
      </c>
      <c r="L599">
        <v>81</v>
      </c>
      <c r="M599">
        <v>6.44509803921569</v>
      </c>
      <c r="N599">
        <v>20</v>
      </c>
      <c r="O599">
        <v>44</v>
      </c>
      <c r="P599">
        <v>15</v>
      </c>
    </row>
    <row r="600" spans="1:16" x14ac:dyDescent="0.25">
      <c r="A600" t="s">
        <v>1490</v>
      </c>
      <c r="B600" t="s">
        <v>1489</v>
      </c>
      <c r="C600" t="s">
        <v>423</v>
      </c>
      <c r="D600">
        <v>4852.4488291999996</v>
      </c>
      <c r="E600">
        <v>1126.4000000000001</v>
      </c>
      <c r="F600">
        <v>100</v>
      </c>
      <c r="G600">
        <v>2</v>
      </c>
      <c r="H600">
        <v>0</v>
      </c>
      <c r="I600">
        <v>0</v>
      </c>
      <c r="J600">
        <v>2</v>
      </c>
      <c r="K600">
        <v>1.0325113064254501</v>
      </c>
      <c r="L600">
        <v>70</v>
      </c>
      <c r="N600">
        <v>91</v>
      </c>
      <c r="O600">
        <v>20</v>
      </c>
      <c r="P600">
        <v>56</v>
      </c>
    </row>
    <row r="601" spans="1:16" x14ac:dyDescent="0.25">
      <c r="A601" t="s">
        <v>1517</v>
      </c>
      <c r="B601" t="s">
        <v>1516</v>
      </c>
      <c r="C601" t="s">
        <v>575</v>
      </c>
      <c r="D601">
        <v>4846.05139315</v>
      </c>
      <c r="E601">
        <v>1554.9</v>
      </c>
      <c r="G601">
        <v>0</v>
      </c>
      <c r="H601">
        <v>0</v>
      </c>
      <c r="I601">
        <v>0</v>
      </c>
      <c r="K601">
        <v>64.443065466956199</v>
      </c>
      <c r="L601">
        <v>12</v>
      </c>
      <c r="M601">
        <v>7.8735294117647099</v>
      </c>
      <c r="N601">
        <v>3</v>
      </c>
      <c r="O601">
        <v>91</v>
      </c>
      <c r="P601">
        <v>23</v>
      </c>
    </row>
    <row r="602" spans="1:16" x14ac:dyDescent="0.25">
      <c r="A602" t="s">
        <v>1466</v>
      </c>
      <c r="B602" t="s">
        <v>1465</v>
      </c>
      <c r="C602" t="s">
        <v>102</v>
      </c>
      <c r="D602">
        <v>4795.0642137599998</v>
      </c>
      <c r="E602">
        <v>654.79999999999995</v>
      </c>
      <c r="G602">
        <v>0</v>
      </c>
      <c r="H602">
        <v>0</v>
      </c>
      <c r="I602">
        <v>0</v>
      </c>
      <c r="L602">
        <v>31</v>
      </c>
      <c r="M602">
        <v>4.5098214285714304</v>
      </c>
      <c r="N602">
        <v>20</v>
      </c>
      <c r="O602">
        <v>99</v>
      </c>
      <c r="P602">
        <v>74</v>
      </c>
    </row>
    <row r="603" spans="1:16" x14ac:dyDescent="0.25">
      <c r="A603" t="s">
        <v>1416</v>
      </c>
      <c r="B603" t="s">
        <v>1415</v>
      </c>
      <c r="C603" t="s">
        <v>916</v>
      </c>
      <c r="D603">
        <v>4763.7116202799998</v>
      </c>
      <c r="E603">
        <v>23.9</v>
      </c>
      <c r="G603">
        <v>0</v>
      </c>
      <c r="H603">
        <v>0</v>
      </c>
      <c r="I603">
        <v>0</v>
      </c>
      <c r="L603">
        <v>63</v>
      </c>
      <c r="N603">
        <v>6</v>
      </c>
      <c r="O603">
        <v>100</v>
      </c>
      <c r="P603">
        <v>61</v>
      </c>
    </row>
    <row r="604" spans="1:16" x14ac:dyDescent="0.25">
      <c r="A604" t="s">
        <v>1502</v>
      </c>
      <c r="B604" t="s">
        <v>1501</v>
      </c>
      <c r="C604" t="s">
        <v>61</v>
      </c>
      <c r="D604">
        <v>4748.4131906000002</v>
      </c>
      <c r="E604">
        <v>699</v>
      </c>
      <c r="F604">
        <v>80</v>
      </c>
      <c r="G604">
        <v>8</v>
      </c>
      <c r="H604">
        <v>20</v>
      </c>
      <c r="I604">
        <v>0</v>
      </c>
      <c r="J604">
        <v>10</v>
      </c>
      <c r="K604">
        <v>-5.4807081893207297</v>
      </c>
      <c r="L604">
        <v>52</v>
      </c>
      <c r="M604">
        <v>6.2634920634920599</v>
      </c>
      <c r="N604">
        <v>94</v>
      </c>
      <c r="O604">
        <v>67</v>
      </c>
      <c r="P604">
        <v>85</v>
      </c>
    </row>
    <row r="605" spans="1:16" x14ac:dyDescent="0.25">
      <c r="A605" t="s">
        <v>1474</v>
      </c>
      <c r="B605" t="s">
        <v>1473</v>
      </c>
      <c r="C605" t="s">
        <v>118</v>
      </c>
      <c r="D605">
        <v>4730.4477607199997</v>
      </c>
      <c r="E605">
        <v>1148.2</v>
      </c>
      <c r="F605">
        <v>100</v>
      </c>
      <c r="G605">
        <v>1</v>
      </c>
      <c r="H605">
        <v>0</v>
      </c>
      <c r="I605">
        <v>0</v>
      </c>
      <c r="J605">
        <v>1</v>
      </c>
      <c r="K605">
        <v>41.5609584214235</v>
      </c>
      <c r="L605">
        <v>70</v>
      </c>
      <c r="O605">
        <v>3</v>
      </c>
    </row>
    <row r="606" spans="1:16" x14ac:dyDescent="0.25">
      <c r="A606" t="s">
        <v>1476</v>
      </c>
      <c r="B606" t="s">
        <v>1475</v>
      </c>
      <c r="C606" t="s">
        <v>401</v>
      </c>
      <c r="D606">
        <v>4707.0443233799997</v>
      </c>
      <c r="E606">
        <v>177.4</v>
      </c>
      <c r="F606">
        <v>100</v>
      </c>
      <c r="G606">
        <v>1</v>
      </c>
      <c r="H606">
        <v>0</v>
      </c>
      <c r="I606">
        <v>0</v>
      </c>
      <c r="J606">
        <v>1</v>
      </c>
      <c r="K606">
        <v>1.2588943623426401</v>
      </c>
      <c r="L606">
        <v>32</v>
      </c>
      <c r="M606">
        <v>4.71428571428571</v>
      </c>
      <c r="N606">
        <v>50</v>
      </c>
      <c r="P606">
        <v>15</v>
      </c>
    </row>
    <row r="607" spans="1:16" x14ac:dyDescent="0.25">
      <c r="A607" t="s">
        <v>1523</v>
      </c>
      <c r="B607" t="s">
        <v>1522</v>
      </c>
      <c r="C607" t="s">
        <v>423</v>
      </c>
      <c r="D607">
        <v>4676.1706659900001</v>
      </c>
      <c r="E607">
        <v>1141.1500000000001</v>
      </c>
      <c r="F607">
        <v>100</v>
      </c>
      <c r="G607">
        <v>1</v>
      </c>
      <c r="H607">
        <v>0</v>
      </c>
      <c r="I607">
        <v>0</v>
      </c>
      <c r="J607">
        <v>1</v>
      </c>
      <c r="K607">
        <v>-4.6090755103860204</v>
      </c>
      <c r="L607">
        <v>62</v>
      </c>
      <c r="M607">
        <v>3.9978260869565201</v>
      </c>
      <c r="N607">
        <v>96</v>
      </c>
      <c r="O607">
        <v>58</v>
      </c>
      <c r="P607">
        <v>70</v>
      </c>
    </row>
    <row r="608" spans="1:16" x14ac:dyDescent="0.25">
      <c r="A608" t="s">
        <v>1508</v>
      </c>
      <c r="B608" t="s">
        <v>1507</v>
      </c>
      <c r="C608" t="s">
        <v>373</v>
      </c>
      <c r="D608">
        <v>4664.0970521999998</v>
      </c>
      <c r="E608">
        <v>686.3</v>
      </c>
      <c r="F608">
        <v>100</v>
      </c>
      <c r="G608">
        <v>2</v>
      </c>
      <c r="H608">
        <v>0</v>
      </c>
      <c r="I608">
        <v>0</v>
      </c>
      <c r="J608">
        <v>2</v>
      </c>
      <c r="K608">
        <v>11.4887831407205</v>
      </c>
      <c r="L608">
        <v>76</v>
      </c>
      <c r="M608">
        <v>7.4249999999999998</v>
      </c>
      <c r="N608">
        <v>67</v>
      </c>
      <c r="O608">
        <v>81</v>
      </c>
      <c r="P608">
        <v>92</v>
      </c>
    </row>
    <row r="609" spans="1:16" x14ac:dyDescent="0.25">
      <c r="A609" t="s">
        <v>1496</v>
      </c>
      <c r="B609" t="s">
        <v>1495</v>
      </c>
      <c r="C609" t="s">
        <v>430</v>
      </c>
      <c r="D609">
        <v>4652.4499167000004</v>
      </c>
      <c r="E609">
        <v>250.95</v>
      </c>
      <c r="G609">
        <v>0</v>
      </c>
      <c r="H609">
        <v>0</v>
      </c>
      <c r="I609">
        <v>0</v>
      </c>
      <c r="L609">
        <v>36</v>
      </c>
      <c r="M609">
        <v>5.3947761194029802</v>
      </c>
      <c r="N609">
        <v>33</v>
      </c>
      <c r="O609">
        <v>77</v>
      </c>
      <c r="P609">
        <v>41</v>
      </c>
    </row>
    <row r="610" spans="1:16" x14ac:dyDescent="0.25">
      <c r="A610" t="s">
        <v>1498</v>
      </c>
      <c r="B610" t="s">
        <v>1497</v>
      </c>
      <c r="C610" t="s">
        <v>55</v>
      </c>
      <c r="D610">
        <v>4613.1487112750001</v>
      </c>
      <c r="E610">
        <v>451.75</v>
      </c>
      <c r="F610">
        <v>80</v>
      </c>
      <c r="G610">
        <v>4</v>
      </c>
      <c r="H610">
        <v>20</v>
      </c>
      <c r="I610">
        <v>0</v>
      </c>
      <c r="J610">
        <v>5</v>
      </c>
      <c r="K610">
        <v>0.71942446043165398</v>
      </c>
      <c r="L610">
        <v>60</v>
      </c>
      <c r="N610">
        <v>37</v>
      </c>
      <c r="O610">
        <v>25</v>
      </c>
      <c r="P610">
        <v>40</v>
      </c>
    </row>
    <row r="611" spans="1:16" x14ac:dyDescent="0.25">
      <c r="A611" t="s">
        <v>1488</v>
      </c>
      <c r="B611" t="s">
        <v>1487</v>
      </c>
      <c r="C611" t="s">
        <v>407</v>
      </c>
      <c r="D611">
        <v>4591.7054975999999</v>
      </c>
      <c r="E611">
        <v>4538.55</v>
      </c>
      <c r="F611">
        <v>66.6666666666666</v>
      </c>
      <c r="G611">
        <v>2</v>
      </c>
      <c r="H611">
        <v>33.3333333333333</v>
      </c>
      <c r="I611">
        <v>0</v>
      </c>
      <c r="J611">
        <v>3</v>
      </c>
      <c r="K611">
        <v>-11.0398695618644</v>
      </c>
      <c r="L611">
        <v>76</v>
      </c>
      <c r="M611">
        <v>7.23</v>
      </c>
      <c r="N611">
        <v>54</v>
      </c>
      <c r="O611">
        <v>40</v>
      </c>
      <c r="P611">
        <v>62</v>
      </c>
    </row>
    <row r="612" spans="1:16" x14ac:dyDescent="0.25">
      <c r="A612" t="s">
        <v>1500</v>
      </c>
      <c r="B612" t="s">
        <v>1499</v>
      </c>
      <c r="C612" t="s">
        <v>85</v>
      </c>
      <c r="D612">
        <v>4532.2243673000003</v>
      </c>
      <c r="E612">
        <v>97.8</v>
      </c>
      <c r="G612">
        <v>0</v>
      </c>
      <c r="H612">
        <v>0</v>
      </c>
      <c r="I612">
        <v>0</v>
      </c>
      <c r="L612">
        <v>43</v>
      </c>
      <c r="M612">
        <v>6.5625</v>
      </c>
      <c r="N612">
        <v>21</v>
      </c>
      <c r="O612">
        <v>100</v>
      </c>
      <c r="P612">
        <v>75</v>
      </c>
    </row>
    <row r="613" spans="1:16" x14ac:dyDescent="0.25">
      <c r="A613" t="s">
        <v>1514</v>
      </c>
      <c r="B613" t="s">
        <v>1513</v>
      </c>
      <c r="C613" t="s">
        <v>1515</v>
      </c>
      <c r="D613">
        <v>4529.8344858</v>
      </c>
      <c r="E613">
        <v>657.15</v>
      </c>
      <c r="F613">
        <v>100</v>
      </c>
      <c r="G613">
        <v>1</v>
      </c>
      <c r="H613">
        <v>0</v>
      </c>
      <c r="I613">
        <v>0</v>
      </c>
      <c r="J613">
        <v>1</v>
      </c>
      <c r="K613">
        <v>36.689572751717897</v>
      </c>
      <c r="L613">
        <v>28</v>
      </c>
      <c r="M613">
        <v>6.85</v>
      </c>
      <c r="N613">
        <v>99</v>
      </c>
      <c r="O613">
        <v>76</v>
      </c>
      <c r="P613">
        <v>80</v>
      </c>
    </row>
    <row r="614" spans="1:16" x14ac:dyDescent="0.25">
      <c r="A614" t="s">
        <v>1539</v>
      </c>
      <c r="B614" t="s">
        <v>1538</v>
      </c>
      <c r="C614" t="s">
        <v>61</v>
      </c>
      <c r="D614">
        <v>4510.6924207499997</v>
      </c>
      <c r="E614">
        <v>121.9</v>
      </c>
      <c r="G614">
        <v>0</v>
      </c>
      <c r="H614">
        <v>0</v>
      </c>
      <c r="I614">
        <v>0</v>
      </c>
      <c r="L614">
        <v>99</v>
      </c>
      <c r="M614">
        <v>5.8007936507936497</v>
      </c>
      <c r="N614">
        <v>66</v>
      </c>
      <c r="O614">
        <v>77</v>
      </c>
      <c r="P614">
        <v>79</v>
      </c>
    </row>
    <row r="615" spans="1:16" x14ac:dyDescent="0.25">
      <c r="A615" t="s">
        <v>1555</v>
      </c>
      <c r="B615" t="s">
        <v>1554</v>
      </c>
      <c r="C615" t="s">
        <v>975</v>
      </c>
      <c r="D615">
        <v>4470.0861028500003</v>
      </c>
      <c r="E615">
        <v>624.85</v>
      </c>
      <c r="G615">
        <v>0</v>
      </c>
      <c r="H615">
        <v>0</v>
      </c>
      <c r="I615">
        <v>0</v>
      </c>
      <c r="L615">
        <v>98</v>
      </c>
      <c r="M615">
        <v>5.6315789473684204</v>
      </c>
      <c r="N615">
        <v>94</v>
      </c>
      <c r="O615">
        <v>42</v>
      </c>
      <c r="P615">
        <v>79</v>
      </c>
    </row>
    <row r="616" spans="1:16" x14ac:dyDescent="0.25">
      <c r="A616" t="s">
        <v>1510</v>
      </c>
      <c r="B616" t="s">
        <v>1509</v>
      </c>
      <c r="C616" t="s">
        <v>55</v>
      </c>
      <c r="D616">
        <v>4466.9497152000004</v>
      </c>
      <c r="E616">
        <v>325</v>
      </c>
      <c r="F616">
        <v>100</v>
      </c>
      <c r="G616">
        <v>7</v>
      </c>
      <c r="H616">
        <v>0</v>
      </c>
      <c r="I616">
        <v>0</v>
      </c>
      <c r="J616">
        <v>7</v>
      </c>
      <c r="K616">
        <v>16.822429906541998</v>
      </c>
      <c r="L616">
        <v>76</v>
      </c>
      <c r="M616">
        <v>2.54615384615385</v>
      </c>
      <c r="N616">
        <v>44</v>
      </c>
      <c r="O616">
        <v>25</v>
      </c>
      <c r="P616">
        <v>61</v>
      </c>
    </row>
    <row r="617" spans="1:16" x14ac:dyDescent="0.25">
      <c r="A617" t="s">
        <v>33</v>
      </c>
      <c r="B617" t="s">
        <v>34</v>
      </c>
      <c r="C617" t="s">
        <v>35</v>
      </c>
      <c r="D617">
        <v>4449.3999170859997</v>
      </c>
      <c r="E617">
        <v>216.34</v>
      </c>
      <c r="G617">
        <v>0</v>
      </c>
      <c r="H617">
        <v>0</v>
      </c>
      <c r="I617">
        <v>0</v>
      </c>
    </row>
    <row r="618" spans="1:16" x14ac:dyDescent="0.25">
      <c r="A618" t="s">
        <v>1521</v>
      </c>
      <c r="B618" t="s">
        <v>1520</v>
      </c>
      <c r="C618" t="s">
        <v>115</v>
      </c>
      <c r="D618">
        <v>4439.8460308200001</v>
      </c>
      <c r="E618">
        <v>328.05</v>
      </c>
      <c r="F618">
        <v>100</v>
      </c>
      <c r="G618">
        <v>2</v>
      </c>
      <c r="H618">
        <v>0</v>
      </c>
      <c r="I618">
        <v>0</v>
      </c>
      <c r="J618">
        <v>2</v>
      </c>
      <c r="K618">
        <v>29.4135248354278</v>
      </c>
      <c r="L618">
        <v>76</v>
      </c>
      <c r="M618">
        <v>4.5833333333333304</v>
      </c>
      <c r="N618">
        <v>37</v>
      </c>
      <c r="O618">
        <v>31</v>
      </c>
      <c r="P618">
        <v>42</v>
      </c>
    </row>
    <row r="619" spans="1:16" x14ac:dyDescent="0.25">
      <c r="A619" t="s">
        <v>1512</v>
      </c>
      <c r="B619" t="s">
        <v>1511</v>
      </c>
      <c r="C619" t="s">
        <v>504</v>
      </c>
      <c r="D619">
        <v>4421.2138121999997</v>
      </c>
      <c r="E619">
        <v>640.79999999999995</v>
      </c>
      <c r="G619">
        <v>0</v>
      </c>
      <c r="H619">
        <v>0</v>
      </c>
      <c r="I619">
        <v>0</v>
      </c>
      <c r="L619">
        <v>14</v>
      </c>
      <c r="N619">
        <v>12</v>
      </c>
      <c r="O619">
        <v>21</v>
      </c>
      <c r="P619">
        <v>2</v>
      </c>
    </row>
    <row r="620" spans="1:16" x14ac:dyDescent="0.25">
      <c r="A620" t="s">
        <v>1547</v>
      </c>
      <c r="B620" t="s">
        <v>1546</v>
      </c>
      <c r="C620" t="s">
        <v>315</v>
      </c>
      <c r="D620">
        <v>4418.9345188249999</v>
      </c>
      <c r="E620">
        <v>3409.1</v>
      </c>
      <c r="F620">
        <v>50</v>
      </c>
      <c r="G620">
        <v>1</v>
      </c>
      <c r="H620">
        <v>0</v>
      </c>
      <c r="I620">
        <v>50</v>
      </c>
      <c r="J620">
        <v>2</v>
      </c>
      <c r="K620">
        <v>-27.2700878275386</v>
      </c>
      <c r="L620">
        <v>95</v>
      </c>
      <c r="M620">
        <v>4.9435714285714303</v>
      </c>
      <c r="N620">
        <v>83</v>
      </c>
      <c r="O620">
        <v>63</v>
      </c>
      <c r="P620">
        <v>82</v>
      </c>
    </row>
    <row r="621" spans="1:16" x14ac:dyDescent="0.25">
      <c r="A621" t="s">
        <v>1519</v>
      </c>
      <c r="B621" t="s">
        <v>1518</v>
      </c>
      <c r="C621" t="s">
        <v>320</v>
      </c>
      <c r="D621">
        <v>4417.3764590999999</v>
      </c>
      <c r="E621">
        <v>2234.1</v>
      </c>
      <c r="F621">
        <v>66.6666666666666</v>
      </c>
      <c r="G621">
        <v>12</v>
      </c>
      <c r="H621">
        <v>22.2222222222222</v>
      </c>
      <c r="I621">
        <v>11.1111111111111</v>
      </c>
      <c r="J621">
        <v>18</v>
      </c>
      <c r="K621">
        <v>9.6638467391790908</v>
      </c>
      <c r="L621">
        <v>7</v>
      </c>
      <c r="M621">
        <v>8.65</v>
      </c>
      <c r="N621">
        <v>28</v>
      </c>
      <c r="O621">
        <v>4</v>
      </c>
      <c r="P621">
        <v>6</v>
      </c>
    </row>
    <row r="622" spans="1:16" x14ac:dyDescent="0.25">
      <c r="A622" t="s">
        <v>1537</v>
      </c>
      <c r="B622" t="s">
        <v>1536</v>
      </c>
      <c r="C622" t="s">
        <v>336</v>
      </c>
      <c r="D622">
        <v>4386.5887837199998</v>
      </c>
      <c r="E622">
        <v>804.15</v>
      </c>
      <c r="F622">
        <v>100</v>
      </c>
      <c r="G622">
        <v>2</v>
      </c>
      <c r="H622">
        <v>0</v>
      </c>
      <c r="I622">
        <v>0</v>
      </c>
      <c r="J622">
        <v>2</v>
      </c>
      <c r="K622">
        <v>29.431971537234599</v>
      </c>
      <c r="L622">
        <v>85</v>
      </c>
      <c r="M622">
        <v>4.5104477611940297</v>
      </c>
      <c r="N622">
        <v>97</v>
      </c>
      <c r="O622">
        <v>90</v>
      </c>
      <c r="P622">
        <v>96</v>
      </c>
    </row>
    <row r="623" spans="1:16" x14ac:dyDescent="0.25">
      <c r="A623" t="s">
        <v>1529</v>
      </c>
      <c r="B623" t="s">
        <v>1528</v>
      </c>
      <c r="C623" t="s">
        <v>1447</v>
      </c>
      <c r="D623">
        <v>4380.7248903999998</v>
      </c>
      <c r="E623">
        <v>664.95</v>
      </c>
      <c r="F623">
        <v>77.7777777777777</v>
      </c>
      <c r="G623">
        <v>7</v>
      </c>
      <c r="H623">
        <v>11.1111111111111</v>
      </c>
      <c r="I623">
        <v>11.1111111111111</v>
      </c>
      <c r="J623">
        <v>9</v>
      </c>
      <c r="K623">
        <v>19.637462235649501</v>
      </c>
      <c r="L623">
        <v>52</v>
      </c>
      <c r="M623">
        <v>10</v>
      </c>
      <c r="N623">
        <v>5</v>
      </c>
      <c r="O623">
        <v>12</v>
      </c>
      <c r="P623">
        <v>2</v>
      </c>
    </row>
    <row r="624" spans="1:16" x14ac:dyDescent="0.25">
      <c r="A624" t="s">
        <v>1504</v>
      </c>
      <c r="B624" t="s">
        <v>1503</v>
      </c>
      <c r="C624" t="s">
        <v>328</v>
      </c>
      <c r="D624">
        <v>4362.3047938749996</v>
      </c>
      <c r="E624">
        <v>778.55</v>
      </c>
      <c r="F624">
        <v>50</v>
      </c>
      <c r="G624">
        <v>1</v>
      </c>
      <c r="H624">
        <v>50</v>
      </c>
      <c r="I624">
        <v>0</v>
      </c>
      <c r="J624">
        <v>2</v>
      </c>
      <c r="K624">
        <v>23.0139788612342</v>
      </c>
      <c r="L624">
        <v>63</v>
      </c>
      <c r="M624">
        <v>6.5768656716417899</v>
      </c>
      <c r="N624">
        <v>44</v>
      </c>
      <c r="O624">
        <v>66</v>
      </c>
      <c r="P624">
        <v>62</v>
      </c>
    </row>
    <row r="625" spans="1:16" x14ac:dyDescent="0.25">
      <c r="A625" t="s">
        <v>1525</v>
      </c>
      <c r="B625" t="s">
        <v>1524</v>
      </c>
      <c r="C625" t="s">
        <v>457</v>
      </c>
      <c r="D625">
        <v>4343.2792276500004</v>
      </c>
      <c r="E625">
        <v>108.5</v>
      </c>
      <c r="F625">
        <v>75</v>
      </c>
      <c r="G625">
        <v>3</v>
      </c>
      <c r="H625">
        <v>25</v>
      </c>
      <c r="I625">
        <v>0</v>
      </c>
      <c r="J625">
        <v>4</v>
      </c>
      <c r="K625">
        <v>17.539026629935702</v>
      </c>
      <c r="L625">
        <v>86</v>
      </c>
      <c r="M625">
        <v>5.3788135593220296</v>
      </c>
      <c r="N625">
        <v>12</v>
      </c>
      <c r="O625">
        <v>47</v>
      </c>
      <c r="P625">
        <v>28</v>
      </c>
    </row>
    <row r="626" spans="1:16" x14ac:dyDescent="0.25">
      <c r="A626" t="s">
        <v>1535</v>
      </c>
      <c r="B626" t="s">
        <v>1534</v>
      </c>
      <c r="C626" t="s">
        <v>888</v>
      </c>
      <c r="D626">
        <v>4334.2652762750004</v>
      </c>
      <c r="E626">
        <v>341.1</v>
      </c>
      <c r="F626">
        <v>76.923076923076906</v>
      </c>
      <c r="G626">
        <v>10</v>
      </c>
      <c r="H626">
        <v>15.3846153846153</v>
      </c>
      <c r="I626">
        <v>7.6923076923076898</v>
      </c>
      <c r="J626">
        <v>13</v>
      </c>
      <c r="K626">
        <v>17.414061394822401</v>
      </c>
      <c r="L626">
        <v>82</v>
      </c>
      <c r="M626">
        <v>8.0749999999999993</v>
      </c>
      <c r="N626">
        <v>39</v>
      </c>
      <c r="O626">
        <v>58</v>
      </c>
      <c r="P626">
        <v>35</v>
      </c>
    </row>
    <row r="627" spans="1:16" x14ac:dyDescent="0.25">
      <c r="A627" t="s">
        <v>1551</v>
      </c>
      <c r="B627" t="s">
        <v>1550</v>
      </c>
      <c r="C627" t="s">
        <v>527</v>
      </c>
      <c r="D627">
        <v>4315.8416050650003</v>
      </c>
      <c r="E627">
        <v>798.25</v>
      </c>
      <c r="F627">
        <v>100</v>
      </c>
      <c r="G627">
        <v>2</v>
      </c>
      <c r="H627">
        <v>0</v>
      </c>
      <c r="I627">
        <v>0</v>
      </c>
      <c r="J627">
        <v>2</v>
      </c>
      <c r="K627">
        <v>20.954974352479201</v>
      </c>
      <c r="L627">
        <v>6</v>
      </c>
      <c r="M627">
        <v>4.8413043478260898</v>
      </c>
      <c r="N627">
        <v>43</v>
      </c>
      <c r="O627">
        <v>75</v>
      </c>
      <c r="P627">
        <v>57</v>
      </c>
    </row>
    <row r="628" spans="1:16" x14ac:dyDescent="0.25">
      <c r="A628" t="s">
        <v>1533</v>
      </c>
      <c r="B628" t="s">
        <v>1532</v>
      </c>
      <c r="C628" t="s">
        <v>88</v>
      </c>
      <c r="D628">
        <v>4312.9133694599996</v>
      </c>
      <c r="E628">
        <v>1092.3499999999999</v>
      </c>
      <c r="G628">
        <v>0</v>
      </c>
      <c r="H628">
        <v>0</v>
      </c>
      <c r="I628">
        <v>0</v>
      </c>
      <c r="L628">
        <v>12</v>
      </c>
      <c r="M628">
        <v>3.8107142857142899</v>
      </c>
      <c r="N628">
        <v>11</v>
      </c>
      <c r="O628">
        <v>1</v>
      </c>
      <c r="P628">
        <v>2</v>
      </c>
    </row>
    <row r="629" spans="1:16" x14ac:dyDescent="0.25">
      <c r="A629" t="s">
        <v>1527</v>
      </c>
      <c r="B629" t="s">
        <v>1526</v>
      </c>
      <c r="C629" t="s">
        <v>527</v>
      </c>
      <c r="D629">
        <v>4307.72488832</v>
      </c>
      <c r="E629">
        <v>47.85</v>
      </c>
      <c r="F629">
        <v>0</v>
      </c>
      <c r="G629">
        <v>0</v>
      </c>
      <c r="H629">
        <v>100</v>
      </c>
      <c r="I629">
        <v>0</v>
      </c>
      <c r="J629">
        <v>1</v>
      </c>
      <c r="K629">
        <v>35.557872784150099</v>
      </c>
      <c r="L629">
        <v>66</v>
      </c>
      <c r="M629">
        <v>2.2152173913043498</v>
      </c>
      <c r="N629">
        <v>90</v>
      </c>
      <c r="O629">
        <v>96</v>
      </c>
      <c r="P629">
        <v>97</v>
      </c>
    </row>
    <row r="630" spans="1:16" x14ac:dyDescent="0.25">
      <c r="A630" t="s">
        <v>1549</v>
      </c>
      <c r="B630" t="s">
        <v>1548</v>
      </c>
      <c r="C630" t="s">
        <v>575</v>
      </c>
      <c r="D630">
        <v>4246.899624275</v>
      </c>
      <c r="E630">
        <v>690.8</v>
      </c>
      <c r="F630">
        <v>80</v>
      </c>
      <c r="G630">
        <v>4</v>
      </c>
      <c r="H630">
        <v>20</v>
      </c>
      <c r="I630">
        <v>0</v>
      </c>
      <c r="J630">
        <v>5</v>
      </c>
      <c r="K630">
        <v>-14.67750126968</v>
      </c>
      <c r="L630">
        <v>95</v>
      </c>
      <c r="M630">
        <v>5.1088235294117696</v>
      </c>
      <c r="N630">
        <v>42</v>
      </c>
      <c r="P630">
        <v>61</v>
      </c>
    </row>
    <row r="631" spans="1:16" x14ac:dyDescent="0.25">
      <c r="A631" t="s">
        <v>1506</v>
      </c>
      <c r="B631" t="s">
        <v>1505</v>
      </c>
      <c r="C631" t="s">
        <v>115</v>
      </c>
      <c r="D631">
        <v>4245.5257380000003</v>
      </c>
      <c r="E631">
        <v>324.35000000000002</v>
      </c>
      <c r="F631">
        <v>100</v>
      </c>
      <c r="G631">
        <v>1</v>
      </c>
      <c r="H631">
        <v>0</v>
      </c>
      <c r="I631">
        <v>0</v>
      </c>
      <c r="J631">
        <v>1</v>
      </c>
      <c r="K631">
        <v>37.654320987654302</v>
      </c>
      <c r="L631">
        <v>63</v>
      </c>
      <c r="N631">
        <v>40</v>
      </c>
      <c r="O631">
        <v>86</v>
      </c>
      <c r="P631">
        <v>72</v>
      </c>
    </row>
    <row r="632" spans="1:16" x14ac:dyDescent="0.25">
      <c r="A632" t="s">
        <v>1559</v>
      </c>
      <c r="B632" t="s">
        <v>1558</v>
      </c>
      <c r="C632" t="s">
        <v>504</v>
      </c>
      <c r="D632">
        <v>4221.9643169999999</v>
      </c>
      <c r="E632">
        <v>652.9</v>
      </c>
      <c r="F632">
        <v>100</v>
      </c>
      <c r="G632">
        <v>1</v>
      </c>
      <c r="H632">
        <v>0</v>
      </c>
      <c r="I632">
        <v>0</v>
      </c>
      <c r="J632">
        <v>1</v>
      </c>
      <c r="K632">
        <v>15.6202143950995</v>
      </c>
      <c r="L632">
        <v>33</v>
      </c>
      <c r="N632">
        <v>52</v>
      </c>
      <c r="O632">
        <v>41</v>
      </c>
      <c r="P632">
        <v>28</v>
      </c>
    </row>
    <row r="633" spans="1:16" x14ac:dyDescent="0.25">
      <c r="A633" t="s">
        <v>1561</v>
      </c>
      <c r="B633" t="s">
        <v>1560</v>
      </c>
      <c r="C633" t="s">
        <v>115</v>
      </c>
      <c r="D633">
        <v>4195.7811929</v>
      </c>
      <c r="E633">
        <v>209.6</v>
      </c>
      <c r="F633">
        <v>66.6666666666666</v>
      </c>
      <c r="G633">
        <v>2</v>
      </c>
      <c r="H633">
        <v>33.3333333333333</v>
      </c>
      <c r="I633">
        <v>0</v>
      </c>
      <c r="J633">
        <v>3</v>
      </c>
      <c r="K633">
        <v>-26.8350247816851</v>
      </c>
      <c r="L633">
        <v>7</v>
      </c>
      <c r="M633">
        <v>6.6090163934426203</v>
      </c>
      <c r="N633">
        <v>54</v>
      </c>
      <c r="O633">
        <v>78</v>
      </c>
      <c r="P633">
        <v>64</v>
      </c>
    </row>
    <row r="634" spans="1:16" x14ac:dyDescent="0.25">
      <c r="A634" t="s">
        <v>1531</v>
      </c>
      <c r="B634" t="s">
        <v>1530</v>
      </c>
      <c r="C634" t="s">
        <v>27</v>
      </c>
      <c r="D634">
        <v>4185.4820360000003</v>
      </c>
      <c r="E634">
        <v>19.8</v>
      </c>
      <c r="F634">
        <v>60</v>
      </c>
      <c r="G634">
        <v>3</v>
      </c>
      <c r="H634">
        <v>40</v>
      </c>
      <c r="I634">
        <v>0</v>
      </c>
      <c r="J634">
        <v>5</v>
      </c>
      <c r="K634">
        <v>-5</v>
      </c>
      <c r="L634">
        <v>32</v>
      </c>
      <c r="M634">
        <v>3.68870967741936</v>
      </c>
      <c r="N634">
        <v>100</v>
      </c>
      <c r="O634">
        <v>97</v>
      </c>
      <c r="P634">
        <v>91</v>
      </c>
    </row>
    <row r="635" spans="1:16" x14ac:dyDescent="0.25">
      <c r="A635" t="s">
        <v>1545</v>
      </c>
      <c r="B635" t="s">
        <v>1544</v>
      </c>
      <c r="C635" t="s">
        <v>533</v>
      </c>
      <c r="D635">
        <v>4152.8831459499997</v>
      </c>
      <c r="E635">
        <v>218.55</v>
      </c>
      <c r="F635">
        <v>6.6666666666666599</v>
      </c>
      <c r="G635">
        <v>1</v>
      </c>
      <c r="H635">
        <v>46.6666666666666</v>
      </c>
      <c r="I635">
        <v>46.6666666666666</v>
      </c>
      <c r="J635">
        <v>15</v>
      </c>
      <c r="K635">
        <v>-2.5989229688597502</v>
      </c>
      <c r="L635">
        <v>51</v>
      </c>
      <c r="M635">
        <v>4.1588235294117704</v>
      </c>
      <c r="N635">
        <v>19</v>
      </c>
      <c r="O635">
        <v>53</v>
      </c>
      <c r="P635">
        <v>14</v>
      </c>
    </row>
    <row r="636" spans="1:16" x14ac:dyDescent="0.25">
      <c r="A636" t="s">
        <v>1635</v>
      </c>
      <c r="B636" t="s">
        <v>1634</v>
      </c>
      <c r="C636" t="s">
        <v>553</v>
      </c>
      <c r="D636">
        <v>4146.4474091250004</v>
      </c>
      <c r="E636">
        <v>2744.85</v>
      </c>
      <c r="F636">
        <v>0</v>
      </c>
      <c r="G636">
        <v>0</v>
      </c>
      <c r="H636">
        <v>100</v>
      </c>
      <c r="I636">
        <v>0</v>
      </c>
      <c r="J636">
        <v>2</v>
      </c>
      <c r="K636">
        <v>-6.8072625195688499</v>
      </c>
      <c r="L636">
        <v>40</v>
      </c>
      <c r="M636">
        <v>4.4291666666666698</v>
      </c>
      <c r="N636">
        <v>53</v>
      </c>
      <c r="O636">
        <v>61</v>
      </c>
      <c r="P636">
        <v>60</v>
      </c>
    </row>
    <row r="637" spans="1:16" x14ac:dyDescent="0.25">
      <c r="A637" t="s">
        <v>1541</v>
      </c>
      <c r="B637" t="s">
        <v>1540</v>
      </c>
      <c r="C637" t="s">
        <v>315</v>
      </c>
      <c r="D637">
        <v>4128.1369392899996</v>
      </c>
      <c r="E637">
        <v>1127.6500000000001</v>
      </c>
      <c r="F637">
        <v>100</v>
      </c>
      <c r="G637">
        <v>6</v>
      </c>
      <c r="H637">
        <v>0</v>
      </c>
      <c r="I637">
        <v>0</v>
      </c>
      <c r="J637">
        <v>6</v>
      </c>
      <c r="K637">
        <v>20.481927710843301</v>
      </c>
      <c r="L637">
        <v>22</v>
      </c>
      <c r="M637">
        <v>7.5435714285714299</v>
      </c>
      <c r="N637">
        <v>57</v>
      </c>
      <c r="O637">
        <v>30</v>
      </c>
      <c r="P637">
        <v>25</v>
      </c>
    </row>
    <row r="638" spans="1:16" x14ac:dyDescent="0.25">
      <c r="A638" t="s">
        <v>1563</v>
      </c>
      <c r="B638" t="s">
        <v>1562</v>
      </c>
      <c r="C638" t="s">
        <v>85</v>
      </c>
      <c r="D638">
        <v>4108.9779208800001</v>
      </c>
      <c r="E638">
        <v>780.3</v>
      </c>
      <c r="F638">
        <v>100</v>
      </c>
      <c r="G638">
        <v>3</v>
      </c>
      <c r="H638">
        <v>0</v>
      </c>
      <c r="I638">
        <v>0</v>
      </c>
      <c r="J638">
        <v>3</v>
      </c>
      <c r="K638">
        <v>-13.0210349722544</v>
      </c>
      <c r="L638">
        <v>63</v>
      </c>
      <c r="N638">
        <v>72</v>
      </c>
      <c r="O638">
        <v>19</v>
      </c>
      <c r="P638">
        <v>63</v>
      </c>
    </row>
    <row r="639" spans="1:16" x14ac:dyDescent="0.25">
      <c r="A639" t="s">
        <v>1590</v>
      </c>
      <c r="B639" t="s">
        <v>1589</v>
      </c>
      <c r="C639" t="s">
        <v>315</v>
      </c>
      <c r="D639">
        <v>4087.1099792300001</v>
      </c>
      <c r="E639">
        <v>459.95</v>
      </c>
      <c r="F639">
        <v>100</v>
      </c>
      <c r="G639">
        <v>3</v>
      </c>
      <c r="H639">
        <v>0</v>
      </c>
      <c r="I639">
        <v>0</v>
      </c>
      <c r="J639">
        <v>3</v>
      </c>
      <c r="K639">
        <v>-12.1449883965079</v>
      </c>
      <c r="L639">
        <v>8</v>
      </c>
      <c r="N639">
        <v>44</v>
      </c>
      <c r="O639">
        <v>71</v>
      </c>
      <c r="P639">
        <v>41</v>
      </c>
    </row>
    <row r="640" spans="1:16" x14ac:dyDescent="0.25">
      <c r="A640" t="s">
        <v>1570</v>
      </c>
      <c r="B640" t="s">
        <v>1569</v>
      </c>
      <c r="C640" t="s">
        <v>344</v>
      </c>
      <c r="D640">
        <v>4077.808002065</v>
      </c>
      <c r="E640">
        <v>5.95</v>
      </c>
      <c r="G640">
        <v>0</v>
      </c>
      <c r="H640">
        <v>0</v>
      </c>
      <c r="I640">
        <v>0</v>
      </c>
      <c r="L640">
        <v>44</v>
      </c>
      <c r="M640">
        <v>4.7083333333333304</v>
      </c>
      <c r="N640">
        <v>2</v>
      </c>
      <c r="P640">
        <v>53</v>
      </c>
    </row>
    <row r="641" spans="1:16" x14ac:dyDescent="0.25">
      <c r="A641" t="s">
        <v>1543</v>
      </c>
      <c r="B641" t="s">
        <v>1542</v>
      </c>
      <c r="C641" t="s">
        <v>1218</v>
      </c>
      <c r="D641">
        <v>4076.9054637150002</v>
      </c>
      <c r="E641">
        <v>602.75</v>
      </c>
      <c r="G641">
        <v>0</v>
      </c>
      <c r="H641">
        <v>0</v>
      </c>
      <c r="I641">
        <v>0</v>
      </c>
      <c r="L641">
        <v>17</v>
      </c>
      <c r="M641">
        <v>4.4708333333333297</v>
      </c>
      <c r="N641">
        <v>95</v>
      </c>
      <c r="O641">
        <v>50</v>
      </c>
      <c r="P641">
        <v>81</v>
      </c>
    </row>
    <row r="642" spans="1:16" x14ac:dyDescent="0.25">
      <c r="A642" t="s">
        <v>1574</v>
      </c>
      <c r="B642" t="s">
        <v>1573</v>
      </c>
      <c r="C642" t="s">
        <v>1253</v>
      </c>
      <c r="D642">
        <v>4060.8879999999999</v>
      </c>
      <c r="E642">
        <v>114</v>
      </c>
      <c r="G642">
        <v>0</v>
      </c>
      <c r="H642">
        <v>0</v>
      </c>
      <c r="I642">
        <v>0</v>
      </c>
      <c r="L642">
        <v>9</v>
      </c>
      <c r="O642">
        <v>86</v>
      </c>
    </row>
    <row r="643" spans="1:16" x14ac:dyDescent="0.25">
      <c r="A643" t="s">
        <v>1572</v>
      </c>
      <c r="B643" t="s">
        <v>1571</v>
      </c>
      <c r="C643" t="s">
        <v>435</v>
      </c>
      <c r="D643">
        <v>4054.78041699499</v>
      </c>
      <c r="E643">
        <v>491.75</v>
      </c>
      <c r="F643">
        <v>100</v>
      </c>
      <c r="G643">
        <v>2</v>
      </c>
      <c r="H643">
        <v>0</v>
      </c>
      <c r="I643">
        <v>0</v>
      </c>
      <c r="J643">
        <v>2</v>
      </c>
      <c r="K643">
        <v>-1.1549266465508199</v>
      </c>
      <c r="L643">
        <v>53</v>
      </c>
      <c r="O643">
        <v>24</v>
      </c>
      <c r="P643">
        <v>27</v>
      </c>
    </row>
    <row r="644" spans="1:16" x14ac:dyDescent="0.25">
      <c r="A644" t="s">
        <v>1608</v>
      </c>
      <c r="B644" t="s">
        <v>1607</v>
      </c>
      <c r="C644" t="s">
        <v>27</v>
      </c>
      <c r="D644">
        <v>4045.2540128300002</v>
      </c>
      <c r="E644">
        <v>128.75</v>
      </c>
      <c r="F644">
        <v>85</v>
      </c>
      <c r="G644">
        <v>17</v>
      </c>
      <c r="H644">
        <v>10</v>
      </c>
      <c r="I644">
        <v>5</v>
      </c>
      <c r="J644">
        <v>20</v>
      </c>
      <c r="K644">
        <v>7.9414032382421</v>
      </c>
      <c r="L644">
        <v>16</v>
      </c>
      <c r="M644">
        <v>4.3161290322580603</v>
      </c>
      <c r="N644">
        <v>70</v>
      </c>
      <c r="O644">
        <v>97</v>
      </c>
      <c r="P644">
        <v>97</v>
      </c>
    </row>
    <row r="645" spans="1:16" x14ac:dyDescent="0.25">
      <c r="A645" t="s">
        <v>1592</v>
      </c>
      <c r="B645" t="s">
        <v>1591</v>
      </c>
      <c r="C645" t="s">
        <v>407</v>
      </c>
      <c r="D645">
        <v>4044.6168163500001</v>
      </c>
      <c r="E645">
        <v>259.05</v>
      </c>
      <c r="G645">
        <v>0</v>
      </c>
      <c r="H645">
        <v>0</v>
      </c>
      <c r="I645">
        <v>0</v>
      </c>
      <c r="L645">
        <v>83</v>
      </c>
      <c r="N645">
        <v>78</v>
      </c>
      <c r="O645">
        <v>38</v>
      </c>
      <c r="P645">
        <v>60</v>
      </c>
    </row>
    <row r="646" spans="1:16" x14ac:dyDescent="0.25">
      <c r="A646" t="s">
        <v>1582</v>
      </c>
      <c r="B646" t="s">
        <v>1581</v>
      </c>
      <c r="C646" t="s">
        <v>504</v>
      </c>
      <c r="D646">
        <v>4020.0524562750002</v>
      </c>
      <c r="E646">
        <v>441.7</v>
      </c>
      <c r="F646">
        <v>75</v>
      </c>
      <c r="G646">
        <v>3</v>
      </c>
      <c r="H646">
        <v>25</v>
      </c>
      <c r="I646">
        <v>0</v>
      </c>
      <c r="J646">
        <v>4</v>
      </c>
      <c r="K646">
        <v>6.8961612501415397</v>
      </c>
      <c r="L646">
        <v>39</v>
      </c>
      <c r="N646">
        <v>24</v>
      </c>
      <c r="O646">
        <v>49</v>
      </c>
      <c r="P646">
        <v>42</v>
      </c>
    </row>
    <row r="647" spans="1:16" x14ac:dyDescent="0.25">
      <c r="A647" t="s">
        <v>1576</v>
      </c>
      <c r="B647" t="s">
        <v>1575</v>
      </c>
      <c r="C647" t="s">
        <v>336</v>
      </c>
      <c r="D647">
        <v>4015.8768030000001</v>
      </c>
      <c r="E647">
        <v>713.95</v>
      </c>
      <c r="G647">
        <v>0</v>
      </c>
      <c r="H647">
        <v>0</v>
      </c>
      <c r="I647">
        <v>0</v>
      </c>
      <c r="L647">
        <v>19</v>
      </c>
      <c r="M647">
        <v>6.0798507462686597</v>
      </c>
      <c r="N647">
        <v>94</v>
      </c>
      <c r="O647">
        <v>10</v>
      </c>
      <c r="P647">
        <v>70</v>
      </c>
    </row>
    <row r="648" spans="1:16" x14ac:dyDescent="0.25">
      <c r="A648" t="s">
        <v>1494</v>
      </c>
      <c r="B648" t="s">
        <v>1493</v>
      </c>
      <c r="C648" t="s">
        <v>533</v>
      </c>
      <c r="D648">
        <v>4012.1054126499998</v>
      </c>
      <c r="E648">
        <v>449.95</v>
      </c>
      <c r="F648">
        <v>100</v>
      </c>
      <c r="G648">
        <v>7</v>
      </c>
      <c r="H648">
        <v>0</v>
      </c>
      <c r="I648">
        <v>0</v>
      </c>
      <c r="J648">
        <v>7</v>
      </c>
      <c r="K648">
        <v>40.544187092421801</v>
      </c>
      <c r="L648">
        <v>87</v>
      </c>
      <c r="M648">
        <v>5.25294117647059</v>
      </c>
      <c r="N648">
        <v>46</v>
      </c>
      <c r="O648">
        <v>87</v>
      </c>
      <c r="P648">
        <v>53</v>
      </c>
    </row>
    <row r="649" spans="1:16" x14ac:dyDescent="0.25">
      <c r="A649" t="s">
        <v>1557</v>
      </c>
      <c r="B649" t="s">
        <v>1556</v>
      </c>
      <c r="C649" t="s">
        <v>706</v>
      </c>
      <c r="D649">
        <v>3993.69214956</v>
      </c>
      <c r="E649">
        <v>105.45</v>
      </c>
      <c r="F649">
        <v>100</v>
      </c>
      <c r="G649">
        <v>3</v>
      </c>
      <c r="H649">
        <v>0</v>
      </c>
      <c r="I649">
        <v>0</v>
      </c>
      <c r="J649">
        <v>3</v>
      </c>
      <c r="K649">
        <v>0.19267822736031101</v>
      </c>
      <c r="L649">
        <v>47</v>
      </c>
      <c r="P649">
        <v>81</v>
      </c>
    </row>
    <row r="650" spans="1:16" x14ac:dyDescent="0.25">
      <c r="A650" t="s">
        <v>1594</v>
      </c>
      <c r="B650" t="s">
        <v>1593</v>
      </c>
      <c r="C650" t="s">
        <v>504</v>
      </c>
      <c r="D650">
        <v>3991.8737515399998</v>
      </c>
      <c r="E650">
        <v>509.3</v>
      </c>
      <c r="G650">
        <v>0</v>
      </c>
      <c r="H650">
        <v>0</v>
      </c>
      <c r="I650">
        <v>0</v>
      </c>
      <c r="L650">
        <v>57</v>
      </c>
      <c r="O650">
        <v>2</v>
      </c>
    </row>
    <row r="651" spans="1:16" x14ac:dyDescent="0.25">
      <c r="A651" t="s">
        <v>1596</v>
      </c>
      <c r="B651" t="s">
        <v>1595</v>
      </c>
      <c r="C651" t="s">
        <v>323</v>
      </c>
      <c r="D651">
        <v>3977.0601858</v>
      </c>
      <c r="E651">
        <v>174.75</v>
      </c>
      <c r="F651">
        <v>35.714285714285701</v>
      </c>
      <c r="G651">
        <v>5</v>
      </c>
      <c r="H651">
        <v>21.428571428571399</v>
      </c>
      <c r="I651">
        <v>42.857142857142797</v>
      </c>
      <c r="J651">
        <v>14</v>
      </c>
      <c r="K651">
        <v>11.1111111111111</v>
      </c>
      <c r="L651">
        <v>87</v>
      </c>
      <c r="M651">
        <v>5.45</v>
      </c>
      <c r="N651">
        <v>20</v>
      </c>
      <c r="O651">
        <v>88</v>
      </c>
      <c r="P651">
        <v>47</v>
      </c>
    </row>
    <row r="652" spans="1:16" x14ac:dyDescent="0.25">
      <c r="A652" t="s">
        <v>1629</v>
      </c>
      <c r="B652" t="s">
        <v>1628</v>
      </c>
      <c r="C652" t="s">
        <v>85</v>
      </c>
      <c r="D652">
        <v>3952.1827427599901</v>
      </c>
      <c r="E652">
        <v>77.95</v>
      </c>
      <c r="F652">
        <v>100</v>
      </c>
      <c r="G652">
        <v>14</v>
      </c>
      <c r="H652">
        <v>0</v>
      </c>
      <c r="I652">
        <v>0</v>
      </c>
      <c r="J652">
        <v>14</v>
      </c>
      <c r="K652">
        <v>11.2515802781289</v>
      </c>
      <c r="L652">
        <v>59</v>
      </c>
      <c r="N652">
        <v>23</v>
      </c>
      <c r="O652">
        <v>69</v>
      </c>
      <c r="P652">
        <v>63</v>
      </c>
    </row>
    <row r="653" spans="1:16" x14ac:dyDescent="0.25">
      <c r="A653" t="s">
        <v>1588</v>
      </c>
      <c r="B653" t="s">
        <v>1587</v>
      </c>
      <c r="C653" t="s">
        <v>91</v>
      </c>
      <c r="D653">
        <v>3944.8949192</v>
      </c>
      <c r="E653">
        <v>14.95</v>
      </c>
      <c r="F653">
        <v>100</v>
      </c>
      <c r="G653">
        <v>1</v>
      </c>
      <c r="H653">
        <v>0</v>
      </c>
      <c r="I653">
        <v>0</v>
      </c>
      <c r="J653">
        <v>1</v>
      </c>
      <c r="K653">
        <v>89.189189189189094</v>
      </c>
      <c r="L653">
        <v>55</v>
      </c>
      <c r="M653">
        <v>4.66785714285714</v>
      </c>
      <c r="N653">
        <v>59</v>
      </c>
      <c r="P653">
        <v>31</v>
      </c>
    </row>
    <row r="654" spans="1:16" x14ac:dyDescent="0.25">
      <c r="A654" t="s">
        <v>1567</v>
      </c>
      <c r="B654" t="s">
        <v>1566</v>
      </c>
      <c r="C654" t="s">
        <v>1568</v>
      </c>
      <c r="D654">
        <v>3923.1791112800001</v>
      </c>
      <c r="E654">
        <v>220.3</v>
      </c>
      <c r="F654">
        <v>66.6666666666666</v>
      </c>
      <c r="G654">
        <v>2</v>
      </c>
      <c r="H654">
        <v>33.3333333333333</v>
      </c>
      <c r="I654">
        <v>0</v>
      </c>
      <c r="J654">
        <v>3</v>
      </c>
      <c r="K654">
        <v>-1.0889292196007201</v>
      </c>
      <c r="L654">
        <v>93</v>
      </c>
      <c r="M654">
        <v>5.9249999999999998</v>
      </c>
      <c r="N654">
        <v>24</v>
      </c>
      <c r="O654">
        <v>93</v>
      </c>
      <c r="P654">
        <v>92</v>
      </c>
    </row>
    <row r="655" spans="1:16" x14ac:dyDescent="0.25">
      <c r="A655" t="s">
        <v>1565</v>
      </c>
      <c r="B655" t="s">
        <v>1564</v>
      </c>
      <c r="C655" t="s">
        <v>1304</v>
      </c>
      <c r="D655">
        <v>3920.9359299600001</v>
      </c>
      <c r="E655">
        <v>2339.4</v>
      </c>
      <c r="F655">
        <v>50</v>
      </c>
      <c r="G655">
        <v>5</v>
      </c>
      <c r="H655">
        <v>20</v>
      </c>
      <c r="I655">
        <v>30</v>
      </c>
      <c r="J655">
        <v>10</v>
      </c>
      <c r="K655">
        <v>20.693340172693802</v>
      </c>
      <c r="L655">
        <v>23</v>
      </c>
      <c r="M655">
        <v>7.75</v>
      </c>
      <c r="N655">
        <v>37</v>
      </c>
      <c r="O655">
        <v>44</v>
      </c>
      <c r="P655">
        <v>33</v>
      </c>
    </row>
    <row r="656" spans="1:16" x14ac:dyDescent="0.25">
      <c r="A656" t="s">
        <v>1643</v>
      </c>
      <c r="B656" t="s">
        <v>1642</v>
      </c>
      <c r="C656" t="s">
        <v>457</v>
      </c>
      <c r="D656">
        <v>3914.3951320000001</v>
      </c>
      <c r="E656">
        <v>253.4</v>
      </c>
      <c r="F656">
        <v>100</v>
      </c>
      <c r="G656">
        <v>1</v>
      </c>
      <c r="H656">
        <v>0</v>
      </c>
      <c r="I656">
        <v>0</v>
      </c>
      <c r="J656">
        <v>1</v>
      </c>
      <c r="K656">
        <v>39.544182327069102</v>
      </c>
      <c r="L656">
        <v>93</v>
      </c>
      <c r="N656">
        <v>31</v>
      </c>
      <c r="O656">
        <v>79</v>
      </c>
      <c r="P656">
        <v>80</v>
      </c>
    </row>
    <row r="657" spans="1:16" x14ac:dyDescent="0.25">
      <c r="A657" t="s">
        <v>1598</v>
      </c>
      <c r="B657" t="s">
        <v>1597</v>
      </c>
      <c r="C657" t="s">
        <v>88</v>
      </c>
      <c r="D657">
        <v>3912.2305009199899</v>
      </c>
      <c r="E657">
        <v>1567.25</v>
      </c>
      <c r="F657">
        <v>71.428571428571402</v>
      </c>
      <c r="G657">
        <v>5</v>
      </c>
      <c r="H657">
        <v>28.571428571428498</v>
      </c>
      <c r="I657">
        <v>0</v>
      </c>
      <c r="J657">
        <v>7</v>
      </c>
      <c r="K657">
        <v>3.68457958819404</v>
      </c>
      <c r="L657">
        <v>10</v>
      </c>
      <c r="M657">
        <v>5.3549019607843098</v>
      </c>
      <c r="N657">
        <v>52</v>
      </c>
      <c r="O657">
        <v>16</v>
      </c>
      <c r="P657">
        <v>8</v>
      </c>
    </row>
    <row r="658" spans="1:16" x14ac:dyDescent="0.25">
      <c r="A658" t="s">
        <v>1625</v>
      </c>
      <c r="B658" t="s">
        <v>1624</v>
      </c>
      <c r="C658" t="s">
        <v>373</v>
      </c>
      <c r="D658">
        <v>3896.2617802499999</v>
      </c>
      <c r="E658">
        <v>459.9</v>
      </c>
      <c r="G658">
        <v>0</v>
      </c>
      <c r="H658">
        <v>0</v>
      </c>
      <c r="I658">
        <v>0</v>
      </c>
      <c r="L658">
        <v>74</v>
      </c>
      <c r="M658">
        <v>3.2250000000000001</v>
      </c>
      <c r="N658">
        <v>69</v>
      </c>
      <c r="O658">
        <v>13</v>
      </c>
      <c r="P658">
        <v>42</v>
      </c>
    </row>
    <row r="659" spans="1:16" x14ac:dyDescent="0.25">
      <c r="A659" t="s">
        <v>1580</v>
      </c>
      <c r="B659" t="s">
        <v>1579</v>
      </c>
      <c r="C659" t="s">
        <v>754</v>
      </c>
      <c r="D659">
        <v>3893.9308637399999</v>
      </c>
      <c r="E659">
        <v>1198.55</v>
      </c>
      <c r="G659">
        <v>0</v>
      </c>
      <c r="H659">
        <v>0</v>
      </c>
      <c r="I659">
        <v>0</v>
      </c>
      <c r="L659">
        <v>71</v>
      </c>
      <c r="M659">
        <v>5.91</v>
      </c>
      <c r="N659">
        <v>66</v>
      </c>
      <c r="O659">
        <v>71</v>
      </c>
      <c r="P659">
        <v>72</v>
      </c>
    </row>
    <row r="660" spans="1:16" x14ac:dyDescent="0.25">
      <c r="A660" t="s">
        <v>1578</v>
      </c>
      <c r="B660" t="s">
        <v>1577</v>
      </c>
      <c r="C660" t="s">
        <v>102</v>
      </c>
      <c r="D660">
        <v>3880.7361524399998</v>
      </c>
      <c r="E660">
        <v>1228.45</v>
      </c>
      <c r="G660">
        <v>0</v>
      </c>
      <c r="H660">
        <v>0</v>
      </c>
      <c r="I660">
        <v>0</v>
      </c>
      <c r="L660">
        <v>54</v>
      </c>
      <c r="M660">
        <v>6.4607142857142899</v>
      </c>
      <c r="N660">
        <v>16</v>
      </c>
      <c r="O660">
        <v>100</v>
      </c>
      <c r="P660">
        <v>72</v>
      </c>
    </row>
    <row r="661" spans="1:16" x14ac:dyDescent="0.25">
      <c r="A661" t="s">
        <v>1617</v>
      </c>
      <c r="B661" t="s">
        <v>1616</v>
      </c>
      <c r="C661" t="s">
        <v>336</v>
      </c>
      <c r="D661">
        <v>3875.6192292400001</v>
      </c>
      <c r="E661">
        <v>222.2</v>
      </c>
      <c r="G661">
        <v>0</v>
      </c>
      <c r="H661">
        <v>0</v>
      </c>
      <c r="I661">
        <v>0</v>
      </c>
      <c r="L661">
        <v>18</v>
      </c>
      <c r="M661">
        <v>4.6634328358208998</v>
      </c>
      <c r="N661">
        <v>100</v>
      </c>
      <c r="O661">
        <v>82</v>
      </c>
      <c r="P661">
        <v>94</v>
      </c>
    </row>
    <row r="662" spans="1:16" x14ac:dyDescent="0.25">
      <c r="A662" t="s">
        <v>1600</v>
      </c>
      <c r="B662" t="s">
        <v>1599</v>
      </c>
      <c r="C662" t="s">
        <v>1204</v>
      </c>
      <c r="D662">
        <v>3854.5734643349901</v>
      </c>
      <c r="E662">
        <v>82.85</v>
      </c>
      <c r="F662">
        <v>100</v>
      </c>
      <c r="G662">
        <v>1</v>
      </c>
      <c r="H662">
        <v>0</v>
      </c>
      <c r="I662">
        <v>0</v>
      </c>
      <c r="J662">
        <v>1</v>
      </c>
      <c r="K662">
        <v>108.30824804334701</v>
      </c>
      <c r="L662">
        <v>22</v>
      </c>
      <c r="M662">
        <v>4.3611111111111098</v>
      </c>
      <c r="N662">
        <v>14</v>
      </c>
      <c r="P662">
        <v>4</v>
      </c>
    </row>
    <row r="663" spans="1:16" x14ac:dyDescent="0.25">
      <c r="A663" t="s">
        <v>1586</v>
      </c>
      <c r="B663" t="s">
        <v>1585</v>
      </c>
      <c r="C663" t="s">
        <v>504</v>
      </c>
      <c r="D663">
        <v>3851.937802685</v>
      </c>
      <c r="E663">
        <v>1688</v>
      </c>
      <c r="G663">
        <v>0</v>
      </c>
      <c r="H663">
        <v>0</v>
      </c>
      <c r="I663">
        <v>0</v>
      </c>
      <c r="L663">
        <v>47</v>
      </c>
      <c r="M663">
        <v>6.4960784313725499</v>
      </c>
      <c r="N663">
        <v>83</v>
      </c>
      <c r="O663">
        <v>91</v>
      </c>
      <c r="P663">
        <v>91</v>
      </c>
    </row>
    <row r="664" spans="1:16" x14ac:dyDescent="0.25">
      <c r="A664" t="s">
        <v>1553</v>
      </c>
      <c r="B664" t="s">
        <v>1552</v>
      </c>
      <c r="C664" t="s">
        <v>909</v>
      </c>
      <c r="D664">
        <v>3823.2068462349998</v>
      </c>
      <c r="E664">
        <v>591.75</v>
      </c>
      <c r="F664">
        <v>100</v>
      </c>
      <c r="G664">
        <v>3</v>
      </c>
      <c r="H664">
        <v>0</v>
      </c>
      <c r="I664">
        <v>0</v>
      </c>
      <c r="J664">
        <v>3</v>
      </c>
      <c r="K664">
        <v>27.230808641448199</v>
      </c>
      <c r="L664">
        <v>32</v>
      </c>
      <c r="P664">
        <v>52</v>
      </c>
    </row>
    <row r="665" spans="1:16" x14ac:dyDescent="0.25">
      <c r="A665" t="s">
        <v>77</v>
      </c>
      <c r="B665" t="s">
        <v>78</v>
      </c>
      <c r="C665" t="s">
        <v>79</v>
      </c>
      <c r="D665">
        <v>3801.427064</v>
      </c>
      <c r="E665">
        <v>291.85000000000002</v>
      </c>
      <c r="G665">
        <v>0</v>
      </c>
      <c r="H665">
        <v>0</v>
      </c>
      <c r="I665">
        <v>0</v>
      </c>
      <c r="L665">
        <v>100</v>
      </c>
      <c r="N665">
        <v>27</v>
      </c>
      <c r="O665">
        <v>36</v>
      </c>
      <c r="P665">
        <v>9</v>
      </c>
    </row>
    <row r="666" spans="1:16" x14ac:dyDescent="0.25">
      <c r="A666" t="s">
        <v>1633</v>
      </c>
      <c r="B666" t="s">
        <v>1632</v>
      </c>
      <c r="C666" t="s">
        <v>336</v>
      </c>
      <c r="D666">
        <v>3787.9218192199901</v>
      </c>
      <c r="E666">
        <v>367.6</v>
      </c>
      <c r="G666">
        <v>0</v>
      </c>
      <c r="H666">
        <v>0</v>
      </c>
      <c r="I666">
        <v>0</v>
      </c>
      <c r="L666">
        <v>100</v>
      </c>
      <c r="M666">
        <v>6.7052238805970203</v>
      </c>
      <c r="N666">
        <v>65</v>
      </c>
      <c r="O666">
        <v>97</v>
      </c>
      <c r="P666">
        <v>90</v>
      </c>
    </row>
    <row r="667" spans="1:16" x14ac:dyDescent="0.25">
      <c r="A667" t="s">
        <v>1584</v>
      </c>
      <c r="B667" t="s">
        <v>1583</v>
      </c>
      <c r="C667" t="s">
        <v>88</v>
      </c>
      <c r="D667">
        <v>3778.5713685199999</v>
      </c>
      <c r="E667">
        <v>924.25</v>
      </c>
      <c r="G667">
        <v>0</v>
      </c>
      <c r="H667">
        <v>0</v>
      </c>
      <c r="I667">
        <v>0</v>
      </c>
      <c r="L667">
        <v>64</v>
      </c>
      <c r="M667">
        <v>5.7750000000000004</v>
      </c>
      <c r="N667">
        <v>16</v>
      </c>
      <c r="O667">
        <v>93</v>
      </c>
      <c r="P667">
        <v>52</v>
      </c>
    </row>
    <row r="668" spans="1:16" x14ac:dyDescent="0.25">
      <c r="A668" t="s">
        <v>1619</v>
      </c>
      <c r="B668" t="s">
        <v>1618</v>
      </c>
      <c r="C668" t="s">
        <v>457</v>
      </c>
      <c r="D668">
        <v>3771.1112343250002</v>
      </c>
      <c r="E668">
        <v>153.15</v>
      </c>
      <c r="F668">
        <v>100</v>
      </c>
      <c r="G668">
        <v>1</v>
      </c>
      <c r="H668">
        <v>0</v>
      </c>
      <c r="I668">
        <v>0</v>
      </c>
      <c r="J668">
        <v>1</v>
      </c>
      <c r="K668">
        <v>-5.9967585089141</v>
      </c>
      <c r="L668">
        <v>52</v>
      </c>
      <c r="M668">
        <v>3.6915254237288102</v>
      </c>
      <c r="N668">
        <v>42</v>
      </c>
      <c r="O668">
        <v>14</v>
      </c>
      <c r="P668">
        <v>20</v>
      </c>
    </row>
    <row r="669" spans="1:16" x14ac:dyDescent="0.25">
      <c r="A669" t="s">
        <v>1641</v>
      </c>
      <c r="B669" t="s">
        <v>1640</v>
      </c>
      <c r="C669" t="s">
        <v>504</v>
      </c>
      <c r="D669">
        <v>3770.6799450899998</v>
      </c>
      <c r="E669">
        <v>38.4</v>
      </c>
      <c r="G669">
        <v>0</v>
      </c>
      <c r="H669">
        <v>0</v>
      </c>
      <c r="I669">
        <v>0</v>
      </c>
      <c r="L669">
        <v>63</v>
      </c>
      <c r="M669">
        <v>3.2009803921568598</v>
      </c>
      <c r="N669">
        <v>76</v>
      </c>
      <c r="P669">
        <v>48</v>
      </c>
    </row>
    <row r="670" spans="1:16" x14ac:dyDescent="0.25">
      <c r="A670" t="s">
        <v>1602</v>
      </c>
      <c r="B670" t="s">
        <v>1601</v>
      </c>
      <c r="C670" t="s">
        <v>336</v>
      </c>
      <c r="D670">
        <v>3770.2544600000001</v>
      </c>
      <c r="E670">
        <v>747.35</v>
      </c>
      <c r="F670">
        <v>33.3333333333333</v>
      </c>
      <c r="G670">
        <v>1</v>
      </c>
      <c r="H670">
        <v>66.6666666666666</v>
      </c>
      <c r="I670">
        <v>0</v>
      </c>
      <c r="J670">
        <v>3</v>
      </c>
      <c r="K670">
        <v>-1.5620791812550501</v>
      </c>
      <c r="L670">
        <v>24</v>
      </c>
      <c r="M670">
        <v>5.9537313432835797</v>
      </c>
      <c r="N670">
        <v>37</v>
      </c>
      <c r="O670">
        <v>32</v>
      </c>
      <c r="P670">
        <v>7</v>
      </c>
    </row>
    <row r="671" spans="1:16" x14ac:dyDescent="0.25">
      <c r="A671" t="s">
        <v>1610</v>
      </c>
      <c r="B671" t="s">
        <v>1609</v>
      </c>
      <c r="C671" t="s">
        <v>91</v>
      </c>
      <c r="D671">
        <v>3760.3557492149998</v>
      </c>
      <c r="E671">
        <v>480.2</v>
      </c>
      <c r="G671">
        <v>0</v>
      </c>
      <c r="H671">
        <v>0</v>
      </c>
      <c r="I671">
        <v>0</v>
      </c>
      <c r="L671">
        <v>16</v>
      </c>
      <c r="N671">
        <v>66</v>
      </c>
      <c r="O671">
        <v>13</v>
      </c>
      <c r="P671">
        <v>39</v>
      </c>
    </row>
    <row r="672" spans="1:16" x14ac:dyDescent="0.25">
      <c r="A672" t="s">
        <v>1744</v>
      </c>
      <c r="B672" t="s">
        <v>1743</v>
      </c>
      <c r="C672" t="s">
        <v>91</v>
      </c>
      <c r="D672">
        <v>3740.71316311999</v>
      </c>
      <c r="E672">
        <v>321.89999999999998</v>
      </c>
      <c r="G672">
        <v>0</v>
      </c>
      <c r="H672">
        <v>0</v>
      </c>
      <c r="I672">
        <v>0</v>
      </c>
      <c r="L672">
        <v>60</v>
      </c>
      <c r="N672">
        <v>69</v>
      </c>
      <c r="P672">
        <v>41</v>
      </c>
    </row>
    <row r="673" spans="1:16" x14ac:dyDescent="0.25">
      <c r="A673" t="s">
        <v>1612</v>
      </c>
      <c r="B673" t="s">
        <v>1611</v>
      </c>
      <c r="C673" t="s">
        <v>1613</v>
      </c>
      <c r="D673">
        <v>3732.93619579499</v>
      </c>
      <c r="E673">
        <v>183.95</v>
      </c>
      <c r="F673">
        <v>100</v>
      </c>
      <c r="G673">
        <v>2</v>
      </c>
      <c r="H673">
        <v>0</v>
      </c>
      <c r="I673">
        <v>0</v>
      </c>
      <c r="J673">
        <v>2</v>
      </c>
      <c r="K673">
        <v>10.9294085581902</v>
      </c>
      <c r="L673">
        <v>58</v>
      </c>
      <c r="M673">
        <v>5.2164179104477597</v>
      </c>
      <c r="N673">
        <v>74</v>
      </c>
      <c r="O673">
        <v>92</v>
      </c>
      <c r="P673">
        <v>85</v>
      </c>
    </row>
    <row r="674" spans="1:16" x14ac:dyDescent="0.25">
      <c r="A674" t="s">
        <v>1621</v>
      </c>
      <c r="B674" t="s">
        <v>1620</v>
      </c>
      <c r="C674" t="s">
        <v>1253</v>
      </c>
      <c r="D674">
        <v>3730.8735000000001</v>
      </c>
      <c r="E674">
        <v>71.349999999999994</v>
      </c>
      <c r="G674">
        <v>0</v>
      </c>
      <c r="H674">
        <v>0</v>
      </c>
      <c r="I674">
        <v>0</v>
      </c>
      <c r="L674">
        <v>86</v>
      </c>
      <c r="N674">
        <v>100</v>
      </c>
      <c r="O674">
        <v>87</v>
      </c>
      <c r="P674">
        <v>100</v>
      </c>
    </row>
    <row r="675" spans="1:16" x14ac:dyDescent="0.25">
      <c r="A675" t="s">
        <v>1652</v>
      </c>
      <c r="B675" t="s">
        <v>1651</v>
      </c>
      <c r="C675" t="s">
        <v>61</v>
      </c>
      <c r="D675">
        <v>3729.94391021</v>
      </c>
      <c r="E675">
        <v>255.55</v>
      </c>
      <c r="F675">
        <v>60</v>
      </c>
      <c r="G675">
        <v>3</v>
      </c>
      <c r="H675">
        <v>40</v>
      </c>
      <c r="I675">
        <v>0</v>
      </c>
      <c r="J675">
        <v>5</v>
      </c>
      <c r="K675">
        <v>-3.9200313602506497E-2</v>
      </c>
      <c r="L675">
        <v>13</v>
      </c>
      <c r="M675">
        <v>3.7174603174603198</v>
      </c>
      <c r="N675">
        <v>39</v>
      </c>
      <c r="O675">
        <v>87</v>
      </c>
      <c r="P675">
        <v>91</v>
      </c>
    </row>
    <row r="676" spans="1:16" x14ac:dyDescent="0.25">
      <c r="A676" t="s">
        <v>1627</v>
      </c>
      <c r="B676" t="s">
        <v>1626</v>
      </c>
      <c r="C676" t="s">
        <v>35</v>
      </c>
      <c r="D676">
        <v>3724.7253936799998</v>
      </c>
      <c r="E676">
        <v>125.59</v>
      </c>
      <c r="G676">
        <v>0</v>
      </c>
      <c r="H676">
        <v>0</v>
      </c>
      <c r="I676">
        <v>0</v>
      </c>
    </row>
    <row r="677" spans="1:16" x14ac:dyDescent="0.25">
      <c r="A677" t="s">
        <v>1606</v>
      </c>
      <c r="B677" t="s">
        <v>1605</v>
      </c>
      <c r="C677" t="s">
        <v>533</v>
      </c>
      <c r="D677">
        <v>3699.0403499399999</v>
      </c>
      <c r="E677">
        <v>8943.35</v>
      </c>
      <c r="G677">
        <v>0</v>
      </c>
      <c r="H677">
        <v>0</v>
      </c>
      <c r="I677">
        <v>0</v>
      </c>
      <c r="L677">
        <v>16</v>
      </c>
      <c r="M677">
        <v>5.9352941176470599</v>
      </c>
      <c r="N677">
        <v>13</v>
      </c>
      <c r="O677">
        <v>76</v>
      </c>
      <c r="P677">
        <v>16</v>
      </c>
    </row>
    <row r="678" spans="1:16" x14ac:dyDescent="0.25">
      <c r="A678" t="s">
        <v>1604</v>
      </c>
      <c r="B678" t="s">
        <v>1603</v>
      </c>
      <c r="C678" t="s">
        <v>85</v>
      </c>
      <c r="D678">
        <v>3669.7904963999999</v>
      </c>
      <c r="E678">
        <v>23.6</v>
      </c>
      <c r="G678">
        <v>0</v>
      </c>
      <c r="H678">
        <v>0</v>
      </c>
      <c r="I678">
        <v>0</v>
      </c>
      <c r="L678">
        <v>49</v>
      </c>
    </row>
    <row r="679" spans="1:16" x14ac:dyDescent="0.25">
      <c r="A679" t="s">
        <v>1639</v>
      </c>
      <c r="B679" t="s">
        <v>1638</v>
      </c>
      <c r="C679" t="s">
        <v>373</v>
      </c>
      <c r="D679">
        <v>3652.25848425</v>
      </c>
      <c r="E679">
        <v>68.599999999999994</v>
      </c>
      <c r="G679">
        <v>0</v>
      </c>
      <c r="H679">
        <v>0</v>
      </c>
      <c r="I679">
        <v>0</v>
      </c>
      <c r="L679">
        <v>24</v>
      </c>
      <c r="M679">
        <v>5.4</v>
      </c>
      <c r="N679">
        <v>51</v>
      </c>
      <c r="P679">
        <v>33</v>
      </c>
    </row>
    <row r="680" spans="1:16" x14ac:dyDescent="0.25">
      <c r="A680" t="s">
        <v>1662</v>
      </c>
      <c r="B680" t="s">
        <v>1661</v>
      </c>
      <c r="C680" t="s">
        <v>373</v>
      </c>
      <c r="D680">
        <v>3622.7452079999998</v>
      </c>
      <c r="E680">
        <v>400</v>
      </c>
      <c r="G680">
        <v>0</v>
      </c>
      <c r="H680">
        <v>0</v>
      </c>
      <c r="I680">
        <v>0</v>
      </c>
      <c r="L680">
        <v>70</v>
      </c>
      <c r="N680">
        <v>95</v>
      </c>
      <c r="O680">
        <v>62</v>
      </c>
      <c r="P680">
        <v>85</v>
      </c>
    </row>
    <row r="681" spans="1:16" x14ac:dyDescent="0.25">
      <c r="A681" t="s">
        <v>1697</v>
      </c>
      <c r="B681" t="s">
        <v>1696</v>
      </c>
      <c r="C681" t="s">
        <v>309</v>
      </c>
      <c r="D681">
        <v>3607.75109715599</v>
      </c>
      <c r="E681">
        <v>29.77</v>
      </c>
      <c r="G681">
        <v>0</v>
      </c>
      <c r="H681">
        <v>0</v>
      </c>
      <c r="I681">
        <v>0</v>
      </c>
      <c r="L681">
        <v>33</v>
      </c>
      <c r="N681">
        <v>94</v>
      </c>
      <c r="P681">
        <v>75</v>
      </c>
    </row>
    <row r="682" spans="1:16" x14ac:dyDescent="0.25">
      <c r="A682" t="s">
        <v>1637</v>
      </c>
      <c r="B682" t="s">
        <v>1636</v>
      </c>
      <c r="C682" t="s">
        <v>88</v>
      </c>
      <c r="D682">
        <v>3590.8508693099998</v>
      </c>
      <c r="E682">
        <v>1620.05</v>
      </c>
      <c r="F682">
        <v>60</v>
      </c>
      <c r="G682">
        <v>3</v>
      </c>
      <c r="H682">
        <v>20</v>
      </c>
      <c r="I682">
        <v>20</v>
      </c>
      <c r="J682">
        <v>5</v>
      </c>
      <c r="K682">
        <v>18.823493102064699</v>
      </c>
      <c r="L682">
        <v>7</v>
      </c>
      <c r="M682">
        <v>6.4852941176470598</v>
      </c>
      <c r="N682">
        <v>13</v>
      </c>
      <c r="O682">
        <v>25</v>
      </c>
      <c r="P682">
        <v>2</v>
      </c>
    </row>
    <row r="683" spans="1:16" x14ac:dyDescent="0.25">
      <c r="A683" t="s">
        <v>1677</v>
      </c>
      <c r="B683" t="s">
        <v>1676</v>
      </c>
      <c r="C683" t="s">
        <v>530</v>
      </c>
      <c r="D683">
        <v>3537.6800499999999</v>
      </c>
      <c r="E683">
        <v>14330.35</v>
      </c>
      <c r="G683">
        <v>0</v>
      </c>
      <c r="H683">
        <v>0</v>
      </c>
      <c r="I683">
        <v>0</v>
      </c>
      <c r="L683">
        <v>54</v>
      </c>
      <c r="M683">
        <v>4.2783582089552201</v>
      </c>
      <c r="N683">
        <v>22</v>
      </c>
      <c r="O683">
        <v>1</v>
      </c>
      <c r="P683">
        <v>4</v>
      </c>
    </row>
    <row r="684" spans="1:16" x14ac:dyDescent="0.25">
      <c r="A684" t="s">
        <v>1736</v>
      </c>
      <c r="B684" t="s">
        <v>1735</v>
      </c>
      <c r="C684" t="s">
        <v>1447</v>
      </c>
      <c r="D684">
        <v>3533.2866381449999</v>
      </c>
      <c r="E684">
        <v>624.54999999999995</v>
      </c>
      <c r="F684">
        <v>100</v>
      </c>
      <c r="G684">
        <v>1</v>
      </c>
      <c r="H684">
        <v>0</v>
      </c>
      <c r="I684">
        <v>0</v>
      </c>
      <c r="J684">
        <v>1</v>
      </c>
      <c r="K684">
        <v>-6.4926747258025701</v>
      </c>
      <c r="L684">
        <v>23</v>
      </c>
      <c r="M684">
        <v>6.8666666666666698</v>
      </c>
      <c r="N684">
        <v>51</v>
      </c>
      <c r="O684">
        <v>37</v>
      </c>
      <c r="P684">
        <v>53</v>
      </c>
    </row>
    <row r="685" spans="1:16" x14ac:dyDescent="0.25">
      <c r="A685" t="s">
        <v>1656</v>
      </c>
      <c r="B685" t="s">
        <v>1655</v>
      </c>
      <c r="C685" t="s">
        <v>1277</v>
      </c>
      <c r="D685">
        <v>3529.5107561999998</v>
      </c>
      <c r="E685">
        <v>6670</v>
      </c>
      <c r="G685">
        <v>0</v>
      </c>
      <c r="H685">
        <v>0</v>
      </c>
      <c r="I685">
        <v>0</v>
      </c>
      <c r="L685">
        <v>74</v>
      </c>
      <c r="N685">
        <v>54</v>
      </c>
      <c r="O685">
        <v>32</v>
      </c>
      <c r="P685">
        <v>32</v>
      </c>
    </row>
    <row r="686" spans="1:16" x14ac:dyDescent="0.25">
      <c r="A686" t="s">
        <v>1631</v>
      </c>
      <c r="B686" t="s">
        <v>1630</v>
      </c>
      <c r="C686" t="s">
        <v>504</v>
      </c>
      <c r="D686">
        <v>3516.7354024000001</v>
      </c>
      <c r="E686">
        <v>1051.4000000000001</v>
      </c>
      <c r="F686">
        <v>100</v>
      </c>
      <c r="G686">
        <v>1</v>
      </c>
      <c r="H686">
        <v>0</v>
      </c>
      <c r="I686">
        <v>0</v>
      </c>
      <c r="J686">
        <v>1</v>
      </c>
      <c r="K686">
        <v>28.810533363088499</v>
      </c>
      <c r="L686">
        <v>87</v>
      </c>
      <c r="M686">
        <v>6.8960784313725503</v>
      </c>
      <c r="N686">
        <v>68</v>
      </c>
      <c r="O686">
        <v>79</v>
      </c>
      <c r="P686">
        <v>77</v>
      </c>
    </row>
    <row r="687" spans="1:16" x14ac:dyDescent="0.25">
      <c r="A687" t="s">
        <v>1664</v>
      </c>
      <c r="B687" t="s">
        <v>1663</v>
      </c>
      <c r="C687" t="s">
        <v>315</v>
      </c>
      <c r="D687">
        <v>3515.9075812000001</v>
      </c>
      <c r="E687">
        <v>244</v>
      </c>
      <c r="G687">
        <v>0</v>
      </c>
      <c r="H687">
        <v>0</v>
      </c>
      <c r="I687">
        <v>0</v>
      </c>
      <c r="L687">
        <v>31</v>
      </c>
      <c r="M687">
        <v>2.02285714285714</v>
      </c>
      <c r="N687">
        <v>19</v>
      </c>
      <c r="P687">
        <v>11</v>
      </c>
    </row>
    <row r="688" spans="1:16" x14ac:dyDescent="0.25">
      <c r="A688" t="s">
        <v>1654</v>
      </c>
      <c r="B688" t="s">
        <v>1653</v>
      </c>
      <c r="C688" t="s">
        <v>102</v>
      </c>
      <c r="D688">
        <v>3511.2250043499998</v>
      </c>
      <c r="E688">
        <v>214.45</v>
      </c>
      <c r="F688">
        <v>40</v>
      </c>
      <c r="G688">
        <v>2</v>
      </c>
      <c r="H688">
        <v>40</v>
      </c>
      <c r="I688">
        <v>20</v>
      </c>
      <c r="J688">
        <v>5</v>
      </c>
      <c r="K688">
        <v>14.6179401993355</v>
      </c>
      <c r="L688">
        <v>76</v>
      </c>
      <c r="M688">
        <v>5.3687500000000004</v>
      </c>
      <c r="N688">
        <v>4</v>
      </c>
      <c r="O688">
        <v>69</v>
      </c>
      <c r="P688">
        <v>22</v>
      </c>
    </row>
    <row r="689" spans="1:16" x14ac:dyDescent="0.25">
      <c r="A689" t="s">
        <v>1623</v>
      </c>
      <c r="B689" t="s">
        <v>1622</v>
      </c>
      <c r="C689" t="s">
        <v>315</v>
      </c>
      <c r="D689">
        <v>3509.75584875</v>
      </c>
      <c r="E689">
        <v>283.85000000000002</v>
      </c>
      <c r="F689">
        <v>50</v>
      </c>
      <c r="G689">
        <v>1</v>
      </c>
      <c r="H689">
        <v>50</v>
      </c>
      <c r="I689">
        <v>0</v>
      </c>
      <c r="J689">
        <v>2</v>
      </c>
      <c r="K689">
        <v>36.132092042859597</v>
      </c>
      <c r="L689">
        <v>55</v>
      </c>
      <c r="M689">
        <v>3.7207142857142901</v>
      </c>
      <c r="N689">
        <v>21</v>
      </c>
      <c r="O689">
        <v>60</v>
      </c>
      <c r="P689">
        <v>20</v>
      </c>
    </row>
    <row r="690" spans="1:16" x14ac:dyDescent="0.25">
      <c r="A690" t="s">
        <v>1671</v>
      </c>
      <c r="B690" t="s">
        <v>1670</v>
      </c>
      <c r="C690" t="s">
        <v>533</v>
      </c>
      <c r="D690">
        <v>3500.2768839999999</v>
      </c>
      <c r="E690">
        <v>70.75</v>
      </c>
      <c r="G690">
        <v>0</v>
      </c>
      <c r="H690">
        <v>0</v>
      </c>
      <c r="I690">
        <v>0</v>
      </c>
      <c r="L690">
        <v>19</v>
      </c>
      <c r="M690">
        <v>2.4764705882352902</v>
      </c>
      <c r="N690">
        <v>88</v>
      </c>
      <c r="P690">
        <v>85</v>
      </c>
    </row>
    <row r="691" spans="1:16" x14ac:dyDescent="0.25">
      <c r="A691" t="s">
        <v>1666</v>
      </c>
      <c r="B691" t="s">
        <v>1665</v>
      </c>
      <c r="C691" t="s">
        <v>754</v>
      </c>
      <c r="D691">
        <v>3499.3394800000001</v>
      </c>
      <c r="E691">
        <v>351.7</v>
      </c>
      <c r="G691">
        <v>0</v>
      </c>
      <c r="H691">
        <v>0</v>
      </c>
      <c r="I691">
        <v>0</v>
      </c>
      <c r="L691">
        <v>19</v>
      </c>
      <c r="M691">
        <v>3.94166666666667</v>
      </c>
      <c r="N691">
        <v>98</v>
      </c>
      <c r="O691">
        <v>9</v>
      </c>
      <c r="P691">
        <v>75</v>
      </c>
    </row>
    <row r="692" spans="1:16" x14ac:dyDescent="0.25">
      <c r="A692" t="s">
        <v>1658</v>
      </c>
      <c r="B692" t="s">
        <v>1657</v>
      </c>
      <c r="C692" t="s">
        <v>533</v>
      </c>
      <c r="D692">
        <v>3486.741786</v>
      </c>
      <c r="E692">
        <v>750.95</v>
      </c>
      <c r="F692">
        <v>100</v>
      </c>
      <c r="G692">
        <v>10</v>
      </c>
      <c r="H692">
        <v>0</v>
      </c>
      <c r="I692">
        <v>0</v>
      </c>
      <c r="J692">
        <v>10</v>
      </c>
      <c r="K692">
        <v>18.692810457516298</v>
      </c>
      <c r="L692">
        <v>35</v>
      </c>
      <c r="M692">
        <v>5.8647058823529399</v>
      </c>
      <c r="N692">
        <v>43</v>
      </c>
      <c r="O692">
        <v>86</v>
      </c>
      <c r="P692">
        <v>79</v>
      </c>
    </row>
    <row r="693" spans="1:16" x14ac:dyDescent="0.25">
      <c r="A693" t="s">
        <v>1660</v>
      </c>
      <c r="B693" t="s">
        <v>1659</v>
      </c>
      <c r="C693" t="s">
        <v>1454</v>
      </c>
      <c r="D693">
        <v>3476.8861929599998</v>
      </c>
      <c r="E693">
        <v>372.9</v>
      </c>
      <c r="F693">
        <v>100</v>
      </c>
      <c r="G693">
        <v>2</v>
      </c>
      <c r="H693">
        <v>0</v>
      </c>
      <c r="I693">
        <v>0</v>
      </c>
      <c r="J693">
        <v>2</v>
      </c>
      <c r="K693">
        <v>-6.0622610595303001</v>
      </c>
      <c r="L693">
        <v>60</v>
      </c>
      <c r="M693">
        <v>7.6</v>
      </c>
      <c r="N693">
        <v>16</v>
      </c>
      <c r="O693">
        <v>40</v>
      </c>
      <c r="P693">
        <v>50</v>
      </c>
    </row>
    <row r="694" spans="1:16" x14ac:dyDescent="0.25">
      <c r="A694" t="s">
        <v>1681</v>
      </c>
      <c r="B694" t="s">
        <v>1680</v>
      </c>
      <c r="C694" t="s">
        <v>1055</v>
      </c>
      <c r="D694">
        <v>3468.1048289999999</v>
      </c>
      <c r="E694">
        <v>2780.9</v>
      </c>
      <c r="G694">
        <v>0</v>
      </c>
      <c r="H694">
        <v>0</v>
      </c>
      <c r="I694">
        <v>0</v>
      </c>
      <c r="L694">
        <v>21</v>
      </c>
      <c r="M694">
        <v>3.9701492537313401</v>
      </c>
      <c r="N694">
        <v>26</v>
      </c>
      <c r="O694">
        <v>46</v>
      </c>
      <c r="P694">
        <v>14</v>
      </c>
    </row>
    <row r="695" spans="1:16" x14ac:dyDescent="0.25">
      <c r="A695" t="s">
        <v>1689</v>
      </c>
      <c r="B695" t="s">
        <v>1688</v>
      </c>
      <c r="C695" t="s">
        <v>88</v>
      </c>
      <c r="D695">
        <v>3457.0412786249999</v>
      </c>
      <c r="E695">
        <v>327.3</v>
      </c>
      <c r="F695">
        <v>100</v>
      </c>
      <c r="G695">
        <v>1</v>
      </c>
      <c r="H695">
        <v>0</v>
      </c>
      <c r="I695">
        <v>0</v>
      </c>
      <c r="J695">
        <v>1</v>
      </c>
      <c r="K695">
        <v>-2.9597282872391899</v>
      </c>
      <c r="L695">
        <v>66</v>
      </c>
      <c r="M695">
        <v>6.1401960784313703</v>
      </c>
      <c r="N695">
        <v>28</v>
      </c>
      <c r="O695">
        <v>48</v>
      </c>
      <c r="P695">
        <v>33</v>
      </c>
    </row>
    <row r="696" spans="1:16" x14ac:dyDescent="0.25">
      <c r="A696" t="s">
        <v>1687</v>
      </c>
      <c r="B696" t="s">
        <v>1686</v>
      </c>
      <c r="C696" t="s">
        <v>457</v>
      </c>
      <c r="D696">
        <v>3449.5676974599901</v>
      </c>
      <c r="E696">
        <v>861.3</v>
      </c>
      <c r="F696">
        <v>66.6666666666666</v>
      </c>
      <c r="G696">
        <v>2</v>
      </c>
      <c r="H696">
        <v>33.3333333333333</v>
      </c>
      <c r="I696">
        <v>0</v>
      </c>
      <c r="J696">
        <v>3</v>
      </c>
      <c r="K696">
        <v>2.7779409173665299</v>
      </c>
      <c r="L696">
        <v>58</v>
      </c>
      <c r="M696">
        <v>3.33636363636364</v>
      </c>
      <c r="N696">
        <v>3</v>
      </c>
      <c r="O696">
        <v>25</v>
      </c>
      <c r="P696">
        <v>8</v>
      </c>
    </row>
    <row r="697" spans="1:16" x14ac:dyDescent="0.25">
      <c r="A697" t="s">
        <v>1650</v>
      </c>
      <c r="B697" t="s">
        <v>1649</v>
      </c>
      <c r="C697" t="s">
        <v>457</v>
      </c>
      <c r="D697">
        <v>3426.89715351</v>
      </c>
      <c r="E697">
        <v>450.2</v>
      </c>
      <c r="G697">
        <v>0</v>
      </c>
      <c r="H697">
        <v>0</v>
      </c>
      <c r="I697">
        <v>0</v>
      </c>
      <c r="L697">
        <v>74</v>
      </c>
      <c r="M697">
        <v>5.4156862745097998</v>
      </c>
      <c r="N697">
        <v>68</v>
      </c>
      <c r="O697">
        <v>30</v>
      </c>
      <c r="P697">
        <v>45</v>
      </c>
    </row>
    <row r="698" spans="1:16" x14ac:dyDescent="0.25">
      <c r="A698" t="s">
        <v>1668</v>
      </c>
      <c r="B698" t="s">
        <v>1667</v>
      </c>
      <c r="C698" t="s">
        <v>1669</v>
      </c>
      <c r="D698">
        <v>3404.23395906</v>
      </c>
      <c r="E698">
        <v>115.05</v>
      </c>
      <c r="G698">
        <v>0</v>
      </c>
      <c r="H698">
        <v>0</v>
      </c>
      <c r="I698">
        <v>0</v>
      </c>
      <c r="L698">
        <v>68</v>
      </c>
      <c r="M698">
        <v>4.9384615384615396</v>
      </c>
      <c r="N698">
        <v>65</v>
      </c>
      <c r="P698">
        <v>72</v>
      </c>
    </row>
    <row r="699" spans="1:16" x14ac:dyDescent="0.25">
      <c r="A699" t="s">
        <v>1740</v>
      </c>
      <c r="B699" t="s">
        <v>1739</v>
      </c>
      <c r="C699" t="s">
        <v>488</v>
      </c>
      <c r="D699">
        <v>3398.3229229950002</v>
      </c>
      <c r="E699">
        <v>13.4</v>
      </c>
      <c r="G699">
        <v>0</v>
      </c>
      <c r="H699">
        <v>0</v>
      </c>
      <c r="I699">
        <v>0</v>
      </c>
      <c r="L699">
        <v>27</v>
      </c>
      <c r="M699">
        <v>3.2363636363636399</v>
      </c>
      <c r="N699">
        <v>66</v>
      </c>
      <c r="P699">
        <v>47</v>
      </c>
    </row>
    <row r="700" spans="1:16" x14ac:dyDescent="0.25">
      <c r="A700" t="s">
        <v>1705</v>
      </c>
      <c r="B700" t="s">
        <v>1704</v>
      </c>
      <c r="C700" t="s">
        <v>457</v>
      </c>
      <c r="D700">
        <v>3396.0385818750001</v>
      </c>
      <c r="E700">
        <v>2220.65</v>
      </c>
      <c r="F700">
        <v>100</v>
      </c>
      <c r="G700">
        <v>1</v>
      </c>
      <c r="H700">
        <v>0</v>
      </c>
      <c r="I700">
        <v>0</v>
      </c>
      <c r="J700">
        <v>1</v>
      </c>
      <c r="K700">
        <v>23.640004449883101</v>
      </c>
      <c r="L700">
        <v>60</v>
      </c>
      <c r="M700">
        <v>4.8703389830508499</v>
      </c>
      <c r="N700">
        <v>78</v>
      </c>
      <c r="O700">
        <v>83</v>
      </c>
      <c r="P700">
        <v>84</v>
      </c>
    </row>
    <row r="701" spans="1:16" x14ac:dyDescent="0.25">
      <c r="A701" t="s">
        <v>1675</v>
      </c>
      <c r="B701" t="s">
        <v>1674</v>
      </c>
      <c r="C701" t="s">
        <v>553</v>
      </c>
      <c r="D701">
        <v>3388.2786248849902</v>
      </c>
      <c r="E701">
        <v>1021.2</v>
      </c>
      <c r="F701">
        <v>70</v>
      </c>
      <c r="G701">
        <v>7</v>
      </c>
      <c r="H701">
        <v>30</v>
      </c>
      <c r="I701">
        <v>0</v>
      </c>
      <c r="J701">
        <v>10</v>
      </c>
      <c r="K701">
        <v>6.6901580776195297</v>
      </c>
      <c r="L701">
        <v>19</v>
      </c>
      <c r="M701">
        <v>7.2166666666666703</v>
      </c>
      <c r="N701">
        <v>76</v>
      </c>
      <c r="O701">
        <v>42</v>
      </c>
      <c r="P701">
        <v>33</v>
      </c>
    </row>
    <row r="702" spans="1:16" x14ac:dyDescent="0.25">
      <c r="A702" t="s">
        <v>1685</v>
      </c>
      <c r="B702" t="s">
        <v>1684</v>
      </c>
      <c r="C702" t="s">
        <v>306</v>
      </c>
      <c r="D702">
        <v>3347.8246489599901</v>
      </c>
      <c r="E702">
        <v>2483.5500000000002</v>
      </c>
      <c r="F702">
        <v>100</v>
      </c>
      <c r="G702">
        <v>1</v>
      </c>
      <c r="H702">
        <v>0</v>
      </c>
      <c r="I702">
        <v>0</v>
      </c>
      <c r="J702">
        <v>1</v>
      </c>
      <c r="K702">
        <v>-47.260705289672501</v>
      </c>
      <c r="L702">
        <v>12</v>
      </c>
      <c r="M702">
        <v>2.8285714285714301</v>
      </c>
      <c r="N702">
        <v>57</v>
      </c>
      <c r="P702">
        <v>34</v>
      </c>
    </row>
    <row r="703" spans="1:16" x14ac:dyDescent="0.25">
      <c r="A703" t="s">
        <v>1709</v>
      </c>
      <c r="B703" t="s">
        <v>1708</v>
      </c>
      <c r="C703" t="s">
        <v>1007</v>
      </c>
      <c r="D703">
        <v>3346.3740689050001</v>
      </c>
      <c r="E703">
        <v>113.5</v>
      </c>
      <c r="F703">
        <v>100</v>
      </c>
      <c r="G703">
        <v>2</v>
      </c>
      <c r="H703">
        <v>0</v>
      </c>
      <c r="I703">
        <v>0</v>
      </c>
      <c r="J703">
        <v>2</v>
      </c>
      <c r="K703">
        <v>10.128261831048199</v>
      </c>
      <c r="L703">
        <v>79</v>
      </c>
      <c r="N703">
        <v>50</v>
      </c>
      <c r="O703">
        <v>98</v>
      </c>
      <c r="P703">
        <v>91</v>
      </c>
    </row>
    <row r="704" spans="1:16" x14ac:dyDescent="0.25">
      <c r="A704" t="s">
        <v>1691</v>
      </c>
      <c r="B704" t="s">
        <v>1690</v>
      </c>
      <c r="C704" t="s">
        <v>121</v>
      </c>
      <c r="D704">
        <v>3341.5655089050001</v>
      </c>
      <c r="E704">
        <v>1223.45</v>
      </c>
      <c r="G704">
        <v>0</v>
      </c>
      <c r="H704">
        <v>0</v>
      </c>
      <c r="I704">
        <v>0</v>
      </c>
      <c r="L704">
        <v>71</v>
      </c>
      <c r="N704">
        <v>95</v>
      </c>
      <c r="O704">
        <v>100</v>
      </c>
      <c r="P704">
        <v>100</v>
      </c>
    </row>
    <row r="705" spans="1:16" x14ac:dyDescent="0.25">
      <c r="A705" t="s">
        <v>1693</v>
      </c>
      <c r="B705" t="s">
        <v>1692</v>
      </c>
      <c r="C705" t="s">
        <v>401</v>
      </c>
      <c r="D705">
        <v>3341.2571376400001</v>
      </c>
      <c r="E705">
        <v>1516.65</v>
      </c>
      <c r="F705">
        <v>100</v>
      </c>
      <c r="G705">
        <v>2</v>
      </c>
      <c r="H705">
        <v>0</v>
      </c>
      <c r="I705">
        <v>0</v>
      </c>
      <c r="J705">
        <v>2</v>
      </c>
      <c r="K705">
        <v>32.453035665668303</v>
      </c>
      <c r="L705">
        <v>10</v>
      </c>
      <c r="M705">
        <v>10</v>
      </c>
      <c r="N705">
        <v>73</v>
      </c>
      <c r="O705">
        <v>36</v>
      </c>
      <c r="P705">
        <v>67</v>
      </c>
    </row>
    <row r="706" spans="1:16" x14ac:dyDescent="0.25">
      <c r="A706" t="s">
        <v>1753</v>
      </c>
      <c r="B706" t="s">
        <v>1752</v>
      </c>
      <c r="C706" t="s">
        <v>88</v>
      </c>
      <c r="D706">
        <v>3323.5600841999999</v>
      </c>
      <c r="E706">
        <v>294.2</v>
      </c>
      <c r="G706">
        <v>0</v>
      </c>
      <c r="H706">
        <v>0</v>
      </c>
      <c r="I706">
        <v>0</v>
      </c>
      <c r="L706">
        <v>34</v>
      </c>
      <c r="N706">
        <v>18</v>
      </c>
      <c r="O706">
        <v>19</v>
      </c>
      <c r="P706">
        <v>3</v>
      </c>
    </row>
    <row r="707" spans="1:16" x14ac:dyDescent="0.25">
      <c r="A707" t="s">
        <v>1830</v>
      </c>
      <c r="B707" t="s">
        <v>1829</v>
      </c>
      <c r="C707" t="s">
        <v>1157</v>
      </c>
      <c r="D707">
        <v>3315.2599184999999</v>
      </c>
      <c r="E707">
        <v>104.15</v>
      </c>
      <c r="G707">
        <v>0</v>
      </c>
      <c r="H707">
        <v>0</v>
      </c>
      <c r="I707">
        <v>0</v>
      </c>
      <c r="L707">
        <v>10</v>
      </c>
      <c r="M707">
        <v>4.8285714285714301</v>
      </c>
      <c r="N707">
        <v>34</v>
      </c>
      <c r="P707">
        <v>16</v>
      </c>
    </row>
    <row r="708" spans="1:16" x14ac:dyDescent="0.25">
      <c r="A708" t="s">
        <v>1730</v>
      </c>
      <c r="B708" t="s">
        <v>1729</v>
      </c>
      <c r="C708" t="s">
        <v>61</v>
      </c>
      <c r="D708">
        <v>3315.0107495000002</v>
      </c>
      <c r="E708">
        <v>239.5</v>
      </c>
      <c r="F708">
        <v>100</v>
      </c>
      <c r="G708">
        <v>1</v>
      </c>
      <c r="H708">
        <v>0</v>
      </c>
      <c r="I708">
        <v>0</v>
      </c>
      <c r="J708">
        <v>1</v>
      </c>
      <c r="K708">
        <v>29.0187891440501</v>
      </c>
      <c r="L708">
        <v>15</v>
      </c>
      <c r="M708">
        <v>5.6626984126984103</v>
      </c>
      <c r="N708">
        <v>92</v>
      </c>
      <c r="O708">
        <v>85</v>
      </c>
      <c r="P708">
        <v>94</v>
      </c>
    </row>
    <row r="709" spans="1:16" x14ac:dyDescent="0.25">
      <c r="A709" t="s">
        <v>1726</v>
      </c>
      <c r="B709" t="s">
        <v>1725</v>
      </c>
      <c r="C709" t="s">
        <v>754</v>
      </c>
      <c r="D709">
        <v>3310.7583509249998</v>
      </c>
      <c r="E709">
        <v>3448.5</v>
      </c>
      <c r="G709">
        <v>0</v>
      </c>
      <c r="H709">
        <v>0</v>
      </c>
      <c r="I709">
        <v>0</v>
      </c>
      <c r="L709">
        <v>49</v>
      </c>
      <c r="M709">
        <v>5.7037313432835797</v>
      </c>
      <c r="N709">
        <v>100</v>
      </c>
      <c r="O709">
        <v>87</v>
      </c>
      <c r="P709">
        <v>98</v>
      </c>
    </row>
    <row r="710" spans="1:16" x14ac:dyDescent="0.25">
      <c r="A710" t="s">
        <v>1699</v>
      </c>
      <c r="B710" t="s">
        <v>1698</v>
      </c>
      <c r="C710" t="s">
        <v>457</v>
      </c>
      <c r="D710">
        <v>3302.3791883099998</v>
      </c>
      <c r="E710">
        <v>275.5</v>
      </c>
      <c r="G710">
        <v>0</v>
      </c>
      <c r="H710">
        <v>0</v>
      </c>
      <c r="I710">
        <v>0</v>
      </c>
      <c r="K710">
        <v>-26.185643107584401</v>
      </c>
      <c r="L710">
        <v>84</v>
      </c>
      <c r="M710">
        <v>4.2779661016949202</v>
      </c>
      <c r="N710">
        <v>71</v>
      </c>
      <c r="O710">
        <v>64</v>
      </c>
      <c r="P710">
        <v>72</v>
      </c>
    </row>
    <row r="711" spans="1:16" x14ac:dyDescent="0.25">
      <c r="A711" t="s">
        <v>1711</v>
      </c>
      <c r="B711" t="s">
        <v>1710</v>
      </c>
      <c r="C711" t="s">
        <v>1568</v>
      </c>
      <c r="D711">
        <v>3301.581376695</v>
      </c>
      <c r="E711">
        <v>143.5</v>
      </c>
      <c r="F711">
        <v>100</v>
      </c>
      <c r="G711">
        <v>1</v>
      </c>
      <c r="H711">
        <v>0</v>
      </c>
      <c r="I711">
        <v>0</v>
      </c>
      <c r="J711">
        <v>1</v>
      </c>
      <c r="K711">
        <v>4.1452552243919198</v>
      </c>
      <c r="L711">
        <v>25</v>
      </c>
      <c r="M711">
        <v>6.3550000000000004</v>
      </c>
      <c r="N711">
        <v>3</v>
      </c>
      <c r="O711">
        <v>67</v>
      </c>
      <c r="P711">
        <v>65</v>
      </c>
    </row>
    <row r="712" spans="1:16" x14ac:dyDescent="0.25">
      <c r="A712" t="s">
        <v>2054</v>
      </c>
      <c r="B712" t="s">
        <v>2053</v>
      </c>
      <c r="C712" t="s">
        <v>504</v>
      </c>
      <c r="D712">
        <v>3299.2110935999999</v>
      </c>
      <c r="E712">
        <v>27.1</v>
      </c>
      <c r="G712">
        <v>0</v>
      </c>
      <c r="H712">
        <v>0</v>
      </c>
      <c r="I712">
        <v>0</v>
      </c>
      <c r="L712">
        <v>1</v>
      </c>
      <c r="N712">
        <v>21</v>
      </c>
      <c r="P712">
        <v>3</v>
      </c>
    </row>
    <row r="713" spans="1:16" x14ac:dyDescent="0.25">
      <c r="A713" t="s">
        <v>1648</v>
      </c>
      <c r="B713" t="s">
        <v>1647</v>
      </c>
      <c r="C713" t="s">
        <v>575</v>
      </c>
      <c r="D713">
        <v>3296.17565977</v>
      </c>
      <c r="E713">
        <v>129.1</v>
      </c>
      <c r="F713">
        <v>100</v>
      </c>
      <c r="G713">
        <v>7</v>
      </c>
      <c r="H713">
        <v>0</v>
      </c>
      <c r="I713">
        <v>0</v>
      </c>
      <c r="J713">
        <v>7</v>
      </c>
      <c r="K713">
        <v>17.017056723522401</v>
      </c>
      <c r="L713">
        <v>63</v>
      </c>
      <c r="M713">
        <v>2.9344262295082002</v>
      </c>
      <c r="N713">
        <v>59</v>
      </c>
      <c r="O713">
        <v>93</v>
      </c>
      <c r="P713">
        <v>85</v>
      </c>
    </row>
    <row r="714" spans="1:16" x14ac:dyDescent="0.25">
      <c r="A714" t="s">
        <v>1695</v>
      </c>
      <c r="B714" t="s">
        <v>1694</v>
      </c>
      <c r="C714" t="s">
        <v>66</v>
      </c>
      <c r="D714">
        <v>3294.1130683799902</v>
      </c>
      <c r="E714">
        <v>56.85</v>
      </c>
      <c r="G714">
        <v>0</v>
      </c>
      <c r="H714">
        <v>0</v>
      </c>
      <c r="I714">
        <v>0</v>
      </c>
      <c r="L714">
        <v>19</v>
      </c>
      <c r="M714">
        <v>4.4523809523809499</v>
      </c>
      <c r="N714">
        <v>88</v>
      </c>
      <c r="P714">
        <v>81</v>
      </c>
    </row>
    <row r="715" spans="1:16" x14ac:dyDescent="0.25">
      <c r="A715" t="s">
        <v>1719</v>
      </c>
      <c r="B715" t="s">
        <v>1718</v>
      </c>
      <c r="C715" t="s">
        <v>336</v>
      </c>
      <c r="D715">
        <v>3291.3980000000001</v>
      </c>
      <c r="E715">
        <v>729.8</v>
      </c>
      <c r="G715">
        <v>0</v>
      </c>
      <c r="H715">
        <v>0</v>
      </c>
      <c r="I715">
        <v>0</v>
      </c>
      <c r="L715">
        <v>1</v>
      </c>
      <c r="M715">
        <v>5.1402985074626901</v>
      </c>
      <c r="N715">
        <v>66</v>
      </c>
      <c r="P715">
        <v>37</v>
      </c>
    </row>
    <row r="716" spans="1:16" x14ac:dyDescent="0.25">
      <c r="A716" t="s">
        <v>1673</v>
      </c>
      <c r="B716" t="s">
        <v>1672</v>
      </c>
      <c r="C716" t="s">
        <v>312</v>
      </c>
      <c r="D716">
        <v>3272.7452434450001</v>
      </c>
      <c r="E716">
        <v>1421.5</v>
      </c>
      <c r="F716">
        <v>100</v>
      </c>
      <c r="G716">
        <v>1</v>
      </c>
      <c r="H716">
        <v>0</v>
      </c>
      <c r="I716">
        <v>0</v>
      </c>
      <c r="J716">
        <v>1</v>
      </c>
      <c r="K716">
        <v>9.8705097563585706</v>
      </c>
      <c r="L716">
        <v>28</v>
      </c>
      <c r="N716">
        <v>85</v>
      </c>
      <c r="O716">
        <v>13</v>
      </c>
      <c r="P716">
        <v>39</v>
      </c>
    </row>
    <row r="717" spans="1:16" x14ac:dyDescent="0.25">
      <c r="A717" t="s">
        <v>1703</v>
      </c>
      <c r="B717" t="s">
        <v>1702</v>
      </c>
      <c r="C717" t="s">
        <v>435</v>
      </c>
      <c r="D717">
        <v>3266.4176199399999</v>
      </c>
      <c r="E717">
        <v>166.6</v>
      </c>
      <c r="G717">
        <v>0</v>
      </c>
      <c r="H717">
        <v>0</v>
      </c>
      <c r="I717">
        <v>0</v>
      </c>
      <c r="L717">
        <v>42</v>
      </c>
      <c r="M717">
        <v>4.1062500000000002</v>
      </c>
      <c r="N717">
        <v>92</v>
      </c>
      <c r="P717">
        <v>70</v>
      </c>
    </row>
    <row r="718" spans="1:16" x14ac:dyDescent="0.25">
      <c r="A718" t="s">
        <v>1728</v>
      </c>
      <c r="B718" t="s">
        <v>1727</v>
      </c>
      <c r="C718" t="s">
        <v>71</v>
      </c>
      <c r="D718">
        <v>3262.8727476849999</v>
      </c>
      <c r="E718">
        <v>1415.7</v>
      </c>
      <c r="G718">
        <v>0</v>
      </c>
      <c r="H718">
        <v>0</v>
      </c>
      <c r="I718">
        <v>0</v>
      </c>
      <c r="L718">
        <v>45</v>
      </c>
      <c r="M718">
        <v>6.7</v>
      </c>
      <c r="N718">
        <v>46</v>
      </c>
      <c r="O718">
        <v>83</v>
      </c>
      <c r="P718">
        <v>67</v>
      </c>
    </row>
    <row r="719" spans="1:16" x14ac:dyDescent="0.25">
      <c r="A719" t="s">
        <v>1713</v>
      </c>
      <c r="B719" t="s">
        <v>1712</v>
      </c>
      <c r="C719" t="s">
        <v>115</v>
      </c>
      <c r="D719">
        <v>3257.5939795499999</v>
      </c>
      <c r="E719">
        <v>179.15</v>
      </c>
      <c r="G719">
        <v>0</v>
      </c>
      <c r="H719">
        <v>0</v>
      </c>
      <c r="I719">
        <v>0</v>
      </c>
      <c r="L719">
        <v>46</v>
      </c>
      <c r="M719">
        <v>5.3375000000000004</v>
      </c>
      <c r="N719">
        <v>46</v>
      </c>
      <c r="P719">
        <v>25</v>
      </c>
    </row>
    <row r="720" spans="1:16" x14ac:dyDescent="0.25">
      <c r="A720" t="s">
        <v>1707</v>
      </c>
      <c r="B720" t="s">
        <v>1706</v>
      </c>
      <c r="C720" t="s">
        <v>91</v>
      </c>
      <c r="D720">
        <v>3241.9187883149998</v>
      </c>
      <c r="E720">
        <v>541.29999999999995</v>
      </c>
      <c r="G720">
        <v>0</v>
      </c>
      <c r="H720">
        <v>0</v>
      </c>
      <c r="I720">
        <v>0</v>
      </c>
      <c r="L720">
        <v>90</v>
      </c>
      <c r="M720">
        <v>5.7535714285714299</v>
      </c>
      <c r="N720">
        <v>96</v>
      </c>
      <c r="O720">
        <v>77</v>
      </c>
      <c r="P720">
        <v>92</v>
      </c>
    </row>
    <row r="721" spans="1:16" x14ac:dyDescent="0.25">
      <c r="A721" t="s">
        <v>1715</v>
      </c>
      <c r="B721" t="s">
        <v>1714</v>
      </c>
      <c r="C721" t="s">
        <v>575</v>
      </c>
      <c r="D721">
        <v>3239.7718169499999</v>
      </c>
      <c r="E721">
        <v>529.4</v>
      </c>
      <c r="F721">
        <v>85.714285714285694</v>
      </c>
      <c r="G721">
        <v>6</v>
      </c>
      <c r="H721">
        <v>14.285714285714199</v>
      </c>
      <c r="I721">
        <v>0</v>
      </c>
      <c r="J721">
        <v>7</v>
      </c>
      <c r="K721">
        <v>9.4992980814225501</v>
      </c>
      <c r="L721">
        <v>90</v>
      </c>
      <c r="M721">
        <v>5.7352941176470598</v>
      </c>
      <c r="N721">
        <v>71</v>
      </c>
      <c r="O721">
        <v>67</v>
      </c>
      <c r="P721">
        <v>69</v>
      </c>
    </row>
    <row r="722" spans="1:16" x14ac:dyDescent="0.25">
      <c r="A722" t="s">
        <v>1717</v>
      </c>
      <c r="B722" t="s">
        <v>1716</v>
      </c>
      <c r="C722" t="s">
        <v>336</v>
      </c>
      <c r="D722">
        <v>3225.5597400000001</v>
      </c>
      <c r="E722">
        <v>1088.95</v>
      </c>
      <c r="G722">
        <v>0</v>
      </c>
      <c r="H722">
        <v>0</v>
      </c>
      <c r="I722">
        <v>0</v>
      </c>
      <c r="L722">
        <v>60</v>
      </c>
      <c r="M722">
        <v>6.9514925373134302</v>
      </c>
      <c r="N722">
        <v>62</v>
      </c>
      <c r="O722">
        <v>100</v>
      </c>
      <c r="P722">
        <v>91</v>
      </c>
    </row>
    <row r="723" spans="1:16" x14ac:dyDescent="0.25">
      <c r="A723" t="s">
        <v>1645</v>
      </c>
      <c r="B723" t="s">
        <v>1644</v>
      </c>
      <c r="C723" t="s">
        <v>1646</v>
      </c>
      <c r="D723">
        <v>3222.1982695000002</v>
      </c>
      <c r="E723">
        <v>17.5</v>
      </c>
      <c r="F723">
        <v>100</v>
      </c>
      <c r="G723">
        <v>1</v>
      </c>
      <c r="H723">
        <v>0</v>
      </c>
      <c r="I723">
        <v>0</v>
      </c>
      <c r="J723">
        <v>1</v>
      </c>
      <c r="K723">
        <v>2.8571428571428501</v>
      </c>
      <c r="L723">
        <v>98</v>
      </c>
      <c r="M723">
        <v>2.18333333333333</v>
      </c>
      <c r="N723">
        <v>21</v>
      </c>
      <c r="P723">
        <v>72</v>
      </c>
    </row>
    <row r="724" spans="1:16" x14ac:dyDescent="0.25">
      <c r="A724" t="s">
        <v>1723</v>
      </c>
      <c r="B724" t="s">
        <v>1722</v>
      </c>
      <c r="C724" t="s">
        <v>1724</v>
      </c>
      <c r="D724">
        <v>3222.0860746799999</v>
      </c>
      <c r="E724">
        <v>518.1</v>
      </c>
      <c r="F724">
        <v>100</v>
      </c>
      <c r="G724">
        <v>2</v>
      </c>
      <c r="H724">
        <v>0</v>
      </c>
      <c r="I724">
        <v>0</v>
      </c>
      <c r="J724">
        <v>2</v>
      </c>
      <c r="K724">
        <v>5.3850607990735302</v>
      </c>
      <c r="L724">
        <v>72</v>
      </c>
      <c r="N724">
        <v>97</v>
      </c>
      <c r="O724">
        <v>91</v>
      </c>
      <c r="P724">
        <v>96</v>
      </c>
    </row>
    <row r="725" spans="1:16" x14ac:dyDescent="0.25">
      <c r="A725" t="s">
        <v>1935</v>
      </c>
      <c r="B725" t="s">
        <v>1934</v>
      </c>
      <c r="C725" t="s">
        <v>312</v>
      </c>
      <c r="D725">
        <v>3218.3395455599998</v>
      </c>
      <c r="E725">
        <v>1315.1</v>
      </c>
      <c r="G725">
        <v>0</v>
      </c>
      <c r="H725">
        <v>0</v>
      </c>
      <c r="I725">
        <v>0</v>
      </c>
      <c r="L725">
        <v>28</v>
      </c>
      <c r="M725">
        <v>6.7</v>
      </c>
      <c r="N725">
        <v>53</v>
      </c>
      <c r="O725">
        <v>28</v>
      </c>
      <c r="P725">
        <v>32</v>
      </c>
    </row>
    <row r="726" spans="1:16" x14ac:dyDescent="0.25">
      <c r="A726" t="s">
        <v>1732</v>
      </c>
      <c r="B726" t="s">
        <v>1731</v>
      </c>
      <c r="C726" t="s">
        <v>41</v>
      </c>
      <c r="D726">
        <v>3214.8771615999999</v>
      </c>
      <c r="E726">
        <v>421.2</v>
      </c>
      <c r="G726">
        <v>0</v>
      </c>
      <c r="H726">
        <v>0</v>
      </c>
      <c r="I726">
        <v>0</v>
      </c>
      <c r="L726">
        <v>14</v>
      </c>
      <c r="O726">
        <v>3</v>
      </c>
    </row>
    <row r="727" spans="1:16" x14ac:dyDescent="0.25">
      <c r="A727" t="s">
        <v>1842</v>
      </c>
      <c r="B727" t="s">
        <v>1841</v>
      </c>
      <c r="C727" t="s">
        <v>407</v>
      </c>
      <c r="D727">
        <v>3209.2324957400001</v>
      </c>
      <c r="E727">
        <v>2641.4</v>
      </c>
      <c r="G727">
        <v>0</v>
      </c>
      <c r="H727">
        <v>0</v>
      </c>
      <c r="I727">
        <v>0</v>
      </c>
      <c r="L727">
        <v>12</v>
      </c>
      <c r="N727">
        <v>63</v>
      </c>
      <c r="P727">
        <v>33</v>
      </c>
    </row>
    <row r="728" spans="1:16" x14ac:dyDescent="0.25">
      <c r="A728" t="s">
        <v>1755</v>
      </c>
      <c r="B728" t="s">
        <v>1754</v>
      </c>
      <c r="C728" t="s">
        <v>336</v>
      </c>
      <c r="D728">
        <v>3197.9677885799902</v>
      </c>
      <c r="E728">
        <v>381.85</v>
      </c>
      <c r="F728">
        <v>100</v>
      </c>
      <c r="G728">
        <v>1</v>
      </c>
      <c r="H728">
        <v>0</v>
      </c>
      <c r="I728">
        <v>0</v>
      </c>
      <c r="J728">
        <v>1</v>
      </c>
      <c r="K728">
        <v>5.6384523966723901</v>
      </c>
      <c r="L728">
        <v>24</v>
      </c>
      <c r="M728">
        <v>6.30522388059702</v>
      </c>
      <c r="N728">
        <v>90</v>
      </c>
      <c r="O728">
        <v>49</v>
      </c>
      <c r="P728">
        <v>40</v>
      </c>
    </row>
    <row r="729" spans="1:16" x14ac:dyDescent="0.25">
      <c r="A729" t="s">
        <v>1701</v>
      </c>
      <c r="B729" t="s">
        <v>1700</v>
      </c>
      <c r="C729" t="s">
        <v>365</v>
      </c>
      <c r="D729">
        <v>3194.1453150000002</v>
      </c>
      <c r="E729">
        <v>487.1</v>
      </c>
      <c r="F729">
        <v>50</v>
      </c>
      <c r="G729">
        <v>4</v>
      </c>
      <c r="H729">
        <v>37.5</v>
      </c>
      <c r="I729">
        <v>12.5</v>
      </c>
      <c r="J729">
        <v>8</v>
      </c>
      <c r="K729">
        <v>13.025574338968299</v>
      </c>
      <c r="L729">
        <v>43</v>
      </c>
      <c r="M729">
        <v>3.93333333333333</v>
      </c>
      <c r="N729">
        <v>50</v>
      </c>
      <c r="O729">
        <v>57</v>
      </c>
      <c r="P729">
        <v>80</v>
      </c>
    </row>
    <row r="730" spans="1:16" x14ac:dyDescent="0.25">
      <c r="A730" t="s">
        <v>1765</v>
      </c>
      <c r="B730" t="s">
        <v>1764</v>
      </c>
      <c r="C730" t="s">
        <v>457</v>
      </c>
      <c r="D730">
        <v>3178.1221725</v>
      </c>
      <c r="E730">
        <v>217.5</v>
      </c>
      <c r="F730">
        <v>100</v>
      </c>
      <c r="G730">
        <v>3</v>
      </c>
      <c r="H730">
        <v>0</v>
      </c>
      <c r="I730">
        <v>0</v>
      </c>
      <c r="J730">
        <v>3</v>
      </c>
      <c r="K730">
        <v>0.56497175141242895</v>
      </c>
      <c r="L730">
        <v>71</v>
      </c>
      <c r="M730">
        <v>5.4474576271186397</v>
      </c>
      <c r="N730">
        <v>32</v>
      </c>
      <c r="O730">
        <v>69</v>
      </c>
      <c r="P730">
        <v>83</v>
      </c>
    </row>
    <row r="731" spans="1:16" x14ac:dyDescent="0.25">
      <c r="A731" t="s">
        <v>1738</v>
      </c>
      <c r="B731" t="s">
        <v>1737</v>
      </c>
      <c r="C731" t="s">
        <v>1020</v>
      </c>
      <c r="D731">
        <v>3177.2130699149998</v>
      </c>
      <c r="E731">
        <v>599.4</v>
      </c>
      <c r="F731">
        <v>100</v>
      </c>
      <c r="G731">
        <v>4</v>
      </c>
      <c r="H731">
        <v>0</v>
      </c>
      <c r="I731">
        <v>0</v>
      </c>
      <c r="J731">
        <v>4</v>
      </c>
      <c r="K731">
        <v>28.9458260068659</v>
      </c>
      <c r="L731">
        <v>6</v>
      </c>
      <c r="N731">
        <v>2</v>
      </c>
      <c r="O731">
        <v>35</v>
      </c>
      <c r="P731">
        <v>18</v>
      </c>
    </row>
    <row r="732" spans="1:16" x14ac:dyDescent="0.25">
      <c r="A732" t="s">
        <v>1683</v>
      </c>
      <c r="B732" t="s">
        <v>1682</v>
      </c>
      <c r="C732" t="s">
        <v>61</v>
      </c>
      <c r="D732">
        <v>3170.7314633400001</v>
      </c>
      <c r="E732">
        <v>43.55</v>
      </c>
      <c r="G732">
        <v>0</v>
      </c>
      <c r="H732">
        <v>0</v>
      </c>
      <c r="I732">
        <v>0</v>
      </c>
      <c r="L732">
        <v>84</v>
      </c>
      <c r="M732">
        <v>4.10952380952381</v>
      </c>
      <c r="N732">
        <v>78</v>
      </c>
      <c r="P732">
        <v>94</v>
      </c>
    </row>
    <row r="733" spans="1:16" x14ac:dyDescent="0.25">
      <c r="A733" t="s">
        <v>1721</v>
      </c>
      <c r="B733" t="s">
        <v>1720</v>
      </c>
      <c r="C733" t="s">
        <v>74</v>
      </c>
      <c r="D733">
        <v>3165.8414215500002</v>
      </c>
      <c r="E733">
        <v>202.5</v>
      </c>
      <c r="G733">
        <v>0</v>
      </c>
      <c r="H733">
        <v>0</v>
      </c>
      <c r="I733">
        <v>0</v>
      </c>
      <c r="L733">
        <v>42</v>
      </c>
      <c r="M733">
        <v>3.1666666666666701</v>
      </c>
      <c r="N733">
        <v>25</v>
      </c>
      <c r="O733">
        <v>41</v>
      </c>
      <c r="P733">
        <v>13</v>
      </c>
    </row>
    <row r="734" spans="1:16" x14ac:dyDescent="0.25">
      <c r="A734" t="s">
        <v>1734</v>
      </c>
      <c r="B734" t="s">
        <v>1733</v>
      </c>
      <c r="C734" t="s">
        <v>504</v>
      </c>
      <c r="D734">
        <v>3133.1595813449999</v>
      </c>
      <c r="E734">
        <v>134.94999999999999</v>
      </c>
      <c r="F734">
        <v>100</v>
      </c>
      <c r="G734">
        <v>4</v>
      </c>
      <c r="H734">
        <v>0</v>
      </c>
      <c r="I734">
        <v>0</v>
      </c>
      <c r="J734">
        <v>4</v>
      </c>
      <c r="K734">
        <v>41.429100333209902</v>
      </c>
      <c r="L734">
        <v>4</v>
      </c>
      <c r="M734">
        <v>2.3078431372549</v>
      </c>
      <c r="N734">
        <v>9</v>
      </c>
      <c r="O734">
        <v>71</v>
      </c>
      <c r="P734">
        <v>67</v>
      </c>
    </row>
    <row r="735" spans="1:16" x14ac:dyDescent="0.25">
      <c r="A735" t="s">
        <v>1746</v>
      </c>
      <c r="B735" t="s">
        <v>1745</v>
      </c>
      <c r="C735" t="s">
        <v>1747</v>
      </c>
      <c r="D735">
        <v>3119.7521941949999</v>
      </c>
      <c r="E735">
        <v>569.79999999999995</v>
      </c>
      <c r="F735">
        <v>100</v>
      </c>
      <c r="G735">
        <v>2</v>
      </c>
      <c r="H735">
        <v>0</v>
      </c>
      <c r="I735">
        <v>0</v>
      </c>
      <c r="J735">
        <v>2</v>
      </c>
      <c r="K735">
        <v>9.5116135299832205</v>
      </c>
      <c r="L735">
        <v>35</v>
      </c>
      <c r="M735">
        <v>6.0416666666666696</v>
      </c>
      <c r="N735">
        <v>67</v>
      </c>
      <c r="O735">
        <v>76</v>
      </c>
      <c r="P735">
        <v>59</v>
      </c>
    </row>
    <row r="736" spans="1:16" x14ac:dyDescent="0.25">
      <c r="A736" t="s">
        <v>1759</v>
      </c>
      <c r="B736" t="s">
        <v>1758</v>
      </c>
      <c r="C736" t="s">
        <v>741</v>
      </c>
      <c r="D736">
        <v>3111.4481070400002</v>
      </c>
      <c r="E736">
        <v>737.75</v>
      </c>
      <c r="F736">
        <v>81.25</v>
      </c>
      <c r="G736">
        <v>13</v>
      </c>
      <c r="H736">
        <v>12.5</v>
      </c>
      <c r="I736">
        <v>6.25</v>
      </c>
      <c r="J736">
        <v>16</v>
      </c>
      <c r="K736">
        <v>9.2075626237116897</v>
      </c>
      <c r="L736">
        <v>24</v>
      </c>
      <c r="M736">
        <v>2.8261904761904799</v>
      </c>
      <c r="N736">
        <v>73</v>
      </c>
      <c r="O736">
        <v>63</v>
      </c>
      <c r="P736">
        <v>69</v>
      </c>
    </row>
    <row r="737" spans="1:16" x14ac:dyDescent="0.25">
      <c r="A737" t="s">
        <v>1763</v>
      </c>
      <c r="B737" t="s">
        <v>1762</v>
      </c>
      <c r="C737" t="s">
        <v>55</v>
      </c>
      <c r="D737">
        <v>3110.6772348300001</v>
      </c>
      <c r="E737">
        <v>579.6</v>
      </c>
      <c r="G737">
        <v>0</v>
      </c>
      <c r="H737">
        <v>0</v>
      </c>
      <c r="I737">
        <v>0</v>
      </c>
      <c r="K737">
        <v>33.061085587884897</v>
      </c>
      <c r="L737">
        <v>66</v>
      </c>
      <c r="M737">
        <v>7.06</v>
      </c>
      <c r="N737">
        <v>8</v>
      </c>
      <c r="O737">
        <v>33</v>
      </c>
      <c r="P737">
        <v>8</v>
      </c>
    </row>
    <row r="738" spans="1:16" x14ac:dyDescent="0.25">
      <c r="A738" t="s">
        <v>1771</v>
      </c>
      <c r="B738" t="s">
        <v>1770</v>
      </c>
      <c r="C738" t="s">
        <v>61</v>
      </c>
      <c r="D738">
        <v>3110.2142083200001</v>
      </c>
      <c r="E738">
        <v>183.3</v>
      </c>
      <c r="F738">
        <v>66.6666666666666</v>
      </c>
      <c r="G738">
        <v>2</v>
      </c>
      <c r="H738">
        <v>33.3333333333333</v>
      </c>
      <c r="I738">
        <v>0</v>
      </c>
      <c r="J738">
        <v>3</v>
      </c>
      <c r="K738">
        <v>-11.0742888704777</v>
      </c>
      <c r="L738">
        <v>95</v>
      </c>
      <c r="M738">
        <v>3.9666666666666699</v>
      </c>
      <c r="N738">
        <v>80</v>
      </c>
      <c r="O738">
        <v>80</v>
      </c>
      <c r="P738">
        <v>94</v>
      </c>
    </row>
    <row r="739" spans="1:16" x14ac:dyDescent="0.25">
      <c r="A739" t="s">
        <v>1788</v>
      </c>
      <c r="B739" t="s">
        <v>1787</v>
      </c>
      <c r="C739" t="s">
        <v>373</v>
      </c>
      <c r="D739">
        <v>3109.0034996700001</v>
      </c>
      <c r="E739">
        <v>79.8</v>
      </c>
      <c r="G739">
        <v>0</v>
      </c>
      <c r="H739">
        <v>0</v>
      </c>
      <c r="I739">
        <v>0</v>
      </c>
      <c r="L739">
        <v>8</v>
      </c>
      <c r="N739">
        <v>51</v>
      </c>
      <c r="P739">
        <v>25</v>
      </c>
    </row>
    <row r="740" spans="1:16" x14ac:dyDescent="0.25">
      <c r="A740" t="s">
        <v>1761</v>
      </c>
      <c r="B740" t="s">
        <v>1760</v>
      </c>
      <c r="C740" t="s">
        <v>553</v>
      </c>
      <c r="D740">
        <v>3093.6875399999999</v>
      </c>
      <c r="E740">
        <v>136.1</v>
      </c>
      <c r="F740">
        <v>0</v>
      </c>
      <c r="G740">
        <v>0</v>
      </c>
      <c r="H740">
        <v>100</v>
      </c>
      <c r="I740">
        <v>0</v>
      </c>
      <c r="J740">
        <v>1</v>
      </c>
      <c r="K740">
        <v>-30.5555555555555</v>
      </c>
      <c r="L740">
        <v>52</v>
      </c>
      <c r="M740">
        <v>4.8541666666666696</v>
      </c>
      <c r="N740">
        <v>49</v>
      </c>
      <c r="O740">
        <v>90</v>
      </c>
      <c r="P740">
        <v>84</v>
      </c>
    </row>
    <row r="741" spans="1:16" x14ac:dyDescent="0.25">
      <c r="A741" t="s">
        <v>1742</v>
      </c>
      <c r="B741" t="s">
        <v>1741</v>
      </c>
      <c r="C741" t="s">
        <v>91</v>
      </c>
      <c r="D741">
        <v>3090.2506659999999</v>
      </c>
      <c r="E741">
        <v>304.64999999999998</v>
      </c>
      <c r="G741">
        <v>0</v>
      </c>
      <c r="H741">
        <v>0</v>
      </c>
      <c r="I741">
        <v>0</v>
      </c>
      <c r="L741">
        <v>97</v>
      </c>
      <c r="N741">
        <v>84</v>
      </c>
      <c r="O741">
        <v>35</v>
      </c>
      <c r="P741">
        <v>68</v>
      </c>
    </row>
    <row r="742" spans="1:16" x14ac:dyDescent="0.25">
      <c r="A742" t="s">
        <v>45</v>
      </c>
      <c r="B742" t="s">
        <v>46</v>
      </c>
      <c r="C742" t="s">
        <v>44</v>
      </c>
      <c r="D742">
        <v>3077.8791127999998</v>
      </c>
      <c r="E742">
        <v>466</v>
      </c>
      <c r="G742">
        <v>0</v>
      </c>
      <c r="H742">
        <v>0</v>
      </c>
      <c r="I742">
        <v>0</v>
      </c>
      <c r="L742">
        <v>95</v>
      </c>
      <c r="M742">
        <v>6.9466666666666699</v>
      </c>
      <c r="N742">
        <v>58</v>
      </c>
      <c r="O742">
        <v>100</v>
      </c>
      <c r="P742">
        <v>94</v>
      </c>
    </row>
    <row r="743" spans="1:16" x14ac:dyDescent="0.25">
      <c r="A743" t="s">
        <v>1751</v>
      </c>
      <c r="B743" t="s">
        <v>1750</v>
      </c>
      <c r="C743" t="s">
        <v>1747</v>
      </c>
      <c r="D743">
        <v>3073.6129311999998</v>
      </c>
      <c r="E743">
        <v>290.8</v>
      </c>
      <c r="G743">
        <v>0</v>
      </c>
      <c r="H743">
        <v>0</v>
      </c>
      <c r="I743">
        <v>0</v>
      </c>
      <c r="L743">
        <v>6</v>
      </c>
      <c r="N743">
        <v>74</v>
      </c>
      <c r="P743">
        <v>45</v>
      </c>
    </row>
    <row r="744" spans="1:16" x14ac:dyDescent="0.25">
      <c r="A744" t="s">
        <v>94</v>
      </c>
      <c r="B744" t="s">
        <v>95</v>
      </c>
      <c r="C744" t="s">
        <v>96</v>
      </c>
      <c r="D744">
        <v>3069.0497609200002</v>
      </c>
      <c r="E744">
        <v>348.1</v>
      </c>
      <c r="G744">
        <v>0</v>
      </c>
      <c r="H744">
        <v>0</v>
      </c>
      <c r="I744">
        <v>0</v>
      </c>
      <c r="L744">
        <v>11</v>
      </c>
      <c r="O744">
        <v>66</v>
      </c>
    </row>
    <row r="745" spans="1:16" x14ac:dyDescent="0.25">
      <c r="A745" t="s">
        <v>1810</v>
      </c>
      <c r="B745" t="s">
        <v>1809</v>
      </c>
      <c r="C745" t="s">
        <v>1204</v>
      </c>
      <c r="D745">
        <v>3067.5425909999999</v>
      </c>
      <c r="E745">
        <v>351.8</v>
      </c>
      <c r="G745">
        <v>0</v>
      </c>
      <c r="H745">
        <v>0</v>
      </c>
      <c r="I745">
        <v>0</v>
      </c>
      <c r="L745">
        <v>38</v>
      </c>
      <c r="N745">
        <v>6</v>
      </c>
      <c r="P745">
        <v>1</v>
      </c>
    </row>
    <row r="746" spans="1:16" x14ac:dyDescent="0.25">
      <c r="A746" t="s">
        <v>1757</v>
      </c>
      <c r="B746" t="s">
        <v>1756</v>
      </c>
      <c r="C746" t="s">
        <v>1055</v>
      </c>
      <c r="D746">
        <v>3062.3385290050001</v>
      </c>
      <c r="E746">
        <v>373.85</v>
      </c>
      <c r="G746">
        <v>0</v>
      </c>
      <c r="H746">
        <v>0</v>
      </c>
      <c r="I746">
        <v>0</v>
      </c>
      <c r="K746">
        <v>29.5097132284921</v>
      </c>
      <c r="L746">
        <v>61</v>
      </c>
      <c r="M746">
        <v>6.63507462686567</v>
      </c>
      <c r="N746">
        <v>42</v>
      </c>
      <c r="O746">
        <v>91</v>
      </c>
      <c r="P746">
        <v>78</v>
      </c>
    </row>
    <row r="747" spans="1:16" x14ac:dyDescent="0.25">
      <c r="A747" t="s">
        <v>1832</v>
      </c>
      <c r="B747" t="s">
        <v>1831</v>
      </c>
      <c r="C747" t="s">
        <v>315</v>
      </c>
      <c r="D747">
        <v>3049.3506767399999</v>
      </c>
      <c r="E747">
        <v>358.05</v>
      </c>
      <c r="G747">
        <v>0</v>
      </c>
      <c r="H747">
        <v>0</v>
      </c>
      <c r="I747">
        <v>0</v>
      </c>
      <c r="K747">
        <v>-16.8801594079134</v>
      </c>
      <c r="L747">
        <v>12</v>
      </c>
      <c r="M747">
        <v>2.7792857142857099</v>
      </c>
      <c r="N747">
        <v>8</v>
      </c>
      <c r="O747">
        <v>54</v>
      </c>
      <c r="P747">
        <v>8</v>
      </c>
    </row>
    <row r="748" spans="1:16" x14ac:dyDescent="0.25">
      <c r="A748" t="s">
        <v>1749</v>
      </c>
      <c r="B748" t="s">
        <v>1748</v>
      </c>
      <c r="C748" t="s">
        <v>1218</v>
      </c>
      <c r="D748">
        <v>3045.1583646200002</v>
      </c>
      <c r="E748">
        <v>426.25</v>
      </c>
      <c r="G748">
        <v>0</v>
      </c>
      <c r="H748">
        <v>0</v>
      </c>
      <c r="I748">
        <v>0</v>
      </c>
      <c r="L748">
        <v>39</v>
      </c>
      <c r="M748">
        <v>7.1550000000000002</v>
      </c>
      <c r="N748">
        <v>27</v>
      </c>
      <c r="O748">
        <v>100</v>
      </c>
      <c r="P748">
        <v>80</v>
      </c>
    </row>
    <row r="749" spans="1:16" x14ac:dyDescent="0.25">
      <c r="A749" t="s">
        <v>30</v>
      </c>
      <c r="B749" t="s">
        <v>31</v>
      </c>
      <c r="C749" t="s">
        <v>32</v>
      </c>
      <c r="D749">
        <v>3035.9167306250001</v>
      </c>
      <c r="E749">
        <v>597</v>
      </c>
      <c r="G749">
        <v>0</v>
      </c>
      <c r="H749">
        <v>0</v>
      </c>
      <c r="I749">
        <v>0</v>
      </c>
    </row>
    <row r="750" spans="1:16" x14ac:dyDescent="0.25">
      <c r="A750" t="s">
        <v>1773</v>
      </c>
      <c r="B750" t="s">
        <v>1772</v>
      </c>
      <c r="C750" t="s">
        <v>373</v>
      </c>
      <c r="D750">
        <v>3016.7249999999999</v>
      </c>
      <c r="E750">
        <v>107.95</v>
      </c>
      <c r="G750">
        <v>0</v>
      </c>
      <c r="H750">
        <v>0</v>
      </c>
      <c r="I750">
        <v>0</v>
      </c>
      <c r="L750">
        <v>19</v>
      </c>
      <c r="N750">
        <v>59</v>
      </c>
      <c r="P750">
        <v>27</v>
      </c>
    </row>
    <row r="751" spans="1:16" x14ac:dyDescent="0.25">
      <c r="A751" t="s">
        <v>1775</v>
      </c>
      <c r="B751" t="s">
        <v>1774</v>
      </c>
      <c r="C751" t="s">
        <v>344</v>
      </c>
      <c r="D751">
        <v>3006.3488000000002</v>
      </c>
      <c r="E751">
        <v>824.4</v>
      </c>
      <c r="G751">
        <v>0</v>
      </c>
      <c r="H751">
        <v>0</v>
      </c>
      <c r="I751">
        <v>0</v>
      </c>
      <c r="L751">
        <v>24</v>
      </c>
      <c r="M751">
        <v>7.6666666666666696</v>
      </c>
      <c r="N751">
        <v>51</v>
      </c>
      <c r="O751">
        <v>12</v>
      </c>
      <c r="P751">
        <v>25</v>
      </c>
    </row>
    <row r="752" spans="1:16" x14ac:dyDescent="0.25">
      <c r="A752" t="s">
        <v>1828</v>
      </c>
      <c r="B752" t="s">
        <v>1827</v>
      </c>
      <c r="D752">
        <v>3006.1824004499999</v>
      </c>
      <c r="E752">
        <v>1450.35</v>
      </c>
      <c r="G752">
        <v>0</v>
      </c>
      <c r="H752">
        <v>0</v>
      </c>
      <c r="I752">
        <v>0</v>
      </c>
    </row>
    <row r="753" spans="1:16" x14ac:dyDescent="0.25">
      <c r="A753" t="s">
        <v>1779</v>
      </c>
      <c r="B753" t="s">
        <v>1778</v>
      </c>
      <c r="C753" t="s">
        <v>55</v>
      </c>
      <c r="D753">
        <v>3005.3469696099901</v>
      </c>
      <c r="E753">
        <v>2743.55</v>
      </c>
      <c r="G753">
        <v>0</v>
      </c>
      <c r="H753">
        <v>0</v>
      </c>
      <c r="I753">
        <v>0</v>
      </c>
      <c r="L753">
        <v>66</v>
      </c>
      <c r="M753">
        <v>5.1192307692307697</v>
      </c>
      <c r="N753">
        <v>82</v>
      </c>
      <c r="O753">
        <v>65</v>
      </c>
      <c r="P753">
        <v>74</v>
      </c>
    </row>
    <row r="754" spans="1:16" x14ac:dyDescent="0.25">
      <c r="A754" t="s">
        <v>1804</v>
      </c>
      <c r="B754" t="s">
        <v>1803</v>
      </c>
      <c r="C754" t="s">
        <v>309</v>
      </c>
      <c r="D754">
        <v>3002.2080000000001</v>
      </c>
      <c r="E754">
        <v>446.1</v>
      </c>
      <c r="G754">
        <v>0</v>
      </c>
      <c r="H754">
        <v>0</v>
      </c>
      <c r="I754">
        <v>0</v>
      </c>
      <c r="L754">
        <v>24</v>
      </c>
      <c r="M754">
        <v>3.38421052631579</v>
      </c>
      <c r="N754">
        <v>86</v>
      </c>
      <c r="O754">
        <v>92</v>
      </c>
      <c r="P754">
        <v>92</v>
      </c>
    </row>
    <row r="755" spans="1:16" x14ac:dyDescent="0.25">
      <c r="A755" t="s">
        <v>1769</v>
      </c>
      <c r="B755" t="s">
        <v>1768</v>
      </c>
      <c r="C755" t="s">
        <v>384</v>
      </c>
      <c r="D755">
        <v>2997.9985200000001</v>
      </c>
      <c r="E755">
        <v>211.15</v>
      </c>
      <c r="F755">
        <v>66.6666666666666</v>
      </c>
      <c r="G755">
        <v>6</v>
      </c>
      <c r="H755">
        <v>11.1111111111111</v>
      </c>
      <c r="I755">
        <v>22.2222222222222</v>
      </c>
      <c r="J755">
        <v>9</v>
      </c>
      <c r="K755">
        <v>-4.8525214081826702</v>
      </c>
      <c r="L755">
        <v>90</v>
      </c>
      <c r="M755">
        <v>6.9777777777777796</v>
      </c>
      <c r="N755">
        <v>43</v>
      </c>
      <c r="O755">
        <v>83</v>
      </c>
      <c r="P755">
        <v>87</v>
      </c>
    </row>
    <row r="756" spans="1:16" x14ac:dyDescent="0.25">
      <c r="A756" t="s">
        <v>1798</v>
      </c>
      <c r="B756" t="s">
        <v>1797</v>
      </c>
      <c r="C756" t="s">
        <v>312</v>
      </c>
      <c r="D756">
        <v>2986.92497976</v>
      </c>
      <c r="E756">
        <v>413.95</v>
      </c>
      <c r="G756">
        <v>0</v>
      </c>
      <c r="H756">
        <v>0</v>
      </c>
      <c r="I756">
        <v>0</v>
      </c>
    </row>
    <row r="757" spans="1:16" x14ac:dyDescent="0.25">
      <c r="A757" t="s">
        <v>1806</v>
      </c>
      <c r="B757" t="s">
        <v>1805</v>
      </c>
      <c r="C757" t="s">
        <v>82</v>
      </c>
      <c r="D757">
        <v>2982.08616695</v>
      </c>
      <c r="E757">
        <v>224.85</v>
      </c>
      <c r="G757">
        <v>0</v>
      </c>
      <c r="H757">
        <v>0</v>
      </c>
      <c r="I757">
        <v>0</v>
      </c>
      <c r="L757">
        <v>20</v>
      </c>
      <c r="M757">
        <v>7.75</v>
      </c>
      <c r="N757">
        <v>77</v>
      </c>
      <c r="O757">
        <v>14</v>
      </c>
      <c r="P757">
        <v>60</v>
      </c>
    </row>
    <row r="758" spans="1:16" x14ac:dyDescent="0.25">
      <c r="A758" t="s">
        <v>1794</v>
      </c>
      <c r="B758" t="s">
        <v>1793</v>
      </c>
      <c r="C758" t="s">
        <v>323</v>
      </c>
      <c r="D758">
        <v>2971.6213637999999</v>
      </c>
      <c r="E758">
        <v>145.1</v>
      </c>
      <c r="F758">
        <v>55.5555555555555</v>
      </c>
      <c r="G758">
        <v>5</v>
      </c>
      <c r="H758">
        <v>33.3333333333333</v>
      </c>
      <c r="I758">
        <v>11.1111111111111</v>
      </c>
      <c r="J758">
        <v>9</v>
      </c>
      <c r="K758">
        <v>10.3067907618062</v>
      </c>
      <c r="L758">
        <v>33</v>
      </c>
      <c r="M758">
        <v>5.5770270270270297</v>
      </c>
      <c r="N758">
        <v>44</v>
      </c>
      <c r="O758">
        <v>66</v>
      </c>
      <c r="P758">
        <v>64</v>
      </c>
    </row>
    <row r="759" spans="1:16" x14ac:dyDescent="0.25">
      <c r="A759" t="s">
        <v>1812</v>
      </c>
      <c r="B759" t="s">
        <v>1811</v>
      </c>
      <c r="C759" t="s">
        <v>504</v>
      </c>
      <c r="D759">
        <v>2940.0856488999998</v>
      </c>
      <c r="E759">
        <v>648.54999999999995</v>
      </c>
      <c r="F759">
        <v>100</v>
      </c>
      <c r="G759">
        <v>1</v>
      </c>
      <c r="H759">
        <v>0</v>
      </c>
      <c r="I759">
        <v>0</v>
      </c>
      <c r="J759">
        <v>1</v>
      </c>
      <c r="K759">
        <v>17.9049202630186</v>
      </c>
      <c r="L759">
        <v>60</v>
      </c>
      <c r="O759">
        <v>84</v>
      </c>
      <c r="P759">
        <v>63</v>
      </c>
    </row>
    <row r="760" spans="1:16" x14ac:dyDescent="0.25">
      <c r="A760" t="s">
        <v>1816</v>
      </c>
      <c r="B760" t="s">
        <v>1815</v>
      </c>
      <c r="C760" t="s">
        <v>315</v>
      </c>
      <c r="D760">
        <v>2931.3106734749999</v>
      </c>
      <c r="E760">
        <v>569.45000000000005</v>
      </c>
      <c r="G760">
        <v>0</v>
      </c>
      <c r="H760">
        <v>0</v>
      </c>
      <c r="I760">
        <v>0</v>
      </c>
      <c r="M760">
        <v>2.5842857142857101</v>
      </c>
      <c r="N760">
        <v>69</v>
      </c>
    </row>
    <row r="761" spans="1:16" x14ac:dyDescent="0.25">
      <c r="A761" t="s">
        <v>1767</v>
      </c>
      <c r="B761" t="s">
        <v>1766</v>
      </c>
      <c r="C761" t="s">
        <v>315</v>
      </c>
      <c r="D761">
        <v>2928.9990336750002</v>
      </c>
      <c r="E761">
        <v>318.55</v>
      </c>
      <c r="F761">
        <v>71.428571428571402</v>
      </c>
      <c r="G761">
        <v>5</v>
      </c>
      <c r="H761">
        <v>28.571428571428498</v>
      </c>
      <c r="I761">
        <v>0</v>
      </c>
      <c r="J761">
        <v>7</v>
      </c>
      <c r="K761">
        <v>21.1263174453358</v>
      </c>
      <c r="L761">
        <v>64</v>
      </c>
      <c r="M761">
        <v>4.6957142857142902</v>
      </c>
      <c r="N761">
        <v>19</v>
      </c>
      <c r="O761">
        <v>61</v>
      </c>
      <c r="P761">
        <v>23</v>
      </c>
    </row>
    <row r="762" spans="1:16" x14ac:dyDescent="0.25">
      <c r="A762" t="s">
        <v>1818</v>
      </c>
      <c r="B762" t="s">
        <v>1817</v>
      </c>
      <c r="C762" t="s">
        <v>373</v>
      </c>
      <c r="D762">
        <v>2928.4498787699999</v>
      </c>
      <c r="E762">
        <v>420.25</v>
      </c>
      <c r="F762">
        <v>100</v>
      </c>
      <c r="G762">
        <v>3</v>
      </c>
      <c r="H762">
        <v>0</v>
      </c>
      <c r="I762">
        <v>0</v>
      </c>
      <c r="J762">
        <v>3</v>
      </c>
      <c r="K762">
        <v>6.9296651959512001</v>
      </c>
      <c r="L762">
        <v>93</v>
      </c>
      <c r="M762">
        <v>3.9214285714285699</v>
      </c>
      <c r="N762">
        <v>71</v>
      </c>
      <c r="O762">
        <v>66</v>
      </c>
      <c r="P762">
        <v>42</v>
      </c>
    </row>
    <row r="763" spans="1:16" x14ac:dyDescent="0.25">
      <c r="A763" t="s">
        <v>1792</v>
      </c>
      <c r="B763" t="s">
        <v>1791</v>
      </c>
      <c r="C763" t="s">
        <v>74</v>
      </c>
      <c r="D763">
        <v>2908.5200527400002</v>
      </c>
      <c r="E763">
        <v>1087.05</v>
      </c>
      <c r="F763">
        <v>100</v>
      </c>
      <c r="G763">
        <v>1</v>
      </c>
      <c r="H763">
        <v>0</v>
      </c>
      <c r="I763">
        <v>0</v>
      </c>
      <c r="J763">
        <v>1</v>
      </c>
      <c r="K763">
        <v>15.0642058268513</v>
      </c>
      <c r="L763">
        <v>62</v>
      </c>
      <c r="M763">
        <v>5.3545454545454598</v>
      </c>
      <c r="N763">
        <v>80</v>
      </c>
      <c r="O763">
        <v>89</v>
      </c>
      <c r="P763">
        <v>90</v>
      </c>
    </row>
    <row r="764" spans="1:16" x14ac:dyDescent="0.25">
      <c r="A764" t="s">
        <v>1679</v>
      </c>
      <c r="B764" t="s">
        <v>1678</v>
      </c>
      <c r="C764" t="s">
        <v>435</v>
      </c>
      <c r="D764">
        <v>2907.4934978050001</v>
      </c>
      <c r="E764">
        <v>974.95</v>
      </c>
      <c r="G764">
        <v>0</v>
      </c>
      <c r="H764">
        <v>0</v>
      </c>
      <c r="I764">
        <v>0</v>
      </c>
      <c r="K764">
        <v>-0.93615335083461704</v>
      </c>
      <c r="L764">
        <v>16</v>
      </c>
      <c r="M764">
        <v>6.9375</v>
      </c>
      <c r="N764">
        <v>68</v>
      </c>
      <c r="O764">
        <v>59</v>
      </c>
      <c r="P764">
        <v>66</v>
      </c>
    </row>
    <row r="765" spans="1:16" x14ac:dyDescent="0.25">
      <c r="A765" t="s">
        <v>1790</v>
      </c>
      <c r="B765" t="s">
        <v>1789</v>
      </c>
      <c r="C765" t="s">
        <v>61</v>
      </c>
      <c r="D765">
        <v>2893.5056306649999</v>
      </c>
      <c r="E765">
        <v>418.85</v>
      </c>
      <c r="G765">
        <v>0</v>
      </c>
      <c r="H765">
        <v>0</v>
      </c>
      <c r="I765">
        <v>0</v>
      </c>
      <c r="L765">
        <v>86</v>
      </c>
      <c r="M765">
        <v>1.67460317460318</v>
      </c>
      <c r="N765">
        <v>94</v>
      </c>
      <c r="O765">
        <v>1</v>
      </c>
      <c r="P765">
        <v>80</v>
      </c>
    </row>
    <row r="766" spans="1:16" x14ac:dyDescent="0.25">
      <c r="A766" t="s">
        <v>1781</v>
      </c>
      <c r="B766" t="s">
        <v>1780</v>
      </c>
      <c r="C766" t="s">
        <v>1782</v>
      </c>
      <c r="D766">
        <v>2886.5581371200001</v>
      </c>
      <c r="E766">
        <v>729.5</v>
      </c>
      <c r="F766">
        <v>100</v>
      </c>
      <c r="G766">
        <v>2</v>
      </c>
      <c r="H766">
        <v>0</v>
      </c>
      <c r="I766">
        <v>0</v>
      </c>
      <c r="J766">
        <v>2</v>
      </c>
      <c r="K766">
        <v>9.6576676871694893</v>
      </c>
      <c r="L766">
        <v>42</v>
      </c>
      <c r="P766">
        <v>49</v>
      </c>
    </row>
    <row r="767" spans="1:16" x14ac:dyDescent="0.25">
      <c r="A767" t="s">
        <v>1786</v>
      </c>
      <c r="B767" t="s">
        <v>1785</v>
      </c>
      <c r="C767" t="s">
        <v>61</v>
      </c>
      <c r="D767">
        <v>2882.31880482</v>
      </c>
      <c r="E767">
        <v>19.3</v>
      </c>
      <c r="G767">
        <v>0</v>
      </c>
      <c r="H767">
        <v>0</v>
      </c>
      <c r="I767">
        <v>0</v>
      </c>
      <c r="L767">
        <v>99</v>
      </c>
      <c r="M767">
        <v>4.5301587301587301</v>
      </c>
      <c r="N767">
        <v>72</v>
      </c>
      <c r="P767">
        <v>88</v>
      </c>
    </row>
    <row r="768" spans="1:16" x14ac:dyDescent="0.25">
      <c r="A768" t="s">
        <v>1872</v>
      </c>
      <c r="B768" t="s">
        <v>1871</v>
      </c>
      <c r="C768" t="s">
        <v>1873</v>
      </c>
      <c r="D768">
        <v>2831.3416307299999</v>
      </c>
      <c r="E768">
        <v>44.55</v>
      </c>
      <c r="G768">
        <v>0</v>
      </c>
      <c r="H768">
        <v>0</v>
      </c>
      <c r="I768">
        <v>0</v>
      </c>
      <c r="L768">
        <v>19</v>
      </c>
      <c r="N768">
        <v>20</v>
      </c>
      <c r="P768">
        <v>46</v>
      </c>
    </row>
    <row r="769" spans="1:16" x14ac:dyDescent="0.25">
      <c r="A769" t="s">
        <v>1777</v>
      </c>
      <c r="B769" t="s">
        <v>1776</v>
      </c>
      <c r="C769" t="s">
        <v>66</v>
      </c>
      <c r="D769">
        <v>2823.9649481400002</v>
      </c>
      <c r="E769">
        <v>724.4</v>
      </c>
      <c r="F769">
        <v>83.3333333333333</v>
      </c>
      <c r="G769">
        <v>5</v>
      </c>
      <c r="H769">
        <v>16.6666666666666</v>
      </c>
      <c r="I769">
        <v>0</v>
      </c>
      <c r="J769">
        <v>6</v>
      </c>
      <c r="K769">
        <v>5.2084776284804004</v>
      </c>
      <c r="L769">
        <v>39</v>
      </c>
      <c r="N769">
        <v>98</v>
      </c>
      <c r="O769">
        <v>14</v>
      </c>
      <c r="P769">
        <v>67</v>
      </c>
    </row>
    <row r="770" spans="1:16" x14ac:dyDescent="0.25">
      <c r="A770" t="s">
        <v>1796</v>
      </c>
      <c r="B770" t="s">
        <v>1795</v>
      </c>
      <c r="C770" t="s">
        <v>336</v>
      </c>
      <c r="D770">
        <v>2811.0399163799998</v>
      </c>
      <c r="E770">
        <v>29.05</v>
      </c>
      <c r="G770">
        <v>0</v>
      </c>
      <c r="H770">
        <v>0</v>
      </c>
      <c r="I770">
        <v>0</v>
      </c>
      <c r="L770">
        <v>57</v>
      </c>
      <c r="N770">
        <v>46</v>
      </c>
      <c r="O770">
        <v>100</v>
      </c>
      <c r="P770">
        <v>90</v>
      </c>
    </row>
    <row r="771" spans="1:16" x14ac:dyDescent="0.25">
      <c r="A771" t="s">
        <v>1802</v>
      </c>
      <c r="B771" t="s">
        <v>1801</v>
      </c>
      <c r="C771" t="s">
        <v>1218</v>
      </c>
      <c r="D771">
        <v>2794.8206632799902</v>
      </c>
      <c r="E771">
        <v>200.45</v>
      </c>
      <c r="G771">
        <v>0</v>
      </c>
      <c r="H771">
        <v>0</v>
      </c>
      <c r="I771">
        <v>0</v>
      </c>
      <c r="L771">
        <v>24</v>
      </c>
      <c r="M771">
        <v>2.95</v>
      </c>
      <c r="N771">
        <v>93</v>
      </c>
      <c r="P771">
        <v>74</v>
      </c>
    </row>
    <row r="772" spans="1:16" x14ac:dyDescent="0.25">
      <c r="A772" t="s">
        <v>1844</v>
      </c>
      <c r="B772" t="s">
        <v>1843</v>
      </c>
      <c r="C772" t="s">
        <v>530</v>
      </c>
      <c r="D772">
        <v>2783.5871569199999</v>
      </c>
      <c r="E772">
        <v>2018.5</v>
      </c>
      <c r="F772">
        <v>100</v>
      </c>
      <c r="G772">
        <v>1</v>
      </c>
      <c r="H772">
        <v>0</v>
      </c>
      <c r="I772">
        <v>0</v>
      </c>
      <c r="J772">
        <v>1</v>
      </c>
      <c r="K772">
        <v>14.881449429388301</v>
      </c>
      <c r="L772">
        <v>40</v>
      </c>
      <c r="M772">
        <v>5.5149253731343304</v>
      </c>
      <c r="N772">
        <v>8</v>
      </c>
      <c r="O772">
        <v>80</v>
      </c>
      <c r="P772">
        <v>51</v>
      </c>
    </row>
    <row r="773" spans="1:16" x14ac:dyDescent="0.25">
      <c r="A773" t="s">
        <v>1826</v>
      </c>
      <c r="B773" t="s">
        <v>1825</v>
      </c>
      <c r="C773" t="s">
        <v>1218</v>
      </c>
      <c r="D773">
        <v>2775.1828559400001</v>
      </c>
      <c r="E773">
        <v>625.95000000000005</v>
      </c>
      <c r="G773">
        <v>0</v>
      </c>
      <c r="H773">
        <v>0</v>
      </c>
      <c r="I773">
        <v>0</v>
      </c>
      <c r="L773">
        <v>56</v>
      </c>
      <c r="M773">
        <v>5.95</v>
      </c>
      <c r="N773">
        <v>14</v>
      </c>
      <c r="O773">
        <v>100</v>
      </c>
      <c r="P773">
        <v>74</v>
      </c>
    </row>
    <row r="774" spans="1:16" x14ac:dyDescent="0.25">
      <c r="A774" t="s">
        <v>1875</v>
      </c>
      <c r="B774" t="s">
        <v>1874</v>
      </c>
      <c r="C774" t="s">
        <v>61</v>
      </c>
      <c r="D774">
        <v>2765.12368745</v>
      </c>
      <c r="E774">
        <v>98.2</v>
      </c>
      <c r="F774">
        <v>100</v>
      </c>
      <c r="G774">
        <v>10</v>
      </c>
      <c r="H774">
        <v>0</v>
      </c>
      <c r="I774">
        <v>0</v>
      </c>
      <c r="J774">
        <v>10</v>
      </c>
      <c r="K774">
        <v>25.380710659898401</v>
      </c>
      <c r="L774">
        <v>86</v>
      </c>
      <c r="M774">
        <v>5.9833333333333298</v>
      </c>
      <c r="N774">
        <v>51</v>
      </c>
      <c r="O774">
        <v>99</v>
      </c>
      <c r="P774">
        <v>98</v>
      </c>
    </row>
    <row r="775" spans="1:16" x14ac:dyDescent="0.25">
      <c r="A775" t="s">
        <v>1824</v>
      </c>
      <c r="B775" t="s">
        <v>1823</v>
      </c>
      <c r="C775" t="s">
        <v>504</v>
      </c>
      <c r="D775">
        <v>2761.1046805999999</v>
      </c>
      <c r="E775">
        <v>2778.5</v>
      </c>
      <c r="G775">
        <v>0</v>
      </c>
      <c r="H775">
        <v>0</v>
      </c>
      <c r="I775">
        <v>0</v>
      </c>
      <c r="L775">
        <v>97</v>
      </c>
      <c r="N775">
        <v>78</v>
      </c>
      <c r="O775">
        <v>90</v>
      </c>
      <c r="P775">
        <v>90</v>
      </c>
    </row>
    <row r="776" spans="1:16" x14ac:dyDescent="0.25">
      <c r="A776" t="s">
        <v>1868</v>
      </c>
      <c r="B776" t="s">
        <v>1867</v>
      </c>
      <c r="C776" t="s">
        <v>365</v>
      </c>
      <c r="D776">
        <v>2751.0654989999998</v>
      </c>
      <c r="E776">
        <v>1163.5</v>
      </c>
      <c r="G776">
        <v>0</v>
      </c>
      <c r="H776">
        <v>0</v>
      </c>
      <c r="I776">
        <v>0</v>
      </c>
      <c r="L776">
        <v>8</v>
      </c>
      <c r="M776">
        <v>5.0235294117647102</v>
      </c>
      <c r="N776">
        <v>11</v>
      </c>
      <c r="O776">
        <v>66</v>
      </c>
      <c r="P776">
        <v>13</v>
      </c>
    </row>
    <row r="777" spans="1:16" x14ac:dyDescent="0.25">
      <c r="A777" t="s">
        <v>1834</v>
      </c>
      <c r="B777" t="s">
        <v>1833</v>
      </c>
      <c r="C777" t="s">
        <v>504</v>
      </c>
      <c r="D777">
        <v>2748.48764949</v>
      </c>
      <c r="E777">
        <v>894.3</v>
      </c>
      <c r="G777">
        <v>0</v>
      </c>
      <c r="H777">
        <v>0</v>
      </c>
      <c r="I777">
        <v>0</v>
      </c>
      <c r="L777">
        <v>24</v>
      </c>
      <c r="O777">
        <v>27</v>
      </c>
    </row>
    <row r="778" spans="1:16" x14ac:dyDescent="0.25">
      <c r="A778" t="s">
        <v>1850</v>
      </c>
      <c r="B778" t="s">
        <v>1849</v>
      </c>
      <c r="C778" t="s">
        <v>336</v>
      </c>
      <c r="D778">
        <v>2743.4531999999999</v>
      </c>
      <c r="E778">
        <v>868.8</v>
      </c>
      <c r="G778">
        <v>0</v>
      </c>
      <c r="H778">
        <v>0</v>
      </c>
      <c r="I778">
        <v>0</v>
      </c>
      <c r="K778">
        <v>-13.674033149171199</v>
      </c>
      <c r="L778">
        <v>86</v>
      </c>
      <c r="M778">
        <v>4.95746268656716</v>
      </c>
      <c r="N778">
        <v>65</v>
      </c>
      <c r="O778">
        <v>93</v>
      </c>
      <c r="P778">
        <v>90</v>
      </c>
    </row>
    <row r="779" spans="1:16" x14ac:dyDescent="0.25">
      <c r="A779" t="s">
        <v>1814</v>
      </c>
      <c r="B779" t="s">
        <v>1813</v>
      </c>
      <c r="C779" t="s">
        <v>457</v>
      </c>
      <c r="D779">
        <v>2734.3564612499999</v>
      </c>
      <c r="E779">
        <v>417.75</v>
      </c>
      <c r="F779">
        <v>50</v>
      </c>
      <c r="G779">
        <v>1</v>
      </c>
      <c r="H779">
        <v>50</v>
      </c>
      <c r="I779">
        <v>0</v>
      </c>
      <c r="J779">
        <v>2</v>
      </c>
      <c r="K779">
        <v>-11.8454014076106</v>
      </c>
      <c r="L779">
        <v>85</v>
      </c>
      <c r="M779">
        <v>4.4355932203389798</v>
      </c>
      <c r="N779">
        <v>45</v>
      </c>
      <c r="O779">
        <v>42</v>
      </c>
      <c r="P779">
        <v>54</v>
      </c>
    </row>
    <row r="780" spans="1:16" x14ac:dyDescent="0.25">
      <c r="A780" t="s">
        <v>1862</v>
      </c>
      <c r="B780" t="s">
        <v>1861</v>
      </c>
      <c r="C780" t="s">
        <v>575</v>
      </c>
      <c r="D780">
        <v>2727.5511117000001</v>
      </c>
      <c r="E780">
        <v>431.5</v>
      </c>
      <c r="F780">
        <v>12.5</v>
      </c>
      <c r="G780">
        <v>1</v>
      </c>
      <c r="H780">
        <v>50</v>
      </c>
      <c r="I780">
        <v>37.5</v>
      </c>
      <c r="J780">
        <v>8</v>
      </c>
      <c r="K780">
        <v>7.1842410196987201</v>
      </c>
      <c r="L780">
        <v>31</v>
      </c>
      <c r="M780">
        <v>3.8617647058823499</v>
      </c>
      <c r="N780">
        <v>5</v>
      </c>
      <c r="O780">
        <v>5</v>
      </c>
      <c r="P780">
        <v>2</v>
      </c>
    </row>
    <row r="781" spans="1:16" x14ac:dyDescent="0.25">
      <c r="A781" t="s">
        <v>1881</v>
      </c>
      <c r="B781" t="s">
        <v>1880</v>
      </c>
      <c r="C781" t="s">
        <v>52</v>
      </c>
      <c r="D781">
        <v>2719.8696285199999</v>
      </c>
      <c r="E781">
        <v>279.85000000000002</v>
      </c>
      <c r="G781">
        <v>0</v>
      </c>
      <c r="H781">
        <v>0</v>
      </c>
      <c r="I781">
        <v>0</v>
      </c>
      <c r="L781">
        <v>11</v>
      </c>
      <c r="O781">
        <v>42</v>
      </c>
    </row>
    <row r="782" spans="1:16" x14ac:dyDescent="0.25">
      <c r="A782" t="s">
        <v>1838</v>
      </c>
      <c r="B782" t="s">
        <v>1837</v>
      </c>
      <c r="C782" t="s">
        <v>1646</v>
      </c>
      <c r="D782">
        <v>2717.1104074999998</v>
      </c>
      <c r="E782">
        <v>15.85</v>
      </c>
      <c r="G782">
        <v>0</v>
      </c>
      <c r="H782">
        <v>0</v>
      </c>
      <c r="I782">
        <v>0</v>
      </c>
      <c r="L782">
        <v>22</v>
      </c>
      <c r="M782">
        <v>6.30833333333333</v>
      </c>
      <c r="N782">
        <v>3</v>
      </c>
      <c r="P782">
        <v>60</v>
      </c>
    </row>
    <row r="783" spans="1:16" x14ac:dyDescent="0.25">
      <c r="A783" t="s">
        <v>1945</v>
      </c>
      <c r="B783" t="s">
        <v>1944</v>
      </c>
      <c r="C783" t="s">
        <v>91</v>
      </c>
      <c r="D783">
        <v>2693.3456722249998</v>
      </c>
      <c r="E783">
        <v>1152.1500000000001</v>
      </c>
      <c r="G783">
        <v>0</v>
      </c>
      <c r="H783">
        <v>0</v>
      </c>
      <c r="I783">
        <v>0</v>
      </c>
      <c r="L783">
        <v>95</v>
      </c>
      <c r="M783">
        <v>4.6272727272727296</v>
      </c>
      <c r="N783">
        <v>42</v>
      </c>
      <c r="O783">
        <v>70</v>
      </c>
      <c r="P783">
        <v>34</v>
      </c>
    </row>
    <row r="784" spans="1:16" x14ac:dyDescent="0.25">
      <c r="A784" t="s">
        <v>1848</v>
      </c>
      <c r="B784" t="s">
        <v>1847</v>
      </c>
      <c r="C784" t="s">
        <v>315</v>
      </c>
      <c r="D784">
        <v>2674.7144425000001</v>
      </c>
      <c r="E784">
        <v>383.85</v>
      </c>
      <c r="G784">
        <v>0</v>
      </c>
      <c r="H784">
        <v>0</v>
      </c>
      <c r="I784">
        <v>0</v>
      </c>
      <c r="L784">
        <v>3</v>
      </c>
      <c r="M784">
        <v>4.6050000000000004</v>
      </c>
      <c r="N784">
        <v>33</v>
      </c>
      <c r="O784">
        <v>43</v>
      </c>
      <c r="P784">
        <v>18</v>
      </c>
    </row>
    <row r="785" spans="1:16" x14ac:dyDescent="0.25">
      <c r="A785" t="s">
        <v>1860</v>
      </c>
      <c r="B785" t="s">
        <v>1859</v>
      </c>
      <c r="C785" t="s">
        <v>1782</v>
      </c>
      <c r="D785">
        <v>2668.092345</v>
      </c>
      <c r="E785">
        <v>2189.1</v>
      </c>
      <c r="G785">
        <v>0</v>
      </c>
      <c r="H785">
        <v>0</v>
      </c>
      <c r="I785">
        <v>0</v>
      </c>
      <c r="L785">
        <v>9</v>
      </c>
      <c r="N785">
        <v>49</v>
      </c>
      <c r="O785">
        <v>3</v>
      </c>
      <c r="P785">
        <v>18</v>
      </c>
    </row>
    <row r="786" spans="1:16" x14ac:dyDescent="0.25">
      <c r="A786" t="s">
        <v>1836</v>
      </c>
      <c r="B786" t="s">
        <v>1835</v>
      </c>
      <c r="C786" t="s">
        <v>533</v>
      </c>
      <c r="D786">
        <v>2666.70685155</v>
      </c>
      <c r="E786">
        <v>609.79999999999995</v>
      </c>
      <c r="G786">
        <v>0</v>
      </c>
      <c r="H786">
        <v>0</v>
      </c>
      <c r="I786">
        <v>0</v>
      </c>
      <c r="L786">
        <v>15</v>
      </c>
      <c r="N786">
        <v>94</v>
      </c>
      <c r="O786">
        <v>29</v>
      </c>
      <c r="P786">
        <v>74</v>
      </c>
    </row>
    <row r="787" spans="1:16" x14ac:dyDescent="0.25">
      <c r="A787" t="s">
        <v>1784</v>
      </c>
      <c r="B787" t="s">
        <v>1783</v>
      </c>
      <c r="C787" t="s">
        <v>85</v>
      </c>
      <c r="D787">
        <v>2660.2950564299999</v>
      </c>
      <c r="E787">
        <v>361.8</v>
      </c>
      <c r="F787">
        <v>54.545454545454497</v>
      </c>
      <c r="G787">
        <v>6</v>
      </c>
      <c r="H787">
        <v>27.272727272727199</v>
      </c>
      <c r="I787">
        <v>18.181818181818102</v>
      </c>
      <c r="J787">
        <v>11</v>
      </c>
      <c r="K787">
        <v>11.156241538044901</v>
      </c>
      <c r="L787">
        <v>17</v>
      </c>
      <c r="M787">
        <v>3.6272727272727301</v>
      </c>
      <c r="N787">
        <v>18</v>
      </c>
      <c r="O787">
        <v>25</v>
      </c>
      <c r="P787">
        <v>10</v>
      </c>
    </row>
    <row r="788" spans="1:16" x14ac:dyDescent="0.25">
      <c r="A788" t="s">
        <v>1840</v>
      </c>
      <c r="B788" t="s">
        <v>1839</v>
      </c>
      <c r="C788" t="s">
        <v>323</v>
      </c>
      <c r="D788">
        <v>2658.59152632</v>
      </c>
      <c r="E788">
        <v>208.85</v>
      </c>
      <c r="F788">
        <v>66.6666666666666</v>
      </c>
      <c r="G788">
        <v>6</v>
      </c>
      <c r="H788">
        <v>33.3333333333333</v>
      </c>
      <c r="I788">
        <v>0</v>
      </c>
      <c r="J788">
        <v>9</v>
      </c>
      <c r="K788">
        <v>9.6361848574237907</v>
      </c>
      <c r="L788">
        <v>15</v>
      </c>
      <c r="M788">
        <v>4.6445945945945901</v>
      </c>
      <c r="N788">
        <v>42</v>
      </c>
      <c r="O788">
        <v>36</v>
      </c>
      <c r="P788">
        <v>20</v>
      </c>
    </row>
    <row r="789" spans="1:16" x14ac:dyDescent="0.25">
      <c r="A789" t="s">
        <v>1879</v>
      </c>
      <c r="B789" t="s">
        <v>1878</v>
      </c>
      <c r="C789" t="s">
        <v>701</v>
      </c>
      <c r="D789">
        <v>2658.3194212150001</v>
      </c>
      <c r="E789">
        <v>3077.15</v>
      </c>
      <c r="F789">
        <v>100</v>
      </c>
      <c r="G789">
        <v>3</v>
      </c>
      <c r="H789">
        <v>0</v>
      </c>
      <c r="I789">
        <v>0</v>
      </c>
      <c r="J789">
        <v>3</v>
      </c>
      <c r="K789">
        <v>-2.5071900947305101</v>
      </c>
      <c r="L789">
        <v>89</v>
      </c>
      <c r="M789">
        <v>5.75</v>
      </c>
      <c r="N789">
        <v>51</v>
      </c>
      <c r="P789">
        <v>62</v>
      </c>
    </row>
    <row r="790" spans="1:16" x14ac:dyDescent="0.25">
      <c r="A790" t="s">
        <v>1800</v>
      </c>
      <c r="B790" t="s">
        <v>1799</v>
      </c>
      <c r="C790" t="s">
        <v>115</v>
      </c>
      <c r="D790">
        <v>2658.0743260999998</v>
      </c>
      <c r="E790">
        <v>46.85</v>
      </c>
      <c r="G790">
        <v>0</v>
      </c>
      <c r="H790">
        <v>0</v>
      </c>
      <c r="I790">
        <v>0</v>
      </c>
      <c r="L790">
        <v>1</v>
      </c>
      <c r="N790">
        <v>66</v>
      </c>
      <c r="P790">
        <v>34</v>
      </c>
    </row>
    <row r="791" spans="1:16" x14ac:dyDescent="0.25">
      <c r="A791" t="s">
        <v>1858</v>
      </c>
      <c r="B791" t="s">
        <v>1857</v>
      </c>
      <c r="C791" t="s">
        <v>61</v>
      </c>
      <c r="D791">
        <v>2653.74</v>
      </c>
      <c r="E791">
        <v>777.6</v>
      </c>
      <c r="F791">
        <v>100</v>
      </c>
      <c r="G791">
        <v>8</v>
      </c>
      <c r="H791">
        <v>0</v>
      </c>
      <c r="I791">
        <v>0</v>
      </c>
      <c r="J791">
        <v>8</v>
      </c>
      <c r="K791">
        <v>9.8826561758122509</v>
      </c>
      <c r="L791">
        <v>95</v>
      </c>
      <c r="M791">
        <v>6.96904761904762</v>
      </c>
      <c r="N791">
        <v>85</v>
      </c>
      <c r="O791">
        <v>75</v>
      </c>
      <c r="P791">
        <v>60</v>
      </c>
    </row>
    <row r="792" spans="1:16" x14ac:dyDescent="0.25">
      <c r="A792" t="s">
        <v>1856</v>
      </c>
      <c r="B792" t="s">
        <v>1855</v>
      </c>
      <c r="C792" t="s">
        <v>1433</v>
      </c>
      <c r="D792">
        <v>2644.090741</v>
      </c>
      <c r="E792">
        <v>52.04</v>
      </c>
      <c r="G792">
        <v>0</v>
      </c>
      <c r="H792">
        <v>0</v>
      </c>
      <c r="I792">
        <v>0</v>
      </c>
    </row>
    <row r="793" spans="1:16" x14ac:dyDescent="0.25">
      <c r="A793" t="s">
        <v>1822</v>
      </c>
      <c r="B793" t="s">
        <v>1821</v>
      </c>
      <c r="C793" t="s">
        <v>61</v>
      </c>
      <c r="D793">
        <v>2641.7788525000001</v>
      </c>
      <c r="E793">
        <v>1620.9</v>
      </c>
      <c r="F793">
        <v>100</v>
      </c>
      <c r="G793">
        <v>5</v>
      </c>
      <c r="H793">
        <v>0</v>
      </c>
      <c r="I793">
        <v>0</v>
      </c>
      <c r="J793">
        <v>5</v>
      </c>
      <c r="K793">
        <v>11.9807538091419</v>
      </c>
      <c r="L793">
        <v>36</v>
      </c>
      <c r="M793">
        <v>6.6261904761904704</v>
      </c>
      <c r="N793">
        <v>83</v>
      </c>
      <c r="O793">
        <v>55</v>
      </c>
      <c r="P793">
        <v>75</v>
      </c>
    </row>
    <row r="794" spans="1:16" x14ac:dyDescent="0.25">
      <c r="A794" t="s">
        <v>1846</v>
      </c>
      <c r="B794" t="s">
        <v>1845</v>
      </c>
      <c r="C794" t="s">
        <v>457</v>
      </c>
      <c r="D794">
        <v>2641.5657120649998</v>
      </c>
      <c r="E794">
        <v>3909.1</v>
      </c>
      <c r="G794">
        <v>0</v>
      </c>
      <c r="H794">
        <v>0</v>
      </c>
      <c r="I794">
        <v>0</v>
      </c>
      <c r="L794">
        <v>60</v>
      </c>
      <c r="M794">
        <v>3.7694915254237298</v>
      </c>
      <c r="N794">
        <v>88</v>
      </c>
      <c r="O794">
        <v>12</v>
      </c>
      <c r="P794">
        <v>70</v>
      </c>
    </row>
    <row r="795" spans="1:16" x14ac:dyDescent="0.25">
      <c r="A795" t="s">
        <v>1897</v>
      </c>
      <c r="B795" t="s">
        <v>1896</v>
      </c>
      <c r="C795" t="s">
        <v>336</v>
      </c>
      <c r="D795">
        <v>2641.4071565700001</v>
      </c>
      <c r="E795">
        <v>87.55</v>
      </c>
      <c r="G795">
        <v>0</v>
      </c>
      <c r="H795">
        <v>0</v>
      </c>
      <c r="I795">
        <v>0</v>
      </c>
      <c r="L795">
        <v>34</v>
      </c>
      <c r="M795">
        <v>3.20970149253731</v>
      </c>
      <c r="N795">
        <v>96</v>
      </c>
      <c r="P795">
        <v>89</v>
      </c>
    </row>
    <row r="796" spans="1:16" x14ac:dyDescent="0.25">
      <c r="A796" t="s">
        <v>1866</v>
      </c>
      <c r="B796" t="s">
        <v>1865</v>
      </c>
      <c r="C796" t="s">
        <v>88</v>
      </c>
      <c r="D796">
        <v>2630.7810170399998</v>
      </c>
      <c r="E796">
        <v>156.65</v>
      </c>
      <c r="F796">
        <v>100</v>
      </c>
      <c r="G796">
        <v>2</v>
      </c>
      <c r="H796">
        <v>0</v>
      </c>
      <c r="I796">
        <v>0</v>
      </c>
      <c r="J796">
        <v>2</v>
      </c>
      <c r="K796">
        <v>27.226463104325699</v>
      </c>
      <c r="L796">
        <v>14</v>
      </c>
      <c r="M796">
        <v>4.6343137254902</v>
      </c>
      <c r="N796">
        <v>54</v>
      </c>
      <c r="O796">
        <v>68</v>
      </c>
      <c r="P796">
        <v>41</v>
      </c>
    </row>
    <row r="797" spans="1:16" x14ac:dyDescent="0.25">
      <c r="A797" t="s">
        <v>1820</v>
      </c>
      <c r="B797" t="s">
        <v>1819</v>
      </c>
      <c r="C797" t="s">
        <v>706</v>
      </c>
      <c r="D797">
        <v>2628.4068018599901</v>
      </c>
      <c r="E797">
        <v>952.9</v>
      </c>
      <c r="F797">
        <v>50</v>
      </c>
      <c r="G797">
        <v>2</v>
      </c>
      <c r="H797">
        <v>50</v>
      </c>
      <c r="I797">
        <v>0</v>
      </c>
      <c r="J797">
        <v>4</v>
      </c>
      <c r="K797">
        <v>14.1054156106139</v>
      </c>
      <c r="L797">
        <v>35</v>
      </c>
      <c r="M797">
        <v>3.3454545454545399</v>
      </c>
      <c r="N797">
        <v>3</v>
      </c>
      <c r="O797">
        <v>13</v>
      </c>
      <c r="P797">
        <v>3</v>
      </c>
    </row>
    <row r="798" spans="1:16" x14ac:dyDescent="0.25">
      <c r="A798" t="s">
        <v>1903</v>
      </c>
      <c r="B798" t="s">
        <v>1902</v>
      </c>
      <c r="C798" t="s">
        <v>497</v>
      </c>
      <c r="D798">
        <v>2608.7513199999999</v>
      </c>
      <c r="E798">
        <v>609.4</v>
      </c>
      <c r="G798">
        <v>0</v>
      </c>
      <c r="H798">
        <v>0</v>
      </c>
      <c r="I798">
        <v>0</v>
      </c>
      <c r="K798">
        <v>-61.835227744130002</v>
      </c>
      <c r="L798">
        <v>42</v>
      </c>
      <c r="M798">
        <v>3.6921052631578899</v>
      </c>
      <c r="N798">
        <v>99</v>
      </c>
      <c r="O798">
        <v>64</v>
      </c>
      <c r="P798">
        <v>91</v>
      </c>
    </row>
    <row r="799" spans="1:16" x14ac:dyDescent="0.25">
      <c r="A799" t="s">
        <v>1852</v>
      </c>
      <c r="B799" t="s">
        <v>1851</v>
      </c>
      <c r="C799" t="s">
        <v>333</v>
      </c>
      <c r="D799">
        <v>2604.5013420999999</v>
      </c>
      <c r="E799">
        <v>4.8499999999999996</v>
      </c>
      <c r="G799">
        <v>0</v>
      </c>
      <c r="H799">
        <v>0</v>
      </c>
      <c r="I799">
        <v>0</v>
      </c>
      <c r="L799">
        <v>74</v>
      </c>
      <c r="M799">
        <v>2.9285714285714302</v>
      </c>
      <c r="N799">
        <v>14</v>
      </c>
      <c r="P799">
        <v>29</v>
      </c>
    </row>
    <row r="800" spans="1:16" x14ac:dyDescent="0.25">
      <c r="A800" t="s">
        <v>1854</v>
      </c>
      <c r="B800" t="s">
        <v>1853</v>
      </c>
      <c r="C800" t="s">
        <v>118</v>
      </c>
      <c r="D800">
        <v>2602.0840699199998</v>
      </c>
      <c r="E800">
        <v>667.7</v>
      </c>
      <c r="G800">
        <v>0</v>
      </c>
      <c r="H800">
        <v>0</v>
      </c>
      <c r="I800">
        <v>0</v>
      </c>
      <c r="L800">
        <v>22</v>
      </c>
      <c r="M800">
        <v>4.8499999999999996</v>
      </c>
      <c r="N800">
        <v>7</v>
      </c>
      <c r="O800">
        <v>6</v>
      </c>
      <c r="P800">
        <v>1</v>
      </c>
    </row>
    <row r="801" spans="1:16" x14ac:dyDescent="0.25">
      <c r="A801" t="s">
        <v>1864</v>
      </c>
      <c r="B801" t="s">
        <v>1863</v>
      </c>
      <c r="C801" t="s">
        <v>648</v>
      </c>
      <c r="D801">
        <v>2595.9881466000002</v>
      </c>
      <c r="E801">
        <v>668.1</v>
      </c>
      <c r="F801">
        <v>75</v>
      </c>
      <c r="G801">
        <v>3</v>
      </c>
      <c r="H801">
        <v>25</v>
      </c>
      <c r="I801">
        <v>0</v>
      </c>
      <c r="J801">
        <v>4</v>
      </c>
      <c r="K801">
        <v>80.630630630630606</v>
      </c>
      <c r="L801">
        <v>5</v>
      </c>
      <c r="M801">
        <v>4.3</v>
      </c>
      <c r="N801">
        <v>1</v>
      </c>
      <c r="O801">
        <v>2</v>
      </c>
      <c r="P801">
        <v>1</v>
      </c>
    </row>
    <row r="802" spans="1:16" x14ac:dyDescent="0.25">
      <c r="A802" t="s">
        <v>1889</v>
      </c>
      <c r="B802" t="s">
        <v>1888</v>
      </c>
      <c r="C802" t="s">
        <v>61</v>
      </c>
      <c r="D802">
        <v>2593.8135456800001</v>
      </c>
      <c r="E802">
        <v>341.55</v>
      </c>
      <c r="F802">
        <v>100</v>
      </c>
      <c r="G802">
        <v>5</v>
      </c>
      <c r="H802">
        <v>0</v>
      </c>
      <c r="I802">
        <v>0</v>
      </c>
      <c r="J802">
        <v>5</v>
      </c>
      <c r="K802">
        <v>4.7257876312718698</v>
      </c>
      <c r="L802">
        <v>94</v>
      </c>
      <c r="M802">
        <v>6.0380952380952397</v>
      </c>
      <c r="N802">
        <v>46</v>
      </c>
      <c r="O802">
        <v>93</v>
      </c>
      <c r="P802">
        <v>81</v>
      </c>
    </row>
    <row r="803" spans="1:16" x14ac:dyDescent="0.25">
      <c r="A803" t="s">
        <v>1883</v>
      </c>
      <c r="B803" t="s">
        <v>1882</v>
      </c>
      <c r="C803" t="s">
        <v>1140</v>
      </c>
      <c r="D803">
        <v>2580.8388</v>
      </c>
      <c r="E803">
        <v>1000</v>
      </c>
      <c r="G803">
        <v>0</v>
      </c>
      <c r="H803">
        <v>0</v>
      </c>
      <c r="I803">
        <v>0</v>
      </c>
    </row>
    <row r="804" spans="1:16" x14ac:dyDescent="0.25">
      <c r="A804" t="s">
        <v>1959</v>
      </c>
      <c r="B804" t="s">
        <v>1958</v>
      </c>
      <c r="C804" t="s">
        <v>370</v>
      </c>
      <c r="D804">
        <v>2558.2175361599998</v>
      </c>
      <c r="E804">
        <v>149.19999999999999</v>
      </c>
      <c r="G804">
        <v>0</v>
      </c>
      <c r="H804">
        <v>0</v>
      </c>
      <c r="I804">
        <v>0</v>
      </c>
      <c r="L804">
        <v>34</v>
      </c>
      <c r="M804">
        <v>5.2777777777777803</v>
      </c>
      <c r="N804">
        <v>33</v>
      </c>
      <c r="O804">
        <v>84</v>
      </c>
      <c r="P804">
        <v>52</v>
      </c>
    </row>
    <row r="805" spans="1:16" x14ac:dyDescent="0.25">
      <c r="A805" t="s">
        <v>1870</v>
      </c>
      <c r="B805" t="s">
        <v>1869</v>
      </c>
      <c r="C805" t="s">
        <v>115</v>
      </c>
      <c r="D805">
        <v>2543.8735919999999</v>
      </c>
      <c r="E805">
        <v>539.4</v>
      </c>
      <c r="G805">
        <v>0</v>
      </c>
      <c r="H805">
        <v>0</v>
      </c>
      <c r="I805">
        <v>0</v>
      </c>
      <c r="K805">
        <v>12.390603408567401</v>
      </c>
      <c r="L805">
        <v>83</v>
      </c>
      <c r="M805">
        <v>4.9639344262295104</v>
      </c>
      <c r="N805">
        <v>40</v>
      </c>
      <c r="O805">
        <v>93</v>
      </c>
      <c r="P805">
        <v>73</v>
      </c>
    </row>
    <row r="806" spans="1:16" x14ac:dyDescent="0.25">
      <c r="A806" t="s">
        <v>1899</v>
      </c>
      <c r="B806" t="s">
        <v>1898</v>
      </c>
      <c r="C806" t="s">
        <v>328</v>
      </c>
      <c r="D806">
        <v>2533.3308000000002</v>
      </c>
      <c r="E806">
        <v>264.60000000000002</v>
      </c>
      <c r="F806">
        <v>100</v>
      </c>
      <c r="G806">
        <v>3</v>
      </c>
      <c r="H806">
        <v>0</v>
      </c>
      <c r="I806">
        <v>0</v>
      </c>
      <c r="J806">
        <v>3</v>
      </c>
      <c r="K806">
        <v>-13.9194139194139</v>
      </c>
      <c r="L806">
        <v>8</v>
      </c>
      <c r="M806">
        <v>4.71567164179105</v>
      </c>
      <c r="N806">
        <v>48</v>
      </c>
      <c r="O806">
        <v>70</v>
      </c>
      <c r="P806">
        <v>56</v>
      </c>
    </row>
    <row r="807" spans="1:16" x14ac:dyDescent="0.25">
      <c r="A807" t="s">
        <v>1905</v>
      </c>
      <c r="B807" t="s">
        <v>1904</v>
      </c>
      <c r="C807" t="s">
        <v>88</v>
      </c>
      <c r="D807">
        <v>2528.9026412500002</v>
      </c>
      <c r="E807">
        <v>112.8</v>
      </c>
      <c r="G807">
        <v>0</v>
      </c>
      <c r="H807">
        <v>0</v>
      </c>
      <c r="I807">
        <v>0</v>
      </c>
      <c r="L807">
        <v>96</v>
      </c>
      <c r="M807">
        <v>5.1666666666666696</v>
      </c>
      <c r="N807">
        <v>72</v>
      </c>
      <c r="O807">
        <v>72</v>
      </c>
      <c r="P807">
        <v>77</v>
      </c>
    </row>
    <row r="808" spans="1:16" x14ac:dyDescent="0.25">
      <c r="A808" t="s">
        <v>1887</v>
      </c>
      <c r="B808" t="s">
        <v>1886</v>
      </c>
      <c r="C808" t="s">
        <v>533</v>
      </c>
      <c r="D808">
        <v>2522.0808252000002</v>
      </c>
      <c r="E808">
        <v>218.9</v>
      </c>
      <c r="F808">
        <v>0</v>
      </c>
      <c r="G808">
        <v>0</v>
      </c>
      <c r="H808">
        <v>100</v>
      </c>
      <c r="I808">
        <v>0</v>
      </c>
      <c r="J808">
        <v>1</v>
      </c>
      <c r="K808">
        <v>7.3059360730593603</v>
      </c>
      <c r="L808">
        <v>22</v>
      </c>
      <c r="N808">
        <v>11</v>
      </c>
      <c r="P808">
        <v>14</v>
      </c>
    </row>
    <row r="809" spans="1:16" x14ac:dyDescent="0.25">
      <c r="A809" t="s">
        <v>1957</v>
      </c>
      <c r="B809" t="s">
        <v>1956</v>
      </c>
      <c r="C809" t="s">
        <v>1447</v>
      </c>
      <c r="D809">
        <v>2514.9674883600001</v>
      </c>
      <c r="E809">
        <v>51.95</v>
      </c>
      <c r="G809">
        <v>0</v>
      </c>
      <c r="H809">
        <v>0</v>
      </c>
      <c r="I809">
        <v>0</v>
      </c>
      <c r="L809">
        <v>38</v>
      </c>
      <c r="M809">
        <v>4</v>
      </c>
      <c r="N809">
        <v>40</v>
      </c>
      <c r="P809">
        <v>17</v>
      </c>
    </row>
    <row r="810" spans="1:16" x14ac:dyDescent="0.25">
      <c r="A810" t="s">
        <v>1919</v>
      </c>
      <c r="B810" t="s">
        <v>1918</v>
      </c>
      <c r="C810" t="s">
        <v>336</v>
      </c>
      <c r="D810">
        <v>2510.9332486500002</v>
      </c>
      <c r="E810">
        <v>1237.1500000000001</v>
      </c>
      <c r="F810">
        <v>100</v>
      </c>
      <c r="G810">
        <v>3</v>
      </c>
      <c r="H810">
        <v>0</v>
      </c>
      <c r="I810">
        <v>0</v>
      </c>
      <c r="J810">
        <v>3</v>
      </c>
      <c r="K810">
        <v>6.8706300771928103E-2</v>
      </c>
      <c r="L810">
        <v>7</v>
      </c>
      <c r="N810">
        <v>96</v>
      </c>
      <c r="O810">
        <v>44</v>
      </c>
      <c r="P810">
        <v>73</v>
      </c>
    </row>
    <row r="811" spans="1:16" x14ac:dyDescent="0.25">
      <c r="A811" t="s">
        <v>1947</v>
      </c>
      <c r="B811" t="s">
        <v>1946</v>
      </c>
      <c r="C811" t="s">
        <v>315</v>
      </c>
      <c r="D811">
        <v>2507.4696476899999</v>
      </c>
      <c r="E811">
        <v>258.35000000000002</v>
      </c>
      <c r="G811">
        <v>0</v>
      </c>
      <c r="H811">
        <v>0</v>
      </c>
      <c r="I811">
        <v>0</v>
      </c>
      <c r="L811">
        <v>61</v>
      </c>
      <c r="M811">
        <v>5.78571428571429</v>
      </c>
      <c r="N811">
        <v>22</v>
      </c>
      <c r="O811">
        <v>70</v>
      </c>
      <c r="P811">
        <v>19</v>
      </c>
    </row>
    <row r="812" spans="1:16" x14ac:dyDescent="0.25">
      <c r="A812" t="s">
        <v>1808</v>
      </c>
      <c r="B812" t="s">
        <v>1807</v>
      </c>
      <c r="C812" t="s">
        <v>88</v>
      </c>
      <c r="D812">
        <v>2506.7038160000002</v>
      </c>
      <c r="E812">
        <v>478.65</v>
      </c>
      <c r="F812">
        <v>100</v>
      </c>
      <c r="G812">
        <v>1</v>
      </c>
      <c r="H812">
        <v>0</v>
      </c>
      <c r="I812">
        <v>0</v>
      </c>
      <c r="J812">
        <v>1</v>
      </c>
      <c r="K812">
        <v>24.198552223371198</v>
      </c>
      <c r="L812">
        <v>13</v>
      </c>
      <c r="M812">
        <v>4.9375</v>
      </c>
      <c r="N812">
        <v>33</v>
      </c>
      <c r="O812">
        <v>55</v>
      </c>
      <c r="P812">
        <v>18</v>
      </c>
    </row>
    <row r="813" spans="1:16" x14ac:dyDescent="0.25">
      <c r="A813" t="s">
        <v>1885</v>
      </c>
      <c r="B813" t="s">
        <v>1884</v>
      </c>
      <c r="C813" t="s">
        <v>435</v>
      </c>
      <c r="D813">
        <v>2487.7889049999999</v>
      </c>
      <c r="E813">
        <v>321.75</v>
      </c>
      <c r="G813">
        <v>0</v>
      </c>
      <c r="H813">
        <v>0</v>
      </c>
      <c r="I813">
        <v>0</v>
      </c>
      <c r="L813">
        <v>28</v>
      </c>
      <c r="M813">
        <v>6.5</v>
      </c>
      <c r="N813">
        <v>95</v>
      </c>
      <c r="P813">
        <v>72</v>
      </c>
    </row>
    <row r="814" spans="1:16" x14ac:dyDescent="0.25">
      <c r="A814" t="s">
        <v>1909</v>
      </c>
      <c r="B814" t="s">
        <v>1908</v>
      </c>
      <c r="C814" t="s">
        <v>74</v>
      </c>
      <c r="D814">
        <v>2485.4862008499999</v>
      </c>
      <c r="E814">
        <v>1586.35</v>
      </c>
      <c r="G814">
        <v>0</v>
      </c>
      <c r="H814">
        <v>0</v>
      </c>
      <c r="I814">
        <v>0</v>
      </c>
      <c r="L814">
        <v>20</v>
      </c>
      <c r="M814">
        <v>5.6166666666666698</v>
      </c>
      <c r="N814">
        <v>46</v>
      </c>
      <c r="O814">
        <v>73</v>
      </c>
      <c r="P814">
        <v>42</v>
      </c>
    </row>
    <row r="815" spans="1:16" x14ac:dyDescent="0.25">
      <c r="A815" t="s">
        <v>1917</v>
      </c>
      <c r="B815" t="s">
        <v>1916</v>
      </c>
      <c r="C815" t="s">
        <v>701</v>
      </c>
      <c r="D815">
        <v>2484.2694445500001</v>
      </c>
      <c r="E815">
        <v>2018.05</v>
      </c>
      <c r="F815">
        <v>50</v>
      </c>
      <c r="G815">
        <v>1</v>
      </c>
      <c r="H815">
        <v>50</v>
      </c>
      <c r="I815">
        <v>0</v>
      </c>
      <c r="J815">
        <v>2</v>
      </c>
      <c r="K815">
        <v>-7.7152495966361796</v>
      </c>
      <c r="L815">
        <v>86</v>
      </c>
      <c r="M815">
        <v>6</v>
      </c>
      <c r="N815">
        <v>69</v>
      </c>
      <c r="O815">
        <v>87</v>
      </c>
      <c r="P815">
        <v>85</v>
      </c>
    </row>
    <row r="816" spans="1:16" x14ac:dyDescent="0.25">
      <c r="A816" t="s">
        <v>1953</v>
      </c>
      <c r="B816" t="s">
        <v>1952</v>
      </c>
      <c r="C816" t="s">
        <v>102</v>
      </c>
      <c r="D816">
        <v>2484.037208015</v>
      </c>
      <c r="E816">
        <v>2230.65</v>
      </c>
      <c r="G816">
        <v>0</v>
      </c>
      <c r="H816">
        <v>0</v>
      </c>
      <c r="I816">
        <v>0</v>
      </c>
      <c r="L816">
        <v>91</v>
      </c>
      <c r="M816">
        <v>3.36339285714286</v>
      </c>
      <c r="N816">
        <v>68</v>
      </c>
      <c r="O816">
        <v>29</v>
      </c>
      <c r="P816">
        <v>47</v>
      </c>
    </row>
    <row r="817" spans="1:16" x14ac:dyDescent="0.25">
      <c r="A817" t="s">
        <v>1893</v>
      </c>
      <c r="B817" t="s">
        <v>1892</v>
      </c>
      <c r="C817" t="s">
        <v>457</v>
      </c>
      <c r="D817">
        <v>2476.3510102499999</v>
      </c>
      <c r="E817">
        <v>1870.75</v>
      </c>
      <c r="F817">
        <v>0</v>
      </c>
      <c r="G817">
        <v>0</v>
      </c>
      <c r="H817">
        <v>100</v>
      </c>
      <c r="I817">
        <v>0</v>
      </c>
      <c r="J817">
        <v>1</v>
      </c>
      <c r="K817">
        <v>7.34688454895708</v>
      </c>
      <c r="L817">
        <v>69</v>
      </c>
      <c r="M817">
        <v>6.1779661016949099</v>
      </c>
      <c r="N817">
        <v>46</v>
      </c>
      <c r="O817">
        <v>85</v>
      </c>
      <c r="P817">
        <v>83</v>
      </c>
    </row>
    <row r="818" spans="1:16" x14ac:dyDescent="0.25">
      <c r="A818" t="s">
        <v>1911</v>
      </c>
      <c r="B818" t="s">
        <v>1910</v>
      </c>
      <c r="C818" t="s">
        <v>38</v>
      </c>
      <c r="D818">
        <v>2468.8227858999999</v>
      </c>
      <c r="E818">
        <v>342.1</v>
      </c>
      <c r="G818">
        <v>0</v>
      </c>
      <c r="H818">
        <v>0</v>
      </c>
      <c r="I818">
        <v>0</v>
      </c>
      <c r="L818">
        <v>45</v>
      </c>
      <c r="N818">
        <v>53</v>
      </c>
      <c r="O818">
        <v>2</v>
      </c>
      <c r="P818">
        <v>25</v>
      </c>
    </row>
    <row r="819" spans="1:16" x14ac:dyDescent="0.25">
      <c r="A819" t="s">
        <v>1877</v>
      </c>
      <c r="B819" t="s">
        <v>1876</v>
      </c>
      <c r="D819">
        <v>2468.5182</v>
      </c>
      <c r="E819">
        <v>580</v>
      </c>
      <c r="G819">
        <v>0</v>
      </c>
      <c r="H819">
        <v>0</v>
      </c>
      <c r="I819">
        <v>0</v>
      </c>
      <c r="L819">
        <v>12</v>
      </c>
    </row>
    <row r="820" spans="1:16" x14ac:dyDescent="0.25">
      <c r="A820" t="s">
        <v>1915</v>
      </c>
      <c r="B820" t="s">
        <v>1914</v>
      </c>
      <c r="C820" t="s">
        <v>96</v>
      </c>
      <c r="D820">
        <v>2462.2785069749998</v>
      </c>
      <c r="E820">
        <v>155.6</v>
      </c>
      <c r="F820">
        <v>100</v>
      </c>
      <c r="G820">
        <v>1</v>
      </c>
      <c r="H820">
        <v>0</v>
      </c>
      <c r="I820">
        <v>0</v>
      </c>
      <c r="J820">
        <v>1</v>
      </c>
      <c r="K820">
        <v>5.0620821394460203</v>
      </c>
      <c r="L820">
        <v>19</v>
      </c>
      <c r="M820">
        <v>3.1</v>
      </c>
      <c r="N820">
        <v>41</v>
      </c>
      <c r="O820">
        <v>88</v>
      </c>
      <c r="P820">
        <v>85</v>
      </c>
    </row>
    <row r="821" spans="1:16" x14ac:dyDescent="0.25">
      <c r="A821" t="s">
        <v>1901</v>
      </c>
      <c r="B821" t="s">
        <v>1900</v>
      </c>
      <c r="C821" t="s">
        <v>457</v>
      </c>
      <c r="D821">
        <v>2459.8115734500002</v>
      </c>
      <c r="E821">
        <v>372.8</v>
      </c>
      <c r="F821">
        <v>100</v>
      </c>
      <c r="G821">
        <v>1</v>
      </c>
      <c r="H821">
        <v>0</v>
      </c>
      <c r="I821">
        <v>0</v>
      </c>
      <c r="J821">
        <v>1</v>
      </c>
      <c r="K821">
        <v>-11.1942366306456</v>
      </c>
      <c r="L821">
        <v>87</v>
      </c>
      <c r="M821">
        <v>6.0042372881355899</v>
      </c>
      <c r="N821">
        <v>72</v>
      </c>
      <c r="O821">
        <v>70</v>
      </c>
      <c r="P821">
        <v>85</v>
      </c>
    </row>
    <row r="822" spans="1:16" x14ac:dyDescent="0.25">
      <c r="A822" t="s">
        <v>1907</v>
      </c>
      <c r="B822" t="s">
        <v>1906</v>
      </c>
      <c r="C822" t="s">
        <v>457</v>
      </c>
      <c r="D822">
        <v>2458.805801</v>
      </c>
      <c r="E822">
        <v>838</v>
      </c>
      <c r="G822">
        <v>0</v>
      </c>
      <c r="H822">
        <v>0</v>
      </c>
      <c r="I822">
        <v>0</v>
      </c>
      <c r="K822">
        <v>31.438935912938302</v>
      </c>
      <c r="L822">
        <v>88</v>
      </c>
      <c r="M822">
        <v>7.4771186440677999</v>
      </c>
      <c r="N822">
        <v>21</v>
      </c>
      <c r="O822">
        <v>88</v>
      </c>
      <c r="P822">
        <v>48</v>
      </c>
    </row>
    <row r="823" spans="1:16" x14ac:dyDescent="0.25">
      <c r="A823" t="s">
        <v>1963</v>
      </c>
      <c r="B823" t="s">
        <v>1962</v>
      </c>
      <c r="C823" t="s">
        <v>290</v>
      </c>
      <c r="D823">
        <v>2447.1698455000001</v>
      </c>
      <c r="E823">
        <v>55.1</v>
      </c>
      <c r="G823">
        <v>0</v>
      </c>
      <c r="H823">
        <v>0</v>
      </c>
      <c r="I823">
        <v>0</v>
      </c>
      <c r="L823">
        <v>6</v>
      </c>
      <c r="M823">
        <v>4.62391304347826</v>
      </c>
      <c r="N823">
        <v>6</v>
      </c>
      <c r="P823">
        <v>17</v>
      </c>
    </row>
    <row r="824" spans="1:16" x14ac:dyDescent="0.25">
      <c r="A824" t="s">
        <v>1895</v>
      </c>
      <c r="B824" t="s">
        <v>1894</v>
      </c>
      <c r="C824" t="s">
        <v>902</v>
      </c>
      <c r="D824">
        <v>2444.6552739549902</v>
      </c>
      <c r="E824">
        <v>2062.85</v>
      </c>
      <c r="G824">
        <v>0</v>
      </c>
      <c r="H824">
        <v>0</v>
      </c>
      <c r="I824">
        <v>0</v>
      </c>
      <c r="L824">
        <v>20</v>
      </c>
      <c r="M824">
        <v>6.91</v>
      </c>
      <c r="N824">
        <v>49</v>
      </c>
      <c r="O824">
        <v>96</v>
      </c>
      <c r="P824">
        <v>79</v>
      </c>
    </row>
    <row r="825" spans="1:16" x14ac:dyDescent="0.25">
      <c r="A825" t="s">
        <v>1941</v>
      </c>
      <c r="B825" t="s">
        <v>1940</v>
      </c>
      <c r="C825" t="s">
        <v>457</v>
      </c>
      <c r="D825">
        <v>2434.1372527499998</v>
      </c>
      <c r="E825">
        <v>340.55</v>
      </c>
      <c r="F825">
        <v>100</v>
      </c>
      <c r="G825">
        <v>1</v>
      </c>
      <c r="H825">
        <v>0</v>
      </c>
      <c r="I825">
        <v>0</v>
      </c>
      <c r="J825">
        <v>1</v>
      </c>
      <c r="K825">
        <v>13.118848244454201</v>
      </c>
      <c r="L825">
        <v>31</v>
      </c>
      <c r="M825">
        <v>7.9516949152542402</v>
      </c>
      <c r="N825">
        <v>68</v>
      </c>
      <c r="P825">
        <v>67</v>
      </c>
    </row>
    <row r="826" spans="1:16" x14ac:dyDescent="0.25">
      <c r="A826" t="s">
        <v>1969</v>
      </c>
      <c r="B826" t="s">
        <v>1968</v>
      </c>
      <c r="C826" t="s">
        <v>504</v>
      </c>
      <c r="D826">
        <v>2428.8803560000001</v>
      </c>
      <c r="E826">
        <v>249.6</v>
      </c>
      <c r="F826">
        <v>100</v>
      </c>
      <c r="G826">
        <v>1</v>
      </c>
      <c r="H826">
        <v>0</v>
      </c>
      <c r="I826">
        <v>0</v>
      </c>
      <c r="J826">
        <v>1</v>
      </c>
      <c r="K826">
        <v>-12.210694333599299</v>
      </c>
      <c r="L826">
        <v>29</v>
      </c>
      <c r="M826">
        <v>3.9137254901960801</v>
      </c>
      <c r="N826">
        <v>29</v>
      </c>
      <c r="O826">
        <v>43</v>
      </c>
      <c r="P826">
        <v>50</v>
      </c>
    </row>
    <row r="827" spans="1:16" x14ac:dyDescent="0.25">
      <c r="A827" t="s">
        <v>1925</v>
      </c>
      <c r="B827" t="s">
        <v>1924</v>
      </c>
      <c r="C827" t="s">
        <v>27</v>
      </c>
      <c r="D827">
        <v>2426.1129748099902</v>
      </c>
      <c r="E827">
        <v>342</v>
      </c>
      <c r="F827">
        <v>100</v>
      </c>
      <c r="G827">
        <v>2</v>
      </c>
      <c r="H827">
        <v>0</v>
      </c>
      <c r="I827">
        <v>0</v>
      </c>
      <c r="J827">
        <v>2</v>
      </c>
      <c r="K827">
        <v>11.4731606928485</v>
      </c>
      <c r="L827">
        <v>24</v>
      </c>
      <c r="M827">
        <v>6.2032258064516101</v>
      </c>
      <c r="N827">
        <v>62</v>
      </c>
      <c r="O827">
        <v>46</v>
      </c>
      <c r="P827">
        <v>70</v>
      </c>
    </row>
    <row r="828" spans="1:16" x14ac:dyDescent="0.25">
      <c r="A828" t="s">
        <v>1891</v>
      </c>
      <c r="B828" t="s">
        <v>1890</v>
      </c>
      <c r="C828" t="s">
        <v>533</v>
      </c>
      <c r="D828">
        <v>2419.5889244099999</v>
      </c>
      <c r="E828">
        <v>1256.55</v>
      </c>
      <c r="F828">
        <v>0</v>
      </c>
      <c r="G828">
        <v>0</v>
      </c>
      <c r="H828">
        <v>0</v>
      </c>
      <c r="I828">
        <v>100</v>
      </c>
      <c r="J828">
        <v>1</v>
      </c>
      <c r="K828">
        <v>28.028522810144999</v>
      </c>
      <c r="L828">
        <v>5</v>
      </c>
      <c r="M828">
        <v>4.9279411764705898</v>
      </c>
      <c r="N828">
        <v>16</v>
      </c>
      <c r="O828">
        <v>46</v>
      </c>
      <c r="P828">
        <v>26</v>
      </c>
    </row>
    <row r="829" spans="1:16" x14ac:dyDescent="0.25">
      <c r="A829" t="s">
        <v>1929</v>
      </c>
      <c r="B829" t="s">
        <v>1928</v>
      </c>
      <c r="C829" t="s">
        <v>71</v>
      </c>
      <c r="D829">
        <v>2414.4975764999999</v>
      </c>
      <c r="E829">
        <v>3139.8</v>
      </c>
      <c r="F829">
        <v>0</v>
      </c>
      <c r="G829">
        <v>0</v>
      </c>
      <c r="H829">
        <v>0</v>
      </c>
      <c r="I829">
        <v>100</v>
      </c>
      <c r="J829">
        <v>1</v>
      </c>
      <c r="K829">
        <v>-33.4031015127009</v>
      </c>
      <c r="L829">
        <v>6</v>
      </c>
      <c r="M829">
        <v>4.1100000000000003</v>
      </c>
      <c r="N829">
        <v>41</v>
      </c>
      <c r="O829">
        <v>54</v>
      </c>
      <c r="P829">
        <v>40</v>
      </c>
    </row>
    <row r="830" spans="1:16" x14ac:dyDescent="0.25">
      <c r="A830" t="s">
        <v>1921</v>
      </c>
      <c r="B830" t="s">
        <v>1920</v>
      </c>
      <c r="C830" t="s">
        <v>102</v>
      </c>
      <c r="D830">
        <v>2409.9025230000002</v>
      </c>
      <c r="E830">
        <v>517.5</v>
      </c>
      <c r="F830">
        <v>100</v>
      </c>
      <c r="G830">
        <v>1</v>
      </c>
      <c r="H830">
        <v>0</v>
      </c>
      <c r="I830">
        <v>0</v>
      </c>
      <c r="J830">
        <v>1</v>
      </c>
      <c r="K830">
        <v>10.8737666564947</v>
      </c>
      <c r="L830">
        <v>25</v>
      </c>
      <c r="M830">
        <v>5.4830357142857098</v>
      </c>
      <c r="N830">
        <v>39</v>
      </c>
      <c r="O830">
        <v>97</v>
      </c>
      <c r="P830">
        <v>85</v>
      </c>
    </row>
    <row r="831" spans="1:16" x14ac:dyDescent="0.25">
      <c r="A831" t="s">
        <v>1927</v>
      </c>
      <c r="B831" t="s">
        <v>1926</v>
      </c>
      <c r="C831" t="s">
        <v>24</v>
      </c>
      <c r="D831">
        <v>2384.8644818849998</v>
      </c>
      <c r="E831">
        <v>507.05</v>
      </c>
      <c r="F831">
        <v>83.3333333333333</v>
      </c>
      <c r="G831">
        <v>5</v>
      </c>
      <c r="H831">
        <v>0</v>
      </c>
      <c r="I831">
        <v>16.6666666666666</v>
      </c>
      <c r="J831">
        <v>6</v>
      </c>
      <c r="K831">
        <v>37.511049995088797</v>
      </c>
      <c r="L831">
        <v>20</v>
      </c>
      <c r="M831">
        <v>5.68333333333333</v>
      </c>
      <c r="N831">
        <v>29</v>
      </c>
      <c r="O831">
        <v>37</v>
      </c>
      <c r="P831">
        <v>6</v>
      </c>
    </row>
    <row r="832" spans="1:16" x14ac:dyDescent="0.25">
      <c r="A832" t="s">
        <v>1949</v>
      </c>
      <c r="B832" t="s">
        <v>1948</v>
      </c>
      <c r="C832" t="s">
        <v>373</v>
      </c>
      <c r="D832">
        <v>2382.16859587</v>
      </c>
      <c r="E832">
        <v>103.6</v>
      </c>
      <c r="G832">
        <v>0</v>
      </c>
      <c r="H832">
        <v>0</v>
      </c>
      <c r="I832">
        <v>0</v>
      </c>
      <c r="L832">
        <v>57</v>
      </c>
      <c r="M832">
        <v>3.9678571428571399</v>
      </c>
      <c r="N832">
        <v>61</v>
      </c>
      <c r="P832">
        <v>52</v>
      </c>
    </row>
    <row r="833" spans="1:16" x14ac:dyDescent="0.25">
      <c r="A833" t="s">
        <v>1937</v>
      </c>
      <c r="B833" t="s">
        <v>1936</v>
      </c>
      <c r="C833" t="s">
        <v>754</v>
      </c>
      <c r="D833">
        <v>2381.5600887299902</v>
      </c>
      <c r="E833">
        <v>261.95</v>
      </c>
      <c r="G833">
        <v>0</v>
      </c>
      <c r="H833">
        <v>0</v>
      </c>
      <c r="I833">
        <v>0</v>
      </c>
      <c r="L833">
        <v>2</v>
      </c>
      <c r="M833">
        <v>4.38</v>
      </c>
      <c r="N833">
        <v>81</v>
      </c>
      <c r="O833">
        <v>53</v>
      </c>
      <c r="P833">
        <v>76</v>
      </c>
    </row>
    <row r="834" spans="1:16" x14ac:dyDescent="0.25">
      <c r="A834" t="s">
        <v>2032</v>
      </c>
      <c r="B834" t="s">
        <v>2031</v>
      </c>
      <c r="C834" t="s">
        <v>504</v>
      </c>
      <c r="D834">
        <v>2355.37</v>
      </c>
      <c r="E834">
        <v>11776.85</v>
      </c>
      <c r="G834">
        <v>0</v>
      </c>
      <c r="H834">
        <v>0</v>
      </c>
      <c r="I834">
        <v>0</v>
      </c>
      <c r="L834">
        <v>75</v>
      </c>
      <c r="M834">
        <v>5.2205882352941204</v>
      </c>
      <c r="N834">
        <v>53</v>
      </c>
      <c r="O834">
        <v>14</v>
      </c>
      <c r="P834">
        <v>25</v>
      </c>
    </row>
    <row r="835" spans="1:16" x14ac:dyDescent="0.25">
      <c r="A835" t="s">
        <v>2005</v>
      </c>
      <c r="B835" t="s">
        <v>2004</v>
      </c>
      <c r="C835" t="s">
        <v>575</v>
      </c>
      <c r="D835">
        <v>2353.9269760000002</v>
      </c>
      <c r="E835">
        <v>293.35000000000002</v>
      </c>
      <c r="G835">
        <v>0</v>
      </c>
      <c r="H835">
        <v>0</v>
      </c>
      <c r="I835">
        <v>0</v>
      </c>
      <c r="L835">
        <v>48</v>
      </c>
      <c r="M835">
        <v>5.87205882352941</v>
      </c>
      <c r="N835">
        <v>3</v>
      </c>
      <c r="O835">
        <v>42</v>
      </c>
      <c r="P835">
        <v>10</v>
      </c>
    </row>
    <row r="836" spans="1:16" x14ac:dyDescent="0.25">
      <c r="A836" t="s">
        <v>1923</v>
      </c>
      <c r="B836" t="s">
        <v>1922</v>
      </c>
      <c r="C836" t="s">
        <v>1055</v>
      </c>
      <c r="D836">
        <v>2347.0670932799999</v>
      </c>
      <c r="E836">
        <v>18.25</v>
      </c>
      <c r="G836">
        <v>0</v>
      </c>
      <c r="H836">
        <v>0</v>
      </c>
      <c r="I836">
        <v>0</v>
      </c>
      <c r="K836">
        <v>3.2608695652173898</v>
      </c>
      <c r="L836">
        <v>11</v>
      </c>
      <c r="M836">
        <v>2.3731343283582098</v>
      </c>
      <c r="N836">
        <v>57</v>
      </c>
      <c r="P836">
        <v>85</v>
      </c>
    </row>
    <row r="837" spans="1:16" x14ac:dyDescent="0.25">
      <c r="A837" t="s">
        <v>1943</v>
      </c>
      <c r="B837" t="s">
        <v>1942</v>
      </c>
      <c r="C837" t="s">
        <v>457</v>
      </c>
      <c r="D837">
        <v>2342.3506910999999</v>
      </c>
      <c r="E837">
        <v>239.4</v>
      </c>
      <c r="G837">
        <v>0</v>
      </c>
      <c r="H837">
        <v>0</v>
      </c>
      <c r="I837">
        <v>0</v>
      </c>
      <c r="L837">
        <v>82</v>
      </c>
      <c r="M837">
        <v>4.6118644067796604</v>
      </c>
      <c r="N837">
        <v>68</v>
      </c>
      <c r="O837">
        <v>27</v>
      </c>
      <c r="P837">
        <v>52</v>
      </c>
    </row>
    <row r="838" spans="1:16" x14ac:dyDescent="0.25">
      <c r="A838" t="s">
        <v>1977</v>
      </c>
      <c r="B838" t="s">
        <v>1976</v>
      </c>
      <c r="C838" t="s">
        <v>336</v>
      </c>
      <c r="D838">
        <v>2339.8470400000001</v>
      </c>
      <c r="E838">
        <v>983.8</v>
      </c>
      <c r="F838">
        <v>75</v>
      </c>
      <c r="G838">
        <v>3</v>
      </c>
      <c r="H838">
        <v>25</v>
      </c>
      <c r="I838">
        <v>0</v>
      </c>
      <c r="J838">
        <v>4</v>
      </c>
      <c r="K838">
        <v>14.6247098271859</v>
      </c>
      <c r="L838">
        <v>32</v>
      </c>
      <c r="M838">
        <v>3.78283582089552</v>
      </c>
      <c r="N838">
        <v>61</v>
      </c>
      <c r="O838">
        <v>83</v>
      </c>
      <c r="P838">
        <v>60</v>
      </c>
    </row>
    <row r="839" spans="1:16" x14ac:dyDescent="0.25">
      <c r="A839" t="s">
        <v>2030</v>
      </c>
      <c r="B839" t="s">
        <v>2029</v>
      </c>
      <c r="C839" t="s">
        <v>575</v>
      </c>
      <c r="D839">
        <v>2337.8384664</v>
      </c>
      <c r="E839">
        <v>426.4</v>
      </c>
      <c r="F839">
        <v>0</v>
      </c>
      <c r="G839">
        <v>0</v>
      </c>
      <c r="H839">
        <v>100</v>
      </c>
      <c r="I839">
        <v>0</v>
      </c>
      <c r="J839">
        <v>1</v>
      </c>
      <c r="K839">
        <v>19.844735565259501</v>
      </c>
      <c r="L839">
        <v>63</v>
      </c>
      <c r="M839">
        <v>6.5294117647058796</v>
      </c>
      <c r="N839">
        <v>3</v>
      </c>
      <c r="O839">
        <v>77</v>
      </c>
      <c r="P839">
        <v>37</v>
      </c>
    </row>
    <row r="840" spans="1:16" x14ac:dyDescent="0.25">
      <c r="A840" t="s">
        <v>1933</v>
      </c>
      <c r="B840" t="s">
        <v>1932</v>
      </c>
      <c r="C840" t="s">
        <v>530</v>
      </c>
      <c r="D840">
        <v>2331.9646674700002</v>
      </c>
      <c r="E840">
        <v>1066.3</v>
      </c>
      <c r="G840">
        <v>0</v>
      </c>
      <c r="H840">
        <v>0</v>
      </c>
      <c r="I840">
        <v>0</v>
      </c>
      <c r="L840">
        <v>52</v>
      </c>
      <c r="M840">
        <v>7.2440298507462701</v>
      </c>
      <c r="N840">
        <v>72</v>
      </c>
      <c r="O840">
        <v>24</v>
      </c>
      <c r="P840">
        <v>49</v>
      </c>
    </row>
    <row r="841" spans="1:16" x14ac:dyDescent="0.25">
      <c r="A841" t="s">
        <v>1965</v>
      </c>
      <c r="B841" t="s">
        <v>1964</v>
      </c>
      <c r="C841" t="s">
        <v>290</v>
      </c>
      <c r="D841">
        <v>2310.6264291000002</v>
      </c>
      <c r="E841">
        <v>166.75</v>
      </c>
      <c r="F841">
        <v>50</v>
      </c>
      <c r="G841">
        <v>1</v>
      </c>
      <c r="H841">
        <v>0</v>
      </c>
      <c r="I841">
        <v>50</v>
      </c>
      <c r="J841">
        <v>2</v>
      </c>
      <c r="K841">
        <v>-11.071849234393399</v>
      </c>
      <c r="L841">
        <v>11</v>
      </c>
      <c r="N841">
        <v>29</v>
      </c>
      <c r="O841">
        <v>91</v>
      </c>
      <c r="P841">
        <v>90</v>
      </c>
    </row>
    <row r="842" spans="1:16" x14ac:dyDescent="0.25">
      <c r="A842" t="s">
        <v>1931</v>
      </c>
      <c r="B842" t="s">
        <v>1930</v>
      </c>
      <c r="C842" t="s">
        <v>115</v>
      </c>
      <c r="D842">
        <v>2298.7334369999999</v>
      </c>
      <c r="E842">
        <v>111.8</v>
      </c>
      <c r="G842">
        <v>0</v>
      </c>
      <c r="H842">
        <v>0</v>
      </c>
      <c r="I842">
        <v>0</v>
      </c>
      <c r="L842">
        <v>72</v>
      </c>
      <c r="M842">
        <v>3.2540983606557399</v>
      </c>
      <c r="N842">
        <v>36</v>
      </c>
      <c r="P842">
        <v>41</v>
      </c>
    </row>
    <row r="843" spans="1:16" x14ac:dyDescent="0.25">
      <c r="A843" t="s">
        <v>1975</v>
      </c>
      <c r="B843" t="s">
        <v>1974</v>
      </c>
      <c r="C843" t="s">
        <v>115</v>
      </c>
      <c r="D843">
        <v>2293.446668</v>
      </c>
      <c r="E843">
        <v>517.15</v>
      </c>
      <c r="F843">
        <v>66.6666666666666</v>
      </c>
      <c r="G843">
        <v>2</v>
      </c>
      <c r="H843">
        <v>33.3333333333333</v>
      </c>
      <c r="I843">
        <v>0</v>
      </c>
      <c r="J843">
        <v>3</v>
      </c>
      <c r="K843">
        <v>10.770410118819401</v>
      </c>
      <c r="L843">
        <v>23</v>
      </c>
      <c r="M843">
        <v>5.1749999999999998</v>
      </c>
      <c r="N843">
        <v>44</v>
      </c>
      <c r="O843">
        <v>75</v>
      </c>
      <c r="P843">
        <v>27</v>
      </c>
    </row>
    <row r="844" spans="1:16" x14ac:dyDescent="0.25">
      <c r="A844" t="s">
        <v>1987</v>
      </c>
      <c r="B844" t="s">
        <v>1986</v>
      </c>
      <c r="C844" t="s">
        <v>102</v>
      </c>
      <c r="D844">
        <v>2281.2958077200001</v>
      </c>
      <c r="E844">
        <v>388.95</v>
      </c>
      <c r="F844">
        <v>100</v>
      </c>
      <c r="G844">
        <v>2</v>
      </c>
      <c r="H844">
        <v>0</v>
      </c>
      <c r="I844">
        <v>0</v>
      </c>
      <c r="J844">
        <v>2</v>
      </c>
      <c r="K844">
        <v>31.240349974266501</v>
      </c>
      <c r="L844">
        <v>12</v>
      </c>
      <c r="M844">
        <v>8.0092857142857099</v>
      </c>
      <c r="N844">
        <v>30</v>
      </c>
      <c r="O844">
        <v>93</v>
      </c>
      <c r="P844">
        <v>85</v>
      </c>
    </row>
    <row r="845" spans="1:16" x14ac:dyDescent="0.25">
      <c r="A845" t="s">
        <v>1913</v>
      </c>
      <c r="B845" t="s">
        <v>1912</v>
      </c>
      <c r="C845" t="s">
        <v>88</v>
      </c>
      <c r="D845">
        <v>2279.1142381499999</v>
      </c>
      <c r="E845">
        <v>89.8</v>
      </c>
      <c r="G845">
        <v>0</v>
      </c>
      <c r="H845">
        <v>0</v>
      </c>
      <c r="I845">
        <v>0</v>
      </c>
    </row>
    <row r="846" spans="1:16" x14ac:dyDescent="0.25">
      <c r="A846" t="s">
        <v>1961</v>
      </c>
      <c r="B846" t="s">
        <v>1960</v>
      </c>
      <c r="C846" t="s">
        <v>115</v>
      </c>
      <c r="D846">
        <v>2267.5974751949998</v>
      </c>
      <c r="E846">
        <v>1038.3499999999999</v>
      </c>
      <c r="F846">
        <v>100</v>
      </c>
      <c r="G846">
        <v>1</v>
      </c>
      <c r="H846">
        <v>0</v>
      </c>
      <c r="I846">
        <v>0</v>
      </c>
      <c r="J846">
        <v>1</v>
      </c>
      <c r="K846">
        <v>24.921923797626398</v>
      </c>
      <c r="L846">
        <v>10</v>
      </c>
      <c r="M846">
        <v>5.5918032786885297</v>
      </c>
      <c r="N846">
        <v>68</v>
      </c>
      <c r="O846">
        <v>55</v>
      </c>
      <c r="P846">
        <v>27</v>
      </c>
    </row>
    <row r="847" spans="1:16" x14ac:dyDescent="0.25">
      <c r="A847" t="s">
        <v>1983</v>
      </c>
      <c r="B847" t="s">
        <v>1982</v>
      </c>
      <c r="C847" t="s">
        <v>527</v>
      </c>
      <c r="D847">
        <v>2263.2383334000001</v>
      </c>
      <c r="E847">
        <v>121.7</v>
      </c>
      <c r="G847">
        <v>0</v>
      </c>
      <c r="H847">
        <v>0</v>
      </c>
      <c r="I847">
        <v>0</v>
      </c>
      <c r="M847">
        <v>5.1466101694915301</v>
      </c>
    </row>
    <row r="848" spans="1:16" x14ac:dyDescent="0.25">
      <c r="A848" t="s">
        <v>1951</v>
      </c>
      <c r="B848" t="s">
        <v>1950</v>
      </c>
      <c r="C848" t="s">
        <v>121</v>
      </c>
      <c r="D848">
        <v>2239.44</v>
      </c>
      <c r="E848">
        <v>3917.4</v>
      </c>
      <c r="G848">
        <v>0</v>
      </c>
      <c r="H848">
        <v>0</v>
      </c>
      <c r="I848">
        <v>0</v>
      </c>
      <c r="L848">
        <v>78</v>
      </c>
      <c r="N848">
        <v>73</v>
      </c>
      <c r="P848">
        <v>54</v>
      </c>
    </row>
    <row r="849" spans="1:16" x14ac:dyDescent="0.25">
      <c r="A849" t="s">
        <v>2016</v>
      </c>
      <c r="B849" t="s">
        <v>2015</v>
      </c>
      <c r="C849" t="s">
        <v>365</v>
      </c>
      <c r="D849">
        <v>2233.3084389999999</v>
      </c>
      <c r="E849">
        <v>373.9</v>
      </c>
      <c r="G849">
        <v>0</v>
      </c>
      <c r="H849">
        <v>0</v>
      </c>
      <c r="I849">
        <v>0</v>
      </c>
      <c r="K849">
        <v>13.1853436747793</v>
      </c>
      <c r="L849">
        <v>43</v>
      </c>
      <c r="N849">
        <v>22</v>
      </c>
      <c r="O849">
        <v>79</v>
      </c>
      <c r="P849">
        <v>31</v>
      </c>
    </row>
    <row r="850" spans="1:16" x14ac:dyDescent="0.25">
      <c r="A850" t="s">
        <v>1955</v>
      </c>
      <c r="B850" t="s">
        <v>1954</v>
      </c>
      <c r="C850" t="s">
        <v>323</v>
      </c>
      <c r="D850">
        <v>2233.2282700000001</v>
      </c>
      <c r="E850">
        <v>86.8</v>
      </c>
      <c r="F850">
        <v>0</v>
      </c>
      <c r="G850">
        <v>0</v>
      </c>
      <c r="H850">
        <v>100</v>
      </c>
      <c r="I850">
        <v>0</v>
      </c>
      <c r="J850">
        <v>1</v>
      </c>
      <c r="K850">
        <v>-19.028340080971599</v>
      </c>
      <c r="L850">
        <v>40</v>
      </c>
      <c r="M850">
        <v>2.45540540540541</v>
      </c>
      <c r="N850">
        <v>60</v>
      </c>
      <c r="P850">
        <v>27</v>
      </c>
    </row>
    <row r="851" spans="1:16" x14ac:dyDescent="0.25">
      <c r="A851" t="s">
        <v>1997</v>
      </c>
      <c r="B851" t="s">
        <v>1996</v>
      </c>
      <c r="C851" t="s">
        <v>315</v>
      </c>
      <c r="D851">
        <v>2227.5447114250001</v>
      </c>
      <c r="E851">
        <v>88.8</v>
      </c>
      <c r="G851">
        <v>0</v>
      </c>
      <c r="H851">
        <v>0</v>
      </c>
      <c r="I851">
        <v>0</v>
      </c>
      <c r="L851">
        <v>27</v>
      </c>
      <c r="M851">
        <v>4.7271428571428604</v>
      </c>
      <c r="N851">
        <v>8</v>
      </c>
      <c r="P851">
        <v>3</v>
      </c>
    </row>
    <row r="852" spans="1:16" x14ac:dyDescent="0.25">
      <c r="A852" t="s">
        <v>1991</v>
      </c>
      <c r="B852" t="s">
        <v>1990</v>
      </c>
      <c r="C852" t="s">
        <v>615</v>
      </c>
      <c r="D852">
        <v>2223.5814590149998</v>
      </c>
      <c r="E852">
        <v>78.650000000000006</v>
      </c>
      <c r="G852">
        <v>0</v>
      </c>
      <c r="H852">
        <v>0</v>
      </c>
      <c r="I852">
        <v>0</v>
      </c>
      <c r="L852">
        <v>20</v>
      </c>
      <c r="M852">
        <v>7.0676470588235301</v>
      </c>
      <c r="N852">
        <v>19</v>
      </c>
      <c r="O852">
        <v>72</v>
      </c>
      <c r="P852">
        <v>25</v>
      </c>
    </row>
    <row r="853" spans="1:16" x14ac:dyDescent="0.25">
      <c r="A853" t="s">
        <v>1971</v>
      </c>
      <c r="B853" t="s">
        <v>1970</v>
      </c>
      <c r="C853" t="s">
        <v>423</v>
      </c>
      <c r="D853">
        <v>2218.0484812499999</v>
      </c>
      <c r="E853">
        <v>1997</v>
      </c>
      <c r="G853">
        <v>0</v>
      </c>
      <c r="H853">
        <v>0</v>
      </c>
      <c r="I853">
        <v>0</v>
      </c>
      <c r="L853">
        <v>20</v>
      </c>
      <c r="M853">
        <v>4.9282608695652197</v>
      </c>
      <c r="N853">
        <v>51</v>
      </c>
      <c r="O853">
        <v>99</v>
      </c>
      <c r="P853">
        <v>88</v>
      </c>
    </row>
    <row r="854" spans="1:16" x14ac:dyDescent="0.25">
      <c r="A854" t="s">
        <v>2120</v>
      </c>
      <c r="B854" t="s">
        <v>2119</v>
      </c>
      <c r="C854" t="s">
        <v>336</v>
      </c>
      <c r="D854">
        <v>2213.61207264</v>
      </c>
      <c r="E854">
        <v>149.5</v>
      </c>
      <c r="G854">
        <v>0</v>
      </c>
      <c r="H854">
        <v>0</v>
      </c>
      <c r="I854">
        <v>0</v>
      </c>
      <c r="L854">
        <v>94</v>
      </c>
      <c r="M854">
        <v>3.3402985074626899</v>
      </c>
      <c r="N854">
        <v>86</v>
      </c>
      <c r="O854">
        <v>30</v>
      </c>
      <c r="P854">
        <v>80</v>
      </c>
    </row>
    <row r="855" spans="1:16" x14ac:dyDescent="0.25">
      <c r="A855" t="s">
        <v>1979</v>
      </c>
      <c r="B855" t="s">
        <v>1978</v>
      </c>
      <c r="C855" t="s">
        <v>670</v>
      </c>
      <c r="D855">
        <v>2192.45433645</v>
      </c>
      <c r="E855">
        <v>720.5</v>
      </c>
      <c r="G855">
        <v>0</v>
      </c>
      <c r="H855">
        <v>0</v>
      </c>
      <c r="I855">
        <v>0</v>
      </c>
      <c r="L855">
        <v>80</v>
      </c>
      <c r="M855">
        <v>5.9166666666666696</v>
      </c>
      <c r="N855">
        <v>100</v>
      </c>
      <c r="O855">
        <v>67</v>
      </c>
      <c r="P855">
        <v>91</v>
      </c>
    </row>
    <row r="856" spans="1:16" x14ac:dyDescent="0.25">
      <c r="A856" t="s">
        <v>2020</v>
      </c>
      <c r="B856" t="s">
        <v>2019</v>
      </c>
      <c r="C856" t="s">
        <v>102</v>
      </c>
      <c r="D856">
        <v>2188.41014305</v>
      </c>
      <c r="E856">
        <v>309.55</v>
      </c>
      <c r="G856">
        <v>0</v>
      </c>
      <c r="H856">
        <v>0</v>
      </c>
      <c r="I856">
        <v>0</v>
      </c>
      <c r="L856">
        <v>97</v>
      </c>
      <c r="N856">
        <v>24</v>
      </c>
      <c r="O856">
        <v>99</v>
      </c>
      <c r="P856">
        <v>74</v>
      </c>
    </row>
    <row r="857" spans="1:16" x14ac:dyDescent="0.25">
      <c r="A857" t="s">
        <v>1939</v>
      </c>
      <c r="B857" t="s">
        <v>1938</v>
      </c>
      <c r="C857" t="s">
        <v>1568</v>
      </c>
      <c r="D857">
        <v>2185.2488908800001</v>
      </c>
      <c r="E857">
        <v>101.05</v>
      </c>
      <c r="F857">
        <v>100</v>
      </c>
      <c r="G857">
        <v>2</v>
      </c>
      <c r="H857">
        <v>0</v>
      </c>
      <c r="I857">
        <v>0</v>
      </c>
      <c r="J857">
        <v>2</v>
      </c>
      <c r="K857">
        <v>-22.808764940239001</v>
      </c>
      <c r="L857">
        <v>66</v>
      </c>
      <c r="M857">
        <v>4.7149999999999999</v>
      </c>
      <c r="N857">
        <v>40</v>
      </c>
      <c r="O857">
        <v>90</v>
      </c>
      <c r="P857">
        <v>84</v>
      </c>
    </row>
    <row r="858" spans="1:16" x14ac:dyDescent="0.25">
      <c r="A858" t="s">
        <v>1985</v>
      </c>
      <c r="B858" t="s">
        <v>1984</v>
      </c>
      <c r="C858" t="s">
        <v>504</v>
      </c>
      <c r="D858">
        <v>2183.8539016549998</v>
      </c>
      <c r="E858">
        <v>2166.8000000000002</v>
      </c>
      <c r="G858">
        <v>0</v>
      </c>
      <c r="H858">
        <v>0</v>
      </c>
      <c r="I858">
        <v>0</v>
      </c>
      <c r="L858">
        <v>99</v>
      </c>
      <c r="M858">
        <v>5.7</v>
      </c>
      <c r="N858">
        <v>38</v>
      </c>
      <c r="O858">
        <v>76</v>
      </c>
      <c r="P858">
        <v>47</v>
      </c>
    </row>
    <row r="859" spans="1:16" x14ac:dyDescent="0.25">
      <c r="A859" t="s">
        <v>1989</v>
      </c>
      <c r="B859" t="s">
        <v>1988</v>
      </c>
      <c r="C859" t="s">
        <v>35</v>
      </c>
      <c r="D859">
        <v>2180.653534008</v>
      </c>
      <c r="E859">
        <v>215.18</v>
      </c>
      <c r="G859">
        <v>0</v>
      </c>
      <c r="H859">
        <v>0</v>
      </c>
      <c r="I859">
        <v>0</v>
      </c>
    </row>
    <row r="860" spans="1:16" x14ac:dyDescent="0.25">
      <c r="A860" t="s">
        <v>2001</v>
      </c>
      <c r="B860" t="s">
        <v>2000</v>
      </c>
      <c r="C860" t="s">
        <v>373</v>
      </c>
      <c r="D860">
        <v>2177.5409062250001</v>
      </c>
      <c r="E860">
        <v>205.05</v>
      </c>
      <c r="G860">
        <v>0</v>
      </c>
      <c r="H860">
        <v>0</v>
      </c>
      <c r="I860">
        <v>0</v>
      </c>
      <c r="L860">
        <v>44</v>
      </c>
      <c r="M860">
        <v>3.4928571428571402</v>
      </c>
      <c r="N860">
        <v>94</v>
      </c>
      <c r="P860">
        <v>76</v>
      </c>
    </row>
    <row r="861" spans="1:16" x14ac:dyDescent="0.25">
      <c r="A861" t="s">
        <v>2018</v>
      </c>
      <c r="B861" t="s">
        <v>2017</v>
      </c>
      <c r="C861" t="s">
        <v>457</v>
      </c>
      <c r="D861">
        <v>2163.8559525999999</v>
      </c>
      <c r="E861">
        <v>362.7</v>
      </c>
      <c r="F861">
        <v>100</v>
      </c>
      <c r="G861">
        <v>3</v>
      </c>
      <c r="H861">
        <v>0</v>
      </c>
      <c r="I861">
        <v>0</v>
      </c>
      <c r="J861">
        <v>3</v>
      </c>
      <c r="K861">
        <v>33.240611961056999</v>
      </c>
      <c r="L861">
        <v>11</v>
      </c>
      <c r="M861">
        <v>4.3542372881355904</v>
      </c>
      <c r="N861">
        <v>57</v>
      </c>
      <c r="P861">
        <v>66</v>
      </c>
    </row>
    <row r="862" spans="1:16" x14ac:dyDescent="0.25">
      <c r="A862" t="s">
        <v>1981</v>
      </c>
      <c r="B862" t="s">
        <v>1980</v>
      </c>
      <c r="C862" t="s">
        <v>323</v>
      </c>
      <c r="D862">
        <v>2155.8560814450002</v>
      </c>
      <c r="E862">
        <v>2896.9</v>
      </c>
      <c r="F862">
        <v>0</v>
      </c>
      <c r="G862">
        <v>0</v>
      </c>
      <c r="H862">
        <v>100</v>
      </c>
      <c r="I862">
        <v>0</v>
      </c>
      <c r="J862">
        <v>1</v>
      </c>
      <c r="K862">
        <v>2.47714280719542</v>
      </c>
      <c r="L862">
        <v>17</v>
      </c>
      <c r="M862">
        <v>6.1</v>
      </c>
      <c r="N862">
        <v>36</v>
      </c>
      <c r="O862">
        <v>79</v>
      </c>
      <c r="P862">
        <v>39</v>
      </c>
    </row>
    <row r="863" spans="1:16" x14ac:dyDescent="0.25">
      <c r="A863" t="s">
        <v>1973</v>
      </c>
      <c r="B863" t="s">
        <v>1972</v>
      </c>
      <c r="C863" t="s">
        <v>102</v>
      </c>
      <c r="D863">
        <v>2143.9156329000002</v>
      </c>
      <c r="E863">
        <v>85.6</v>
      </c>
      <c r="G863">
        <v>0</v>
      </c>
      <c r="H863">
        <v>0</v>
      </c>
      <c r="I863">
        <v>0</v>
      </c>
      <c r="L863">
        <v>71</v>
      </c>
      <c r="M863">
        <v>8.4544642857142893</v>
      </c>
      <c r="N863">
        <v>59</v>
      </c>
      <c r="O863">
        <v>93</v>
      </c>
      <c r="P863">
        <v>87</v>
      </c>
    </row>
    <row r="864" spans="1:16" x14ac:dyDescent="0.25">
      <c r="A864" t="s">
        <v>2007</v>
      </c>
      <c r="B864" t="s">
        <v>2006</v>
      </c>
      <c r="C864" t="s">
        <v>407</v>
      </c>
      <c r="D864">
        <v>2140.8391858</v>
      </c>
      <c r="E864">
        <v>3762.2</v>
      </c>
      <c r="G864">
        <v>0</v>
      </c>
      <c r="H864">
        <v>0</v>
      </c>
      <c r="I864">
        <v>0</v>
      </c>
      <c r="K864">
        <v>-52.482147806919102</v>
      </c>
      <c r="L864">
        <v>24</v>
      </c>
      <c r="M864">
        <v>4.7571428571428598</v>
      </c>
      <c r="N864">
        <v>73</v>
      </c>
      <c r="O864">
        <v>63</v>
      </c>
      <c r="P864">
        <v>68</v>
      </c>
    </row>
    <row r="865" spans="1:16" x14ac:dyDescent="0.25">
      <c r="A865" t="s">
        <v>2036</v>
      </c>
      <c r="B865" t="s">
        <v>2035</v>
      </c>
      <c r="C865" t="s">
        <v>754</v>
      </c>
      <c r="D865">
        <v>2139.3765097800001</v>
      </c>
      <c r="E865">
        <v>38.549999999999997</v>
      </c>
      <c r="G865">
        <v>0</v>
      </c>
      <c r="H865">
        <v>0</v>
      </c>
      <c r="I865">
        <v>0</v>
      </c>
      <c r="L865">
        <v>24</v>
      </c>
      <c r="M865">
        <v>4.07</v>
      </c>
      <c r="N865">
        <v>34</v>
      </c>
      <c r="P865">
        <v>23</v>
      </c>
    </row>
    <row r="866" spans="1:16" x14ac:dyDescent="0.25">
      <c r="A866" t="s">
        <v>1967</v>
      </c>
      <c r="B866" t="s">
        <v>1966</v>
      </c>
      <c r="C866" t="s">
        <v>71</v>
      </c>
      <c r="D866">
        <v>2138.9193197549998</v>
      </c>
      <c r="E866">
        <v>68.099999999999994</v>
      </c>
      <c r="G866">
        <v>0</v>
      </c>
      <c r="H866">
        <v>0</v>
      </c>
      <c r="I866">
        <v>0</v>
      </c>
      <c r="L866">
        <v>44</v>
      </c>
      <c r="M866">
        <v>1.9756756756756799</v>
      </c>
      <c r="N866">
        <v>89</v>
      </c>
      <c r="P866">
        <v>81</v>
      </c>
    </row>
    <row r="867" spans="1:16" x14ac:dyDescent="0.25">
      <c r="A867" t="s">
        <v>1995</v>
      </c>
      <c r="B867" t="s">
        <v>1994</v>
      </c>
      <c r="C867" t="s">
        <v>373</v>
      </c>
      <c r="D867">
        <v>2137.9729470749999</v>
      </c>
      <c r="E867">
        <v>71.5</v>
      </c>
      <c r="G867">
        <v>0</v>
      </c>
      <c r="H867">
        <v>0</v>
      </c>
      <c r="I867">
        <v>0</v>
      </c>
      <c r="L867">
        <v>25</v>
      </c>
      <c r="N867">
        <v>93</v>
      </c>
      <c r="P867">
        <v>72</v>
      </c>
    </row>
    <row r="868" spans="1:16" x14ac:dyDescent="0.25">
      <c r="A868" t="s">
        <v>2038</v>
      </c>
      <c r="B868" t="s">
        <v>2037</v>
      </c>
      <c r="C868" t="s">
        <v>457</v>
      </c>
      <c r="D868">
        <v>2137.5245319999999</v>
      </c>
      <c r="E868">
        <v>1003.6</v>
      </c>
      <c r="F868">
        <v>100</v>
      </c>
      <c r="G868">
        <v>1</v>
      </c>
      <c r="H868">
        <v>0</v>
      </c>
      <c r="I868">
        <v>0</v>
      </c>
      <c r="J868">
        <v>1</v>
      </c>
      <c r="K868">
        <v>-9.5701948182365904</v>
      </c>
      <c r="L868">
        <v>40</v>
      </c>
      <c r="M868">
        <v>7.3355932203389802</v>
      </c>
      <c r="N868">
        <v>59</v>
      </c>
      <c r="O868">
        <v>77</v>
      </c>
      <c r="P868">
        <v>72</v>
      </c>
    </row>
    <row r="869" spans="1:16" x14ac:dyDescent="0.25">
      <c r="A869" t="s">
        <v>2139</v>
      </c>
      <c r="B869" t="s">
        <v>2140</v>
      </c>
      <c r="C869" t="s">
        <v>290</v>
      </c>
      <c r="D869">
        <v>2133.2431240249998</v>
      </c>
      <c r="E869">
        <v>206.05</v>
      </c>
      <c r="G869">
        <v>0</v>
      </c>
      <c r="H869">
        <v>0</v>
      </c>
      <c r="I869">
        <v>0</v>
      </c>
      <c r="L869">
        <v>12</v>
      </c>
      <c r="M869">
        <v>5.0978260869565197</v>
      </c>
      <c r="N869">
        <v>60</v>
      </c>
      <c r="O869">
        <v>100</v>
      </c>
      <c r="P869">
        <v>95</v>
      </c>
    </row>
    <row r="870" spans="1:16" x14ac:dyDescent="0.25">
      <c r="A870" t="s">
        <v>1993</v>
      </c>
      <c r="B870" t="s">
        <v>1992</v>
      </c>
      <c r="C870" t="s">
        <v>74</v>
      </c>
      <c r="D870">
        <v>2125.7128442549902</v>
      </c>
      <c r="E870">
        <v>791.55</v>
      </c>
      <c r="G870">
        <v>0</v>
      </c>
      <c r="H870">
        <v>0</v>
      </c>
      <c r="I870">
        <v>0</v>
      </c>
      <c r="L870">
        <v>95</v>
      </c>
      <c r="M870">
        <v>5.9448717948718004</v>
      </c>
      <c r="N870">
        <v>72</v>
      </c>
      <c r="O870">
        <v>91</v>
      </c>
      <c r="P870">
        <v>88</v>
      </c>
    </row>
    <row r="871" spans="1:16" x14ac:dyDescent="0.25">
      <c r="A871" t="s">
        <v>2003</v>
      </c>
      <c r="B871" t="s">
        <v>2002</v>
      </c>
      <c r="C871" t="s">
        <v>74</v>
      </c>
      <c r="D871">
        <v>2113.85708282</v>
      </c>
      <c r="E871">
        <v>1378.1</v>
      </c>
      <c r="G871">
        <v>0</v>
      </c>
      <c r="H871">
        <v>0</v>
      </c>
      <c r="I871">
        <v>0</v>
      </c>
      <c r="L871">
        <v>96</v>
      </c>
      <c r="M871">
        <v>4.4307692307692301</v>
      </c>
      <c r="N871">
        <v>22</v>
      </c>
      <c r="O871">
        <v>60</v>
      </c>
      <c r="P871">
        <v>23</v>
      </c>
    </row>
    <row r="872" spans="1:16" x14ac:dyDescent="0.25">
      <c r="A872" t="s">
        <v>2013</v>
      </c>
      <c r="B872" t="s">
        <v>2012</v>
      </c>
      <c r="C872" t="s">
        <v>102</v>
      </c>
      <c r="D872">
        <v>2106.993238135</v>
      </c>
      <c r="E872">
        <v>82.75</v>
      </c>
      <c r="G872">
        <v>0</v>
      </c>
      <c r="H872">
        <v>0</v>
      </c>
      <c r="I872">
        <v>0</v>
      </c>
      <c r="L872">
        <v>5</v>
      </c>
      <c r="M872">
        <v>4.4014705882352896</v>
      </c>
    </row>
    <row r="873" spans="1:16" x14ac:dyDescent="0.25">
      <c r="A873" t="s">
        <v>2141</v>
      </c>
      <c r="B873" t="s">
        <v>2142</v>
      </c>
      <c r="C873" t="s">
        <v>315</v>
      </c>
      <c r="D873">
        <v>2103.8203920000001</v>
      </c>
      <c r="E873">
        <v>254.65</v>
      </c>
      <c r="F873">
        <v>100</v>
      </c>
      <c r="G873">
        <v>2</v>
      </c>
      <c r="H873">
        <v>0</v>
      </c>
      <c r="I873">
        <v>0</v>
      </c>
      <c r="J873">
        <v>2</v>
      </c>
      <c r="K873">
        <v>20.504973221117002</v>
      </c>
      <c r="L873">
        <v>26</v>
      </c>
      <c r="M873">
        <v>8.0135714285714297</v>
      </c>
      <c r="N873">
        <v>4</v>
      </c>
      <c r="O873">
        <v>69</v>
      </c>
      <c r="P873">
        <v>65</v>
      </c>
    </row>
    <row r="874" spans="1:16" x14ac:dyDescent="0.25">
      <c r="A874" t="s">
        <v>2122</v>
      </c>
      <c r="B874" t="s">
        <v>2121</v>
      </c>
      <c r="C874" t="s">
        <v>55</v>
      </c>
      <c r="D874">
        <v>2102.3100251999999</v>
      </c>
      <c r="E874">
        <v>195.95</v>
      </c>
      <c r="F874">
        <v>100</v>
      </c>
      <c r="G874">
        <v>2</v>
      </c>
      <c r="H874">
        <v>0</v>
      </c>
      <c r="I874">
        <v>0</v>
      </c>
      <c r="J874">
        <v>2</v>
      </c>
      <c r="K874">
        <v>15.6098803157626</v>
      </c>
      <c r="L874">
        <v>35</v>
      </c>
      <c r="M874">
        <v>6.2</v>
      </c>
      <c r="N874">
        <v>42</v>
      </c>
      <c r="O874">
        <v>57</v>
      </c>
      <c r="P874">
        <v>32</v>
      </c>
    </row>
    <row r="875" spans="1:16" x14ac:dyDescent="0.25">
      <c r="A875" t="s">
        <v>2026</v>
      </c>
      <c r="B875" t="s">
        <v>2025</v>
      </c>
      <c r="C875" t="s">
        <v>102</v>
      </c>
      <c r="D875">
        <v>2100.0922556299902</v>
      </c>
      <c r="E875">
        <v>976.2</v>
      </c>
      <c r="G875">
        <v>0</v>
      </c>
      <c r="H875">
        <v>0</v>
      </c>
      <c r="I875">
        <v>0</v>
      </c>
      <c r="L875">
        <v>49</v>
      </c>
      <c r="M875">
        <v>6.4160714285714304</v>
      </c>
      <c r="N875">
        <v>40</v>
      </c>
      <c r="O875">
        <v>93</v>
      </c>
      <c r="P875">
        <v>76</v>
      </c>
    </row>
    <row r="876" spans="1:16" x14ac:dyDescent="0.25">
      <c r="A876" t="s">
        <v>2014</v>
      </c>
      <c r="B876" t="s">
        <v>1871</v>
      </c>
      <c r="C876" t="s">
        <v>1873</v>
      </c>
      <c r="D876">
        <v>2091.9342556299998</v>
      </c>
      <c r="E876">
        <v>24.55</v>
      </c>
      <c r="G876">
        <v>0</v>
      </c>
      <c r="H876">
        <v>0</v>
      </c>
      <c r="I876">
        <v>0</v>
      </c>
      <c r="L876">
        <v>19</v>
      </c>
      <c r="M876">
        <v>4.6666666666666599</v>
      </c>
      <c r="N876">
        <v>30</v>
      </c>
    </row>
    <row r="877" spans="1:16" x14ac:dyDescent="0.25">
      <c r="A877" t="s">
        <v>2009</v>
      </c>
      <c r="B877" t="s">
        <v>2008</v>
      </c>
      <c r="C877" t="s">
        <v>706</v>
      </c>
      <c r="D877">
        <v>2088.778545575</v>
      </c>
      <c r="E877">
        <v>1182.8499999999999</v>
      </c>
      <c r="G877">
        <v>0</v>
      </c>
      <c r="H877">
        <v>0</v>
      </c>
      <c r="I877">
        <v>0</v>
      </c>
      <c r="L877">
        <v>97</v>
      </c>
      <c r="M877">
        <v>5.6727272727272702</v>
      </c>
      <c r="N877">
        <v>7</v>
      </c>
      <c r="O877">
        <v>29</v>
      </c>
      <c r="P877">
        <v>7</v>
      </c>
    </row>
    <row r="878" spans="1:16" x14ac:dyDescent="0.25">
      <c r="A878" t="s">
        <v>2028</v>
      </c>
      <c r="B878" t="s">
        <v>2027</v>
      </c>
      <c r="C878" t="s">
        <v>88</v>
      </c>
      <c r="D878">
        <v>2071.1035551499999</v>
      </c>
      <c r="E878">
        <v>6780</v>
      </c>
      <c r="G878">
        <v>0</v>
      </c>
      <c r="H878">
        <v>0</v>
      </c>
      <c r="I878">
        <v>0</v>
      </c>
      <c r="L878">
        <v>64</v>
      </c>
      <c r="N878">
        <v>15</v>
      </c>
      <c r="O878">
        <v>35</v>
      </c>
      <c r="P878">
        <v>6</v>
      </c>
    </row>
    <row r="879" spans="1:16" x14ac:dyDescent="0.25">
      <c r="A879" t="s">
        <v>2143</v>
      </c>
      <c r="B879" t="s">
        <v>2144</v>
      </c>
      <c r="C879" t="s">
        <v>336</v>
      </c>
      <c r="D879">
        <v>2068.9841033749999</v>
      </c>
      <c r="E879">
        <v>88.15</v>
      </c>
      <c r="G879">
        <v>0</v>
      </c>
      <c r="H879">
        <v>0</v>
      </c>
      <c r="I879">
        <v>0</v>
      </c>
      <c r="L879">
        <v>20</v>
      </c>
      <c r="M879">
        <v>5.4738805970149302</v>
      </c>
      <c r="N879">
        <v>51</v>
      </c>
      <c r="O879">
        <v>93</v>
      </c>
      <c r="P879">
        <v>87</v>
      </c>
    </row>
    <row r="880" spans="1:16" x14ac:dyDescent="0.25">
      <c r="A880" t="s">
        <v>2024</v>
      </c>
      <c r="B880" t="s">
        <v>2023</v>
      </c>
      <c r="C880" t="s">
        <v>102</v>
      </c>
      <c r="D880">
        <v>2059.6284000000001</v>
      </c>
      <c r="E880">
        <v>1180.5999999999999</v>
      </c>
      <c r="G880">
        <v>0</v>
      </c>
      <c r="H880">
        <v>0</v>
      </c>
      <c r="I880">
        <v>0</v>
      </c>
      <c r="L880">
        <v>99</v>
      </c>
      <c r="M880">
        <v>6.0696428571428598</v>
      </c>
      <c r="N880">
        <v>68</v>
      </c>
      <c r="O880">
        <v>97</v>
      </c>
      <c r="P880">
        <v>95</v>
      </c>
    </row>
    <row r="881" spans="1:16" x14ac:dyDescent="0.25">
      <c r="A881" t="s">
        <v>1999</v>
      </c>
      <c r="B881" t="s">
        <v>1998</v>
      </c>
      <c r="C881" t="s">
        <v>888</v>
      </c>
      <c r="D881">
        <v>2049.2134341750002</v>
      </c>
      <c r="E881">
        <v>169.9</v>
      </c>
      <c r="F881">
        <v>70</v>
      </c>
      <c r="G881">
        <v>7</v>
      </c>
      <c r="H881">
        <v>30</v>
      </c>
      <c r="I881">
        <v>0</v>
      </c>
      <c r="J881">
        <v>10</v>
      </c>
      <c r="K881">
        <v>17.965693650315899</v>
      </c>
      <c r="L881">
        <v>17</v>
      </c>
      <c r="M881">
        <v>5.6875</v>
      </c>
      <c r="N881">
        <v>52</v>
      </c>
      <c r="O881">
        <v>69</v>
      </c>
      <c r="P881">
        <v>26</v>
      </c>
    </row>
    <row r="882" spans="1:16" x14ac:dyDescent="0.25">
      <c r="A882" t="s">
        <v>2022</v>
      </c>
      <c r="B882" t="s">
        <v>2021</v>
      </c>
      <c r="C882" t="s">
        <v>457</v>
      </c>
      <c r="D882">
        <v>2046.9842233500001</v>
      </c>
      <c r="E882">
        <v>368.25</v>
      </c>
      <c r="G882">
        <v>0</v>
      </c>
      <c r="H882">
        <v>0</v>
      </c>
      <c r="I882">
        <v>0</v>
      </c>
      <c r="L882">
        <v>52</v>
      </c>
      <c r="N882">
        <v>62</v>
      </c>
      <c r="O882">
        <v>60</v>
      </c>
      <c r="P882">
        <v>63</v>
      </c>
    </row>
    <row r="883" spans="1:16" x14ac:dyDescent="0.25">
      <c r="A883" t="s">
        <v>2034</v>
      </c>
      <c r="B883" t="s">
        <v>2033</v>
      </c>
      <c r="C883" t="s">
        <v>530</v>
      </c>
      <c r="D883">
        <v>2031.4838311149999</v>
      </c>
      <c r="E883">
        <v>845.35</v>
      </c>
      <c r="F883">
        <v>0</v>
      </c>
      <c r="G883">
        <v>0</v>
      </c>
      <c r="H883">
        <v>100</v>
      </c>
      <c r="I883">
        <v>0</v>
      </c>
      <c r="J883">
        <v>1</v>
      </c>
      <c r="K883">
        <v>-16.462796109553</v>
      </c>
      <c r="L883">
        <v>9</v>
      </c>
      <c r="M883">
        <v>4.5947761194029901</v>
      </c>
      <c r="N883">
        <v>61</v>
      </c>
      <c r="O883">
        <v>21</v>
      </c>
      <c r="P883">
        <v>48</v>
      </c>
    </row>
    <row r="884" spans="1:16" x14ac:dyDescent="0.25">
      <c r="A884" t="s">
        <v>2145</v>
      </c>
      <c r="B884" t="s">
        <v>2146</v>
      </c>
      <c r="C884" t="s">
        <v>336</v>
      </c>
      <c r="D884">
        <v>2025.1053154450001</v>
      </c>
      <c r="E884">
        <v>157.19999999999999</v>
      </c>
      <c r="G884">
        <v>0</v>
      </c>
      <c r="H884">
        <v>0</v>
      </c>
      <c r="I884">
        <v>0</v>
      </c>
      <c r="L884">
        <v>56</v>
      </c>
      <c r="M884">
        <v>2.0902985074626899</v>
      </c>
      <c r="N884">
        <v>87</v>
      </c>
      <c r="O884">
        <v>92</v>
      </c>
      <c r="P884">
        <v>94</v>
      </c>
    </row>
    <row r="885" spans="1:16" x14ac:dyDescent="0.25">
      <c r="A885" t="s">
        <v>2011</v>
      </c>
      <c r="B885" t="s">
        <v>2010</v>
      </c>
      <c r="C885" t="s">
        <v>328</v>
      </c>
      <c r="D885">
        <v>2021.7928224</v>
      </c>
      <c r="E885">
        <v>2857.5</v>
      </c>
      <c r="G885">
        <v>0</v>
      </c>
      <c r="H885">
        <v>0</v>
      </c>
      <c r="I885">
        <v>0</v>
      </c>
      <c r="L885">
        <v>40</v>
      </c>
      <c r="M885">
        <v>4.1731343283582101</v>
      </c>
      <c r="N885">
        <v>43</v>
      </c>
      <c r="O885">
        <v>29</v>
      </c>
      <c r="P885">
        <v>20</v>
      </c>
    </row>
    <row r="886" spans="1:16" x14ac:dyDescent="0.25">
      <c r="A886" t="s">
        <v>2147</v>
      </c>
      <c r="B886" t="s">
        <v>2148</v>
      </c>
      <c r="C886" t="s">
        <v>290</v>
      </c>
      <c r="D886">
        <v>2020.41918579</v>
      </c>
      <c r="E886">
        <v>323.35000000000002</v>
      </c>
      <c r="F886">
        <v>72.727272727272705</v>
      </c>
      <c r="G886">
        <v>8</v>
      </c>
      <c r="H886">
        <v>27.272727272727199</v>
      </c>
      <c r="I886">
        <v>0</v>
      </c>
      <c r="J886">
        <v>11</v>
      </c>
      <c r="K886">
        <v>-4.0099086545904896</v>
      </c>
      <c r="L886">
        <v>53</v>
      </c>
      <c r="M886">
        <v>3.6326086956521699</v>
      </c>
      <c r="N886">
        <v>50</v>
      </c>
      <c r="O886">
        <v>99</v>
      </c>
      <c r="P886">
        <v>96</v>
      </c>
    </row>
    <row r="887" spans="1:16" x14ac:dyDescent="0.25">
      <c r="A887" t="s">
        <v>2149</v>
      </c>
      <c r="B887" t="s">
        <v>2150</v>
      </c>
      <c r="C887" t="s">
        <v>315</v>
      </c>
      <c r="D887">
        <v>2010.60171324</v>
      </c>
      <c r="E887">
        <v>82.7</v>
      </c>
      <c r="F887">
        <v>100</v>
      </c>
      <c r="G887">
        <v>1</v>
      </c>
      <c r="H887">
        <v>0</v>
      </c>
      <c r="I887">
        <v>0</v>
      </c>
      <c r="J887">
        <v>1</v>
      </c>
      <c r="K887">
        <v>-13.154533844189</v>
      </c>
      <c r="L887">
        <v>78</v>
      </c>
      <c r="M887">
        <v>3.58928571428571</v>
      </c>
      <c r="N887">
        <v>68</v>
      </c>
      <c r="O887">
        <v>91</v>
      </c>
      <c r="P887">
        <v>91</v>
      </c>
    </row>
    <row r="888" spans="1:16" x14ac:dyDescent="0.25">
      <c r="A888" t="s">
        <v>2124</v>
      </c>
      <c r="B888" t="s">
        <v>2123</v>
      </c>
      <c r="C888" t="s">
        <v>407</v>
      </c>
      <c r="D888">
        <v>2005.32898</v>
      </c>
      <c r="E888">
        <v>70.099999999999994</v>
      </c>
      <c r="G888">
        <v>0</v>
      </c>
      <c r="H888">
        <v>0</v>
      </c>
      <c r="I888">
        <v>0</v>
      </c>
      <c r="L888">
        <v>10</v>
      </c>
    </row>
    <row r="889" spans="1:16" x14ac:dyDescent="0.25">
      <c r="A889" t="s">
        <v>2151</v>
      </c>
      <c r="B889" t="s">
        <v>2152</v>
      </c>
      <c r="C889" t="s">
        <v>457</v>
      </c>
      <c r="D889">
        <v>2003.96227175999</v>
      </c>
      <c r="E889">
        <v>646.54999999999995</v>
      </c>
      <c r="F889">
        <v>100</v>
      </c>
      <c r="G889">
        <v>1</v>
      </c>
      <c r="H889">
        <v>0</v>
      </c>
      <c r="I889">
        <v>0</v>
      </c>
      <c r="J889">
        <v>1</v>
      </c>
      <c r="K889">
        <v>31.650274916750501</v>
      </c>
      <c r="L889">
        <v>69</v>
      </c>
      <c r="M889">
        <v>7.8237288135593204</v>
      </c>
      <c r="N889">
        <v>42</v>
      </c>
      <c r="O889">
        <v>66</v>
      </c>
      <c r="P889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9"/>
  <sheetViews>
    <sheetView topLeftCell="Q1" workbookViewId="0">
      <selection sqref="A1:AS2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I1" t="s">
        <v>201</v>
      </c>
      <c r="AJ1" t="s">
        <v>202</v>
      </c>
      <c r="AK1" t="s">
        <v>203</v>
      </c>
      <c r="AL1" t="s">
        <v>204</v>
      </c>
      <c r="AM1" t="s">
        <v>205</v>
      </c>
      <c r="AN1" t="s">
        <v>206</v>
      </c>
      <c r="AO1" t="s">
        <v>207</v>
      </c>
      <c r="AP1" t="s">
        <v>208</v>
      </c>
      <c r="AQ1" t="s">
        <v>209</v>
      </c>
      <c r="AR1" t="s">
        <v>210</v>
      </c>
      <c r="AS1" t="s">
        <v>211</v>
      </c>
    </row>
    <row r="2" spans="1:45" x14ac:dyDescent="0.25">
      <c r="A2" t="s">
        <v>25</v>
      </c>
      <c r="B2" t="s">
        <v>26</v>
      </c>
      <c r="C2" t="s">
        <v>27</v>
      </c>
      <c r="D2">
        <v>1262383.50233151</v>
      </c>
      <c r="E2">
        <v>1643.5</v>
      </c>
      <c r="H2">
        <v>8.7964740986651704E-2</v>
      </c>
      <c r="N2">
        <v>2.4303509956582698</v>
      </c>
      <c r="Q2">
        <v>2.05331895491212</v>
      </c>
      <c r="S2">
        <v>-0.13255006648451201</v>
      </c>
      <c r="T2">
        <v>27.444843868049698</v>
      </c>
      <c r="U2">
        <v>0.83980115977592795</v>
      </c>
      <c r="V2">
        <v>-0.19129872159701899</v>
      </c>
      <c r="W2">
        <v>0.18967937104947</v>
      </c>
      <c r="X2">
        <v>1066095.9523315099</v>
      </c>
      <c r="Y2">
        <v>5.2089523000218803</v>
      </c>
      <c r="Z2">
        <v>61.456618606738303</v>
      </c>
      <c r="AA2">
        <v>17.335347353508102</v>
      </c>
      <c r="AB2">
        <v>16.698488348472502</v>
      </c>
      <c r="AF2">
        <v>72.771893813645804</v>
      </c>
      <c r="AG2">
        <v>36.9644017333394</v>
      </c>
      <c r="AH2">
        <v>77.781851820519506</v>
      </c>
      <c r="AI2">
        <v>4.3485816161017103</v>
      </c>
      <c r="AJ2">
        <v>20.7903195174069</v>
      </c>
      <c r="AK2">
        <v>65.784468586999793</v>
      </c>
      <c r="AL2">
        <v>17.967639663277499</v>
      </c>
      <c r="AM2">
        <v>6.1680146459599801</v>
      </c>
      <c r="AN2">
        <v>60.651566147850197</v>
      </c>
      <c r="AO2">
        <v>6.1680146459599801</v>
      </c>
      <c r="AP2">
        <v>60.137898917546202</v>
      </c>
      <c r="AQ2">
        <v>5.9710337484877298</v>
      </c>
      <c r="AR2">
        <v>218.27103259046001</v>
      </c>
      <c r="AS2">
        <v>25.874675534041199</v>
      </c>
    </row>
    <row r="3" spans="1:45" x14ac:dyDescent="0.25">
      <c r="A3" t="s">
        <v>276</v>
      </c>
      <c r="B3" t="s">
        <v>275</v>
      </c>
      <c r="C3" t="s">
        <v>91</v>
      </c>
      <c r="D3">
        <v>1242943.1608943699</v>
      </c>
      <c r="E3">
        <v>3396.9</v>
      </c>
      <c r="F3">
        <v>74.051347881899801</v>
      </c>
      <c r="G3">
        <v>2.5309242848615598</v>
      </c>
      <c r="H3">
        <v>1.6132537889866501</v>
      </c>
      <c r="I3">
        <v>-1679.8145435793001</v>
      </c>
      <c r="J3">
        <v>236.756756756756</v>
      </c>
      <c r="K3">
        <v>98954.459459459395</v>
      </c>
      <c r="L3">
        <v>73.160410122888294</v>
      </c>
      <c r="M3">
        <v>8.4292700041663906</v>
      </c>
      <c r="N3">
        <v>40.379675064224102</v>
      </c>
      <c r="O3">
        <v>1.5416666666666601</v>
      </c>
      <c r="P3">
        <v>6.8010876477424702</v>
      </c>
      <c r="Q3">
        <v>81.596422279441597</v>
      </c>
      <c r="R3">
        <v>2.5315671059277198</v>
      </c>
      <c r="S3">
        <v>3.4507465836543001</v>
      </c>
      <c r="T3">
        <v>29.4906674471343</v>
      </c>
      <c r="U3">
        <v>3.3854396655774299</v>
      </c>
      <c r="V3">
        <v>0.76044508396781596</v>
      </c>
      <c r="W3">
        <v>0.55702664943304203</v>
      </c>
      <c r="X3">
        <v>1203484.1608943699</v>
      </c>
      <c r="Y3">
        <v>5.2575245007551903</v>
      </c>
      <c r="Z3">
        <v>30.9657573882508</v>
      </c>
      <c r="AA3">
        <v>20.862673107762099</v>
      </c>
      <c r="AB3">
        <v>19.1918760109454</v>
      </c>
      <c r="AC3">
        <v>1.51887463644678</v>
      </c>
      <c r="AD3">
        <v>7.7289023228045197</v>
      </c>
      <c r="AE3">
        <v>31.807681496004101</v>
      </c>
      <c r="AF3">
        <v>31.981041062507899</v>
      </c>
      <c r="AG3">
        <v>87.754089226101897</v>
      </c>
      <c r="AH3">
        <v>92.041424790556405</v>
      </c>
      <c r="AI3">
        <v>13.627866158962799</v>
      </c>
      <c r="AJ3">
        <v>14.389931589334701</v>
      </c>
      <c r="AK3">
        <v>11.4582741591299</v>
      </c>
      <c r="AL3">
        <v>26.538281250000001</v>
      </c>
      <c r="AM3">
        <v>5.4299045502949603</v>
      </c>
      <c r="AN3">
        <v>29.618566922301198</v>
      </c>
      <c r="AO3">
        <v>5.4299045502949603</v>
      </c>
      <c r="AP3">
        <v>41.270307851825898</v>
      </c>
      <c r="AQ3">
        <v>5.0844769836914301</v>
      </c>
      <c r="AR3">
        <v>50.714423758166902</v>
      </c>
      <c r="AS3">
        <v>28.414675739989701</v>
      </c>
    </row>
    <row r="4" spans="1:45" x14ac:dyDescent="0.25">
      <c r="A4" t="s">
        <v>28</v>
      </c>
      <c r="B4" t="s">
        <v>29</v>
      </c>
      <c r="C4" t="s">
        <v>27</v>
      </c>
      <c r="D4">
        <v>692927.01991157501</v>
      </c>
      <c r="E4">
        <v>996.2</v>
      </c>
      <c r="H4">
        <v>0.112303157577339</v>
      </c>
      <c r="N4">
        <v>2.6905008210298398</v>
      </c>
      <c r="Q4">
        <v>2.1702587080056999</v>
      </c>
      <c r="S4">
        <v>-0.21757070844113999</v>
      </c>
      <c r="T4">
        <v>20.358267440957</v>
      </c>
      <c r="U4">
        <v>0.80228217567694404</v>
      </c>
      <c r="V4">
        <v>-0.22881770569600199</v>
      </c>
      <c r="W4">
        <v>0.152160386950486</v>
      </c>
      <c r="X4">
        <v>515781.91991157498</v>
      </c>
      <c r="Y4">
        <v>2.7555825336934898</v>
      </c>
      <c r="Z4">
        <v>9.1692183618269603</v>
      </c>
      <c r="AA4">
        <v>10.914922201716699</v>
      </c>
      <c r="AB4">
        <v>10.914922201716699</v>
      </c>
      <c r="AF4">
        <v>12.3183828457354</v>
      </c>
      <c r="AG4">
        <v>16.068032591342</v>
      </c>
      <c r="AH4">
        <v>50.6580506329502</v>
      </c>
      <c r="AI4">
        <v>3.6851277146194699</v>
      </c>
      <c r="AJ4">
        <v>-10.399139421711601</v>
      </c>
      <c r="AK4">
        <v>22.976999442150898</v>
      </c>
      <c r="AL4">
        <v>18.870998295131599</v>
      </c>
      <c r="AM4">
        <v>3.7019862842807001</v>
      </c>
      <c r="AN4">
        <v>11.924108904419899</v>
      </c>
      <c r="AO4">
        <v>3.7019862842807001</v>
      </c>
      <c r="AP4">
        <v>-3.8866897349885798</v>
      </c>
      <c r="AQ4">
        <v>7.2977032079739796</v>
      </c>
      <c r="AR4">
        <v>91.023378666177194</v>
      </c>
      <c r="AS4">
        <v>18.582995757952901</v>
      </c>
    </row>
    <row r="5" spans="1:45" x14ac:dyDescent="0.25">
      <c r="A5" t="s">
        <v>278</v>
      </c>
      <c r="B5" t="s">
        <v>277</v>
      </c>
      <c r="C5" t="s">
        <v>279</v>
      </c>
      <c r="D5">
        <v>603809.71046506998</v>
      </c>
      <c r="E5">
        <v>2584.6</v>
      </c>
      <c r="F5">
        <v>118.052631578947</v>
      </c>
      <c r="G5">
        <v>1.0597771865646799</v>
      </c>
      <c r="H5">
        <v>0.85340186512330796</v>
      </c>
      <c r="I5">
        <v>-31.6649799996</v>
      </c>
      <c r="J5">
        <v>52.873121377251699</v>
      </c>
      <c r="K5">
        <v>116.73640276283299</v>
      </c>
      <c r="L5">
        <v>15.832136386635501</v>
      </c>
      <c r="M5">
        <v>2.4128102608764399</v>
      </c>
      <c r="N5">
        <v>18.416191140851399</v>
      </c>
      <c r="O5">
        <v>6.9033185575655898</v>
      </c>
      <c r="P5">
        <v>1.59732393808637</v>
      </c>
      <c r="Q5">
        <v>44.868100199512298</v>
      </c>
      <c r="R5">
        <v>1.4132025274359801</v>
      </c>
      <c r="S5">
        <v>13.3015631784628</v>
      </c>
      <c r="T5">
        <v>59.664991152674901</v>
      </c>
      <c r="U5">
        <v>1.5175983034029199</v>
      </c>
      <c r="V5">
        <v>-1.6368277494783E-2</v>
      </c>
      <c r="W5">
        <v>9.7739738233844006E-3</v>
      </c>
      <c r="X5">
        <v>597757.71046506998</v>
      </c>
      <c r="Y5">
        <v>9.7566016038825101</v>
      </c>
      <c r="Z5">
        <v>67.934732408804393</v>
      </c>
      <c r="AA5">
        <v>44.416533694833497</v>
      </c>
      <c r="AB5">
        <v>40.956335078113703</v>
      </c>
      <c r="AC5">
        <v>1.3129504831885801</v>
      </c>
      <c r="AD5">
        <v>16.7731787293995</v>
      </c>
      <c r="AE5">
        <v>53.0784868474679</v>
      </c>
      <c r="AF5">
        <v>68.622537841239904</v>
      </c>
      <c r="AG5">
        <v>1.1897297250982299</v>
      </c>
      <c r="AH5">
        <v>22.586279236999701</v>
      </c>
      <c r="AI5">
        <v>11.951421370196501</v>
      </c>
      <c r="AJ5">
        <v>0.50154019512134795</v>
      </c>
      <c r="AK5">
        <v>24.945740458457902</v>
      </c>
      <c r="AL5">
        <v>54.991489361702101</v>
      </c>
      <c r="AM5">
        <v>9.8553823504508102</v>
      </c>
      <c r="AN5">
        <v>60.4353628730927</v>
      </c>
      <c r="AO5">
        <v>9.8553823504508102</v>
      </c>
      <c r="AP5">
        <v>2.2339703420365402</v>
      </c>
      <c r="AQ5">
        <v>9.4465737875565505</v>
      </c>
      <c r="AR5">
        <v>94.094798214174702</v>
      </c>
      <c r="AS5">
        <v>58.662169480721801</v>
      </c>
    </row>
    <row r="6" spans="1:45" x14ac:dyDescent="0.25">
      <c r="A6" t="s">
        <v>281</v>
      </c>
      <c r="B6" t="s">
        <v>280</v>
      </c>
      <c r="C6" t="s">
        <v>282</v>
      </c>
      <c r="D6">
        <v>579534.70597640495</v>
      </c>
      <c r="E6">
        <v>468.45</v>
      </c>
      <c r="F6">
        <v>334.22772277227699</v>
      </c>
      <c r="G6">
        <v>2.0306352310615901</v>
      </c>
      <c r="H6">
        <v>0.89603880290243898</v>
      </c>
      <c r="I6">
        <v>89.162017411899996</v>
      </c>
      <c r="J6">
        <v>135.01273258227101</v>
      </c>
      <c r="K6">
        <v>54.137067886406001</v>
      </c>
      <c r="L6">
        <v>13.537896062733299</v>
      </c>
      <c r="M6">
        <v>0.44009969112203401</v>
      </c>
      <c r="N6">
        <v>30.283816002990001</v>
      </c>
      <c r="O6">
        <v>2.7034487267901302</v>
      </c>
      <c r="P6">
        <v>0.31185472165966599</v>
      </c>
      <c r="Q6">
        <v>117.796831238564</v>
      </c>
      <c r="R6">
        <v>2.8873794435132201</v>
      </c>
      <c r="S6">
        <v>3.0432881349293801</v>
      </c>
      <c r="T6">
        <v>30.197216185384899</v>
      </c>
      <c r="U6">
        <v>3.3239471769158002</v>
      </c>
      <c r="V6">
        <v>1.7899805960180899</v>
      </c>
      <c r="W6">
        <v>9.6663179667970597E-3</v>
      </c>
      <c r="X6">
        <v>558111.22597640497</v>
      </c>
      <c r="Y6">
        <v>7.6412507792235598</v>
      </c>
      <c r="Z6">
        <v>34.591040968976202</v>
      </c>
      <c r="AA6">
        <v>21.471688064559299</v>
      </c>
      <c r="AB6">
        <v>20.0745713773664</v>
      </c>
      <c r="AC6">
        <v>0.95888409771816996</v>
      </c>
      <c r="AD6">
        <v>9.8412150797770206</v>
      </c>
      <c r="AE6">
        <v>44.594834924386198</v>
      </c>
      <c r="AF6">
        <v>35.918841665121597</v>
      </c>
      <c r="AG6">
        <v>2.9949802525514002</v>
      </c>
      <c r="AH6">
        <v>-14.518009862533299</v>
      </c>
      <c r="AI6">
        <v>8.3339774243469709</v>
      </c>
      <c r="AJ6">
        <v>2.54445090430962</v>
      </c>
      <c r="AK6">
        <v>-36.763360503776703</v>
      </c>
      <c r="AL6">
        <v>27.555882352941101</v>
      </c>
      <c r="AM6">
        <v>7.9345654011562896</v>
      </c>
      <c r="AN6">
        <v>30.6996779760299</v>
      </c>
      <c r="AO6">
        <v>7.9345654011562896</v>
      </c>
      <c r="AP6">
        <v>4.1806493943215397</v>
      </c>
      <c r="AQ6">
        <v>7.7479943130382498</v>
      </c>
      <c r="AR6">
        <v>56.2656643538702</v>
      </c>
      <c r="AS6">
        <v>30.197216185384899</v>
      </c>
    </row>
    <row r="7" spans="1:45" x14ac:dyDescent="0.25">
      <c r="A7" t="s">
        <v>89</v>
      </c>
      <c r="B7" t="s">
        <v>90</v>
      </c>
      <c r="C7" t="s">
        <v>91</v>
      </c>
      <c r="D7">
        <v>559994.90409252001</v>
      </c>
      <c r="E7">
        <v>1340.5</v>
      </c>
      <c r="F7">
        <v>118.33098591549199</v>
      </c>
      <c r="G7">
        <v>1.80883478793446</v>
      </c>
      <c r="H7">
        <v>1.2387278566248801</v>
      </c>
      <c r="I7">
        <v>88.346027531299995</v>
      </c>
      <c r="J7">
        <v>0</v>
      </c>
      <c r="K7">
        <v>9440.2272727272702</v>
      </c>
      <c r="L7">
        <v>58.756824203173899</v>
      </c>
      <c r="M7">
        <v>10.949271060096301</v>
      </c>
      <c r="N7">
        <v>26.971973418087199</v>
      </c>
      <c r="P7">
        <v>9.3106405435714699</v>
      </c>
      <c r="Q7">
        <v>49.373988237945902</v>
      </c>
      <c r="R7">
        <v>1.80883478793446</v>
      </c>
      <c r="S7">
        <v>4.5794996706343696</v>
      </c>
      <c r="T7">
        <v>23.241124884520399</v>
      </c>
      <c r="U7">
        <v>2.5114012363720399</v>
      </c>
      <c r="V7">
        <v>-0.113593345237575</v>
      </c>
      <c r="W7">
        <v>-0.31701177977234901</v>
      </c>
      <c r="X7">
        <v>549599.90409252001</v>
      </c>
      <c r="Y7">
        <v>3.6770405979374798</v>
      </c>
      <c r="Z7">
        <v>27.6347498035257</v>
      </c>
      <c r="AA7">
        <v>16.354219606395201</v>
      </c>
      <c r="AB7">
        <v>14.5277656972461</v>
      </c>
      <c r="AC7">
        <v>1.51887463644678</v>
      </c>
      <c r="AD7">
        <v>7.7289023228045197</v>
      </c>
      <c r="AE7">
        <v>31.807681496004101</v>
      </c>
      <c r="AF7">
        <v>28.157426794676098</v>
      </c>
      <c r="AG7">
        <v>1.7899878698851299</v>
      </c>
      <c r="AH7">
        <v>4.1143464865137798</v>
      </c>
      <c r="AI7">
        <v>7.3882829222576598</v>
      </c>
      <c r="AJ7">
        <v>-9.8511184812869601</v>
      </c>
      <c r="AK7">
        <v>-12.161510966508301</v>
      </c>
      <c r="AL7">
        <v>22.136352001849499</v>
      </c>
      <c r="AM7">
        <v>3.7465872567540801</v>
      </c>
      <c r="AN7">
        <v>24.9252193925544</v>
      </c>
      <c r="AO7">
        <v>3.7465872567540801</v>
      </c>
      <c r="AP7">
        <v>-2.5247073400901101</v>
      </c>
      <c r="AQ7">
        <v>3.5691019022123398</v>
      </c>
      <c r="AR7">
        <v>3.9916510927820701</v>
      </c>
      <c r="AS7">
        <v>22.690231122063199</v>
      </c>
    </row>
    <row r="8" spans="1:45" x14ac:dyDescent="0.25">
      <c r="A8" t="s">
        <v>284</v>
      </c>
      <c r="B8" t="s">
        <v>283</v>
      </c>
      <c r="C8" t="s">
        <v>17</v>
      </c>
      <c r="D8">
        <v>550246.94879077002</v>
      </c>
      <c r="E8">
        <v>616.04999999999995</v>
      </c>
      <c r="H8">
        <v>8.3510587477468798E-2</v>
      </c>
      <c r="N8">
        <v>1.2639026308097601</v>
      </c>
      <c r="Q8">
        <v>0.994824498919337</v>
      </c>
      <c r="S8">
        <v>-0.120779308780499</v>
      </c>
      <c r="T8">
        <v>9.8879612535465196</v>
      </c>
      <c r="U8">
        <v>1.8327790922934699</v>
      </c>
      <c r="V8">
        <v>0.80167921092052397</v>
      </c>
      <c r="W8">
        <v>-9.5389133110195701E-2</v>
      </c>
      <c r="X8">
        <v>244771.65879076999</v>
      </c>
      <c r="Y8">
        <v>0.517074275526897</v>
      </c>
      <c r="AA8">
        <v>3.24637047167439</v>
      </c>
      <c r="AB8">
        <v>3.0946868743630298</v>
      </c>
      <c r="AG8">
        <v>30.240348385980901</v>
      </c>
      <c r="AH8">
        <v>-39.490229171260602</v>
      </c>
      <c r="AI8">
        <v>1.4800817649600699</v>
      </c>
      <c r="AJ8">
        <v>0.613690583346854</v>
      </c>
      <c r="AK8">
        <v>-40.270368827405399</v>
      </c>
      <c r="AL8">
        <v>9.2050803137840802</v>
      </c>
      <c r="AM8">
        <v>1.1623835202672601</v>
      </c>
      <c r="AO8">
        <v>1.1623835202672601</v>
      </c>
      <c r="AP8">
        <v>14.4159516107425</v>
      </c>
      <c r="AQ8">
        <v>2.6769376298277501</v>
      </c>
      <c r="AR8">
        <v>-40.020732035078098</v>
      </c>
      <c r="AS8">
        <v>10.104298400468601</v>
      </c>
    </row>
    <row r="9" spans="1:45" x14ac:dyDescent="0.25">
      <c r="A9" t="s">
        <v>286</v>
      </c>
      <c r="B9" t="s">
        <v>285</v>
      </c>
      <c r="C9" t="s">
        <v>287</v>
      </c>
      <c r="D9">
        <v>519759.65170083998</v>
      </c>
      <c r="E9">
        <v>895.1</v>
      </c>
      <c r="F9">
        <v>1.8580718034808399</v>
      </c>
      <c r="G9">
        <v>0.452992300001753</v>
      </c>
      <c r="H9">
        <v>0.39917417810015798</v>
      </c>
      <c r="I9">
        <v>-180.75255287269999</v>
      </c>
      <c r="L9">
        <v>9.9701899761065302</v>
      </c>
      <c r="M9">
        <v>184.56289769946099</v>
      </c>
      <c r="N9">
        <v>9.9279859316204</v>
      </c>
      <c r="O9">
        <v>0</v>
      </c>
      <c r="P9">
        <v>155.100016315875</v>
      </c>
      <c r="Q9">
        <v>3.0994287564776402</v>
      </c>
      <c r="R9">
        <v>0.45628102362619</v>
      </c>
      <c r="S9">
        <v>-2.3693169057150301</v>
      </c>
      <c r="T9">
        <v>62.277244119967897</v>
      </c>
      <c r="U9">
        <v>0.452848920515042</v>
      </c>
      <c r="V9">
        <v>1.7558761994264201E-2</v>
      </c>
      <c r="W9">
        <v>-1.8752081295717801E-2</v>
      </c>
      <c r="X9">
        <v>700462.55170084001</v>
      </c>
      <c r="Y9">
        <v>4.9736927059317502</v>
      </c>
      <c r="Z9">
        <v>25.3637310649295</v>
      </c>
      <c r="AA9">
        <v>19.5329289443244</v>
      </c>
      <c r="AB9">
        <v>9.6892972387255103</v>
      </c>
      <c r="AC9">
        <v>0.87653610759137002</v>
      </c>
      <c r="AD9">
        <v>11.218331852830399</v>
      </c>
      <c r="AE9">
        <v>36.7050652978267</v>
      </c>
      <c r="AF9">
        <v>18.820483682005399</v>
      </c>
      <c r="AG9">
        <v>-98.327172738116303</v>
      </c>
      <c r="AH9">
        <v>-33.627547955637503</v>
      </c>
      <c r="AI9">
        <v>5.6535557916010202</v>
      </c>
      <c r="AJ9">
        <v>301.99250614726998</v>
      </c>
      <c r="AK9">
        <v>184.853097811227</v>
      </c>
      <c r="AL9">
        <v>37.303604917691104</v>
      </c>
      <c r="AM9">
        <v>3.69059670959565</v>
      </c>
      <c r="AN9">
        <v>9.4473241112834998</v>
      </c>
      <c r="AO9">
        <v>3.69059670959565</v>
      </c>
      <c r="AP9">
        <v>19.5157508194416</v>
      </c>
      <c r="AQ9">
        <v>3.3981408107478801</v>
      </c>
      <c r="AR9">
        <v>7.5661675371135502</v>
      </c>
      <c r="AS9">
        <v>62.277244119967897</v>
      </c>
    </row>
    <row r="10" spans="1:45" x14ac:dyDescent="0.25">
      <c r="A10" t="s">
        <v>289</v>
      </c>
      <c r="B10" t="s">
        <v>288</v>
      </c>
      <c r="C10" t="s">
        <v>290</v>
      </c>
      <c r="D10">
        <v>440784.33997471997</v>
      </c>
      <c r="E10">
        <v>7381.6</v>
      </c>
      <c r="G10">
        <v>0.37635075878690299</v>
      </c>
      <c r="H10">
        <v>0.169794662682586</v>
      </c>
      <c r="I10">
        <v>-21.854277611600001</v>
      </c>
      <c r="L10">
        <v>11.3077439614599</v>
      </c>
      <c r="M10">
        <v>398.533380612587</v>
      </c>
      <c r="N10">
        <v>5.6418032321996101</v>
      </c>
      <c r="P10">
        <v>372.55764825926798</v>
      </c>
      <c r="Q10">
        <v>5.2104783423132899</v>
      </c>
      <c r="R10">
        <v>0.37635075878690299</v>
      </c>
      <c r="S10">
        <v>-3.9443432073622202</v>
      </c>
      <c r="T10">
        <v>38.303459684325802</v>
      </c>
      <c r="U10">
        <v>0.41137180511086002</v>
      </c>
      <c r="V10">
        <v>-0.61972807626208604</v>
      </c>
      <c r="W10">
        <v>-0.20694891608733301</v>
      </c>
      <c r="X10">
        <v>653170.30997472</v>
      </c>
      <c r="Y10">
        <v>15.774256315174799</v>
      </c>
      <c r="AA10">
        <v>42.064412608995603</v>
      </c>
      <c r="AB10">
        <v>40.7893911522415</v>
      </c>
      <c r="AC10">
        <v>1.84366191657545</v>
      </c>
      <c r="AD10">
        <v>4.1014716235830404</v>
      </c>
      <c r="AE10">
        <v>21.638596599069199</v>
      </c>
      <c r="AG10">
        <v>89.799155556702303</v>
      </c>
      <c r="AH10">
        <v>231.42923032467499</v>
      </c>
      <c r="AI10">
        <v>8.1068289213436806</v>
      </c>
      <c r="AJ10">
        <v>45.303367082435201</v>
      </c>
      <c r="AK10">
        <v>131.37747619698001</v>
      </c>
      <c r="AL10">
        <v>30.886001799200798</v>
      </c>
      <c r="AM10">
        <v>10.6450722763953</v>
      </c>
      <c r="AO10">
        <v>10.6450722763953</v>
      </c>
      <c r="AP10">
        <v>75.159230797515306</v>
      </c>
      <c r="AQ10">
        <v>12.5090919664539</v>
      </c>
      <c r="AR10">
        <v>449.28827829997903</v>
      </c>
      <c r="AS10">
        <v>35.695866564524898</v>
      </c>
    </row>
    <row r="11" spans="1:45" x14ac:dyDescent="0.25">
      <c r="A11" t="s">
        <v>292</v>
      </c>
      <c r="B11" t="s">
        <v>291</v>
      </c>
      <c r="C11" t="s">
        <v>293</v>
      </c>
      <c r="D11">
        <v>398632.980105525</v>
      </c>
      <c r="E11">
        <v>626.75</v>
      </c>
      <c r="G11">
        <v>2.7801556599763702</v>
      </c>
      <c r="H11">
        <v>0.196088263646025</v>
      </c>
      <c r="L11">
        <v>0</v>
      </c>
      <c r="M11">
        <v>1.1257851042049301E-2</v>
      </c>
      <c r="N11">
        <v>0.97466656620731495</v>
      </c>
      <c r="P11">
        <v>1.1257851042049301E-2</v>
      </c>
      <c r="Q11">
        <v>0.84845702821047098</v>
      </c>
      <c r="R11">
        <v>2.7801556599763702</v>
      </c>
      <c r="S11">
        <v>6.9023452926258599</v>
      </c>
      <c r="T11">
        <v>11.074171925644301</v>
      </c>
      <c r="X11">
        <v>354030.27010552498</v>
      </c>
      <c r="Y11">
        <v>0.44669889929998402</v>
      </c>
      <c r="AA11">
        <v>8.5384851394952097</v>
      </c>
      <c r="AB11">
        <v>8.5384851394952097</v>
      </c>
      <c r="AG11">
        <v>496.47147758696201</v>
      </c>
      <c r="AH11">
        <v>1322.2594044132099</v>
      </c>
      <c r="AI11">
        <v>34.788765197490399</v>
      </c>
      <c r="AJ11">
        <v>-47.254433442211599</v>
      </c>
      <c r="AK11">
        <v>-33.104895164977499</v>
      </c>
      <c r="AL11">
        <v>20.113928112965301</v>
      </c>
      <c r="AM11">
        <v>0.502976520580384</v>
      </c>
      <c r="AO11">
        <v>0.502976520580384</v>
      </c>
      <c r="AP11">
        <v>-48.253041529302898</v>
      </c>
      <c r="AQ11">
        <v>0.43842184071781298</v>
      </c>
      <c r="AR11">
        <v>-74.046291106210404</v>
      </c>
      <c r="AS11">
        <v>10.785900809457999</v>
      </c>
    </row>
    <row r="12" spans="1:45" x14ac:dyDescent="0.25">
      <c r="A12" t="s">
        <v>297</v>
      </c>
      <c r="B12" t="s">
        <v>296</v>
      </c>
      <c r="C12" t="s">
        <v>61</v>
      </c>
      <c r="D12">
        <v>373930.67169633898</v>
      </c>
      <c r="E12">
        <v>2649.55</v>
      </c>
      <c r="F12">
        <v>2.8113534149811898</v>
      </c>
      <c r="G12">
        <v>1.32893730510639</v>
      </c>
      <c r="H12">
        <v>0.57466179680767204</v>
      </c>
      <c r="I12">
        <v>139.3721776532</v>
      </c>
      <c r="J12">
        <v>35.258598951760298</v>
      </c>
      <c r="K12">
        <v>277.94217097448097</v>
      </c>
      <c r="L12">
        <v>88.966785298487906</v>
      </c>
      <c r="M12">
        <v>116.494813706499</v>
      </c>
      <c r="N12">
        <v>8.0535965644742795</v>
      </c>
      <c r="O12">
        <v>10.3520846219494</v>
      </c>
      <c r="P12">
        <v>60.698732668502601</v>
      </c>
      <c r="Q12">
        <v>4.6298935427640497</v>
      </c>
      <c r="R12">
        <v>1.3710731042336499</v>
      </c>
      <c r="S12">
        <v>3.42340568019545</v>
      </c>
      <c r="T12">
        <v>35.712030471289403</v>
      </c>
      <c r="U12">
        <v>0.90208092336946799</v>
      </c>
      <c r="V12">
        <v>0.24639603467274299</v>
      </c>
      <c r="W12">
        <v>-4.6177947959759699E-2</v>
      </c>
      <c r="X12">
        <v>450729.36169633898</v>
      </c>
      <c r="Y12">
        <v>2.4179999582434699</v>
      </c>
      <c r="Z12">
        <v>24.189623220114399</v>
      </c>
      <c r="AA12">
        <v>16.973766062600301</v>
      </c>
      <c r="AB12">
        <v>14.9959596954138</v>
      </c>
      <c r="AC12">
        <v>0.75236751848995997</v>
      </c>
      <c r="AD12">
        <v>6.8141198838329604</v>
      </c>
      <c r="AE12">
        <v>330.89120710237103</v>
      </c>
      <c r="AF12">
        <v>20.0680115995474</v>
      </c>
      <c r="AG12">
        <v>10.554364497061901</v>
      </c>
      <c r="AH12">
        <v>-31.686032392842801</v>
      </c>
      <c r="AI12">
        <v>3.6105118173138102</v>
      </c>
      <c r="AJ12">
        <v>22.010313230878801</v>
      </c>
      <c r="AK12">
        <v>-16.677053785875</v>
      </c>
      <c r="AL12">
        <v>27.850423082987302</v>
      </c>
      <c r="AM12">
        <v>2.0060027710305799</v>
      </c>
      <c r="AN12">
        <v>16.4170579259189</v>
      </c>
      <c r="AO12">
        <v>2.0060027710305799</v>
      </c>
      <c r="AP12">
        <v>16.6088512349144</v>
      </c>
      <c r="AQ12">
        <v>1.77268922062056</v>
      </c>
      <c r="AR12">
        <v>-26.434057372266899</v>
      </c>
      <c r="AS12">
        <v>33.203838480113497</v>
      </c>
    </row>
    <row r="13" spans="1:45" x14ac:dyDescent="0.25">
      <c r="A13" t="s">
        <v>295</v>
      </c>
      <c r="B13" t="s">
        <v>294</v>
      </c>
      <c r="C13" t="s">
        <v>27</v>
      </c>
      <c r="D13">
        <v>372872.86217837501</v>
      </c>
      <c r="E13">
        <v>1876.85</v>
      </c>
      <c r="H13">
        <v>0.116745464366521</v>
      </c>
      <c r="N13">
        <v>3.1654461142873198</v>
      </c>
      <c r="Q13">
        <v>2.9360840249662599</v>
      </c>
      <c r="S13">
        <v>-0.23669933273722499</v>
      </c>
      <c r="T13">
        <v>24.9830728654551</v>
      </c>
      <c r="U13">
        <v>7.9915573785428906E-2</v>
      </c>
      <c r="V13">
        <v>-0.95118430758751804</v>
      </c>
      <c r="W13">
        <v>-0.57020621494102897</v>
      </c>
      <c r="X13">
        <v>329947.51217837498</v>
      </c>
      <c r="Y13">
        <v>4.8420558087038899</v>
      </c>
      <c r="AA13">
        <v>16.794478327776201</v>
      </c>
      <c r="AB13">
        <v>16.297366182444598</v>
      </c>
      <c r="AG13">
        <v>4.5647766928870102</v>
      </c>
      <c r="AH13">
        <v>35.726651599979199</v>
      </c>
      <c r="AI13">
        <v>3.3199025430254201</v>
      </c>
      <c r="AJ13">
        <v>9.9555664609951702</v>
      </c>
      <c r="AK13">
        <v>50.913791988866002</v>
      </c>
      <c r="AL13">
        <v>23.507640280561098</v>
      </c>
      <c r="AM13">
        <v>5.4719952161445002</v>
      </c>
      <c r="AO13">
        <v>5.4719952161445002</v>
      </c>
      <c r="AP13">
        <v>42.067402089292898</v>
      </c>
      <c r="AQ13">
        <v>11.0429956903572</v>
      </c>
      <c r="AR13">
        <v>182.35626335827399</v>
      </c>
      <c r="AS13">
        <v>23.049026614839601</v>
      </c>
    </row>
    <row r="14" spans="1:45" x14ac:dyDescent="0.25">
      <c r="A14" t="s">
        <v>299</v>
      </c>
      <c r="B14" t="s">
        <v>298</v>
      </c>
      <c r="C14" t="s">
        <v>58</v>
      </c>
      <c r="D14">
        <v>323071.59373913897</v>
      </c>
      <c r="E14">
        <v>3390.7</v>
      </c>
      <c r="F14">
        <v>40.382692973347098</v>
      </c>
      <c r="G14">
        <v>1.30757491517781</v>
      </c>
      <c r="H14">
        <v>1.43498265000279</v>
      </c>
      <c r="I14">
        <v>91.095447802099997</v>
      </c>
      <c r="J14">
        <v>117.986921546009</v>
      </c>
      <c r="K14">
        <v>76.456710793136494</v>
      </c>
      <c r="L14">
        <v>44.4045555310258</v>
      </c>
      <c r="M14">
        <v>11.7513859085765</v>
      </c>
      <c r="N14">
        <v>22.6277409071531</v>
      </c>
      <c r="O14">
        <v>3.09356321206895</v>
      </c>
      <c r="P14">
        <v>4.8953872365679203</v>
      </c>
      <c r="Q14">
        <v>43.997175746562803</v>
      </c>
      <c r="R14">
        <v>2.0941371060787</v>
      </c>
      <c r="S14">
        <v>4.3116758535612503</v>
      </c>
      <c r="T14">
        <v>78.674181772367803</v>
      </c>
      <c r="U14">
        <v>0.76154709328501702</v>
      </c>
      <c r="V14">
        <v>-2.4806672777674899</v>
      </c>
      <c r="W14">
        <v>6.6707556775619403E-2</v>
      </c>
      <c r="X14">
        <v>321917.053739139</v>
      </c>
      <c r="Y14">
        <v>9.2058048615496197</v>
      </c>
      <c r="Z14">
        <v>117.15361768206699</v>
      </c>
      <c r="AA14">
        <v>55.186285201317197</v>
      </c>
      <c r="AB14">
        <v>48.109792378034101</v>
      </c>
      <c r="AC14">
        <v>1.29014926677683</v>
      </c>
      <c r="AD14">
        <v>4.6536854529267204</v>
      </c>
      <c r="AE14">
        <v>35.211063385994301</v>
      </c>
      <c r="AF14">
        <v>117.573783486232</v>
      </c>
      <c r="AG14">
        <v>22.309664568358102</v>
      </c>
      <c r="AH14">
        <v>540.01580053541795</v>
      </c>
      <c r="AI14">
        <v>19.6445187058371</v>
      </c>
      <c r="AJ14">
        <v>3.8272947506373698</v>
      </c>
      <c r="AK14">
        <v>267.28753619842598</v>
      </c>
      <c r="AL14">
        <v>61.350703397114003</v>
      </c>
      <c r="AM14">
        <v>9.2388210370563293</v>
      </c>
      <c r="AN14">
        <v>77.042324240333002</v>
      </c>
      <c r="AO14">
        <v>9.2388210370563293</v>
      </c>
      <c r="AP14">
        <v>20.841741227645699</v>
      </c>
      <c r="AQ14">
        <v>8.5271535768634195</v>
      </c>
      <c r="AR14">
        <v>475.5000766764</v>
      </c>
      <c r="AS14">
        <v>69.629149341716996</v>
      </c>
    </row>
    <row r="15" spans="1:45" x14ac:dyDescent="0.25">
      <c r="A15" t="s">
        <v>301</v>
      </c>
      <c r="B15" t="s">
        <v>300</v>
      </c>
      <c r="C15" t="s">
        <v>91</v>
      </c>
      <c r="D15">
        <v>302519.39531697001</v>
      </c>
      <c r="E15">
        <v>1103.55</v>
      </c>
      <c r="F15">
        <v>56.2067988668555</v>
      </c>
      <c r="G15">
        <v>2.5501997336884101</v>
      </c>
      <c r="H15">
        <v>1.17523204243061</v>
      </c>
      <c r="I15">
        <v>43.630422808399999</v>
      </c>
      <c r="L15">
        <v>67.799813255004096</v>
      </c>
      <c r="M15">
        <v>10.2296551946585</v>
      </c>
      <c r="N15">
        <v>22.313064405483502</v>
      </c>
      <c r="O15">
        <v>0</v>
      </c>
      <c r="P15">
        <v>9.0023546108441099</v>
      </c>
      <c r="Q15">
        <v>55.1774103659669</v>
      </c>
      <c r="R15">
        <v>2.55877496671105</v>
      </c>
      <c r="S15">
        <v>3.7431827283649399</v>
      </c>
      <c r="T15">
        <v>20.370304714629899</v>
      </c>
      <c r="U15">
        <v>4.3057049109701504</v>
      </c>
      <c r="V15">
        <v>1.6807103293605301</v>
      </c>
      <c r="W15">
        <v>1.4772918948257601</v>
      </c>
      <c r="X15">
        <v>290079.39531697001</v>
      </c>
      <c r="Y15">
        <v>2.8213997638159198</v>
      </c>
      <c r="Z15">
        <v>19.0153651469662</v>
      </c>
      <c r="AA15">
        <v>14.620200358700099</v>
      </c>
      <c r="AB15">
        <v>12.0936961276148</v>
      </c>
      <c r="AC15">
        <v>1.51887463644678</v>
      </c>
      <c r="AD15">
        <v>7.7289023228045197</v>
      </c>
      <c r="AE15">
        <v>31.807681496004101</v>
      </c>
      <c r="AF15">
        <v>19.830835484560399</v>
      </c>
      <c r="AG15">
        <v>-32.782701707891</v>
      </c>
      <c r="AH15">
        <v>-31.247805106159699</v>
      </c>
      <c r="AI15">
        <v>4.8788729367636998</v>
      </c>
      <c r="AJ15">
        <v>-20.9866047644555</v>
      </c>
      <c r="AK15">
        <v>-23.011609972602599</v>
      </c>
      <c r="AL15">
        <v>18.993975903614398</v>
      </c>
      <c r="AM15">
        <v>2.9423949590227898</v>
      </c>
      <c r="AN15">
        <v>17.9005559359153</v>
      </c>
      <c r="AO15">
        <v>2.9423949590227898</v>
      </c>
      <c r="AP15">
        <v>-23.447449613044899</v>
      </c>
      <c r="AQ15">
        <v>2.7145580184418399</v>
      </c>
      <c r="AR15">
        <v>-18.3298055038616</v>
      </c>
      <c r="AS15">
        <v>20.031743829755602</v>
      </c>
    </row>
    <row r="16" spans="1:45" x14ac:dyDescent="0.25">
      <c r="A16" t="s">
        <v>303</v>
      </c>
      <c r="B16" t="s">
        <v>302</v>
      </c>
      <c r="C16" t="s">
        <v>27</v>
      </c>
      <c r="D16">
        <v>295662.60260375001</v>
      </c>
      <c r="E16">
        <v>949.95</v>
      </c>
      <c r="H16">
        <v>8.3559631197437007E-2</v>
      </c>
      <c r="N16">
        <v>1.3846418550752699</v>
      </c>
      <c r="Q16">
        <v>0.89065503883018005</v>
      </c>
      <c r="S16">
        <v>-0.13733376695138999</v>
      </c>
      <c r="T16">
        <v>27.329479047714699</v>
      </c>
      <c r="U16">
        <v>0.104066323738739</v>
      </c>
      <c r="V16">
        <v>-0.92703355763420803</v>
      </c>
      <c r="W16">
        <v>-0.54605546498771795</v>
      </c>
      <c r="X16">
        <v>187348.06260375</v>
      </c>
      <c r="Y16">
        <v>1.7648580266427001</v>
      </c>
      <c r="Z16">
        <v>9.0570365999793996</v>
      </c>
      <c r="AA16">
        <v>10.061019903343899</v>
      </c>
      <c r="AB16">
        <v>5.8976001887424596</v>
      </c>
      <c r="AF16">
        <v>14.293326420412701</v>
      </c>
      <c r="AG16">
        <v>-28.4633572158262</v>
      </c>
      <c r="AH16">
        <v>-7.1443625771144301</v>
      </c>
      <c r="AI16">
        <v>2.27126848839562</v>
      </c>
      <c r="AJ16">
        <v>20.282575564614401</v>
      </c>
      <c r="AK16">
        <v>65.087591041445805</v>
      </c>
      <c r="AL16">
        <v>12.5747076226594</v>
      </c>
      <c r="AM16">
        <v>2.7852037012356901</v>
      </c>
      <c r="AN16">
        <v>13.3936828636004</v>
      </c>
      <c r="AO16">
        <v>2.7852037012356901</v>
      </c>
      <c r="AP16">
        <v>-27.6887792305427</v>
      </c>
      <c r="AQ16">
        <v>4.1794046173521204</v>
      </c>
      <c r="AR16">
        <v>43.717177868194</v>
      </c>
      <c r="AS16">
        <v>23.725551454426999</v>
      </c>
    </row>
    <row r="17" spans="1:45" x14ac:dyDescent="0.25">
      <c r="A17" t="s">
        <v>305</v>
      </c>
      <c r="B17" t="s">
        <v>304</v>
      </c>
      <c r="C17" t="s">
        <v>306</v>
      </c>
      <c r="D17">
        <v>294636.80732159998</v>
      </c>
      <c r="E17">
        <v>9670.2999999999993</v>
      </c>
      <c r="F17">
        <v>56.2037433155079</v>
      </c>
      <c r="G17">
        <v>0.77898786970951805</v>
      </c>
      <c r="H17">
        <v>1.64196516370429</v>
      </c>
      <c r="I17">
        <v>-14.766838703199999</v>
      </c>
      <c r="L17">
        <v>5.0453000849115899</v>
      </c>
      <c r="M17">
        <v>0.76897358742895305</v>
      </c>
      <c r="N17">
        <v>14.0781322206669</v>
      </c>
      <c r="O17">
        <v>0</v>
      </c>
      <c r="P17">
        <v>5.9457652235987202E-2</v>
      </c>
      <c r="Q17">
        <v>42.495600869475098</v>
      </c>
      <c r="R17">
        <v>0.986483390607101</v>
      </c>
      <c r="S17">
        <v>145.05674531155501</v>
      </c>
      <c r="T17">
        <v>35.8831819902083</v>
      </c>
      <c r="U17">
        <v>0.92273622047244097</v>
      </c>
      <c r="V17">
        <v>0.29708113377608802</v>
      </c>
      <c r="W17">
        <v>0.30017953527274199</v>
      </c>
      <c r="X17">
        <v>287920.00732159999</v>
      </c>
      <c r="Y17">
        <v>2.4015468199990901</v>
      </c>
      <c r="AA17">
        <v>27.394602080056298</v>
      </c>
      <c r="AB17">
        <v>21.590006397936399</v>
      </c>
      <c r="AC17">
        <v>0.86960686935344</v>
      </c>
      <c r="AD17">
        <v>6.2615017687085199</v>
      </c>
      <c r="AE17">
        <v>42.465762847728101</v>
      </c>
      <c r="AG17">
        <v>9.66700650958634</v>
      </c>
      <c r="AH17">
        <v>-13.742852903199999</v>
      </c>
      <c r="AI17">
        <v>5.3247455397110199</v>
      </c>
      <c r="AJ17">
        <v>-68.270831444935794</v>
      </c>
      <c r="AK17">
        <v>-42.346053194260897</v>
      </c>
      <c r="AL17">
        <v>26.445428938660498</v>
      </c>
      <c r="AM17">
        <v>2.4575717896794802</v>
      </c>
      <c r="AN17">
        <v>160.08519821874401</v>
      </c>
      <c r="AO17">
        <v>2.4575717896794802</v>
      </c>
      <c r="AP17">
        <v>145.434499873878</v>
      </c>
      <c r="AQ17">
        <v>2.1003765847208098</v>
      </c>
      <c r="AR17">
        <v>55.324934634394197</v>
      </c>
      <c r="AS17">
        <v>35.883181990208101</v>
      </c>
    </row>
    <row r="18" spans="1:45" x14ac:dyDescent="0.25">
      <c r="A18" t="s">
        <v>308</v>
      </c>
      <c r="B18" t="s">
        <v>307</v>
      </c>
      <c r="C18" t="s">
        <v>309</v>
      </c>
      <c r="D18">
        <v>276837.87222363998</v>
      </c>
      <c r="E18">
        <v>2463.1999999999998</v>
      </c>
      <c r="F18">
        <v>1.8186187335956301</v>
      </c>
      <c r="G18">
        <v>0.67191139888913798</v>
      </c>
      <c r="H18">
        <v>1.1379735329329601</v>
      </c>
      <c r="I18">
        <v>1.8032428113000001</v>
      </c>
      <c r="J18">
        <v>24.224732931932198</v>
      </c>
      <c r="K18">
        <v>82.838444156364304</v>
      </c>
      <c r="L18">
        <v>34.687629353814103</v>
      </c>
      <c r="M18">
        <v>140.40746845148001</v>
      </c>
      <c r="N18">
        <v>5.1103890698710801</v>
      </c>
      <c r="O18">
        <v>15.0672455719364</v>
      </c>
      <c r="P18">
        <v>121.864658399764</v>
      </c>
      <c r="Q18">
        <v>2.3918924003391799</v>
      </c>
      <c r="R18">
        <v>0.82632164551297205</v>
      </c>
      <c r="S18">
        <v>-13.360612712834101</v>
      </c>
      <c r="T18">
        <v>111.946861720721</v>
      </c>
      <c r="U18">
        <v>4.9415252841377003E-2</v>
      </c>
      <c r="V18">
        <v>-0.60626963585534799</v>
      </c>
      <c r="W18">
        <v>-2.8973099047039999E-3</v>
      </c>
      <c r="X18">
        <v>329338.68222363997</v>
      </c>
      <c r="Y18">
        <v>2.3832847389248499</v>
      </c>
      <c r="Z18">
        <v>113.49696465694301</v>
      </c>
      <c r="AA18">
        <v>45.615534084173099</v>
      </c>
      <c r="AB18">
        <v>34.107083687030403</v>
      </c>
      <c r="AC18">
        <v>0.75236751848995997</v>
      </c>
      <c r="AD18">
        <v>6.8141198838329604</v>
      </c>
      <c r="AE18">
        <v>330.89120710237103</v>
      </c>
      <c r="AF18">
        <v>95.404092793854701</v>
      </c>
      <c r="AG18">
        <v>-0.46857810038952502</v>
      </c>
      <c r="AH18">
        <v>38.242335694566997</v>
      </c>
      <c r="AI18">
        <v>7.3063475034643597</v>
      </c>
      <c r="AJ18">
        <v>59.964136839701197</v>
      </c>
      <c r="AK18">
        <v>161.19327898464701</v>
      </c>
      <c r="AM18">
        <v>2.0033585838513699</v>
      </c>
      <c r="AN18">
        <v>15.705812297173599</v>
      </c>
      <c r="AO18">
        <v>2.0033585838513699</v>
      </c>
      <c r="AP18">
        <v>1.0107354619816999</v>
      </c>
      <c r="AR18">
        <v>-26.531027389024601</v>
      </c>
      <c r="AS18">
        <v>111.94686172071999</v>
      </c>
    </row>
    <row r="19" spans="1:45" x14ac:dyDescent="0.25">
      <c r="A19" t="s">
        <v>314</v>
      </c>
      <c r="B19" t="s">
        <v>313</v>
      </c>
      <c r="C19" t="s">
        <v>315</v>
      </c>
      <c r="D19">
        <v>272312.52242015</v>
      </c>
      <c r="E19">
        <v>1138.55</v>
      </c>
      <c r="F19">
        <v>55.700174418604597</v>
      </c>
      <c r="G19">
        <v>1.5126359331532999</v>
      </c>
      <c r="H19">
        <v>0.64808392852970698</v>
      </c>
      <c r="I19">
        <v>251.35120194390001</v>
      </c>
      <c r="L19">
        <v>80.568099986073705</v>
      </c>
      <c r="M19">
        <v>2.5267246712154101</v>
      </c>
      <c r="N19">
        <v>13.7318378437338</v>
      </c>
      <c r="O19">
        <v>0</v>
      </c>
      <c r="P19">
        <v>0.94330662742864002</v>
      </c>
      <c r="Q19">
        <v>45.3086584785502</v>
      </c>
      <c r="R19">
        <v>2.0356895564386002</v>
      </c>
      <c r="S19">
        <v>2.7729043863014602</v>
      </c>
      <c r="T19">
        <v>32.1366556308136</v>
      </c>
      <c r="U19">
        <v>1.0132604960570899</v>
      </c>
      <c r="V19">
        <v>0.24845673487004699</v>
      </c>
      <c r="W19">
        <v>9.9304444491302796E-2</v>
      </c>
      <c r="X19">
        <v>263990.42242015002</v>
      </c>
      <c r="Y19">
        <v>5.92967736937727</v>
      </c>
      <c r="Z19">
        <v>35.2480702877561</v>
      </c>
      <c r="AA19">
        <v>27.5551747072052</v>
      </c>
      <c r="AB19">
        <v>21.799626289663902</v>
      </c>
      <c r="AC19">
        <v>0.83208620538750999</v>
      </c>
      <c r="AD19">
        <v>6.2748041438375504</v>
      </c>
      <c r="AE19">
        <v>38.257191492088097</v>
      </c>
      <c r="AF19">
        <v>36.359239257647303</v>
      </c>
      <c r="AG19">
        <v>17.6692834967374</v>
      </c>
      <c r="AH19">
        <v>9.2688186051599004</v>
      </c>
      <c r="AI19">
        <v>5.33254877687276</v>
      </c>
      <c r="AJ19">
        <v>-11.124119100281501</v>
      </c>
      <c r="AK19">
        <v>-20.215952758050399</v>
      </c>
      <c r="AL19">
        <v>30.064695009242101</v>
      </c>
      <c r="AM19">
        <v>6.11660599952718</v>
      </c>
      <c r="AN19">
        <v>30.309011081274001</v>
      </c>
      <c r="AO19">
        <v>6.11660599952718</v>
      </c>
      <c r="AP19">
        <v>47.228525103496601</v>
      </c>
      <c r="AQ19">
        <v>5.66377992706835</v>
      </c>
      <c r="AR19">
        <v>36.683614510113202</v>
      </c>
      <c r="AS19">
        <v>32.1366556308136</v>
      </c>
    </row>
    <row r="20" spans="1:45" x14ac:dyDescent="0.25">
      <c r="A20" t="s">
        <v>311</v>
      </c>
      <c r="B20" t="s">
        <v>310</v>
      </c>
      <c r="C20" t="s">
        <v>312</v>
      </c>
      <c r="D20">
        <v>266522.28309360001</v>
      </c>
      <c r="E20">
        <v>2987</v>
      </c>
      <c r="F20">
        <v>15.8233333333333</v>
      </c>
      <c r="G20">
        <v>0.43900784077201399</v>
      </c>
      <c r="H20">
        <v>1.6961500165947501</v>
      </c>
      <c r="I20">
        <v>185.0426805406</v>
      </c>
      <c r="J20">
        <v>168.77672445479001</v>
      </c>
      <c r="K20">
        <v>14.4555562362166</v>
      </c>
      <c r="L20">
        <v>5.5307088347519802</v>
      </c>
      <c r="M20">
        <v>78.687836021505305</v>
      </c>
      <c r="N20">
        <v>17.568467801628401</v>
      </c>
      <c r="O20">
        <v>2.1626204749445201</v>
      </c>
      <c r="P20">
        <v>13.499663978494601</v>
      </c>
      <c r="Q20">
        <v>21.500396930404801</v>
      </c>
      <c r="R20">
        <v>1.68930940892641</v>
      </c>
      <c r="S20">
        <v>5.0834939384519702</v>
      </c>
      <c r="T20">
        <v>82.006856336492305</v>
      </c>
      <c r="U20">
        <v>0.33393080295933097</v>
      </c>
      <c r="V20">
        <v>-0.29172428373702097</v>
      </c>
      <c r="W20">
        <v>9.7988407781028908E-3</v>
      </c>
      <c r="X20">
        <v>272435.28309360001</v>
      </c>
      <c r="Y20">
        <v>6.66361616019958</v>
      </c>
      <c r="Z20">
        <v>290.44273250916802</v>
      </c>
      <c r="AA20">
        <v>57.391043415546598</v>
      </c>
      <c r="AB20">
        <v>52.512583479876596</v>
      </c>
      <c r="AC20">
        <v>0.69067063619616997</v>
      </c>
      <c r="AD20">
        <v>8.5308523218610208</v>
      </c>
      <c r="AE20">
        <v>61.422563987467399</v>
      </c>
      <c r="AF20">
        <v>284.13889455607602</v>
      </c>
      <c r="AG20">
        <v>109.14314191526699</v>
      </c>
      <c r="AH20">
        <v>262.69104957225699</v>
      </c>
      <c r="AI20">
        <v>22.389304695362899</v>
      </c>
      <c r="AJ20">
        <v>40.028417913755199</v>
      </c>
      <c r="AK20">
        <v>31.761417764460798</v>
      </c>
      <c r="AL20">
        <v>67.877107667136301</v>
      </c>
      <c r="AM20">
        <v>6.5189874545934803</v>
      </c>
      <c r="AN20">
        <v>194.54181247707999</v>
      </c>
      <c r="AO20">
        <v>6.5189874545934803</v>
      </c>
      <c r="AP20">
        <v>758.90445389290699</v>
      </c>
      <c r="AQ20">
        <v>5.84363511890641</v>
      </c>
      <c r="AR20">
        <v>312.016977294171</v>
      </c>
      <c r="AS20">
        <v>82.006856336492305</v>
      </c>
    </row>
    <row r="21" spans="1:45" x14ac:dyDescent="0.25">
      <c r="A21" t="s">
        <v>317</v>
      </c>
      <c r="B21" t="s">
        <v>316</v>
      </c>
      <c r="C21" t="s">
        <v>293</v>
      </c>
      <c r="D21">
        <v>256838.49027784501</v>
      </c>
      <c r="E21">
        <v>1584.85</v>
      </c>
      <c r="G21">
        <v>0.16221492528012499</v>
      </c>
      <c r="H21">
        <v>0.22217543254031999</v>
      </c>
      <c r="L21">
        <v>14.3722874823937</v>
      </c>
      <c r="M21">
        <v>273.54410057568401</v>
      </c>
      <c r="N21">
        <v>4.1467889274610998</v>
      </c>
      <c r="P21">
        <v>255.343237873926</v>
      </c>
      <c r="Q21">
        <v>1.95766317868835</v>
      </c>
      <c r="R21">
        <v>0.16221492528012499</v>
      </c>
      <c r="S21">
        <v>-0.78647386686226595</v>
      </c>
      <c r="T21">
        <v>40.022952135148302</v>
      </c>
      <c r="U21">
        <v>4.9612983109405699E-2</v>
      </c>
      <c r="V21">
        <v>-0.98148689826354096</v>
      </c>
      <c r="W21">
        <v>-0.229432257050182</v>
      </c>
      <c r="X21">
        <v>494916.980277845</v>
      </c>
      <c r="Y21">
        <v>6.03018988266383</v>
      </c>
      <c r="AA21">
        <v>29.4398401700447</v>
      </c>
      <c r="AB21">
        <v>28.298871359073701</v>
      </c>
      <c r="AC21">
        <v>1.84366191657545</v>
      </c>
      <c r="AD21">
        <v>4.1014716235830404</v>
      </c>
      <c r="AE21">
        <v>21.638596599069199</v>
      </c>
      <c r="AG21">
        <v>-43.250792651534603</v>
      </c>
      <c r="AH21">
        <v>35.3159319048629</v>
      </c>
      <c r="AI21">
        <v>3.3098562526011501</v>
      </c>
      <c r="AJ21">
        <v>90.626739394857594</v>
      </c>
      <c r="AK21">
        <v>141.76431401502401</v>
      </c>
      <c r="AL21">
        <v>36.060295790671198</v>
      </c>
      <c r="AM21">
        <v>3.12938316378361</v>
      </c>
      <c r="AO21">
        <v>3.12938316378361</v>
      </c>
      <c r="AP21">
        <v>221.955506846226</v>
      </c>
      <c r="AQ21">
        <v>2.6095910834051299</v>
      </c>
      <c r="AR21">
        <v>61.476920545410799</v>
      </c>
      <c r="AS21">
        <v>36.428252950890901</v>
      </c>
    </row>
    <row r="22" spans="1:45" x14ac:dyDescent="0.25">
      <c r="A22" t="s">
        <v>319</v>
      </c>
      <c r="B22" t="s">
        <v>318</v>
      </c>
      <c r="C22" t="s">
        <v>320</v>
      </c>
      <c r="D22">
        <v>240338.49766977999</v>
      </c>
      <c r="E22">
        <v>3713.9</v>
      </c>
      <c r="F22">
        <v>46.395193591455197</v>
      </c>
      <c r="G22">
        <v>1.50299588959857</v>
      </c>
      <c r="H22">
        <v>2.5595389495316501</v>
      </c>
      <c r="I22">
        <v>27.297290027199999</v>
      </c>
      <c r="J22">
        <v>29.367969474768199</v>
      </c>
      <c r="K22">
        <v>8.3434284809508892</v>
      </c>
      <c r="L22">
        <v>0.548108632057139</v>
      </c>
      <c r="M22">
        <v>3.9989352425992499</v>
      </c>
      <c r="N22">
        <v>17.274691623970099</v>
      </c>
      <c r="O22">
        <v>12.4285065167202</v>
      </c>
      <c r="P22">
        <v>2.9645284032743699</v>
      </c>
      <c r="Q22">
        <v>117.41437696841599</v>
      </c>
      <c r="R22">
        <v>3.71394196358579</v>
      </c>
      <c r="S22">
        <v>13.847668524026901</v>
      </c>
      <c r="T22">
        <v>101.04582182533601</v>
      </c>
      <c r="X22">
        <v>239371.03766977999</v>
      </c>
      <c r="Y22">
        <v>5.5707974295311198</v>
      </c>
      <c r="Z22">
        <v>572.21992175793605</v>
      </c>
      <c r="AA22">
        <v>76.537502052687501</v>
      </c>
      <c r="AB22">
        <v>63.5548386562606</v>
      </c>
      <c r="AF22">
        <v>574.53264885680699</v>
      </c>
      <c r="AG22">
        <v>1.0514272884381399</v>
      </c>
      <c r="AH22">
        <v>142.13996803492401</v>
      </c>
      <c r="AI22">
        <v>14.947558065337001</v>
      </c>
      <c r="AJ22">
        <v>-0.86236604597037003</v>
      </c>
      <c r="AK22">
        <v>62.351556170515103</v>
      </c>
      <c r="AL22">
        <v>85.969907407407405</v>
      </c>
      <c r="AM22">
        <v>5.5933127836593401</v>
      </c>
      <c r="AN22">
        <v>91.374078581202596</v>
      </c>
      <c r="AO22">
        <v>5.5933127836593401</v>
      </c>
      <c r="AP22">
        <v>9.2994964145900205</v>
      </c>
      <c r="AQ22">
        <v>4.6572275122367301</v>
      </c>
      <c r="AR22">
        <v>253.51192838395701</v>
      </c>
      <c r="AS22">
        <v>100.378184155809</v>
      </c>
    </row>
    <row r="23" spans="1:45" x14ac:dyDescent="0.25">
      <c r="A23" t="s">
        <v>322</v>
      </c>
      <c r="B23" t="s">
        <v>321</v>
      </c>
      <c r="C23" t="s">
        <v>323</v>
      </c>
      <c r="D23">
        <v>238925.1473637</v>
      </c>
      <c r="E23">
        <v>8306.75</v>
      </c>
      <c r="F23">
        <v>10.014306203811699</v>
      </c>
      <c r="G23">
        <v>0.60230353720309004</v>
      </c>
      <c r="H23">
        <v>0.727740401607746</v>
      </c>
      <c r="I23">
        <v>24.471574556</v>
      </c>
      <c r="J23">
        <v>77.5593343867898</v>
      </c>
      <c r="K23">
        <v>96.8024506266255</v>
      </c>
      <c r="L23">
        <v>19.864435772676</v>
      </c>
      <c r="M23">
        <v>20.334140183820601</v>
      </c>
      <c r="N23">
        <v>9.0161238077311907</v>
      </c>
      <c r="O23">
        <v>4.7060744252875901</v>
      </c>
      <c r="P23">
        <v>11.7084223899998</v>
      </c>
      <c r="Q23">
        <v>13.686293301419999</v>
      </c>
      <c r="R23">
        <v>0.88447702885695001</v>
      </c>
      <c r="S23">
        <v>-23.688292432777899</v>
      </c>
      <c r="T23">
        <v>47.1814839303035</v>
      </c>
      <c r="X23">
        <v>243052.32736369999</v>
      </c>
      <c r="Y23">
        <v>3.8127595685340299</v>
      </c>
      <c r="Z23">
        <v>84.734460801736105</v>
      </c>
      <c r="AA23">
        <v>29.500329211503299</v>
      </c>
      <c r="AB23">
        <v>21.843551820416302</v>
      </c>
      <c r="AC23">
        <v>1.29014926677683</v>
      </c>
      <c r="AD23">
        <v>4.6536854529267204</v>
      </c>
      <c r="AE23">
        <v>35.211063385994301</v>
      </c>
      <c r="AF23">
        <v>83.295616846918094</v>
      </c>
      <c r="AG23">
        <v>40.6853039103177</v>
      </c>
      <c r="AH23">
        <v>43.143161356496996</v>
      </c>
      <c r="AI23">
        <v>4.3936079523785896</v>
      </c>
      <c r="AJ23">
        <v>-9.4949996618225896</v>
      </c>
      <c r="AK23">
        <v>120.265029728383</v>
      </c>
      <c r="AL23">
        <v>30.578869869317099</v>
      </c>
      <c r="AM23">
        <v>3.7480165347735799</v>
      </c>
      <c r="AN23">
        <v>26.346681799292199</v>
      </c>
      <c r="AO23">
        <v>3.7480165347735799</v>
      </c>
      <c r="AP23">
        <v>30.957123367513699</v>
      </c>
      <c r="AQ23">
        <v>3.4066927334806598</v>
      </c>
      <c r="AR23">
        <v>133.469594712906</v>
      </c>
      <c r="AS23">
        <v>46.228694252050403</v>
      </c>
    </row>
    <row r="24" spans="1:45" x14ac:dyDescent="0.25">
      <c r="A24" t="s">
        <v>325</v>
      </c>
      <c r="B24" t="s">
        <v>324</v>
      </c>
      <c r="C24" t="s">
        <v>306</v>
      </c>
      <c r="D24">
        <v>235149.76933662</v>
      </c>
      <c r="E24">
        <v>643.70000000000005</v>
      </c>
      <c r="F24">
        <v>1.29901285807609</v>
      </c>
      <c r="G24">
        <v>0.71453904289004999</v>
      </c>
      <c r="H24">
        <v>1.0622747974827</v>
      </c>
      <c r="I24">
        <v>-13.1440253366</v>
      </c>
      <c r="J24">
        <v>59.329861400308701</v>
      </c>
      <c r="K24">
        <v>109.482399900686</v>
      </c>
      <c r="L24">
        <v>14.5882447491663</v>
      </c>
      <c r="M24">
        <v>254.970892314396</v>
      </c>
      <c r="N24">
        <v>3.9689408001680699</v>
      </c>
      <c r="O24">
        <v>6.1520453846551604</v>
      </c>
      <c r="P24">
        <v>183.01368206661999</v>
      </c>
      <c r="Q24">
        <v>0.85590381449011999</v>
      </c>
      <c r="R24">
        <v>0.97743068915654996</v>
      </c>
      <c r="S24">
        <v>-97.870241097814201</v>
      </c>
      <c r="T24">
        <v>97.3991398450991</v>
      </c>
      <c r="U24">
        <v>0.28250883123300802</v>
      </c>
      <c r="V24">
        <v>-0.34314625546334399</v>
      </c>
      <c r="W24">
        <v>-0.34004785396669002</v>
      </c>
      <c r="X24">
        <v>320687.05933661998</v>
      </c>
      <c r="Y24">
        <v>0.90966027947984796</v>
      </c>
      <c r="Z24">
        <v>19.847149082836498</v>
      </c>
      <c r="AA24">
        <v>24.142613495311</v>
      </c>
      <c r="AB24">
        <v>8.4074084484001101</v>
      </c>
      <c r="AC24">
        <v>0.86960686935344</v>
      </c>
      <c r="AD24">
        <v>6.2615017687085199</v>
      </c>
      <c r="AE24">
        <v>42.465762847728101</v>
      </c>
      <c r="AF24">
        <v>14.553292354461901</v>
      </c>
      <c r="AG24">
        <v>-7.9253685286698001</v>
      </c>
      <c r="AH24">
        <v>-27.5799049916446</v>
      </c>
      <c r="AI24">
        <v>4.4705695801466501</v>
      </c>
      <c r="AJ24">
        <v>-13.876263088743899</v>
      </c>
      <c r="AK24">
        <v>56.492387689765302</v>
      </c>
      <c r="AL24">
        <v>13.949204698132</v>
      </c>
      <c r="AM24">
        <v>0.66702537151596597</v>
      </c>
      <c r="AN24">
        <v>6.6448994825258598</v>
      </c>
      <c r="AO24">
        <v>0.66702537151596597</v>
      </c>
      <c r="AP24">
        <v>-33.385043257450398</v>
      </c>
      <c r="AQ24">
        <v>0.492234529830337</v>
      </c>
      <c r="AR24">
        <v>-57.842260126320802</v>
      </c>
      <c r="AS24">
        <v>22.1344720465884</v>
      </c>
    </row>
    <row r="25" spans="1:45" x14ac:dyDescent="0.25">
      <c r="A25" t="s">
        <v>327</v>
      </c>
      <c r="B25" t="s">
        <v>326</v>
      </c>
      <c r="C25" t="s">
        <v>328</v>
      </c>
      <c r="D25">
        <v>215250.97844147999</v>
      </c>
      <c r="E25">
        <v>22480.9</v>
      </c>
      <c r="F25">
        <v>22.064695607168201</v>
      </c>
      <c r="G25">
        <v>0.50698270963552206</v>
      </c>
      <c r="H25">
        <v>2.0361950098966601</v>
      </c>
      <c r="J25">
        <v>88.850613090226304</v>
      </c>
      <c r="K25">
        <v>101.52942819261</v>
      </c>
      <c r="L25">
        <v>3.72677663917354</v>
      </c>
      <c r="M25">
        <v>11.0004595046296</v>
      </c>
      <c r="N25">
        <v>37.984616995257603</v>
      </c>
      <c r="O25">
        <v>4.1080189241839902</v>
      </c>
      <c r="P25">
        <v>8.8367213328074001</v>
      </c>
      <c r="Q25">
        <v>36.666835389450497</v>
      </c>
      <c r="R25">
        <v>1.1332575696079199</v>
      </c>
      <c r="S25">
        <v>85.937524519419298</v>
      </c>
      <c r="T25">
        <v>90.043579824255801</v>
      </c>
      <c r="U25">
        <v>0.98542908717911903</v>
      </c>
      <c r="V25">
        <v>-0.54853749371858496</v>
      </c>
      <c r="W25">
        <v>7.2024238344134003E-2</v>
      </c>
      <c r="X25">
        <v>214358.59844147999</v>
      </c>
      <c r="Y25">
        <v>12.2320218142656</v>
      </c>
      <c r="Z25">
        <v>97.992054181000299</v>
      </c>
      <c r="AA25">
        <v>62.851806001829601</v>
      </c>
      <c r="AB25">
        <v>56.209725437316898</v>
      </c>
      <c r="AC25">
        <v>0.95888409771816996</v>
      </c>
      <c r="AD25">
        <v>9.8412150797770206</v>
      </c>
      <c r="AE25">
        <v>44.594834924386198</v>
      </c>
      <c r="AF25">
        <v>98.3999974589739</v>
      </c>
      <c r="AG25">
        <v>333.11335910660603</v>
      </c>
      <c r="AH25">
        <v>797.79852390012502</v>
      </c>
      <c r="AI25">
        <v>87.529930196562205</v>
      </c>
      <c r="AJ25">
        <v>25.163820352205999</v>
      </c>
      <c r="AK25">
        <v>88.562195976585201</v>
      </c>
      <c r="AL25">
        <v>72.727831516288703</v>
      </c>
      <c r="AM25">
        <v>12.282944015222199</v>
      </c>
      <c r="AN25">
        <v>78.632505102040895</v>
      </c>
      <c r="AO25">
        <v>12.282944015222199</v>
      </c>
      <c r="AP25">
        <v>207.023454381736</v>
      </c>
      <c r="AQ25">
        <v>11.1695759955909</v>
      </c>
      <c r="AR25">
        <v>141.90391152115001</v>
      </c>
      <c r="AS25">
        <v>79.005681204433799</v>
      </c>
    </row>
    <row r="26" spans="1:45" x14ac:dyDescent="0.25">
      <c r="A26" t="s">
        <v>330</v>
      </c>
      <c r="B26" t="s">
        <v>329</v>
      </c>
      <c r="C26" t="s">
        <v>82</v>
      </c>
      <c r="D26">
        <v>215122.77442259999</v>
      </c>
      <c r="E26">
        <v>171.8</v>
      </c>
      <c r="F26">
        <v>6.4568127199164396</v>
      </c>
      <c r="G26">
        <v>0.40348008854511302</v>
      </c>
      <c r="H26">
        <v>1.23181619825806</v>
      </c>
      <c r="I26">
        <v>20.314666351500001</v>
      </c>
      <c r="L26">
        <v>9.2714983285069206</v>
      </c>
      <c r="M26">
        <v>43.054667695204202</v>
      </c>
      <c r="N26">
        <v>8.7328134641494497</v>
      </c>
      <c r="O26">
        <v>0</v>
      </c>
      <c r="P26">
        <v>34.327512608714997</v>
      </c>
      <c r="Q26">
        <v>11.8138595629798</v>
      </c>
      <c r="R26">
        <v>0.83389254544187896</v>
      </c>
      <c r="S26">
        <v>-26.9047816603847</v>
      </c>
      <c r="T26">
        <v>6.06997349986794</v>
      </c>
      <c r="U26">
        <v>6.57894778364905</v>
      </c>
      <c r="V26">
        <v>5.6485928090865096</v>
      </c>
      <c r="W26">
        <v>0.55320402218633802</v>
      </c>
      <c r="X26">
        <v>348721.10442259902</v>
      </c>
      <c r="Y26">
        <v>0.50325054550760495</v>
      </c>
      <c r="Z26">
        <v>7.8288784036295702</v>
      </c>
      <c r="AA26">
        <v>6.8457063788345902</v>
      </c>
      <c r="AB26">
        <v>4.6189957109994904</v>
      </c>
      <c r="AC26">
        <v>4.06194010283913</v>
      </c>
      <c r="AD26">
        <v>1.65041840896396</v>
      </c>
      <c r="AE26">
        <v>10.616623364306101</v>
      </c>
      <c r="AF26">
        <v>4.8295615649490404</v>
      </c>
      <c r="AG26">
        <v>-1.8212608393091401</v>
      </c>
      <c r="AH26">
        <v>-50.926452115762501</v>
      </c>
      <c r="AI26">
        <v>0.75927157183918004</v>
      </c>
      <c r="AJ26">
        <v>9.5332894837743396</v>
      </c>
      <c r="AK26">
        <v>-65.802468293354593</v>
      </c>
      <c r="AL26">
        <v>4.5413692836373203</v>
      </c>
      <c r="AM26">
        <v>0.310450535417227</v>
      </c>
      <c r="AN26">
        <v>2.7579828731190301</v>
      </c>
      <c r="AO26">
        <v>0.310450535417227</v>
      </c>
      <c r="AP26">
        <v>-7.4422935557283303</v>
      </c>
      <c r="AQ26">
        <v>0.33993163028741602</v>
      </c>
      <c r="AR26">
        <v>-50.273359395718302</v>
      </c>
      <c r="AS26">
        <v>6.06997349986794</v>
      </c>
    </row>
    <row r="27" spans="1:45" x14ac:dyDescent="0.25">
      <c r="A27" t="s">
        <v>92</v>
      </c>
      <c r="B27" t="s">
        <v>93</v>
      </c>
      <c r="C27" t="s">
        <v>91</v>
      </c>
      <c r="D27">
        <v>208424.18511982501</v>
      </c>
      <c r="E27">
        <v>399.95</v>
      </c>
      <c r="F27">
        <v>15.6528728788329</v>
      </c>
      <c r="G27">
        <v>2.4646147755580698</v>
      </c>
      <c r="H27">
        <v>0.82741828364316905</v>
      </c>
      <c r="I27">
        <v>84.014079633799994</v>
      </c>
      <c r="J27">
        <v>70.875423467816404</v>
      </c>
      <c r="K27">
        <v>3459.0691407453</v>
      </c>
      <c r="L27">
        <v>47.5307536227821</v>
      </c>
      <c r="M27">
        <v>22.4717857933171</v>
      </c>
      <c r="N27">
        <v>13.490336005446199</v>
      </c>
      <c r="O27">
        <v>5.1498810467882601</v>
      </c>
      <c r="P27">
        <v>9.9354405430302002</v>
      </c>
      <c r="Q27">
        <v>28.956371549790902</v>
      </c>
      <c r="R27">
        <v>2.46905170063454</v>
      </c>
      <c r="S27">
        <v>2.6284434217573498</v>
      </c>
      <c r="T27">
        <v>18.363364327737798</v>
      </c>
      <c r="U27">
        <v>0.263305227166652</v>
      </c>
      <c r="V27">
        <v>-2.36168935444296</v>
      </c>
      <c r="W27">
        <v>-2.5651077889777398</v>
      </c>
      <c r="X27">
        <v>185838.485119825</v>
      </c>
      <c r="Y27">
        <v>2.0035781489157198</v>
      </c>
      <c r="Z27">
        <v>16.052803054395898</v>
      </c>
      <c r="AA27">
        <v>11.7817645605782</v>
      </c>
      <c r="AB27">
        <v>9.7228405491286196</v>
      </c>
      <c r="AC27">
        <v>1.51887463644678</v>
      </c>
      <c r="AD27">
        <v>7.7289023228045197</v>
      </c>
      <c r="AE27">
        <v>31.807681496004101</v>
      </c>
      <c r="AF27">
        <v>18.0037649001723</v>
      </c>
      <c r="AG27">
        <v>-63.056429302340803</v>
      </c>
      <c r="AH27">
        <v>-62.212828584066898</v>
      </c>
      <c r="AI27">
        <v>2.6814970527517499</v>
      </c>
      <c r="AJ27">
        <v>-28.7712293061686</v>
      </c>
      <c r="AK27">
        <v>-30.596725238787901</v>
      </c>
      <c r="AL27">
        <v>18.0157657657657</v>
      </c>
      <c r="AM27">
        <v>2.2470810754962298</v>
      </c>
      <c r="AN27">
        <v>15.958850630533</v>
      </c>
      <c r="AO27">
        <v>2.2470810754962298</v>
      </c>
      <c r="AP27">
        <v>-41.537492535458803</v>
      </c>
      <c r="AQ27">
        <v>2.3604232843889301</v>
      </c>
      <c r="AR27">
        <v>-37.629192871742099</v>
      </c>
      <c r="AS27">
        <v>17.8805117419315</v>
      </c>
    </row>
    <row r="28" spans="1:45" x14ac:dyDescent="0.25">
      <c r="A28" t="s">
        <v>332</v>
      </c>
      <c r="B28" t="s">
        <v>331</v>
      </c>
      <c r="C28" t="s">
        <v>333</v>
      </c>
      <c r="D28">
        <v>195824.17257612999</v>
      </c>
      <c r="E28">
        <v>210</v>
      </c>
      <c r="F28">
        <v>3.1438993694906601</v>
      </c>
      <c r="G28">
        <v>0.62553418261046301</v>
      </c>
      <c r="H28">
        <v>0.43932847017031801</v>
      </c>
      <c r="I28">
        <v>-1.2432621475000001</v>
      </c>
      <c r="L28">
        <v>56.704923316543599</v>
      </c>
      <c r="M28">
        <v>151.44129604414101</v>
      </c>
      <c r="N28">
        <v>8.4361715479531103</v>
      </c>
      <c r="O28">
        <v>0</v>
      </c>
      <c r="P28">
        <v>131.40834223661099</v>
      </c>
      <c r="Q28">
        <v>6.1140544243769899</v>
      </c>
      <c r="R28">
        <v>0.76051983403924195</v>
      </c>
      <c r="S28">
        <v>-11.066738976872401</v>
      </c>
      <c r="T28">
        <v>11.5786308141664</v>
      </c>
      <c r="U28">
        <v>3.5899975241396298</v>
      </c>
      <c r="V28">
        <v>1.2359126725113301</v>
      </c>
      <c r="W28">
        <v>1.36210958540037</v>
      </c>
      <c r="X28">
        <v>405833.06257612997</v>
      </c>
      <c r="Y28">
        <v>2.2703066106195902</v>
      </c>
      <c r="Z28">
        <v>23.399302839233702</v>
      </c>
      <c r="AA28">
        <v>11.5709215062222</v>
      </c>
      <c r="AB28">
        <v>8.1385049989397498</v>
      </c>
      <c r="AC28">
        <v>2.4389395333596999</v>
      </c>
      <c r="AD28">
        <v>4.2271451952235504</v>
      </c>
      <c r="AE28">
        <v>27.0936824338091</v>
      </c>
      <c r="AF28">
        <v>11.290724043686399</v>
      </c>
      <c r="AG28">
        <v>-16.231394791727698</v>
      </c>
      <c r="AH28">
        <v>-39.072526258639897</v>
      </c>
      <c r="AI28">
        <v>1.4074486571135101</v>
      </c>
      <c r="AJ28">
        <v>-2.7864231877128001</v>
      </c>
      <c r="AK28">
        <v>-38.079885185084699</v>
      </c>
      <c r="AL28">
        <v>10.830604192991</v>
      </c>
      <c r="AM28">
        <v>1.09547731448149</v>
      </c>
      <c r="AN28">
        <v>4.68610832706075</v>
      </c>
      <c r="AO28">
        <v>1.09547731448149</v>
      </c>
      <c r="AP28">
        <v>-21.008492097994601</v>
      </c>
      <c r="AQ28">
        <v>1.13329624216242</v>
      </c>
      <c r="AR28">
        <v>-38.826554168132802</v>
      </c>
      <c r="AS28">
        <v>11.5786308141664</v>
      </c>
    </row>
    <row r="29" spans="1:45" x14ac:dyDescent="0.25">
      <c r="A29" t="s">
        <v>335</v>
      </c>
      <c r="B29" t="s">
        <v>334</v>
      </c>
      <c r="C29" t="s">
        <v>336</v>
      </c>
      <c r="D29">
        <v>190886.714285625</v>
      </c>
      <c r="E29">
        <v>804.15</v>
      </c>
      <c r="F29">
        <v>1.8193277310924301</v>
      </c>
      <c r="G29">
        <v>0.50047882452153203</v>
      </c>
      <c r="H29">
        <v>0.82344530052281895</v>
      </c>
      <c r="I29">
        <v>21.1450218204</v>
      </c>
      <c r="J29">
        <v>107.679859286558</v>
      </c>
      <c r="K29">
        <v>49.4987524466152</v>
      </c>
      <c r="L29">
        <v>15.8899726102601</v>
      </c>
      <c r="M29">
        <v>120.49737595419801</v>
      </c>
      <c r="N29">
        <v>5.9642156560067203</v>
      </c>
      <c r="O29">
        <v>3.3896775350407902</v>
      </c>
      <c r="P29">
        <v>94.7146350190839</v>
      </c>
      <c r="Q29">
        <v>2.88846912530407</v>
      </c>
      <c r="R29">
        <v>0.97408630276003005</v>
      </c>
      <c r="S29">
        <v>55.767387687187998</v>
      </c>
      <c r="T29">
        <v>46.063396304446101</v>
      </c>
      <c r="U29">
        <v>0.53799196361217705</v>
      </c>
      <c r="V29">
        <v>-2.70422240744033</v>
      </c>
      <c r="W29">
        <v>-0.63765547307683301</v>
      </c>
      <c r="X29">
        <v>252331.714285625</v>
      </c>
      <c r="Y29">
        <v>1.5057298517470601</v>
      </c>
      <c r="Z29">
        <v>29.550499389345902</v>
      </c>
      <c r="AA29">
        <v>20.094904378882202</v>
      </c>
      <c r="AB29">
        <v>12.5970602708614</v>
      </c>
      <c r="AC29">
        <v>1.29014926677683</v>
      </c>
      <c r="AD29">
        <v>4.6536854529267204</v>
      </c>
      <c r="AE29">
        <v>35.211063385994301</v>
      </c>
      <c r="AF29">
        <v>22.354691917745001</v>
      </c>
      <c r="AG29">
        <v>43.435986192591699</v>
      </c>
      <c r="AH29">
        <v>-7.2777954519982799</v>
      </c>
      <c r="AI29">
        <v>2.84599705220695</v>
      </c>
      <c r="AJ29">
        <v>100.313055040859</v>
      </c>
      <c r="AK29">
        <v>115.045278596515</v>
      </c>
      <c r="AL29">
        <v>15.8704940842123</v>
      </c>
      <c r="AM29">
        <v>1.1390713403406401</v>
      </c>
      <c r="AN29">
        <v>8.1844837407548301</v>
      </c>
      <c r="AO29">
        <v>1.1390713403406401</v>
      </c>
      <c r="AP29">
        <v>26.572926733989298</v>
      </c>
      <c r="AQ29">
        <v>1.4345372800593199</v>
      </c>
      <c r="AR29">
        <v>-29.045530693081101</v>
      </c>
      <c r="AS29">
        <v>33.8211754581192</v>
      </c>
    </row>
    <row r="30" spans="1:45" x14ac:dyDescent="0.25">
      <c r="A30" t="s">
        <v>343</v>
      </c>
      <c r="B30" t="s">
        <v>342</v>
      </c>
      <c r="C30" t="s">
        <v>344</v>
      </c>
      <c r="D30">
        <v>177284.91493776001</v>
      </c>
      <c r="E30">
        <v>1092.5999999999999</v>
      </c>
      <c r="F30">
        <v>1.48986602542081</v>
      </c>
      <c r="G30">
        <v>0.90177559501322202</v>
      </c>
      <c r="H30">
        <v>0.13811843035681601</v>
      </c>
      <c r="I30">
        <v>99.407147048499994</v>
      </c>
      <c r="J30">
        <v>1574.0625</v>
      </c>
      <c r="K30">
        <v>51784.375</v>
      </c>
      <c r="L30">
        <v>84.300218591808502</v>
      </c>
      <c r="M30">
        <v>737.72789115646196</v>
      </c>
      <c r="N30">
        <v>6.4819381548072696</v>
      </c>
      <c r="O30">
        <v>0.231884057971014</v>
      </c>
      <c r="P30">
        <v>679.02040816326496</v>
      </c>
      <c r="Q30">
        <v>1.6353531792004501</v>
      </c>
      <c r="R30">
        <v>0.90832388867900704</v>
      </c>
      <c r="S30">
        <v>-2.58114328136599</v>
      </c>
      <c r="T30">
        <v>182.01736646587199</v>
      </c>
      <c r="X30">
        <v>228551.91493776001</v>
      </c>
      <c r="Y30">
        <v>26.294513913686099</v>
      </c>
      <c r="Z30">
        <v>58.768813303615303</v>
      </c>
      <c r="AA30">
        <v>52.698158851224299</v>
      </c>
      <c r="AB30">
        <v>40.544955639127103</v>
      </c>
      <c r="AC30">
        <v>2.4389395333596999</v>
      </c>
      <c r="AD30">
        <v>4.2271451952235504</v>
      </c>
      <c r="AE30">
        <v>27.0936824338091</v>
      </c>
      <c r="AF30">
        <v>45.586247091221303</v>
      </c>
      <c r="AG30">
        <v>555.71533469384701</v>
      </c>
      <c r="AH30">
        <v>944.15519703063399</v>
      </c>
      <c r="AI30">
        <v>24.120396590171399</v>
      </c>
      <c r="AJ30">
        <v>352.08562549226298</v>
      </c>
      <c r="AK30">
        <v>873.39110390201597</v>
      </c>
      <c r="AL30">
        <v>169.92223950233199</v>
      </c>
      <c r="AM30">
        <v>20.396331677146801</v>
      </c>
      <c r="AN30">
        <v>24.4026035702353</v>
      </c>
      <c r="AO30">
        <v>20.396331677146801</v>
      </c>
      <c r="AP30">
        <v>135.48421839515399</v>
      </c>
      <c r="AQ30">
        <v>16.174744959979801</v>
      </c>
      <c r="AR30">
        <v>1038.96826025219</v>
      </c>
      <c r="AS30">
        <v>182.204434673956</v>
      </c>
    </row>
    <row r="31" spans="1:45" x14ac:dyDescent="0.25">
      <c r="A31" t="s">
        <v>340</v>
      </c>
      <c r="B31" t="s">
        <v>339</v>
      </c>
      <c r="C31" t="s">
        <v>341</v>
      </c>
      <c r="D31">
        <v>174874.60330048</v>
      </c>
      <c r="E31">
        <v>258.2</v>
      </c>
      <c r="F31">
        <v>2.8374226951797499</v>
      </c>
      <c r="G31">
        <v>0.468788152781972</v>
      </c>
      <c r="H31">
        <v>0.184953894071441</v>
      </c>
      <c r="L31">
        <v>70.518090583535596</v>
      </c>
      <c r="M31">
        <v>176.65665579806</v>
      </c>
      <c r="N31">
        <v>10.892818219384401</v>
      </c>
      <c r="O31">
        <v>0</v>
      </c>
      <c r="P31">
        <v>149.811514216994</v>
      </c>
      <c r="Q31">
        <v>8.8247511479041805</v>
      </c>
      <c r="R31">
        <v>0.49921090512171101</v>
      </c>
      <c r="S31">
        <v>-2.50724265814477</v>
      </c>
      <c r="T31">
        <v>11.3428839692809</v>
      </c>
      <c r="U31">
        <v>5.8835261268448296</v>
      </c>
      <c r="V31">
        <v>3.5294412752165298</v>
      </c>
      <c r="W31">
        <v>1.2322864161843801</v>
      </c>
      <c r="X31">
        <v>304522.05330048001</v>
      </c>
      <c r="Y31">
        <v>6.4993530634809504</v>
      </c>
      <c r="Z31">
        <v>16.7713290687756</v>
      </c>
      <c r="AA31">
        <v>11.1401432163994</v>
      </c>
      <c r="AB31">
        <v>7.4878286304113102</v>
      </c>
      <c r="AC31">
        <v>2.4389395333596999</v>
      </c>
      <c r="AD31">
        <v>4.2271451952235504</v>
      </c>
      <c r="AE31">
        <v>27.0936824338091</v>
      </c>
      <c r="AF31">
        <v>9.6310907073452494</v>
      </c>
      <c r="AG31">
        <v>5.6736594376764602</v>
      </c>
      <c r="AH31">
        <v>-0.71495171908016697</v>
      </c>
      <c r="AI31">
        <v>2.2935237470640502</v>
      </c>
      <c r="AJ31">
        <v>-19.4030624882799</v>
      </c>
      <c r="AK31">
        <v>-39.340610389718101</v>
      </c>
      <c r="AL31">
        <v>11.8440366972477</v>
      </c>
      <c r="AM31">
        <v>3.73231355945346</v>
      </c>
      <c r="AN31">
        <v>6.6941439476946396</v>
      </c>
      <c r="AO31">
        <v>3.73231355945346</v>
      </c>
      <c r="AP31">
        <v>73.344476749480506</v>
      </c>
      <c r="AQ31">
        <v>3.8190458949452402</v>
      </c>
      <c r="AR31">
        <v>108.41917795882</v>
      </c>
      <c r="AS31">
        <v>11.3428839692808</v>
      </c>
    </row>
    <row r="32" spans="1:45" x14ac:dyDescent="0.25">
      <c r="A32" t="s">
        <v>338</v>
      </c>
      <c r="B32" t="s">
        <v>337</v>
      </c>
      <c r="C32" t="s">
        <v>306</v>
      </c>
      <c r="D32">
        <v>173265.92947559999</v>
      </c>
      <c r="E32">
        <v>1467.8</v>
      </c>
      <c r="F32">
        <v>3.41182736675986</v>
      </c>
      <c r="G32">
        <v>1.05513024265858</v>
      </c>
      <c r="H32">
        <v>0.67417826700084205</v>
      </c>
      <c r="I32">
        <v>93.101480939599995</v>
      </c>
      <c r="J32">
        <v>67.563377069850702</v>
      </c>
      <c r="K32">
        <v>94.906810769241801</v>
      </c>
      <c r="L32">
        <v>19.262997028240299</v>
      </c>
      <c r="M32">
        <v>137.513339994821</v>
      </c>
      <c r="N32">
        <v>9.7364525401583499</v>
      </c>
      <c r="O32">
        <v>5.40233504939581</v>
      </c>
      <c r="P32">
        <v>86.326876122411704</v>
      </c>
      <c r="Q32">
        <v>7.4937489531783301</v>
      </c>
      <c r="R32">
        <v>1.2939388413702999</v>
      </c>
      <c r="S32">
        <v>6.4117998166930503</v>
      </c>
      <c r="T32">
        <v>16.852203421251701</v>
      </c>
      <c r="U32">
        <v>1.12367279585348</v>
      </c>
      <c r="V32">
        <v>0.49801770915713001</v>
      </c>
      <c r="W32">
        <v>0.50111611065378403</v>
      </c>
      <c r="X32">
        <v>250689.74947559999</v>
      </c>
      <c r="Y32">
        <v>1.97437172895642</v>
      </c>
      <c r="AA32">
        <v>12.603852777541199</v>
      </c>
      <c r="AB32">
        <v>10.3391115455356</v>
      </c>
      <c r="AC32">
        <v>0.86960686935344</v>
      </c>
      <c r="AD32">
        <v>6.2615017687085199</v>
      </c>
      <c r="AE32">
        <v>42.465762847728101</v>
      </c>
      <c r="AG32">
        <v>-46.803435142817897</v>
      </c>
      <c r="AH32">
        <v>-58.158938900832403</v>
      </c>
      <c r="AI32">
        <v>2.5828932553791102</v>
      </c>
      <c r="AJ32">
        <v>-85.0986904387956</v>
      </c>
      <c r="AK32">
        <v>-72.923358918574394</v>
      </c>
      <c r="AL32">
        <v>19.591695086059001</v>
      </c>
      <c r="AM32">
        <v>1.3646004811268799</v>
      </c>
      <c r="AO32">
        <v>1.3646004811268799</v>
      </c>
      <c r="AP32">
        <v>36.280876115001099</v>
      </c>
      <c r="AQ32">
        <v>1.80827485603211</v>
      </c>
      <c r="AR32">
        <v>-13.753697278263401</v>
      </c>
      <c r="AS32">
        <v>16.852203421251701</v>
      </c>
    </row>
    <row r="33" spans="1:45" x14ac:dyDescent="0.25">
      <c r="A33" t="s">
        <v>346</v>
      </c>
      <c r="B33" t="s">
        <v>345</v>
      </c>
      <c r="C33" t="s">
        <v>347</v>
      </c>
      <c r="D33">
        <v>161740.40350687501</v>
      </c>
      <c r="E33">
        <v>755.7</v>
      </c>
      <c r="F33">
        <v>3.3233035925913299</v>
      </c>
      <c r="G33">
        <v>1.3149809355212001</v>
      </c>
      <c r="H33">
        <v>0.212792753671673</v>
      </c>
      <c r="I33">
        <v>-47.597380485199999</v>
      </c>
      <c r="J33">
        <v>150.852642306154</v>
      </c>
      <c r="K33">
        <v>898.53259120563996</v>
      </c>
      <c r="L33">
        <v>52.522749571664001</v>
      </c>
      <c r="M33">
        <v>112.94127974473599</v>
      </c>
      <c r="N33">
        <v>6.9666420981528496</v>
      </c>
      <c r="O33">
        <v>2.4195797595592299</v>
      </c>
      <c r="P33">
        <v>104.30440772813699</v>
      </c>
      <c r="Q33">
        <v>8.0877086074519209</v>
      </c>
      <c r="R33">
        <v>1.34995079136156</v>
      </c>
      <c r="S33">
        <v>3.99427716014078</v>
      </c>
      <c r="T33">
        <v>30.458553854459701</v>
      </c>
      <c r="U33">
        <v>0.667779632721201</v>
      </c>
      <c r="V33">
        <v>1.2094744024476601E-2</v>
      </c>
      <c r="W33">
        <v>-0.15315301904939399</v>
      </c>
      <c r="X33">
        <v>207937.85350687499</v>
      </c>
      <c r="Y33">
        <v>9.2609575176634298</v>
      </c>
      <c r="Z33">
        <v>74.039549472444094</v>
      </c>
      <c r="AA33">
        <v>26.482927226201799</v>
      </c>
      <c r="AB33">
        <v>18.442365328888801</v>
      </c>
      <c r="AC33">
        <v>1.3015700832254</v>
      </c>
      <c r="AD33">
        <v>5.63674749433142</v>
      </c>
      <c r="AE33">
        <v>29.1524096305589</v>
      </c>
      <c r="AF33">
        <v>57.590219410168103</v>
      </c>
      <c r="AG33">
        <v>1.3109954932828201</v>
      </c>
      <c r="AH33">
        <v>-34.954125619094903</v>
      </c>
      <c r="AI33">
        <v>3.4377874151634402</v>
      </c>
      <c r="AJ33">
        <v>2.2626573960284699</v>
      </c>
      <c r="AK33">
        <v>-28.934411987145101</v>
      </c>
      <c r="AL33">
        <v>20.479674796747901</v>
      </c>
      <c r="AM33">
        <v>7.2034551694426598</v>
      </c>
      <c r="AN33">
        <v>13.553759747501701</v>
      </c>
      <c r="AO33">
        <v>7.2034551694426598</v>
      </c>
      <c r="AP33">
        <v>0.82295182687804203</v>
      </c>
      <c r="AQ33">
        <v>6.8056507522512897</v>
      </c>
      <c r="AR33">
        <v>164.17160403243801</v>
      </c>
      <c r="AS33">
        <v>30.458553854459701</v>
      </c>
    </row>
    <row r="34" spans="1:45" x14ac:dyDescent="0.25">
      <c r="A34" t="s">
        <v>348</v>
      </c>
      <c r="B34" t="s">
        <v>324</v>
      </c>
      <c r="C34" t="s">
        <v>306</v>
      </c>
      <c r="D34">
        <v>151860.11489632499</v>
      </c>
      <c r="E34">
        <v>419.3</v>
      </c>
      <c r="F34">
        <v>-0.29344943974252602</v>
      </c>
      <c r="I34">
        <v>-25.120701777699999</v>
      </c>
      <c r="T34">
        <v>-11.289548135644299</v>
      </c>
      <c r="X34">
        <v>151860.11489632499</v>
      </c>
      <c r="Y34">
        <v>0.60157405379050699</v>
      </c>
      <c r="AB34">
        <v>7.1724830628418301</v>
      </c>
      <c r="AC34">
        <v>0.62565508669635295</v>
      </c>
      <c r="AD34">
        <v>6.1731064832638802</v>
      </c>
      <c r="AE34">
        <v>62.238899465311803</v>
      </c>
      <c r="AJ34">
        <v>-109.982614579836</v>
      </c>
      <c r="AK34">
        <v>-118.13905488791001</v>
      </c>
      <c r="AL34">
        <v>-50.062698212588799</v>
      </c>
      <c r="AM34">
        <v>0.60157405379050699</v>
      </c>
      <c r="AO34">
        <v>0.60157405379050699</v>
      </c>
      <c r="AP34">
        <v>-39.921581274160502</v>
      </c>
      <c r="AR34">
        <v>-61.978953788794698</v>
      </c>
    </row>
    <row r="35" spans="1:45" x14ac:dyDescent="0.25">
      <c r="A35" t="s">
        <v>352</v>
      </c>
      <c r="B35" t="s">
        <v>351</v>
      </c>
      <c r="C35" t="s">
        <v>336</v>
      </c>
      <c r="D35">
        <v>146414.01326000001</v>
      </c>
      <c r="E35">
        <v>119.8</v>
      </c>
      <c r="F35">
        <v>3.8950608855795599</v>
      </c>
      <c r="G35">
        <v>0.331467875113584</v>
      </c>
      <c r="H35">
        <v>0.86300690477194697</v>
      </c>
      <c r="I35">
        <v>57.290553884399998</v>
      </c>
      <c r="J35">
        <v>149.38658749596601</v>
      </c>
      <c r="K35">
        <v>107.941522080236</v>
      </c>
      <c r="L35">
        <v>15.2721950626816</v>
      </c>
      <c r="M35">
        <v>80.715835984544199</v>
      </c>
      <c r="N35">
        <v>8.5964200311581198</v>
      </c>
      <c r="O35">
        <v>2.4433251078170302</v>
      </c>
      <c r="P35">
        <v>54.440024412596799</v>
      </c>
      <c r="Q35">
        <v>4.8609323563897098</v>
      </c>
      <c r="R35">
        <v>0.890749002545142</v>
      </c>
      <c r="S35">
        <v>-56.579091511583897</v>
      </c>
      <c r="T35">
        <v>16.713165296105199</v>
      </c>
      <c r="U35">
        <v>3.0027502199484402</v>
      </c>
      <c r="V35">
        <v>-0.23946415110406799</v>
      </c>
      <c r="W35">
        <v>1.82710278325943</v>
      </c>
      <c r="X35">
        <v>216412.85326</v>
      </c>
      <c r="Y35">
        <v>0.88326300610178499</v>
      </c>
      <c r="Z35">
        <v>28.699724193995401</v>
      </c>
      <c r="AA35">
        <v>8.8210011021520494</v>
      </c>
      <c r="AB35">
        <v>6.3896992962890602</v>
      </c>
      <c r="AC35">
        <v>1.29014926677683</v>
      </c>
      <c r="AD35">
        <v>4.6536854529267204</v>
      </c>
      <c r="AE35">
        <v>35.211063385994301</v>
      </c>
      <c r="AF35">
        <v>19.4167847953542</v>
      </c>
      <c r="AG35">
        <v>-29.8394580647551</v>
      </c>
      <c r="AH35">
        <v>-54.645690435149497</v>
      </c>
      <c r="AI35">
        <v>1.39209622933008</v>
      </c>
      <c r="AJ35">
        <v>-27.320487231581399</v>
      </c>
      <c r="AK35">
        <v>-21.975199927156599</v>
      </c>
      <c r="AL35">
        <v>13.0217391304347</v>
      </c>
      <c r="AM35">
        <v>0.59757116797534005</v>
      </c>
      <c r="AN35">
        <v>6.7524545987009201</v>
      </c>
      <c r="AO35">
        <v>0.59757116797534005</v>
      </c>
      <c r="AP35">
        <v>-33.598248868356102</v>
      </c>
      <c r="AQ35">
        <v>0.63252913868828298</v>
      </c>
      <c r="AR35">
        <v>-62.776391964943898</v>
      </c>
      <c r="AS35">
        <v>89.858175918596302</v>
      </c>
    </row>
    <row r="36" spans="1:45" x14ac:dyDescent="0.25">
      <c r="A36" t="s">
        <v>350</v>
      </c>
      <c r="B36" t="s">
        <v>349</v>
      </c>
      <c r="C36" t="s">
        <v>91</v>
      </c>
      <c r="D36">
        <v>143870.33300583001</v>
      </c>
      <c r="E36">
        <v>4844.05</v>
      </c>
      <c r="F36">
        <v>39.507313829787201</v>
      </c>
      <c r="G36">
        <v>3.1340057636887599</v>
      </c>
      <c r="H36">
        <v>1.53177628009706</v>
      </c>
      <c r="I36">
        <v>8.5129978555000001</v>
      </c>
      <c r="J36">
        <v>26.584645669291302</v>
      </c>
      <c r="K36">
        <v>9791.7716535432992</v>
      </c>
      <c r="L36">
        <v>55.0682130059662</v>
      </c>
      <c r="M36">
        <v>2.1326328979709799</v>
      </c>
      <c r="N36">
        <v>25.304709259243399</v>
      </c>
      <c r="O36">
        <v>13.7297297297297</v>
      </c>
      <c r="P36">
        <v>0</v>
      </c>
      <c r="Q36">
        <v>64.053645636569598</v>
      </c>
      <c r="R36">
        <v>3.1346076678947901</v>
      </c>
      <c r="S36">
        <v>3.13138587902271</v>
      </c>
      <c r="T36">
        <v>32.6362391411269</v>
      </c>
      <c r="U36">
        <v>1.2336388530692199</v>
      </c>
      <c r="V36">
        <v>-1.3913557285403899</v>
      </c>
      <c r="W36">
        <v>-1.59477416307516</v>
      </c>
      <c r="X36">
        <v>136557.63300582999</v>
      </c>
      <c r="Y36">
        <v>4.04736330000474</v>
      </c>
      <c r="Z36">
        <v>63.358990862445999</v>
      </c>
      <c r="AA36">
        <v>22.982149313490599</v>
      </c>
      <c r="AB36">
        <v>20.489996849897899</v>
      </c>
      <c r="AC36">
        <v>1.51887463644678</v>
      </c>
      <c r="AD36">
        <v>7.7289023228045197</v>
      </c>
      <c r="AE36">
        <v>31.807681496004101</v>
      </c>
      <c r="AF36">
        <v>66.751882803243106</v>
      </c>
      <c r="AG36">
        <v>19.4113576464148</v>
      </c>
      <c r="AH36">
        <v>22.138097514225301</v>
      </c>
      <c r="AI36">
        <v>8.6673052319286494</v>
      </c>
      <c r="AJ36">
        <v>26.591138345003898</v>
      </c>
      <c r="AK36">
        <v>23.346780680209001</v>
      </c>
      <c r="AL36">
        <v>28.979563755578599</v>
      </c>
      <c r="AM36">
        <v>4.2641007532870496</v>
      </c>
      <c r="AN36">
        <v>46.4907687603664</v>
      </c>
      <c r="AO36">
        <v>4.2641007532870496</v>
      </c>
      <c r="AP36">
        <v>10.939487158267299</v>
      </c>
      <c r="AQ36">
        <v>3.9371782191919502</v>
      </c>
      <c r="AR36">
        <v>18.355945657187199</v>
      </c>
      <c r="AS36">
        <v>32.299926587452298</v>
      </c>
    </row>
    <row r="37" spans="1:45" x14ac:dyDescent="0.25">
      <c r="A37" t="s">
        <v>359</v>
      </c>
      <c r="B37" t="s">
        <v>358</v>
      </c>
      <c r="C37" t="s">
        <v>293</v>
      </c>
      <c r="D37">
        <v>142369.75425939</v>
      </c>
      <c r="E37">
        <v>659.3</v>
      </c>
      <c r="G37">
        <v>0.864199313690455</v>
      </c>
      <c r="H37">
        <v>0.29938754269113199</v>
      </c>
      <c r="L37">
        <v>0</v>
      </c>
      <c r="M37">
        <v>7.3115505566783696</v>
      </c>
      <c r="N37">
        <v>0.58148161805138598</v>
      </c>
      <c r="P37">
        <v>7.3115505566783696</v>
      </c>
      <c r="Q37">
        <v>0.58254715495019005</v>
      </c>
      <c r="R37">
        <v>0.864199313690455</v>
      </c>
      <c r="S37">
        <v>-80.927148577592703</v>
      </c>
      <c r="T37">
        <v>104.050160975377</v>
      </c>
      <c r="U37">
        <v>0.28684832752885397</v>
      </c>
      <c r="V37">
        <v>-0.74425155384409303</v>
      </c>
      <c r="W37">
        <v>7.8030873692658204E-3</v>
      </c>
      <c r="X37">
        <v>142151.20425939001</v>
      </c>
      <c r="Y37">
        <v>1.98412163769101</v>
      </c>
      <c r="Z37">
        <v>20.918124118457499</v>
      </c>
      <c r="AA37">
        <v>98.625022902034303</v>
      </c>
      <c r="AB37">
        <v>93.6894166190297</v>
      </c>
      <c r="AF37">
        <v>20.9502846340852</v>
      </c>
      <c r="AG37">
        <v>87.868637009372506</v>
      </c>
      <c r="AH37">
        <v>347.96431316687199</v>
      </c>
      <c r="AI37">
        <v>10.9573016422042</v>
      </c>
      <c r="AJ37">
        <v>395.58420511482501</v>
      </c>
      <c r="AK37">
        <v>528.52974229437496</v>
      </c>
      <c r="AL37">
        <v>82.878692646134496</v>
      </c>
      <c r="AM37">
        <v>1.9871721203526</v>
      </c>
      <c r="AN37">
        <v>20.683748078194998</v>
      </c>
      <c r="AO37">
        <v>1.9871721203526</v>
      </c>
      <c r="AP37">
        <v>104.44316777919801</v>
      </c>
      <c r="AQ37">
        <v>1.73078205817082</v>
      </c>
      <c r="AR37">
        <v>2.5385572153033702</v>
      </c>
      <c r="AS37">
        <v>100.00544686038999</v>
      </c>
    </row>
    <row r="38" spans="1:45" x14ac:dyDescent="0.25">
      <c r="A38" t="s">
        <v>354</v>
      </c>
      <c r="B38" t="s">
        <v>353</v>
      </c>
      <c r="C38" t="s">
        <v>355</v>
      </c>
      <c r="D38">
        <v>141157.29232993501</v>
      </c>
      <c r="E38">
        <v>227.1</v>
      </c>
      <c r="F38">
        <v>56.531571948385903</v>
      </c>
      <c r="G38">
        <v>1.4941338094551999</v>
      </c>
      <c r="H38">
        <v>0.85057113692704001</v>
      </c>
      <c r="I38">
        <v>51.0921034733</v>
      </c>
      <c r="L38">
        <v>39.0588440522844</v>
      </c>
      <c r="M38">
        <v>8.0189278868416505</v>
      </c>
      <c r="N38">
        <v>21.559729125707602</v>
      </c>
      <c r="O38">
        <v>0</v>
      </c>
      <c r="P38">
        <v>7.8997955808304701</v>
      </c>
      <c r="Q38">
        <v>20.768418177629801</v>
      </c>
      <c r="R38">
        <v>1.6173977621598401</v>
      </c>
      <c r="S38">
        <v>4.1605928739618401</v>
      </c>
      <c r="T38">
        <v>5.0117642497684098</v>
      </c>
      <c r="U38">
        <v>10.587208033180501</v>
      </c>
      <c r="V38">
        <v>7.3449936621280099</v>
      </c>
      <c r="W38">
        <v>0</v>
      </c>
      <c r="X38">
        <v>108885.862329935</v>
      </c>
      <c r="Y38">
        <v>0.75196084109511996</v>
      </c>
      <c r="Z38">
        <v>3.7463757049858701</v>
      </c>
      <c r="AA38">
        <v>2.8146704037607999</v>
      </c>
      <c r="AB38">
        <v>2.5111827252922501</v>
      </c>
      <c r="AC38">
        <v>4.06194010283913</v>
      </c>
      <c r="AD38">
        <v>1.65041840896396</v>
      </c>
      <c r="AE38">
        <v>10.616623364306101</v>
      </c>
      <c r="AF38">
        <v>4.8567209668051703</v>
      </c>
      <c r="AG38">
        <v>0</v>
      </c>
      <c r="AH38">
        <v>4.9570625210491901</v>
      </c>
      <c r="AI38">
        <v>3.2215313688812</v>
      </c>
      <c r="AJ38">
        <v>0</v>
      </c>
      <c r="AK38">
        <v>-76.602762153526299</v>
      </c>
      <c r="AL38">
        <v>6.1048387096774102</v>
      </c>
      <c r="AM38">
        <v>0.97482587726125902</v>
      </c>
      <c r="AN38">
        <v>3.4355280310229301</v>
      </c>
      <c r="AO38">
        <v>0.97482587726125902</v>
      </c>
      <c r="AP38">
        <v>0</v>
      </c>
      <c r="AQ38">
        <v>1.04759743546187</v>
      </c>
      <c r="AR38">
        <v>-39.276627952873099</v>
      </c>
      <c r="AS38">
        <v>5.0117642497684196</v>
      </c>
    </row>
    <row r="39" spans="1:45" x14ac:dyDescent="0.25">
      <c r="A39" t="s">
        <v>357</v>
      </c>
      <c r="B39" t="s">
        <v>356</v>
      </c>
      <c r="C39" t="s">
        <v>274</v>
      </c>
      <c r="D39">
        <v>139235.41045637999</v>
      </c>
      <c r="E39">
        <v>95.25</v>
      </c>
      <c r="F39">
        <v>2.9940289284691302</v>
      </c>
      <c r="G39">
        <v>0.18257068119296099</v>
      </c>
      <c r="H39">
        <v>2.2109324207284802</v>
      </c>
      <c r="I39">
        <v>35.2754759679</v>
      </c>
      <c r="L39">
        <v>7.0004153317560798</v>
      </c>
      <c r="M39">
        <v>97.700631222634399</v>
      </c>
      <c r="N39">
        <v>5.4952643820137403</v>
      </c>
      <c r="O39">
        <v>0</v>
      </c>
      <c r="P39">
        <v>46.110933705527302</v>
      </c>
      <c r="Q39">
        <v>3.5510177483073502</v>
      </c>
      <c r="R39">
        <v>0.76469819257303295</v>
      </c>
      <c r="S39">
        <v>-18.5631926120504</v>
      </c>
      <c r="T39">
        <v>14.219128284414399</v>
      </c>
      <c r="U39">
        <v>2.9672539450690301</v>
      </c>
      <c r="V39">
        <v>2.0368989705064902</v>
      </c>
      <c r="W39">
        <v>2.6947327744929201</v>
      </c>
      <c r="X39">
        <v>263013.13045637897</v>
      </c>
      <c r="Y39">
        <v>0.31059027422049201</v>
      </c>
      <c r="Z39">
        <v>13.396761734258099</v>
      </c>
      <c r="AA39">
        <v>11.6485472354408</v>
      </c>
      <c r="AB39">
        <v>7.3549327450532802</v>
      </c>
      <c r="AC39">
        <v>4.06194010283913</v>
      </c>
      <c r="AD39">
        <v>1.65041840896396</v>
      </c>
      <c r="AE39">
        <v>10.616623364306101</v>
      </c>
      <c r="AF39">
        <v>7.0920551214271699</v>
      </c>
      <c r="AG39">
        <v>-41.176331454963098</v>
      </c>
      <c r="AH39">
        <v>-33.402334283251101</v>
      </c>
      <c r="AI39">
        <v>1.0304067366162</v>
      </c>
      <c r="AJ39">
        <v>-43.995892640697903</v>
      </c>
      <c r="AK39">
        <v>-19.891068658256899</v>
      </c>
      <c r="AL39">
        <v>6.0227631994941504</v>
      </c>
      <c r="AM39">
        <v>0.16442207368054501</v>
      </c>
      <c r="AN39">
        <v>5.6668107614500798</v>
      </c>
      <c r="AO39">
        <v>0.16442207368054501</v>
      </c>
      <c r="AP39">
        <v>-76.334789836068694</v>
      </c>
      <c r="AQ39">
        <v>0.16725220808833899</v>
      </c>
      <c r="AR39">
        <v>-73.663574603487305</v>
      </c>
      <c r="AS39">
        <v>14.219128284414399</v>
      </c>
    </row>
    <row r="40" spans="1:45" x14ac:dyDescent="0.25">
      <c r="A40" t="s">
        <v>361</v>
      </c>
      <c r="B40" t="s">
        <v>360</v>
      </c>
      <c r="C40" t="s">
        <v>362</v>
      </c>
      <c r="D40">
        <v>137262.61436579999</v>
      </c>
      <c r="E40">
        <v>4892.5</v>
      </c>
      <c r="F40">
        <v>199.48089091369201</v>
      </c>
      <c r="G40">
        <v>1.53429120009714</v>
      </c>
      <c r="H40">
        <v>1.0867889407277</v>
      </c>
      <c r="I40">
        <v>-10.2295918413</v>
      </c>
      <c r="J40">
        <v>19.355924154784802</v>
      </c>
      <c r="K40">
        <v>53.711397545871598</v>
      </c>
      <c r="L40">
        <v>15.628074391330401</v>
      </c>
      <c r="M40">
        <v>0.42310436608421498</v>
      </c>
      <c r="N40">
        <v>22.4310936363804</v>
      </c>
      <c r="O40">
        <v>18.857275792216299</v>
      </c>
      <c r="P40">
        <v>0.42310436608421498</v>
      </c>
      <c r="Q40">
        <v>104.940518450535</v>
      </c>
      <c r="R40">
        <v>1.8309383502126799</v>
      </c>
      <c r="S40">
        <v>7.5913419517399703</v>
      </c>
      <c r="T40">
        <v>22.649811535540799</v>
      </c>
      <c r="U40">
        <v>2.8860028860028799</v>
      </c>
      <c r="V40">
        <v>2.2603477993065302</v>
      </c>
      <c r="W40">
        <v>0.57364809014025497</v>
      </c>
      <c r="X40">
        <v>132115.0243658</v>
      </c>
      <c r="Y40">
        <v>3.4610281559899998</v>
      </c>
      <c r="Z40">
        <v>31.7033956368514</v>
      </c>
      <c r="AA40">
        <v>16.762696440114699</v>
      </c>
      <c r="AB40">
        <v>16.176016226311098</v>
      </c>
      <c r="AC40">
        <v>0.86960686935344</v>
      </c>
      <c r="AD40">
        <v>6.2615017687085199</v>
      </c>
      <c r="AE40">
        <v>42.465762847728101</v>
      </c>
      <c r="AF40">
        <v>32.938653194647699</v>
      </c>
      <c r="AG40">
        <v>22.6538909747959</v>
      </c>
      <c r="AH40">
        <v>-24.269727477177302</v>
      </c>
      <c r="AI40">
        <v>4.6749103628997704</v>
      </c>
      <c r="AJ40">
        <v>-13.1193391864446</v>
      </c>
      <c r="AK40">
        <v>-63.6082711453397</v>
      </c>
      <c r="AL40">
        <v>20.4011425473802</v>
      </c>
      <c r="AM40">
        <v>3.5958799944619302</v>
      </c>
      <c r="AN40">
        <v>26.009416412906301</v>
      </c>
      <c r="AO40">
        <v>3.5958799944619302</v>
      </c>
      <c r="AP40">
        <v>39.644807173733199</v>
      </c>
      <c r="AQ40">
        <v>3.2971251299861901</v>
      </c>
      <c r="AR40">
        <v>127.268976409339</v>
      </c>
      <c r="AS40">
        <v>20.9848944607721</v>
      </c>
    </row>
    <row r="41" spans="1:45" x14ac:dyDescent="0.25">
      <c r="A41" t="s">
        <v>119</v>
      </c>
      <c r="B41" t="s">
        <v>120</v>
      </c>
      <c r="C41" t="s">
        <v>121</v>
      </c>
      <c r="D41">
        <v>135379.22076</v>
      </c>
      <c r="E41">
        <v>320.14999999999998</v>
      </c>
      <c r="F41">
        <v>46.909909909909899</v>
      </c>
      <c r="G41">
        <v>3.6148670823761</v>
      </c>
      <c r="H41">
        <v>0.78491542860935604</v>
      </c>
      <c r="I41">
        <v>6.3575432246999997</v>
      </c>
      <c r="L41">
        <v>5.7717676240944797</v>
      </c>
      <c r="M41">
        <v>8.2961407193489105</v>
      </c>
      <c r="N41">
        <v>34.969778374748103</v>
      </c>
      <c r="O41">
        <v>0</v>
      </c>
      <c r="P41">
        <v>6.1754324552959297</v>
      </c>
      <c r="Q41">
        <v>101.17431899124</v>
      </c>
      <c r="R41">
        <v>3.9353462422054402</v>
      </c>
      <c r="S41">
        <v>2.0518796992481199</v>
      </c>
      <c r="T41">
        <v>12.879766031776199</v>
      </c>
      <c r="U41">
        <v>23.5642946317103</v>
      </c>
      <c r="V41">
        <v>20.322080260657799</v>
      </c>
      <c r="W41">
        <v>1.2629187435032101</v>
      </c>
      <c r="X41">
        <v>117408.22076</v>
      </c>
      <c r="Y41">
        <v>3.30941795416748</v>
      </c>
      <c r="Z41">
        <v>12.0753081106654</v>
      </c>
      <c r="AA41">
        <v>7.5160502375008003</v>
      </c>
      <c r="AB41">
        <v>6.2170093068572898</v>
      </c>
      <c r="AC41">
        <v>1.29014926677683</v>
      </c>
      <c r="AD41">
        <v>4.6536854529267204</v>
      </c>
      <c r="AE41">
        <v>35.211063385994301</v>
      </c>
      <c r="AF41">
        <v>13.9236059611231</v>
      </c>
      <c r="AG41">
        <v>11.3242420597761</v>
      </c>
      <c r="AH41">
        <v>28.6612690509868</v>
      </c>
      <c r="AI41">
        <v>3.94910360724599</v>
      </c>
      <c r="AJ41">
        <v>7.0093924723945999</v>
      </c>
      <c r="AK41">
        <v>-39.871283996184403</v>
      </c>
      <c r="AL41">
        <v>14.8906976744186</v>
      </c>
      <c r="AM41">
        <v>3.8159714958987498</v>
      </c>
      <c r="AN41">
        <v>10.6673406949806</v>
      </c>
      <c r="AO41">
        <v>3.8159714958987498</v>
      </c>
      <c r="AP41">
        <v>9.8240511861620998</v>
      </c>
      <c r="AQ41">
        <v>4.4644748443894304</v>
      </c>
      <c r="AR41">
        <v>137.70261158607801</v>
      </c>
      <c r="AS41">
        <v>14.428138203133299</v>
      </c>
    </row>
    <row r="42" spans="1:45" x14ac:dyDescent="0.25">
      <c r="A42" t="s">
        <v>369</v>
      </c>
      <c r="B42" t="s">
        <v>368</v>
      </c>
      <c r="C42" t="s">
        <v>370</v>
      </c>
      <c r="D42">
        <v>133616.31967600001</v>
      </c>
      <c r="E42">
        <v>3857.7</v>
      </c>
      <c r="F42">
        <v>55.898071625344301</v>
      </c>
      <c r="G42">
        <v>1.6420731173106</v>
      </c>
      <c r="H42">
        <v>0.87211797231154997</v>
      </c>
      <c r="J42">
        <v>88.256164718839798</v>
      </c>
      <c r="K42">
        <v>172.93670072814001</v>
      </c>
      <c r="L42">
        <v>81.990192127234593</v>
      </c>
      <c r="M42">
        <v>0</v>
      </c>
      <c r="N42">
        <v>10.0905067382763</v>
      </c>
      <c r="O42">
        <v>4.1356884378874899</v>
      </c>
      <c r="P42">
        <v>0</v>
      </c>
      <c r="Q42">
        <v>18.170576596947399</v>
      </c>
      <c r="R42">
        <v>1.9130402132692499</v>
      </c>
      <c r="S42">
        <v>2.44548396587231</v>
      </c>
      <c r="T42">
        <v>86.600764583576407</v>
      </c>
      <c r="U42">
        <v>0.26652452025586298</v>
      </c>
      <c r="V42">
        <v>-0.38916036844086099</v>
      </c>
      <c r="W42">
        <v>-6.04254250679142E-2</v>
      </c>
      <c r="X42">
        <v>127039.819676</v>
      </c>
      <c r="Y42">
        <v>7.6417687059984098</v>
      </c>
      <c r="Z42">
        <v>154.45570781276501</v>
      </c>
      <c r="AA42">
        <v>62.608949621014297</v>
      </c>
      <c r="AB42">
        <v>54.147054673940801</v>
      </c>
      <c r="AC42">
        <v>0.75236751848995997</v>
      </c>
      <c r="AD42">
        <v>6.8141198838329604</v>
      </c>
      <c r="AE42">
        <v>330.89120710237103</v>
      </c>
      <c r="AF42">
        <v>162.45145249361701</v>
      </c>
      <c r="AG42">
        <v>82.432117285940805</v>
      </c>
      <c r="AH42">
        <v>117.608746968606</v>
      </c>
      <c r="AI42">
        <v>11.5010001614763</v>
      </c>
      <c r="AJ42">
        <v>71.148696647213399</v>
      </c>
      <c r="AK42">
        <v>102.056022978043</v>
      </c>
      <c r="AL42">
        <v>73.620229007633498</v>
      </c>
      <c r="AM42">
        <v>8.0373619304155302</v>
      </c>
      <c r="AN42">
        <v>136.55219179969299</v>
      </c>
      <c r="AO42">
        <v>8.0373619304155302</v>
      </c>
      <c r="AP42">
        <v>80.516306524579093</v>
      </c>
      <c r="AQ42">
        <v>7.1542288725725998</v>
      </c>
      <c r="AR42">
        <v>194.753384785957</v>
      </c>
      <c r="AS42">
        <v>70.790103139602707</v>
      </c>
    </row>
    <row r="43" spans="1:45" x14ac:dyDescent="0.25">
      <c r="A43" t="s">
        <v>364</v>
      </c>
      <c r="B43" t="s">
        <v>363</v>
      </c>
      <c r="C43" t="s">
        <v>365</v>
      </c>
      <c r="D43">
        <v>132338.199303375</v>
      </c>
      <c r="E43">
        <v>2615.85</v>
      </c>
      <c r="F43">
        <v>37.172124265323198</v>
      </c>
      <c r="G43">
        <v>1.13847889754502</v>
      </c>
      <c r="H43">
        <v>1.1855818304823</v>
      </c>
      <c r="I43">
        <v>92.584249270599997</v>
      </c>
      <c r="J43">
        <v>92.650506059414596</v>
      </c>
      <c r="K43">
        <v>55.906545237461899</v>
      </c>
      <c r="L43">
        <v>45.655364455709801</v>
      </c>
      <c r="M43">
        <v>5.2459602037088704</v>
      </c>
      <c r="N43">
        <v>16.8577050453741</v>
      </c>
      <c r="O43">
        <v>3.9395359564030201</v>
      </c>
      <c r="P43">
        <v>2.3587414315490798</v>
      </c>
      <c r="Q43">
        <v>41.623759786854897</v>
      </c>
      <c r="R43">
        <v>1.8922600824684099</v>
      </c>
      <c r="S43">
        <v>6.1722825577641904</v>
      </c>
      <c r="T43">
        <v>103.937325194089</v>
      </c>
      <c r="U43">
        <v>0.42249120771113602</v>
      </c>
      <c r="V43">
        <v>-2.81972316334137</v>
      </c>
      <c r="W43">
        <v>-9.3454810236153193E-2</v>
      </c>
      <c r="X43">
        <v>132104.599303375</v>
      </c>
      <c r="Y43">
        <v>11.1430366293171</v>
      </c>
      <c r="Z43">
        <v>125.548458785591</v>
      </c>
      <c r="AA43">
        <v>74.598278428450797</v>
      </c>
      <c r="AB43">
        <v>64.7374814043648</v>
      </c>
      <c r="AC43">
        <v>1.29014926677683</v>
      </c>
      <c r="AD43">
        <v>4.6536854529267204</v>
      </c>
      <c r="AE43">
        <v>35.211063385994301</v>
      </c>
      <c r="AF43">
        <v>125.770465590252</v>
      </c>
      <c r="AG43">
        <v>283.74059713314801</v>
      </c>
      <c r="AH43">
        <v>479.05012284479699</v>
      </c>
      <c r="AI43">
        <v>17.773250223394101</v>
      </c>
      <c r="AJ43">
        <v>203.073351872534</v>
      </c>
      <c r="AK43">
        <v>385.227596011679</v>
      </c>
      <c r="AL43">
        <v>71.854140914709504</v>
      </c>
      <c r="AM43">
        <v>11.162740813504</v>
      </c>
      <c r="AN43">
        <v>84.964527631743593</v>
      </c>
      <c r="AO43">
        <v>11.162740813504</v>
      </c>
      <c r="AP43">
        <v>232.73874893526099</v>
      </c>
      <c r="AQ43">
        <v>10.134271224458599</v>
      </c>
      <c r="AR43">
        <v>595.34393710230495</v>
      </c>
      <c r="AS43">
        <v>103.937325194089</v>
      </c>
    </row>
    <row r="44" spans="1:45" x14ac:dyDescent="0.25">
      <c r="A44" t="s">
        <v>367</v>
      </c>
      <c r="B44" t="s">
        <v>366</v>
      </c>
      <c r="C44" t="s">
        <v>293</v>
      </c>
      <c r="D44">
        <v>129775.19587425</v>
      </c>
      <c r="E44">
        <v>1289.75</v>
      </c>
      <c r="G44">
        <v>1.4846104811308001</v>
      </c>
      <c r="H44">
        <v>0.32994281944138898</v>
      </c>
      <c r="L44">
        <v>0</v>
      </c>
      <c r="M44">
        <v>0</v>
      </c>
      <c r="N44">
        <v>0.69825485563977996</v>
      </c>
      <c r="P44">
        <v>0</v>
      </c>
      <c r="Q44">
        <v>0.65841602837414104</v>
      </c>
      <c r="R44">
        <v>1.4846104811308001</v>
      </c>
      <c r="S44">
        <v>30.525523539600002</v>
      </c>
      <c r="T44">
        <v>75.425699549713698</v>
      </c>
      <c r="U44">
        <v>0.19271220421992999</v>
      </c>
      <c r="V44">
        <v>-0.83838767715301599</v>
      </c>
      <c r="W44">
        <v>-8.6333035939657493E-2</v>
      </c>
      <c r="X44">
        <v>126570.97587425</v>
      </c>
      <c r="Y44">
        <v>1.53617242324446</v>
      </c>
      <c r="Z44">
        <v>5.8099551059343497</v>
      </c>
      <c r="AA44">
        <v>66.412521512543506</v>
      </c>
      <c r="AB44">
        <v>66.412521512543506</v>
      </c>
      <c r="AF44">
        <v>5.95703759637854</v>
      </c>
      <c r="AG44">
        <v>91.447590595104103</v>
      </c>
      <c r="AH44">
        <v>356.49816698308001</v>
      </c>
      <c r="AI44">
        <v>11.166041507604699</v>
      </c>
      <c r="AJ44">
        <v>259.24774172545602</v>
      </c>
      <c r="AK44">
        <v>355.619626687297</v>
      </c>
      <c r="AL44">
        <v>62.731031128404602</v>
      </c>
      <c r="AM44">
        <v>1.5750615474533001</v>
      </c>
      <c r="AN44">
        <v>5.9388409392598502</v>
      </c>
      <c r="AO44">
        <v>1.5750615474533001</v>
      </c>
      <c r="AP44">
        <v>62.0446306137909</v>
      </c>
      <c r="AQ44">
        <v>1.64900426344324</v>
      </c>
      <c r="AR44">
        <v>-18.726447021354101</v>
      </c>
      <c r="AS44">
        <v>70.577560896610393</v>
      </c>
    </row>
    <row r="45" spans="1:45" x14ac:dyDescent="0.25">
      <c r="A45" t="s">
        <v>116</v>
      </c>
      <c r="B45" t="s">
        <v>117</v>
      </c>
      <c r="C45" t="s">
        <v>118</v>
      </c>
      <c r="D45">
        <v>128837.83181249999</v>
      </c>
      <c r="E45">
        <v>3929</v>
      </c>
      <c r="F45">
        <v>113.29084008970101</v>
      </c>
      <c r="G45">
        <v>1.1396110828011199</v>
      </c>
      <c r="H45">
        <v>0.50463622828819099</v>
      </c>
      <c r="I45">
        <v>582.13954374310003</v>
      </c>
      <c r="L45">
        <v>65.785620505970996</v>
      </c>
      <c r="M45">
        <v>0.255061894053283</v>
      </c>
      <c r="N45">
        <v>10.899580013655401</v>
      </c>
      <c r="O45">
        <v>0</v>
      </c>
      <c r="P45">
        <v>1.24761348623587E-2</v>
      </c>
      <c r="Q45">
        <v>14.235690245559899</v>
      </c>
      <c r="R45">
        <v>1.74253837656082</v>
      </c>
      <c r="S45">
        <v>1.6377070972585099</v>
      </c>
      <c r="T45">
        <v>22.107721499194302</v>
      </c>
      <c r="U45">
        <v>1.0381655614529099</v>
      </c>
      <c r="V45">
        <v>0.38248067275618702</v>
      </c>
      <c r="W45">
        <v>0.13107928030896801</v>
      </c>
      <c r="X45">
        <v>114543.1318125</v>
      </c>
      <c r="Y45">
        <v>4.0049415940133803</v>
      </c>
      <c r="Z45">
        <v>13.424790507090099</v>
      </c>
      <c r="AA45">
        <v>17.4409828765871</v>
      </c>
      <c r="AB45">
        <v>13.7142255532713</v>
      </c>
      <c r="AC45">
        <v>0.75236751848995997</v>
      </c>
      <c r="AD45">
        <v>6.8141198838329604</v>
      </c>
      <c r="AE45">
        <v>330.89120710237103</v>
      </c>
      <c r="AF45">
        <v>15.1001712115032</v>
      </c>
      <c r="AG45">
        <v>-4.6189245266885797</v>
      </c>
      <c r="AH45">
        <v>26.196457630331299</v>
      </c>
      <c r="AI45">
        <v>6.6697019297370996</v>
      </c>
      <c r="AJ45">
        <v>-15.973914919000499</v>
      </c>
      <c r="AK45">
        <v>-48.418489089407501</v>
      </c>
      <c r="AL45">
        <v>26.0716655607166</v>
      </c>
      <c r="AM45">
        <v>4.5047484152347197</v>
      </c>
      <c r="AN45">
        <v>12.841688127567799</v>
      </c>
      <c r="AO45">
        <v>4.5047484152347197</v>
      </c>
      <c r="AP45">
        <v>-13.784920081722399</v>
      </c>
      <c r="AQ45">
        <v>4.5550814850898096</v>
      </c>
      <c r="AR45">
        <v>65.202196254830497</v>
      </c>
      <c r="AS45">
        <v>22.107645628673101</v>
      </c>
    </row>
    <row r="46" spans="1:45" x14ac:dyDescent="0.25">
      <c r="A46" t="s">
        <v>372</v>
      </c>
      <c r="B46" t="s">
        <v>371</v>
      </c>
      <c r="C46" t="s">
        <v>373</v>
      </c>
      <c r="D46">
        <v>126438.92194248</v>
      </c>
      <c r="E46">
        <v>515.6</v>
      </c>
      <c r="F46">
        <v>4.8313357474371399</v>
      </c>
      <c r="G46">
        <v>0.57305438208274595</v>
      </c>
      <c r="H46">
        <v>0.11590886328383999</v>
      </c>
      <c r="I46">
        <v>3142.9702028797001</v>
      </c>
      <c r="J46">
        <v>304050.23849725601</v>
      </c>
      <c r="K46">
        <v>24517.091599831099</v>
      </c>
      <c r="L46">
        <v>33.780230500287701</v>
      </c>
      <c r="M46">
        <v>8.8453776130621193</v>
      </c>
      <c r="N46">
        <v>3.6037269859530401</v>
      </c>
      <c r="O46">
        <v>1.20045950894162E-3</v>
      </c>
      <c r="P46">
        <v>3.37194552992699</v>
      </c>
      <c r="Q46">
        <v>13.6813314202959</v>
      </c>
      <c r="R46">
        <v>2.3040926261203798</v>
      </c>
      <c r="S46">
        <v>0.42529242594605299</v>
      </c>
      <c r="T46">
        <v>62.106817338618598</v>
      </c>
      <c r="U46">
        <v>0.78308535630383702</v>
      </c>
      <c r="V46">
        <v>-0.37631293658390902</v>
      </c>
      <c r="W46">
        <v>-0.37631293658390902</v>
      </c>
      <c r="X46">
        <v>127031.83194248</v>
      </c>
      <c r="Y46">
        <v>21.129220534199099</v>
      </c>
      <c r="Z46">
        <v>54.955973533640197</v>
      </c>
      <c r="AA46">
        <v>67.0508360476733</v>
      </c>
      <c r="AB46">
        <v>62.173283905304899</v>
      </c>
      <c r="AC46">
        <v>0.941333681936249</v>
      </c>
      <c r="AD46">
        <v>3.6778973512404298</v>
      </c>
      <c r="AE46">
        <v>387.382730986659</v>
      </c>
      <c r="AF46">
        <v>54.699471318647397</v>
      </c>
      <c r="AG46">
        <v>11.431768293370601</v>
      </c>
      <c r="AH46">
        <v>11.431768293370601</v>
      </c>
      <c r="AI46">
        <v>3.3545391844898198</v>
      </c>
      <c r="AJ46">
        <v>12.9759849348193</v>
      </c>
      <c r="AK46">
        <v>12.9759849348193</v>
      </c>
      <c r="AL46">
        <v>49.268991877687498</v>
      </c>
      <c r="AM46">
        <v>21.030601739560201</v>
      </c>
      <c r="AN46">
        <v>53.2316133570556</v>
      </c>
      <c r="AO46">
        <v>21.030601739560201</v>
      </c>
      <c r="AP46">
        <v>138.907344612673</v>
      </c>
      <c r="AQ46">
        <v>18.1693651412041</v>
      </c>
      <c r="AR46">
        <v>138.907344612673</v>
      </c>
      <c r="AS46">
        <v>60.402874914000101</v>
      </c>
    </row>
    <row r="47" spans="1:45" x14ac:dyDescent="0.25">
      <c r="A47" t="s">
        <v>377</v>
      </c>
      <c r="B47" t="s">
        <v>376</v>
      </c>
      <c r="C47" t="s">
        <v>323</v>
      </c>
      <c r="D47">
        <v>119635.64306775</v>
      </c>
      <c r="E47">
        <v>1823.8</v>
      </c>
      <c r="F47">
        <v>8.1946038567193291</v>
      </c>
      <c r="G47">
        <v>0.67259388238750595</v>
      </c>
      <c r="H47">
        <v>0.44639542907796698</v>
      </c>
      <c r="I47">
        <v>69.813369207099996</v>
      </c>
      <c r="J47">
        <v>85.954979532343302</v>
      </c>
      <c r="K47">
        <v>81.039608964442607</v>
      </c>
      <c r="L47">
        <v>21.537817614657101</v>
      </c>
      <c r="M47">
        <v>11.397312273705801</v>
      </c>
      <c r="N47">
        <v>4.8456899974926397</v>
      </c>
      <c r="O47">
        <v>4.2464090153457201</v>
      </c>
      <c r="P47">
        <v>9.2590916438380297</v>
      </c>
      <c r="Q47">
        <v>13.951549646634</v>
      </c>
      <c r="R47">
        <v>1.1578874599529401</v>
      </c>
      <c r="S47">
        <v>13.893596329360101</v>
      </c>
      <c r="T47">
        <v>56.3327932777472</v>
      </c>
      <c r="X47">
        <v>121457.24306774999</v>
      </c>
      <c r="Y47">
        <v>4.3598616223228097</v>
      </c>
      <c r="AA47">
        <v>40.312270551642797</v>
      </c>
      <c r="AB47">
        <v>29.550202683020299</v>
      </c>
      <c r="AC47">
        <v>1.29014926677683</v>
      </c>
      <c r="AD47">
        <v>4.6536854529267204</v>
      </c>
      <c r="AE47">
        <v>35.211063385994301</v>
      </c>
      <c r="AG47">
        <v>-18.415656647851801</v>
      </c>
      <c r="AH47">
        <v>-16.990328769059602</v>
      </c>
      <c r="AI47">
        <v>2.54788247086621</v>
      </c>
      <c r="AJ47">
        <v>8.0593285744115892</v>
      </c>
      <c r="AK47">
        <v>162.98758225441</v>
      </c>
      <c r="AL47">
        <v>13.5076284994815</v>
      </c>
      <c r="AM47">
        <v>4.2944729824144101</v>
      </c>
      <c r="AN47">
        <v>51.592883971188101</v>
      </c>
      <c r="AO47">
        <v>4.2944729824144101</v>
      </c>
      <c r="AP47">
        <v>50.050519505104802</v>
      </c>
      <c r="AQ47">
        <v>4.4370040030401503</v>
      </c>
      <c r="AR47">
        <v>167.509189836161</v>
      </c>
      <c r="AS47">
        <v>17.5232293874482</v>
      </c>
    </row>
    <row r="48" spans="1:45" x14ac:dyDescent="0.25">
      <c r="A48" t="s">
        <v>375</v>
      </c>
      <c r="B48" t="s">
        <v>374</v>
      </c>
      <c r="C48" t="s">
        <v>328</v>
      </c>
      <c r="D48">
        <v>117384.75537263999</v>
      </c>
      <c r="E48">
        <v>4903.3500000000004</v>
      </c>
      <c r="F48">
        <v>18.934772324068501</v>
      </c>
      <c r="G48">
        <v>0.62634723622564503</v>
      </c>
      <c r="H48">
        <v>2.178230993483</v>
      </c>
      <c r="I48">
        <v>17.519059285200001</v>
      </c>
      <c r="L48">
        <v>6.3636342116133697</v>
      </c>
      <c r="M48">
        <v>95.962252475247496</v>
      </c>
      <c r="N48">
        <v>42.607974748227399</v>
      </c>
      <c r="O48">
        <v>0</v>
      </c>
      <c r="P48">
        <v>27.875541460396001</v>
      </c>
      <c r="Q48">
        <v>47.103134027980602</v>
      </c>
      <c r="R48">
        <v>0.95540855637878297</v>
      </c>
      <c r="S48">
        <v>54.050123950419703</v>
      </c>
      <c r="T48">
        <v>50.558304815998099</v>
      </c>
      <c r="U48">
        <v>1.4774079697952101</v>
      </c>
      <c r="V48">
        <v>-5.6558611102490497E-2</v>
      </c>
      <c r="W48">
        <v>0.56400312096022898</v>
      </c>
      <c r="X48">
        <v>118874.825372639</v>
      </c>
      <c r="Y48">
        <v>7.03508733123991</v>
      </c>
      <c r="Z48">
        <v>158.63936980895099</v>
      </c>
      <c r="AA48">
        <v>37.126687021221898</v>
      </c>
      <c r="AB48">
        <v>34.679829327623096</v>
      </c>
      <c r="AC48">
        <v>0.95888409771816996</v>
      </c>
      <c r="AD48">
        <v>9.8412150797770206</v>
      </c>
      <c r="AE48">
        <v>44.594834924386198</v>
      </c>
      <c r="AF48">
        <v>156.65085992024899</v>
      </c>
      <c r="AG48">
        <v>124.644276188037</v>
      </c>
      <c r="AH48">
        <v>365.66400071393099</v>
      </c>
      <c r="AI48">
        <v>45.399425809344002</v>
      </c>
      <c r="AJ48">
        <v>-29.722134619118901</v>
      </c>
      <c r="AK48">
        <v>5.8752328546369297</v>
      </c>
      <c r="AL48">
        <v>52.044260468078299</v>
      </c>
      <c r="AM48">
        <v>6.9469040464544296</v>
      </c>
      <c r="AN48">
        <v>90.329318034843595</v>
      </c>
      <c r="AO48">
        <v>6.9469040464544296</v>
      </c>
      <c r="AP48">
        <v>73.644239927955994</v>
      </c>
      <c r="AQ48">
        <v>6.63331996923782</v>
      </c>
      <c r="AR48">
        <v>36.814371189579298</v>
      </c>
      <c r="AS48">
        <v>50.558304815998099</v>
      </c>
    </row>
    <row r="49" spans="1:45" x14ac:dyDescent="0.25">
      <c r="A49" t="s">
        <v>381</v>
      </c>
      <c r="B49" t="s">
        <v>380</v>
      </c>
      <c r="C49" t="s">
        <v>27</v>
      </c>
      <c r="D49">
        <v>109853.80214868</v>
      </c>
      <c r="E49">
        <v>1401.95</v>
      </c>
      <c r="H49">
        <v>0.11635628442469</v>
      </c>
      <c r="N49">
        <v>2.4686521106633901</v>
      </c>
      <c r="Q49">
        <v>2.1007624113079801</v>
      </c>
      <c r="S49">
        <v>-0.210085217149234</v>
      </c>
      <c r="T49">
        <v>14.7590868557555</v>
      </c>
      <c r="U49">
        <v>0.98724705653078904</v>
      </c>
      <c r="V49">
        <v>-4.3852824842158397E-2</v>
      </c>
      <c r="W49">
        <v>0.337125267804331</v>
      </c>
      <c r="X49">
        <v>41269.102148680002</v>
      </c>
      <c r="Y49">
        <v>0.92654833476266296</v>
      </c>
      <c r="Z49">
        <v>2.53840456225746</v>
      </c>
      <c r="AA49">
        <v>4.1550858520306102</v>
      </c>
      <c r="AB49">
        <v>4.1550858520306102</v>
      </c>
      <c r="AF49">
        <v>6.75695321771029</v>
      </c>
      <c r="AG49">
        <v>-27.956414417301598</v>
      </c>
      <c r="AH49">
        <v>-6.4863432060353601</v>
      </c>
      <c r="AI49">
        <v>2.2873637810861398</v>
      </c>
      <c r="AJ49">
        <v>-35.042267842256102</v>
      </c>
      <c r="AK49">
        <v>-10.8456443412559</v>
      </c>
      <c r="AL49">
        <v>11.654751018372201</v>
      </c>
      <c r="AM49">
        <v>2.4663695633965199</v>
      </c>
      <c r="AN49">
        <v>6.5890445195670102</v>
      </c>
      <c r="AO49">
        <v>2.4663695633965199</v>
      </c>
      <c r="AP49">
        <v>-35.9665528525938</v>
      </c>
      <c r="AQ49">
        <v>3.58827865593214</v>
      </c>
      <c r="AR49">
        <v>27.2652600145896</v>
      </c>
      <c r="AS49">
        <v>13.841488270570601</v>
      </c>
    </row>
    <row r="50" spans="1:45" x14ac:dyDescent="0.25">
      <c r="A50" t="s">
        <v>379</v>
      </c>
      <c r="B50" t="s">
        <v>378</v>
      </c>
      <c r="C50" t="s">
        <v>91</v>
      </c>
      <c r="D50">
        <v>107212.38447346</v>
      </c>
      <c r="E50">
        <v>1099.9000000000001</v>
      </c>
      <c r="F50">
        <v>20.7957616707616</v>
      </c>
      <c r="G50">
        <v>1.8323774491404501</v>
      </c>
      <c r="H50">
        <v>1.2024285620886701</v>
      </c>
      <c r="I50">
        <v>-90.0300020297</v>
      </c>
      <c r="J50">
        <v>66.732743867655401</v>
      </c>
      <c r="K50">
        <v>9024.7447233314306</v>
      </c>
      <c r="L50">
        <v>83.471031348147207</v>
      </c>
      <c r="M50">
        <v>9.6503925028262305</v>
      </c>
      <c r="N50">
        <v>14.775286292856601</v>
      </c>
      <c r="O50">
        <v>5.4695787831513201</v>
      </c>
      <c r="P50">
        <v>3.236871669713</v>
      </c>
      <c r="Q50">
        <v>27.7143266886562</v>
      </c>
      <c r="R50">
        <v>1.83414908790631</v>
      </c>
      <c r="S50">
        <v>4.7050375933329196</v>
      </c>
      <c r="T50">
        <v>22.191208261432699</v>
      </c>
      <c r="U50">
        <v>4.1035923709812501</v>
      </c>
      <c r="V50">
        <v>1.47859778937163</v>
      </c>
      <c r="W50">
        <v>1.27517935483686</v>
      </c>
      <c r="X50">
        <v>103384.88447346</v>
      </c>
      <c r="Y50">
        <v>1.90552950635994</v>
      </c>
      <c r="Z50">
        <v>22.688045223283801</v>
      </c>
      <c r="AA50">
        <v>15.268550822386301</v>
      </c>
      <c r="AB50">
        <v>11.845469015497599</v>
      </c>
      <c r="AC50">
        <v>1.51887463644678</v>
      </c>
      <c r="AD50">
        <v>7.7289023228045197</v>
      </c>
      <c r="AE50">
        <v>31.807681496004101</v>
      </c>
      <c r="AF50">
        <v>23.527998699407402</v>
      </c>
      <c r="AG50">
        <v>-47.980135638326203</v>
      </c>
      <c r="AH50">
        <v>-46.792270087939599</v>
      </c>
      <c r="AI50">
        <v>3.7757885969374501</v>
      </c>
      <c r="AJ50">
        <v>-13.923589574211499</v>
      </c>
      <c r="AK50">
        <v>-16.129610197565398</v>
      </c>
      <c r="AL50">
        <v>21.111324376199601</v>
      </c>
      <c r="AM50">
        <v>1.97607573971637</v>
      </c>
      <c r="AN50">
        <v>19.241275031130598</v>
      </c>
      <c r="AO50">
        <v>1.97607573971637</v>
      </c>
      <c r="AP50">
        <v>-48.588262371372103</v>
      </c>
      <c r="AQ50">
        <v>1.7813410087029899</v>
      </c>
      <c r="AR50">
        <v>-45.151316444840802</v>
      </c>
      <c r="AS50">
        <v>24.4097227980192</v>
      </c>
    </row>
    <row r="51" spans="1:45" x14ac:dyDescent="0.25">
      <c r="A51" t="s">
        <v>383</v>
      </c>
      <c r="B51" t="s">
        <v>382</v>
      </c>
      <c r="C51" t="s">
        <v>384</v>
      </c>
      <c r="D51">
        <v>105333.308153384</v>
      </c>
      <c r="E51">
        <v>1035.95</v>
      </c>
      <c r="F51">
        <v>12.315418081494</v>
      </c>
      <c r="G51">
        <v>1.2969972442583599</v>
      </c>
      <c r="H51">
        <v>0.80457216094092399</v>
      </c>
      <c r="I51">
        <v>28.429049423399999</v>
      </c>
      <c r="J51">
        <v>100.719318893276</v>
      </c>
      <c r="K51">
        <v>109.48742038504101</v>
      </c>
      <c r="L51">
        <v>31.962314915479901</v>
      </c>
      <c r="M51">
        <v>8.1887861808886697</v>
      </c>
      <c r="N51">
        <v>13.311781782229501</v>
      </c>
      <c r="O51">
        <v>3.6239323697845598</v>
      </c>
      <c r="P51">
        <v>1.78864641230427</v>
      </c>
      <c r="Q51">
        <v>46.731978600231002</v>
      </c>
      <c r="R51">
        <v>1.7640301278214401</v>
      </c>
      <c r="S51">
        <v>6.3751111027061702</v>
      </c>
      <c r="T51">
        <v>61.871238180858903</v>
      </c>
      <c r="X51">
        <v>103882.518153385</v>
      </c>
      <c r="Y51">
        <v>7.7039150597494999</v>
      </c>
      <c r="Z51">
        <v>48.302847117562102</v>
      </c>
      <c r="AA51">
        <v>44.753606159453497</v>
      </c>
      <c r="AB51">
        <v>40.6187754265435</v>
      </c>
      <c r="AC51">
        <v>1.3129504831885801</v>
      </c>
      <c r="AD51">
        <v>16.7731787293995</v>
      </c>
      <c r="AE51">
        <v>53.0784868474679</v>
      </c>
      <c r="AF51">
        <v>48.977429220647203</v>
      </c>
      <c r="AG51">
        <v>-41.114325153961097</v>
      </c>
      <c r="AH51">
        <v>-21.676774182396201</v>
      </c>
      <c r="AI51">
        <v>7.6360411674580604</v>
      </c>
      <c r="AJ51">
        <v>6.3666180245992097</v>
      </c>
      <c r="AK51">
        <v>29.565889782964501</v>
      </c>
      <c r="AL51">
        <v>48.865566037735803</v>
      </c>
      <c r="AM51">
        <v>7.8115054717669601</v>
      </c>
      <c r="AN51">
        <v>48.977429220647203</v>
      </c>
      <c r="AO51">
        <v>7.8115054717669601</v>
      </c>
      <c r="AP51">
        <v>-4.6506578068143201</v>
      </c>
      <c r="AQ51">
        <v>6.9464211978973101</v>
      </c>
      <c r="AR51">
        <v>53.842085915842297</v>
      </c>
      <c r="AS51">
        <v>61.871238180858803</v>
      </c>
    </row>
    <row r="52" spans="1:45" x14ac:dyDescent="0.25">
      <c r="A52" t="s">
        <v>386</v>
      </c>
      <c r="B52" t="s">
        <v>385</v>
      </c>
      <c r="C52" t="s">
        <v>387</v>
      </c>
      <c r="D52">
        <v>104002.37058618</v>
      </c>
      <c r="E52">
        <v>804.25</v>
      </c>
      <c r="F52">
        <v>10.9154294673918</v>
      </c>
      <c r="G52">
        <v>0.35531338582677102</v>
      </c>
      <c r="H52">
        <v>1.2465470375615499</v>
      </c>
      <c r="J52">
        <v>88.662242691478099</v>
      </c>
      <c r="K52">
        <v>48.936072311739899</v>
      </c>
      <c r="L52">
        <v>7.1910192938383997</v>
      </c>
      <c r="M52">
        <v>74.466828620129604</v>
      </c>
      <c r="N52">
        <v>19.174385837466101</v>
      </c>
      <c r="O52">
        <v>4.1167467562275197</v>
      </c>
      <c r="P52">
        <v>36.284989521598099</v>
      </c>
      <c r="Q52">
        <v>23.3872214682082</v>
      </c>
      <c r="R52">
        <v>0.85771086614173198</v>
      </c>
      <c r="S52">
        <v>-25.4357992010396</v>
      </c>
      <c r="T52">
        <v>69.453911425696006</v>
      </c>
      <c r="U52">
        <v>0.21859344716726001</v>
      </c>
      <c r="V52">
        <v>-1.31537313373044</v>
      </c>
      <c r="W52">
        <v>0</v>
      </c>
      <c r="X52">
        <v>107714.02058618001</v>
      </c>
      <c r="Y52">
        <v>8.1527476622507198</v>
      </c>
      <c r="AA52">
        <v>48.351470145026497</v>
      </c>
      <c r="AB52">
        <v>37.861880329211303</v>
      </c>
      <c r="AC52">
        <v>0.95888409771816996</v>
      </c>
      <c r="AD52">
        <v>9.8412150797770206</v>
      </c>
      <c r="AE52">
        <v>44.594834924386198</v>
      </c>
      <c r="AG52">
        <v>0</v>
      </c>
      <c r="AH52">
        <v>104.536314587284</v>
      </c>
      <c r="AI52">
        <v>19.941054548312799</v>
      </c>
      <c r="AJ52">
        <v>0</v>
      </c>
      <c r="AK52">
        <v>45.4449288128435</v>
      </c>
      <c r="AL52">
        <v>53.261589403973502</v>
      </c>
      <c r="AM52">
        <v>7.87181723466185</v>
      </c>
      <c r="AN52">
        <v>58.100909250783502</v>
      </c>
      <c r="AO52">
        <v>7.87181723466185</v>
      </c>
      <c r="AP52">
        <v>0</v>
      </c>
      <c r="AQ52">
        <v>6.4155658674026999</v>
      </c>
      <c r="AR52">
        <v>55.029883510370802</v>
      </c>
      <c r="AS52">
        <v>62.190844153404399</v>
      </c>
    </row>
    <row r="53" spans="1:45" x14ac:dyDescent="0.25">
      <c r="A53" t="s">
        <v>15</v>
      </c>
      <c r="B53" t="s">
        <v>16</v>
      </c>
      <c r="C53" t="s">
        <v>17</v>
      </c>
      <c r="D53">
        <v>103039.391416575</v>
      </c>
      <c r="E53">
        <v>201.1</v>
      </c>
      <c r="H53">
        <v>7.7134826095830805E-2</v>
      </c>
      <c r="N53">
        <v>1.3447762565622901</v>
      </c>
      <c r="Q53">
        <v>1.0473260144133301</v>
      </c>
      <c r="S53">
        <v>-0.106625737088632</v>
      </c>
      <c r="T53">
        <v>6.9129828124798696</v>
      </c>
      <c r="U53">
        <v>2.7676467069964299</v>
      </c>
      <c r="V53">
        <v>1.73654682562348</v>
      </c>
      <c r="W53">
        <v>0.83947848159276195</v>
      </c>
      <c r="X53">
        <v>1660.581416575</v>
      </c>
      <c r="Y53">
        <v>1.49901759950398E-2</v>
      </c>
      <c r="AA53">
        <v>8.0749747700410698E-2</v>
      </c>
      <c r="AB53">
        <v>7.3488760004912404E-2</v>
      </c>
      <c r="AG53">
        <v>-14.502125149309601</v>
      </c>
      <c r="AH53">
        <v>-60.277618436435397</v>
      </c>
      <c r="AI53">
        <v>0.97161783638906496</v>
      </c>
      <c r="AJ53">
        <v>-29.6578237042166</v>
      </c>
      <c r="AK53">
        <v>-58.241147684128599</v>
      </c>
      <c r="AL53">
        <v>6.3022971575417497</v>
      </c>
      <c r="AM53">
        <v>0.93014325966744404</v>
      </c>
      <c r="AO53">
        <v>0.93014325966744404</v>
      </c>
      <c r="AP53">
        <v>-8.4439650652488201</v>
      </c>
      <c r="AQ53">
        <v>1.8317655503451999</v>
      </c>
      <c r="AR53">
        <v>-52.004385089241403</v>
      </c>
      <c r="AS53">
        <v>7.0633657998208799</v>
      </c>
    </row>
    <row r="54" spans="1:45" x14ac:dyDescent="0.25">
      <c r="A54" t="s">
        <v>97</v>
      </c>
      <c r="B54" t="s">
        <v>98</v>
      </c>
      <c r="C54" t="s">
        <v>99</v>
      </c>
      <c r="D54">
        <v>102941.414955445</v>
      </c>
      <c r="E54">
        <v>278.8</v>
      </c>
      <c r="F54">
        <v>4.2571887550200804</v>
      </c>
      <c r="G54">
        <v>0.51683593483743395</v>
      </c>
      <c r="H54">
        <v>0.78522091362476298</v>
      </c>
      <c r="I54">
        <v>88.247977177099997</v>
      </c>
      <c r="J54">
        <v>70.906534440955497</v>
      </c>
      <c r="K54">
        <v>162.84686063304</v>
      </c>
      <c r="L54">
        <v>10.835453774385</v>
      </c>
      <c r="M54">
        <v>134.80081736702601</v>
      </c>
      <c r="N54">
        <v>13.916107417793</v>
      </c>
      <c r="O54">
        <v>5.1476214833759499</v>
      </c>
      <c r="P54">
        <v>88.251360592388707</v>
      </c>
      <c r="Q54">
        <v>7.4989184934081203</v>
      </c>
      <c r="R54">
        <v>0.687376456955899</v>
      </c>
      <c r="S54">
        <v>-12.231479980547901</v>
      </c>
      <c r="T54">
        <v>9.7353333606435601</v>
      </c>
      <c r="U54">
        <v>36.679115025126002</v>
      </c>
      <c r="V54">
        <v>33.436900654073497</v>
      </c>
      <c r="W54">
        <v>6.1099826595895399</v>
      </c>
      <c r="X54">
        <v>157683.41495544399</v>
      </c>
      <c r="Y54">
        <v>1.0448699570308799</v>
      </c>
      <c r="Z54">
        <v>8.1794488513043309</v>
      </c>
      <c r="AA54">
        <v>5.9500930136766499</v>
      </c>
      <c r="AB54">
        <v>4.25527350376308</v>
      </c>
      <c r="AC54">
        <v>1.29014926677683</v>
      </c>
      <c r="AD54">
        <v>4.6536854529267204</v>
      </c>
      <c r="AE54">
        <v>35.211063385994301</v>
      </c>
      <c r="AF54">
        <v>5.3398389332630396</v>
      </c>
      <c r="AG54">
        <v>11.341402381875699</v>
      </c>
      <c r="AH54">
        <v>-32.1460421296674</v>
      </c>
      <c r="AI54">
        <v>2.08269599521405</v>
      </c>
      <c r="AJ54">
        <v>-5.7932585238611498</v>
      </c>
      <c r="AK54">
        <v>-54.5509527579609</v>
      </c>
      <c r="AL54">
        <v>9.68055555555555</v>
      </c>
      <c r="AM54">
        <v>0.68212875686124996</v>
      </c>
      <c r="AN54">
        <v>3.11330455029321</v>
      </c>
      <c r="AO54">
        <v>0.68212875686124996</v>
      </c>
      <c r="AP54">
        <v>-7.8923335301090498</v>
      </c>
      <c r="AQ54">
        <v>0.76954836621621003</v>
      </c>
      <c r="AR54">
        <v>-57.5091724038951</v>
      </c>
      <c r="AS54">
        <v>11.707200609057701</v>
      </c>
    </row>
    <row r="55" spans="1:45" x14ac:dyDescent="0.25">
      <c r="A55" t="s">
        <v>392</v>
      </c>
      <c r="B55" t="s">
        <v>391</v>
      </c>
      <c r="C55" t="s">
        <v>384</v>
      </c>
      <c r="D55">
        <v>101679.34942198</v>
      </c>
      <c r="E55">
        <v>581.70000000000005</v>
      </c>
      <c r="F55">
        <v>29.357361963190101</v>
      </c>
      <c r="G55">
        <v>0.61637433057297097</v>
      </c>
      <c r="H55">
        <v>0.923443503929266</v>
      </c>
      <c r="I55">
        <v>27.772135991300001</v>
      </c>
      <c r="J55">
        <v>146.203354828991</v>
      </c>
      <c r="K55">
        <v>159.32817417182599</v>
      </c>
      <c r="L55">
        <v>22.781868148385598</v>
      </c>
      <c r="M55">
        <v>12.432332813991099</v>
      </c>
      <c r="N55">
        <v>16.824442510701498</v>
      </c>
      <c r="O55">
        <v>2.4965227400351102</v>
      </c>
      <c r="P55">
        <v>4.69420416186954</v>
      </c>
      <c r="Q55">
        <v>40.541695857130897</v>
      </c>
      <c r="R55">
        <v>1.17718310093283</v>
      </c>
      <c r="S55">
        <v>14.661842757708699</v>
      </c>
      <c r="T55">
        <v>59.560875975737297</v>
      </c>
      <c r="U55">
        <v>0.90410233384250804</v>
      </c>
      <c r="V55">
        <v>-0.62986424705519695</v>
      </c>
      <c r="W55">
        <v>3.8271578924484101E-2</v>
      </c>
      <c r="X55">
        <v>102258.91942198</v>
      </c>
      <c r="Y55">
        <v>8.5391673031428006</v>
      </c>
      <c r="Z55">
        <v>104.416157230359</v>
      </c>
      <c r="AA55">
        <v>44.520017859559701</v>
      </c>
      <c r="AB55">
        <v>39.211512578025001</v>
      </c>
      <c r="AC55">
        <v>1.3129504831885801</v>
      </c>
      <c r="AD55">
        <v>16.7731787293995</v>
      </c>
      <c r="AE55">
        <v>53.0784868474679</v>
      </c>
      <c r="AF55">
        <v>103.824360714338</v>
      </c>
      <c r="AG55">
        <v>-16.9506234267152</v>
      </c>
      <c r="AH55">
        <v>10.4631150507761</v>
      </c>
      <c r="AI55">
        <v>10.769486128899899</v>
      </c>
      <c r="AJ55">
        <v>2.39473348832585</v>
      </c>
      <c r="AK55">
        <v>24.7277106285004</v>
      </c>
      <c r="AL55">
        <v>52.405405405405403</v>
      </c>
      <c r="AM55">
        <v>8.4907701049144499</v>
      </c>
      <c r="AN55">
        <v>68.313155084202805</v>
      </c>
      <c r="AO55">
        <v>8.4907701049144499</v>
      </c>
      <c r="AP55">
        <v>3.6406294719051902</v>
      </c>
      <c r="AQ55">
        <v>8.0403605641993696</v>
      </c>
      <c r="AR55">
        <v>67.219723354612796</v>
      </c>
      <c r="AS55">
        <v>59.560875975737297</v>
      </c>
    </row>
    <row r="56" spans="1:45" x14ac:dyDescent="0.25">
      <c r="A56" t="s">
        <v>47</v>
      </c>
      <c r="B56" t="s">
        <v>48</v>
      </c>
      <c r="C56" t="s">
        <v>49</v>
      </c>
      <c r="D56">
        <v>101068.79010882</v>
      </c>
      <c r="E56">
        <v>451.5</v>
      </c>
      <c r="F56">
        <v>4.6316511245200198</v>
      </c>
      <c r="G56">
        <v>0.69959753083224396</v>
      </c>
      <c r="H56">
        <v>1.0933604755075099</v>
      </c>
      <c r="I56">
        <v>46.441838274299997</v>
      </c>
      <c r="L56">
        <v>27.6665412077021</v>
      </c>
      <c r="M56">
        <v>82.460806628986404</v>
      </c>
      <c r="N56">
        <v>7.6117283811498497</v>
      </c>
      <c r="O56">
        <v>0</v>
      </c>
      <c r="P56">
        <v>67.270658039436299</v>
      </c>
      <c r="Q56">
        <v>7.0287428734519901</v>
      </c>
      <c r="R56">
        <v>1.27525785203111</v>
      </c>
      <c r="S56">
        <v>11.112931567875201</v>
      </c>
      <c r="T56">
        <v>10.009784105062799</v>
      </c>
      <c r="U56">
        <v>0.66015064074836904</v>
      </c>
      <c r="V56">
        <v>-2.58206373030414</v>
      </c>
      <c r="W56">
        <v>-0.290601347855721</v>
      </c>
      <c r="X56">
        <v>142721.79010881999</v>
      </c>
      <c r="Y56">
        <v>0.63570631960776602</v>
      </c>
      <c r="Z56">
        <v>12.5062907561181</v>
      </c>
      <c r="AA56">
        <v>8.4515775513009999</v>
      </c>
      <c r="AB56">
        <v>5.9534388732665899</v>
      </c>
      <c r="AC56">
        <v>1.29014926677683</v>
      </c>
      <c r="AD56">
        <v>4.6536854529267204</v>
      </c>
      <c r="AE56">
        <v>35.211063385994301</v>
      </c>
      <c r="AF56">
        <v>8.8563608577655106</v>
      </c>
      <c r="AG56">
        <v>-0.99542863543705895</v>
      </c>
      <c r="AH56">
        <v>-57.893561445972203</v>
      </c>
      <c r="AI56">
        <v>1.29240671733229</v>
      </c>
      <c r="AJ56">
        <v>-2.56725485020797</v>
      </c>
      <c r="AK56">
        <v>-53.269689509271998</v>
      </c>
      <c r="AL56">
        <v>9.5253164556961991</v>
      </c>
      <c r="AM56">
        <v>0.45017700897879298</v>
      </c>
      <c r="AN56">
        <v>6.0024225031963399</v>
      </c>
      <c r="AO56">
        <v>0.45017700897879298</v>
      </c>
      <c r="AP56">
        <v>-9.1826793855216309</v>
      </c>
      <c r="AQ56">
        <v>0.47010553819171302</v>
      </c>
      <c r="AR56">
        <v>-71.957796114232806</v>
      </c>
      <c r="AS56">
        <v>10.009784105062799</v>
      </c>
    </row>
    <row r="57" spans="1:45" x14ac:dyDescent="0.25">
      <c r="A57" t="s">
        <v>394</v>
      </c>
      <c r="B57" t="s">
        <v>393</v>
      </c>
      <c r="C57" t="s">
        <v>96</v>
      </c>
      <c r="D57">
        <v>99335.687950199994</v>
      </c>
      <c r="E57">
        <v>3739.05</v>
      </c>
      <c r="F57">
        <v>3536.2686567164101</v>
      </c>
      <c r="G57">
        <v>4.6195307599013002</v>
      </c>
      <c r="H57">
        <v>0.67234205845739103</v>
      </c>
      <c r="I57">
        <v>335.69863727220002</v>
      </c>
      <c r="L57">
        <v>92.246957349266594</v>
      </c>
      <c r="M57">
        <v>3.1462682189393402E-2</v>
      </c>
      <c r="N57">
        <v>17.733962862942501</v>
      </c>
      <c r="O57">
        <v>0</v>
      </c>
      <c r="P57">
        <v>2.44709750361948E-2</v>
      </c>
      <c r="Q57">
        <v>111.722608237442</v>
      </c>
      <c r="R57">
        <v>6.98548785077997</v>
      </c>
      <c r="S57">
        <v>1.3278829942217301</v>
      </c>
      <c r="T57">
        <v>54.478873273919803</v>
      </c>
      <c r="U57">
        <v>0.80173174055960805</v>
      </c>
      <c r="V57">
        <v>3.6927979372561599E-2</v>
      </c>
      <c r="W57">
        <v>0.15836390679076201</v>
      </c>
      <c r="X57">
        <v>96520.497950199904</v>
      </c>
      <c r="Y57">
        <v>11.8982341285007</v>
      </c>
      <c r="Z57">
        <v>80.527697271983897</v>
      </c>
      <c r="AA57">
        <v>40.737980817203301</v>
      </c>
      <c r="AB57">
        <v>35.583856083805202</v>
      </c>
      <c r="AC57">
        <v>0.83208620538750999</v>
      </c>
      <c r="AD57">
        <v>6.2748041438375504</v>
      </c>
      <c r="AE57">
        <v>38.257191492088097</v>
      </c>
      <c r="AF57">
        <v>82.876429125813402</v>
      </c>
      <c r="AG57">
        <v>-1.22120666383262</v>
      </c>
      <c r="AH57">
        <v>73.554585241086798</v>
      </c>
      <c r="AI57">
        <v>8.4698297562110998</v>
      </c>
      <c r="AJ57">
        <v>-5.2823043696510696</v>
      </c>
      <c r="AK57">
        <v>35.251939371282802</v>
      </c>
      <c r="AL57">
        <v>50.698983050847403</v>
      </c>
      <c r="AM57">
        <v>12.245267043244899</v>
      </c>
      <c r="AN57">
        <v>51.959246757087499</v>
      </c>
      <c r="AO57">
        <v>12.245267043244899</v>
      </c>
      <c r="AP57">
        <v>5.8633045151684504</v>
      </c>
      <c r="AQ57">
        <v>11.760527648357201</v>
      </c>
      <c r="AR57">
        <v>173.63661485498</v>
      </c>
      <c r="AS57">
        <v>54.478873273919803</v>
      </c>
    </row>
    <row r="58" spans="1:45" x14ac:dyDescent="0.25">
      <c r="A58" t="s">
        <v>389</v>
      </c>
      <c r="B58" t="s">
        <v>388</v>
      </c>
      <c r="C58" t="s">
        <v>390</v>
      </c>
      <c r="D58">
        <v>98308.727038515004</v>
      </c>
      <c r="E58">
        <v>2617</v>
      </c>
      <c r="F58">
        <v>0.90280771330861798</v>
      </c>
      <c r="G58">
        <v>0.88418103290606997</v>
      </c>
      <c r="H58">
        <v>1.2555682689472101</v>
      </c>
      <c r="I58">
        <v>-23.761501286600001</v>
      </c>
      <c r="L58">
        <v>1.8024193014422301</v>
      </c>
      <c r="N58">
        <v>6.1514170875525203</v>
      </c>
      <c r="O58">
        <v>0</v>
      </c>
      <c r="R58">
        <v>0.90238406861892195</v>
      </c>
      <c r="S58">
        <v>-374.992752650645</v>
      </c>
      <c r="T58">
        <v>-321.50149466451302</v>
      </c>
      <c r="X58">
        <v>116959.957038515</v>
      </c>
      <c r="Y58">
        <v>2.09300259439568</v>
      </c>
      <c r="Z58">
        <v>67.075733806569303</v>
      </c>
      <c r="AA58">
        <v>41.367342931902598</v>
      </c>
      <c r="AB58">
        <v>14.748453661203399</v>
      </c>
      <c r="AC58">
        <v>1.3015700832254</v>
      </c>
      <c r="AD58">
        <v>5.63674749433142</v>
      </c>
      <c r="AE58">
        <v>29.1524096305589</v>
      </c>
      <c r="AF58">
        <v>56.379381222982701</v>
      </c>
      <c r="AG58">
        <v>0</v>
      </c>
      <c r="AH58">
        <v>-410.63233982700001</v>
      </c>
      <c r="AI58">
        <v>-16.4174585823313</v>
      </c>
      <c r="AJ58">
        <v>0</v>
      </c>
      <c r="AK58">
        <v>-850.12401686956696</v>
      </c>
      <c r="AL58">
        <v>19.428359317000702</v>
      </c>
      <c r="AM58">
        <v>1.75923816965486</v>
      </c>
      <c r="AN58">
        <v>47.024618545339003</v>
      </c>
      <c r="AO58">
        <v>1.75923816965486</v>
      </c>
      <c r="AP58">
        <v>0</v>
      </c>
      <c r="AQ58">
        <v>1.6026865208543899</v>
      </c>
      <c r="AR58">
        <v>-35.483631365644399</v>
      </c>
      <c r="AS58">
        <v>-321.48046775185298</v>
      </c>
    </row>
    <row r="59" spans="1:45" x14ac:dyDescent="0.25">
      <c r="A59" t="s">
        <v>398</v>
      </c>
      <c r="B59" t="s">
        <v>397</v>
      </c>
      <c r="C59" t="s">
        <v>333</v>
      </c>
      <c r="D59">
        <v>97580.5552073</v>
      </c>
      <c r="E59">
        <v>258.55</v>
      </c>
      <c r="F59">
        <v>3.3022948852557299</v>
      </c>
      <c r="G59">
        <v>0.92860979036427405</v>
      </c>
      <c r="H59">
        <v>0.51299085370050601</v>
      </c>
      <c r="I59">
        <v>116.06233157379999</v>
      </c>
      <c r="J59">
        <v>38.199599895607797</v>
      </c>
      <c r="K59">
        <v>47.182411497261597</v>
      </c>
      <c r="L59">
        <v>89.426802928960797</v>
      </c>
      <c r="M59">
        <v>140.393168691489</v>
      </c>
      <c r="N59">
        <v>12.8268901171003</v>
      </c>
      <c r="O59">
        <v>9.55507390123128</v>
      </c>
      <c r="P59">
        <v>111.906827880275</v>
      </c>
      <c r="Q59">
        <v>19.231413282903599</v>
      </c>
      <c r="R59">
        <v>1.1019133155513801</v>
      </c>
      <c r="S59">
        <v>96.415855557173202</v>
      </c>
      <c r="T59">
        <v>9.0970290051031704</v>
      </c>
      <c r="X59">
        <v>137275.94520730001</v>
      </c>
      <c r="Y59">
        <v>3.18945833385144</v>
      </c>
      <c r="Z59">
        <v>26.466149051408799</v>
      </c>
      <c r="AA59">
        <v>12.470335314338399</v>
      </c>
      <c r="AB59">
        <v>9.5917479190225094</v>
      </c>
      <c r="AC59">
        <v>2.4389395333596999</v>
      </c>
      <c r="AD59">
        <v>4.2271451952235504</v>
      </c>
      <c r="AE59">
        <v>27.0936824338091</v>
      </c>
      <c r="AF59">
        <v>18.813066737480298</v>
      </c>
      <c r="AG59">
        <v>93.306045789713494</v>
      </c>
      <c r="AH59">
        <v>40.597411161572801</v>
      </c>
      <c r="AI59">
        <v>3.2478556122811999</v>
      </c>
      <c r="AJ59">
        <v>-23.621821772812801</v>
      </c>
      <c r="AK59">
        <v>-51.350976681852401</v>
      </c>
      <c r="AM59">
        <v>2.2671788167824101</v>
      </c>
      <c r="AN59">
        <v>11.5746643695354</v>
      </c>
      <c r="AO59">
        <v>2.2671788167824101</v>
      </c>
      <c r="AP59">
        <v>63.4793081095359</v>
      </c>
      <c r="AR59">
        <v>26.603388957661799</v>
      </c>
      <c r="AS59">
        <v>9.0970290051031792</v>
      </c>
    </row>
    <row r="60" spans="1:45" x14ac:dyDescent="0.25">
      <c r="A60" t="s">
        <v>414</v>
      </c>
      <c r="B60" t="s">
        <v>413</v>
      </c>
      <c r="C60" t="s">
        <v>315</v>
      </c>
      <c r="D60">
        <v>94566.834092325007</v>
      </c>
      <c r="E60">
        <v>1177.8</v>
      </c>
      <c r="F60">
        <v>37.866441482563403</v>
      </c>
      <c r="G60">
        <v>2.2797225652537199</v>
      </c>
      <c r="H60">
        <v>0.82727011123781902</v>
      </c>
      <c r="I60">
        <v>183.46474798759999</v>
      </c>
      <c r="J60">
        <v>220.350668073257</v>
      </c>
      <c r="K60">
        <v>108.20276974312399</v>
      </c>
      <c r="L60">
        <v>58.779459949536196</v>
      </c>
      <c r="M60">
        <v>3.3867571016389699</v>
      </c>
      <c r="N60">
        <v>14.1566211604095</v>
      </c>
      <c r="O60">
        <v>1.6564506166083</v>
      </c>
      <c r="P60">
        <v>0.88059395602681001</v>
      </c>
      <c r="Q60">
        <v>50.155375676188399</v>
      </c>
      <c r="R60">
        <v>3.28887384116782</v>
      </c>
      <c r="S60">
        <v>2.16149994812266</v>
      </c>
      <c r="T60">
        <v>33.750846419879601</v>
      </c>
      <c r="U60">
        <v>0.72549537122093499</v>
      </c>
      <c r="V60">
        <v>-3.9308389966111398E-2</v>
      </c>
      <c r="W60">
        <v>-0.188460680344856</v>
      </c>
      <c r="X60">
        <v>91021.234092325001</v>
      </c>
      <c r="Y60">
        <v>3.9185035536980899</v>
      </c>
      <c r="Z60">
        <v>44.297744793710699</v>
      </c>
      <c r="AA60">
        <v>21.943984554152799</v>
      </c>
      <c r="AB60">
        <v>17.109254528632501</v>
      </c>
      <c r="AC60">
        <v>0.83208620538750999</v>
      </c>
      <c r="AD60">
        <v>6.2748041438375504</v>
      </c>
      <c r="AE60">
        <v>38.257191492088097</v>
      </c>
      <c r="AF60">
        <v>46.023299116356597</v>
      </c>
      <c r="AG60">
        <v>-12.002419522612399</v>
      </c>
      <c r="AH60">
        <v>-18.2846077316071</v>
      </c>
      <c r="AI60">
        <v>3.98788346625282</v>
      </c>
      <c r="AJ60">
        <v>-6.65997603677949</v>
      </c>
      <c r="AK60">
        <v>-16.208483043346298</v>
      </c>
      <c r="AL60">
        <v>26.559927838538702</v>
      </c>
      <c r="AM60">
        <v>4.0711431694815898</v>
      </c>
      <c r="AN60">
        <v>29.208479635638501</v>
      </c>
      <c r="AO60">
        <v>4.0711431694815898</v>
      </c>
      <c r="AP60">
        <v>-2.0063734080170401</v>
      </c>
      <c r="AQ60">
        <v>3.7442121715446</v>
      </c>
      <c r="AR60">
        <v>-9.0249455930433804</v>
      </c>
      <c r="AS60">
        <v>30.395516243623799</v>
      </c>
    </row>
    <row r="61" spans="1:45" x14ac:dyDescent="0.25">
      <c r="A61" t="s">
        <v>396</v>
      </c>
      <c r="B61" t="s">
        <v>395</v>
      </c>
      <c r="C61" t="s">
        <v>290</v>
      </c>
      <c r="D61">
        <v>93409.631626814997</v>
      </c>
      <c r="E61">
        <v>1137.5999999999999</v>
      </c>
      <c r="G61">
        <v>0.22204382655692401</v>
      </c>
      <c r="H61">
        <v>0.13365895492785401</v>
      </c>
      <c r="I61">
        <v>3.0294615101</v>
      </c>
      <c r="L61">
        <v>2.3734375941869001</v>
      </c>
      <c r="M61">
        <v>678.63391444364595</v>
      </c>
      <c r="N61">
        <v>3.1811041223513001</v>
      </c>
      <c r="P61">
        <v>560.79694132900204</v>
      </c>
      <c r="Q61">
        <v>2.6841544387232901</v>
      </c>
      <c r="R61">
        <v>0.22204382655692401</v>
      </c>
      <c r="S61">
        <v>-1.43788201450215</v>
      </c>
      <c r="T61">
        <v>35.052491369801203</v>
      </c>
      <c r="U61">
        <v>0.176147757286268</v>
      </c>
      <c r="V61">
        <v>-0.85495212408667798</v>
      </c>
      <c r="W61">
        <v>-0.44217296391192501</v>
      </c>
      <c r="X61">
        <v>187760.03162681501</v>
      </c>
      <c r="Y61">
        <v>14.3267133816039</v>
      </c>
      <c r="AA61">
        <v>51.945042626360099</v>
      </c>
      <c r="AB61">
        <v>50.261272814270697</v>
      </c>
      <c r="AC61">
        <v>1.84366191657545</v>
      </c>
      <c r="AD61">
        <v>4.1014716235830404</v>
      </c>
      <c r="AE61">
        <v>21.638596599069199</v>
      </c>
      <c r="AG61">
        <v>52.440748762328703</v>
      </c>
      <c r="AH61">
        <v>166.19359756488399</v>
      </c>
      <c r="AI61">
        <v>6.5111515761645897</v>
      </c>
      <c r="AJ61">
        <v>32.970887294139999</v>
      </c>
      <c r="AK61">
        <v>111.73954139917799</v>
      </c>
      <c r="AL61">
        <v>27.8823529411764</v>
      </c>
      <c r="AM61">
        <v>7.1274648166786001</v>
      </c>
      <c r="AO61">
        <v>7.1274648166786001</v>
      </c>
      <c r="AP61">
        <v>17.278795522516901</v>
      </c>
      <c r="AQ61">
        <v>9.8076450588334403</v>
      </c>
      <c r="AR61">
        <v>267.77889112865603</v>
      </c>
      <c r="AS61">
        <v>35.052491369801203</v>
      </c>
    </row>
    <row r="62" spans="1:45" x14ac:dyDescent="0.25">
      <c r="A62" t="s">
        <v>406</v>
      </c>
      <c r="B62" t="s">
        <v>405</v>
      </c>
      <c r="C62" t="s">
        <v>407</v>
      </c>
      <c r="D62">
        <v>93241.804083750001</v>
      </c>
      <c r="E62">
        <v>4516.2</v>
      </c>
      <c r="F62">
        <v>88.883766233766195</v>
      </c>
      <c r="G62">
        <v>1.48906522248835</v>
      </c>
      <c r="H62">
        <v>1.04493998897128</v>
      </c>
      <c r="J62">
        <v>81.733915115901794</v>
      </c>
      <c r="K62">
        <v>163.83550249941001</v>
      </c>
      <c r="L62">
        <v>79.875710688446006</v>
      </c>
      <c r="M62">
        <v>0.66991806713757296</v>
      </c>
      <c r="N62">
        <v>14.689592336742001</v>
      </c>
      <c r="O62">
        <v>4.4657104640395104</v>
      </c>
      <c r="P62">
        <v>0.42575935182542002</v>
      </c>
      <c r="Q62">
        <v>23.207850516805799</v>
      </c>
      <c r="R62">
        <v>1.8156282037725699</v>
      </c>
      <c r="S62">
        <v>2.9457279899369602</v>
      </c>
      <c r="T62">
        <v>91.752658437312405</v>
      </c>
      <c r="U62">
        <v>0.12499715915547301</v>
      </c>
      <c r="V62">
        <v>-0.53068772954125099</v>
      </c>
      <c r="W62">
        <v>-0.107938934261636</v>
      </c>
      <c r="X62">
        <v>89632.664083750002</v>
      </c>
      <c r="Y62">
        <v>9.8646378249961995</v>
      </c>
      <c r="Z62">
        <v>156.15990815664301</v>
      </c>
      <c r="AA62">
        <v>65.482180933621194</v>
      </c>
      <c r="AB62">
        <v>60.829355812821099</v>
      </c>
      <c r="AC62">
        <v>0.75236751848995997</v>
      </c>
      <c r="AD62">
        <v>6.8141198838329604</v>
      </c>
      <c r="AE62">
        <v>330.89120710237103</v>
      </c>
      <c r="AF62">
        <v>162.44782759634401</v>
      </c>
      <c r="AG62">
        <v>204.62495584454101</v>
      </c>
      <c r="AH62">
        <v>257.171115266973</v>
      </c>
      <c r="AI62">
        <v>18.8771136803282</v>
      </c>
      <c r="AJ62">
        <v>-2.3586608531796598</v>
      </c>
      <c r="AK62">
        <v>114.076369309816</v>
      </c>
      <c r="AL62">
        <v>94.391322067906003</v>
      </c>
      <c r="AM62">
        <v>10.2618463574396</v>
      </c>
      <c r="AN62">
        <v>125.67297097305701</v>
      </c>
      <c r="AO62">
        <v>10.2618463574396</v>
      </c>
      <c r="AP62">
        <v>120.89610607066901</v>
      </c>
      <c r="AQ62">
        <v>9.1102304941027494</v>
      </c>
      <c r="AR62">
        <v>276.331683728521</v>
      </c>
      <c r="AS62">
        <v>104.996119682168</v>
      </c>
    </row>
    <row r="63" spans="1:45" x14ac:dyDescent="0.25">
      <c r="A63" t="s">
        <v>400</v>
      </c>
      <c r="B63" t="s">
        <v>399</v>
      </c>
      <c r="C63" t="s">
        <v>401</v>
      </c>
      <c r="D63">
        <v>93016.935599025004</v>
      </c>
      <c r="E63">
        <v>130.15</v>
      </c>
      <c r="F63">
        <v>263.40200668896301</v>
      </c>
      <c r="G63">
        <v>1.10813697881694</v>
      </c>
      <c r="H63">
        <v>0.56827048873292196</v>
      </c>
      <c r="I63">
        <v>384.47441631949999</v>
      </c>
      <c r="L63">
        <v>128.351862090097</v>
      </c>
      <c r="M63">
        <v>0.42837622650128798</v>
      </c>
      <c r="N63">
        <v>11.611947815737899</v>
      </c>
      <c r="O63">
        <v>0</v>
      </c>
      <c r="P63">
        <v>0.41870321493512902</v>
      </c>
      <c r="Q63">
        <v>13.810448651472599</v>
      </c>
      <c r="R63">
        <v>1.3938240558005099</v>
      </c>
      <c r="S63">
        <v>2.46844468133646</v>
      </c>
      <c r="T63">
        <v>31.167508460278601</v>
      </c>
      <c r="U63">
        <v>0.943069548133595</v>
      </c>
      <c r="V63">
        <v>-1.6819250334760201</v>
      </c>
      <c r="W63">
        <v>0.35068050310595</v>
      </c>
      <c r="X63">
        <v>85522.235599024905</v>
      </c>
      <c r="Y63">
        <v>4.7472160015089901</v>
      </c>
      <c r="Z63">
        <v>23.413686354334899</v>
      </c>
      <c r="AA63">
        <v>21.717947209658199</v>
      </c>
      <c r="AB63">
        <v>19.585184991578199</v>
      </c>
      <c r="AC63">
        <v>0.75236751848995997</v>
      </c>
      <c r="AD63">
        <v>6.8141198838329604</v>
      </c>
      <c r="AE63">
        <v>330.89120710237103</v>
      </c>
      <c r="AF63">
        <v>25.465533501345501</v>
      </c>
      <c r="AG63">
        <v>-12.193352851190699</v>
      </c>
      <c r="AH63">
        <v>6.5476396458591504</v>
      </c>
      <c r="AI63">
        <v>7.5609570915794304</v>
      </c>
      <c r="AJ63">
        <v>-24.235104661037798</v>
      </c>
      <c r="AK63">
        <v>17.795797909630199</v>
      </c>
      <c r="AL63">
        <v>28.293478260869499</v>
      </c>
      <c r="AM63">
        <v>5.1632359934713596</v>
      </c>
      <c r="AN63">
        <v>22.1088832053054</v>
      </c>
      <c r="AO63">
        <v>5.1632359934713596</v>
      </c>
      <c r="AP63">
        <v>-8.5319884620994006</v>
      </c>
      <c r="AQ63">
        <v>4.61940236819947</v>
      </c>
      <c r="AR63">
        <v>43.312673413603598</v>
      </c>
      <c r="AS63">
        <v>29.461377971027002</v>
      </c>
    </row>
    <row r="64" spans="1:45" x14ac:dyDescent="0.25">
      <c r="A64" t="s">
        <v>409</v>
      </c>
      <c r="B64" t="s">
        <v>408</v>
      </c>
      <c r="C64" t="s">
        <v>315</v>
      </c>
      <c r="D64">
        <v>91533.147202699998</v>
      </c>
      <c r="E64">
        <v>5583</v>
      </c>
      <c r="F64">
        <v>43.356442577030798</v>
      </c>
      <c r="G64">
        <v>1.8150161570676899</v>
      </c>
      <c r="H64">
        <v>0.83164769040555497</v>
      </c>
      <c r="I64">
        <v>242.64505213710001</v>
      </c>
      <c r="J64">
        <v>225.299533741722</v>
      </c>
      <c r="K64">
        <v>117.716822499442</v>
      </c>
      <c r="L64">
        <v>98.644302505220793</v>
      </c>
      <c r="M64">
        <v>5.7854256401887802</v>
      </c>
      <c r="N64">
        <v>19.222207388595098</v>
      </c>
      <c r="O64">
        <v>1.6200654920947399</v>
      </c>
      <c r="P64">
        <v>0.54882526485757599</v>
      </c>
      <c r="Q64">
        <v>50.513280286898997</v>
      </c>
      <c r="R64">
        <v>2.3827883482460499</v>
      </c>
      <c r="S64">
        <v>2.5930880376851402</v>
      </c>
      <c r="T64">
        <v>20.307755685820698</v>
      </c>
      <c r="U64">
        <v>0.72772708505793704</v>
      </c>
      <c r="V64">
        <v>-3.7076676129109497E-2</v>
      </c>
      <c r="W64">
        <v>-0.186228966507854</v>
      </c>
      <c r="X64">
        <v>86700.547202699905</v>
      </c>
      <c r="Y64">
        <v>3.3654170529962499</v>
      </c>
      <c r="Z64">
        <v>21.6702609919518</v>
      </c>
      <c r="AA64">
        <v>14.003609452409</v>
      </c>
      <c r="AB64">
        <v>11.650950373271501</v>
      </c>
      <c r="AC64">
        <v>0.83208620538750999</v>
      </c>
      <c r="AD64">
        <v>6.2748041438375504</v>
      </c>
      <c r="AE64">
        <v>38.257191492088097</v>
      </c>
      <c r="AF64">
        <v>22.878139219350601</v>
      </c>
      <c r="AG64">
        <v>-13.261899090464</v>
      </c>
      <c r="AH64">
        <v>-19.454172467167901</v>
      </c>
      <c r="AI64">
        <v>3.9308062407487698</v>
      </c>
      <c r="AJ64">
        <v>-43.837663246357799</v>
      </c>
      <c r="AK64">
        <v>-49.582963528352799</v>
      </c>
      <c r="AL64">
        <v>20.4335589088926</v>
      </c>
      <c r="AM64">
        <v>3.5530019642227701</v>
      </c>
      <c r="AN64">
        <v>15.5470313720084</v>
      </c>
      <c r="AO64">
        <v>3.5530019642227701</v>
      </c>
      <c r="AP64">
        <v>-14.478186281283699</v>
      </c>
      <c r="AQ64">
        <v>3.4462689474169901</v>
      </c>
      <c r="AR64">
        <v>-20.603493036981401</v>
      </c>
      <c r="AS64">
        <v>19.3794773040946</v>
      </c>
    </row>
    <row r="65" spans="1:45" x14ac:dyDescent="0.25">
      <c r="A65" t="s">
        <v>403</v>
      </c>
      <c r="B65" t="s">
        <v>402</v>
      </c>
      <c r="C65" t="s">
        <v>404</v>
      </c>
      <c r="D65">
        <v>91070.798903400006</v>
      </c>
      <c r="E65">
        <v>3355.2</v>
      </c>
      <c r="F65">
        <v>136.60421127765801</v>
      </c>
      <c r="G65">
        <v>1.5039887911616401</v>
      </c>
      <c r="H65">
        <v>0.998222343593544</v>
      </c>
      <c r="I65">
        <v>3.4631349509999998</v>
      </c>
      <c r="L65">
        <v>5.4705565101618898</v>
      </c>
      <c r="M65">
        <v>0.85429885786801996</v>
      </c>
      <c r="N65">
        <v>23.6260253231438</v>
      </c>
      <c r="O65">
        <v>0</v>
      </c>
      <c r="P65">
        <v>0.28013959390862903</v>
      </c>
      <c r="Q65">
        <v>81.100698860837198</v>
      </c>
      <c r="R65">
        <v>1.8835608173334699</v>
      </c>
      <c r="S65">
        <v>3.48300125345266</v>
      </c>
      <c r="T65">
        <v>31.253491459467199</v>
      </c>
      <c r="U65">
        <v>1.11085604780198</v>
      </c>
      <c r="V65">
        <v>0.45517115910525602</v>
      </c>
      <c r="W65">
        <v>-0.117732218928221</v>
      </c>
      <c r="X65">
        <v>88031.348903399994</v>
      </c>
      <c r="Y65">
        <v>5.73402235885324</v>
      </c>
      <c r="Z65">
        <v>99.334637279425806</v>
      </c>
      <c r="AA65">
        <v>22.998797931733499</v>
      </c>
      <c r="AB65">
        <v>20.219150111257601</v>
      </c>
      <c r="AC65">
        <v>0.86960686935344</v>
      </c>
      <c r="AD65">
        <v>6.2615017687085199</v>
      </c>
      <c r="AE65">
        <v>42.465762847728101</v>
      </c>
      <c r="AF65">
        <v>102.764354840726</v>
      </c>
      <c r="AG65">
        <v>17.022477489764501</v>
      </c>
      <c r="AH65">
        <v>36.670154348148998</v>
      </c>
      <c r="AI65">
        <v>7.2232549891656097</v>
      </c>
      <c r="AJ65">
        <v>-10.125011292071701</v>
      </c>
      <c r="AK65">
        <v>-27.079671653663301</v>
      </c>
      <c r="AL65">
        <v>25.6415743217424</v>
      </c>
      <c r="AM65">
        <v>5.9320004027628102</v>
      </c>
      <c r="AN65">
        <v>59.638777571903802</v>
      </c>
      <c r="AO65">
        <v>5.9320004027628102</v>
      </c>
      <c r="AP65">
        <v>137.54224616972999</v>
      </c>
      <c r="AQ65">
        <v>5.5015693965138102</v>
      </c>
      <c r="AR65">
        <v>117.543668233888</v>
      </c>
      <c r="AS65">
        <v>31.253491459467199</v>
      </c>
    </row>
    <row r="66" spans="1:45" x14ac:dyDescent="0.25">
      <c r="A66" t="s">
        <v>411</v>
      </c>
      <c r="B66" t="s">
        <v>410</v>
      </c>
      <c r="C66" t="s">
        <v>412</v>
      </c>
      <c r="D66">
        <v>89797.160981499997</v>
      </c>
      <c r="E66">
        <v>814.8</v>
      </c>
      <c r="F66">
        <v>1.61540120871337</v>
      </c>
      <c r="G66">
        <v>0.96776960906560705</v>
      </c>
      <c r="H66">
        <v>0.29342499782535397</v>
      </c>
      <c r="I66">
        <v>-3.1392565926999998</v>
      </c>
      <c r="J66">
        <v>14.0441046981715</v>
      </c>
      <c r="K66">
        <v>173.761298467122</v>
      </c>
      <c r="L66">
        <v>30.773544236234901</v>
      </c>
      <c r="M66">
        <v>268.574113302596</v>
      </c>
      <c r="N66">
        <v>8.3312519990543503</v>
      </c>
      <c r="O66">
        <v>25.9895527585692</v>
      </c>
      <c r="P66">
        <v>245.941258574654</v>
      </c>
      <c r="Q66">
        <v>3.0514362271615201</v>
      </c>
      <c r="R66">
        <v>0.98941756718049201</v>
      </c>
      <c r="S66">
        <v>-21.602997342472399</v>
      </c>
      <c r="T66">
        <v>71.475775458279301</v>
      </c>
      <c r="X66">
        <v>122403.810981499</v>
      </c>
      <c r="Y66">
        <v>8.2282523427941801</v>
      </c>
      <c r="AA66">
        <v>27.242073222254099</v>
      </c>
      <c r="AB66">
        <v>20.0631397150106</v>
      </c>
      <c r="AC66">
        <v>2.4389395333596999</v>
      </c>
      <c r="AD66">
        <v>4.2271451952235504</v>
      </c>
      <c r="AE66">
        <v>27.0936824338091</v>
      </c>
      <c r="AG66">
        <v>108.173520878509</v>
      </c>
      <c r="AH66">
        <v>204.64417771974601</v>
      </c>
      <c r="AI66">
        <v>7.03740057645029</v>
      </c>
      <c r="AJ66">
        <v>202.60257729393999</v>
      </c>
      <c r="AK66">
        <v>282.23761461042699</v>
      </c>
      <c r="AL66">
        <v>85.768421052631496</v>
      </c>
      <c r="AM66">
        <v>6.0363618934541696</v>
      </c>
      <c r="AN66">
        <v>23.774794474303601</v>
      </c>
      <c r="AO66">
        <v>6.0363618934541696</v>
      </c>
      <c r="AP66">
        <v>219.83088436455</v>
      </c>
      <c r="AQ66">
        <v>6.7880284851782697</v>
      </c>
      <c r="AR66">
        <v>237.081427820843</v>
      </c>
      <c r="AS66">
        <v>71.475775458279202</v>
      </c>
    </row>
    <row r="67" spans="1:45" x14ac:dyDescent="0.25">
      <c r="A67" t="s">
        <v>420</v>
      </c>
      <c r="B67" t="s">
        <v>419</v>
      </c>
      <c r="C67" t="s">
        <v>323</v>
      </c>
      <c r="D67">
        <v>89304.394174275003</v>
      </c>
      <c r="E67">
        <v>454.8</v>
      </c>
      <c r="F67">
        <v>20.135402770651599</v>
      </c>
      <c r="G67">
        <v>1.3876183701634599</v>
      </c>
      <c r="H67">
        <v>1.53525287182535</v>
      </c>
      <c r="M67">
        <v>1.34875266245318</v>
      </c>
      <c r="N67">
        <v>7.5875468325913502</v>
      </c>
      <c r="P67">
        <v>1.15779139268072</v>
      </c>
      <c r="Q67">
        <v>19.926092815144901</v>
      </c>
      <c r="R67">
        <v>1.67187091518169</v>
      </c>
      <c r="T67">
        <v>34.568550814536898</v>
      </c>
      <c r="U67">
        <v>0.55586436909394099</v>
      </c>
      <c r="V67">
        <v>-2.6863500019585702</v>
      </c>
      <c r="W67">
        <v>0.329400516790891</v>
      </c>
      <c r="X67">
        <v>93924.434174274997</v>
      </c>
      <c r="Y67">
        <v>2.3656902989685098</v>
      </c>
      <c r="AA67">
        <v>23.933511749411899</v>
      </c>
      <c r="AB67">
        <v>16.865401732837299</v>
      </c>
      <c r="AC67">
        <v>1.29014926677683</v>
      </c>
      <c r="AD67">
        <v>4.6536854529267204</v>
      </c>
      <c r="AE67">
        <v>35.211063385994301</v>
      </c>
      <c r="AG67">
        <v>-26.217197053953299</v>
      </c>
      <c r="AH67">
        <v>-24.9281668099946</v>
      </c>
      <c r="AI67">
        <v>2.30424003618162</v>
      </c>
      <c r="AJ67">
        <v>-33.689523038707797</v>
      </c>
      <c r="AK67">
        <v>61.382013420325201</v>
      </c>
      <c r="AL67">
        <v>32.447472621553104</v>
      </c>
      <c r="AM67">
        <v>2.2493245853506099</v>
      </c>
      <c r="AN67">
        <v>121.515803317742</v>
      </c>
      <c r="AO67">
        <v>2.2493245853506099</v>
      </c>
      <c r="AP67">
        <v>-21.4077434065705</v>
      </c>
      <c r="AQ67">
        <v>2.7049127668956401</v>
      </c>
      <c r="AR67">
        <v>40.113816053724499</v>
      </c>
      <c r="AS67">
        <v>46.403222695554199</v>
      </c>
    </row>
    <row r="68" spans="1:45" x14ac:dyDescent="0.25">
      <c r="A68" t="s">
        <v>418</v>
      </c>
      <c r="B68" t="s">
        <v>417</v>
      </c>
      <c r="C68" t="s">
        <v>323</v>
      </c>
      <c r="D68">
        <v>86123.121842339999</v>
      </c>
      <c r="E68">
        <v>24048.05</v>
      </c>
      <c r="F68">
        <v>6.6873739871419504</v>
      </c>
      <c r="G68">
        <v>0.92218350237369495</v>
      </c>
      <c r="H68">
        <v>0.73124516550785201</v>
      </c>
      <c r="I68">
        <v>115.8323402929</v>
      </c>
      <c r="J68">
        <v>126.422595217449</v>
      </c>
      <c r="K68">
        <v>57.604326724140201</v>
      </c>
      <c r="L68">
        <v>19.9315317607983</v>
      </c>
      <c r="M68">
        <v>14.588401966915299</v>
      </c>
      <c r="N68">
        <v>6.6754538060009398</v>
      </c>
      <c r="O68">
        <v>2.8871421233853898</v>
      </c>
      <c r="P68">
        <v>3.8471464306825101</v>
      </c>
      <c r="Q68">
        <v>16.595315646638799</v>
      </c>
      <c r="R68">
        <v>1.3321108358139699</v>
      </c>
      <c r="S68">
        <v>6.0838280977457302</v>
      </c>
      <c r="T68">
        <v>67.776124846415001</v>
      </c>
      <c r="U68">
        <v>0.41894380078384302</v>
      </c>
      <c r="V68">
        <v>-2.82327057026867</v>
      </c>
      <c r="W68">
        <v>0.192479948480794</v>
      </c>
      <c r="X68">
        <v>85329.5318423399</v>
      </c>
      <c r="Y68">
        <v>4.6599105062002302</v>
      </c>
      <c r="AA68">
        <v>48.540330188883203</v>
      </c>
      <c r="AB68">
        <v>24.960519233816299</v>
      </c>
      <c r="AC68">
        <v>1.29014926677683</v>
      </c>
      <c r="AD68">
        <v>4.6536854529267204</v>
      </c>
      <c r="AE68">
        <v>35.211063385994301</v>
      </c>
      <c r="AG68">
        <v>47.652568713952597</v>
      </c>
      <c r="AH68">
        <v>50.232148495025001</v>
      </c>
      <c r="AI68">
        <v>4.6111959249438801</v>
      </c>
      <c r="AJ68">
        <v>30.010285628285899</v>
      </c>
      <c r="AK68">
        <v>216.41035657595799</v>
      </c>
      <c r="AL68">
        <v>40.759406779660999</v>
      </c>
      <c r="AM68">
        <v>4.7032490585017701</v>
      </c>
      <c r="AN68">
        <v>33.527379899226801</v>
      </c>
      <c r="AO68">
        <v>4.7032490585017701</v>
      </c>
      <c r="AP68">
        <v>64.333311090786495</v>
      </c>
      <c r="AQ68">
        <v>4.4222923396318201</v>
      </c>
      <c r="AR68">
        <v>192.972467259566</v>
      </c>
      <c r="AS68">
        <v>55.0835445106108</v>
      </c>
    </row>
    <row r="69" spans="1:45" x14ac:dyDescent="0.25">
      <c r="A69" t="s">
        <v>422</v>
      </c>
      <c r="B69" t="s">
        <v>421</v>
      </c>
      <c r="C69" t="s">
        <v>423</v>
      </c>
      <c r="D69">
        <v>84032.164725499999</v>
      </c>
      <c r="E69">
        <v>7536.7</v>
      </c>
      <c r="G69">
        <v>5.0783350195115</v>
      </c>
      <c r="H69">
        <v>9.7294769139016801E-2</v>
      </c>
      <c r="I69">
        <v>190.30810184289999</v>
      </c>
      <c r="L69">
        <v>0.58217470487220702</v>
      </c>
      <c r="M69">
        <v>0.179954967622069</v>
      </c>
      <c r="N69">
        <v>9.4222391850808709</v>
      </c>
      <c r="P69">
        <v>0.179954967622069</v>
      </c>
      <c r="Q69">
        <v>298.456805316268</v>
      </c>
      <c r="R69">
        <v>5.1332562509033197</v>
      </c>
      <c r="S69">
        <v>19.547142830263201</v>
      </c>
      <c r="T69">
        <v>17.324362073653901</v>
      </c>
      <c r="U69">
        <v>1.6290311899874099</v>
      </c>
      <c r="V69">
        <v>0.59793130861446997</v>
      </c>
      <c r="W69">
        <v>-0.31586957705618801</v>
      </c>
      <c r="X69">
        <v>91465.604725499899</v>
      </c>
      <c r="Y69">
        <v>17.608637969932701</v>
      </c>
      <c r="Z69">
        <v>53.0035666128705</v>
      </c>
      <c r="AA69">
        <v>18.251106897023</v>
      </c>
      <c r="AB69">
        <v>18.128621830608999</v>
      </c>
      <c r="AC69">
        <v>1.84366191657545</v>
      </c>
      <c r="AD69">
        <v>4.1014716235830404</v>
      </c>
      <c r="AE69">
        <v>21.638596599069199</v>
      </c>
      <c r="AF69">
        <v>48.695949193347403</v>
      </c>
      <c r="AG69">
        <v>-14.6483841045702</v>
      </c>
      <c r="AH69">
        <v>-33.373343996614103</v>
      </c>
      <c r="AI69">
        <v>1.6297020672906199</v>
      </c>
      <c r="AJ69">
        <v>-24.730738695339699</v>
      </c>
      <c r="AK69">
        <v>4.6502641369767304</v>
      </c>
      <c r="AM69">
        <v>16.177578128104301</v>
      </c>
      <c r="AN69">
        <v>48.639576723005199</v>
      </c>
      <c r="AO69">
        <v>16.177578128104301</v>
      </c>
      <c r="AP69">
        <v>8.4825762611438797</v>
      </c>
      <c r="AR69">
        <v>734.766904941946</v>
      </c>
      <c r="AS69">
        <v>15.8650335823882</v>
      </c>
    </row>
    <row r="70" spans="1:45" x14ac:dyDescent="0.25">
      <c r="A70" t="s">
        <v>425</v>
      </c>
      <c r="B70" t="s">
        <v>424</v>
      </c>
      <c r="C70" t="s">
        <v>41</v>
      </c>
      <c r="D70">
        <v>82364.851112549994</v>
      </c>
      <c r="E70">
        <v>1325.1</v>
      </c>
      <c r="F70">
        <v>27.281511078823101</v>
      </c>
      <c r="G70">
        <v>0.87538912382611</v>
      </c>
      <c r="H70">
        <v>1.58675685461459</v>
      </c>
      <c r="I70">
        <v>47.364568007599999</v>
      </c>
      <c r="J70">
        <v>100.772313985338</v>
      </c>
      <c r="K70">
        <v>76.8317465463399</v>
      </c>
      <c r="L70">
        <v>18.463300885531901</v>
      </c>
      <c r="M70">
        <v>3.3673184462942101</v>
      </c>
      <c r="N70">
        <v>13.462944904924401</v>
      </c>
      <c r="O70">
        <v>3.6220265821533499</v>
      </c>
      <c r="P70">
        <v>2.8210913975654401</v>
      </c>
      <c r="Q70">
        <v>23.648110432723801</v>
      </c>
      <c r="R70">
        <v>1.84228817845727</v>
      </c>
      <c r="S70">
        <v>5.54504777501257</v>
      </c>
      <c r="T70">
        <v>76.852239941543004</v>
      </c>
      <c r="U70">
        <v>0.57048886406401</v>
      </c>
      <c r="V70">
        <v>-8.5196024632714695E-2</v>
      </c>
      <c r="W70">
        <v>-2.9178456778667299E-2</v>
      </c>
      <c r="X70">
        <v>80536.911112550006</v>
      </c>
      <c r="Y70">
        <v>4.6821172255821697</v>
      </c>
      <c r="AA70">
        <v>53.615497505225903</v>
      </c>
      <c r="AB70">
        <v>44.785274406547302</v>
      </c>
      <c r="AC70">
        <v>0.75236751848995997</v>
      </c>
      <c r="AD70">
        <v>6.8141198838329604</v>
      </c>
      <c r="AE70">
        <v>330.89120710237103</v>
      </c>
      <c r="AG70">
        <v>55.289772814173801</v>
      </c>
      <c r="AH70">
        <v>135.216224917598</v>
      </c>
      <c r="AI70">
        <v>12.4315859469998</v>
      </c>
      <c r="AJ70">
        <v>45.661520229129799</v>
      </c>
      <c r="AK70">
        <v>79.3108644503519</v>
      </c>
      <c r="AL70">
        <v>56.749464668094198</v>
      </c>
      <c r="AM70">
        <v>4.7883868756482197</v>
      </c>
      <c r="AN70">
        <v>145.79656083505901</v>
      </c>
      <c r="AO70">
        <v>4.7883868756482197</v>
      </c>
      <c r="AP70">
        <v>28.259602527263201</v>
      </c>
      <c r="AQ70">
        <v>4.3314851350601602</v>
      </c>
      <c r="AR70">
        <v>75.604041659599204</v>
      </c>
      <c r="AS70">
        <v>73.827445334112895</v>
      </c>
    </row>
    <row r="71" spans="1:45" x14ac:dyDescent="0.25">
      <c r="A71" t="s">
        <v>427</v>
      </c>
      <c r="B71" t="s">
        <v>426</v>
      </c>
      <c r="C71" t="s">
        <v>293</v>
      </c>
      <c r="D71">
        <v>82361.636874179996</v>
      </c>
      <c r="E71">
        <v>580.45000000000005</v>
      </c>
      <c r="G71">
        <v>1.0053350566608299</v>
      </c>
      <c r="H71">
        <v>0.205369211602452</v>
      </c>
      <c r="L71">
        <v>0</v>
      </c>
      <c r="M71">
        <v>11.893529127252799</v>
      </c>
      <c r="N71">
        <v>0.42389858577613199</v>
      </c>
      <c r="P71">
        <v>11.893529127252799</v>
      </c>
      <c r="Q71">
        <v>0.331011613401055</v>
      </c>
      <c r="R71">
        <v>1.0053350566608299</v>
      </c>
      <c r="S71">
        <v>-326.83515714467399</v>
      </c>
      <c r="T71">
        <v>101.243561000837</v>
      </c>
      <c r="U71">
        <v>0.104799135903355</v>
      </c>
      <c r="V71">
        <v>-0.92630074546959196</v>
      </c>
      <c r="W71">
        <v>-0.17424610425623299</v>
      </c>
      <c r="X71">
        <v>82786.416874179995</v>
      </c>
      <c r="Y71">
        <v>1.61151011153323</v>
      </c>
      <c r="AA71">
        <v>76.332503687410195</v>
      </c>
      <c r="AB71">
        <v>70.859974556565206</v>
      </c>
      <c r="AG71">
        <v>39.960385774385998</v>
      </c>
      <c r="AH71">
        <v>233.72924338012501</v>
      </c>
      <c r="AI71">
        <v>8.1630877260940107</v>
      </c>
      <c r="AJ71">
        <v>382.21655047191803</v>
      </c>
      <c r="AK71">
        <v>511.57607742557599</v>
      </c>
      <c r="AL71">
        <v>74.036989795918302</v>
      </c>
      <c r="AM71">
        <v>1.6032413967968899</v>
      </c>
      <c r="AN71">
        <v>920.34458458129404</v>
      </c>
      <c r="AO71">
        <v>1.6032413967968899</v>
      </c>
      <c r="AP71">
        <v>64.943814639340005</v>
      </c>
      <c r="AQ71">
        <v>1.9707783025919201</v>
      </c>
      <c r="AR71">
        <v>-17.2723600478901</v>
      </c>
      <c r="AS71">
        <v>95.422053310833903</v>
      </c>
    </row>
    <row r="72" spans="1:45" x14ac:dyDescent="0.25">
      <c r="A72" t="s">
        <v>416</v>
      </c>
      <c r="B72" t="s">
        <v>415</v>
      </c>
      <c r="C72" t="s">
        <v>274</v>
      </c>
      <c r="D72">
        <v>82009.619063299993</v>
      </c>
      <c r="E72">
        <v>373.45</v>
      </c>
      <c r="F72">
        <v>1.75322931184553</v>
      </c>
      <c r="G72">
        <v>0.238605815178731</v>
      </c>
      <c r="H72">
        <v>2.73668993116774</v>
      </c>
      <c r="I72">
        <v>15.9645399001</v>
      </c>
      <c r="L72">
        <v>6.7133802882468796</v>
      </c>
      <c r="M72">
        <v>124.32988951870701</v>
      </c>
      <c r="N72">
        <v>3.5016039950806501</v>
      </c>
      <c r="O72">
        <v>0</v>
      </c>
      <c r="P72">
        <v>85.539215214075099</v>
      </c>
      <c r="Q72">
        <v>1.57130416143987</v>
      </c>
      <c r="R72">
        <v>0.746364535184047</v>
      </c>
      <c r="S72">
        <v>-35.723234765776503</v>
      </c>
      <c r="T72">
        <v>38.483197983763503</v>
      </c>
      <c r="U72">
        <v>1.0386369371409201</v>
      </c>
      <c r="V72">
        <v>0.108281962578383</v>
      </c>
      <c r="W72">
        <v>0.76611576656481095</v>
      </c>
      <c r="X72">
        <v>139864.85906330001</v>
      </c>
      <c r="Y72">
        <v>0.293293166182237</v>
      </c>
      <c r="Z72">
        <v>11.1136161353436</v>
      </c>
      <c r="AA72">
        <v>21.299725282273101</v>
      </c>
      <c r="AB72">
        <v>10.812623958051301</v>
      </c>
      <c r="AC72">
        <v>4.06194010283913</v>
      </c>
      <c r="AD72">
        <v>1.65041840896396</v>
      </c>
      <c r="AE72">
        <v>10.616623364306101</v>
      </c>
      <c r="AF72">
        <v>6.5164576132935998</v>
      </c>
      <c r="AG72">
        <v>-9.8026396220032801</v>
      </c>
      <c r="AH72">
        <v>2.1176305994566</v>
      </c>
      <c r="AI72">
        <v>1.5799757148320299</v>
      </c>
      <c r="AJ72">
        <v>51.5716792410051</v>
      </c>
      <c r="AK72">
        <v>116.80990588369001</v>
      </c>
      <c r="AL72">
        <v>6.9927909371781602</v>
      </c>
      <c r="AM72">
        <v>0.17197215221579401</v>
      </c>
      <c r="AN72">
        <v>4.0328044453651</v>
      </c>
      <c r="AO72">
        <v>0.17197215221579401</v>
      </c>
      <c r="AP72">
        <v>-75.248109737154493</v>
      </c>
      <c r="AQ72">
        <v>0.173822705378503</v>
      </c>
      <c r="AR72">
        <v>-72.454235275559199</v>
      </c>
      <c r="AS72">
        <v>4.3337928586044097</v>
      </c>
    </row>
    <row r="73" spans="1:45" x14ac:dyDescent="0.25">
      <c r="A73" t="s">
        <v>12</v>
      </c>
      <c r="B73" t="s">
        <v>13</v>
      </c>
      <c r="C73" t="s">
        <v>14</v>
      </c>
      <c r="D73">
        <v>81188.459001019903</v>
      </c>
      <c r="E73">
        <v>857.2</v>
      </c>
      <c r="G73">
        <v>0.12898728875764801</v>
      </c>
      <c r="H73">
        <v>0.35627782081923998</v>
      </c>
      <c r="I73">
        <v>-596.19490122560001</v>
      </c>
      <c r="L73">
        <v>3.96831055176271</v>
      </c>
      <c r="M73">
        <v>316.47426363623401</v>
      </c>
      <c r="N73">
        <v>6.65393070147781</v>
      </c>
      <c r="P73">
        <v>109.016323399857</v>
      </c>
      <c r="Q73">
        <v>6.32350100096596</v>
      </c>
      <c r="R73">
        <v>0.12898728875764801</v>
      </c>
      <c r="S73">
        <v>-0.74810965196858503</v>
      </c>
      <c r="T73">
        <v>35.948433674576101</v>
      </c>
      <c r="U73">
        <v>0.29132046618476698</v>
      </c>
      <c r="V73">
        <v>-0.73977941518818002</v>
      </c>
      <c r="W73">
        <v>0</v>
      </c>
      <c r="X73">
        <v>110943.599001019</v>
      </c>
      <c r="Y73">
        <v>7.7660760049070099</v>
      </c>
      <c r="AA73">
        <v>36.608162491221101</v>
      </c>
      <c r="AB73">
        <v>34.730870779625398</v>
      </c>
      <c r="AC73">
        <v>1.84366191657545</v>
      </c>
      <c r="AD73">
        <v>4.1014716235830404</v>
      </c>
      <c r="AE73">
        <v>21.638596599069199</v>
      </c>
      <c r="AG73">
        <v>0</v>
      </c>
      <c r="AH73">
        <v>237.65868888127599</v>
      </c>
      <c r="AI73">
        <v>8.2592027923552802</v>
      </c>
      <c r="AJ73">
        <v>0</v>
      </c>
      <c r="AK73">
        <v>117.151607854933</v>
      </c>
      <c r="AL73">
        <v>30.147007104170999</v>
      </c>
      <c r="AM73">
        <v>5.6832097480216097</v>
      </c>
      <c r="AO73">
        <v>5.6832097480216097</v>
      </c>
      <c r="AP73">
        <v>0</v>
      </c>
      <c r="AQ73">
        <v>5.1956946981465899</v>
      </c>
      <c r="AR73">
        <v>193.254983775981</v>
      </c>
      <c r="AS73">
        <v>35.948274503657302</v>
      </c>
    </row>
    <row r="74" spans="1:45" x14ac:dyDescent="0.25">
      <c r="A74" t="s">
        <v>429</v>
      </c>
      <c r="B74" t="s">
        <v>428</v>
      </c>
      <c r="C74" t="s">
        <v>430</v>
      </c>
      <c r="D74">
        <v>78970.635308249999</v>
      </c>
      <c r="E74">
        <v>859.35</v>
      </c>
      <c r="F74">
        <v>21.577787976135799</v>
      </c>
      <c r="G74">
        <v>1.42862857608773</v>
      </c>
      <c r="H74">
        <v>0.64761107876934199</v>
      </c>
      <c r="I74">
        <v>65.560796336400003</v>
      </c>
      <c r="J74">
        <v>124.94923165332</v>
      </c>
      <c r="K74">
        <v>107.239929359786</v>
      </c>
      <c r="L74">
        <v>21.0013892430879</v>
      </c>
      <c r="M74">
        <v>9.3422736657231198</v>
      </c>
      <c r="N74">
        <v>8.2623649697374901</v>
      </c>
      <c r="O74">
        <v>2.9211864304433401</v>
      </c>
      <c r="P74">
        <v>3.31835103649935</v>
      </c>
      <c r="Q74">
        <v>21.360065724917</v>
      </c>
      <c r="R74">
        <v>2.1170082656420299</v>
      </c>
      <c r="S74">
        <v>3.4011855813373901</v>
      </c>
      <c r="T74">
        <v>65.6027607501848</v>
      </c>
      <c r="U74">
        <v>0.99405917298982405</v>
      </c>
      <c r="V74">
        <v>-0.53990740790788105</v>
      </c>
      <c r="W74">
        <v>6.8361665125253102E-2</v>
      </c>
      <c r="X74">
        <v>77869.165308249998</v>
      </c>
      <c r="Y74">
        <v>5.4857606323063797</v>
      </c>
      <c r="Z74">
        <v>67.739413424717696</v>
      </c>
      <c r="AA74">
        <v>41.403911963636197</v>
      </c>
      <c r="AB74">
        <v>35.6413242897519</v>
      </c>
      <c r="AC74">
        <v>0.95888409771816996</v>
      </c>
      <c r="AD74">
        <v>9.8412150797770206</v>
      </c>
      <c r="AE74">
        <v>44.594834924386198</v>
      </c>
      <c r="AF74">
        <v>68.697596698026999</v>
      </c>
      <c r="AG74">
        <v>27.327875809242101</v>
      </c>
      <c r="AH74">
        <v>-52.705604163679403</v>
      </c>
      <c r="AI74">
        <v>4.6109177683413396</v>
      </c>
      <c r="AJ74">
        <v>-96.0637365245464</v>
      </c>
      <c r="AK74">
        <v>37.380151403633</v>
      </c>
      <c r="AL74">
        <v>55.801948051948003</v>
      </c>
      <c r="AM74">
        <v>5.5633574671992099</v>
      </c>
      <c r="AN74">
        <v>54.041727041347002</v>
      </c>
      <c r="AO74">
        <v>5.5633574671992099</v>
      </c>
      <c r="AP74">
        <v>104.381714542219</v>
      </c>
      <c r="AQ74">
        <v>5.2458581040798702</v>
      </c>
      <c r="AR74">
        <v>9.5663979936768904</v>
      </c>
      <c r="AS74">
        <v>62.432315051189903</v>
      </c>
    </row>
    <row r="75" spans="1:45" x14ac:dyDescent="0.25">
      <c r="A75" t="s">
        <v>439</v>
      </c>
      <c r="B75" t="s">
        <v>438</v>
      </c>
      <c r="C75" t="s">
        <v>440</v>
      </c>
      <c r="D75">
        <v>76665.661837380001</v>
      </c>
      <c r="E75">
        <v>117.5</v>
      </c>
      <c r="F75">
        <v>20.794751486715001</v>
      </c>
      <c r="G75">
        <v>0.84210394019132695</v>
      </c>
      <c r="H75">
        <v>1.6745419760232501</v>
      </c>
      <c r="I75">
        <v>20.741244466099999</v>
      </c>
      <c r="L75">
        <v>13.4355088131682</v>
      </c>
      <c r="M75">
        <v>14.3311625482501</v>
      </c>
      <c r="N75">
        <v>7.8925323300775601</v>
      </c>
      <c r="O75">
        <v>0</v>
      </c>
      <c r="P75">
        <v>10.061291840537301</v>
      </c>
      <c r="Q75">
        <v>17.398443248267</v>
      </c>
      <c r="R75">
        <v>1.08033185293374</v>
      </c>
      <c r="S75">
        <v>-3111.1205020919701</v>
      </c>
      <c r="T75">
        <v>13.651293062211501</v>
      </c>
      <c r="U75">
        <v>3.4751296358091199</v>
      </c>
      <c r="V75">
        <v>1.12104478418082</v>
      </c>
      <c r="W75">
        <v>1.5598399853882601</v>
      </c>
      <c r="X75">
        <v>83268.531837379996</v>
      </c>
      <c r="Y75">
        <v>0.55993314734496702</v>
      </c>
      <c r="Z75">
        <v>31.335648395324501</v>
      </c>
      <c r="AA75">
        <v>10.923414304373299</v>
      </c>
      <c r="AB75">
        <v>8.06513159824339</v>
      </c>
      <c r="AC75">
        <v>2.4389395333596999</v>
      </c>
      <c r="AD75">
        <v>4.2271451952235504</v>
      </c>
      <c r="AE75">
        <v>27.0936824338091</v>
      </c>
      <c r="AF75">
        <v>28.850853621662498</v>
      </c>
      <c r="AG75">
        <v>-53.036154750870502</v>
      </c>
      <c r="AH75">
        <v>-48.3900248301236</v>
      </c>
      <c r="AI75">
        <v>1.1922107677540901</v>
      </c>
      <c r="AJ75">
        <v>-33.1222563821416</v>
      </c>
      <c r="AK75">
        <v>-26.995717598147699</v>
      </c>
      <c r="AL75">
        <v>9.3253968253968207</v>
      </c>
      <c r="AM75">
        <v>0.51553263133935201</v>
      </c>
      <c r="AN75">
        <v>7.9622937353631196</v>
      </c>
      <c r="AO75">
        <v>0.51553263133935201</v>
      </c>
      <c r="AP75">
        <v>-55.063965325098302</v>
      </c>
      <c r="AQ75">
        <v>0.595140407115892</v>
      </c>
      <c r="AR75">
        <v>-71.211720150750295</v>
      </c>
      <c r="AS75">
        <v>13.651293062211501</v>
      </c>
    </row>
    <row r="76" spans="1:45" x14ac:dyDescent="0.25">
      <c r="A76" t="s">
        <v>437</v>
      </c>
      <c r="B76" t="s">
        <v>436</v>
      </c>
      <c r="C76" t="s">
        <v>55</v>
      </c>
      <c r="D76">
        <v>74990.887858350005</v>
      </c>
      <c r="E76">
        <v>5346.95</v>
      </c>
      <c r="F76">
        <v>3.8907534336510898</v>
      </c>
      <c r="G76">
        <v>1.54814752653883</v>
      </c>
      <c r="H76">
        <v>1.3592931228815399</v>
      </c>
      <c r="I76">
        <v>-10.917777410699999</v>
      </c>
      <c r="L76">
        <v>33.857382509149602</v>
      </c>
      <c r="M76">
        <v>69.212447045613104</v>
      </c>
      <c r="N76">
        <v>11.2374754439059</v>
      </c>
      <c r="O76">
        <v>0</v>
      </c>
      <c r="P76">
        <v>63.979107474011897</v>
      </c>
      <c r="Q76">
        <v>11.210308770393</v>
      </c>
      <c r="R76">
        <v>1.72936684429152</v>
      </c>
      <c r="S76">
        <v>9.9962834400622391</v>
      </c>
      <c r="T76">
        <v>91.556140327871702</v>
      </c>
      <c r="U76">
        <v>0.28760425654299598</v>
      </c>
      <c r="V76">
        <v>-0.47719950464404998</v>
      </c>
      <c r="W76">
        <v>6.4121761535480798E-2</v>
      </c>
      <c r="X76">
        <v>77776.187858349993</v>
      </c>
      <c r="Y76">
        <v>4.6564788193080302</v>
      </c>
      <c r="Z76">
        <v>80.115562276833501</v>
      </c>
      <c r="AA76">
        <v>52.496144508727198</v>
      </c>
      <c r="AB76">
        <v>37.092802297954002</v>
      </c>
      <c r="AC76">
        <v>0.30972412871906002</v>
      </c>
      <c r="AD76">
        <v>9.0342857589738603</v>
      </c>
      <c r="AE76">
        <v>58.980949625461797</v>
      </c>
      <c r="AF76">
        <v>77.246485226977697</v>
      </c>
      <c r="AG76">
        <v>60.0730411254834</v>
      </c>
      <c r="AH76">
        <v>161.43425459011701</v>
      </c>
      <c r="AI76">
        <v>12.758542943387701</v>
      </c>
      <c r="AJ76">
        <v>61.864073728959902</v>
      </c>
      <c r="AK76">
        <v>127.301792355937</v>
      </c>
      <c r="AL76">
        <v>65.667178385016797</v>
      </c>
      <c r="AM76">
        <v>4.48972224750176</v>
      </c>
      <c r="AN76">
        <v>46.063198930190403</v>
      </c>
      <c r="AO76">
        <v>4.48972224750176</v>
      </c>
      <c r="AP76">
        <v>-9.0020487681226609</v>
      </c>
      <c r="AQ76">
        <v>3.92982230420006</v>
      </c>
      <c r="AR76">
        <v>0.32875502892417702</v>
      </c>
      <c r="AS76">
        <v>91.553904770354904</v>
      </c>
    </row>
    <row r="77" spans="1:45" x14ac:dyDescent="0.25">
      <c r="A77" t="s">
        <v>432</v>
      </c>
      <c r="B77" t="s">
        <v>431</v>
      </c>
      <c r="C77" t="s">
        <v>315</v>
      </c>
      <c r="D77">
        <v>74160.937897199998</v>
      </c>
      <c r="E77">
        <v>1814.85</v>
      </c>
      <c r="F77">
        <v>38.581065887114903</v>
      </c>
      <c r="G77">
        <v>1.0088089438796699</v>
      </c>
      <c r="H77">
        <v>1.1495204631482301</v>
      </c>
      <c r="I77">
        <v>109.06502985820001</v>
      </c>
      <c r="L77">
        <v>14.7549103416936</v>
      </c>
      <c r="M77">
        <v>13.8224691315024</v>
      </c>
      <c r="N77">
        <v>18.836355252540201</v>
      </c>
      <c r="O77">
        <v>0</v>
      </c>
      <c r="P77">
        <v>0.82611524766833799</v>
      </c>
      <c r="Q77">
        <v>45.908872764259598</v>
      </c>
      <c r="R77">
        <v>1.6797676359935501</v>
      </c>
      <c r="S77">
        <v>4.1001893192577503</v>
      </c>
      <c r="T77">
        <v>57.8550660747051</v>
      </c>
      <c r="X77">
        <v>73914.687897199998</v>
      </c>
      <c r="Y77">
        <v>8.31397030704961</v>
      </c>
      <c r="AA77">
        <v>43.081359152066199</v>
      </c>
      <c r="AB77">
        <v>36.203939958072503</v>
      </c>
      <c r="AC77">
        <v>0.83208620538750999</v>
      </c>
      <c r="AD77">
        <v>6.2748041438375504</v>
      </c>
      <c r="AE77">
        <v>38.257191492088097</v>
      </c>
      <c r="AG77">
        <v>159.08367530152199</v>
      </c>
      <c r="AH77">
        <v>140.587571189427</v>
      </c>
      <c r="AI77">
        <v>11.741180831403099</v>
      </c>
      <c r="AJ77">
        <v>60.001713338540199</v>
      </c>
      <c r="AK77">
        <v>43.633842236667</v>
      </c>
      <c r="AL77">
        <v>42.0590961761297</v>
      </c>
      <c r="AM77">
        <v>8.3416686610081392</v>
      </c>
      <c r="AN77">
        <v>80.628995952510294</v>
      </c>
      <c r="AO77">
        <v>8.3416686610081392</v>
      </c>
      <c r="AP77">
        <v>100.786444959381</v>
      </c>
      <c r="AQ77">
        <v>7.3147725637042296</v>
      </c>
      <c r="AR77">
        <v>86.405569317439301</v>
      </c>
    </row>
    <row r="78" spans="1:45" x14ac:dyDescent="0.25">
      <c r="A78" t="s">
        <v>434</v>
      </c>
      <c r="B78" t="s">
        <v>433</v>
      </c>
      <c r="C78" t="s">
        <v>435</v>
      </c>
      <c r="D78">
        <v>72513.243289834994</v>
      </c>
      <c r="E78">
        <v>1011.85</v>
      </c>
      <c r="F78">
        <v>13.306063522617899</v>
      </c>
      <c r="G78">
        <v>1.1049306072896801</v>
      </c>
      <c r="H78">
        <v>1.1923205270353101</v>
      </c>
      <c r="I78">
        <v>42.557477101800004</v>
      </c>
      <c r="J78">
        <v>182.87519702126599</v>
      </c>
      <c r="K78">
        <v>142.08294309797299</v>
      </c>
      <c r="L78">
        <v>79.213004342605302</v>
      </c>
      <c r="M78">
        <v>3.0552546045503699</v>
      </c>
      <c r="N78">
        <v>14.228520851344101</v>
      </c>
      <c r="O78">
        <v>1.9958966877151301</v>
      </c>
      <c r="P78">
        <v>1.33844487040586</v>
      </c>
      <c r="Q78">
        <v>30.571174903817699</v>
      </c>
      <c r="R78">
        <v>1.72022183594073</v>
      </c>
      <c r="S78">
        <v>5.6290593078213096</v>
      </c>
      <c r="T78">
        <v>63.815227747808599</v>
      </c>
      <c r="X78">
        <v>71557.443289834904</v>
      </c>
      <c r="Y78">
        <v>6.4604103617485</v>
      </c>
      <c r="Z78">
        <v>149.67045239455101</v>
      </c>
      <c r="AA78">
        <v>51.759452650875097</v>
      </c>
      <c r="AB78">
        <v>42.977443417318199</v>
      </c>
      <c r="AC78">
        <v>0.95888409771816996</v>
      </c>
      <c r="AD78">
        <v>9.8412150797770206</v>
      </c>
      <c r="AE78">
        <v>44.594834924386198</v>
      </c>
      <c r="AF78">
        <v>151.66961574949801</v>
      </c>
      <c r="AG78">
        <v>11.2953539979179</v>
      </c>
      <c r="AH78">
        <v>23.972276844777799</v>
      </c>
      <c r="AI78">
        <v>12.086547760619201</v>
      </c>
      <c r="AJ78">
        <v>-18.1654703428574</v>
      </c>
      <c r="AK78">
        <v>33.636840120734803</v>
      </c>
      <c r="AL78">
        <v>62.2581141362867</v>
      </c>
      <c r="AM78">
        <v>6.5467027156934101</v>
      </c>
      <c r="AN78">
        <v>117.965256694053</v>
      </c>
      <c r="AO78">
        <v>6.5467027156934101</v>
      </c>
      <c r="AP78">
        <v>7.2945862402571802</v>
      </c>
      <c r="AQ78">
        <v>6.4763854012095301</v>
      </c>
      <c r="AR78">
        <v>28.932688493062699</v>
      </c>
      <c r="AS78">
        <v>53.841136983839398</v>
      </c>
    </row>
    <row r="79" spans="1:45" x14ac:dyDescent="0.25">
      <c r="A79" t="s">
        <v>442</v>
      </c>
      <c r="B79" t="s">
        <v>441</v>
      </c>
      <c r="C79" t="s">
        <v>440</v>
      </c>
      <c r="D79">
        <v>71977.070881934997</v>
      </c>
      <c r="E79">
        <v>657.85</v>
      </c>
      <c r="F79">
        <v>10.340048450847799</v>
      </c>
      <c r="G79">
        <v>0.34972667630176302</v>
      </c>
      <c r="H79">
        <v>0.88114268106614402</v>
      </c>
      <c r="I79">
        <v>6.2280261259999996</v>
      </c>
      <c r="J79">
        <v>9.6672940463145096</v>
      </c>
      <c r="K79">
        <v>39.680628495457199</v>
      </c>
      <c r="L79">
        <v>18.789011120411299</v>
      </c>
      <c r="M79">
        <v>48.354618899950999</v>
      </c>
      <c r="N79">
        <v>14.365401307282101</v>
      </c>
      <c r="O79">
        <v>37.756170263503002</v>
      </c>
      <c r="P79">
        <v>10.630882432947001</v>
      </c>
      <c r="Q79">
        <v>20.207888061412401</v>
      </c>
      <c r="R79">
        <v>0.391197107647136</v>
      </c>
      <c r="S79">
        <v>-3.6364300159571998</v>
      </c>
      <c r="T79">
        <v>131.70793771511799</v>
      </c>
      <c r="U79">
        <v>3.8200015280006099E-2</v>
      </c>
      <c r="V79">
        <v>-2.3158848363482898</v>
      </c>
      <c r="W79">
        <v>-1.8770896351408499</v>
      </c>
      <c r="X79">
        <v>73027.320881934997</v>
      </c>
      <c r="Y79">
        <v>16.475833778601299</v>
      </c>
      <c r="AA79">
        <v>90.049349398787797</v>
      </c>
      <c r="AB79">
        <v>79.027910095485097</v>
      </c>
      <c r="AC79">
        <v>2.4389395333596999</v>
      </c>
      <c r="AD79">
        <v>4.2271451952235504</v>
      </c>
      <c r="AE79">
        <v>27.0936824338091</v>
      </c>
      <c r="AG79">
        <v>864.08574112314398</v>
      </c>
      <c r="AH79">
        <v>959.46267595964298</v>
      </c>
      <c r="AI79">
        <v>24.474005386654301</v>
      </c>
      <c r="AJ79">
        <v>545.23775519339495</v>
      </c>
      <c r="AK79">
        <v>604.34671907646998</v>
      </c>
      <c r="AM79">
        <v>16.238884863907501</v>
      </c>
      <c r="AN79">
        <v>84.395932323310006</v>
      </c>
      <c r="AO79">
        <v>16.238884863907501</v>
      </c>
      <c r="AP79">
        <v>1315.4508346649</v>
      </c>
      <c r="AR79">
        <v>806.80886811641096</v>
      </c>
      <c r="AS79">
        <v>131.70793771511799</v>
      </c>
    </row>
    <row r="80" spans="1:45" x14ac:dyDescent="0.25">
      <c r="A80" t="s">
        <v>444</v>
      </c>
      <c r="B80" t="s">
        <v>443</v>
      </c>
      <c r="C80" t="s">
        <v>384</v>
      </c>
      <c r="D80">
        <v>71571.709941269903</v>
      </c>
      <c r="E80">
        <v>574.35</v>
      </c>
      <c r="F80">
        <v>32.125</v>
      </c>
      <c r="G80">
        <v>1.06834088102099</v>
      </c>
      <c r="H80">
        <v>1.7901739200128199</v>
      </c>
      <c r="I80">
        <v>36.2252687294</v>
      </c>
      <c r="J80">
        <v>104.302665799739</v>
      </c>
      <c r="K80">
        <v>111.14542696142099</v>
      </c>
      <c r="L80">
        <v>27.241001074498499</v>
      </c>
      <c r="M80">
        <v>15.369059656218401</v>
      </c>
      <c r="N80">
        <v>26.455882352941099</v>
      </c>
      <c r="O80">
        <v>3.49943117178612</v>
      </c>
      <c r="P80">
        <v>2.3508594539939298</v>
      </c>
      <c r="Q80">
        <v>45.780590717299503</v>
      </c>
      <c r="R80">
        <v>1.5726636475916</v>
      </c>
      <c r="S80">
        <v>8.1429092234779397</v>
      </c>
      <c r="T80">
        <v>54.970591352741899</v>
      </c>
      <c r="U80">
        <v>0.81171476841439105</v>
      </c>
      <c r="V80">
        <v>-0.72225181248331305</v>
      </c>
      <c r="W80">
        <v>-5.4115986503632002E-2</v>
      </c>
      <c r="X80">
        <v>71002.709941269903</v>
      </c>
      <c r="Y80">
        <v>6.3576925090678698</v>
      </c>
      <c r="Z80">
        <v>57.3991187884155</v>
      </c>
      <c r="AA80">
        <v>39.467876565464103</v>
      </c>
      <c r="AB80">
        <v>36.3371084653377</v>
      </c>
      <c r="AC80">
        <v>0.95888409771816996</v>
      </c>
      <c r="AD80">
        <v>9.8412150797770206</v>
      </c>
      <c r="AE80">
        <v>44.594834924386198</v>
      </c>
      <c r="AF80">
        <v>57.859102620266697</v>
      </c>
      <c r="AG80">
        <v>39.516799722461599</v>
      </c>
      <c r="AH80">
        <v>85.569849349307702</v>
      </c>
      <c r="AI80">
        <v>18.091938812252199</v>
      </c>
      <c r="AJ80">
        <v>-5.4967046899615504</v>
      </c>
      <c r="AK80">
        <v>15.1150969323444</v>
      </c>
      <c r="AL80">
        <v>49.110731081658798</v>
      </c>
      <c r="AM80">
        <v>6.4086416494690104</v>
      </c>
      <c r="AN80">
        <v>50.438132446278999</v>
      </c>
      <c r="AO80">
        <v>6.4086416494690104</v>
      </c>
      <c r="AP80">
        <v>-21.774391909822</v>
      </c>
      <c r="AQ80">
        <v>6.8808054605272604</v>
      </c>
      <c r="AR80">
        <v>26.213673254771798</v>
      </c>
      <c r="AS80">
        <v>54.970591352741899</v>
      </c>
    </row>
    <row r="81" spans="1:45" x14ac:dyDescent="0.25">
      <c r="A81" t="s">
        <v>22</v>
      </c>
      <c r="B81" t="s">
        <v>23</v>
      </c>
      <c r="C81" t="s">
        <v>24</v>
      </c>
      <c r="D81">
        <v>71353.693340819998</v>
      </c>
      <c r="E81">
        <v>84.95</v>
      </c>
      <c r="F81">
        <v>-19.833675564681698</v>
      </c>
      <c r="G81">
        <v>10.548559381588101</v>
      </c>
      <c r="H81">
        <v>0.59629281035708104</v>
      </c>
      <c r="I81">
        <v>-99.275277017799993</v>
      </c>
      <c r="L81">
        <v>6.8147379814196798</v>
      </c>
      <c r="M81">
        <v>0.42608901199473898</v>
      </c>
      <c r="O81">
        <v>0</v>
      </c>
      <c r="P81">
        <v>0.30911151652534402</v>
      </c>
      <c r="R81">
        <v>10.6043569922698</v>
      </c>
      <c r="S81">
        <v>1.48302647544977</v>
      </c>
      <c r="T81">
        <v>-73.462054299207196</v>
      </c>
      <c r="X81">
        <v>68210.193340819998</v>
      </c>
      <c r="Y81">
        <v>8.7889540312102898</v>
      </c>
      <c r="AC81">
        <v>0.45716602517637001</v>
      </c>
      <c r="AD81">
        <v>5.7210413287841799</v>
      </c>
      <c r="AE81">
        <v>152.72171058466299</v>
      </c>
      <c r="AG81">
        <v>-14.748036467838199</v>
      </c>
      <c r="AH81">
        <v>-49.227605325028399</v>
      </c>
      <c r="AI81">
        <v>4.3247545800519998</v>
      </c>
      <c r="AJ81">
        <v>98.108809339691007</v>
      </c>
      <c r="AK81">
        <v>-9.2465023925337897E-2</v>
      </c>
      <c r="AL81">
        <v>-134.841269841269</v>
      </c>
      <c r="AM81">
        <v>9.1939972607326403</v>
      </c>
      <c r="AO81">
        <v>9.1939972607326403</v>
      </c>
      <c r="AP81">
        <v>-11.7650212271369</v>
      </c>
      <c r="AQ81">
        <v>6.7182416404404597</v>
      </c>
      <c r="AR81">
        <v>167.96833344385701</v>
      </c>
      <c r="AS81">
        <v>-73.462054299207196</v>
      </c>
    </row>
    <row r="82" spans="1:45" x14ac:dyDescent="0.25">
      <c r="A82" t="s">
        <v>446</v>
      </c>
      <c r="B82" t="s">
        <v>445</v>
      </c>
      <c r="C82" t="s">
        <v>341</v>
      </c>
      <c r="D82">
        <v>70585.05059323</v>
      </c>
      <c r="E82">
        <v>220.9</v>
      </c>
      <c r="F82">
        <v>2.2482701039653201</v>
      </c>
      <c r="G82">
        <v>0.61571735780778603</v>
      </c>
      <c r="H82">
        <v>0.50799345910944005</v>
      </c>
      <c r="I82">
        <v>10.158466032</v>
      </c>
      <c r="J82">
        <v>40.639785379758798</v>
      </c>
      <c r="K82">
        <v>106.856823040729</v>
      </c>
      <c r="L82">
        <v>38.611605830376</v>
      </c>
      <c r="M82">
        <v>154.726974411269</v>
      </c>
      <c r="N82">
        <v>7.6728697679727</v>
      </c>
      <c r="O82">
        <v>8.9813466431786999</v>
      </c>
      <c r="P82">
        <v>100.04405901979</v>
      </c>
      <c r="Q82">
        <v>3.5534862281160802</v>
      </c>
      <c r="R82">
        <v>0.70513970768003198</v>
      </c>
      <c r="S82">
        <v>-4.5105141204164898</v>
      </c>
      <c r="T82">
        <v>21.155797974256998</v>
      </c>
      <c r="U82">
        <v>0.90585522575417099</v>
      </c>
      <c r="V82">
        <v>-1.4482296258741201</v>
      </c>
      <c r="W82">
        <v>-3.7453844849062801</v>
      </c>
      <c r="X82">
        <v>116568.61059323</v>
      </c>
      <c r="Y82">
        <v>1.90710503817822</v>
      </c>
      <c r="AA82">
        <v>11.8600835916662</v>
      </c>
      <c r="AB82">
        <v>8.7857950303349792</v>
      </c>
      <c r="AC82">
        <v>2.4389395333596999</v>
      </c>
      <c r="AD82">
        <v>4.2271451952235504</v>
      </c>
      <c r="AE82">
        <v>27.0936824338091</v>
      </c>
      <c r="AG82">
        <v>-4.9181080265915096</v>
      </c>
      <c r="AH82">
        <v>-10.666382848332599</v>
      </c>
      <c r="AI82">
        <v>2.0636417657647601</v>
      </c>
      <c r="AJ82">
        <v>50.322663262671199</v>
      </c>
      <c r="AK82">
        <v>13.136817348421101</v>
      </c>
      <c r="AL82">
        <v>21.861546835568301</v>
      </c>
      <c r="AM82">
        <v>1.15479720416459</v>
      </c>
      <c r="AN82">
        <v>9.8594452947816205</v>
      </c>
      <c r="AO82">
        <v>1.15479720416459</v>
      </c>
      <c r="AP82">
        <v>-46.3663183923411</v>
      </c>
      <c r="AQ82">
        <v>1.20008751338606</v>
      </c>
      <c r="AR82">
        <v>-35.514023629790302</v>
      </c>
      <c r="AS82">
        <v>21.155797974256998</v>
      </c>
    </row>
    <row r="83" spans="1:45" x14ac:dyDescent="0.25">
      <c r="A83" t="s">
        <v>450</v>
      </c>
      <c r="B83" t="s">
        <v>449</v>
      </c>
      <c r="C83" t="s">
        <v>41</v>
      </c>
      <c r="D83">
        <v>70473.959329799996</v>
      </c>
      <c r="E83">
        <v>4745.75</v>
      </c>
      <c r="F83">
        <v>29.568607764390901</v>
      </c>
      <c r="G83">
        <v>1.5066741288986301</v>
      </c>
      <c r="H83">
        <v>1.6917410507458901</v>
      </c>
      <c r="I83">
        <v>74.567868435999998</v>
      </c>
      <c r="J83">
        <v>89.318674808690304</v>
      </c>
      <c r="K83">
        <v>25.870706102337099</v>
      </c>
      <c r="L83">
        <v>32.588448161695197</v>
      </c>
      <c r="M83">
        <v>2.8712517920018201</v>
      </c>
      <c r="N83">
        <v>18.749933680951202</v>
      </c>
      <c r="O83">
        <v>4.08649143957616</v>
      </c>
      <c r="P83">
        <v>0.39948894207410302</v>
      </c>
      <c r="Q83">
        <v>46.086180242558797</v>
      </c>
      <c r="R83">
        <v>2.63034158747563</v>
      </c>
      <c r="S83">
        <v>3.7076616866202601</v>
      </c>
      <c r="T83">
        <v>55.493054371633697</v>
      </c>
      <c r="U83">
        <v>0.42502302814898402</v>
      </c>
      <c r="V83">
        <v>-0.23066186054773999</v>
      </c>
      <c r="W83">
        <v>-0.174644292693693</v>
      </c>
      <c r="X83">
        <v>68657.069329799997</v>
      </c>
      <c r="Y83">
        <v>4.8210476100388204</v>
      </c>
      <c r="Z83">
        <v>72.417721613172006</v>
      </c>
      <c r="AA83">
        <v>38.854721129245803</v>
      </c>
      <c r="AB83">
        <v>34.7423156442226</v>
      </c>
      <c r="AC83">
        <v>0.75236751848995997</v>
      </c>
      <c r="AD83">
        <v>6.8141198838329604</v>
      </c>
      <c r="AE83">
        <v>330.89120710237103</v>
      </c>
      <c r="AF83">
        <v>74.334130739080393</v>
      </c>
      <c r="AG83">
        <v>32.012644554398697</v>
      </c>
      <c r="AH83">
        <v>99.958537711508001</v>
      </c>
      <c r="AI83">
        <v>10.568155952115299</v>
      </c>
      <c r="AJ83">
        <v>5.1784914542287597</v>
      </c>
      <c r="AK83">
        <v>29.4758299554675</v>
      </c>
      <c r="AL83">
        <v>44.146511627906897</v>
      </c>
      <c r="AM83">
        <v>4.9486282550868497</v>
      </c>
      <c r="AN83">
        <v>49.368106457212498</v>
      </c>
      <c r="AO83">
        <v>4.9486282550868497</v>
      </c>
      <c r="AP83">
        <v>32.551756893432199</v>
      </c>
      <c r="AQ83">
        <v>4.2029020813114597</v>
      </c>
      <c r="AR83">
        <v>81.480558031665495</v>
      </c>
      <c r="AS83">
        <v>48.620502204115901</v>
      </c>
    </row>
    <row r="84" spans="1:45" x14ac:dyDescent="0.25">
      <c r="A84" t="s">
        <v>454</v>
      </c>
      <c r="B84" t="s">
        <v>453</v>
      </c>
      <c r="C84" t="s">
        <v>373</v>
      </c>
      <c r="D84">
        <v>70118.107212679999</v>
      </c>
      <c r="E84">
        <v>746.9</v>
      </c>
      <c r="F84">
        <v>1.93879668049792</v>
      </c>
      <c r="G84">
        <v>0.23609737287709301</v>
      </c>
      <c r="H84">
        <v>0.24794714561012901</v>
      </c>
      <c r="I84">
        <v>1746.2318396674</v>
      </c>
      <c r="J84">
        <v>668101.11464968103</v>
      </c>
      <c r="K84">
        <v>38974.792993630501</v>
      </c>
      <c r="L84">
        <v>26.287352255701599</v>
      </c>
      <c r="M84">
        <v>71.088699859406006</v>
      </c>
      <c r="N84">
        <v>2.38869987756155</v>
      </c>
      <c r="O84">
        <v>5.4632448890821995E-4</v>
      </c>
      <c r="P84">
        <v>17.729761147372301</v>
      </c>
      <c r="Q84">
        <v>1.8442591890867699</v>
      </c>
      <c r="R84">
        <v>1.49838633963149</v>
      </c>
      <c r="S84">
        <v>0.84946616700841404</v>
      </c>
      <c r="T84">
        <v>144.06843479079501</v>
      </c>
      <c r="U84">
        <v>0.13742209912730599</v>
      </c>
      <c r="V84">
        <v>-1.0219761937604399</v>
      </c>
      <c r="W84">
        <v>-1.0219761937604399</v>
      </c>
      <c r="X84">
        <v>77369.707212680005</v>
      </c>
      <c r="Y84">
        <v>8.0499528896162804</v>
      </c>
      <c r="Z84">
        <v>29.090730640953499</v>
      </c>
      <c r="AA84">
        <v>82.792624090615305</v>
      </c>
      <c r="AB84">
        <v>75.313644712041295</v>
      </c>
      <c r="AC84">
        <v>0.941333681936249</v>
      </c>
      <c r="AD84">
        <v>3.6778973512404298</v>
      </c>
      <c r="AE84">
        <v>387.382730986659</v>
      </c>
      <c r="AF84">
        <v>26.364155216077599</v>
      </c>
      <c r="AG84">
        <v>82.944745590230397</v>
      </c>
      <c r="AH84">
        <v>82.944745590230397</v>
      </c>
      <c r="AI84">
        <v>5.5073640764925296</v>
      </c>
      <c r="AJ84">
        <v>162.06902906916699</v>
      </c>
      <c r="AK84">
        <v>162.06902906916699</v>
      </c>
      <c r="AL84">
        <v>38.709510235812303</v>
      </c>
      <c r="AM84">
        <v>7.2954581334984097</v>
      </c>
      <c r="AN84">
        <v>25.497493531883599</v>
      </c>
      <c r="AO84">
        <v>7.2954581334984097</v>
      </c>
      <c r="AP84">
        <v>-17.123696602155199</v>
      </c>
      <c r="AQ84">
        <v>6.37495147660489</v>
      </c>
      <c r="AR84">
        <v>-17.123696602155199</v>
      </c>
      <c r="AS84">
        <v>144.08915852429899</v>
      </c>
    </row>
    <row r="85" spans="1:45" x14ac:dyDescent="0.25">
      <c r="A85" t="s">
        <v>18</v>
      </c>
      <c r="B85" t="s">
        <v>19</v>
      </c>
      <c r="C85" t="s">
        <v>17</v>
      </c>
      <c r="D85">
        <v>68708.639999999999</v>
      </c>
      <c r="E85">
        <v>61.95</v>
      </c>
      <c r="H85">
        <v>7.0096200931318395E-2</v>
      </c>
      <c r="N85">
        <v>0.34456259295783498</v>
      </c>
      <c r="Q85">
        <v>0.24062591929312799</v>
      </c>
      <c r="S85">
        <v>-9.2309882965269305E-2</v>
      </c>
      <c r="T85">
        <v>20.5195359046722</v>
      </c>
      <c r="U85">
        <v>1.0416681384902899</v>
      </c>
      <c r="V85">
        <v>1.05682571173499E-2</v>
      </c>
      <c r="W85">
        <v>-0.88650008691337001</v>
      </c>
      <c r="X85">
        <v>-88160.46</v>
      </c>
      <c r="AF85">
        <v>3.11749433975961</v>
      </c>
      <c r="AG85">
        <v>-41.493618238410299</v>
      </c>
      <c r="AH85">
        <v>-72.817887879716395</v>
      </c>
      <c r="AI85">
        <v>0.66488019920286201</v>
      </c>
      <c r="AJ85">
        <v>108.79392460059201</v>
      </c>
      <c r="AK85">
        <v>23.951164450537</v>
      </c>
      <c r="AL85">
        <v>8.3210208193418396</v>
      </c>
      <c r="AM85">
        <v>0.69141242928756597</v>
      </c>
      <c r="AN85">
        <v>3.0412697541484599</v>
      </c>
      <c r="AO85">
        <v>0.69141242928756597</v>
      </c>
      <c r="AP85">
        <v>-31.942762717211501</v>
      </c>
      <c r="AQ85">
        <v>1.3112908715274101</v>
      </c>
      <c r="AR85">
        <v>-64.322953098146698</v>
      </c>
      <c r="AS85">
        <v>17.4653824742818</v>
      </c>
    </row>
    <row r="86" spans="1:45" x14ac:dyDescent="0.25">
      <c r="A86" t="s">
        <v>456</v>
      </c>
      <c r="B86" t="s">
        <v>455</v>
      </c>
      <c r="C86" t="s">
        <v>457</v>
      </c>
      <c r="D86">
        <v>68001.388407809995</v>
      </c>
      <c r="E86">
        <v>97.5</v>
      </c>
      <c r="F86">
        <v>4.0793402822239999</v>
      </c>
      <c r="G86">
        <v>0.72579233844731705</v>
      </c>
      <c r="H86">
        <v>1.5261318027761399</v>
      </c>
      <c r="I86">
        <v>-2.9089306639000001</v>
      </c>
      <c r="L86">
        <v>28.3516517892932</v>
      </c>
      <c r="M86">
        <v>63.178863024601299</v>
      </c>
      <c r="N86">
        <v>5.7167980246062999</v>
      </c>
      <c r="O86">
        <v>0</v>
      </c>
      <c r="P86">
        <v>42.512273861370197</v>
      </c>
      <c r="Q86">
        <v>4.48304906927254</v>
      </c>
      <c r="R86">
        <v>1.01484835295015</v>
      </c>
      <c r="S86">
        <v>128.51189778645801</v>
      </c>
      <c r="T86">
        <v>45.467934666459001</v>
      </c>
      <c r="U86">
        <v>0.64773293472844995</v>
      </c>
      <c r="V86">
        <v>2.2077848032097499E-2</v>
      </c>
      <c r="W86">
        <v>-0.14797040835616801</v>
      </c>
      <c r="X86">
        <v>78906.788407809901</v>
      </c>
      <c r="Y86">
        <v>0.99935507764612197</v>
      </c>
      <c r="AA86">
        <v>24.768902605316701</v>
      </c>
      <c r="AB86">
        <v>12.4821702883164</v>
      </c>
      <c r="AC86">
        <v>0.86960686935344</v>
      </c>
      <c r="AD86">
        <v>6.2615017687085199</v>
      </c>
      <c r="AE86">
        <v>42.465762847728101</v>
      </c>
      <c r="AG86">
        <v>-43.520209334148298</v>
      </c>
      <c r="AH86">
        <v>-50.744710445246803</v>
      </c>
      <c r="AI86">
        <v>3.0405814728548601</v>
      </c>
      <c r="AJ86">
        <v>-14.5867607723362</v>
      </c>
      <c r="AK86">
        <v>-26.946113994512199</v>
      </c>
      <c r="AL86">
        <v>23.493975903614398</v>
      </c>
      <c r="AM86">
        <v>0.861238103382304</v>
      </c>
      <c r="AN86">
        <v>27.6125343760141</v>
      </c>
      <c r="AO86">
        <v>0.861238103382304</v>
      </c>
      <c r="AP86">
        <v>-55.262401530121302</v>
      </c>
      <c r="AQ86">
        <v>0.72779581079358202</v>
      </c>
      <c r="AR86">
        <v>-45.567509899699601</v>
      </c>
      <c r="AS86">
        <v>45.469454784097898</v>
      </c>
    </row>
    <row r="87" spans="1:45" x14ac:dyDescent="0.25">
      <c r="A87" t="s">
        <v>452</v>
      </c>
      <c r="B87" t="s">
        <v>451</v>
      </c>
      <c r="C87" t="s">
        <v>290</v>
      </c>
      <c r="D87">
        <v>67941.968997470001</v>
      </c>
      <c r="E87">
        <v>1817.85</v>
      </c>
      <c r="G87">
        <v>7.6515968206616103</v>
      </c>
      <c r="H87">
        <v>0.17293003346976399</v>
      </c>
      <c r="I87">
        <v>0.38524739140000003</v>
      </c>
      <c r="L87">
        <v>0.13369682897065299</v>
      </c>
      <c r="M87">
        <v>376.26952246530402</v>
      </c>
      <c r="N87">
        <v>3.9006577728574299</v>
      </c>
      <c r="P87">
        <v>375.17768451449399</v>
      </c>
      <c r="Q87">
        <v>3.6043211991858302</v>
      </c>
      <c r="R87">
        <v>7.6515968206616103</v>
      </c>
      <c r="S87">
        <v>1.9164476444855401</v>
      </c>
      <c r="T87">
        <v>11.302864229396199</v>
      </c>
      <c r="U87">
        <v>1.92884528567136</v>
      </c>
      <c r="V87">
        <v>0.89774540429841598</v>
      </c>
      <c r="W87">
        <v>1.31052456447316</v>
      </c>
      <c r="X87">
        <v>216726.01899746899</v>
      </c>
      <c r="Y87">
        <v>7.1038169827208097</v>
      </c>
      <c r="AA87">
        <v>26.385854277656101</v>
      </c>
      <c r="AB87">
        <v>24.587694354751999</v>
      </c>
      <c r="AC87">
        <v>1.84366191657545</v>
      </c>
      <c r="AD87">
        <v>4.1014716235830404</v>
      </c>
      <c r="AE87">
        <v>21.638596599069199</v>
      </c>
      <c r="AG87">
        <v>-63.682842698785301</v>
      </c>
      <c r="AH87">
        <v>-36.582607774955001</v>
      </c>
      <c r="AI87">
        <v>1.5512027979624801</v>
      </c>
      <c r="AJ87">
        <v>-57.122822749116999</v>
      </c>
      <c r="AK87">
        <v>-31.723446896234002</v>
      </c>
      <c r="AL87">
        <v>9.7944504310344804</v>
      </c>
      <c r="AM87">
        <v>2.22699293530304</v>
      </c>
      <c r="AO87">
        <v>2.22699293530304</v>
      </c>
      <c r="AP87">
        <v>-63.355967962363799</v>
      </c>
      <c r="AQ87">
        <v>3.4882097462280099</v>
      </c>
      <c r="AR87">
        <v>14.9133686890337</v>
      </c>
      <c r="AS87">
        <v>10.6735531655216</v>
      </c>
    </row>
    <row r="88" spans="1:45" x14ac:dyDescent="0.25">
      <c r="A88" t="s">
        <v>459</v>
      </c>
      <c r="B88" t="s">
        <v>458</v>
      </c>
      <c r="C88" t="s">
        <v>315</v>
      </c>
      <c r="D88">
        <v>67418.331648000007</v>
      </c>
      <c r="E88">
        <v>1990.3</v>
      </c>
      <c r="F88">
        <v>6.5397072936660203</v>
      </c>
      <c r="G88">
        <v>0.56616672479944197</v>
      </c>
      <c r="H88">
        <v>0.70251659114143306</v>
      </c>
      <c r="I88">
        <v>172.7554975356</v>
      </c>
      <c r="J88">
        <v>314.31523191448701</v>
      </c>
      <c r="K88">
        <v>228.83777548563199</v>
      </c>
      <c r="L88">
        <v>67.527694461314596</v>
      </c>
      <c r="M88">
        <v>86.616640341267498</v>
      </c>
      <c r="N88">
        <v>14.9254855094932</v>
      </c>
      <c r="O88">
        <v>1.1612545716502201</v>
      </c>
      <c r="P88">
        <v>41.1281253680581</v>
      </c>
      <c r="Q88">
        <v>14.8033010613611</v>
      </c>
      <c r="R88">
        <v>0.97547775962403305</v>
      </c>
      <c r="S88">
        <v>31.364518431983299</v>
      </c>
      <c r="T88">
        <v>54.141268398609</v>
      </c>
      <c r="U88">
        <v>1.10441767068273</v>
      </c>
      <c r="V88">
        <v>0.33961390949568299</v>
      </c>
      <c r="W88">
        <v>0.19046161911693801</v>
      </c>
      <c r="X88">
        <v>72059.341648000001</v>
      </c>
      <c r="Y88">
        <v>7.4554764159171603</v>
      </c>
      <c r="Z88">
        <v>40.162603541430897</v>
      </c>
      <c r="AA88">
        <v>33.045648742547897</v>
      </c>
      <c r="AB88">
        <v>24.958295660486399</v>
      </c>
      <c r="AC88">
        <v>0.83208620538750999</v>
      </c>
      <c r="AD88">
        <v>6.2748041438375504</v>
      </c>
      <c r="AE88">
        <v>38.257191492088097</v>
      </c>
      <c r="AF88">
        <v>37.575915398034702</v>
      </c>
      <c r="AG88">
        <v>140.021307231035</v>
      </c>
      <c r="AH88">
        <v>122.88607444378999</v>
      </c>
      <c r="AI88">
        <v>10.877310460837</v>
      </c>
      <c r="AJ88">
        <v>49.730979391044997</v>
      </c>
      <c r="AK88">
        <v>34.413784846731701</v>
      </c>
      <c r="AL88">
        <v>43.356932795991703</v>
      </c>
      <c r="AM88">
        <v>6.9753035499193503</v>
      </c>
      <c r="AN88">
        <v>28.469016332718201</v>
      </c>
      <c r="AO88">
        <v>6.9753035499193503</v>
      </c>
      <c r="AP88">
        <v>67.897630464214203</v>
      </c>
      <c r="AQ88">
        <v>6.175810100044</v>
      </c>
      <c r="AR88">
        <v>55.872341880758803</v>
      </c>
      <c r="AS88">
        <v>54.151270400000001</v>
      </c>
    </row>
    <row r="89" spans="1:45" x14ac:dyDescent="0.25">
      <c r="A89" t="s">
        <v>487</v>
      </c>
      <c r="B89" t="s">
        <v>486</v>
      </c>
      <c r="C89" t="s">
        <v>488</v>
      </c>
      <c r="D89">
        <v>66886.462471680003</v>
      </c>
      <c r="E89">
        <v>255.85</v>
      </c>
      <c r="G89">
        <v>1.2980338908523501</v>
      </c>
      <c r="H89">
        <v>9.9093426733461096E-2</v>
      </c>
      <c r="I89">
        <v>-108.02738107819999</v>
      </c>
      <c r="L89">
        <v>0.68941915769621198</v>
      </c>
      <c r="M89">
        <v>686.02986336557206</v>
      </c>
      <c r="N89">
        <v>3.3496916505477299</v>
      </c>
      <c r="P89">
        <v>684.56434500491503</v>
      </c>
      <c r="Q89">
        <v>2.2871391205776401</v>
      </c>
      <c r="R89">
        <v>1.2980338908523501</v>
      </c>
      <c r="S89">
        <v>26.725747200044001</v>
      </c>
      <c r="T89">
        <v>4.2095206325049501</v>
      </c>
      <c r="U89">
        <v>5.2299190842707697</v>
      </c>
      <c r="V89">
        <v>4.1988192028978197</v>
      </c>
      <c r="W89">
        <v>0.974499215636357</v>
      </c>
      <c r="X89">
        <v>745277.15247167996</v>
      </c>
      <c r="Y89">
        <v>9.6009691758820601</v>
      </c>
      <c r="Z89">
        <v>492.80387250825203</v>
      </c>
      <c r="AA89">
        <v>28.127837542385699</v>
      </c>
      <c r="AB89">
        <v>28.072954721854501</v>
      </c>
      <c r="AC89">
        <v>1.84366191657545</v>
      </c>
      <c r="AD89">
        <v>4.1014716235830404</v>
      </c>
      <c r="AE89">
        <v>21.638596599069199</v>
      </c>
      <c r="AF89">
        <v>44.227717990689797</v>
      </c>
      <c r="AG89">
        <v>-27.069581833750199</v>
      </c>
      <c r="AH89">
        <v>-71.597025525757104</v>
      </c>
      <c r="AI89">
        <v>0.69474275004172903</v>
      </c>
      <c r="AJ89">
        <v>-25.204146113290001</v>
      </c>
      <c r="AK89">
        <v>-74.571794089224795</v>
      </c>
      <c r="AM89">
        <v>0.86165913223643797</v>
      </c>
      <c r="AN89">
        <v>40.972552311331903</v>
      </c>
      <c r="AO89">
        <v>0.86165913223643797</v>
      </c>
      <c r="AP89">
        <v>-27.84208253325</v>
      </c>
      <c r="AR89">
        <v>-55.538182462404201</v>
      </c>
      <c r="AS89">
        <v>4.2095206325049501</v>
      </c>
    </row>
    <row r="90" spans="1:45" x14ac:dyDescent="0.25">
      <c r="A90" t="s">
        <v>448</v>
      </c>
      <c r="B90" t="s">
        <v>447</v>
      </c>
      <c r="C90" t="s">
        <v>293</v>
      </c>
      <c r="D90">
        <v>66690.380542810002</v>
      </c>
      <c r="E90">
        <v>1373.75</v>
      </c>
      <c r="G90">
        <v>0.24921706867903401</v>
      </c>
      <c r="H90">
        <v>0.35626857043388599</v>
      </c>
      <c r="L90">
        <v>0</v>
      </c>
      <c r="M90">
        <v>0.335122247808539</v>
      </c>
      <c r="N90">
        <v>3.8349525226004801</v>
      </c>
      <c r="P90">
        <v>0.335122247808539</v>
      </c>
      <c r="Q90">
        <v>3.8731238069040401</v>
      </c>
      <c r="R90">
        <v>0.24921706867903401</v>
      </c>
      <c r="S90">
        <v>-0.59571796842000901</v>
      </c>
      <c r="T90">
        <v>38.5705332655562</v>
      </c>
      <c r="U90">
        <v>0.73642570188175205</v>
      </c>
      <c r="V90">
        <v>-0.29467417949119501</v>
      </c>
      <c r="W90">
        <v>0.45738046172216301</v>
      </c>
      <c r="X90">
        <v>66522.250542809998</v>
      </c>
      <c r="Y90">
        <v>3.52518501257831</v>
      </c>
      <c r="Z90">
        <v>30.666437955951899</v>
      </c>
      <c r="AA90">
        <v>31.489375555760098</v>
      </c>
      <c r="AB90">
        <v>29.5014592984149</v>
      </c>
      <c r="AF90">
        <v>30.743945078327599</v>
      </c>
      <c r="AG90">
        <v>9.4836023694870892</v>
      </c>
      <c r="AH90">
        <v>161.05872443219599</v>
      </c>
      <c r="AI90">
        <v>6.3855514956323898</v>
      </c>
      <c r="AJ90">
        <v>83.708962005248907</v>
      </c>
      <c r="AK90">
        <v>132.99077201133301</v>
      </c>
      <c r="AL90">
        <v>34.0264533227652</v>
      </c>
      <c r="AM90">
        <v>3.5340946533575801</v>
      </c>
      <c r="AN90">
        <v>29.120783773327201</v>
      </c>
      <c r="AO90">
        <v>3.5340946533575801</v>
      </c>
      <c r="AP90">
        <v>263.59281552105801</v>
      </c>
      <c r="AQ90">
        <v>3.2626326318330698</v>
      </c>
      <c r="AR90">
        <v>82.360130310857798</v>
      </c>
      <c r="AS90">
        <v>37.670093732876502</v>
      </c>
    </row>
    <row r="91" spans="1:45" x14ac:dyDescent="0.25">
      <c r="A91" t="s">
        <v>465</v>
      </c>
      <c r="B91" t="s">
        <v>464</v>
      </c>
      <c r="C91" t="s">
        <v>336</v>
      </c>
      <c r="D91">
        <v>66311.725666600003</v>
      </c>
      <c r="E91">
        <v>665.3</v>
      </c>
      <c r="F91">
        <v>4.6423033564102303</v>
      </c>
      <c r="G91">
        <v>0.851346142918747</v>
      </c>
      <c r="H91">
        <v>0.69326429143424995</v>
      </c>
      <c r="I91">
        <v>41.7595181975</v>
      </c>
      <c r="L91">
        <v>13.831616902689801</v>
      </c>
      <c r="M91">
        <v>36.397269727619701</v>
      </c>
      <c r="N91">
        <v>8.7577635375401393</v>
      </c>
      <c r="O91">
        <v>0</v>
      </c>
      <c r="P91">
        <v>24.3470044641894</v>
      </c>
      <c r="Q91">
        <v>8.02546958987406</v>
      </c>
      <c r="R91">
        <v>1.1720788273595499</v>
      </c>
      <c r="S91">
        <v>21.6527575881945</v>
      </c>
      <c r="T91">
        <v>20.892558040353599</v>
      </c>
      <c r="U91">
        <v>0.30484392883447098</v>
      </c>
      <c r="V91">
        <v>-2.93737044221804</v>
      </c>
      <c r="W91">
        <v>-0.87080350785453897</v>
      </c>
      <c r="X91">
        <v>77283.275666599904</v>
      </c>
      <c r="Y91">
        <v>1.4432224114761101</v>
      </c>
      <c r="Z91">
        <v>5.8979919338457698</v>
      </c>
      <c r="AA91">
        <v>11.5137488217977</v>
      </c>
      <c r="AB91">
        <v>8.2188184318546504</v>
      </c>
      <c r="AC91">
        <v>1.29014926677683</v>
      </c>
      <c r="AD91">
        <v>4.6536854529267204</v>
      </c>
      <c r="AE91">
        <v>35.211063385994301</v>
      </c>
      <c r="AF91">
        <v>5.06068123701474</v>
      </c>
      <c r="AG91">
        <v>-9.9059125293609096</v>
      </c>
      <c r="AH91">
        <v>-41.759926300491998</v>
      </c>
      <c r="AI91">
        <v>1.78760933130431</v>
      </c>
      <c r="AJ91">
        <v>-9.1458193611798304</v>
      </c>
      <c r="AK91">
        <v>-2.4638579689780902</v>
      </c>
      <c r="AL91">
        <v>13.005189956310501</v>
      </c>
      <c r="AM91">
        <v>1.2383347858928</v>
      </c>
      <c r="AN91">
        <v>4.1321458163096798</v>
      </c>
      <c r="AO91">
        <v>1.2383347858928</v>
      </c>
      <c r="AP91">
        <v>37.6030214930054</v>
      </c>
      <c r="AQ91">
        <v>1.2692641643293401</v>
      </c>
      <c r="AR91">
        <v>-22.862261172294701</v>
      </c>
      <c r="AS91">
        <v>20.892623865869702</v>
      </c>
    </row>
    <row r="92" spans="1:45" x14ac:dyDescent="0.25">
      <c r="A92" t="s">
        <v>472</v>
      </c>
      <c r="B92" t="s">
        <v>471</v>
      </c>
      <c r="C92" t="s">
        <v>315</v>
      </c>
      <c r="D92">
        <v>65742.65882805</v>
      </c>
      <c r="E92">
        <v>649.5</v>
      </c>
      <c r="F92">
        <v>20.900692840646599</v>
      </c>
      <c r="G92">
        <v>1.1932798957786701</v>
      </c>
      <c r="H92">
        <v>0.65499327113202799</v>
      </c>
      <c r="I92">
        <v>179.13777533379999</v>
      </c>
      <c r="J92">
        <v>202.33115984829601</v>
      </c>
      <c r="K92">
        <v>127.338115518527</v>
      </c>
      <c r="L92">
        <v>81.248321280991703</v>
      </c>
      <c r="M92">
        <v>6.0690867164762796</v>
      </c>
      <c r="N92">
        <v>10.621234645176401</v>
      </c>
      <c r="O92">
        <v>1.80397324996144</v>
      </c>
      <c r="P92">
        <v>0.10056734202546599</v>
      </c>
      <c r="Q92">
        <v>33.374193438548097</v>
      </c>
      <c r="R92">
        <v>1.8108817196518701</v>
      </c>
      <c r="S92">
        <v>3.9826740877038498</v>
      </c>
      <c r="T92">
        <v>33.537039651099299</v>
      </c>
      <c r="U92">
        <v>0.92378752886836002</v>
      </c>
      <c r="V92">
        <v>0.158983767681312</v>
      </c>
      <c r="W92">
        <v>9.8314773025680504E-3</v>
      </c>
      <c r="X92">
        <v>67917.65882805</v>
      </c>
      <c r="Y92">
        <v>3.89793726056301</v>
      </c>
      <c r="Z92">
        <v>40.966076861119397</v>
      </c>
      <c r="AA92">
        <v>25.015712275524798</v>
      </c>
      <c r="AB92">
        <v>19.756714904747302</v>
      </c>
      <c r="AC92">
        <v>0.83208620538750999</v>
      </c>
      <c r="AD92">
        <v>6.2748041438375504</v>
      </c>
      <c r="AE92">
        <v>38.257191492088097</v>
      </c>
      <c r="AF92">
        <v>39.654176263978499</v>
      </c>
      <c r="AG92">
        <v>-26.316996864051401</v>
      </c>
      <c r="AH92">
        <v>-31.577260737135099</v>
      </c>
      <c r="AI92">
        <v>3.33917396768893</v>
      </c>
      <c r="AJ92">
        <v>-7.2512716941737301</v>
      </c>
      <c r="AK92">
        <v>-16.739290279076901</v>
      </c>
      <c r="AL92">
        <v>24.509433962264101</v>
      </c>
      <c r="AM92">
        <v>3.7731094368715499</v>
      </c>
      <c r="AN92">
        <v>24.450557433817998</v>
      </c>
      <c r="AO92">
        <v>3.7731094368715499</v>
      </c>
      <c r="AP92">
        <v>-9.1801339684744594</v>
      </c>
      <c r="AQ92">
        <v>3.4678056138859499</v>
      </c>
      <c r="AR92">
        <v>-15.684901755370801</v>
      </c>
      <c r="AS92">
        <v>33.537039651099299</v>
      </c>
    </row>
    <row r="93" spans="1:45" x14ac:dyDescent="0.25">
      <c r="A93" t="s">
        <v>56</v>
      </c>
      <c r="B93" t="s">
        <v>57</v>
      </c>
      <c r="C93" t="s">
        <v>58</v>
      </c>
      <c r="D93">
        <v>65478.732601424999</v>
      </c>
      <c r="E93">
        <v>679.65</v>
      </c>
      <c r="F93">
        <v>12.7135946790285</v>
      </c>
      <c r="G93">
        <v>0.62037282950362205</v>
      </c>
      <c r="H93">
        <v>1.3993253348618699</v>
      </c>
      <c r="I93">
        <v>71.950350091999994</v>
      </c>
      <c r="J93">
        <v>137.56647562885499</v>
      </c>
      <c r="K93">
        <v>97.032157941215104</v>
      </c>
      <c r="L93">
        <v>39.471684396779096</v>
      </c>
      <c r="M93">
        <v>26.408292724098501</v>
      </c>
      <c r="N93">
        <v>15.8361168958163</v>
      </c>
      <c r="O93">
        <v>2.6532627104931001</v>
      </c>
      <c r="P93">
        <v>7.6052915646808499</v>
      </c>
      <c r="Q93">
        <v>24.808971897868101</v>
      </c>
      <c r="R93">
        <v>1.4000268948244201</v>
      </c>
      <c r="S93">
        <v>8.8657622307563795</v>
      </c>
      <c r="T93">
        <v>76.189444743460697</v>
      </c>
      <c r="U93">
        <v>0.47476672386483298</v>
      </c>
      <c r="V93">
        <v>-2.7674476471876801</v>
      </c>
      <c r="W93">
        <v>-0.22007281264456399</v>
      </c>
      <c r="X93">
        <v>66378.192601425006</v>
      </c>
      <c r="Y93">
        <v>6.2506478798186498</v>
      </c>
      <c r="Z93">
        <v>291.22183390262302</v>
      </c>
      <c r="AA93">
        <v>52.615544600319403</v>
      </c>
      <c r="AB93">
        <v>43.5095651556273</v>
      </c>
      <c r="AC93">
        <v>1.29014926677683</v>
      </c>
      <c r="AD93">
        <v>4.6536854529267204</v>
      </c>
      <c r="AE93">
        <v>35.211063385994301</v>
      </c>
      <c r="AF93">
        <v>287.27562234644398</v>
      </c>
      <c r="AG93">
        <v>-9.4498705639227598</v>
      </c>
      <c r="AH93">
        <v>373.82611819057701</v>
      </c>
      <c r="AI93">
        <v>14.543525385345299</v>
      </c>
      <c r="AJ93">
        <v>0.548156435292666</v>
      </c>
      <c r="AK93">
        <v>255.687632381328</v>
      </c>
      <c r="AL93">
        <v>55.481632653061197</v>
      </c>
      <c r="AM93">
        <v>6.1659482590299204</v>
      </c>
      <c r="AN93">
        <v>67.090927591447397</v>
      </c>
      <c r="AO93">
        <v>6.1659482590299204</v>
      </c>
      <c r="AP93">
        <v>-19.350756882054299</v>
      </c>
      <c r="AQ93">
        <v>5.6078151851184099</v>
      </c>
      <c r="AR93">
        <v>284.08620338261898</v>
      </c>
      <c r="AS93">
        <v>76.189444743460598</v>
      </c>
    </row>
    <row r="94" spans="1:45" x14ac:dyDescent="0.25">
      <c r="A94" t="s">
        <v>463</v>
      </c>
      <c r="B94" t="s">
        <v>462</v>
      </c>
      <c r="C94" t="s">
        <v>362</v>
      </c>
      <c r="D94">
        <v>64412.310916119997</v>
      </c>
      <c r="E94">
        <v>1357.85</v>
      </c>
      <c r="F94">
        <v>2.41534041479943</v>
      </c>
      <c r="G94">
        <v>0.78495007466685995</v>
      </c>
      <c r="H94">
        <v>1.03681314175272</v>
      </c>
      <c r="I94">
        <v>67.965963513899993</v>
      </c>
      <c r="J94">
        <v>30.799134895499801</v>
      </c>
      <c r="K94">
        <v>85.064713548079098</v>
      </c>
      <c r="L94">
        <v>13.6937558214237</v>
      </c>
      <c r="M94">
        <v>378.61502406998397</v>
      </c>
      <c r="N94">
        <v>9.4331574376137493</v>
      </c>
      <c r="O94">
        <v>11.8509822187678</v>
      </c>
      <c r="P94">
        <v>162.90751880335301</v>
      </c>
      <c r="Q94">
        <v>4.5635725470544299</v>
      </c>
      <c r="R94">
        <v>0.88493134291080999</v>
      </c>
      <c r="S94">
        <v>-19.882723349452299</v>
      </c>
      <c r="T94">
        <v>48.478787747235799</v>
      </c>
      <c r="U94">
        <v>0.36878595663077102</v>
      </c>
      <c r="V94">
        <v>-0.25686913006558099</v>
      </c>
      <c r="W94">
        <v>-1.94356883923185</v>
      </c>
      <c r="X94">
        <v>85121.710916120006</v>
      </c>
      <c r="Y94">
        <v>2.6507765764787501</v>
      </c>
      <c r="AA94">
        <v>25.763853518281199</v>
      </c>
      <c r="AB94">
        <v>20.4482847799114</v>
      </c>
      <c r="AC94">
        <v>0.86960686935344</v>
      </c>
      <c r="AD94">
        <v>6.2615017687085199</v>
      </c>
      <c r="AE94">
        <v>42.465762847728101</v>
      </c>
      <c r="AG94">
        <v>185.956823694105</v>
      </c>
      <c r="AH94">
        <v>76.5585096078633</v>
      </c>
      <c r="AI94">
        <v>10.8991448033571</v>
      </c>
      <c r="AJ94">
        <v>85.956033599259797</v>
      </c>
      <c r="AK94">
        <v>-22.108539572980401</v>
      </c>
      <c r="AL94">
        <v>32.7959326618844</v>
      </c>
      <c r="AM94">
        <v>2.00586481610513</v>
      </c>
      <c r="AO94">
        <v>2.00586481610513</v>
      </c>
      <c r="AP94">
        <v>-22.102905021030502</v>
      </c>
      <c r="AQ94">
        <v>2.0673866498825002</v>
      </c>
      <c r="AR94">
        <v>26.775878025355599</v>
      </c>
      <c r="AS94">
        <v>44.1906633617727</v>
      </c>
    </row>
    <row r="95" spans="1:45" x14ac:dyDescent="0.25">
      <c r="A95" t="s">
        <v>461</v>
      </c>
      <c r="B95" t="s">
        <v>460</v>
      </c>
      <c r="C95" t="s">
        <v>365</v>
      </c>
      <c r="D95">
        <v>64091.493537374998</v>
      </c>
      <c r="E95">
        <v>2170.1</v>
      </c>
      <c r="F95">
        <v>14.787667219997999</v>
      </c>
      <c r="G95">
        <v>0.71200829841760505</v>
      </c>
      <c r="H95">
        <v>0.86636514778753404</v>
      </c>
      <c r="I95">
        <v>54.729196332100003</v>
      </c>
      <c r="J95">
        <v>90.744533887418996</v>
      </c>
      <c r="K95">
        <v>79.954950488355607</v>
      </c>
      <c r="L95">
        <v>43.692867867767397</v>
      </c>
      <c r="M95">
        <v>43.357299519223702</v>
      </c>
      <c r="N95">
        <v>16.165835907272999</v>
      </c>
      <c r="O95">
        <v>4.0222808401091301</v>
      </c>
      <c r="P95">
        <v>23.3279590977094</v>
      </c>
      <c r="Q95">
        <v>25.7151419580868</v>
      </c>
      <c r="R95">
        <v>1.1745820282308901</v>
      </c>
      <c r="S95">
        <v>17.905281065797599</v>
      </c>
      <c r="T95">
        <v>29.639877881080199</v>
      </c>
      <c r="U95">
        <v>0.33414773502682099</v>
      </c>
      <c r="V95">
        <v>-2.9080666360256902</v>
      </c>
      <c r="W95">
        <v>-0.18179828292046801</v>
      </c>
      <c r="X95">
        <v>67462.513537374994</v>
      </c>
      <c r="Y95">
        <v>4.5139980607376398</v>
      </c>
      <c r="Z95">
        <v>1876.0432018179899</v>
      </c>
      <c r="AA95">
        <v>22.273603671862801</v>
      </c>
      <c r="AB95">
        <v>18.718113258227302</v>
      </c>
      <c r="AC95">
        <v>1.29014926677683</v>
      </c>
      <c r="AD95">
        <v>4.6536854529267204</v>
      </c>
      <c r="AE95">
        <v>35.211063385994301</v>
      </c>
      <c r="AF95">
        <v>1782.29959781354</v>
      </c>
      <c r="AG95">
        <v>33.996978089900203</v>
      </c>
      <c r="AH95">
        <v>102.196398305145</v>
      </c>
      <c r="AI95">
        <v>6.2061763560140601</v>
      </c>
      <c r="AJ95">
        <v>-13.5723656373026</v>
      </c>
      <c r="AK95">
        <v>38.372684340871302</v>
      </c>
      <c r="AL95">
        <v>31.001428571428502</v>
      </c>
      <c r="AM95">
        <v>4.2884390510769999</v>
      </c>
      <c r="AN95">
        <v>22.087491009568399</v>
      </c>
      <c r="AO95">
        <v>4.2884390510769999</v>
      </c>
      <c r="AP95">
        <v>27.829703168801199</v>
      </c>
      <c r="AQ95">
        <v>4.0597563129418299</v>
      </c>
      <c r="AR95">
        <v>167.13332716565199</v>
      </c>
      <c r="AS95">
        <v>33.4921032474276</v>
      </c>
    </row>
    <row r="96" spans="1:45" x14ac:dyDescent="0.25">
      <c r="A96" t="s">
        <v>478</v>
      </c>
      <c r="B96" t="s">
        <v>477</v>
      </c>
      <c r="C96" t="s">
        <v>17</v>
      </c>
      <c r="D96">
        <v>62946.918961859999</v>
      </c>
      <c r="E96">
        <v>90.05</v>
      </c>
      <c r="H96">
        <v>7.8008746610037497E-2</v>
      </c>
      <c r="N96">
        <v>0.94017204166744595</v>
      </c>
      <c r="Q96">
        <v>0.701619263792295</v>
      </c>
      <c r="S96">
        <v>-0.101000764919672</v>
      </c>
      <c r="T96">
        <v>7.3953751632301898</v>
      </c>
      <c r="U96">
        <v>3.2573861812718201</v>
      </c>
      <c r="V96">
        <v>2.2262862998988702</v>
      </c>
      <c r="W96">
        <v>1.3292179558681501</v>
      </c>
      <c r="X96">
        <v>-49651.951038139901</v>
      </c>
      <c r="AF96">
        <v>2067.2222975980198</v>
      </c>
      <c r="AG96">
        <v>-29.710774645401301</v>
      </c>
      <c r="AH96">
        <v>-67.3435692498946</v>
      </c>
      <c r="AI96">
        <v>0.79878318823438099</v>
      </c>
      <c r="AJ96">
        <v>-24.749301767932</v>
      </c>
      <c r="AK96">
        <v>-55.3271883297204</v>
      </c>
      <c r="AM96">
        <v>0.64841236225826604</v>
      </c>
      <c r="AN96">
        <v>1030.0592204526199</v>
      </c>
      <c r="AO96">
        <v>0.64841236225826604</v>
      </c>
      <c r="AP96">
        <v>-36.175353340443898</v>
      </c>
      <c r="AR96">
        <v>-66.541766852721395</v>
      </c>
      <c r="AS96">
        <v>6.2235258777736702</v>
      </c>
    </row>
    <row r="97" spans="1:45" x14ac:dyDescent="0.25">
      <c r="A97" t="s">
        <v>474</v>
      </c>
      <c r="B97" t="s">
        <v>473</v>
      </c>
      <c r="C97" t="s">
        <v>362</v>
      </c>
      <c r="D97">
        <v>62689.327651530002</v>
      </c>
      <c r="E97">
        <v>3172.5</v>
      </c>
      <c r="F97">
        <v>37.838482074752001</v>
      </c>
      <c r="G97">
        <v>1.2771370883242199</v>
      </c>
      <c r="H97">
        <v>1.49715208958125</v>
      </c>
      <c r="I97">
        <v>-15.519480702899999</v>
      </c>
      <c r="J97">
        <v>24.327024541042299</v>
      </c>
      <c r="K97">
        <v>69.374061814164406</v>
      </c>
      <c r="L97">
        <v>25.632446984638801</v>
      </c>
      <c r="M97">
        <v>3.3821137823788501</v>
      </c>
      <c r="N97">
        <v>16.592779287394698</v>
      </c>
      <c r="O97">
        <v>15.0038899900891</v>
      </c>
      <c r="P97">
        <v>1.42879021824568</v>
      </c>
      <c r="Q97">
        <v>39.375035031668503</v>
      </c>
      <c r="R97">
        <v>1.5692543350486099</v>
      </c>
      <c r="S97">
        <v>8.1937645240819492</v>
      </c>
      <c r="T97">
        <v>22.3096868466206</v>
      </c>
      <c r="U97">
        <v>3.18777893281684</v>
      </c>
      <c r="V97">
        <v>2.5621238461204898</v>
      </c>
      <c r="W97">
        <v>0.87542413695421595</v>
      </c>
      <c r="X97">
        <v>59287.277651529999</v>
      </c>
      <c r="Y97">
        <v>1.7070666316790699</v>
      </c>
      <c r="Z97">
        <v>29.502175892361102</v>
      </c>
      <c r="AA97">
        <v>14.9394677211868</v>
      </c>
      <c r="AB97">
        <v>12.706531369477201</v>
      </c>
      <c r="AC97">
        <v>0.86960686935344</v>
      </c>
      <c r="AD97">
        <v>6.2615017687085199</v>
      </c>
      <c r="AE97">
        <v>42.465762847728101</v>
      </c>
      <c r="AF97">
        <v>31.195083400857801</v>
      </c>
      <c r="AG97">
        <v>-1.98480861441547</v>
      </c>
      <c r="AH97">
        <v>-39.482415959129803</v>
      </c>
      <c r="AI97">
        <v>3.7358149039416202</v>
      </c>
      <c r="AJ97">
        <v>-14.4239971826504</v>
      </c>
      <c r="AK97">
        <v>-64.154753637546705</v>
      </c>
      <c r="AL97">
        <v>17.658649537730199</v>
      </c>
      <c r="AM97">
        <v>1.8050223190432</v>
      </c>
      <c r="AN97">
        <v>23.983613247761902</v>
      </c>
      <c r="AO97">
        <v>1.8050223190432</v>
      </c>
      <c r="AP97">
        <v>-29.9025567940873</v>
      </c>
      <c r="AQ97">
        <v>1.68818668973442</v>
      </c>
      <c r="AR97">
        <v>14.082109379833501</v>
      </c>
      <c r="AS97">
        <v>22.3096868466206</v>
      </c>
    </row>
    <row r="98" spans="1:45" x14ac:dyDescent="0.25">
      <c r="A98" t="s">
        <v>480</v>
      </c>
      <c r="B98" t="s">
        <v>479</v>
      </c>
      <c r="C98" t="s">
        <v>17</v>
      </c>
      <c r="D98">
        <v>62551.211088960001</v>
      </c>
      <c r="E98">
        <v>343.25</v>
      </c>
      <c r="H98">
        <v>8.4255624395604703E-2</v>
      </c>
      <c r="N98">
        <v>1.04463005813843</v>
      </c>
      <c r="Q98">
        <v>0.86437153557472501</v>
      </c>
      <c r="S98">
        <v>-0.11457051326671</v>
      </c>
      <c r="T98">
        <v>5.5577659802856303</v>
      </c>
      <c r="U98">
        <v>3.4802784222737801</v>
      </c>
      <c r="V98">
        <v>2.4491785409008302</v>
      </c>
      <c r="W98">
        <v>1.5521101968701101</v>
      </c>
      <c r="X98">
        <v>-78247.818911039998</v>
      </c>
      <c r="AG98">
        <v>-30.288896907475699</v>
      </c>
      <c r="AH98">
        <v>-67.612165318798205</v>
      </c>
      <c r="AI98">
        <v>0.79221327170223299</v>
      </c>
      <c r="AJ98">
        <v>-43.447660004275697</v>
      </c>
      <c r="AK98">
        <v>-66.4275270064404</v>
      </c>
      <c r="AM98">
        <v>0.56246147338457697</v>
      </c>
      <c r="AO98">
        <v>0.56246147338457697</v>
      </c>
      <c r="AP98">
        <v>-44.635687275676503</v>
      </c>
      <c r="AR98">
        <v>-70.976853298538202</v>
      </c>
      <c r="AS98">
        <v>5.11431654585994</v>
      </c>
    </row>
    <row r="99" spans="1:45" x14ac:dyDescent="0.25">
      <c r="A99" t="s">
        <v>476</v>
      </c>
      <c r="B99" t="s">
        <v>475</v>
      </c>
      <c r="C99" t="s">
        <v>17</v>
      </c>
      <c r="D99">
        <v>62148.884571499999</v>
      </c>
      <c r="E99">
        <v>58.05</v>
      </c>
      <c r="H99">
        <v>7.9438603665180602E-2</v>
      </c>
      <c r="N99">
        <v>1.1235413248130099</v>
      </c>
      <c r="Q99">
        <v>1.2987872724054901</v>
      </c>
      <c r="S99">
        <v>-0.119181506887203</v>
      </c>
      <c r="T99">
        <v>16.769484810459499</v>
      </c>
      <c r="U99">
        <v>1.73010380622837</v>
      </c>
      <c r="V99">
        <v>0.69900392485542595</v>
      </c>
      <c r="W99">
        <v>-0.19806441917529299</v>
      </c>
      <c r="X99">
        <v>32935.404571500003</v>
      </c>
      <c r="Y99">
        <v>1.30654364922857</v>
      </c>
      <c r="AA99">
        <v>8.8346516267522794</v>
      </c>
      <c r="AB99">
        <v>7.7913234492653398</v>
      </c>
      <c r="AG99">
        <v>17.715943410863499</v>
      </c>
      <c r="AH99">
        <v>-45.309077816879302</v>
      </c>
      <c r="AI99">
        <v>1.33775149902965</v>
      </c>
      <c r="AJ99">
        <v>70.635757230192496</v>
      </c>
      <c r="AK99">
        <v>1.2984493971312301</v>
      </c>
      <c r="AM99">
        <v>2.4654389857957999</v>
      </c>
      <c r="AO99">
        <v>2.4654389857957999</v>
      </c>
      <c r="AP99">
        <v>142.67855039203499</v>
      </c>
      <c r="AR99">
        <v>27.217241987576401</v>
      </c>
      <c r="AS99">
        <v>15.064278130953699</v>
      </c>
    </row>
    <row r="100" spans="1:45" x14ac:dyDescent="0.25">
      <c r="A100" t="s">
        <v>482</v>
      </c>
      <c r="B100" t="s">
        <v>481</v>
      </c>
      <c r="C100" t="s">
        <v>483</v>
      </c>
      <c r="D100">
        <v>60754.584522204997</v>
      </c>
      <c r="E100">
        <v>1730.65</v>
      </c>
      <c r="F100">
        <v>2.3499841071908798</v>
      </c>
      <c r="G100">
        <v>0.92928572734419201</v>
      </c>
      <c r="H100">
        <v>1.0863682227796201</v>
      </c>
      <c r="I100">
        <v>57.736100450000002</v>
      </c>
      <c r="J100">
        <v>75.958260275277098</v>
      </c>
      <c r="K100">
        <v>32.191629647472702</v>
      </c>
      <c r="L100">
        <v>1.1190503365201501</v>
      </c>
      <c r="M100">
        <v>167.63763767522701</v>
      </c>
      <c r="N100">
        <v>11.8927975272009</v>
      </c>
      <c r="O100">
        <v>4.8052706667743399</v>
      </c>
      <c r="P100">
        <v>159.52752002463399</v>
      </c>
      <c r="Q100">
        <v>8.2067929486800804</v>
      </c>
      <c r="R100">
        <v>2.1735132269328501</v>
      </c>
      <c r="S100">
        <v>7.1144041991706004</v>
      </c>
      <c r="T100">
        <v>136.62233133689699</v>
      </c>
      <c r="U100">
        <v>0.128726485474386</v>
      </c>
      <c r="V100">
        <v>-0.49692860122196603</v>
      </c>
      <c r="W100">
        <v>3.2504045502260902E-2</v>
      </c>
      <c r="X100">
        <v>64654.164522204999</v>
      </c>
      <c r="Y100">
        <v>7.5298249818265104</v>
      </c>
      <c r="Z100">
        <v>706.75737343905701</v>
      </c>
      <c r="AA100">
        <v>67.269606835988199</v>
      </c>
      <c r="AB100">
        <v>44.4416552829613</v>
      </c>
      <c r="AC100">
        <v>0.26547755759477998</v>
      </c>
      <c r="AD100">
        <v>15.653807957066</v>
      </c>
      <c r="AE100">
        <v>111.093917486007</v>
      </c>
      <c r="AF100">
        <v>664.12969525803396</v>
      </c>
      <c r="AG100">
        <v>53.0375577848204</v>
      </c>
      <c r="AH100">
        <v>269.58046959480498</v>
      </c>
      <c r="AI100">
        <v>22.814595929433999</v>
      </c>
      <c r="AJ100">
        <v>-31.3018406232604</v>
      </c>
      <c r="AK100">
        <v>119.512768558901</v>
      </c>
      <c r="AL100">
        <v>103.01488095238</v>
      </c>
      <c r="AM100">
        <v>7.0756677729347803</v>
      </c>
      <c r="AN100">
        <v>102.129142889666</v>
      </c>
      <c r="AO100">
        <v>7.0756677729347803</v>
      </c>
      <c r="AP100">
        <v>83.927726469617397</v>
      </c>
      <c r="AQ100">
        <v>5.86620746767277</v>
      </c>
      <c r="AR100">
        <v>347.20062255805698</v>
      </c>
      <c r="AS100">
        <v>136.62233133689699</v>
      </c>
    </row>
    <row r="101" spans="1:45" x14ac:dyDescent="0.25">
      <c r="A101" t="s">
        <v>467</v>
      </c>
      <c r="B101" t="s">
        <v>466</v>
      </c>
      <c r="C101" t="s">
        <v>407</v>
      </c>
      <c r="D101">
        <v>60600.573457919898</v>
      </c>
      <c r="E101">
        <v>403.75</v>
      </c>
      <c r="F101">
        <v>42.490237841675501</v>
      </c>
      <c r="G101">
        <v>0.94375942230265797</v>
      </c>
      <c r="H101">
        <v>1.6412914276933299</v>
      </c>
      <c r="I101">
        <v>33.972386684100002</v>
      </c>
      <c r="J101">
        <v>39.305677645942801</v>
      </c>
      <c r="K101">
        <v>70.872442575496095</v>
      </c>
      <c r="L101">
        <v>56.304803380416601</v>
      </c>
      <c r="M101">
        <v>0.91713928459786498</v>
      </c>
      <c r="N101">
        <v>25.861659190887298</v>
      </c>
      <c r="O101">
        <v>9.2861902366330291</v>
      </c>
      <c r="P101">
        <v>0.67320144688072103</v>
      </c>
      <c r="Q101">
        <v>33.934589190789701</v>
      </c>
      <c r="R101">
        <v>1.13847681618819</v>
      </c>
      <c r="S101">
        <v>-614.98814563931501</v>
      </c>
      <c r="T101">
        <v>62.950516228738799</v>
      </c>
      <c r="U101">
        <v>0.377999253190338</v>
      </c>
      <c r="V101">
        <v>-0.27768563550638597</v>
      </c>
      <c r="W101">
        <v>0.14506315977322701</v>
      </c>
      <c r="X101">
        <v>59903.963457919897</v>
      </c>
      <c r="Y101">
        <v>8.2478150873976404</v>
      </c>
      <c r="Z101">
        <v>69.542562639795605</v>
      </c>
      <c r="AA101">
        <v>50.0471727790801</v>
      </c>
      <c r="AB101">
        <v>46.385042748786198</v>
      </c>
      <c r="AC101">
        <v>0.75236751848995997</v>
      </c>
      <c r="AD101">
        <v>6.8141198838329604</v>
      </c>
      <c r="AE101">
        <v>330.89120710237103</v>
      </c>
      <c r="AF101">
        <v>70.351257787229997</v>
      </c>
      <c r="AG101">
        <v>445.88901474443497</v>
      </c>
      <c r="AH101">
        <v>540.05192111627503</v>
      </c>
      <c r="AI101">
        <v>33.827855500558101</v>
      </c>
      <c r="AJ101">
        <v>-33.009323007712197</v>
      </c>
      <c r="AK101">
        <v>46.875504099255302</v>
      </c>
      <c r="AL101">
        <v>70.8333333333333</v>
      </c>
      <c r="AM101">
        <v>8.3437271128526493</v>
      </c>
      <c r="AN101">
        <v>64.001619519168599</v>
      </c>
      <c r="AO101">
        <v>8.3437271128526493</v>
      </c>
      <c r="AP101">
        <v>79.606745720686305</v>
      </c>
      <c r="AQ101">
        <v>7.2111166317072799</v>
      </c>
      <c r="AR101">
        <v>205.988685035679</v>
      </c>
      <c r="AS101">
        <v>58.463160316739902</v>
      </c>
    </row>
    <row r="102" spans="1:45" x14ac:dyDescent="0.25">
      <c r="A102" t="s">
        <v>469</v>
      </c>
      <c r="B102" t="s">
        <v>468</v>
      </c>
      <c r="C102" t="s">
        <v>470</v>
      </c>
      <c r="D102">
        <v>60353.091178280003</v>
      </c>
      <c r="E102">
        <v>3098.45</v>
      </c>
      <c r="F102">
        <v>31.246625129802599</v>
      </c>
      <c r="G102">
        <v>0.98380163455651204</v>
      </c>
      <c r="H102">
        <v>1.6055643918306299</v>
      </c>
      <c r="I102">
        <v>19.7171118927</v>
      </c>
      <c r="J102">
        <v>48.274922199093297</v>
      </c>
      <c r="K102">
        <v>85.935565155853496</v>
      </c>
      <c r="L102">
        <v>46.602533574626101</v>
      </c>
      <c r="M102">
        <v>14.6518010291595</v>
      </c>
      <c r="N102">
        <v>17.665638291939</v>
      </c>
      <c r="O102">
        <v>7.5608614861083101</v>
      </c>
      <c r="P102">
        <v>2.5686610836444301</v>
      </c>
      <c r="Q102">
        <v>18.151356916408101</v>
      </c>
      <c r="R102">
        <v>1.27242181883345</v>
      </c>
      <c r="S102">
        <v>26.4032520605282</v>
      </c>
      <c r="T102">
        <v>63.158596013185701</v>
      </c>
      <c r="U102">
        <v>0.11199488755320799</v>
      </c>
      <c r="V102">
        <v>-0.51366019914314398</v>
      </c>
      <c r="W102">
        <v>0</v>
      </c>
      <c r="X102">
        <v>60440.511178280001</v>
      </c>
      <c r="Y102">
        <v>3.9430050858255199</v>
      </c>
      <c r="Z102">
        <v>62.330367934040098</v>
      </c>
      <c r="AA102">
        <v>33.477072596710997</v>
      </c>
      <c r="AB102">
        <v>27.4568599222637</v>
      </c>
      <c r="AC102">
        <v>0.86960686935344</v>
      </c>
      <c r="AD102">
        <v>6.2615017687085199</v>
      </c>
      <c r="AE102">
        <v>42.465762847728101</v>
      </c>
      <c r="AF102">
        <v>62.240214481354599</v>
      </c>
      <c r="AG102">
        <v>0</v>
      </c>
      <c r="AH102">
        <v>97.291452374395504</v>
      </c>
      <c r="AI102">
        <v>12.1790114374492</v>
      </c>
      <c r="AJ102">
        <v>0</v>
      </c>
      <c r="AK102">
        <v>1.4776876772804901</v>
      </c>
      <c r="AL102">
        <v>48.224902723735397</v>
      </c>
      <c r="AM102">
        <v>3.9373019986430502</v>
      </c>
      <c r="AN102">
        <v>43.554540465962802</v>
      </c>
      <c r="AO102">
        <v>3.9373019986430502</v>
      </c>
      <c r="AP102">
        <v>0</v>
      </c>
      <c r="AQ102">
        <v>3.44321685501657</v>
      </c>
      <c r="AR102">
        <v>148.84773585998099</v>
      </c>
      <c r="AS102">
        <v>63.158596013185502</v>
      </c>
    </row>
    <row r="103" spans="1:45" x14ac:dyDescent="0.25">
      <c r="A103" t="s">
        <v>485</v>
      </c>
      <c r="B103" t="s">
        <v>484</v>
      </c>
      <c r="C103" t="s">
        <v>24</v>
      </c>
      <c r="D103">
        <v>58968.29245175</v>
      </c>
      <c r="E103">
        <v>4579.2</v>
      </c>
      <c r="F103">
        <v>20.155313351498599</v>
      </c>
      <c r="G103">
        <v>3.0443883232929001</v>
      </c>
      <c r="H103">
        <v>0.204557719952358</v>
      </c>
      <c r="I103">
        <v>-610.42029324270004</v>
      </c>
      <c r="L103">
        <v>2.4250786915655702</v>
      </c>
      <c r="M103">
        <v>0.35494488022341503</v>
      </c>
      <c r="N103">
        <v>0.72226171319658194</v>
      </c>
      <c r="P103">
        <v>0.214008439566576</v>
      </c>
      <c r="R103">
        <v>3.0443883232929001</v>
      </c>
      <c r="S103">
        <v>1.14788345705507</v>
      </c>
      <c r="T103">
        <v>-548.95077687348703</v>
      </c>
      <c r="U103">
        <v>0.41468048307500699</v>
      </c>
      <c r="V103">
        <v>-2.0609675445771101E-2</v>
      </c>
      <c r="W103">
        <v>0.113506399070874</v>
      </c>
      <c r="X103">
        <v>59032.462451749998</v>
      </c>
      <c r="Y103">
        <v>21.556180465412201</v>
      </c>
      <c r="Z103">
        <v>114.612787736865</v>
      </c>
      <c r="AA103">
        <v>399.02975835980698</v>
      </c>
      <c r="AB103">
        <v>267.16357011110603</v>
      </c>
      <c r="AC103">
        <v>1.54858199196179</v>
      </c>
      <c r="AD103">
        <v>2.73104420199738</v>
      </c>
      <c r="AE103">
        <v>-74.067262102288296</v>
      </c>
      <c r="AF103">
        <v>114.48820031015801</v>
      </c>
      <c r="AG103">
        <v>-35.602698733317098</v>
      </c>
      <c r="AH103">
        <v>-61.6477432255083</v>
      </c>
      <c r="AI103">
        <v>3.26681652899418</v>
      </c>
      <c r="AJ103">
        <v>85.867934240389104</v>
      </c>
      <c r="AK103">
        <v>-647.94854238998698</v>
      </c>
      <c r="AL103">
        <v>74.579804560260499</v>
      </c>
      <c r="AM103">
        <v>21.5327482716155</v>
      </c>
      <c r="AN103">
        <v>83.435857731517501</v>
      </c>
      <c r="AO103">
        <v>21.5327482716155</v>
      </c>
      <c r="AP103">
        <v>106.65022326926299</v>
      </c>
      <c r="AQ103">
        <v>22.776191393222501</v>
      </c>
      <c r="AR103">
        <v>527.59369022817202</v>
      </c>
      <c r="AS103">
        <v>-548.95077687348896</v>
      </c>
    </row>
    <row r="104" spans="1:45" x14ac:dyDescent="0.25">
      <c r="A104" t="s">
        <v>53</v>
      </c>
      <c r="B104" t="s">
        <v>54</v>
      </c>
      <c r="C104" t="s">
        <v>55</v>
      </c>
      <c r="D104">
        <v>58571.602063735001</v>
      </c>
      <c r="E104">
        <v>606.04999999999995</v>
      </c>
      <c r="F104">
        <v>13.6844741235392</v>
      </c>
      <c r="G104">
        <v>1.2398880188043799</v>
      </c>
      <c r="H104">
        <v>0.53030493571440995</v>
      </c>
      <c r="I104">
        <v>-140.46979734320001</v>
      </c>
      <c r="L104">
        <v>29.159462040392601</v>
      </c>
      <c r="M104">
        <v>14.538549328528401</v>
      </c>
      <c r="N104">
        <v>12.4884510285522</v>
      </c>
      <c r="O104">
        <v>0</v>
      </c>
      <c r="P104">
        <v>12.7271598591</v>
      </c>
      <c r="Q104">
        <v>37.964880653395902</v>
      </c>
      <c r="R104">
        <v>1.32091592166598</v>
      </c>
      <c r="S104">
        <v>15.923327011649899</v>
      </c>
      <c r="T104">
        <v>53.077545345067101</v>
      </c>
      <c r="U104">
        <v>0.16554327026003299</v>
      </c>
      <c r="V104">
        <v>-0.59926049092701394</v>
      </c>
      <c r="W104">
        <v>-5.7939224747482698E-2</v>
      </c>
      <c r="X104">
        <v>58985.672063735001</v>
      </c>
      <c r="Y104">
        <v>12.5452316675461</v>
      </c>
      <c r="Z104">
        <v>315.12806957866701</v>
      </c>
      <c r="AA104">
        <v>51.400052339475202</v>
      </c>
      <c r="AB104">
        <v>42.750365686842699</v>
      </c>
      <c r="AC104">
        <v>0.30972412871906002</v>
      </c>
      <c r="AD104">
        <v>9.0342857589738603</v>
      </c>
      <c r="AE104">
        <v>58.980949625461797</v>
      </c>
      <c r="AF104">
        <v>312.91592084482801</v>
      </c>
      <c r="AG104">
        <v>16.969813067856201</v>
      </c>
      <c r="AH104">
        <v>91.037264450847999</v>
      </c>
      <c r="AI104">
        <v>9.3230213695783597</v>
      </c>
      <c r="AJ104">
        <v>-6.1630636424855902</v>
      </c>
      <c r="AK104">
        <v>31.772933498317901</v>
      </c>
      <c r="AL104">
        <v>46.802841918294803</v>
      </c>
      <c r="AM104">
        <v>12.457166144261601</v>
      </c>
      <c r="AN104">
        <v>78.253018829556794</v>
      </c>
      <c r="AO104">
        <v>12.457166144261601</v>
      </c>
      <c r="AP104">
        <v>152.48256680325201</v>
      </c>
      <c r="AQ104">
        <v>8.6674272751814208</v>
      </c>
      <c r="AR104">
        <v>178.37177926488999</v>
      </c>
      <c r="AS104">
        <v>53.077545345067101</v>
      </c>
    </row>
    <row r="105" spans="1:45" x14ac:dyDescent="0.25">
      <c r="A105" t="s">
        <v>490</v>
      </c>
      <c r="B105" t="s">
        <v>489</v>
      </c>
      <c r="C105" t="s">
        <v>457</v>
      </c>
      <c r="D105">
        <v>55702.425844999998</v>
      </c>
      <c r="E105">
        <v>18952.849999999999</v>
      </c>
      <c r="F105">
        <v>156.55371900826401</v>
      </c>
      <c r="G105">
        <v>1.3796556185926101</v>
      </c>
      <c r="H105">
        <v>0.973160298977083</v>
      </c>
      <c r="I105">
        <v>69.370030457400006</v>
      </c>
      <c r="J105">
        <v>68.274436090225507</v>
      </c>
      <c r="K105">
        <v>94.310150375939799</v>
      </c>
      <c r="L105">
        <v>40.7264405129037</v>
      </c>
      <c r="M105">
        <v>0.48341223614506001</v>
      </c>
      <c r="N105">
        <v>11.655581056219701</v>
      </c>
      <c r="O105">
        <v>5.3460712515830604</v>
      </c>
      <c r="P105">
        <v>0.337116427838002</v>
      </c>
      <c r="Q105">
        <v>27.166869949687399</v>
      </c>
      <c r="R105">
        <v>1.7584552602766901</v>
      </c>
      <c r="S105">
        <v>4.1083741214440899</v>
      </c>
      <c r="T105">
        <v>39.0757108698701</v>
      </c>
      <c r="U105">
        <v>2.5415315374941998</v>
      </c>
      <c r="V105">
        <v>1.9158764507978501</v>
      </c>
      <c r="W105">
        <v>1.7458281944095799</v>
      </c>
      <c r="X105">
        <v>53008.425844999998</v>
      </c>
      <c r="Y105">
        <v>3.4415468816750501</v>
      </c>
      <c r="Z105">
        <v>92.558801894534596</v>
      </c>
      <c r="AA105">
        <v>27.983120859948201</v>
      </c>
      <c r="AB105">
        <v>23.250329332426801</v>
      </c>
      <c r="AC105">
        <v>0.86960686935344</v>
      </c>
      <c r="AD105">
        <v>6.2615017687085199</v>
      </c>
      <c r="AE105">
        <v>42.465762847728101</v>
      </c>
      <c r="AF105">
        <v>97.2628354199406</v>
      </c>
      <c r="AG105">
        <v>-5.9808004460325899</v>
      </c>
      <c r="AH105">
        <v>-18.0070810613555</v>
      </c>
      <c r="AI105">
        <v>5.0615101948187604</v>
      </c>
      <c r="AJ105">
        <v>-26.594795541013902</v>
      </c>
      <c r="AK105">
        <v>-37.2165780475463</v>
      </c>
      <c r="AL105">
        <v>29.623085339168401</v>
      </c>
      <c r="AM105">
        <v>3.6164535526700199</v>
      </c>
      <c r="AN105">
        <v>45.894723444838</v>
      </c>
      <c r="AO105">
        <v>3.6164535526700199</v>
      </c>
      <c r="AP105">
        <v>87.859137082904994</v>
      </c>
      <c r="AQ105">
        <v>3.22778920703314</v>
      </c>
      <c r="AR105">
        <v>128.56927884497401</v>
      </c>
      <c r="AS105">
        <v>39.0757108698701</v>
      </c>
    </row>
    <row r="106" spans="1:45" x14ac:dyDescent="0.25">
      <c r="A106" t="s">
        <v>494</v>
      </c>
      <c r="B106" t="s">
        <v>493</v>
      </c>
      <c r="C106" t="s">
        <v>27</v>
      </c>
      <c r="D106">
        <v>54754.248213535</v>
      </c>
      <c r="E106">
        <v>83.95</v>
      </c>
      <c r="H106">
        <v>0.15390369095992101</v>
      </c>
      <c r="N106">
        <v>1.75112228414805</v>
      </c>
      <c r="Q106">
        <v>1.46896822145027</v>
      </c>
      <c r="S106">
        <v>-0.31512203594928501</v>
      </c>
      <c r="T106">
        <v>22.034523392423502</v>
      </c>
      <c r="X106">
        <v>39051.878213534997</v>
      </c>
      <c r="Y106">
        <v>1.4359900339927101</v>
      </c>
      <c r="Z106">
        <v>17.772746525736199</v>
      </c>
      <c r="AA106">
        <v>11.7223624342723</v>
      </c>
      <c r="AB106">
        <v>11.7223624342723</v>
      </c>
      <c r="AF106">
        <v>24.918990307849601</v>
      </c>
      <c r="AG106">
        <v>-18.198057130577102</v>
      </c>
      <c r="AH106">
        <v>6.18015120568628</v>
      </c>
      <c r="AI106">
        <v>2.5971889076399801</v>
      </c>
      <c r="AJ106">
        <v>-3.0215972886952098</v>
      </c>
      <c r="AK106">
        <v>33.102661058801203</v>
      </c>
      <c r="AL106">
        <v>19.038439732395901</v>
      </c>
      <c r="AM106">
        <v>2.0133872773921602</v>
      </c>
      <c r="AN106">
        <v>20.437324136393102</v>
      </c>
      <c r="AO106">
        <v>2.0133872773921602</v>
      </c>
      <c r="AP106">
        <v>-47.727165576676398</v>
      </c>
      <c r="AQ106">
        <v>2.4691190549333601</v>
      </c>
      <c r="AR106">
        <v>3.8912655954575799</v>
      </c>
      <c r="AS106">
        <v>22.034523392423502</v>
      </c>
    </row>
    <row r="107" spans="1:45" x14ac:dyDescent="0.25">
      <c r="A107" t="s">
        <v>105</v>
      </c>
      <c r="B107" t="s">
        <v>106</v>
      </c>
      <c r="C107" t="s">
        <v>107</v>
      </c>
      <c r="D107">
        <v>54678.311165289997</v>
      </c>
      <c r="E107">
        <v>391.65</v>
      </c>
      <c r="F107">
        <v>6.48460072018639</v>
      </c>
      <c r="G107">
        <v>1.1708137696718</v>
      </c>
      <c r="H107">
        <v>0.44963506182375501</v>
      </c>
      <c r="I107">
        <v>11.5496915267</v>
      </c>
      <c r="J107">
        <v>49.398566973375601</v>
      </c>
      <c r="K107">
        <v>229.010477074151</v>
      </c>
      <c r="L107">
        <v>21.4863827688425</v>
      </c>
      <c r="M107">
        <v>36.3225160696825</v>
      </c>
      <c r="N107">
        <v>11.328341242329</v>
      </c>
      <c r="O107">
        <v>7.3888783088935401</v>
      </c>
      <c r="P107">
        <v>30.166337848080001</v>
      </c>
      <c r="Q107">
        <v>20.587105928348901</v>
      </c>
      <c r="R107">
        <v>1.2223485831583401</v>
      </c>
      <c r="S107">
        <v>10.089848080910601</v>
      </c>
      <c r="T107">
        <v>54.537060179425303</v>
      </c>
      <c r="U107">
        <v>0.25977399662293799</v>
      </c>
      <c r="V107">
        <v>-0.36588109007341402</v>
      </c>
      <c r="W107">
        <v>3.0916303042061902E-2</v>
      </c>
      <c r="X107">
        <v>56666.651165290001</v>
      </c>
      <c r="Y107">
        <v>9.5065034844627299</v>
      </c>
      <c r="Z107">
        <v>49.344001363018101</v>
      </c>
      <c r="AA107">
        <v>37.020331461817797</v>
      </c>
      <c r="AB107">
        <v>29.108335002075201</v>
      </c>
      <c r="AC107">
        <v>0.45716602517637001</v>
      </c>
      <c r="AD107">
        <v>5.7210413287841799</v>
      </c>
      <c r="AE107">
        <v>152.72171058466299</v>
      </c>
      <c r="AF107">
        <v>47.612601154031601</v>
      </c>
      <c r="AG107">
        <v>7.4078555100352101</v>
      </c>
      <c r="AH107">
        <v>2.49308114626532</v>
      </c>
      <c r="AI107">
        <v>6.3270070371370197</v>
      </c>
      <c r="AJ107">
        <v>2.4255712187076601</v>
      </c>
      <c r="AK107">
        <v>-12.3746392562404</v>
      </c>
      <c r="AL107">
        <v>46.624999999999901</v>
      </c>
      <c r="AM107">
        <v>9.1729358437147095</v>
      </c>
      <c r="AN107">
        <v>33.7730999977084</v>
      </c>
      <c r="AO107">
        <v>9.1729358437147095</v>
      </c>
      <c r="AP107">
        <v>27.974808908274898</v>
      </c>
      <c r="AQ107">
        <v>8.5912372427770496</v>
      </c>
      <c r="AR107">
        <v>479.75342421891099</v>
      </c>
      <c r="AS107">
        <v>51.828765630903</v>
      </c>
    </row>
    <row r="108" spans="1:45" x14ac:dyDescent="0.25">
      <c r="A108" t="s">
        <v>518</v>
      </c>
      <c r="B108" t="s">
        <v>517</v>
      </c>
      <c r="C108" t="s">
        <v>384</v>
      </c>
      <c r="D108">
        <v>54448.804070459999</v>
      </c>
      <c r="E108">
        <v>2049.3000000000002</v>
      </c>
      <c r="F108">
        <v>288.10590631364499</v>
      </c>
      <c r="G108">
        <v>1.1178363327924401</v>
      </c>
      <c r="H108">
        <v>1.8253881272224</v>
      </c>
      <c r="I108">
        <v>-47.447496413700001</v>
      </c>
      <c r="J108">
        <v>68.785329487946797</v>
      </c>
      <c r="K108">
        <v>153.02114055612901</v>
      </c>
      <c r="L108">
        <v>13.2058769494183</v>
      </c>
      <c r="M108">
        <v>4.0177348970804996</v>
      </c>
      <c r="N108">
        <v>49.0669441553936</v>
      </c>
      <c r="O108">
        <v>5.3063640563640497</v>
      </c>
      <c r="P108">
        <v>3.3057754939145498</v>
      </c>
      <c r="Q108">
        <v>89.760931245231802</v>
      </c>
      <c r="R108">
        <v>1.4271094556719199</v>
      </c>
      <c r="S108">
        <v>12.226665894749001</v>
      </c>
      <c r="T108">
        <v>51.996642414206001</v>
      </c>
      <c r="U108">
        <v>1.9481492582047</v>
      </c>
      <c r="V108">
        <v>0.41418267730699998</v>
      </c>
      <c r="W108">
        <v>1.08231850328668</v>
      </c>
      <c r="X108">
        <v>53594.764070459998</v>
      </c>
      <c r="Y108">
        <v>10.150946454295401</v>
      </c>
      <c r="Z108">
        <v>48.450748140394303</v>
      </c>
      <c r="AA108">
        <v>37.886868422493997</v>
      </c>
      <c r="AB108">
        <v>33.720123361306101</v>
      </c>
      <c r="AC108">
        <v>1.3129504831885801</v>
      </c>
      <c r="AD108">
        <v>16.7731787293995</v>
      </c>
      <c r="AE108">
        <v>53.0784868474679</v>
      </c>
      <c r="AF108">
        <v>49.2228175329831</v>
      </c>
      <c r="AG108">
        <v>144.632281173698</v>
      </c>
      <c r="AH108">
        <v>225.382861803645</v>
      </c>
      <c r="AI108">
        <v>31.722862560641801</v>
      </c>
      <c r="AJ108">
        <v>-10.609401640444901</v>
      </c>
      <c r="AK108">
        <v>8.8872865357890998</v>
      </c>
      <c r="AL108">
        <v>47.658139534883702</v>
      </c>
      <c r="AM108">
        <v>10.312703194159599</v>
      </c>
      <c r="AN108">
        <v>46.289769328600798</v>
      </c>
      <c r="AO108">
        <v>10.312703194159599</v>
      </c>
      <c r="AP108">
        <v>25.8796360510336</v>
      </c>
      <c r="AQ108">
        <v>9.9167128331439809</v>
      </c>
      <c r="AR108">
        <v>103.10140939600601</v>
      </c>
      <c r="AS108">
        <v>49.001767585640202</v>
      </c>
    </row>
    <row r="109" spans="1:45" x14ac:dyDescent="0.25">
      <c r="A109" t="s">
        <v>492</v>
      </c>
      <c r="B109" t="s">
        <v>491</v>
      </c>
      <c r="C109" t="s">
        <v>365</v>
      </c>
      <c r="D109">
        <v>53958.568374499999</v>
      </c>
      <c r="E109">
        <v>3586.95</v>
      </c>
      <c r="F109">
        <v>39.9299191374663</v>
      </c>
      <c r="G109">
        <v>2.6260940513276898</v>
      </c>
      <c r="H109">
        <v>0.900128439126614</v>
      </c>
      <c r="I109">
        <v>119.0426066185</v>
      </c>
      <c r="L109">
        <v>43.096293069782803</v>
      </c>
      <c r="M109">
        <v>5.1679628782432498</v>
      </c>
      <c r="N109">
        <v>19.014003157448801</v>
      </c>
      <c r="O109">
        <v>0</v>
      </c>
      <c r="P109">
        <v>3.2350826743350098</v>
      </c>
      <c r="Q109">
        <v>73.591907583647597</v>
      </c>
      <c r="R109">
        <v>3.6818721257973501</v>
      </c>
      <c r="S109">
        <v>1.94337254444087</v>
      </c>
      <c r="T109">
        <v>43.886594855225603</v>
      </c>
      <c r="U109">
        <v>0.28150245192899298</v>
      </c>
      <c r="V109">
        <v>-2.9607119191235198</v>
      </c>
      <c r="W109">
        <v>-0.234443566018296</v>
      </c>
      <c r="X109">
        <v>52009.9683745</v>
      </c>
      <c r="Y109">
        <v>7.8118850633091999</v>
      </c>
      <c r="Z109">
        <v>271.45077439718102</v>
      </c>
      <c r="AA109">
        <v>35.108659629066999</v>
      </c>
      <c r="AB109">
        <v>30.4525840942092</v>
      </c>
      <c r="AC109">
        <v>1.29014926677683</v>
      </c>
      <c r="AD109">
        <v>4.6536854529267204</v>
      </c>
      <c r="AE109">
        <v>35.211063385994301</v>
      </c>
      <c r="AF109">
        <v>281.62092053496798</v>
      </c>
      <c r="AG109">
        <v>90.349396314629402</v>
      </c>
      <c r="AH109">
        <v>187.230077148118</v>
      </c>
      <c r="AI109">
        <v>8.8161833171851498</v>
      </c>
      <c r="AJ109">
        <v>27.969979795107101</v>
      </c>
      <c r="AK109">
        <v>104.882960755185</v>
      </c>
      <c r="AL109">
        <v>37.286382536382497</v>
      </c>
      <c r="AM109">
        <v>8.10456432672955</v>
      </c>
      <c r="AN109">
        <v>102.058952855116</v>
      </c>
      <c r="AO109">
        <v>8.10456432672955</v>
      </c>
      <c r="AP109">
        <v>141.58068701900001</v>
      </c>
      <c r="AQ109">
        <v>6.7712103432137303</v>
      </c>
      <c r="AR109">
        <v>404.845517924197</v>
      </c>
      <c r="AS109">
        <v>43.883025678675899</v>
      </c>
    </row>
    <row r="110" spans="1:45" x14ac:dyDescent="0.25">
      <c r="A110" t="s">
        <v>510</v>
      </c>
      <c r="B110" t="s">
        <v>509</v>
      </c>
      <c r="C110" t="s">
        <v>290</v>
      </c>
      <c r="D110">
        <v>53468.977792290003</v>
      </c>
      <c r="E110">
        <v>1330.05</v>
      </c>
      <c r="G110">
        <v>0.62565498140500997</v>
      </c>
      <c r="H110">
        <v>0.16525569243284799</v>
      </c>
      <c r="I110">
        <v>-11.121760052599999</v>
      </c>
      <c r="L110">
        <v>0.25618558982414202</v>
      </c>
      <c r="M110">
        <v>285.13368760417802</v>
      </c>
      <c r="N110">
        <v>6.4518885559771197</v>
      </c>
      <c r="P110">
        <v>208.80592959520101</v>
      </c>
      <c r="Q110">
        <v>6.3193982428514897</v>
      </c>
      <c r="R110">
        <v>0.62569393292316</v>
      </c>
      <c r="S110">
        <v>-1.34424933980293</v>
      </c>
      <c r="T110">
        <v>14.8019615790232</v>
      </c>
      <c r="U110">
        <v>1.6513492901061499</v>
      </c>
      <c r="V110">
        <v>0.620249408733209</v>
      </c>
      <c r="W110">
        <v>1.0330285689079599</v>
      </c>
      <c r="X110">
        <v>98074.787792289993</v>
      </c>
      <c r="Y110">
        <v>8.1899545630684205</v>
      </c>
      <c r="AA110">
        <v>19.922642854706002</v>
      </c>
      <c r="AB110">
        <v>19.6112706395777</v>
      </c>
      <c r="AC110">
        <v>1.84366191657545</v>
      </c>
      <c r="AD110">
        <v>4.1014716235830404</v>
      </c>
      <c r="AE110">
        <v>21.638596599069199</v>
      </c>
      <c r="AG110">
        <v>-34.588988027008</v>
      </c>
      <c r="AH110">
        <v>14.221379380638</v>
      </c>
      <c r="AI110">
        <v>2.79387904588748</v>
      </c>
      <c r="AJ110">
        <v>-43.849070695380497</v>
      </c>
      <c r="AK110">
        <v>-10.586653499590801</v>
      </c>
      <c r="AL110">
        <v>12.619668864746901</v>
      </c>
      <c r="AM110">
        <v>4.46504660892057</v>
      </c>
      <c r="AO110">
        <v>4.46504660892057</v>
      </c>
      <c r="AP110">
        <v>-26.529937121439598</v>
      </c>
      <c r="AQ110">
        <v>6.30659677756341</v>
      </c>
      <c r="AR110">
        <v>130.39747412345901</v>
      </c>
      <c r="AS110">
        <v>14.801920602466501</v>
      </c>
    </row>
    <row r="111" spans="1:45" x14ac:dyDescent="0.25">
      <c r="A111" t="s">
        <v>499</v>
      </c>
      <c r="B111" t="s">
        <v>498</v>
      </c>
      <c r="C111" t="s">
        <v>404</v>
      </c>
      <c r="D111">
        <v>53408.155150439998</v>
      </c>
      <c r="E111">
        <v>179.3</v>
      </c>
      <c r="F111">
        <v>2.08363506090279</v>
      </c>
      <c r="G111">
        <v>0.92643314725706305</v>
      </c>
      <c r="H111">
        <v>0.86517351615368798</v>
      </c>
      <c r="I111">
        <v>49.565337542899996</v>
      </c>
      <c r="J111">
        <v>36.717407560524897</v>
      </c>
      <c r="K111">
        <v>92.538981149986398</v>
      </c>
      <c r="L111">
        <v>31.995151988130701</v>
      </c>
      <c r="M111">
        <v>288.56079505571898</v>
      </c>
      <c r="N111">
        <v>7.9775674407844201</v>
      </c>
      <c r="O111">
        <v>9.9407889676942496</v>
      </c>
      <c r="P111">
        <v>182.353033779866</v>
      </c>
      <c r="Q111">
        <v>2.8276889776851801</v>
      </c>
      <c r="R111">
        <v>1.07964791727436</v>
      </c>
      <c r="S111">
        <v>46.941548078569099</v>
      </c>
      <c r="T111">
        <v>43.042976080495798</v>
      </c>
      <c r="U111">
        <v>1.42934351102316</v>
      </c>
      <c r="V111">
        <v>0.773658622326442</v>
      </c>
      <c r="W111">
        <v>0.20075524429296401</v>
      </c>
      <c r="X111">
        <v>81115.835150440005</v>
      </c>
      <c r="Y111">
        <v>1.9084736191604399</v>
      </c>
      <c r="AA111">
        <v>18.5956353835982</v>
      </c>
      <c r="AB111">
        <v>15.414491953237199</v>
      </c>
      <c r="AC111">
        <v>0.75236751848995997</v>
      </c>
      <c r="AD111">
        <v>6.8141198838329604</v>
      </c>
      <c r="AE111">
        <v>330.89120710237103</v>
      </c>
      <c r="AG111">
        <v>-19.874485003894101</v>
      </c>
      <c r="AH111">
        <v>-6.42168293949738</v>
      </c>
      <c r="AI111">
        <v>4.9457765582317901</v>
      </c>
      <c r="AJ111">
        <v>23.7777543736909</v>
      </c>
      <c r="AK111">
        <v>0.42743393530505203</v>
      </c>
      <c r="AL111">
        <v>20.271339739965999</v>
      </c>
      <c r="AM111">
        <v>1.25657407044633</v>
      </c>
      <c r="AO111">
        <v>1.25657407044633</v>
      </c>
      <c r="AP111">
        <v>-49.681489058321098</v>
      </c>
      <c r="AQ111">
        <v>1.2824801943053099</v>
      </c>
      <c r="AR111">
        <v>-53.917782513101599</v>
      </c>
      <c r="AS111">
        <v>30.015204904230099</v>
      </c>
    </row>
    <row r="112" spans="1:45" x14ac:dyDescent="0.25">
      <c r="A112" t="s">
        <v>503</v>
      </c>
      <c r="B112" t="s">
        <v>502</v>
      </c>
      <c r="C112" t="s">
        <v>504</v>
      </c>
      <c r="D112">
        <v>53300.016000000003</v>
      </c>
      <c r="E112">
        <v>1955.05</v>
      </c>
      <c r="F112">
        <v>98.985837438423502</v>
      </c>
      <c r="G112">
        <v>2.21906525246647</v>
      </c>
      <c r="H112">
        <v>1.10284399256717</v>
      </c>
      <c r="I112">
        <v>51.711722870000003</v>
      </c>
      <c r="J112">
        <v>55.714071135069503</v>
      </c>
      <c r="K112">
        <v>73.107341558825595</v>
      </c>
      <c r="L112">
        <v>62.869669241405198</v>
      </c>
      <c r="M112">
        <v>6.5313359637666997</v>
      </c>
      <c r="N112">
        <v>20.300581918107099</v>
      </c>
      <c r="O112">
        <v>6.5513072831299199</v>
      </c>
      <c r="P112">
        <v>0.34854399955541898</v>
      </c>
      <c r="Q112">
        <v>56.848268839103703</v>
      </c>
      <c r="R112">
        <v>2.6971037109529901</v>
      </c>
      <c r="S112">
        <v>2.8206095050111402</v>
      </c>
      <c r="T112">
        <v>43.398620689655203</v>
      </c>
      <c r="U112">
        <v>1.30018722696068</v>
      </c>
      <c r="V112">
        <v>0.64450233826395698</v>
      </c>
      <c r="W112">
        <v>0.70528222996129997</v>
      </c>
      <c r="X112">
        <v>51241.955999999998</v>
      </c>
      <c r="Y112">
        <v>6.1825043254160699</v>
      </c>
      <c r="Z112">
        <v>77.922682481751806</v>
      </c>
      <c r="AA112">
        <v>31.876205109702401</v>
      </c>
      <c r="AB112">
        <v>29.2883142715067</v>
      </c>
      <c r="AC112">
        <v>0.75236751848995997</v>
      </c>
      <c r="AD112">
        <v>6.8141198838329604</v>
      </c>
      <c r="AE112">
        <v>330.89120710237103</v>
      </c>
      <c r="AF112">
        <v>81.052335766423298</v>
      </c>
      <c r="AG112">
        <v>0.46558246926285501</v>
      </c>
      <c r="AH112">
        <v>75.137165258379198</v>
      </c>
      <c r="AI112">
        <v>9.2563033149017695</v>
      </c>
      <c r="AJ112">
        <v>-1.2857352540982201</v>
      </c>
      <c r="AK112">
        <v>1.2572203195923899</v>
      </c>
      <c r="AL112">
        <v>43.034338542813103</v>
      </c>
      <c r="AM112">
        <v>6.4308157843300497</v>
      </c>
      <c r="AN112">
        <v>65.0269819193324</v>
      </c>
      <c r="AO112">
        <v>6.4308157843300497</v>
      </c>
      <c r="AP112">
        <v>40.819700895182997</v>
      </c>
      <c r="AQ112">
        <v>6.2657403441105597</v>
      </c>
      <c r="AR112">
        <v>135.83667573723901</v>
      </c>
      <c r="AS112">
        <v>43.398620689655097</v>
      </c>
    </row>
    <row r="113" spans="1:45" x14ac:dyDescent="0.25">
      <c r="A113" t="s">
        <v>506</v>
      </c>
      <c r="B113" t="s">
        <v>505</v>
      </c>
      <c r="C113" t="s">
        <v>328</v>
      </c>
      <c r="D113">
        <v>52961.903153749998</v>
      </c>
      <c r="E113">
        <v>406.7</v>
      </c>
      <c r="F113">
        <v>2.0180663810457702</v>
      </c>
      <c r="G113">
        <v>0.58616921876390404</v>
      </c>
      <c r="H113">
        <v>2.7636829618035801</v>
      </c>
      <c r="I113">
        <v>8.7139058044999995</v>
      </c>
      <c r="J113">
        <v>54.476636097412701</v>
      </c>
      <c r="K113">
        <v>14.150418874902</v>
      </c>
      <c r="L113">
        <v>12.9584762283783</v>
      </c>
      <c r="M113">
        <v>29.345375501331699</v>
      </c>
      <c r="N113">
        <v>7.45446069276373</v>
      </c>
      <c r="O113">
        <v>6.7001200174570803</v>
      </c>
      <c r="P113">
        <v>1.4516731469858799</v>
      </c>
      <c r="Q113">
        <v>4.5432585931444702</v>
      </c>
      <c r="R113">
        <v>1.2434089835648101</v>
      </c>
      <c r="S113">
        <v>21.116124638482201</v>
      </c>
      <c r="T113">
        <v>90.981074613053195</v>
      </c>
      <c r="X113">
        <v>51584.063153749899</v>
      </c>
      <c r="Y113">
        <v>0.88259114292110796</v>
      </c>
      <c r="AA113">
        <v>32.985512043271797</v>
      </c>
      <c r="AB113">
        <v>26.834553999765902</v>
      </c>
      <c r="AC113">
        <v>0.95888409771816996</v>
      </c>
      <c r="AD113">
        <v>9.8412150797770206</v>
      </c>
      <c r="AE113">
        <v>44.594834924386198</v>
      </c>
      <c r="AG113">
        <v>-67.906838573125796</v>
      </c>
      <c r="AH113">
        <v>-33.4742455975734</v>
      </c>
      <c r="AI113">
        <v>6.4858590030003302</v>
      </c>
      <c r="AJ113">
        <v>26.4669718878867</v>
      </c>
      <c r="AK113">
        <v>90.525423965046699</v>
      </c>
      <c r="AL113">
        <v>54.480910917615503</v>
      </c>
      <c r="AM113">
        <v>0.90616566004935095</v>
      </c>
      <c r="AN113">
        <v>79.846077421604093</v>
      </c>
      <c r="AO113">
        <v>0.90616566004935095</v>
      </c>
      <c r="AP113">
        <v>-77.349557984985694</v>
      </c>
      <c r="AQ113">
        <v>0.85621099422771896</v>
      </c>
      <c r="AR113">
        <v>-82.153707011900096</v>
      </c>
      <c r="AS113">
        <v>90.981074613051803</v>
      </c>
    </row>
    <row r="114" spans="1:45" x14ac:dyDescent="0.25">
      <c r="A114" t="s">
        <v>501</v>
      </c>
      <c r="B114" t="s">
        <v>500</v>
      </c>
      <c r="C114" t="s">
        <v>423</v>
      </c>
      <c r="D114">
        <v>52228.510324199997</v>
      </c>
      <c r="E114">
        <v>2538.25</v>
      </c>
      <c r="G114">
        <v>0.93839108533048299</v>
      </c>
      <c r="H114">
        <v>0.39989014626493202</v>
      </c>
      <c r="I114">
        <v>-867.436323711</v>
      </c>
      <c r="L114">
        <v>18.9856985765038</v>
      </c>
      <c r="M114">
        <v>0</v>
      </c>
      <c r="N114">
        <v>28.611076262136301</v>
      </c>
      <c r="P114">
        <v>0</v>
      </c>
      <c r="Q114">
        <v>332.314624579753</v>
      </c>
      <c r="R114">
        <v>0.93839108533048299</v>
      </c>
      <c r="S114">
        <v>-41.174558421096201</v>
      </c>
      <c r="T114">
        <v>36.693558473341398</v>
      </c>
      <c r="U114">
        <v>1.96145482695363</v>
      </c>
      <c r="V114">
        <v>0.93035494558068998</v>
      </c>
      <c r="W114">
        <v>1.6554059910031699E-2</v>
      </c>
      <c r="X114">
        <v>52221.480324199998</v>
      </c>
      <c r="Y114">
        <v>21.034826241712299</v>
      </c>
      <c r="Z114">
        <v>45.999982668310899</v>
      </c>
      <c r="AA114">
        <v>27.925029316813301</v>
      </c>
      <c r="AB114">
        <v>27.1506084663616</v>
      </c>
      <c r="AC114">
        <v>1.84366191657545</v>
      </c>
      <c r="AD114">
        <v>4.1014716235830404</v>
      </c>
      <c r="AE114">
        <v>21.638596599069199</v>
      </c>
      <c r="AF114">
        <v>46.006175136930104</v>
      </c>
      <c r="AG114">
        <v>347.84212355952201</v>
      </c>
      <c r="AH114">
        <v>249.59177746304201</v>
      </c>
      <c r="AI114">
        <v>8.5510886575242804</v>
      </c>
      <c r="AJ114">
        <v>59.422726746627099</v>
      </c>
      <c r="AK114">
        <v>121.652639793326</v>
      </c>
      <c r="AL114">
        <v>32.667310167310099</v>
      </c>
      <c r="AM114">
        <v>21.037657927592601</v>
      </c>
      <c r="AN114">
        <v>45.441780418671399</v>
      </c>
      <c r="AO114">
        <v>21.037657927592601</v>
      </c>
      <c r="AP114">
        <v>41.072990803312003</v>
      </c>
      <c r="AQ114">
        <v>22.332369897683801</v>
      </c>
      <c r="AR114">
        <v>985.54818628477403</v>
      </c>
      <c r="AS114">
        <v>32.918718965958398</v>
      </c>
    </row>
    <row r="115" spans="1:45" x14ac:dyDescent="0.25">
      <c r="A115" t="s">
        <v>514</v>
      </c>
      <c r="B115" t="s">
        <v>513</v>
      </c>
      <c r="C115" t="s">
        <v>384</v>
      </c>
      <c r="D115">
        <v>51224.826748480002</v>
      </c>
      <c r="E115">
        <v>15970.55</v>
      </c>
      <c r="F115">
        <v>71.611260053619304</v>
      </c>
      <c r="G115">
        <v>1.04884360719947</v>
      </c>
      <c r="H115">
        <v>2.3689192655290499</v>
      </c>
      <c r="J115">
        <v>55.898691982052704</v>
      </c>
      <c r="K115">
        <v>180.854220005576</v>
      </c>
      <c r="L115">
        <v>15.487142187484</v>
      </c>
      <c r="M115">
        <v>0.69145979364670396</v>
      </c>
      <c r="N115">
        <v>47.663034426970498</v>
      </c>
      <c r="O115">
        <v>6.5296697839940396</v>
      </c>
      <c r="P115">
        <v>0.26302588228913798</v>
      </c>
      <c r="Q115">
        <v>61.011794377271698</v>
      </c>
      <c r="R115">
        <v>1.3216450620162199</v>
      </c>
      <c r="S115">
        <v>14.0737527114967</v>
      </c>
      <c r="T115">
        <v>88.970606597446704</v>
      </c>
      <c r="U115">
        <v>1.01390635941079</v>
      </c>
      <c r="V115">
        <v>-0.520060221486911</v>
      </c>
      <c r="W115">
        <v>0.14807560449276899</v>
      </c>
      <c r="X115">
        <v>50590.67674848</v>
      </c>
      <c r="Y115">
        <v>12.8885563044501</v>
      </c>
      <c r="Z115">
        <v>96.676240681215305</v>
      </c>
      <c r="AA115">
        <v>63.133386680244001</v>
      </c>
      <c r="AB115">
        <v>59.2251047733929</v>
      </c>
      <c r="AC115">
        <v>1.3129504831885801</v>
      </c>
      <c r="AD115">
        <v>16.7731787293995</v>
      </c>
      <c r="AE115">
        <v>53.0784868474679</v>
      </c>
      <c r="AF115">
        <v>97.888069460118402</v>
      </c>
      <c r="AG115">
        <v>435.57296932774</v>
      </c>
      <c r="AH115">
        <v>612.36005578838797</v>
      </c>
      <c r="AI115">
        <v>69.450800260964996</v>
      </c>
      <c r="AJ115">
        <v>52.954794596226797</v>
      </c>
      <c r="AK115">
        <v>86.315259679004697</v>
      </c>
      <c r="AL115">
        <v>93.4770266315481</v>
      </c>
      <c r="AM115">
        <v>13.0501133047864</v>
      </c>
      <c r="AN115">
        <v>89.382004446832994</v>
      </c>
      <c r="AO115">
        <v>13.0501133047864</v>
      </c>
      <c r="AP115">
        <v>59.293202015317</v>
      </c>
      <c r="AQ115">
        <v>13.344723211614401</v>
      </c>
      <c r="AR115">
        <v>157.0127691138</v>
      </c>
      <c r="AS115">
        <v>89.954915705470199</v>
      </c>
    </row>
    <row r="116" spans="1:45" x14ac:dyDescent="0.25">
      <c r="A116" t="s">
        <v>67</v>
      </c>
      <c r="B116" t="s">
        <v>68</v>
      </c>
      <c r="C116" t="s">
        <v>66</v>
      </c>
      <c r="D116">
        <v>51057.811736825002</v>
      </c>
      <c r="E116">
        <v>1909.25</v>
      </c>
      <c r="F116">
        <v>16.704999999999899</v>
      </c>
      <c r="G116">
        <v>1.0306665666941499</v>
      </c>
      <c r="H116">
        <v>1.3416440831074901</v>
      </c>
      <c r="I116">
        <v>32.538830078300002</v>
      </c>
      <c r="J116">
        <v>83.2628741665484</v>
      </c>
      <c r="K116">
        <v>83.754787913179101</v>
      </c>
      <c r="L116">
        <v>21.893540071563201</v>
      </c>
      <c r="M116">
        <v>2.94366149582615</v>
      </c>
      <c r="N116">
        <v>15.3183099883083</v>
      </c>
      <c r="O116">
        <v>4.3837064676616899</v>
      </c>
      <c r="P116">
        <v>1.2335665281016499</v>
      </c>
      <c r="Q116">
        <v>32.539908779931501</v>
      </c>
      <c r="R116">
        <v>1.6864362300367399</v>
      </c>
      <c r="S116">
        <v>6.0454730476245802</v>
      </c>
      <c r="T116">
        <v>111.821751504216</v>
      </c>
      <c r="U116">
        <v>0.18413254897133199</v>
      </c>
      <c r="V116">
        <v>-0.47155233972539201</v>
      </c>
      <c r="W116">
        <v>-0.174653947870645</v>
      </c>
      <c r="X116">
        <v>50710.511736824999</v>
      </c>
      <c r="Y116">
        <v>9.7553983565128295</v>
      </c>
      <c r="Z116">
        <v>206.22412255723799</v>
      </c>
      <c r="AA116">
        <v>75.891217804287606</v>
      </c>
      <c r="AB116">
        <v>59.920254917671002</v>
      </c>
      <c r="AC116">
        <v>0.75236751848995997</v>
      </c>
      <c r="AD116">
        <v>6.8141198838329604</v>
      </c>
      <c r="AE116">
        <v>330.89120710237103</v>
      </c>
      <c r="AF116">
        <v>207.63648530632301</v>
      </c>
      <c r="AG116">
        <v>189.20960254718099</v>
      </c>
      <c r="AH116">
        <v>226.492078331209</v>
      </c>
      <c r="AI116">
        <v>17.255673303195401</v>
      </c>
      <c r="AJ116">
        <v>153.27156893729099</v>
      </c>
      <c r="AK116">
        <v>160.901373100184</v>
      </c>
      <c r="AL116">
        <v>78.569958847736601</v>
      </c>
      <c r="AM116">
        <v>9.8222099451396598</v>
      </c>
      <c r="AN116">
        <v>91.6821902259382</v>
      </c>
      <c r="AO116">
        <v>9.8222099451396598</v>
      </c>
      <c r="AP116">
        <v>291.01056289084698</v>
      </c>
      <c r="AQ116">
        <v>8.4146331048451906</v>
      </c>
      <c r="AR116">
        <v>260.20894075358899</v>
      </c>
      <c r="AS116">
        <v>111.797266776494</v>
      </c>
    </row>
    <row r="117" spans="1:45" x14ac:dyDescent="0.25">
      <c r="A117" t="s">
        <v>522</v>
      </c>
      <c r="B117" t="s">
        <v>521</v>
      </c>
      <c r="C117" t="s">
        <v>315</v>
      </c>
      <c r="D117">
        <v>50373.276581669998</v>
      </c>
      <c r="E117">
        <v>24059.95</v>
      </c>
      <c r="F117">
        <v>80.663539712320102</v>
      </c>
      <c r="G117">
        <v>1.9703321669624001</v>
      </c>
      <c r="H117">
        <v>1.2535562432585401</v>
      </c>
      <c r="I117">
        <v>1.6487957580999999</v>
      </c>
      <c r="J117">
        <v>83.367146596858603</v>
      </c>
      <c r="K117">
        <v>111.56117999261799</v>
      </c>
      <c r="L117">
        <v>20.068141591312099</v>
      </c>
      <c r="M117">
        <v>3.5492733351314398</v>
      </c>
      <c r="N117">
        <v>28.313185570880002</v>
      </c>
      <c r="O117">
        <v>4.3782234957019996</v>
      </c>
      <c r="P117">
        <v>2.1166427267652201</v>
      </c>
      <c r="Q117">
        <v>69.453609077009602</v>
      </c>
      <c r="R117">
        <v>2.5083414868741798</v>
      </c>
      <c r="S117">
        <v>2.4627227038178998</v>
      </c>
      <c r="T117">
        <v>53.057453135810697</v>
      </c>
      <c r="U117">
        <v>1.37096961298582</v>
      </c>
      <c r="V117">
        <v>0.60616585179877602</v>
      </c>
      <c r="W117">
        <v>0.45701356142003202</v>
      </c>
      <c r="X117">
        <v>48549.386581669998</v>
      </c>
      <c r="Y117">
        <v>8.8225413931741201</v>
      </c>
      <c r="Z117">
        <v>56.500077485417997</v>
      </c>
      <c r="AA117">
        <v>37.640727379745798</v>
      </c>
      <c r="AB117">
        <v>35.703853992314897</v>
      </c>
      <c r="AC117">
        <v>0.83208620538750999</v>
      </c>
      <c r="AD117">
        <v>6.2748041438375504</v>
      </c>
      <c r="AE117">
        <v>38.257191492088097</v>
      </c>
      <c r="AF117">
        <v>58.622656854191803</v>
      </c>
      <c r="AG117">
        <v>248.60740155083201</v>
      </c>
      <c r="AH117">
        <v>223.72015697308299</v>
      </c>
      <c r="AI117">
        <v>15.798226329815501</v>
      </c>
      <c r="AJ117">
        <v>46.733622188716602</v>
      </c>
      <c r="AK117">
        <v>31.723051588049401</v>
      </c>
      <c r="AL117">
        <v>46.528621156449397</v>
      </c>
      <c r="AM117">
        <v>9.1539842013036807</v>
      </c>
      <c r="AN117">
        <v>56.384419549882999</v>
      </c>
      <c r="AO117">
        <v>9.1539842013036807</v>
      </c>
      <c r="AP117">
        <v>120.339121545973</v>
      </c>
      <c r="AQ117">
        <v>8.4470407873589402</v>
      </c>
      <c r="AR117">
        <v>104.557829603439</v>
      </c>
      <c r="AS117">
        <v>53.057453135810597</v>
      </c>
    </row>
    <row r="118" spans="1:45" x14ac:dyDescent="0.25">
      <c r="A118" t="s">
        <v>516</v>
      </c>
      <c r="B118" t="s">
        <v>515</v>
      </c>
      <c r="C118" t="s">
        <v>17</v>
      </c>
      <c r="D118">
        <v>49902.368355840001</v>
      </c>
      <c r="E118">
        <v>26.2</v>
      </c>
      <c r="H118">
        <v>7.6813690598293599E-2</v>
      </c>
      <c r="N118">
        <v>0.75081855186426905</v>
      </c>
      <c r="Q118">
        <v>0.72909930234152198</v>
      </c>
      <c r="S118">
        <v>-0.101085727184794</v>
      </c>
      <c r="T118">
        <v>23.717968410420099</v>
      </c>
      <c r="X118">
        <v>29081.538355839999</v>
      </c>
      <c r="Y118">
        <v>1.2362801988758401</v>
      </c>
      <c r="AA118">
        <v>12.357034110000599</v>
      </c>
      <c r="AB118">
        <v>11.125897468051001</v>
      </c>
      <c r="AG118">
        <v>76.522371105753805</v>
      </c>
      <c r="AH118">
        <v>-17.987564114158999</v>
      </c>
      <c r="AI118">
        <v>2.0060414903593999</v>
      </c>
      <c r="AJ118">
        <v>141.339167268246</v>
      </c>
      <c r="AK118">
        <v>43.271749250587597</v>
      </c>
      <c r="AM118">
        <v>2.1213908673075599</v>
      </c>
      <c r="AO118">
        <v>2.1213908673075599</v>
      </c>
      <c r="AP118">
        <v>108.813141780885</v>
      </c>
      <c r="AR118">
        <v>9.4642766952874293</v>
      </c>
      <c r="AS118">
        <v>23.717968410420202</v>
      </c>
    </row>
    <row r="119" spans="1:45" x14ac:dyDescent="0.25">
      <c r="A119" t="s">
        <v>526</v>
      </c>
      <c r="B119" t="s">
        <v>525</v>
      </c>
      <c r="C119" t="s">
        <v>527</v>
      </c>
      <c r="D119">
        <v>49742.661114720002</v>
      </c>
      <c r="E119">
        <v>193.95</v>
      </c>
      <c r="G119">
        <v>7.8846819172537497E-2</v>
      </c>
      <c r="H119">
        <v>0.229731884355692</v>
      </c>
      <c r="I119">
        <v>-884.41785306940005</v>
      </c>
      <c r="L119">
        <v>6.61449387836804</v>
      </c>
      <c r="M119">
        <v>341.85513650398298</v>
      </c>
      <c r="N119">
        <v>4.0018657094016996</v>
      </c>
      <c r="P119">
        <v>284.93468088803797</v>
      </c>
      <c r="Q119">
        <v>3.87617280865304</v>
      </c>
      <c r="R119">
        <v>7.8846819172537497E-2</v>
      </c>
      <c r="S119">
        <v>-0.48434319023859401</v>
      </c>
      <c r="T119">
        <v>10.372194895651701</v>
      </c>
      <c r="X119">
        <v>107129.07111472001</v>
      </c>
      <c r="Y119">
        <v>3.51543685300273</v>
      </c>
      <c r="AA119">
        <v>19.0105942640708</v>
      </c>
      <c r="AB119">
        <v>18.534248972280501</v>
      </c>
      <c r="AC119">
        <v>1.84366191657545</v>
      </c>
      <c r="AD119">
        <v>4.1014716235830404</v>
      </c>
      <c r="AE119">
        <v>21.638596599069199</v>
      </c>
      <c r="AG119">
        <v>88.812055709154706</v>
      </c>
      <c r="AH119">
        <v>18.989519388489398</v>
      </c>
      <c r="AI119">
        <v>2.9105087567877499</v>
      </c>
      <c r="AJ119">
        <v>57.669907713547502</v>
      </c>
      <c r="AK119">
        <v>-37.3452868916388</v>
      </c>
      <c r="AL119">
        <v>17.0131578947368</v>
      </c>
      <c r="AM119">
        <v>1.6323037456551299</v>
      </c>
      <c r="AO119">
        <v>1.6323037456551299</v>
      </c>
      <c r="AP119">
        <v>7.2679964447713701</v>
      </c>
      <c r="AQ119">
        <v>1.51372359352946</v>
      </c>
      <c r="AR119">
        <v>-15.7727358881654</v>
      </c>
      <c r="AS119">
        <v>10.372194895651701</v>
      </c>
    </row>
    <row r="120" spans="1:45" x14ac:dyDescent="0.25">
      <c r="A120" t="s">
        <v>520</v>
      </c>
      <c r="B120" t="s">
        <v>519</v>
      </c>
      <c r="C120" t="s">
        <v>24</v>
      </c>
      <c r="D120">
        <v>49560</v>
      </c>
      <c r="E120">
        <v>630.65</v>
      </c>
      <c r="F120">
        <v>85.047796399751704</v>
      </c>
      <c r="G120">
        <v>1.8620882877027001</v>
      </c>
      <c r="H120">
        <v>1.0554821210924701</v>
      </c>
      <c r="I120">
        <v>-6.8063566284999997</v>
      </c>
      <c r="L120">
        <v>54.119256729283499</v>
      </c>
      <c r="M120">
        <v>5.6617194301123197</v>
      </c>
      <c r="N120">
        <v>35.706430243043002</v>
      </c>
      <c r="O120">
        <v>0</v>
      </c>
      <c r="P120">
        <v>4.5209885979998701</v>
      </c>
      <c r="Q120">
        <v>51.496441918804003</v>
      </c>
      <c r="R120">
        <v>1.86653181069359</v>
      </c>
      <c r="S120">
        <v>2.717549041996</v>
      </c>
      <c r="T120">
        <v>49.270290690738399</v>
      </c>
      <c r="U120">
        <v>0.88781275221953104</v>
      </c>
      <c r="V120">
        <v>0.45252259369875297</v>
      </c>
      <c r="W120">
        <v>0.58663866821539901</v>
      </c>
      <c r="X120">
        <v>47935.09</v>
      </c>
      <c r="Y120">
        <v>12.993708492586199</v>
      </c>
      <c r="Z120">
        <v>95.520574696610396</v>
      </c>
      <c r="AA120">
        <v>34.9860523165854</v>
      </c>
      <c r="AB120">
        <v>33.665828563402002</v>
      </c>
      <c r="AC120">
        <v>1.1728625875169501</v>
      </c>
      <c r="AD120">
        <v>8.6941511737470307</v>
      </c>
      <c r="AE120">
        <v>30.1797406190366</v>
      </c>
      <c r="AF120">
        <v>98.7585437299483</v>
      </c>
      <c r="AG120">
        <v>418.58623552990298</v>
      </c>
      <c r="AH120">
        <v>208.84760810698401</v>
      </c>
      <c r="AI120">
        <v>26.307408115166499</v>
      </c>
      <c r="AJ120">
        <v>101.268403320243</v>
      </c>
      <c r="AK120">
        <v>167.13105010098499</v>
      </c>
      <c r="AL120">
        <v>46.032846715328397</v>
      </c>
      <c r="AM120">
        <v>13.4341709360006</v>
      </c>
      <c r="AN120">
        <v>94.627105052125103</v>
      </c>
      <c r="AO120">
        <v>13.4341709360006</v>
      </c>
      <c r="AP120">
        <v>28.928011805234298</v>
      </c>
      <c r="AQ120">
        <v>12.43916270125</v>
      </c>
      <c r="AR120">
        <v>291.552476559377</v>
      </c>
      <c r="AS120">
        <v>49.270290690738399</v>
      </c>
    </row>
    <row r="121" spans="1:45" x14ac:dyDescent="0.25">
      <c r="A121" t="s">
        <v>567</v>
      </c>
      <c r="B121" t="s">
        <v>566</v>
      </c>
      <c r="C121" t="s">
        <v>488</v>
      </c>
      <c r="D121">
        <v>49557.275679999999</v>
      </c>
      <c r="E121">
        <v>194.25</v>
      </c>
      <c r="G121">
        <v>1.1800106737729601</v>
      </c>
      <c r="H121">
        <v>9.7373037850067207E-2</v>
      </c>
      <c r="I121">
        <v>113.4682693617</v>
      </c>
      <c r="L121">
        <v>1.08345082611001</v>
      </c>
      <c r="M121">
        <v>649.02759670344005</v>
      </c>
      <c r="N121">
        <v>3.3825797000628599</v>
      </c>
      <c r="P121">
        <v>646.26893972611799</v>
      </c>
      <c r="Q121">
        <v>3.1058558044271298</v>
      </c>
      <c r="R121">
        <v>1.1800106737729601</v>
      </c>
      <c r="S121">
        <v>-15.818409239642699</v>
      </c>
      <c r="T121">
        <v>4.43784046179002</v>
      </c>
      <c r="U121">
        <v>4.3836234723698198</v>
      </c>
      <c r="V121">
        <v>3.3525235909968698</v>
      </c>
      <c r="W121">
        <v>0.12820360373540601</v>
      </c>
      <c r="X121">
        <v>379939.99567999999</v>
      </c>
      <c r="Y121">
        <v>9.6138273650713906</v>
      </c>
      <c r="AA121">
        <v>27.3383952619395</v>
      </c>
      <c r="AB121">
        <v>27.2907560718951</v>
      </c>
      <c r="AC121">
        <v>1.84366191657545</v>
      </c>
      <c r="AD121">
        <v>4.1014716235830404</v>
      </c>
      <c r="AE121">
        <v>21.638596599069199</v>
      </c>
      <c r="AG121">
        <v>1.3807238964481201</v>
      </c>
      <c r="AH121">
        <v>-60.5169669197969</v>
      </c>
      <c r="AI121">
        <v>0.96576332197193404</v>
      </c>
      <c r="AJ121">
        <v>-21.147300196256801</v>
      </c>
      <c r="AK121">
        <v>-73.192595805281698</v>
      </c>
      <c r="AM121">
        <v>1.25397457095315</v>
      </c>
      <c r="AO121">
        <v>1.25397457095315</v>
      </c>
      <c r="AP121">
        <v>5.0115877741455703</v>
      </c>
      <c r="AR121">
        <v>-35.294611889281001</v>
      </c>
      <c r="AS121">
        <v>4.2426014226679998</v>
      </c>
    </row>
    <row r="122" spans="1:45" x14ac:dyDescent="0.25">
      <c r="A122" t="s">
        <v>496</v>
      </c>
      <c r="B122" t="s">
        <v>495</v>
      </c>
      <c r="C122" t="s">
        <v>497</v>
      </c>
      <c r="D122">
        <v>49441.423036499997</v>
      </c>
      <c r="E122">
        <v>762.9</v>
      </c>
      <c r="F122">
        <v>-73.802575107296093</v>
      </c>
      <c r="G122">
        <v>3.22430607651913</v>
      </c>
      <c r="H122">
        <v>0.61896463427663995</v>
      </c>
      <c r="I122">
        <v>-23.1455535799</v>
      </c>
      <c r="L122">
        <v>26.455982142857099</v>
      </c>
      <c r="M122">
        <v>1.5676421670972001</v>
      </c>
      <c r="P122">
        <v>1.2895006900456401</v>
      </c>
      <c r="R122">
        <v>3.22430607651913</v>
      </c>
      <c r="S122">
        <v>1.32731826405732</v>
      </c>
      <c r="T122">
        <v>-27.8402066763331</v>
      </c>
      <c r="X122">
        <v>44438.823036499998</v>
      </c>
      <c r="Y122">
        <v>5.2903360757737996</v>
      </c>
      <c r="AC122">
        <v>1.84366191657545</v>
      </c>
      <c r="AD122">
        <v>4.1014716235830404</v>
      </c>
      <c r="AE122">
        <v>21.638596599069199</v>
      </c>
      <c r="AG122">
        <v>-6.1437850180003997</v>
      </c>
      <c r="AH122">
        <v>-33.792847894214901</v>
      </c>
      <c r="AI122">
        <v>3.4991629595173199</v>
      </c>
      <c r="AJ122">
        <v>73.939739607941704</v>
      </c>
      <c r="AK122">
        <v>-164.956487012049</v>
      </c>
      <c r="AL122">
        <v>-50.86</v>
      </c>
      <c r="AM122">
        <v>5.8858836948214197</v>
      </c>
      <c r="AO122">
        <v>5.8858836948214197</v>
      </c>
      <c r="AP122">
        <v>85.205007285497601</v>
      </c>
      <c r="AQ122">
        <v>4.5866744170623397</v>
      </c>
      <c r="AR122">
        <v>115.852434732324</v>
      </c>
      <c r="AS122">
        <v>-33.215601636882703</v>
      </c>
    </row>
    <row r="123" spans="1:45" x14ac:dyDescent="0.25">
      <c r="A123" t="s">
        <v>537</v>
      </c>
      <c r="B123" t="s">
        <v>536</v>
      </c>
      <c r="C123" t="s">
        <v>344</v>
      </c>
      <c r="D123">
        <v>49421.571240600002</v>
      </c>
      <c r="E123">
        <v>50.25</v>
      </c>
      <c r="F123">
        <v>11.9876017374435</v>
      </c>
      <c r="G123">
        <v>1.31701158815164</v>
      </c>
      <c r="H123">
        <v>0.15004117692890001</v>
      </c>
      <c r="I123">
        <v>190.53083001319999</v>
      </c>
      <c r="L123">
        <v>166.721898288863</v>
      </c>
      <c r="M123">
        <v>69.066413295627598</v>
      </c>
      <c r="N123">
        <v>7.3558784184791497</v>
      </c>
      <c r="O123">
        <v>0</v>
      </c>
      <c r="P123">
        <v>61.518532388837997</v>
      </c>
      <c r="Q123">
        <v>9.8469188604651503</v>
      </c>
      <c r="R123">
        <v>1.3388460258388499</v>
      </c>
      <c r="S123">
        <v>4.1590285071958997</v>
      </c>
      <c r="T123">
        <v>12.7048394183517</v>
      </c>
      <c r="U123">
        <v>3.7601626016260101</v>
      </c>
      <c r="V123">
        <v>1.40607774999771</v>
      </c>
      <c r="W123">
        <v>2.5089228044436802</v>
      </c>
      <c r="X123">
        <v>76422.041240599996</v>
      </c>
      <c r="Y123">
        <v>6.7720618916073603</v>
      </c>
      <c r="Z123">
        <v>52.4404836586587</v>
      </c>
      <c r="AA123">
        <v>13.4421838375512</v>
      </c>
      <c r="AB123">
        <v>11.0758026178022</v>
      </c>
      <c r="AC123">
        <v>2.4389395333596999</v>
      </c>
      <c r="AD123">
        <v>4.2271451952235504</v>
      </c>
      <c r="AE123">
        <v>27.0936824338091</v>
      </c>
      <c r="AF123">
        <v>33.912874570681502</v>
      </c>
      <c r="AG123">
        <v>-64.441679813928801</v>
      </c>
      <c r="AH123">
        <v>-43.377250987578698</v>
      </c>
      <c r="AI123">
        <v>1.30800781922964</v>
      </c>
      <c r="AJ123">
        <v>-68.444355685690894</v>
      </c>
      <c r="AK123">
        <v>-32.057155278938801</v>
      </c>
      <c r="AL123">
        <v>12.407407407407399</v>
      </c>
      <c r="AM123">
        <v>4.3794425507182098</v>
      </c>
      <c r="AN123">
        <v>7.6364608926741999</v>
      </c>
      <c r="AO123">
        <v>4.3794425507182098</v>
      </c>
      <c r="AP123">
        <v>-49.437495801371199</v>
      </c>
      <c r="AQ123">
        <v>4.2607899157676803</v>
      </c>
      <c r="AR123">
        <v>144.55603791023</v>
      </c>
      <c r="AS123">
        <v>12.7048394183517</v>
      </c>
    </row>
    <row r="124" spans="1:45" x14ac:dyDescent="0.25">
      <c r="A124" t="s">
        <v>548</v>
      </c>
      <c r="B124" t="s">
        <v>547</v>
      </c>
      <c r="C124" t="s">
        <v>287</v>
      </c>
      <c r="D124">
        <v>49233.75</v>
      </c>
      <c r="E124">
        <v>1771.85</v>
      </c>
      <c r="F124">
        <v>5.77144707024926</v>
      </c>
      <c r="G124">
        <v>0.57746011113904205</v>
      </c>
      <c r="H124">
        <v>0.91031909399200395</v>
      </c>
      <c r="I124">
        <v>-136.6303901675</v>
      </c>
      <c r="J124">
        <v>114.07258828732</v>
      </c>
      <c r="K124">
        <v>4251.3945132352001</v>
      </c>
      <c r="L124">
        <v>53.090444343289299</v>
      </c>
      <c r="M124">
        <v>553.83184812088302</v>
      </c>
      <c r="N124">
        <v>12.1637618418942</v>
      </c>
      <c r="O124">
        <v>3.1997170002021398</v>
      </c>
      <c r="P124">
        <v>373.25067803177001</v>
      </c>
      <c r="Q124">
        <v>9.4670152039644009</v>
      </c>
      <c r="R124">
        <v>0.59381009897873804</v>
      </c>
      <c r="S124">
        <v>-4.8509014281126603</v>
      </c>
      <c r="T124">
        <v>27.4136116617297</v>
      </c>
      <c r="U124">
        <v>1.2156295224312501</v>
      </c>
      <c r="V124">
        <v>0.78033936391047998</v>
      </c>
      <c r="W124">
        <v>0.74402852062049796</v>
      </c>
      <c r="X124">
        <v>56018.6</v>
      </c>
      <c r="Y124">
        <v>3.06485039742287</v>
      </c>
      <c r="Z124">
        <v>19.375486388052</v>
      </c>
      <c r="AA124">
        <v>22.4440687201513</v>
      </c>
      <c r="AB124">
        <v>11.774228466096201</v>
      </c>
      <c r="AC124">
        <v>0.87653610759137002</v>
      </c>
      <c r="AD124">
        <v>11.218331852830399</v>
      </c>
      <c r="AE124">
        <v>36.7050652978267</v>
      </c>
      <c r="AF124">
        <v>17.028769961365601</v>
      </c>
      <c r="AG124">
        <v>-90.592958145536599</v>
      </c>
      <c r="AH124">
        <v>273.241427008789</v>
      </c>
      <c r="AI124">
        <v>31.792425416505299</v>
      </c>
      <c r="AJ124">
        <v>188.91440525906901</v>
      </c>
      <c r="AK124">
        <v>137.351201141958</v>
      </c>
      <c r="AL124">
        <v>33.274178403755798</v>
      </c>
      <c r="AM124">
        <v>2.6936424375853498</v>
      </c>
      <c r="AN124">
        <v>11.229429676006699</v>
      </c>
      <c r="AO124">
        <v>2.6936424375853498</v>
      </c>
      <c r="AP124">
        <v>-12.769472337606</v>
      </c>
      <c r="AQ124">
        <v>2.55959250708539</v>
      </c>
      <c r="AR124">
        <v>-21.491071356282301</v>
      </c>
      <c r="AS124">
        <v>30.132842480215899</v>
      </c>
    </row>
    <row r="125" spans="1:45" x14ac:dyDescent="0.25">
      <c r="A125" t="s">
        <v>539</v>
      </c>
      <c r="B125" t="s">
        <v>538</v>
      </c>
      <c r="C125" t="s">
        <v>315</v>
      </c>
      <c r="D125">
        <v>48958.100474995001</v>
      </c>
      <c r="E125">
        <v>837</v>
      </c>
      <c r="F125">
        <v>19.5969533029612</v>
      </c>
      <c r="G125">
        <v>1.2950089508786</v>
      </c>
      <c r="H125">
        <v>0.75001834334810502</v>
      </c>
      <c r="I125">
        <v>230.6806751819</v>
      </c>
      <c r="L125">
        <v>54.544964859180197</v>
      </c>
      <c r="M125">
        <v>11.6027679605111</v>
      </c>
      <c r="N125">
        <v>8.1840494007436693</v>
      </c>
      <c r="O125">
        <v>0</v>
      </c>
      <c r="P125">
        <v>2.31064883484814</v>
      </c>
      <c r="Q125">
        <v>21.2647184396826</v>
      </c>
      <c r="R125">
        <v>2.2212294500447798</v>
      </c>
      <c r="S125">
        <v>2.6296205471637601</v>
      </c>
      <c r="T125">
        <v>25.399792723732698</v>
      </c>
      <c r="U125">
        <v>0.35903084677432601</v>
      </c>
      <c r="V125">
        <v>-0.40577291441272101</v>
      </c>
      <c r="W125">
        <v>-0.55492520479146501</v>
      </c>
      <c r="X125">
        <v>47238.580474994997</v>
      </c>
      <c r="Y125">
        <v>1.8785745976391</v>
      </c>
      <c r="Z125">
        <v>20.433326041159798</v>
      </c>
      <c r="AA125">
        <v>17.1590714334993</v>
      </c>
      <c r="AB125">
        <v>11.8168533993223</v>
      </c>
      <c r="AC125">
        <v>0.83208620538750999</v>
      </c>
      <c r="AD125">
        <v>6.2748041438375504</v>
      </c>
      <c r="AE125">
        <v>38.257191492088097</v>
      </c>
      <c r="AF125">
        <v>21.177114538633699</v>
      </c>
      <c r="AG125">
        <v>-56.038136440421603</v>
      </c>
      <c r="AH125">
        <v>-59.176594332117702</v>
      </c>
      <c r="AI125">
        <v>1.9922682860576499</v>
      </c>
      <c r="AJ125">
        <v>-29.755324296174798</v>
      </c>
      <c r="AK125">
        <v>-36.941221081419698</v>
      </c>
      <c r="AL125">
        <v>18.395604395604298</v>
      </c>
      <c r="AM125">
        <v>1.9469561315389701</v>
      </c>
      <c r="AN125">
        <v>9.7594529381149702</v>
      </c>
      <c r="AO125">
        <v>1.9469561315389701</v>
      </c>
      <c r="AP125">
        <v>-53.136187011252602</v>
      </c>
      <c r="AQ125">
        <v>1.80660280611151</v>
      </c>
      <c r="AR125">
        <v>-56.492701774162803</v>
      </c>
      <c r="AS125">
        <v>25.399529174791901</v>
      </c>
    </row>
    <row r="126" spans="1:45" x14ac:dyDescent="0.25">
      <c r="A126" t="s">
        <v>508</v>
      </c>
      <c r="B126" t="s">
        <v>507</v>
      </c>
      <c r="C126" t="s">
        <v>27</v>
      </c>
      <c r="D126">
        <v>48741.214708380001</v>
      </c>
      <c r="E126">
        <v>16.95</v>
      </c>
      <c r="H126">
        <v>7.9630399084047704E-2</v>
      </c>
      <c r="N126">
        <v>0.27627211777430299</v>
      </c>
      <c r="Q126">
        <v>0.23397546904796701</v>
      </c>
      <c r="S126">
        <v>-0.15402604853135601</v>
      </c>
      <c r="T126">
        <v>66.240676671440994</v>
      </c>
      <c r="X126">
        <v>29385.204708379999</v>
      </c>
      <c r="Y126">
        <v>1.0953691280042701</v>
      </c>
      <c r="AA126">
        <v>29.9442641194907</v>
      </c>
      <c r="AB126">
        <v>20.770598839639401</v>
      </c>
      <c r="AG126">
        <v>-62.297680477129603</v>
      </c>
      <c r="AH126">
        <v>-51.061822649693298</v>
      </c>
      <c r="AI126">
        <v>1.19703814631154</v>
      </c>
      <c r="AJ126">
        <v>191.538641599172</v>
      </c>
      <c r="AK126">
        <v>300.13619438376799</v>
      </c>
      <c r="AL126">
        <v>20.178571428571399</v>
      </c>
      <c r="AM126">
        <v>1.8168878652651299</v>
      </c>
      <c r="AO126">
        <v>1.8168878652651299</v>
      </c>
      <c r="AP126">
        <v>-52.8288076451121</v>
      </c>
      <c r="AQ126">
        <v>3.25426964327223</v>
      </c>
      <c r="AR126">
        <v>-6.2481511197822703</v>
      </c>
      <c r="AS126">
        <v>63.434562396214901</v>
      </c>
    </row>
    <row r="127" spans="1:45" x14ac:dyDescent="0.25">
      <c r="A127" t="s">
        <v>512</v>
      </c>
      <c r="B127" t="s">
        <v>511</v>
      </c>
      <c r="C127" t="s">
        <v>290</v>
      </c>
      <c r="D127">
        <v>48638.758957400001</v>
      </c>
      <c r="E127">
        <v>725.2</v>
      </c>
      <c r="H127">
        <v>0.116010343145594</v>
      </c>
      <c r="N127">
        <v>2.0668592338995699</v>
      </c>
      <c r="Q127">
        <v>1.8020473818620999</v>
      </c>
      <c r="S127">
        <v>-0.17336252894458501</v>
      </c>
      <c r="T127">
        <v>34.062663844893301</v>
      </c>
      <c r="U127">
        <v>0.137081005825819</v>
      </c>
      <c r="V127">
        <v>-0.894018875547127</v>
      </c>
      <c r="W127">
        <v>-0.48123971537237398</v>
      </c>
      <c r="X127">
        <v>39213.588957400003</v>
      </c>
      <c r="Y127">
        <v>4.2439546181277397</v>
      </c>
      <c r="Z127">
        <v>7.5589546345008296</v>
      </c>
      <c r="AA127">
        <v>21.030112492170002</v>
      </c>
      <c r="AB127">
        <v>19.128020134727699</v>
      </c>
      <c r="AF127">
        <v>9.3757848289993593</v>
      </c>
      <c r="AG127">
        <v>3.7356998951962401</v>
      </c>
      <c r="AH127">
        <v>81.144342147428802</v>
      </c>
      <c r="AI127">
        <v>4.4308288391460504</v>
      </c>
      <c r="AJ127">
        <v>29.215997438619802</v>
      </c>
      <c r="AK127">
        <v>105.760347966757</v>
      </c>
      <c r="AL127">
        <v>28.439215686274501</v>
      </c>
      <c r="AM127">
        <v>5.2640090128324299</v>
      </c>
      <c r="AN127">
        <v>8.8536487569990001</v>
      </c>
      <c r="AO127">
        <v>5.2640090128324299</v>
      </c>
      <c r="AP127">
        <v>-13.3834185754215</v>
      </c>
      <c r="AQ127">
        <v>7.1335611339377198</v>
      </c>
      <c r="AR127">
        <v>171.62412546750801</v>
      </c>
      <c r="AS127">
        <v>31.441713667151401</v>
      </c>
    </row>
    <row r="128" spans="1:45" x14ac:dyDescent="0.25">
      <c r="A128" t="s">
        <v>524</v>
      </c>
      <c r="B128" t="s">
        <v>523</v>
      </c>
      <c r="C128" t="s">
        <v>457</v>
      </c>
      <c r="D128">
        <v>48214.993084900001</v>
      </c>
      <c r="E128">
        <v>3075.2</v>
      </c>
      <c r="F128">
        <v>235.93812375249499</v>
      </c>
      <c r="G128">
        <v>1.9761916749983801</v>
      </c>
      <c r="H128">
        <v>1.3103805990592099</v>
      </c>
      <c r="J128">
        <v>96.729890757870095</v>
      </c>
      <c r="K128">
        <v>89.292036153184597</v>
      </c>
      <c r="L128">
        <v>49.260798726451398</v>
      </c>
      <c r="M128">
        <v>1.3388086516250901</v>
      </c>
      <c r="N128">
        <v>20.640960270451501</v>
      </c>
      <c r="O128">
        <v>3.77339410951731</v>
      </c>
      <c r="P128">
        <v>1.10501878251942</v>
      </c>
      <c r="Q128">
        <v>61.021501644896702</v>
      </c>
      <c r="R128">
        <v>2.87052874621476</v>
      </c>
      <c r="S128">
        <v>2.8825339501443299</v>
      </c>
      <c r="T128">
        <v>54.838995330922003</v>
      </c>
      <c r="U128">
        <v>0.77803352027749795</v>
      </c>
      <c r="V128">
        <v>0.152378433581145</v>
      </c>
      <c r="W128">
        <v>-1.7669822807120799E-2</v>
      </c>
      <c r="X128">
        <v>46717.8430849</v>
      </c>
      <c r="Y128">
        <v>6.7122566241910997</v>
      </c>
      <c r="Z128">
        <v>174.65267144528701</v>
      </c>
      <c r="AA128">
        <v>39.522730074785301</v>
      </c>
      <c r="AB128">
        <v>33.6460256569272</v>
      </c>
      <c r="AC128">
        <v>0.75236751848995997</v>
      </c>
      <c r="AD128">
        <v>6.8141198838329604</v>
      </c>
      <c r="AE128">
        <v>330.89120710237103</v>
      </c>
      <c r="AF128">
        <v>180.24970311002201</v>
      </c>
      <c r="AG128">
        <v>108.966422942923</v>
      </c>
      <c r="AH128">
        <v>82.2368947889493</v>
      </c>
      <c r="AI128">
        <v>11.2496775671154</v>
      </c>
      <c r="AJ128">
        <v>3.01713199786222</v>
      </c>
      <c r="AK128">
        <v>-11.889516360285301</v>
      </c>
      <c r="AL128">
        <v>47.677519379844902</v>
      </c>
      <c r="AM128">
        <v>6.9273619103372299</v>
      </c>
      <c r="AN128">
        <v>64.2412602892622</v>
      </c>
      <c r="AO128">
        <v>6.9273619103372299</v>
      </c>
      <c r="AP128">
        <v>259.84652140109398</v>
      </c>
      <c r="AQ128">
        <v>6.1959736259973903</v>
      </c>
      <c r="AR128">
        <v>337.82730597353299</v>
      </c>
      <c r="AS128">
        <v>53.394825064397097</v>
      </c>
    </row>
    <row r="129" spans="1:45" x14ac:dyDescent="0.25">
      <c r="A129" t="s">
        <v>555</v>
      </c>
      <c r="B129" t="s">
        <v>554</v>
      </c>
      <c r="C129" t="s">
        <v>315</v>
      </c>
      <c r="D129">
        <v>48164.966775000001</v>
      </c>
      <c r="E129">
        <v>3995.7</v>
      </c>
      <c r="F129">
        <v>13.153222801788299</v>
      </c>
      <c r="G129">
        <v>1.65144922649474</v>
      </c>
      <c r="H129">
        <v>0.84923509946150699</v>
      </c>
      <c r="I129">
        <v>214.1755565958</v>
      </c>
      <c r="J129">
        <v>222.28565817711501</v>
      </c>
      <c r="K129">
        <v>92.604569688894799</v>
      </c>
      <c r="L129">
        <v>62.043271712874898</v>
      </c>
      <c r="M129">
        <v>14.8031796502384</v>
      </c>
      <c r="N129">
        <v>10.265071801637699</v>
      </c>
      <c r="O129">
        <v>1.64203126280495</v>
      </c>
      <c r="P129">
        <v>0.74541600423953303</v>
      </c>
      <c r="Q129">
        <v>22.773014936424701</v>
      </c>
      <c r="R129">
        <v>2.3548278327016701</v>
      </c>
      <c r="S129">
        <v>2.7310370014238399</v>
      </c>
      <c r="T129">
        <v>48.939681940111903</v>
      </c>
      <c r="U129">
        <v>1.24120297392232</v>
      </c>
      <c r="V129">
        <v>0.47639921273527802</v>
      </c>
      <c r="W129">
        <v>0.32724692235653302</v>
      </c>
      <c r="X129">
        <v>47017.256775000002</v>
      </c>
      <c r="Y129">
        <v>3.9793401438299698</v>
      </c>
      <c r="Z129">
        <v>32.4348655654357</v>
      </c>
      <c r="AA129">
        <v>33.295275063202403</v>
      </c>
      <c r="AB129">
        <v>27.295147760587501</v>
      </c>
      <c r="AC129">
        <v>0.83208620538750999</v>
      </c>
      <c r="AD129">
        <v>6.2748041438375504</v>
      </c>
      <c r="AE129">
        <v>38.257191492088097</v>
      </c>
      <c r="AF129">
        <v>33.226613576942398</v>
      </c>
      <c r="AG129">
        <v>12.6464819556533</v>
      </c>
      <c r="AH129">
        <v>4.6045972028289297</v>
      </c>
      <c r="AI129">
        <v>5.1049249364069897</v>
      </c>
      <c r="AJ129">
        <v>35.345674837707698</v>
      </c>
      <c r="AK129">
        <v>21.5000696018915</v>
      </c>
      <c r="AL129">
        <v>29.951314216323699</v>
      </c>
      <c r="AM129">
        <v>4.0764774246868898</v>
      </c>
      <c r="AN129">
        <v>28.627023343239198</v>
      </c>
      <c r="AO129">
        <v>4.0764774246868898</v>
      </c>
      <c r="AP129">
        <v>-1.8779762991526801</v>
      </c>
      <c r="AQ129">
        <v>3.74855525783064</v>
      </c>
      <c r="AR129">
        <v>-8.9057446371152196</v>
      </c>
      <c r="AS129">
        <v>48.939681940112003</v>
      </c>
    </row>
    <row r="130" spans="1:45" x14ac:dyDescent="0.25">
      <c r="A130" t="s">
        <v>69</v>
      </c>
      <c r="B130" t="s">
        <v>70</v>
      </c>
      <c r="C130" t="s">
        <v>71</v>
      </c>
      <c r="D130">
        <v>47808.307672950003</v>
      </c>
      <c r="E130">
        <v>2464.4</v>
      </c>
      <c r="F130">
        <v>30.693501655629099</v>
      </c>
      <c r="G130">
        <v>0.67494707801998599</v>
      </c>
      <c r="H130">
        <v>0.86648227091428498</v>
      </c>
      <c r="I130">
        <v>116.352049271</v>
      </c>
      <c r="J130">
        <v>115.88732648792499</v>
      </c>
      <c r="K130">
        <v>54.658385624643401</v>
      </c>
      <c r="L130">
        <v>39.934865813185297</v>
      </c>
      <c r="M130">
        <v>44.284252996917999</v>
      </c>
      <c r="N130">
        <v>12.011263672630999</v>
      </c>
      <c r="O130">
        <v>3.1496110149545098</v>
      </c>
      <c r="P130">
        <v>13.799651445759</v>
      </c>
      <c r="Q130">
        <v>22.071792816543599</v>
      </c>
      <c r="R130">
        <v>1.17277794862761</v>
      </c>
      <c r="S130">
        <v>16.336590609668299</v>
      </c>
      <c r="T130">
        <v>45.213077050264701</v>
      </c>
      <c r="U130">
        <v>0.646974383857989</v>
      </c>
      <c r="V130">
        <v>2.1319297161636001E-2</v>
      </c>
      <c r="W130">
        <v>7.4533161324081595E-2</v>
      </c>
      <c r="X130">
        <v>50303.907672950001</v>
      </c>
      <c r="Y130">
        <v>4.9775983590984003</v>
      </c>
      <c r="AA130">
        <v>33.917853478804602</v>
      </c>
      <c r="AB130">
        <v>24.491658717452399</v>
      </c>
      <c r="AC130">
        <v>0.86960686935344</v>
      </c>
      <c r="AD130">
        <v>6.2615017687085199</v>
      </c>
      <c r="AE130">
        <v>42.465762847728101</v>
      </c>
      <c r="AG130">
        <v>98.731505882341395</v>
      </c>
      <c r="AH130">
        <v>2.4835599424741099</v>
      </c>
      <c r="AI130">
        <v>6.3264192830884998</v>
      </c>
      <c r="AJ130">
        <v>14.0271330112905</v>
      </c>
      <c r="AK130">
        <v>-27.355596839459199</v>
      </c>
      <c r="AL130">
        <v>32.214379084967298</v>
      </c>
      <c r="AM130">
        <v>4.7306574147541101</v>
      </c>
      <c r="AN130">
        <v>33.017471130582798</v>
      </c>
      <c r="AO130">
        <v>4.7306574147541101</v>
      </c>
      <c r="AP130">
        <v>196.607312875627</v>
      </c>
      <c r="AQ130">
        <v>4.7143100412435803</v>
      </c>
      <c r="AR130">
        <v>198.98986341319599</v>
      </c>
      <c r="AS130">
        <v>45.213077050264801</v>
      </c>
    </row>
    <row r="131" spans="1:45" x14ac:dyDescent="0.25">
      <c r="A131" t="s">
        <v>529</v>
      </c>
      <c r="B131" t="s">
        <v>528</v>
      </c>
      <c r="C131" t="s">
        <v>530</v>
      </c>
      <c r="D131">
        <v>47680.152062895002</v>
      </c>
      <c r="E131">
        <v>1318</v>
      </c>
      <c r="F131">
        <v>5.93598492777895</v>
      </c>
      <c r="G131">
        <v>1.5297471778091101</v>
      </c>
      <c r="H131">
        <v>3.1061954158861602</v>
      </c>
      <c r="I131">
        <v>48.116672916600002</v>
      </c>
      <c r="L131">
        <v>7.0808149848608402</v>
      </c>
      <c r="M131">
        <v>55.404407190231098</v>
      </c>
      <c r="N131">
        <v>12.350035408759901</v>
      </c>
      <c r="O131">
        <v>0</v>
      </c>
      <c r="P131">
        <v>39.815755445199898</v>
      </c>
      <c r="Q131">
        <v>17.276029810720601</v>
      </c>
      <c r="R131">
        <v>2.8179476265219399</v>
      </c>
      <c r="S131">
        <v>10.507434447096999</v>
      </c>
      <c r="T131">
        <v>53.788357997038503</v>
      </c>
      <c r="U131">
        <v>0.37218594304379199</v>
      </c>
      <c r="V131">
        <v>-1.1617806378539099</v>
      </c>
      <c r="W131">
        <v>-1.9988516866448799E-2</v>
      </c>
      <c r="X131">
        <v>49169.092062894997</v>
      </c>
      <c r="Y131">
        <v>1.5451556124216499</v>
      </c>
      <c r="Z131">
        <v>71.907765747601502</v>
      </c>
      <c r="AA131">
        <v>34.679605915387</v>
      </c>
      <c r="AB131">
        <v>31.170182107018199</v>
      </c>
      <c r="AC131">
        <v>0.95888409771816996</v>
      </c>
      <c r="AD131">
        <v>9.8412150797770206</v>
      </c>
      <c r="AE131">
        <v>44.594834924386198</v>
      </c>
      <c r="AF131">
        <v>69.730252512350404</v>
      </c>
      <c r="AG131">
        <v>60.567021611086801</v>
      </c>
      <c r="AH131">
        <v>-22.973000423498501</v>
      </c>
      <c r="AI131">
        <v>7.5096669427491998</v>
      </c>
      <c r="AJ131">
        <v>74.065476885326603</v>
      </c>
      <c r="AK131">
        <v>12.6393566503244</v>
      </c>
      <c r="AL131">
        <v>34.684210526315702</v>
      </c>
      <c r="AM131">
        <v>1.4983651613265501</v>
      </c>
      <c r="AN131">
        <v>65.837467119889197</v>
      </c>
      <c r="AO131">
        <v>1.4983651613265501</v>
      </c>
      <c r="AP131">
        <v>5.3577880376703897</v>
      </c>
      <c r="AQ131">
        <v>1.1533721792290099</v>
      </c>
      <c r="AR131">
        <v>-70.490755883710094</v>
      </c>
      <c r="AS131">
        <v>53.788357997038801</v>
      </c>
    </row>
    <row r="132" spans="1:45" x14ac:dyDescent="0.25">
      <c r="A132" t="s">
        <v>535</v>
      </c>
      <c r="B132" t="s">
        <v>534</v>
      </c>
      <c r="C132" t="s">
        <v>333</v>
      </c>
      <c r="D132">
        <v>47477.118727720001</v>
      </c>
      <c r="E132">
        <v>292.10000000000002</v>
      </c>
      <c r="F132">
        <v>3.3011251924671301</v>
      </c>
      <c r="G132">
        <v>0.95907111337142803</v>
      </c>
      <c r="H132">
        <v>0.278883264885815</v>
      </c>
      <c r="I132">
        <v>77.733946432600007</v>
      </c>
      <c r="J132">
        <v>61.051594156678199</v>
      </c>
      <c r="K132">
        <v>94.835136116795496</v>
      </c>
      <c r="L132">
        <v>36.514458939120502</v>
      </c>
      <c r="M132">
        <v>133.718529447245</v>
      </c>
      <c r="N132">
        <v>5.7565008841888199</v>
      </c>
      <c r="O132">
        <v>5.9785498649435898</v>
      </c>
      <c r="P132">
        <v>103.71081093487901</v>
      </c>
      <c r="Q132">
        <v>4.9784591086908696</v>
      </c>
      <c r="R132">
        <v>1.0686782253748199</v>
      </c>
      <c r="S132">
        <v>30.3142325965709</v>
      </c>
      <c r="T132">
        <v>32.1277600745181</v>
      </c>
      <c r="U132">
        <v>0.69108500345542501</v>
      </c>
      <c r="V132">
        <v>-1.6629998481728701</v>
      </c>
      <c r="W132">
        <v>-1.5368029352838399</v>
      </c>
      <c r="X132">
        <v>67548.528727719997</v>
      </c>
      <c r="Y132">
        <v>6.1372380580392702</v>
      </c>
      <c r="AA132">
        <v>24.235786048680701</v>
      </c>
      <c r="AB132">
        <v>17.073359854543401</v>
      </c>
      <c r="AC132">
        <v>2.4389395333596999</v>
      </c>
      <c r="AD132">
        <v>4.2271451952235504</v>
      </c>
      <c r="AE132">
        <v>27.0936824338091</v>
      </c>
      <c r="AG132">
        <v>50.833701676776897</v>
      </c>
      <c r="AH132">
        <v>9.70597368041709</v>
      </c>
      <c r="AI132">
        <v>2.5342512310504102</v>
      </c>
      <c r="AJ132">
        <v>169.74298791784699</v>
      </c>
      <c r="AK132">
        <v>71.812593776308105</v>
      </c>
      <c r="AL132">
        <v>30.9264160931709</v>
      </c>
      <c r="AM132">
        <v>4.3136154914094904</v>
      </c>
      <c r="AN132">
        <v>22.778775651772499</v>
      </c>
      <c r="AO132">
        <v>4.3136154914094904</v>
      </c>
      <c r="AP132">
        <v>211.04157764979499</v>
      </c>
      <c r="AQ132">
        <v>3.9375403972851299</v>
      </c>
      <c r="AR132">
        <v>140.88013518393899</v>
      </c>
      <c r="AS132">
        <v>39.3279700530314</v>
      </c>
    </row>
    <row r="133" spans="1:45" x14ac:dyDescent="0.25">
      <c r="A133" t="s">
        <v>550</v>
      </c>
      <c r="B133" t="s">
        <v>549</v>
      </c>
      <c r="C133" t="s">
        <v>373</v>
      </c>
      <c r="D133">
        <v>47460.957174089999</v>
      </c>
      <c r="E133">
        <v>1751.95</v>
      </c>
      <c r="F133">
        <v>5.5644837284049897</v>
      </c>
      <c r="G133">
        <v>0.587481213042645</v>
      </c>
      <c r="H133">
        <v>0.14857417195199199</v>
      </c>
      <c r="I133">
        <v>2472.6443077372001</v>
      </c>
      <c r="L133">
        <v>33.093213228035502</v>
      </c>
      <c r="M133">
        <v>69.243632330693401</v>
      </c>
      <c r="N133">
        <v>4.1960069767542496</v>
      </c>
      <c r="O133">
        <v>0</v>
      </c>
      <c r="P133">
        <v>0.117366468722908</v>
      </c>
      <c r="Q133">
        <v>4.1350687320661699</v>
      </c>
      <c r="R133">
        <v>1.46324357181405</v>
      </c>
      <c r="S133">
        <v>0.45135830779992903</v>
      </c>
      <c r="T133">
        <v>83.062281758675994</v>
      </c>
      <c r="X133">
        <v>50818.257174090002</v>
      </c>
      <c r="Y133">
        <v>16.7220326337907</v>
      </c>
      <c r="AA133">
        <v>52.416974908808598</v>
      </c>
      <c r="AB133">
        <v>51.143530025049202</v>
      </c>
      <c r="AC133">
        <v>0.941333681936249</v>
      </c>
      <c r="AD133">
        <v>3.6778973512404298</v>
      </c>
      <c r="AE133">
        <v>387.382730986659</v>
      </c>
      <c r="AG133">
        <v>69.757974874999505</v>
      </c>
      <c r="AH133">
        <v>69.757974874999505</v>
      </c>
      <c r="AI133">
        <v>5.1103898584700298</v>
      </c>
      <c r="AJ133">
        <v>51.0952177996218</v>
      </c>
      <c r="AK133">
        <v>51.0952177996218</v>
      </c>
      <c r="AL133">
        <v>62.236234458259297</v>
      </c>
      <c r="AM133">
        <v>15.6172942330009</v>
      </c>
      <c r="AO133">
        <v>15.6172942330009</v>
      </c>
      <c r="AP133">
        <v>77.412246280267198</v>
      </c>
      <c r="AQ133">
        <v>19.746955526256599</v>
      </c>
      <c r="AR133">
        <v>77.412246280267198</v>
      </c>
      <c r="AS133">
        <v>83.062281758676207</v>
      </c>
    </row>
    <row r="134" spans="1:45" x14ac:dyDescent="0.25">
      <c r="A134" t="s">
        <v>543</v>
      </c>
      <c r="B134" t="s">
        <v>542</v>
      </c>
      <c r="C134" t="s">
        <v>544</v>
      </c>
      <c r="D134">
        <v>47419.187041600002</v>
      </c>
      <c r="E134">
        <v>174</v>
      </c>
      <c r="F134">
        <v>2.8978609257858099</v>
      </c>
      <c r="G134">
        <v>1.39474787297918</v>
      </c>
      <c r="H134">
        <v>0.618721296548428</v>
      </c>
      <c r="I134">
        <v>19.095166260999999</v>
      </c>
      <c r="L134">
        <v>69.126007633136297</v>
      </c>
      <c r="M134">
        <v>89.054423150718904</v>
      </c>
      <c r="N134">
        <v>8.7834288144497492</v>
      </c>
      <c r="P134">
        <v>65.287916751314796</v>
      </c>
      <c r="Q134">
        <v>7.9017395447203498</v>
      </c>
      <c r="R134">
        <v>1.39474787297918</v>
      </c>
      <c r="S134">
        <v>-68.730511716882006</v>
      </c>
      <c r="T134">
        <v>23.244699530196002</v>
      </c>
      <c r="X134">
        <v>64512.887041599999</v>
      </c>
      <c r="Y134">
        <v>2.2444651774373598</v>
      </c>
      <c r="Z134">
        <v>11.0541092581689</v>
      </c>
      <c r="AA134">
        <v>15.312087496819499</v>
      </c>
      <c r="AB134">
        <v>6.7644134004676397</v>
      </c>
      <c r="AC134">
        <v>0.87653610759137002</v>
      </c>
      <c r="AD134">
        <v>11.218331852830399</v>
      </c>
      <c r="AE134">
        <v>36.7050652978267</v>
      </c>
      <c r="AF134">
        <v>8.1251498503452595</v>
      </c>
      <c r="AG134">
        <v>0</v>
      </c>
      <c r="AH134">
        <v>-74.867438714295602</v>
      </c>
      <c r="AI134">
        <v>2.1407727609579901</v>
      </c>
      <c r="AJ134">
        <v>0</v>
      </c>
      <c r="AK134">
        <v>131.67103475273899</v>
      </c>
      <c r="AL134">
        <v>8.2798001427551693</v>
      </c>
      <c r="AM134">
        <v>1.6497589696866299</v>
      </c>
      <c r="AN134">
        <v>5.1987882122527704</v>
      </c>
      <c r="AO134">
        <v>1.6497589696866299</v>
      </c>
      <c r="AP134">
        <v>0</v>
      </c>
      <c r="AQ134">
        <v>1.6628334372340401</v>
      </c>
      <c r="AR134">
        <v>-51.916109048769201</v>
      </c>
      <c r="AS134">
        <v>16.2918941254724</v>
      </c>
    </row>
    <row r="135" spans="1:45" x14ac:dyDescent="0.25">
      <c r="A135" t="s">
        <v>532</v>
      </c>
      <c r="B135" t="s">
        <v>531</v>
      </c>
      <c r="C135" t="s">
        <v>533</v>
      </c>
      <c r="D135">
        <v>47044.333899675003</v>
      </c>
      <c r="E135">
        <v>625.15</v>
      </c>
      <c r="F135">
        <v>2.7381032737090698</v>
      </c>
      <c r="G135">
        <v>0.94516952759256601</v>
      </c>
      <c r="H135">
        <v>0.72585828289861198</v>
      </c>
      <c r="I135">
        <v>82.201482451399997</v>
      </c>
      <c r="L135">
        <v>92.488885814425302</v>
      </c>
      <c r="M135">
        <v>91.258359492288704</v>
      </c>
      <c r="N135">
        <v>10.065382181804599</v>
      </c>
      <c r="O135">
        <v>0</v>
      </c>
      <c r="P135">
        <v>75.853009417223902</v>
      </c>
      <c r="Q135">
        <v>6.9597426649770897</v>
      </c>
      <c r="R135">
        <v>1.40899418357213</v>
      </c>
      <c r="S135">
        <v>4.93378839590443</v>
      </c>
      <c r="T135">
        <v>13.1776845657352</v>
      </c>
      <c r="U135">
        <v>1.62409666088454</v>
      </c>
      <c r="V135">
        <v>-1.61811771016796</v>
      </c>
      <c r="W135">
        <v>-0.23901360878003799</v>
      </c>
      <c r="X135">
        <v>71477.333899674995</v>
      </c>
      <c r="Y135">
        <v>1.3185267275350401</v>
      </c>
      <c r="Z135">
        <v>18.770308271973398</v>
      </c>
      <c r="AA135">
        <v>8.8102223468106704</v>
      </c>
      <c r="AB135">
        <v>6.7051907973428699</v>
      </c>
      <c r="AC135">
        <v>1.29014926677683</v>
      </c>
      <c r="AD135">
        <v>4.6536854529267204</v>
      </c>
      <c r="AE135">
        <v>35.211063385994301</v>
      </c>
      <c r="AF135">
        <v>12.3540792803768</v>
      </c>
      <c r="AG135">
        <v>-29.4297164535887</v>
      </c>
      <c r="AH135">
        <v>-47.703762564630502</v>
      </c>
      <c r="AI135">
        <v>1.6051703937380499</v>
      </c>
      <c r="AJ135">
        <v>-0.63156800269969104</v>
      </c>
      <c r="AK135">
        <v>-38.480462231526303</v>
      </c>
      <c r="AL135">
        <v>10.367330016583701</v>
      </c>
      <c r="AM135">
        <v>0.86781652646513496</v>
      </c>
      <c r="AN135">
        <v>7.2420464747036597</v>
      </c>
      <c r="AO135">
        <v>0.86781652646513496</v>
      </c>
      <c r="AP135">
        <v>5.0749932884214397</v>
      </c>
      <c r="AQ135">
        <v>0.83343747481835595</v>
      </c>
      <c r="AR135">
        <v>-45.942401577153902</v>
      </c>
      <c r="AS135">
        <v>13.1776845657352</v>
      </c>
    </row>
    <row r="136" spans="1:45" x14ac:dyDescent="0.25">
      <c r="A136" t="s">
        <v>552</v>
      </c>
      <c r="B136" t="s">
        <v>551</v>
      </c>
      <c r="C136" t="s">
        <v>553</v>
      </c>
      <c r="D136">
        <v>46320.3481455</v>
      </c>
      <c r="E136">
        <v>3359.8</v>
      </c>
      <c r="F136">
        <v>139.564837905237</v>
      </c>
      <c r="G136">
        <v>1.31441147988379</v>
      </c>
      <c r="H136">
        <v>1.7557588383259599</v>
      </c>
      <c r="I136">
        <v>48.967642650000002</v>
      </c>
      <c r="J136">
        <v>72.385741676573204</v>
      </c>
      <c r="K136">
        <v>49.588254782531699</v>
      </c>
      <c r="L136">
        <v>18.653111317358899</v>
      </c>
      <c r="M136">
        <v>1.1623944826583501</v>
      </c>
      <c r="N136">
        <v>19.656950381263801</v>
      </c>
      <c r="O136">
        <v>5.04242951092297</v>
      </c>
      <c r="P136">
        <v>0.83414354901729104</v>
      </c>
      <c r="Q136">
        <v>66.9708226917421</v>
      </c>
      <c r="R136">
        <v>2.53427238313231</v>
      </c>
      <c r="S136">
        <v>5.8330805663637602</v>
      </c>
      <c r="T136">
        <v>53.529113916656001</v>
      </c>
      <c r="U136">
        <v>0.71301247771835996</v>
      </c>
      <c r="V136">
        <v>-2.5292018933341498</v>
      </c>
      <c r="W136">
        <v>9.5062797004425992E-3</v>
      </c>
      <c r="X136">
        <v>45625.438145499997</v>
      </c>
      <c r="Y136">
        <v>4.8617298050211897</v>
      </c>
      <c r="Z136">
        <v>97.906564549043907</v>
      </c>
      <c r="AA136">
        <v>40.762110715976704</v>
      </c>
      <c r="AB136">
        <v>32.997351663773699</v>
      </c>
      <c r="AC136">
        <v>1.29014926677683</v>
      </c>
      <c r="AD136">
        <v>4.6536854529267204</v>
      </c>
      <c r="AE136">
        <v>35.211063385994301</v>
      </c>
      <c r="AF136">
        <v>99.397755725199005</v>
      </c>
      <c r="AG136">
        <v>20.632214220022298</v>
      </c>
      <c r="AH136">
        <v>242.81454558318299</v>
      </c>
      <c r="AI136">
        <v>10.522282024456301</v>
      </c>
      <c r="AJ136">
        <v>7.3155127630728201</v>
      </c>
      <c r="AK136">
        <v>149.89870784062799</v>
      </c>
      <c r="AL136">
        <v>40.045292014302703</v>
      </c>
      <c r="AM136">
        <v>4.9357776343928998</v>
      </c>
      <c r="AN136">
        <v>52.025460100074099</v>
      </c>
      <c r="AO136">
        <v>4.9357776343928998</v>
      </c>
      <c r="AP136">
        <v>21.577782586792999</v>
      </c>
      <c r="AQ136">
        <v>4.1948170140454604</v>
      </c>
      <c r="AR136">
        <v>207.45702245530501</v>
      </c>
      <c r="AS136">
        <v>53.529113916656001</v>
      </c>
    </row>
    <row r="137" spans="1:45" x14ac:dyDescent="0.25">
      <c r="A137" t="s">
        <v>541</v>
      </c>
      <c r="B137" t="s">
        <v>540</v>
      </c>
      <c r="C137" t="s">
        <v>488</v>
      </c>
      <c r="D137">
        <v>45543.743410000003</v>
      </c>
      <c r="E137">
        <v>35.049999999999997</v>
      </c>
      <c r="G137">
        <v>2.6503489028990299</v>
      </c>
      <c r="H137">
        <v>5.7636922379183303E-2</v>
      </c>
      <c r="I137">
        <v>3537.1464876137002</v>
      </c>
      <c r="L137">
        <v>0</v>
      </c>
      <c r="M137">
        <v>947.49914260638798</v>
      </c>
      <c r="N137">
        <v>1.4082863151565499</v>
      </c>
      <c r="P137">
        <v>589.79784536863497</v>
      </c>
      <c r="Q137">
        <v>1.5494522290352299</v>
      </c>
      <c r="R137">
        <v>2.6503489028990299</v>
      </c>
      <c r="S137">
        <v>9.2274511063415707E-2</v>
      </c>
      <c r="T137">
        <v>7.1869451697251501</v>
      </c>
      <c r="U137">
        <v>4.3041606886657098</v>
      </c>
      <c r="V137">
        <v>3.2730608072927598</v>
      </c>
      <c r="W137">
        <v>4.8740820031296601E-2</v>
      </c>
      <c r="X137">
        <v>433680.33340999897</v>
      </c>
      <c r="Y137">
        <v>18.1208807143218</v>
      </c>
      <c r="AA137">
        <v>68.436113152732801</v>
      </c>
      <c r="AB137">
        <v>68.284609272138297</v>
      </c>
      <c r="AC137">
        <v>1.84366191657545</v>
      </c>
      <c r="AD137">
        <v>4.1014716235830404</v>
      </c>
      <c r="AE137">
        <v>21.638596599069199</v>
      </c>
      <c r="AG137">
        <v>16.6187328214769</v>
      </c>
      <c r="AH137">
        <v>-54.582477725599901</v>
      </c>
      <c r="AI137">
        <v>1.11092218012632</v>
      </c>
      <c r="AJ137">
        <v>27.699504940228</v>
      </c>
      <c r="AK137">
        <v>-56.586239242050503</v>
      </c>
      <c r="AL137">
        <v>6.87254901960784</v>
      </c>
      <c r="AM137">
        <v>1.90299784896185</v>
      </c>
      <c r="AO137">
        <v>1.90299784896185</v>
      </c>
      <c r="AP137">
        <v>59.362741700871197</v>
      </c>
      <c r="AQ137">
        <v>6.7687951308536798</v>
      </c>
      <c r="AR137">
        <v>-1.8048553430033201</v>
      </c>
      <c r="AS137">
        <v>7.1869565109673301</v>
      </c>
    </row>
    <row r="138" spans="1:45" x14ac:dyDescent="0.25">
      <c r="A138" t="s">
        <v>546</v>
      </c>
      <c r="B138" t="s">
        <v>545</v>
      </c>
      <c r="C138" t="s">
        <v>74</v>
      </c>
      <c r="D138">
        <v>45032.405146199999</v>
      </c>
      <c r="E138">
        <v>7223.05</v>
      </c>
      <c r="F138">
        <v>55.221515326778402</v>
      </c>
      <c r="G138">
        <v>4.8334796054831104</v>
      </c>
      <c r="H138">
        <v>1.30497963585791</v>
      </c>
      <c r="I138">
        <v>-69.119124674600002</v>
      </c>
      <c r="J138">
        <v>0.89219330855018497</v>
      </c>
      <c r="K138">
        <v>192.24907063197</v>
      </c>
      <c r="L138">
        <v>93.512729413738498</v>
      </c>
      <c r="M138">
        <v>8.8514073939120799</v>
      </c>
      <c r="N138">
        <v>34.549540258584102</v>
      </c>
      <c r="O138">
        <v>409.104166666666</v>
      </c>
      <c r="P138">
        <v>7.36994011803794</v>
      </c>
      <c r="Q138">
        <v>111.42621064124801</v>
      </c>
      <c r="R138">
        <v>4.83429455031761</v>
      </c>
      <c r="S138">
        <v>2.0628825606809298</v>
      </c>
      <c r="T138">
        <v>59.631352983659497</v>
      </c>
      <c r="U138">
        <v>0.83805256498018899</v>
      </c>
      <c r="V138">
        <v>-1.7869420166294301</v>
      </c>
      <c r="W138">
        <v>-0.87589015198084896</v>
      </c>
      <c r="X138">
        <v>44025.475146199999</v>
      </c>
      <c r="Y138">
        <v>13.6787524572397</v>
      </c>
      <c r="Z138">
        <v>104.138222978049</v>
      </c>
      <c r="AA138">
        <v>46.110596311401501</v>
      </c>
      <c r="AB138">
        <v>42.488660303038998</v>
      </c>
      <c r="AC138">
        <v>1.51887463644678</v>
      </c>
      <c r="AD138">
        <v>7.7289023228045197</v>
      </c>
      <c r="AE138">
        <v>31.807681496004101</v>
      </c>
      <c r="AF138">
        <v>106.520023526823</v>
      </c>
      <c r="AG138">
        <v>182.15562573864901</v>
      </c>
      <c r="AH138">
        <v>204.246636726492</v>
      </c>
      <c r="AI138">
        <v>21.590302452427601</v>
      </c>
      <c r="AJ138">
        <v>77.558704086680194</v>
      </c>
      <c r="AK138">
        <v>125.37325414038401</v>
      </c>
      <c r="AL138">
        <v>55.9232734592753</v>
      </c>
      <c r="AM138">
        <v>13.9916064620183</v>
      </c>
      <c r="AN138">
        <v>92.495594516287994</v>
      </c>
      <c r="AO138">
        <v>13.9916064620183</v>
      </c>
      <c r="AP138">
        <v>163.80095280083401</v>
      </c>
      <c r="AQ138">
        <v>12.3789438814186</v>
      </c>
      <c r="AR138">
        <v>288.35616461427298</v>
      </c>
      <c r="AS138">
        <v>59.306228133329803</v>
      </c>
    </row>
    <row r="139" spans="1:45" x14ac:dyDescent="0.25">
      <c r="A139" t="s">
        <v>565</v>
      </c>
      <c r="B139" t="s">
        <v>564</v>
      </c>
      <c r="C139" t="s">
        <v>315</v>
      </c>
      <c r="D139">
        <v>44585.770501289997</v>
      </c>
      <c r="E139">
        <v>974</v>
      </c>
      <c r="F139">
        <v>3.6120670798395902</v>
      </c>
      <c r="G139">
        <v>0.84212252532861598</v>
      </c>
      <c r="H139">
        <v>0.75554111793523604</v>
      </c>
      <c r="I139">
        <v>235.1569486201</v>
      </c>
      <c r="J139">
        <v>234.298110252177</v>
      </c>
      <c r="K139">
        <v>127.509935671452</v>
      </c>
      <c r="L139">
        <v>95.014152092264595</v>
      </c>
      <c r="M139">
        <v>36.208125445473897</v>
      </c>
      <c r="N139">
        <v>4.3455168094426897</v>
      </c>
      <c r="O139">
        <v>1.55784440432381</v>
      </c>
      <c r="P139">
        <v>0.219328667715874</v>
      </c>
      <c r="Q139">
        <v>4.1928508617143097</v>
      </c>
      <c r="R139">
        <v>1.31735253540081</v>
      </c>
      <c r="S139">
        <v>4.8262693962482102</v>
      </c>
      <c r="T139">
        <v>103.668551202776</v>
      </c>
      <c r="U139">
        <v>0.40818523926761402</v>
      </c>
      <c r="V139">
        <v>-0.356618521919433</v>
      </c>
      <c r="W139">
        <v>-0.505770812298177</v>
      </c>
      <c r="X139">
        <v>47472.710501289999</v>
      </c>
      <c r="Y139">
        <v>2.82700685489415</v>
      </c>
      <c r="Z139">
        <v>119.39215960286199</v>
      </c>
      <c r="AA139">
        <v>47.913998426800703</v>
      </c>
      <c r="AB139">
        <v>25.366400122517899</v>
      </c>
      <c r="AC139">
        <v>0.83208620538750999</v>
      </c>
      <c r="AD139">
        <v>6.2748041438375504</v>
      </c>
      <c r="AE139">
        <v>38.257191492088097</v>
      </c>
      <c r="AF139">
        <v>112.13160932872999</v>
      </c>
      <c r="AG139">
        <v>-21.5614857664414</v>
      </c>
      <c r="AH139">
        <v>-27.1612477891683</v>
      </c>
      <c r="AI139">
        <v>3.5546847121532399</v>
      </c>
      <c r="AJ139">
        <v>186.701700251284</v>
      </c>
      <c r="AK139">
        <v>157.372661352357</v>
      </c>
      <c r="AL139">
        <v>37.461538461538403</v>
      </c>
      <c r="AM139">
        <v>2.65508915557833</v>
      </c>
      <c r="AN139">
        <v>23.5003323255307</v>
      </c>
      <c r="AO139">
        <v>2.65508915557833</v>
      </c>
      <c r="AP139">
        <v>-36.0912145682911</v>
      </c>
      <c r="AQ139">
        <v>2.3809493686467</v>
      </c>
      <c r="AR139">
        <v>-40.668536986180897</v>
      </c>
      <c r="AS139">
        <v>103.668551202776</v>
      </c>
    </row>
    <row r="140" spans="1:45" x14ac:dyDescent="0.25">
      <c r="A140" t="s">
        <v>559</v>
      </c>
      <c r="B140" t="s">
        <v>558</v>
      </c>
      <c r="C140" t="s">
        <v>71</v>
      </c>
      <c r="D140">
        <v>43430.640280045001</v>
      </c>
      <c r="E140">
        <v>102534.15</v>
      </c>
      <c r="F140">
        <v>4.2769881142016901</v>
      </c>
      <c r="G140">
        <v>0.68077547056029597</v>
      </c>
      <c r="H140">
        <v>0.98088074528006497</v>
      </c>
      <c r="I140">
        <v>85.461371445300003</v>
      </c>
      <c r="J140">
        <v>89.195131694333895</v>
      </c>
      <c r="K140">
        <v>48.449662047969198</v>
      </c>
      <c r="L140">
        <v>37.941379345922797</v>
      </c>
      <c r="M140">
        <v>20.489848257593501</v>
      </c>
      <c r="N140">
        <v>5.7292318525561301</v>
      </c>
      <c r="O140">
        <v>4.0921515901880303</v>
      </c>
      <c r="P140">
        <v>9.05776654867954</v>
      </c>
      <c r="Q140">
        <v>7.9588349329665098</v>
      </c>
      <c r="R140">
        <v>1.23326022104459</v>
      </c>
      <c r="S140">
        <v>9.2027226978525292</v>
      </c>
      <c r="T140">
        <v>56.480447727479003</v>
      </c>
      <c r="U140">
        <v>0.170893180532044</v>
      </c>
      <c r="V140">
        <v>-0.45476190616430801</v>
      </c>
      <c r="W140">
        <v>-0.401548042001863</v>
      </c>
      <c r="X140">
        <v>44211.080280044996</v>
      </c>
      <c r="Y140">
        <v>1.9006387159392599</v>
      </c>
      <c r="AA140">
        <v>31.665745305078801</v>
      </c>
      <c r="AB140">
        <v>16.688275566879799</v>
      </c>
      <c r="AC140">
        <v>0.86960686935344</v>
      </c>
      <c r="AD140">
        <v>6.2615017687085199</v>
      </c>
      <c r="AE140">
        <v>42.465762847728101</v>
      </c>
      <c r="AG140">
        <v>-7.2408676037989101</v>
      </c>
      <c r="AH140">
        <v>-52.165178526015097</v>
      </c>
      <c r="AI140">
        <v>2.9528944656682601</v>
      </c>
      <c r="AJ140">
        <v>42.4433802282161</v>
      </c>
      <c r="AK140">
        <v>-9.2521747448992002</v>
      </c>
      <c r="AL140">
        <v>27.0649342079214</v>
      </c>
      <c r="AM140">
        <v>1.8670875231144799</v>
      </c>
      <c r="AN140">
        <v>15.7616088290001</v>
      </c>
      <c r="AO140">
        <v>1.8670875231144799</v>
      </c>
      <c r="AP140">
        <v>17.064451001549301</v>
      </c>
      <c r="AQ140">
        <v>1.75019768431083</v>
      </c>
      <c r="AR140">
        <v>18.0047918446658</v>
      </c>
      <c r="AS140">
        <v>56.480447727478897</v>
      </c>
    </row>
    <row r="141" spans="1:45" x14ac:dyDescent="0.25">
      <c r="A141" t="s">
        <v>557</v>
      </c>
      <c r="B141" t="s">
        <v>556</v>
      </c>
      <c r="C141" t="s">
        <v>91</v>
      </c>
      <c r="D141">
        <v>42899.912350679901</v>
      </c>
      <c r="E141">
        <v>2250.35</v>
      </c>
      <c r="F141">
        <v>23.3427925149084</v>
      </c>
      <c r="G141">
        <v>2.1277199553941601</v>
      </c>
      <c r="H141">
        <v>1.25818694397052</v>
      </c>
      <c r="I141">
        <v>-514.58512468339995</v>
      </c>
      <c r="J141">
        <v>0</v>
      </c>
      <c r="K141">
        <v>11912.498113207501</v>
      </c>
      <c r="L141">
        <v>62.064850896483499</v>
      </c>
      <c r="M141">
        <v>2.50137368869441</v>
      </c>
      <c r="N141">
        <v>19.730778021794599</v>
      </c>
      <c r="P141">
        <v>0</v>
      </c>
      <c r="Q141">
        <v>45.858916747161601</v>
      </c>
      <c r="R141">
        <v>2.1277199553941601</v>
      </c>
      <c r="S141">
        <v>4.6833871784807197</v>
      </c>
      <c r="T141">
        <v>26.191701884512</v>
      </c>
      <c r="U141">
        <v>2.1958091832443301</v>
      </c>
      <c r="V141">
        <v>-0.42918539836529002</v>
      </c>
      <c r="W141">
        <v>-0.63260383290006394</v>
      </c>
      <c r="X141">
        <v>40677.072350679999</v>
      </c>
      <c r="Y141">
        <v>2.9138095250521099</v>
      </c>
      <c r="Z141">
        <v>30.1619969677744</v>
      </c>
      <c r="AA141">
        <v>17.916889403555398</v>
      </c>
      <c r="AB141">
        <v>15.671790423137899</v>
      </c>
      <c r="AC141">
        <v>1.51887463644678</v>
      </c>
      <c r="AD141">
        <v>7.7289023228045197</v>
      </c>
      <c r="AE141">
        <v>31.807681496004101</v>
      </c>
      <c r="AF141">
        <v>31.8102299763313</v>
      </c>
      <c r="AG141">
        <v>-25.513121322799101</v>
      </c>
      <c r="AH141">
        <v>-23.812224978254498</v>
      </c>
      <c r="AI141">
        <v>5.4065251915199202</v>
      </c>
      <c r="AJ141">
        <v>1.59373273420846</v>
      </c>
      <c r="AK141">
        <v>-1.0099756280076699</v>
      </c>
      <c r="AL141">
        <v>25.309002980374501</v>
      </c>
      <c r="AM141">
        <v>3.0730376108108102</v>
      </c>
      <c r="AN141">
        <v>29.347922279619901</v>
      </c>
      <c r="AO141">
        <v>3.0730376108108102</v>
      </c>
      <c r="AP141">
        <v>-20.048508164678498</v>
      </c>
      <c r="AQ141">
        <v>3.0830081863700398</v>
      </c>
      <c r="AR141">
        <v>-14.7036401081183</v>
      </c>
      <c r="AS141">
        <v>26.285261444332001</v>
      </c>
    </row>
    <row r="142" spans="1:45" x14ac:dyDescent="0.25">
      <c r="A142" t="s">
        <v>579</v>
      </c>
      <c r="B142" t="s">
        <v>578</v>
      </c>
      <c r="C142" t="s">
        <v>336</v>
      </c>
      <c r="D142">
        <v>41795.891494639996</v>
      </c>
      <c r="E142">
        <v>902.85</v>
      </c>
      <c r="F142">
        <v>3.7692050097113401</v>
      </c>
      <c r="G142">
        <v>0.70990327249705798</v>
      </c>
      <c r="H142">
        <v>0.775835981843363</v>
      </c>
      <c r="I142">
        <v>132.51343899540001</v>
      </c>
      <c r="J142">
        <v>150.89351534434101</v>
      </c>
      <c r="K142">
        <v>102.809943082014</v>
      </c>
      <c r="L142">
        <v>73.230330379909304</v>
      </c>
      <c r="M142">
        <v>108.479292749495</v>
      </c>
      <c r="N142">
        <v>6.1726404550455101</v>
      </c>
      <c r="O142">
        <v>2.41892435978487</v>
      </c>
      <c r="P142">
        <v>32.150379731814397</v>
      </c>
      <c r="Q142">
        <v>4.59720909836025</v>
      </c>
      <c r="R142">
        <v>1.08761293534021</v>
      </c>
      <c r="S142">
        <v>10.2939285812636</v>
      </c>
      <c r="T142">
        <v>79.104950213187493</v>
      </c>
      <c r="U142">
        <v>0.78005999810247195</v>
      </c>
      <c r="V142">
        <v>-2.4621543729500401</v>
      </c>
      <c r="W142">
        <v>-0.395587438586539</v>
      </c>
      <c r="X142">
        <v>47055.62149464</v>
      </c>
      <c r="Y142">
        <v>3.5966666586135401</v>
      </c>
      <c r="Z142">
        <v>157.751253795433</v>
      </c>
      <c r="AA142">
        <v>41.806408805074597</v>
      </c>
      <c r="AB142">
        <v>25.2830892161512</v>
      </c>
      <c r="AC142">
        <v>0.86960686935344</v>
      </c>
      <c r="AD142">
        <v>6.2615017687085199</v>
      </c>
      <c r="AE142">
        <v>42.465762847728101</v>
      </c>
      <c r="AF142">
        <v>140.118312697844</v>
      </c>
      <c r="AG142">
        <v>212.459900375351</v>
      </c>
      <c r="AH142">
        <v>101.98537037107801</v>
      </c>
      <c r="AI142">
        <v>6.1996991062418401</v>
      </c>
      <c r="AJ142">
        <v>243.99882590787601</v>
      </c>
      <c r="AK142">
        <v>269.29856288769503</v>
      </c>
      <c r="AL142">
        <v>33.161316388746002</v>
      </c>
      <c r="AM142">
        <v>3.1946425236977101</v>
      </c>
      <c r="AN142">
        <v>32.288034094756902</v>
      </c>
      <c r="AO142">
        <v>3.1946425236977101</v>
      </c>
      <c r="AP142">
        <v>254.986768407634</v>
      </c>
      <c r="AQ142">
        <v>2.8509725216287598</v>
      </c>
      <c r="AR142">
        <v>98.999094144972105</v>
      </c>
      <c r="AS142">
        <v>79.106447420535702</v>
      </c>
    </row>
    <row r="143" spans="1:45" x14ac:dyDescent="0.25">
      <c r="A143" t="s">
        <v>64</v>
      </c>
      <c r="B143" t="s">
        <v>65</v>
      </c>
      <c r="C143" t="s">
        <v>66</v>
      </c>
      <c r="D143">
        <v>41753.540701769998</v>
      </c>
      <c r="E143">
        <v>1538.65</v>
      </c>
      <c r="F143">
        <v>13.867938589953701</v>
      </c>
      <c r="G143">
        <v>0.68548200905319201</v>
      </c>
      <c r="H143">
        <v>4.1300182388783497</v>
      </c>
      <c r="I143">
        <v>1.1538039064000001</v>
      </c>
      <c r="L143">
        <v>5.3162421444841303</v>
      </c>
      <c r="M143">
        <v>23.588378293919199</v>
      </c>
      <c r="N143">
        <v>20.896548161557401</v>
      </c>
      <c r="O143">
        <v>0</v>
      </c>
      <c r="P143">
        <v>14.0900402189926</v>
      </c>
      <c r="Q143">
        <v>32.280225306779201</v>
      </c>
      <c r="R143">
        <v>1.27822126450854</v>
      </c>
      <c r="S143">
        <v>52.435737386804597</v>
      </c>
      <c r="T143">
        <v>65.050853304100599</v>
      </c>
      <c r="U143">
        <v>0.299711708029338</v>
      </c>
      <c r="V143">
        <v>-0.35597318066738598</v>
      </c>
      <c r="W143">
        <v>-5.9074788812639001E-2</v>
      </c>
      <c r="X143">
        <v>42153.37070177</v>
      </c>
      <c r="Y143">
        <v>2.5999526742689398</v>
      </c>
      <c r="Z143">
        <v>765.58973305067104</v>
      </c>
      <c r="AA143">
        <v>45.306718295109597</v>
      </c>
      <c r="AB143">
        <v>39.442488469276597</v>
      </c>
      <c r="AC143">
        <v>1.29014926677683</v>
      </c>
      <c r="AD143">
        <v>4.6536854529267204</v>
      </c>
      <c r="AE143">
        <v>35.211063385994301</v>
      </c>
      <c r="AF143">
        <v>758.32801855739103</v>
      </c>
      <c r="AG143">
        <v>184.00869896158801</v>
      </c>
      <c r="AH143">
        <v>220.62071788568801</v>
      </c>
      <c r="AI143">
        <v>16.9453617078542</v>
      </c>
      <c r="AJ143">
        <v>47.337449605392301</v>
      </c>
      <c r="AK143">
        <v>51.775989197760197</v>
      </c>
      <c r="AL143">
        <v>46.910060975609703</v>
      </c>
      <c r="AM143">
        <v>2.5752917975597498</v>
      </c>
      <c r="AN143">
        <v>64.067669211413005</v>
      </c>
      <c r="AO143">
        <v>2.5752917975597498</v>
      </c>
      <c r="AP143">
        <v>2.5193211096347801</v>
      </c>
      <c r="AQ143">
        <v>1.9526216608186799</v>
      </c>
      <c r="AR143">
        <v>-5.5565768079072697</v>
      </c>
      <c r="AS143">
        <v>65.0508533041004</v>
      </c>
    </row>
    <row r="144" spans="1:45" x14ac:dyDescent="0.25">
      <c r="A144" t="s">
        <v>563</v>
      </c>
      <c r="B144" t="s">
        <v>562</v>
      </c>
      <c r="C144" t="s">
        <v>74</v>
      </c>
      <c r="D144">
        <v>41622.00941531</v>
      </c>
      <c r="E144">
        <v>4016.1</v>
      </c>
      <c r="F144">
        <v>38.786206896551697</v>
      </c>
      <c r="G144">
        <v>3.39586498447717</v>
      </c>
      <c r="H144">
        <v>1.26674216336561</v>
      </c>
      <c r="I144">
        <v>110.06986557720001</v>
      </c>
      <c r="J144">
        <v>0</v>
      </c>
      <c r="K144">
        <v>6163.9728682170498</v>
      </c>
      <c r="L144">
        <v>76.049065875255394</v>
      </c>
      <c r="M144">
        <v>9.1408561250981109</v>
      </c>
      <c r="N144">
        <v>24.439776924748301</v>
      </c>
      <c r="P144">
        <v>7.5087041397492396</v>
      </c>
      <c r="Q144">
        <v>60.467280057893099</v>
      </c>
      <c r="R144">
        <v>3.39586498447717</v>
      </c>
      <c r="S144">
        <v>2.49938439556764</v>
      </c>
      <c r="T144">
        <v>35.5804491496922</v>
      </c>
      <c r="U144">
        <v>1.14097026590291</v>
      </c>
      <c r="V144">
        <v>-1.4840243157066999</v>
      </c>
      <c r="W144">
        <v>-0.572972451058121</v>
      </c>
      <c r="X144">
        <v>39295.50941531</v>
      </c>
      <c r="Y144">
        <v>4.77954527285564</v>
      </c>
      <c r="Z144">
        <v>34.7871011112871</v>
      </c>
      <c r="AA144">
        <v>23.290368311587201</v>
      </c>
      <c r="AB144">
        <v>20.480278008709</v>
      </c>
      <c r="AC144">
        <v>1.1728625875169501</v>
      </c>
      <c r="AD144">
        <v>8.6941511737470307</v>
      </c>
      <c r="AE144">
        <v>30.1797406190366</v>
      </c>
      <c r="AF144">
        <v>36.846679723185197</v>
      </c>
      <c r="AG144">
        <v>9.4694091676615706</v>
      </c>
      <c r="AH144">
        <v>18.040175440440098</v>
      </c>
      <c r="AI144">
        <v>8.3765037363017907</v>
      </c>
      <c r="AJ144">
        <v>5.9445765648241</v>
      </c>
      <c r="AK144">
        <v>34.474252342387601</v>
      </c>
      <c r="AL144">
        <v>32.648565157304198</v>
      </c>
      <c r="AM144">
        <v>5.0625193898158498</v>
      </c>
      <c r="AN144">
        <v>31.891816271021298</v>
      </c>
      <c r="AO144">
        <v>5.0625193898158498</v>
      </c>
      <c r="AP144">
        <v>-4.5500999308790302</v>
      </c>
      <c r="AQ144">
        <v>4.3509450817796802</v>
      </c>
      <c r="AR144">
        <v>40.517146394257502</v>
      </c>
      <c r="AS144">
        <v>33.642102663522401</v>
      </c>
    </row>
    <row r="145" spans="1:45" x14ac:dyDescent="0.25">
      <c r="A145" t="s">
        <v>574</v>
      </c>
      <c r="B145" t="s">
        <v>573</v>
      </c>
      <c r="C145" t="s">
        <v>575</v>
      </c>
      <c r="D145">
        <v>41543.663331030002</v>
      </c>
      <c r="E145">
        <v>37311.699999999997</v>
      </c>
      <c r="F145">
        <v>18.8125</v>
      </c>
      <c r="G145">
        <v>0.309416890080429</v>
      </c>
      <c r="H145">
        <v>2.0015125819315198</v>
      </c>
      <c r="I145">
        <v>162.82449621550001</v>
      </c>
      <c r="J145">
        <v>159.78386282498499</v>
      </c>
      <c r="K145">
        <v>42.603559164986102</v>
      </c>
      <c r="L145">
        <v>11.8218823451035</v>
      </c>
      <c r="M145">
        <v>29.641731824016802</v>
      </c>
      <c r="N145">
        <v>29.733473460611499</v>
      </c>
      <c r="O145">
        <v>2.2843358118071801</v>
      </c>
      <c r="P145">
        <v>8.8837670673357394</v>
      </c>
      <c r="Q145">
        <v>43.219216947229</v>
      </c>
      <c r="R145">
        <v>1.6459282841823</v>
      </c>
      <c r="S145">
        <v>6.8487000163968297</v>
      </c>
      <c r="T145">
        <v>72.724137122153095</v>
      </c>
      <c r="U145">
        <v>0.67121391721784496</v>
      </c>
      <c r="V145">
        <v>4.5558830521491997E-2</v>
      </c>
      <c r="W145">
        <v>0.15431817791612101</v>
      </c>
      <c r="X145">
        <v>41941.963331029998</v>
      </c>
      <c r="Y145">
        <v>8.7317785910787595</v>
      </c>
      <c r="AA145">
        <v>52.384237168123697</v>
      </c>
      <c r="AB145">
        <v>47.729119011129399</v>
      </c>
      <c r="AC145">
        <v>0.69067063619616997</v>
      </c>
      <c r="AD145">
        <v>8.5308523218610208</v>
      </c>
      <c r="AE145">
        <v>61.422563987467399</v>
      </c>
      <c r="AG145">
        <v>181.06179689873699</v>
      </c>
      <c r="AH145">
        <v>390.852374445316</v>
      </c>
      <c r="AI145">
        <v>30.300839750138501</v>
      </c>
      <c r="AJ145">
        <v>41.3556773740506</v>
      </c>
      <c r="AK145">
        <v>16.846759417211601</v>
      </c>
      <c r="AL145">
        <v>63.950124260862097</v>
      </c>
      <c r="AM145">
        <v>8.6488576418285401</v>
      </c>
      <c r="AO145">
        <v>8.6488576418285401</v>
      </c>
      <c r="AP145">
        <v>112.406944321078</v>
      </c>
      <c r="AQ145">
        <v>7.8936686871856097</v>
      </c>
      <c r="AR145">
        <v>446.63031758449699</v>
      </c>
      <c r="AS145">
        <v>72.724137122153095</v>
      </c>
    </row>
    <row r="146" spans="1:45" x14ac:dyDescent="0.25">
      <c r="A146" t="s">
        <v>569</v>
      </c>
      <c r="B146" t="s">
        <v>568</v>
      </c>
      <c r="C146" t="s">
        <v>570</v>
      </c>
      <c r="D146">
        <v>41466.11088321</v>
      </c>
      <c r="E146">
        <v>144.25</v>
      </c>
      <c r="F146">
        <v>1.51440825626591</v>
      </c>
      <c r="G146">
        <v>1.08926092451774</v>
      </c>
      <c r="H146">
        <v>2.6210856663770601</v>
      </c>
      <c r="I146">
        <v>89.2169369203</v>
      </c>
      <c r="L146">
        <v>6.0375849679455502</v>
      </c>
      <c r="M146">
        <v>44.044681610083799</v>
      </c>
      <c r="N146">
        <v>4.27017078415588</v>
      </c>
      <c r="O146">
        <v>0</v>
      </c>
      <c r="P146">
        <v>15.2543254652476</v>
      </c>
      <c r="Q146">
        <v>1.48018854141836</v>
      </c>
      <c r="R146">
        <v>1.9963947537450999</v>
      </c>
      <c r="S146">
        <v>8.4132295909656296</v>
      </c>
      <c r="T146">
        <v>2154.0836822446699</v>
      </c>
      <c r="X146">
        <v>41797.320883209999</v>
      </c>
      <c r="Y146">
        <v>8.0783224004611505</v>
      </c>
      <c r="AA146">
        <v>369.92053175688102</v>
      </c>
      <c r="AB146">
        <v>146.016841513397</v>
      </c>
      <c r="AC146">
        <v>0.26547755759477998</v>
      </c>
      <c r="AD146">
        <v>15.653807957066</v>
      </c>
      <c r="AE146">
        <v>111.093917486007</v>
      </c>
      <c r="AG146">
        <v>0</v>
      </c>
      <c r="AH146">
        <v>399.22850952788298</v>
      </c>
      <c r="AI146">
        <v>30.8179074879674</v>
      </c>
      <c r="AJ146">
        <v>0</v>
      </c>
      <c r="AK146">
        <v>3360.99256373456</v>
      </c>
      <c r="AL146">
        <v>286.21031746031701</v>
      </c>
      <c r="AM146">
        <v>8.0143082219033204</v>
      </c>
      <c r="AO146">
        <v>8.0143082219033204</v>
      </c>
      <c r="AP146">
        <v>0</v>
      </c>
      <c r="AQ146">
        <v>6.09481314111326</v>
      </c>
      <c r="AR146">
        <v>406.52514239242998</v>
      </c>
      <c r="AS146">
        <v>2154.0836822446699</v>
      </c>
    </row>
    <row r="147" spans="1:45" x14ac:dyDescent="0.25">
      <c r="A147" t="s">
        <v>587</v>
      </c>
      <c r="B147" t="s">
        <v>586</v>
      </c>
      <c r="C147" t="s">
        <v>287</v>
      </c>
      <c r="D147">
        <v>41377.735824249998</v>
      </c>
      <c r="E147">
        <v>8.35</v>
      </c>
      <c r="F147">
        <v>-0.25448418492525998</v>
      </c>
      <c r="G147">
        <v>0.23135580372092501</v>
      </c>
      <c r="H147">
        <v>0.21177167196897401</v>
      </c>
      <c r="I147">
        <v>107.5406275763</v>
      </c>
      <c r="J147">
        <v>0.58188768513439304</v>
      </c>
      <c r="K147">
        <v>1248.5714224492499</v>
      </c>
      <c r="L147">
        <v>19.791987337899201</v>
      </c>
      <c r="O147">
        <v>627.26881720430094</v>
      </c>
      <c r="R147">
        <v>0.231627367645907</v>
      </c>
      <c r="S147">
        <v>-0.93983290974604605</v>
      </c>
      <c r="T147">
        <v>-1.41215639768643</v>
      </c>
      <c r="X147">
        <v>89933.335824249996</v>
      </c>
      <c r="Y147">
        <v>2.1166263226776301</v>
      </c>
      <c r="Z147">
        <v>6.7892149491752498</v>
      </c>
      <c r="AB147">
        <v>5.2572917635651004</v>
      </c>
      <c r="AC147">
        <v>0.87653610759137002</v>
      </c>
      <c r="AD147">
        <v>11.218331852830399</v>
      </c>
      <c r="AE147">
        <v>36.7050652978267</v>
      </c>
      <c r="AF147">
        <v>3.1236731079341702</v>
      </c>
      <c r="AG147">
        <v>-100.164650105395</v>
      </c>
      <c r="AH147">
        <v>-106.532791205324</v>
      </c>
      <c r="AI147">
        <v>-0.55645826568973999</v>
      </c>
      <c r="AJ147">
        <v>95.419755419955607</v>
      </c>
      <c r="AK147">
        <v>98.075928910617606</v>
      </c>
      <c r="AL147">
        <v>-1.41525423728813</v>
      </c>
      <c r="AM147">
        <v>0.97384583831697602</v>
      </c>
      <c r="AN147">
        <v>2.19292986926762</v>
      </c>
      <c r="AO147">
        <v>0.97384583831697602</v>
      </c>
      <c r="AP147">
        <v>-68.463117022180995</v>
      </c>
      <c r="AQ147">
        <v>0.93006517454077897</v>
      </c>
      <c r="AR147">
        <v>-71.616279739435001</v>
      </c>
      <c r="AS147">
        <v>-1.41215639768643</v>
      </c>
    </row>
    <row r="148" spans="1:45" x14ac:dyDescent="0.25">
      <c r="A148" t="s">
        <v>561</v>
      </c>
      <c r="B148" t="s">
        <v>560</v>
      </c>
      <c r="C148" t="s">
        <v>274</v>
      </c>
      <c r="D148">
        <v>41237.200389149999</v>
      </c>
      <c r="E148">
        <v>279.39999999999998</v>
      </c>
      <c r="F148">
        <v>-3.5921871478444198</v>
      </c>
      <c r="G148">
        <v>0.19912996379185599</v>
      </c>
      <c r="H148">
        <v>3.0783093864978999</v>
      </c>
      <c r="I148">
        <v>11.924373016300001</v>
      </c>
      <c r="L148">
        <v>5.4217685125804396</v>
      </c>
      <c r="M148">
        <v>117.132412380286</v>
      </c>
      <c r="O148">
        <v>0</v>
      </c>
      <c r="P148">
        <v>85.174961676602393</v>
      </c>
      <c r="R148">
        <v>0.69659074949347199</v>
      </c>
      <c r="S148">
        <v>-22.278374804260501</v>
      </c>
      <c r="T148">
        <v>-5.90771369842395</v>
      </c>
      <c r="X148">
        <v>84105.460389150001</v>
      </c>
      <c r="Y148">
        <v>0.18914271310046599</v>
      </c>
      <c r="Z148">
        <v>24.269568165111799</v>
      </c>
      <c r="AC148">
        <v>4.06194010283913</v>
      </c>
      <c r="AD148">
        <v>1.65041840896396</v>
      </c>
      <c r="AE148">
        <v>10.616623364306101</v>
      </c>
      <c r="AF148">
        <v>11.899453866041201</v>
      </c>
      <c r="AG148">
        <v>-43.142457191313802</v>
      </c>
      <c r="AH148">
        <v>-35.628298555546301</v>
      </c>
      <c r="AI148">
        <v>0.99596636161274399</v>
      </c>
      <c r="AJ148">
        <v>-123.268390691516</v>
      </c>
      <c r="AK148">
        <v>-133.28337867043899</v>
      </c>
      <c r="AL148">
        <v>5.0799999999999903</v>
      </c>
      <c r="AM148">
        <v>9.2737331514300303E-2</v>
      </c>
      <c r="AN148">
        <v>2.6082606255032301</v>
      </c>
      <c r="AO148">
        <v>9.2737331514300303E-2</v>
      </c>
      <c r="AP148">
        <v>-86.652349096435501</v>
      </c>
      <c r="AQ148">
        <v>9.7382205275650405E-2</v>
      </c>
      <c r="AR148">
        <v>-85.145730386278302</v>
      </c>
      <c r="AS148">
        <v>-5.9077136984239402</v>
      </c>
    </row>
    <row r="149" spans="1:45" x14ac:dyDescent="0.25">
      <c r="A149" t="s">
        <v>83</v>
      </c>
      <c r="B149" t="s">
        <v>84</v>
      </c>
      <c r="C149" t="s">
        <v>85</v>
      </c>
      <c r="D149">
        <v>41130.414961740003</v>
      </c>
      <c r="E149">
        <v>689.75</v>
      </c>
      <c r="F149">
        <v>25.1360150258256</v>
      </c>
      <c r="G149">
        <v>2.5584885256032099</v>
      </c>
      <c r="H149">
        <v>0.66758090734911701</v>
      </c>
      <c r="I149">
        <v>-3.9295591958</v>
      </c>
      <c r="L149">
        <v>7.3742089614878497</v>
      </c>
      <c r="M149">
        <v>6.7277893275340999</v>
      </c>
      <c r="N149">
        <v>12.3512374002673</v>
      </c>
      <c r="O149">
        <v>0</v>
      </c>
      <c r="P149">
        <v>5.6552578807905496</v>
      </c>
      <c r="Q149">
        <v>54.827093375182102</v>
      </c>
      <c r="R149">
        <v>2.58060166849245</v>
      </c>
      <c r="S149">
        <v>4.09966772591617</v>
      </c>
      <c r="T149">
        <v>35.038304890439299</v>
      </c>
      <c r="U149">
        <v>1.3332345752166499</v>
      </c>
      <c r="V149">
        <v>0.67754968651992498</v>
      </c>
      <c r="W149">
        <v>0.57727639979280798</v>
      </c>
      <c r="X149">
        <v>39044.404961740001</v>
      </c>
      <c r="Y149">
        <v>4.6029251875315298</v>
      </c>
      <c r="Z149">
        <v>67.078538598003604</v>
      </c>
      <c r="AA149">
        <v>24.312492970932901</v>
      </c>
      <c r="AB149">
        <v>17.918908172165398</v>
      </c>
      <c r="AC149">
        <v>1.3015700832254</v>
      </c>
      <c r="AD149">
        <v>5.63674749433142</v>
      </c>
      <c r="AE149">
        <v>29.1524096305589</v>
      </c>
      <c r="AF149">
        <v>70.662317181335496</v>
      </c>
      <c r="AG149">
        <v>8.9302072588304799</v>
      </c>
      <c r="AH149">
        <v>-28.348511141916699</v>
      </c>
      <c r="AI149">
        <v>3.78690561113208</v>
      </c>
      <c r="AJ149">
        <v>-15.632617918173001</v>
      </c>
      <c r="AK149">
        <v>-18.248983457624899</v>
      </c>
      <c r="AL149">
        <v>30.931880353379</v>
      </c>
      <c r="AM149">
        <v>4.8488438532110703</v>
      </c>
      <c r="AN149">
        <v>30.034916213973801</v>
      </c>
      <c r="AO149">
        <v>4.8488438532110703</v>
      </c>
      <c r="AP149">
        <v>112.437402886119</v>
      </c>
      <c r="AQ149">
        <v>4.5853699140236497</v>
      </c>
      <c r="AR149">
        <v>77.821174460741901</v>
      </c>
      <c r="AS149">
        <v>35.038304890439299</v>
      </c>
    </row>
    <row r="150" spans="1:45" x14ac:dyDescent="0.25">
      <c r="A150" t="s">
        <v>577</v>
      </c>
      <c r="B150" t="s">
        <v>576</v>
      </c>
      <c r="C150" t="s">
        <v>435</v>
      </c>
      <c r="D150">
        <v>41017.170764369999</v>
      </c>
      <c r="E150">
        <v>1570.4</v>
      </c>
      <c r="F150">
        <v>90.937499999999801</v>
      </c>
      <c r="G150">
        <v>0.99173640810376396</v>
      </c>
      <c r="H150">
        <v>1.2345928354742901</v>
      </c>
      <c r="I150">
        <v>43.357399304300003</v>
      </c>
      <c r="J150">
        <v>226.35880145881899</v>
      </c>
      <c r="K150">
        <v>137.41058169128601</v>
      </c>
      <c r="L150">
        <v>64.356249213508406</v>
      </c>
      <c r="M150">
        <v>0.39350044086156899</v>
      </c>
      <c r="N150">
        <v>6.71853181092255</v>
      </c>
      <c r="O150">
        <v>1.6124842402755</v>
      </c>
      <c r="P150">
        <v>0.27056304320443297</v>
      </c>
      <c r="Q150">
        <v>13.154239275776799</v>
      </c>
      <c r="R150">
        <v>1.6186672872410399</v>
      </c>
      <c r="S150">
        <v>5.3664994970694897</v>
      </c>
      <c r="T150">
        <v>134.933781052602</v>
      </c>
      <c r="U150">
        <v>0.48346548056468702</v>
      </c>
      <c r="V150">
        <v>-1.05050110033301</v>
      </c>
      <c r="W150">
        <v>0.25652118092938098</v>
      </c>
      <c r="X150">
        <v>40642.110764370002</v>
      </c>
      <c r="Y150">
        <v>5.3835245106360103</v>
      </c>
      <c r="AA150">
        <v>96.319731637326896</v>
      </c>
      <c r="AB150">
        <v>64.252238221092796</v>
      </c>
      <c r="AC150">
        <v>0.95888409771816996</v>
      </c>
      <c r="AD150">
        <v>9.8412150797770206</v>
      </c>
      <c r="AE150">
        <v>44.594834924386198</v>
      </c>
      <c r="AG150">
        <v>-4.85090603593666</v>
      </c>
      <c r="AH150">
        <v>5.98690237027603</v>
      </c>
      <c r="AI150">
        <v>10.333082444733501</v>
      </c>
      <c r="AJ150">
        <v>73.034601567786098</v>
      </c>
      <c r="AK150">
        <v>182.56773127370201</v>
      </c>
      <c r="AL150">
        <v>73.606749472697402</v>
      </c>
      <c r="AM150">
        <v>5.43320560900872</v>
      </c>
      <c r="AO150">
        <v>5.43320560900872</v>
      </c>
      <c r="AP150">
        <v>-10.954632722300101</v>
      </c>
      <c r="AQ150">
        <v>4.9375008069939401</v>
      </c>
      <c r="AR150">
        <v>7.0031490242924601</v>
      </c>
      <c r="AS150">
        <v>134.933781052602</v>
      </c>
    </row>
    <row r="151" spans="1:45" x14ac:dyDescent="0.25">
      <c r="A151" t="s">
        <v>572</v>
      </c>
      <c r="B151" t="s">
        <v>571</v>
      </c>
      <c r="C151" t="s">
        <v>17</v>
      </c>
      <c r="D151">
        <v>40912.741416149998</v>
      </c>
      <c r="E151">
        <v>344.55</v>
      </c>
      <c r="H151">
        <v>7.5987342692844295E-2</v>
      </c>
      <c r="N151">
        <v>0.83476048610825304</v>
      </c>
      <c r="Q151">
        <v>0.83816016990540898</v>
      </c>
      <c r="S151">
        <v>-9.7352178874374695E-2</v>
      </c>
      <c r="T151">
        <v>7.3421509959334603</v>
      </c>
      <c r="U151">
        <v>2.6179604261796001</v>
      </c>
      <c r="V151">
        <v>1.58686054480665</v>
      </c>
      <c r="W151">
        <v>0.68979220077593595</v>
      </c>
      <c r="X151">
        <v>-9277.8985838499993</v>
      </c>
      <c r="AG151">
        <v>-27.318530000862701</v>
      </c>
      <c r="AH151">
        <v>-66.232130459986607</v>
      </c>
      <c r="AI151">
        <v>0.82596921560288705</v>
      </c>
      <c r="AJ151">
        <v>-25.2908775045914</v>
      </c>
      <c r="AK151">
        <v>-55.648696454659898</v>
      </c>
      <c r="AM151">
        <v>0.77501430045486097</v>
      </c>
      <c r="AO151">
        <v>0.77501430045486097</v>
      </c>
      <c r="AP151">
        <v>-23.713647731268299</v>
      </c>
      <c r="AR151">
        <v>-60.009076528424501</v>
      </c>
      <c r="AS151">
        <v>7.0095672925025996</v>
      </c>
    </row>
    <row r="152" spans="1:45" x14ac:dyDescent="0.25">
      <c r="A152" t="s">
        <v>585</v>
      </c>
      <c r="B152" t="s">
        <v>584</v>
      </c>
      <c r="C152" t="s">
        <v>373</v>
      </c>
      <c r="D152">
        <v>40505.289201799998</v>
      </c>
      <c r="E152">
        <v>1119.5</v>
      </c>
      <c r="F152">
        <v>14.155161194912701</v>
      </c>
      <c r="G152">
        <v>1.19023127646114</v>
      </c>
      <c r="H152">
        <v>0.263250491304371</v>
      </c>
      <c r="I152">
        <v>1498.4318594797001</v>
      </c>
      <c r="J152">
        <v>2337923.1367924502</v>
      </c>
      <c r="K152">
        <v>76680.990566037697</v>
      </c>
      <c r="L152">
        <v>49.445438352006398</v>
      </c>
      <c r="M152">
        <v>32.3018119396042</v>
      </c>
      <c r="N152">
        <v>12.847580713139401</v>
      </c>
      <c r="O152">
        <v>1.56121471341768E-4</v>
      </c>
      <c r="P152">
        <v>23.592233327764099</v>
      </c>
      <c r="Q152">
        <v>29.686956874151399</v>
      </c>
      <c r="R152">
        <v>3.78862110078349</v>
      </c>
      <c r="S152">
        <v>0.59258534740921698</v>
      </c>
      <c r="T152">
        <v>21.267754524347001</v>
      </c>
      <c r="U152">
        <v>0.35906642728904797</v>
      </c>
      <c r="V152">
        <v>-0.80033186559869796</v>
      </c>
      <c r="W152">
        <v>-0.80033186559869796</v>
      </c>
      <c r="X152">
        <v>43652.799201799899</v>
      </c>
      <c r="Y152">
        <v>9.6713715189836904</v>
      </c>
      <c r="AA152">
        <v>18.242405420049799</v>
      </c>
      <c r="AB152">
        <v>17.944324449496001</v>
      </c>
      <c r="AC152">
        <v>0.941333681936249</v>
      </c>
      <c r="AD152">
        <v>3.6778973512404298</v>
      </c>
      <c r="AE152">
        <v>387.382730986659</v>
      </c>
      <c r="AG152">
        <v>10.1965399134723</v>
      </c>
      <c r="AH152">
        <v>10.1965399134723</v>
      </c>
      <c r="AI152">
        <v>3.3173539000271899</v>
      </c>
      <c r="AJ152">
        <v>-61.312692910347799</v>
      </c>
      <c r="AK152">
        <v>-61.312692910347799</v>
      </c>
      <c r="AL152">
        <v>23.768577494692099</v>
      </c>
      <c r="AM152">
        <v>8.9740339111708796</v>
      </c>
      <c r="AO152">
        <v>8.9740339111708796</v>
      </c>
      <c r="AP152">
        <v>1.9449009939145501</v>
      </c>
      <c r="AQ152">
        <v>8.53378752197899</v>
      </c>
      <c r="AR152">
        <v>1.9449009939145501</v>
      </c>
      <c r="AS152">
        <v>21.267531189250999</v>
      </c>
    </row>
    <row r="153" spans="1:45" x14ac:dyDescent="0.25">
      <c r="A153" t="s">
        <v>581</v>
      </c>
      <c r="B153" t="s">
        <v>580</v>
      </c>
      <c r="C153" t="s">
        <v>102</v>
      </c>
      <c r="D153">
        <v>40170.574717459996</v>
      </c>
      <c r="E153">
        <v>4727.25</v>
      </c>
      <c r="F153">
        <v>110.234982332155</v>
      </c>
      <c r="G153">
        <v>2.11036771396456</v>
      </c>
      <c r="H153">
        <v>1.4764920064185001</v>
      </c>
      <c r="M153">
        <v>0.70220693608483797</v>
      </c>
      <c r="N153">
        <v>14.1809363195432</v>
      </c>
      <c r="P153">
        <v>0.65889621349638505</v>
      </c>
      <c r="Q153">
        <v>42.712434904102601</v>
      </c>
      <c r="R153">
        <v>2.1932344912487198</v>
      </c>
      <c r="T153">
        <v>74.6609447577503</v>
      </c>
      <c r="U153">
        <v>0.25476625196382302</v>
      </c>
      <c r="V153">
        <v>-2.9874481190886901</v>
      </c>
      <c r="W153">
        <v>-0.83042043512627595</v>
      </c>
      <c r="X153">
        <v>39001.134717460001</v>
      </c>
      <c r="Y153">
        <v>12.0072949021156</v>
      </c>
      <c r="Z153">
        <v>146.615295355287</v>
      </c>
      <c r="AA153">
        <v>62.508830666036197</v>
      </c>
      <c r="AB153">
        <v>44.481221164986302</v>
      </c>
      <c r="AC153">
        <v>1.29014926677683</v>
      </c>
      <c r="AD153">
        <v>4.6536854529267204</v>
      </c>
      <c r="AE153">
        <v>35.211063385994301</v>
      </c>
      <c r="AF153">
        <v>151.011521061087</v>
      </c>
      <c r="AG153">
        <v>233.246542489494</v>
      </c>
      <c r="AH153">
        <v>316.78671665601701</v>
      </c>
      <c r="AI153">
        <v>12.792769248578001</v>
      </c>
      <c r="AJ153">
        <v>235.93237080797701</v>
      </c>
      <c r="AK153">
        <v>248.55188617865099</v>
      </c>
      <c r="AL153">
        <v>93.645998415213896</v>
      </c>
      <c r="AM153">
        <v>12.3673308613782</v>
      </c>
      <c r="AN153">
        <v>63.845918048030697</v>
      </c>
      <c r="AO153">
        <v>12.3673308613782</v>
      </c>
      <c r="AP153">
        <v>443.077203739276</v>
      </c>
      <c r="AQ153">
        <v>13.1579583282229</v>
      </c>
      <c r="AR153">
        <v>670.37966537701698</v>
      </c>
      <c r="AS153">
        <v>85.096332494725203</v>
      </c>
    </row>
    <row r="154" spans="1:45" x14ac:dyDescent="0.25">
      <c r="A154" t="s">
        <v>583</v>
      </c>
      <c r="B154" t="s">
        <v>582</v>
      </c>
      <c r="C154" t="s">
        <v>290</v>
      </c>
      <c r="D154">
        <v>38484.974398819999</v>
      </c>
      <c r="E154">
        <v>299.60000000000002</v>
      </c>
      <c r="G154">
        <v>0.76666254632623798</v>
      </c>
      <c r="H154">
        <v>0.136327882675849</v>
      </c>
      <c r="I154">
        <v>-75.233105855700003</v>
      </c>
      <c r="L154">
        <v>2.3129075500243799</v>
      </c>
      <c r="M154">
        <v>435.41331576605802</v>
      </c>
      <c r="N154">
        <v>2.66809357816551</v>
      </c>
      <c r="P154">
        <v>413.45794762328399</v>
      </c>
      <c r="Q154">
        <v>2.3990739880020802</v>
      </c>
      <c r="R154">
        <v>0.76666254632623798</v>
      </c>
      <c r="S154">
        <v>-20.938853834645101</v>
      </c>
      <c r="T154">
        <v>18.570244353802298</v>
      </c>
      <c r="U154">
        <v>1.9232417174810199</v>
      </c>
      <c r="V154">
        <v>0.89214183610808095</v>
      </c>
      <c r="W154">
        <v>1.3049209962828301</v>
      </c>
      <c r="X154">
        <v>115987.974398819</v>
      </c>
      <c r="Y154">
        <v>9.0082709470864497</v>
      </c>
      <c r="AA154">
        <v>41.368724284111302</v>
      </c>
      <c r="AB154">
        <v>38.283397277246699</v>
      </c>
      <c r="AC154">
        <v>1.84366191657545</v>
      </c>
      <c r="AD154">
        <v>4.1014716235830404</v>
      </c>
      <c r="AE154">
        <v>21.638596599069199</v>
      </c>
      <c r="AG154">
        <v>-51.820818080909298</v>
      </c>
      <c r="AH154">
        <v>-15.869018835827699</v>
      </c>
      <c r="AI154">
        <v>2.0578615549829302</v>
      </c>
      <c r="AJ154">
        <v>-29.554169404304599</v>
      </c>
      <c r="AK154">
        <v>12.176192603883299</v>
      </c>
      <c r="AL154">
        <v>15.215845606906999</v>
      </c>
      <c r="AM154">
        <v>2.9889570757068298</v>
      </c>
      <c r="AO154">
        <v>2.9889570757068298</v>
      </c>
      <c r="AP154">
        <v>-50.818236957533799</v>
      </c>
      <c r="AQ154">
        <v>4.19792964785207</v>
      </c>
      <c r="AR154">
        <v>54.230900777265703</v>
      </c>
      <c r="AS154">
        <v>18.570244353802298</v>
      </c>
    </row>
    <row r="155" spans="1:45" x14ac:dyDescent="0.25">
      <c r="A155" t="s">
        <v>591</v>
      </c>
      <c r="B155" t="s">
        <v>590</v>
      </c>
      <c r="C155" t="s">
        <v>592</v>
      </c>
      <c r="D155">
        <v>38364.463349999998</v>
      </c>
      <c r="E155">
        <v>1961.5</v>
      </c>
      <c r="F155">
        <v>221.20094191522699</v>
      </c>
      <c r="G155">
        <v>0.74759296801238095</v>
      </c>
      <c r="H155">
        <v>0.310052925276531</v>
      </c>
      <c r="I155">
        <v>358.9723198506</v>
      </c>
      <c r="L155">
        <v>42.2613593781752</v>
      </c>
      <c r="M155">
        <v>0.30173575827958699</v>
      </c>
      <c r="N155">
        <v>4.7326691037872104</v>
      </c>
      <c r="O155">
        <v>0</v>
      </c>
      <c r="P155">
        <v>0.12287177785612</v>
      </c>
      <c r="Q155">
        <v>4.3180516732290997</v>
      </c>
      <c r="R155">
        <v>1.0534212212674801</v>
      </c>
      <c r="S155">
        <v>6.4484195217282796</v>
      </c>
      <c r="T155">
        <v>34.283677247258701</v>
      </c>
      <c r="U155">
        <v>0.83905054806403201</v>
      </c>
      <c r="V155">
        <v>0.183365659367307</v>
      </c>
      <c r="W155">
        <v>-0.29945657427413902</v>
      </c>
      <c r="X155">
        <v>26895.633349999898</v>
      </c>
      <c r="Y155">
        <v>3.1593564849565499</v>
      </c>
      <c r="AA155">
        <v>19.087777829033701</v>
      </c>
      <c r="AB155">
        <v>18.1160513730693</v>
      </c>
      <c r="AC155">
        <v>0.75236751848995997</v>
      </c>
      <c r="AD155">
        <v>6.8141198838329604</v>
      </c>
      <c r="AE155">
        <v>330.89120710237103</v>
      </c>
      <c r="AG155">
        <v>74.623287149590993</v>
      </c>
      <c r="AH155">
        <v>88.167089209869502</v>
      </c>
      <c r="AI155">
        <v>9.9449574225959605</v>
      </c>
      <c r="AJ155">
        <v>4.5764289195907599</v>
      </c>
      <c r="AK155">
        <v>-20.009672998225899</v>
      </c>
      <c r="AL155">
        <v>38.841584158415799</v>
      </c>
      <c r="AM155">
        <v>4.5065685756271803</v>
      </c>
      <c r="AO155">
        <v>4.5065685756271803</v>
      </c>
      <c r="AP155">
        <v>15.752197787822899</v>
      </c>
      <c r="AQ155">
        <v>4.7293509342386804</v>
      </c>
      <c r="AR155">
        <v>65.268946818159193</v>
      </c>
      <c r="AS155">
        <v>34.283677247258701</v>
      </c>
    </row>
    <row r="156" spans="1:45" x14ac:dyDescent="0.25">
      <c r="A156" t="s">
        <v>596</v>
      </c>
      <c r="B156" t="s">
        <v>595</v>
      </c>
      <c r="C156" t="s">
        <v>336</v>
      </c>
      <c r="D156">
        <v>38207.358923250002</v>
      </c>
      <c r="E156">
        <v>92.7</v>
      </c>
      <c r="F156">
        <v>2.41962335641752</v>
      </c>
      <c r="G156">
        <v>0.23387956458006201</v>
      </c>
      <c r="H156">
        <v>0.89152738281953303</v>
      </c>
      <c r="I156">
        <v>71.766806659599993</v>
      </c>
      <c r="L156">
        <v>22.214487505096301</v>
      </c>
      <c r="M156">
        <v>31.882735992919599</v>
      </c>
      <c r="N156">
        <v>4.0952460303424303</v>
      </c>
      <c r="O156">
        <v>0</v>
      </c>
      <c r="P156">
        <v>21.659996211149199</v>
      </c>
      <c r="Q156">
        <v>3.2893201711964499</v>
      </c>
      <c r="R156">
        <v>0.73570197619139499</v>
      </c>
      <c r="S156">
        <v>-8.57250665507555</v>
      </c>
      <c r="T156">
        <v>17.5542532945788</v>
      </c>
      <c r="U156">
        <v>1.6216216216216199</v>
      </c>
      <c r="V156">
        <v>-1.62059274943089</v>
      </c>
      <c r="W156">
        <v>0.44597418493260998</v>
      </c>
      <c r="X156">
        <v>54705.478923249997</v>
      </c>
      <c r="Y156">
        <v>0.51462449178395397</v>
      </c>
      <c r="Z156">
        <v>2.0023117218760098</v>
      </c>
      <c r="AA156">
        <v>11.0966486047919</v>
      </c>
      <c r="AB156">
        <v>5.5294643348124204</v>
      </c>
      <c r="AC156">
        <v>1.29014926677683</v>
      </c>
      <c r="AD156">
        <v>4.6536854529267204</v>
      </c>
      <c r="AE156">
        <v>35.211063385994301</v>
      </c>
      <c r="AF156">
        <v>1.39845302773564</v>
      </c>
      <c r="AG156">
        <v>-64.479608013997293</v>
      </c>
      <c r="AH156">
        <v>-77.038335087478501</v>
      </c>
      <c r="AI156">
        <v>0.70478081246406399</v>
      </c>
      <c r="AJ156">
        <v>-23.662899644706201</v>
      </c>
      <c r="AK156">
        <v>-18.048611410745099</v>
      </c>
      <c r="AL156">
        <v>10.076086956521699</v>
      </c>
      <c r="AM156">
        <v>0.359423645588962</v>
      </c>
      <c r="AN156">
        <v>1.2330264460098099</v>
      </c>
      <c r="AO156">
        <v>0.359423645588962</v>
      </c>
      <c r="AP156">
        <v>-60.061059260792</v>
      </c>
      <c r="AQ156">
        <v>0.36588599549957002</v>
      </c>
      <c r="AR156">
        <v>-77.610959800378893</v>
      </c>
      <c r="AS156">
        <v>17.5542532945788</v>
      </c>
    </row>
    <row r="157" spans="1:45" x14ac:dyDescent="0.25">
      <c r="A157" t="s">
        <v>589</v>
      </c>
      <c r="B157" t="s">
        <v>588</v>
      </c>
      <c r="C157" t="s">
        <v>401</v>
      </c>
      <c r="D157">
        <v>37165.739799035</v>
      </c>
      <c r="E157">
        <v>42000.2</v>
      </c>
      <c r="F157">
        <v>91.963076923076798</v>
      </c>
      <c r="G157">
        <v>3.2043302531006002</v>
      </c>
      <c r="H157">
        <v>0.84524134540267104</v>
      </c>
      <c r="I157">
        <v>36.344595214599998</v>
      </c>
      <c r="J157">
        <v>25.8010718907917</v>
      </c>
      <c r="K157">
        <v>143.311302111023</v>
      </c>
      <c r="L157">
        <v>82.317001040314906</v>
      </c>
      <c r="M157">
        <v>1.1397172974210501</v>
      </c>
      <c r="N157">
        <v>13.4312998539489</v>
      </c>
      <c r="O157">
        <v>14.1466990807566</v>
      </c>
      <c r="P157">
        <v>0.54915932520205302</v>
      </c>
      <c r="Q157">
        <v>34.707881995895299</v>
      </c>
      <c r="R157">
        <v>3.33849964960315</v>
      </c>
      <c r="S157">
        <v>1.3389374516738399</v>
      </c>
      <c r="T157">
        <v>84.851349966975604</v>
      </c>
      <c r="X157">
        <v>34822.5697990349</v>
      </c>
      <c r="Y157">
        <v>9.7382908069250806</v>
      </c>
      <c r="Z157">
        <v>91.194368990532894</v>
      </c>
      <c r="AA157">
        <v>58.255102046030103</v>
      </c>
      <c r="AB157">
        <v>53.602046946871397</v>
      </c>
      <c r="AC157">
        <v>0.98496442982137</v>
      </c>
      <c r="AD157">
        <v>5.34669024160738</v>
      </c>
      <c r="AE157">
        <v>68.009970285932496</v>
      </c>
      <c r="AF157">
        <v>97.3307314365195</v>
      </c>
      <c r="AG157">
        <v>35.3647605471375</v>
      </c>
      <c r="AH157">
        <v>64.256308558070302</v>
      </c>
      <c r="AI157">
        <v>11.6561465383627</v>
      </c>
      <c r="AJ157">
        <v>106.26459948861999</v>
      </c>
      <c r="AK157">
        <v>220.69077596649799</v>
      </c>
      <c r="AL157">
        <v>69.238707550280196</v>
      </c>
      <c r="AM157">
        <v>10.3935690072919</v>
      </c>
      <c r="AN157">
        <v>90.674684783436604</v>
      </c>
      <c r="AO157">
        <v>10.3935690072919</v>
      </c>
      <c r="AP157">
        <v>84.124663501926605</v>
      </c>
      <c r="AQ157">
        <v>9.4104491600466194</v>
      </c>
      <c r="AR157">
        <v>188.48771635215201</v>
      </c>
      <c r="AS157">
        <v>84.851349966975604</v>
      </c>
    </row>
    <row r="158" spans="1:45" x14ac:dyDescent="0.25">
      <c r="A158" t="s">
        <v>594</v>
      </c>
      <c r="B158" t="s">
        <v>593</v>
      </c>
      <c r="C158" t="s">
        <v>293</v>
      </c>
      <c r="D158">
        <v>36737.606557959902</v>
      </c>
      <c r="E158">
        <v>622.4</v>
      </c>
      <c r="G158">
        <v>0.152686119744355</v>
      </c>
      <c r="H158">
        <v>1.0078743764210101</v>
      </c>
      <c r="L158">
        <v>0</v>
      </c>
      <c r="M158">
        <v>15.5837409635946</v>
      </c>
      <c r="N158">
        <v>6.1153118113429299</v>
      </c>
      <c r="P158">
        <v>15.5837409635946</v>
      </c>
      <c r="Q158">
        <v>6.9555918870355997</v>
      </c>
      <c r="R158">
        <v>0.152686119744355</v>
      </c>
      <c r="S158">
        <v>-2.2982283558025101</v>
      </c>
      <c r="T158">
        <v>59.389266813171702</v>
      </c>
      <c r="X158">
        <v>36894.066557959901</v>
      </c>
      <c r="Y158">
        <v>3.0486302968521302</v>
      </c>
      <c r="AA158">
        <v>44.644320617086002</v>
      </c>
      <c r="AB158">
        <v>44.644320617086002</v>
      </c>
      <c r="AG158">
        <v>36.332924238017704</v>
      </c>
      <c r="AH158">
        <v>225.079724537885</v>
      </c>
      <c r="AI158">
        <v>7.9515186697458899</v>
      </c>
      <c r="AJ158">
        <v>182.86724700909301</v>
      </c>
      <c r="AK158">
        <v>258.74928222329299</v>
      </c>
      <c r="AL158">
        <v>36.828402366863898</v>
      </c>
      <c r="AM158">
        <v>3.0357016950267899</v>
      </c>
      <c r="AN158">
        <v>661.22402012167004</v>
      </c>
      <c r="AO158">
        <v>3.0357016950267899</v>
      </c>
      <c r="AP158">
        <v>212.317420623754</v>
      </c>
      <c r="AQ158">
        <v>2.4467554719781401</v>
      </c>
      <c r="AR158">
        <v>56.642934326627703</v>
      </c>
      <c r="AS158">
        <v>59.3873467256591</v>
      </c>
    </row>
    <row r="159" spans="1:45" x14ac:dyDescent="0.25">
      <c r="A159" t="s">
        <v>621</v>
      </c>
      <c r="B159" t="s">
        <v>620</v>
      </c>
      <c r="C159" t="s">
        <v>323</v>
      </c>
      <c r="D159">
        <v>36440.118385150003</v>
      </c>
      <c r="E159">
        <v>1948.9</v>
      </c>
      <c r="F159">
        <v>16.561594202898501</v>
      </c>
      <c r="G159">
        <v>1.17548985022185</v>
      </c>
      <c r="H159">
        <v>2.1970865133322599</v>
      </c>
      <c r="M159">
        <v>1.0821704220422199</v>
      </c>
      <c r="N159">
        <v>6.2300152308948196</v>
      </c>
      <c r="P159">
        <v>0.88870346734361205</v>
      </c>
      <c r="Q159">
        <v>13.825287183957</v>
      </c>
      <c r="R159">
        <v>1.4634170122017101</v>
      </c>
      <c r="T159">
        <v>41.172018467635198</v>
      </c>
      <c r="U159">
        <v>0.47817079971674398</v>
      </c>
      <c r="V159">
        <v>-2.7640435713357698</v>
      </c>
      <c r="W159">
        <v>0.25170694741369398</v>
      </c>
      <c r="X159">
        <v>36181.92838515</v>
      </c>
      <c r="Y159">
        <v>1.6032247286294601</v>
      </c>
      <c r="AA159">
        <v>28.269781842946099</v>
      </c>
      <c r="AB159">
        <v>17.057292280383699</v>
      </c>
      <c r="AC159">
        <v>1.29014926677683</v>
      </c>
      <c r="AD159">
        <v>4.6536854529267204</v>
      </c>
      <c r="AE159">
        <v>35.211063385994301</v>
      </c>
      <c r="AG159">
        <v>-17.491647898420201</v>
      </c>
      <c r="AH159">
        <v>-16.050177027275598</v>
      </c>
      <c r="AI159">
        <v>2.5767393029355898</v>
      </c>
      <c r="AJ159">
        <v>-21.022544546474599</v>
      </c>
      <c r="AK159">
        <v>92.210060309836294</v>
      </c>
      <c r="AL159">
        <v>22.200072902902399</v>
      </c>
      <c r="AM159">
        <v>1.61466515237577</v>
      </c>
      <c r="AO159">
        <v>1.61466515237577</v>
      </c>
      <c r="AP159">
        <v>-43.5829854017244</v>
      </c>
      <c r="AQ159">
        <v>1.9235560083728001</v>
      </c>
      <c r="AR159">
        <v>0.57992413445904101</v>
      </c>
      <c r="AS159">
        <v>50.0867558967891</v>
      </c>
    </row>
    <row r="160" spans="1:45" x14ac:dyDescent="0.25">
      <c r="A160" t="s">
        <v>598</v>
      </c>
      <c r="B160" t="s">
        <v>597</v>
      </c>
      <c r="C160" t="s">
        <v>323</v>
      </c>
      <c r="D160">
        <v>36400.249489955</v>
      </c>
      <c r="E160">
        <v>1957.15</v>
      </c>
      <c r="F160">
        <v>6.6452991452991403</v>
      </c>
      <c r="G160">
        <v>1.1533632286995501</v>
      </c>
      <c r="H160">
        <v>0.54508139558052804</v>
      </c>
      <c r="I160">
        <v>57.930912726999999</v>
      </c>
      <c r="J160">
        <v>73.200727337236103</v>
      </c>
      <c r="K160">
        <v>82.265832889834996</v>
      </c>
      <c r="L160">
        <v>18.319381488521699</v>
      </c>
      <c r="M160">
        <v>24.485518292682901</v>
      </c>
      <c r="N160">
        <v>6.0934989615580504</v>
      </c>
      <c r="O160">
        <v>4.9862892525431199</v>
      </c>
      <c r="P160">
        <v>20.954014227642201</v>
      </c>
      <c r="Q160">
        <v>10.588235294117601</v>
      </c>
      <c r="R160">
        <v>1.4484304932735399</v>
      </c>
      <c r="S160">
        <v>5.8315924109997797</v>
      </c>
      <c r="T160">
        <v>35.169323178700402</v>
      </c>
      <c r="U160">
        <v>0.46327101616854399</v>
      </c>
      <c r="V160">
        <v>-2.7789433548839702</v>
      </c>
      <c r="W160">
        <v>0.236807163865494</v>
      </c>
      <c r="X160">
        <v>37151.249489955</v>
      </c>
      <c r="Y160">
        <v>2.7161317071176301</v>
      </c>
      <c r="AA160">
        <v>23.8914787716752</v>
      </c>
      <c r="AB160">
        <v>12.9899473741101</v>
      </c>
      <c r="AC160">
        <v>1.29014926677683</v>
      </c>
      <c r="AD160">
        <v>4.6536854529267204</v>
      </c>
      <c r="AE160">
        <v>35.211063385994301</v>
      </c>
      <c r="AG160">
        <v>-25.9684724316302</v>
      </c>
      <c r="AH160">
        <v>-24.675096817913399</v>
      </c>
      <c r="AI160">
        <v>2.3120077165875799</v>
      </c>
      <c r="AJ160">
        <v>-32.537102671809102</v>
      </c>
      <c r="AK160">
        <v>64.186697199409906</v>
      </c>
      <c r="AL160">
        <v>33.455555555555499</v>
      </c>
      <c r="AM160">
        <v>2.6612260191515502</v>
      </c>
      <c r="AN160">
        <v>16.163521087901799</v>
      </c>
      <c r="AO160">
        <v>2.6612260191515502</v>
      </c>
      <c r="AP160">
        <v>-7.0157506335758999</v>
      </c>
      <c r="AQ160">
        <v>2.4136522392530102</v>
      </c>
      <c r="AR160">
        <v>65.771776716104696</v>
      </c>
      <c r="AS160">
        <v>37.564756955577899</v>
      </c>
    </row>
    <row r="161" spans="1:45" x14ac:dyDescent="0.25">
      <c r="A161" t="s">
        <v>625</v>
      </c>
      <c r="B161" t="s">
        <v>624</v>
      </c>
      <c r="C161" t="s">
        <v>407</v>
      </c>
      <c r="D161">
        <v>36039.355724250003</v>
      </c>
      <c r="E161">
        <v>103.1</v>
      </c>
      <c r="F161">
        <v>1.9194714535028601</v>
      </c>
      <c r="G161">
        <v>0.96308655801119702</v>
      </c>
      <c r="H161">
        <v>0.42336377762414101</v>
      </c>
      <c r="I161">
        <v>88.483355247899993</v>
      </c>
      <c r="L161">
        <v>53.887044905412402</v>
      </c>
      <c r="M161">
        <v>18.2216127304143</v>
      </c>
      <c r="N161">
        <v>1.7561945042396201</v>
      </c>
      <c r="O161">
        <v>0</v>
      </c>
      <c r="P161">
        <v>0.13249530305659701</v>
      </c>
      <c r="Q161">
        <v>1.5660223118568699</v>
      </c>
      <c r="R161">
        <v>1.2934606430984701</v>
      </c>
      <c r="S161">
        <v>3.3031184680782801</v>
      </c>
      <c r="T161">
        <v>75.492481460126996</v>
      </c>
      <c r="U161">
        <v>0.38647342995168998</v>
      </c>
      <c r="V161">
        <v>-0.26921145874503399</v>
      </c>
      <c r="W161">
        <v>0.15353733653457999</v>
      </c>
      <c r="X161">
        <v>33715.595724250001</v>
      </c>
      <c r="Y161">
        <v>1.4101285603078</v>
      </c>
      <c r="Z161">
        <v>68.685386607961306</v>
      </c>
      <c r="AA161">
        <v>33.6862886531218</v>
      </c>
      <c r="AB161">
        <v>26.7327373904821</v>
      </c>
      <c r="AC161">
        <v>0.75236751848995997</v>
      </c>
      <c r="AD161">
        <v>6.8141198838329604</v>
      </c>
      <c r="AE161">
        <v>330.89120710237103</v>
      </c>
      <c r="AF161">
        <v>73.419348756799096</v>
      </c>
      <c r="AG161">
        <v>-78.059178605280394</v>
      </c>
      <c r="AH161">
        <v>-74.274505430130503</v>
      </c>
      <c r="AI161">
        <v>1.3596370611187401</v>
      </c>
      <c r="AJ161">
        <v>-19.6624151188003</v>
      </c>
      <c r="AK161">
        <v>76.138289793687903</v>
      </c>
      <c r="AL161">
        <v>53.281653746769997</v>
      </c>
      <c r="AM161">
        <v>1.50731801441388</v>
      </c>
      <c r="AN161">
        <v>54.584408518364199</v>
      </c>
      <c r="AO161">
        <v>1.50731801441388</v>
      </c>
      <c r="AP161">
        <v>-67.553530973224099</v>
      </c>
      <c r="AQ161">
        <v>1.3105326688068899</v>
      </c>
      <c r="AR161">
        <v>-44.722274479635097</v>
      </c>
      <c r="AS161">
        <v>75.492481460126996</v>
      </c>
    </row>
    <row r="162" spans="1:45" x14ac:dyDescent="0.25">
      <c r="A162" t="s">
        <v>600</v>
      </c>
      <c r="B162" t="s">
        <v>599</v>
      </c>
      <c r="C162" t="s">
        <v>74</v>
      </c>
      <c r="D162">
        <v>35437.9431307349</v>
      </c>
      <c r="E162">
        <v>4696.8</v>
      </c>
      <c r="F162">
        <v>27.211449091677199</v>
      </c>
      <c r="G162">
        <v>1.7965793545817099</v>
      </c>
      <c r="H162">
        <v>1.39907428482189</v>
      </c>
      <c r="I162">
        <v>-47.815224689600001</v>
      </c>
      <c r="J162">
        <v>0</v>
      </c>
      <c r="K162">
        <v>16346.720698254299</v>
      </c>
      <c r="L162">
        <v>54.588049104582304</v>
      </c>
      <c r="M162">
        <v>16.5285441907855</v>
      </c>
      <c r="N162">
        <v>19.4615622851876</v>
      </c>
      <c r="P162">
        <v>9.2048584139538097</v>
      </c>
      <c r="Q162">
        <v>34.704811855000003</v>
      </c>
      <c r="R162">
        <v>1.7965793545817099</v>
      </c>
      <c r="S162">
        <v>5.6655834981633202</v>
      </c>
      <c r="T162">
        <v>38.473920171465302</v>
      </c>
      <c r="U162">
        <v>1.07836394056562</v>
      </c>
      <c r="V162">
        <v>-1.5466306410439901</v>
      </c>
      <c r="W162">
        <v>-0.63557877639541105</v>
      </c>
      <c r="X162">
        <v>35002.063130734998</v>
      </c>
      <c r="Y162">
        <v>4.15641732372604</v>
      </c>
      <c r="Z162">
        <v>66.994723291227999</v>
      </c>
      <c r="AA162">
        <v>27.171506633908798</v>
      </c>
      <c r="AB162">
        <v>22.4359255752777</v>
      </c>
      <c r="AC162">
        <v>1.51887463644678</v>
      </c>
      <c r="AD162">
        <v>7.7289023228045197</v>
      </c>
      <c r="AE162">
        <v>31.807681496004101</v>
      </c>
      <c r="AF162">
        <v>67.829007255550593</v>
      </c>
      <c r="AG162">
        <v>16.800994422576501</v>
      </c>
      <c r="AH162">
        <v>25.945777711675898</v>
      </c>
      <c r="AI162">
        <v>8.9375102471412902</v>
      </c>
      <c r="AJ162">
        <v>14.5601946789926</v>
      </c>
      <c r="AK162">
        <v>45.4099589348005</v>
      </c>
      <c r="AL162">
        <v>31.4482758620689</v>
      </c>
      <c r="AM162">
        <v>4.2081771064650999</v>
      </c>
      <c r="AN162">
        <v>37.0782865266751</v>
      </c>
      <c r="AO162">
        <v>4.2081771064650999</v>
      </c>
      <c r="AP162">
        <v>-20.6580650153583</v>
      </c>
      <c r="AQ162">
        <v>3.6818850027692802</v>
      </c>
      <c r="AR162">
        <v>16.803708389081201</v>
      </c>
      <c r="AS162">
        <v>37.770659032587503</v>
      </c>
    </row>
    <row r="163" spans="1:45" x14ac:dyDescent="0.25">
      <c r="A163" t="s">
        <v>610</v>
      </c>
      <c r="B163" t="s">
        <v>609</v>
      </c>
      <c r="C163" t="s">
        <v>293</v>
      </c>
      <c r="D163">
        <v>35210.807999999997</v>
      </c>
      <c r="E163">
        <v>197.7</v>
      </c>
      <c r="G163">
        <v>0.50911346317483197</v>
      </c>
      <c r="H163">
        <v>0.32694024802983601</v>
      </c>
      <c r="L163">
        <v>0</v>
      </c>
      <c r="M163">
        <v>0</v>
      </c>
      <c r="N163">
        <v>5.2892198618366297</v>
      </c>
      <c r="P163">
        <v>0</v>
      </c>
      <c r="Q163">
        <v>5.96317792816708</v>
      </c>
      <c r="R163">
        <v>0.50911346317483197</v>
      </c>
      <c r="S163">
        <v>-1.11042556088438</v>
      </c>
      <c r="T163">
        <v>5.0976151352697299</v>
      </c>
      <c r="U163">
        <v>4.70852017937219</v>
      </c>
      <c r="V163">
        <v>3.6774202979992499</v>
      </c>
      <c r="W163">
        <v>4.4294749392126098</v>
      </c>
      <c r="X163">
        <v>13759.467999999901</v>
      </c>
      <c r="Y163">
        <v>0.288153561629864</v>
      </c>
      <c r="Z163">
        <v>1.5302290872653499</v>
      </c>
      <c r="AA163">
        <v>1.7132560844110001</v>
      </c>
      <c r="AB163">
        <v>1.7132560844110001</v>
      </c>
      <c r="AF163">
        <v>3.9158928664767898</v>
      </c>
      <c r="AG163">
        <v>-83.233995124485901</v>
      </c>
      <c r="AH163">
        <v>-60.022215638699599</v>
      </c>
      <c r="AI163">
        <v>0.97786504272402897</v>
      </c>
      <c r="AJ163">
        <v>-75.720387925283504</v>
      </c>
      <c r="AK163">
        <v>-69.207133393621504</v>
      </c>
      <c r="AL163">
        <v>5.7756354075372398</v>
      </c>
      <c r="AM163">
        <v>0.73739186232093601</v>
      </c>
      <c r="AN163">
        <v>3.90917597216455</v>
      </c>
      <c r="AO163">
        <v>0.73739186232093601</v>
      </c>
      <c r="AP163">
        <v>-24.136049070200599</v>
      </c>
      <c r="AQ163">
        <v>1.1299682359725101</v>
      </c>
      <c r="AR163">
        <v>-61.950403344387603</v>
      </c>
      <c r="AS163">
        <v>5.0976077552509498</v>
      </c>
    </row>
    <row r="164" spans="1:45" x14ac:dyDescent="0.25">
      <c r="A164" t="s">
        <v>20</v>
      </c>
      <c r="B164" t="s">
        <v>21</v>
      </c>
      <c r="C164" t="s">
        <v>17</v>
      </c>
      <c r="D164">
        <v>34971.177664800001</v>
      </c>
      <c r="E164">
        <v>28.75</v>
      </c>
      <c r="H164">
        <v>7.0810326773569895E-2</v>
      </c>
      <c r="N164">
        <v>0.95412344533052595</v>
      </c>
      <c r="Q164">
        <v>0.67697575064755</v>
      </c>
      <c r="S164">
        <v>-9.6158990936351593E-2</v>
      </c>
      <c r="T164">
        <v>18.777983550245601</v>
      </c>
      <c r="X164">
        <v>6243.0776648000001</v>
      </c>
      <c r="Y164">
        <v>0.31024695035961403</v>
      </c>
      <c r="Z164">
        <v>2.31691055151656</v>
      </c>
      <c r="AA164">
        <v>2.1759934978233302</v>
      </c>
      <c r="AB164">
        <v>2.0226455942642199</v>
      </c>
      <c r="AF164">
        <v>12.978389006334901</v>
      </c>
      <c r="AG164">
        <v>20.189732582679799</v>
      </c>
      <c r="AH164">
        <v>-44.159753373876399</v>
      </c>
      <c r="AI164">
        <v>1.36586421746856</v>
      </c>
      <c r="AJ164">
        <v>91.072980390770397</v>
      </c>
      <c r="AK164">
        <v>13.431070658669199</v>
      </c>
      <c r="AM164">
        <v>1.73787702212351</v>
      </c>
      <c r="AN164">
        <v>11.723846064681799</v>
      </c>
      <c r="AO164">
        <v>1.73787702212351</v>
      </c>
      <c r="AP164">
        <v>71.063035393848907</v>
      </c>
      <c r="AR164">
        <v>-10.325129544111199</v>
      </c>
      <c r="AS164">
        <v>18.778185211428699</v>
      </c>
    </row>
    <row r="165" spans="1:45" x14ac:dyDescent="0.25">
      <c r="A165" t="s">
        <v>602</v>
      </c>
      <c r="B165" t="s">
        <v>601</v>
      </c>
      <c r="C165" t="s">
        <v>27</v>
      </c>
      <c r="D165">
        <v>34883.163576904997</v>
      </c>
      <c r="E165">
        <v>217.1</v>
      </c>
      <c r="H165">
        <v>0.124462440397981</v>
      </c>
      <c r="N165">
        <v>1.8541170927142501</v>
      </c>
      <c r="Q165">
        <v>1.60843138967862</v>
      </c>
      <c r="S165">
        <v>-0.196685372558112</v>
      </c>
      <c r="T165">
        <v>15.8947811598788</v>
      </c>
      <c r="U165">
        <v>0.69267075352068197</v>
      </c>
      <c r="V165">
        <v>-0.33842912785226498</v>
      </c>
      <c r="W165">
        <v>4.2548964794224299E-2</v>
      </c>
      <c r="X165">
        <v>26633.433576904899</v>
      </c>
      <c r="Y165">
        <v>1.44957661692433</v>
      </c>
      <c r="AA165">
        <v>9.2062598564468292</v>
      </c>
      <c r="AB165">
        <v>8.7736388536460392</v>
      </c>
      <c r="AG165">
        <v>-43.898949288635201</v>
      </c>
      <c r="AH165">
        <v>-27.179993061543701</v>
      </c>
      <c r="AI165">
        <v>1.7811927382591299</v>
      </c>
      <c r="AJ165">
        <v>-30.043847063158299</v>
      </c>
      <c r="AK165">
        <v>-3.9853219582397799</v>
      </c>
      <c r="AL165">
        <v>9.0601786161422204</v>
      </c>
      <c r="AM165">
        <v>1.8985842775178501</v>
      </c>
      <c r="AO165">
        <v>1.8985842775178501</v>
      </c>
      <c r="AP165">
        <v>-50.707753698551997</v>
      </c>
      <c r="AQ165">
        <v>2.6062751045826098</v>
      </c>
      <c r="AR165">
        <v>-2.0325966862916398</v>
      </c>
      <c r="AS165">
        <v>17.190768476382001</v>
      </c>
    </row>
    <row r="166" spans="1:45" x14ac:dyDescent="0.25">
      <c r="A166" t="s">
        <v>604</v>
      </c>
      <c r="B166" t="s">
        <v>603</v>
      </c>
      <c r="C166" t="s">
        <v>17</v>
      </c>
      <c r="D166">
        <v>34777.722443250001</v>
      </c>
      <c r="E166">
        <v>84</v>
      </c>
      <c r="H166">
        <v>7.0046721006075299E-2</v>
      </c>
      <c r="N166">
        <v>0.73126419860068903</v>
      </c>
      <c r="Q166">
        <v>0.50002089087688495</v>
      </c>
      <c r="S166">
        <v>-9.7887647411885007E-2</v>
      </c>
      <c r="T166">
        <v>9.0615124814354395</v>
      </c>
      <c r="U166">
        <v>2.3603070481095298</v>
      </c>
      <c r="V166">
        <v>1.3292071667365799</v>
      </c>
      <c r="W166">
        <v>0.43213882270586301</v>
      </c>
      <c r="X166">
        <v>-49749.047556749902</v>
      </c>
      <c r="AG166">
        <v>-49.491566824261803</v>
      </c>
      <c r="AH166">
        <v>-76.5337412387358</v>
      </c>
      <c r="AI166">
        <v>0.57398964181641499</v>
      </c>
      <c r="AJ166">
        <v>-7.7957336556839003</v>
      </c>
      <c r="AK166">
        <v>-45.262649751193798</v>
      </c>
      <c r="AM166">
        <v>0.63117337593790601</v>
      </c>
      <c r="AO166">
        <v>0.63117337593790601</v>
      </c>
      <c r="AP166">
        <v>-37.872224459362599</v>
      </c>
      <c r="AR166">
        <v>-67.431302674525497</v>
      </c>
      <c r="AS166">
        <v>8.9616906296141998</v>
      </c>
    </row>
    <row r="167" spans="1:45" x14ac:dyDescent="0.25">
      <c r="A167" t="s">
        <v>608</v>
      </c>
      <c r="B167" t="s">
        <v>607</v>
      </c>
      <c r="C167" t="s">
        <v>102</v>
      </c>
      <c r="D167">
        <v>34753.158073024999</v>
      </c>
      <c r="E167">
        <v>3814.95</v>
      </c>
      <c r="F167">
        <v>13.188315999114799</v>
      </c>
      <c r="G167">
        <v>0.85973338561066404</v>
      </c>
      <c r="H167">
        <v>1.62893410289804</v>
      </c>
      <c r="I167">
        <v>86.045658964300003</v>
      </c>
      <c r="J167">
        <v>74.6559530778583</v>
      </c>
      <c r="K167">
        <v>25.731374116269599</v>
      </c>
      <c r="L167">
        <v>35.858866415973402</v>
      </c>
      <c r="M167">
        <v>43.431853709964699</v>
      </c>
      <c r="N167">
        <v>24.2824024087647</v>
      </c>
      <c r="O167">
        <v>4.8890943716081496</v>
      </c>
      <c r="P167">
        <v>17.8739957101828</v>
      </c>
      <c r="Q167">
        <v>35.086930733443303</v>
      </c>
      <c r="R167">
        <v>1.53238948245442</v>
      </c>
      <c r="S167">
        <v>9.8492316408186404</v>
      </c>
      <c r="T167">
        <v>45.897539683599803</v>
      </c>
      <c r="U167">
        <v>0.20830349819687199</v>
      </c>
      <c r="V167">
        <v>-3.0339108728556399</v>
      </c>
      <c r="W167">
        <v>-0.87688318889322603</v>
      </c>
      <c r="X167">
        <v>35808.108073025003</v>
      </c>
      <c r="Y167">
        <v>5.1492451266563997</v>
      </c>
      <c r="Z167">
        <v>201.883678598551</v>
      </c>
      <c r="AA167">
        <v>30.041367221236399</v>
      </c>
      <c r="AB167">
        <v>27.123861376205301</v>
      </c>
      <c r="AC167">
        <v>1.29014926677683</v>
      </c>
      <c r="AD167">
        <v>4.6536854529267204</v>
      </c>
      <c r="AE167">
        <v>35.211063385994301</v>
      </c>
      <c r="AF167">
        <v>195.93594222825101</v>
      </c>
      <c r="AG167">
        <v>229.118378120633</v>
      </c>
      <c r="AH167">
        <v>311.623680123783</v>
      </c>
      <c r="AI167">
        <v>12.634296023930199</v>
      </c>
      <c r="AJ167">
        <v>106.51318263106199</v>
      </c>
      <c r="AK167">
        <v>114.27098303651699</v>
      </c>
      <c r="AL167">
        <v>39.288877445932002</v>
      </c>
      <c r="AM167">
        <v>4.9975421621968401</v>
      </c>
      <c r="AN167">
        <v>52.938639521424797</v>
      </c>
      <c r="AO167">
        <v>4.9975421621968401</v>
      </c>
      <c r="AP167">
        <v>119.453271965955</v>
      </c>
      <c r="AQ167">
        <v>4.7645768768295902</v>
      </c>
      <c r="AR167">
        <v>211.30442791369401</v>
      </c>
      <c r="AS167">
        <v>45.892690946458998</v>
      </c>
    </row>
    <row r="168" spans="1:45" x14ac:dyDescent="0.25">
      <c r="A168" t="s">
        <v>617</v>
      </c>
      <c r="B168" t="s">
        <v>616</v>
      </c>
      <c r="C168" t="s">
        <v>457</v>
      </c>
      <c r="D168">
        <v>34630.258753210001</v>
      </c>
      <c r="E168">
        <v>565.1</v>
      </c>
      <c r="F168">
        <v>31.071470761960999</v>
      </c>
      <c r="G168">
        <v>1.7763236817710799</v>
      </c>
      <c r="H168">
        <v>0.95027919329228805</v>
      </c>
      <c r="I168">
        <v>100.9414502721</v>
      </c>
      <c r="J168">
        <v>100.621304627249</v>
      </c>
      <c r="K168">
        <v>86.379619215938305</v>
      </c>
      <c r="L168">
        <v>71.584927005533601</v>
      </c>
      <c r="M168">
        <v>12.8892110330493</v>
      </c>
      <c r="N168">
        <v>17.191860959141302</v>
      </c>
      <c r="O168">
        <v>3.62746240820608</v>
      </c>
      <c r="P168">
        <v>5.0043445797546902</v>
      </c>
      <c r="Q168">
        <v>51.3636777068904</v>
      </c>
      <c r="R168">
        <v>2.3633058872712001</v>
      </c>
      <c r="S168">
        <v>4.0054405747631803</v>
      </c>
      <c r="T168">
        <v>87.605005699999893</v>
      </c>
      <c r="U168">
        <v>0.47501431829974999</v>
      </c>
      <c r="V168">
        <v>-0.15064076839660201</v>
      </c>
      <c r="W168">
        <v>-0.32068902478486899</v>
      </c>
      <c r="X168">
        <v>34627.528753209997</v>
      </c>
      <c r="Y168">
        <v>12.8861482638778</v>
      </c>
      <c r="Z168">
        <v>174.84235674430701</v>
      </c>
      <c r="AA168">
        <v>65.826797873184503</v>
      </c>
      <c r="AB168">
        <v>49.184036067851203</v>
      </c>
      <c r="AC168">
        <v>0.86960686935344</v>
      </c>
      <c r="AD168">
        <v>6.2615017687085199</v>
      </c>
      <c r="AE168">
        <v>42.465762847728101</v>
      </c>
      <c r="AF168">
        <v>174.856141142186</v>
      </c>
      <c r="AG168">
        <v>180.87744338279299</v>
      </c>
      <c r="AH168">
        <v>144.94955877346899</v>
      </c>
      <c r="AI168">
        <v>15.120997093371299</v>
      </c>
      <c r="AJ168">
        <v>64.569324828267696</v>
      </c>
      <c r="AK168">
        <v>40.756032726487398</v>
      </c>
      <c r="AL168">
        <v>55.456329735034302</v>
      </c>
      <c r="AM168">
        <v>12.8871641950178</v>
      </c>
      <c r="AN168">
        <v>64.937011294436402</v>
      </c>
      <c r="AO168">
        <v>12.8871641950178</v>
      </c>
      <c r="AP168">
        <v>569.43250061496406</v>
      </c>
      <c r="AQ168">
        <v>9.2216295953335994</v>
      </c>
      <c r="AR168">
        <v>714.50232486388904</v>
      </c>
      <c r="AS168">
        <v>80.264825016131596</v>
      </c>
    </row>
    <row r="169" spans="1:45" x14ac:dyDescent="0.25">
      <c r="A169" t="s">
        <v>614</v>
      </c>
      <c r="B169" t="s">
        <v>613</v>
      </c>
      <c r="C169" t="s">
        <v>615</v>
      </c>
      <c r="D169">
        <v>33750.001980000001</v>
      </c>
      <c r="E169">
        <v>229.2</v>
      </c>
      <c r="F169">
        <v>14.3738767359535</v>
      </c>
      <c r="G169">
        <v>2.97057760744593</v>
      </c>
      <c r="H169">
        <v>2.9939789622101798</v>
      </c>
      <c r="I169">
        <v>15.7667414934</v>
      </c>
      <c r="L169">
        <v>13.738539961070201</v>
      </c>
      <c r="M169">
        <v>25.157136073877101</v>
      </c>
      <c r="N169">
        <v>22.236175612386301</v>
      </c>
      <c r="O169">
        <v>0</v>
      </c>
      <c r="P169">
        <v>22.9232467740554</v>
      </c>
      <c r="Q169">
        <v>43.211042668991396</v>
      </c>
      <c r="R169">
        <v>3.1821626060771901</v>
      </c>
      <c r="S169">
        <v>10.0381716272875</v>
      </c>
      <c r="T169">
        <v>10.147873901774499</v>
      </c>
      <c r="U169">
        <v>1.3333333333333299</v>
      </c>
      <c r="V169">
        <v>0.40297835877079002</v>
      </c>
      <c r="W169">
        <v>-0.51341379058854697</v>
      </c>
      <c r="X169">
        <v>31986.39198</v>
      </c>
      <c r="Y169">
        <v>0.52817304464762804</v>
      </c>
      <c r="Z169">
        <v>9.4175676969550608</v>
      </c>
      <c r="AA169">
        <v>6.7329708569876798</v>
      </c>
      <c r="AB169">
        <v>5.7998371692006296</v>
      </c>
      <c r="AC169">
        <v>4.06194010283913</v>
      </c>
      <c r="AD169">
        <v>1.65041840896396</v>
      </c>
      <c r="AE169">
        <v>10.616623364306101</v>
      </c>
      <c r="AF169">
        <v>9.9368171507981806</v>
      </c>
      <c r="AG169">
        <v>20.069581846118499</v>
      </c>
      <c r="AH169">
        <v>59.593901072286002</v>
      </c>
      <c r="AI169">
        <v>2.4692551761072599</v>
      </c>
      <c r="AJ169">
        <v>12.1887927134609</v>
      </c>
      <c r="AK169">
        <v>-42.828047022194397</v>
      </c>
      <c r="AL169">
        <v>10.7993497773694</v>
      </c>
      <c r="AM169">
        <v>0.55729453055492995</v>
      </c>
      <c r="AN169">
        <v>9.7296461522494901</v>
      </c>
      <c r="AO169">
        <v>0.55729453055492995</v>
      </c>
      <c r="AP169">
        <v>-26.860004725673701</v>
      </c>
      <c r="AQ169">
        <v>0.60191216307804496</v>
      </c>
      <c r="AR169">
        <v>-10.7349427038576</v>
      </c>
      <c r="AS169">
        <v>10.147843389469701</v>
      </c>
    </row>
    <row r="170" spans="1:45" x14ac:dyDescent="0.25">
      <c r="A170" t="s">
        <v>623</v>
      </c>
      <c r="B170" t="s">
        <v>622</v>
      </c>
      <c r="C170" t="s">
        <v>504</v>
      </c>
      <c r="D170">
        <v>32989.96421305</v>
      </c>
      <c r="E170">
        <v>3513.95</v>
      </c>
      <c r="F170">
        <v>68.763184079601999</v>
      </c>
      <c r="G170">
        <v>8.2265280610566496</v>
      </c>
      <c r="H170">
        <v>1.04080717897141</v>
      </c>
      <c r="I170">
        <v>217.40038178189999</v>
      </c>
      <c r="L170">
        <v>51.046534235735301</v>
      </c>
      <c r="M170">
        <v>0.206363468417782</v>
      </c>
      <c r="N170">
        <v>26.9669015788282</v>
      </c>
      <c r="O170">
        <v>0</v>
      </c>
      <c r="P170">
        <v>9.8458257057924506E-2</v>
      </c>
      <c r="Q170">
        <v>291.79009616447303</v>
      </c>
      <c r="R170">
        <v>12.259721034278501</v>
      </c>
      <c r="S170">
        <v>1.59581445857896</v>
      </c>
      <c r="T170">
        <v>31.242567417395001</v>
      </c>
      <c r="U170">
        <v>0.45745000214429599</v>
      </c>
      <c r="V170">
        <v>-0.19823488655242799</v>
      </c>
      <c r="W170">
        <v>-0.137454994855084</v>
      </c>
      <c r="X170">
        <v>31447.254213050001</v>
      </c>
      <c r="Y170">
        <v>6.1142054849989602</v>
      </c>
      <c r="AA170">
        <v>22.7525823817051</v>
      </c>
      <c r="AB170">
        <v>21.317570881553401</v>
      </c>
      <c r="AC170">
        <v>0.75236751848995997</v>
      </c>
      <c r="AD170">
        <v>6.8141198838329604</v>
      </c>
      <c r="AE170">
        <v>330.89120710237103</v>
      </c>
      <c r="AG170">
        <v>-24.830636242354402</v>
      </c>
      <c r="AH170">
        <v>31.0393963705705</v>
      </c>
      <c r="AI170">
        <v>6.9256596520686697</v>
      </c>
      <c r="AJ170">
        <v>-28.935827397906898</v>
      </c>
      <c r="AK170">
        <v>-27.1051595175011</v>
      </c>
      <c r="AL170">
        <v>31.069407603890301</v>
      </c>
      <c r="AM170">
        <v>6.4141504620662504</v>
      </c>
      <c r="AO170">
        <v>6.4141504620662504</v>
      </c>
      <c r="AP170">
        <v>40.454769636814802</v>
      </c>
      <c r="AQ170">
        <v>6.1592808935254801</v>
      </c>
      <c r="AR170">
        <v>135.225510010433</v>
      </c>
      <c r="AS170">
        <v>31.2428632974562</v>
      </c>
    </row>
    <row r="171" spans="1:45" x14ac:dyDescent="0.25">
      <c r="A171" t="s">
        <v>110</v>
      </c>
      <c r="B171" t="s">
        <v>111</v>
      </c>
      <c r="C171" t="s">
        <v>112</v>
      </c>
      <c r="D171">
        <v>32881.397637000002</v>
      </c>
      <c r="E171">
        <v>112.55</v>
      </c>
      <c r="F171">
        <v>102.63405556294001</v>
      </c>
      <c r="G171">
        <v>1.9678573952217899</v>
      </c>
      <c r="H171">
        <v>0.48109667043932702</v>
      </c>
      <c r="I171">
        <v>151.0997164437</v>
      </c>
      <c r="L171">
        <v>47.2586513470415</v>
      </c>
      <c r="M171">
        <v>9.9735859784259304</v>
      </c>
      <c r="N171">
        <v>17.2149157766383</v>
      </c>
      <c r="O171">
        <v>0</v>
      </c>
      <c r="P171">
        <v>4.7830093127640101</v>
      </c>
      <c r="Q171">
        <v>56.860571584027099</v>
      </c>
      <c r="R171">
        <v>2.2800541069824201</v>
      </c>
      <c r="S171">
        <v>2.7960984415086001</v>
      </c>
      <c r="T171">
        <v>5.8701477180949198</v>
      </c>
      <c r="U171">
        <v>8.3374117647058803</v>
      </c>
      <c r="V171">
        <v>5.0951973936533603</v>
      </c>
      <c r="W171">
        <v>3.9073854395832801</v>
      </c>
      <c r="X171">
        <v>28407.347636999999</v>
      </c>
      <c r="Y171">
        <v>1.44402263870596</v>
      </c>
      <c r="Z171">
        <v>6.1862690847125403</v>
      </c>
      <c r="AA171">
        <v>3.6791554166731402</v>
      </c>
      <c r="AB171">
        <v>3.5256483699335002</v>
      </c>
      <c r="AC171">
        <v>1.29014926677683</v>
      </c>
      <c r="AD171">
        <v>4.6536854529267204</v>
      </c>
      <c r="AE171">
        <v>35.211063385994301</v>
      </c>
      <c r="AF171">
        <v>7.1605831091027801</v>
      </c>
      <c r="AG171">
        <v>-44.544577428722498</v>
      </c>
      <c r="AH171">
        <v>-69.392547461846704</v>
      </c>
      <c r="AI171">
        <v>0.93945910932319199</v>
      </c>
      <c r="AJ171">
        <v>-49.602815322304998</v>
      </c>
      <c r="AK171">
        <v>-72.595430369545298</v>
      </c>
      <c r="AL171">
        <v>6.6205882352941101</v>
      </c>
      <c r="AM171">
        <v>1.67145075234961</v>
      </c>
      <c r="AN171">
        <v>4.3042084202079698</v>
      </c>
      <c r="AO171">
        <v>1.67145075234961</v>
      </c>
      <c r="AP171">
        <v>-37.502076821378402</v>
      </c>
      <c r="AQ171">
        <v>2.5134493590076699</v>
      </c>
      <c r="AR171">
        <v>4.1171846797150797</v>
      </c>
      <c r="AS171">
        <v>5.87004292322138</v>
      </c>
    </row>
    <row r="172" spans="1:45" x14ac:dyDescent="0.25">
      <c r="A172" t="s">
        <v>627</v>
      </c>
      <c r="B172" t="s">
        <v>626</v>
      </c>
      <c r="C172" t="s">
        <v>457</v>
      </c>
      <c r="D172">
        <v>32793.575268300003</v>
      </c>
      <c r="E172">
        <v>585.79999999999995</v>
      </c>
      <c r="F172">
        <v>13.821490218642101</v>
      </c>
      <c r="G172">
        <v>0.81524871596726201</v>
      </c>
      <c r="H172">
        <v>1.7823941512136701</v>
      </c>
      <c r="I172">
        <v>32.011906505299997</v>
      </c>
      <c r="L172">
        <v>41.2833093697053</v>
      </c>
      <c r="M172">
        <v>25.069128096155101</v>
      </c>
      <c r="N172">
        <v>14.1348687162302</v>
      </c>
      <c r="O172">
        <v>0</v>
      </c>
      <c r="P172">
        <v>12.9015206853044</v>
      </c>
      <c r="Q172">
        <v>21.547119797436199</v>
      </c>
      <c r="R172">
        <v>1.2620152589626099</v>
      </c>
      <c r="S172">
        <v>45.101053715734302</v>
      </c>
      <c r="T172">
        <v>50.177607326600899</v>
      </c>
      <c r="U172">
        <v>0.26128677564932901</v>
      </c>
      <c r="V172">
        <v>-0.364368311047023</v>
      </c>
      <c r="W172">
        <v>-0.53441656743528998</v>
      </c>
      <c r="X172">
        <v>33817.375268299998</v>
      </c>
      <c r="Y172">
        <v>2.9702638986817198</v>
      </c>
      <c r="AA172">
        <v>35.194537521516899</v>
      </c>
      <c r="AB172">
        <v>24.315052680687302</v>
      </c>
      <c r="AC172">
        <v>0.86960686935344</v>
      </c>
      <c r="AD172">
        <v>6.2615017687085199</v>
      </c>
      <c r="AE172">
        <v>42.465762847728101</v>
      </c>
      <c r="AG172">
        <v>61.803927479288198</v>
      </c>
      <c r="AH172">
        <v>41.107096983402798</v>
      </c>
      <c r="AI172">
        <v>8.7106913522279008</v>
      </c>
      <c r="AJ172">
        <v>-5.7394621088797297</v>
      </c>
      <c r="AK172">
        <v>-19.379025404254001</v>
      </c>
      <c r="AL172">
        <v>39.495685005393703</v>
      </c>
      <c r="AM172">
        <v>2.8803410068149198</v>
      </c>
      <c r="AN172">
        <v>85.649747357657702</v>
      </c>
      <c r="AO172">
        <v>2.8803410068149198</v>
      </c>
      <c r="AP172">
        <v>49.621270718454298</v>
      </c>
      <c r="AQ172">
        <v>2.4979345887581399</v>
      </c>
      <c r="AR172">
        <v>82.045049706011199</v>
      </c>
      <c r="AS172">
        <v>50.1776073266008</v>
      </c>
    </row>
    <row r="173" spans="1:45" x14ac:dyDescent="0.25">
      <c r="A173" t="s">
        <v>619</v>
      </c>
      <c r="B173" t="s">
        <v>618</v>
      </c>
      <c r="C173" t="s">
        <v>74</v>
      </c>
      <c r="D173">
        <v>32778.572090549998</v>
      </c>
      <c r="E173">
        <v>3818.85</v>
      </c>
      <c r="F173">
        <v>203.993680884676</v>
      </c>
      <c r="G173">
        <v>6.5521281748969402</v>
      </c>
      <c r="H173">
        <v>0.66513242178258802</v>
      </c>
      <c r="I173">
        <v>-807.56864231450004</v>
      </c>
      <c r="J173">
        <v>0</v>
      </c>
      <c r="K173">
        <v>1106.6033172080099</v>
      </c>
      <c r="L173">
        <v>62.266546692359199</v>
      </c>
      <c r="M173">
        <v>0.93043085383789303</v>
      </c>
      <c r="N173">
        <v>28.321363517228701</v>
      </c>
      <c r="P173">
        <v>0.51830629408318296</v>
      </c>
      <c r="Q173">
        <v>108.81218897979301</v>
      </c>
      <c r="R173">
        <v>6.5521281748969402</v>
      </c>
      <c r="S173">
        <v>1.00444913592289</v>
      </c>
      <c r="T173">
        <v>18.148512062005398</v>
      </c>
      <c r="U173">
        <v>5.9305100970534097</v>
      </c>
      <c r="V173">
        <v>3.3055155154437901</v>
      </c>
      <c r="W173">
        <v>4.2165673800923704</v>
      </c>
      <c r="X173">
        <v>27378.232090549998</v>
      </c>
      <c r="Y173">
        <v>4.6481383480131999</v>
      </c>
      <c r="Z173">
        <v>15.914893471769201</v>
      </c>
      <c r="AA173">
        <v>10.601198845544699</v>
      </c>
      <c r="AB173">
        <v>10.2801240943481</v>
      </c>
      <c r="AC173">
        <v>1.51887463644678</v>
      </c>
      <c r="AD173">
        <v>7.7289023228045197</v>
      </c>
      <c r="AE173">
        <v>31.807681496004101</v>
      </c>
      <c r="AF173">
        <v>19.054096745635899</v>
      </c>
      <c r="AG173">
        <v>-42.569228373250603</v>
      </c>
      <c r="AH173">
        <v>-38.072760143260403</v>
      </c>
      <c r="AI173">
        <v>4.3945525674059596</v>
      </c>
      <c r="AJ173">
        <v>-45.960872567922301</v>
      </c>
      <c r="AK173">
        <v>-31.4087469667002</v>
      </c>
      <c r="AL173">
        <v>16.099704890387802</v>
      </c>
      <c r="AM173">
        <v>5.56498087324601</v>
      </c>
      <c r="AN173">
        <v>18.640923152915601</v>
      </c>
      <c r="AO173">
        <v>5.56498087324601</v>
      </c>
      <c r="AP173">
        <v>4.92342395891996</v>
      </c>
      <c r="AQ173">
        <v>5.3532663836605296</v>
      </c>
      <c r="AR173">
        <v>54.463651758101598</v>
      </c>
      <c r="AS173">
        <v>18.056039005910598</v>
      </c>
    </row>
    <row r="174" spans="1:45" x14ac:dyDescent="0.25">
      <c r="A174" t="s">
        <v>633</v>
      </c>
      <c r="B174" t="s">
        <v>632</v>
      </c>
      <c r="C174" t="s">
        <v>527</v>
      </c>
      <c r="D174">
        <v>32503.379898989999</v>
      </c>
      <c r="E174">
        <v>132.44999999999999</v>
      </c>
      <c r="G174">
        <v>0.58718036404199703</v>
      </c>
      <c r="H174">
        <v>0.14601941532651899</v>
      </c>
      <c r="I174">
        <v>-276485.88520691299</v>
      </c>
      <c r="L174">
        <v>0.255571536583313</v>
      </c>
      <c r="M174">
        <v>384.42793233912198</v>
      </c>
      <c r="N174">
        <v>1.60698634929113</v>
      </c>
      <c r="P174">
        <v>278.27929841181799</v>
      </c>
      <c r="Q174">
        <v>1.91599507984975</v>
      </c>
      <c r="R174">
        <v>0.58718036404199703</v>
      </c>
      <c r="S174">
        <v>-1.3021481123036001</v>
      </c>
      <c r="T174">
        <v>20.023643861998998</v>
      </c>
      <c r="U174">
        <v>1.5257927789085399</v>
      </c>
      <c r="V174">
        <v>0.49469289753559398</v>
      </c>
      <c r="W174">
        <v>-0.44371693515708999</v>
      </c>
      <c r="X174">
        <v>102948.80989899</v>
      </c>
      <c r="Y174">
        <v>6.6132425626010498</v>
      </c>
      <c r="Z174">
        <v>13.9827654683486</v>
      </c>
      <c r="AA174">
        <v>60.244497702542603</v>
      </c>
      <c r="AB174">
        <v>56.562483118411699</v>
      </c>
      <c r="AC174">
        <v>1.84366191657545</v>
      </c>
      <c r="AD174">
        <v>4.1014716235830404</v>
      </c>
      <c r="AE174">
        <v>21.638596599069199</v>
      </c>
      <c r="AF174">
        <v>4.4146905486536596</v>
      </c>
      <c r="AG174">
        <v>-2.4611482140118701</v>
      </c>
      <c r="AH174">
        <v>-38.530931978211001</v>
      </c>
      <c r="AI174">
        <v>1.50354637676018</v>
      </c>
      <c r="AJ174">
        <v>204.38360555043701</v>
      </c>
      <c r="AK174">
        <v>20.955658294030801</v>
      </c>
      <c r="AL174">
        <v>15.017006802720999</v>
      </c>
      <c r="AM174">
        <v>2.0879574575684399</v>
      </c>
      <c r="AN174">
        <v>4.3392977875874204</v>
      </c>
      <c r="AO174">
        <v>2.0879574575684399</v>
      </c>
      <c r="AP174">
        <v>37.211602761711298</v>
      </c>
      <c r="AQ174">
        <v>4.0025402096939802</v>
      </c>
      <c r="AR174">
        <v>7.7391047475103596</v>
      </c>
      <c r="AS174">
        <v>17.1786498979905</v>
      </c>
    </row>
    <row r="175" spans="1:45" x14ac:dyDescent="0.25">
      <c r="A175" t="s">
        <v>629</v>
      </c>
      <c r="B175" t="s">
        <v>628</v>
      </c>
      <c r="C175" t="s">
        <v>440</v>
      </c>
      <c r="D175">
        <v>32412.849035625</v>
      </c>
      <c r="E175">
        <v>481.3</v>
      </c>
      <c r="F175">
        <v>51.249566294919397</v>
      </c>
      <c r="G175">
        <v>0.53236258199675701</v>
      </c>
      <c r="H175">
        <v>1.8606723696013601</v>
      </c>
      <c r="I175">
        <v>7.3122128862000002</v>
      </c>
      <c r="L175">
        <v>18.4494627181993</v>
      </c>
      <c r="M175">
        <v>11.169765876307499</v>
      </c>
      <c r="N175">
        <v>21.5693003161464</v>
      </c>
      <c r="O175">
        <v>0</v>
      </c>
      <c r="P175">
        <v>9.1706291197226193</v>
      </c>
      <c r="Q175">
        <v>38.620811644008697</v>
      </c>
      <c r="R175">
        <v>0.55362697499173497</v>
      </c>
      <c r="S175">
        <v>-16.105580837865801</v>
      </c>
      <c r="T175">
        <v>21.2073234638146</v>
      </c>
      <c r="U175">
        <v>1.41233938621641</v>
      </c>
      <c r="V175">
        <v>-0.94174546541188298</v>
      </c>
      <c r="W175">
        <v>-0.502950264204444</v>
      </c>
      <c r="X175">
        <v>33020.399035625</v>
      </c>
      <c r="Y175">
        <v>1.9580883451047399</v>
      </c>
      <c r="Z175">
        <v>111.76685295026</v>
      </c>
      <c r="AA175">
        <v>15.9679286605018</v>
      </c>
      <c r="AB175">
        <v>13.2283725675331</v>
      </c>
      <c r="AC175">
        <v>2.4389395333596999</v>
      </c>
      <c r="AD175">
        <v>4.2271451952235504</v>
      </c>
      <c r="AE175">
        <v>27.0936824338091</v>
      </c>
      <c r="AF175">
        <v>109.710428633986</v>
      </c>
      <c r="AG175">
        <v>126.790479791282</v>
      </c>
      <c r="AH175">
        <v>149.226846070688</v>
      </c>
      <c r="AI175">
        <v>5.7572383734122798</v>
      </c>
      <c r="AJ175">
        <v>3.8947691600008199</v>
      </c>
      <c r="AK175">
        <v>13.412364974086699</v>
      </c>
      <c r="AL175">
        <v>21.977168949771599</v>
      </c>
      <c r="AM175">
        <v>1.9220610223342101</v>
      </c>
      <c r="AN175">
        <v>19.505367287075501</v>
      </c>
      <c r="AO175">
        <v>1.9220610223342101</v>
      </c>
      <c r="AP175">
        <v>67.535080218876601</v>
      </c>
      <c r="AQ175">
        <v>1.94514373117657</v>
      </c>
      <c r="AR175">
        <v>7.3313835722437704</v>
      </c>
      <c r="AS175">
        <v>21.2073234638146</v>
      </c>
    </row>
    <row r="176" spans="1:45" x14ac:dyDescent="0.25">
      <c r="A176" t="s">
        <v>645</v>
      </c>
      <c r="B176" t="s">
        <v>644</v>
      </c>
      <c r="C176" t="s">
        <v>96</v>
      </c>
      <c r="D176">
        <v>32250.786857020001</v>
      </c>
      <c r="E176">
        <v>824.9</v>
      </c>
      <c r="F176">
        <v>14.1327433628318</v>
      </c>
      <c r="G176">
        <v>1.7610671604107</v>
      </c>
      <c r="H176">
        <v>0.57285779478358501</v>
      </c>
      <c r="I176">
        <v>78.241310039499993</v>
      </c>
      <c r="J176">
        <v>96.228639077619903</v>
      </c>
      <c r="K176">
        <v>123.73327156681</v>
      </c>
      <c r="L176">
        <v>57.985323855628401</v>
      </c>
      <c r="M176">
        <v>22.531785516860101</v>
      </c>
      <c r="N176">
        <v>10.955239238552499</v>
      </c>
      <c r="O176">
        <v>3.7930495900038999</v>
      </c>
      <c r="P176">
        <v>19.4361525704809</v>
      </c>
      <c r="Q176">
        <v>20.985088115680099</v>
      </c>
      <c r="R176">
        <v>2.041154687763</v>
      </c>
      <c r="S176">
        <v>2.9481956551194601</v>
      </c>
      <c r="T176">
        <v>69.446138796339199</v>
      </c>
      <c r="U176">
        <v>0.15559097122952001</v>
      </c>
      <c r="V176">
        <v>-0.60921278995752604</v>
      </c>
      <c r="W176">
        <v>-0.48777686253932501</v>
      </c>
      <c r="X176">
        <v>31709.886857019999</v>
      </c>
      <c r="Y176">
        <v>9.7156341862307691</v>
      </c>
      <c r="Z176">
        <v>103.89871185131</v>
      </c>
      <c r="AA176">
        <v>49.639772788071298</v>
      </c>
      <c r="AB176">
        <v>31.542710491415399</v>
      </c>
      <c r="AC176">
        <v>0.83208620538750999</v>
      </c>
      <c r="AD176">
        <v>6.2748041438375504</v>
      </c>
      <c r="AE176">
        <v>38.257191492088097</v>
      </c>
      <c r="AF176">
        <v>105.670992323132</v>
      </c>
      <c r="AG176">
        <v>3.9586875540709099</v>
      </c>
      <c r="AH176">
        <v>82.655672247904803</v>
      </c>
      <c r="AI176">
        <v>8.9139819947539998</v>
      </c>
      <c r="AJ176">
        <v>20.739983078239302</v>
      </c>
      <c r="AK176">
        <v>72.410411405271503</v>
      </c>
      <c r="AL176">
        <v>55.3327072712637</v>
      </c>
      <c r="AM176">
        <v>9.8813612528402395</v>
      </c>
      <c r="AN176">
        <v>39.163068435968398</v>
      </c>
      <c r="AO176">
        <v>9.8813612528402395</v>
      </c>
      <c r="AP176">
        <v>-14.5732345697695</v>
      </c>
      <c r="AQ176">
        <v>8.8412158498978695</v>
      </c>
      <c r="AR176">
        <v>120.81202752356199</v>
      </c>
      <c r="AS176">
        <v>66.661403176973906</v>
      </c>
    </row>
    <row r="177" spans="1:45" x14ac:dyDescent="0.25">
      <c r="A177" t="s">
        <v>631</v>
      </c>
      <c r="B177" t="s">
        <v>630</v>
      </c>
      <c r="C177" t="s">
        <v>373</v>
      </c>
      <c r="D177">
        <v>32216.064643341</v>
      </c>
      <c r="E177">
        <v>309.93</v>
      </c>
      <c r="F177">
        <v>1.6780013523758699</v>
      </c>
      <c r="G177">
        <v>0.19265124723287</v>
      </c>
      <c r="H177">
        <v>7.9518610853704402E-2</v>
      </c>
      <c r="I177">
        <v>4.1277827625999999</v>
      </c>
      <c r="J177">
        <v>9.6517384944300595</v>
      </c>
      <c r="K177">
        <v>1421.35197479464</v>
      </c>
      <c r="L177">
        <v>5.5620746851502902</v>
      </c>
      <c r="M177">
        <v>60.905972103101099</v>
      </c>
      <c r="N177">
        <v>3.52983189963029</v>
      </c>
      <c r="O177">
        <v>37.817021276595703</v>
      </c>
      <c r="P177">
        <v>42.912061982165298</v>
      </c>
      <c r="Q177">
        <v>2.29649917208924</v>
      </c>
      <c r="R177">
        <v>0.19325697856487201</v>
      </c>
      <c r="S177">
        <v>-1.3422758923206699</v>
      </c>
      <c r="T177">
        <v>63.674403880504002</v>
      </c>
      <c r="U177">
        <v>6.3877786526150402</v>
      </c>
      <c r="V177">
        <v>5.2283803597273</v>
      </c>
      <c r="W177">
        <v>5.2283803597273</v>
      </c>
      <c r="X177">
        <v>46182.454643341</v>
      </c>
      <c r="Y177">
        <v>12.6825399551111</v>
      </c>
      <c r="Z177">
        <v>31.343075532485599</v>
      </c>
      <c r="AA177">
        <v>28.1973432183688</v>
      </c>
      <c r="AB177">
        <v>16.6949677879226</v>
      </c>
      <c r="AC177">
        <v>1.15939829288774</v>
      </c>
      <c r="AD177">
        <v>3.0103975157768201</v>
      </c>
      <c r="AE177">
        <v>54.973468365379297</v>
      </c>
      <c r="AF177">
        <v>21.864375882005401</v>
      </c>
      <c r="AG177">
        <v>-56.083936087465602</v>
      </c>
      <c r="AH177">
        <v>-56.083936087465602</v>
      </c>
      <c r="AI177">
        <v>1.32204809704989</v>
      </c>
      <c r="AJ177">
        <v>15.827517844233901</v>
      </c>
      <c r="AK177">
        <v>15.827517844233901</v>
      </c>
      <c r="AL177">
        <v>29.022008826126498</v>
      </c>
      <c r="AM177">
        <v>8.8471158623122292</v>
      </c>
      <c r="AN177">
        <v>12.5573724691546</v>
      </c>
      <c r="AO177">
        <v>8.8471158623122292</v>
      </c>
      <c r="AP177">
        <v>0.50311371594026</v>
      </c>
      <c r="AQ177">
        <v>7.9171582821967696</v>
      </c>
      <c r="AR177">
        <v>0.50311371594026</v>
      </c>
      <c r="AS177">
        <v>57.410789705677502</v>
      </c>
    </row>
    <row r="178" spans="1:45" x14ac:dyDescent="0.25">
      <c r="A178" t="s">
        <v>606</v>
      </c>
      <c r="B178" t="s">
        <v>605</v>
      </c>
      <c r="C178" t="s">
        <v>440</v>
      </c>
      <c r="D178">
        <v>32203.536803999999</v>
      </c>
      <c r="E178">
        <v>461.85</v>
      </c>
      <c r="F178">
        <v>201.412653446647</v>
      </c>
      <c r="G178">
        <v>1.18931552694474</v>
      </c>
      <c r="H178">
        <v>1.4486124365839701</v>
      </c>
      <c r="I178">
        <v>-6.6554703667000004</v>
      </c>
      <c r="L178">
        <v>9.7642766012960802</v>
      </c>
      <c r="M178">
        <v>1.41892212537766</v>
      </c>
      <c r="N178">
        <v>19.204437001422502</v>
      </c>
      <c r="O178">
        <v>0</v>
      </c>
      <c r="P178">
        <v>1.03004993382581</v>
      </c>
      <c r="Q178">
        <v>46.573556479650897</v>
      </c>
      <c r="R178">
        <v>1.2052843252374801</v>
      </c>
      <c r="S178">
        <v>20.961622106585299</v>
      </c>
      <c r="T178">
        <v>19.640494498216</v>
      </c>
      <c r="U178">
        <v>2.82577980654276</v>
      </c>
      <c r="V178">
        <v>0.471694954914466</v>
      </c>
      <c r="W178">
        <v>0.91049015612190498</v>
      </c>
      <c r="X178">
        <v>29231.856803999999</v>
      </c>
      <c r="Y178">
        <v>2.00185427207464</v>
      </c>
      <c r="Z178">
        <v>52.111341124877399</v>
      </c>
      <c r="AA178">
        <v>13.7048312223389</v>
      </c>
      <c r="AB178">
        <v>11.709979811883001</v>
      </c>
      <c r="AC178">
        <v>2.4389395333596999</v>
      </c>
      <c r="AD178">
        <v>4.2271451952235504</v>
      </c>
      <c r="AE178">
        <v>27.0936824338091</v>
      </c>
      <c r="AF178">
        <v>57.408925579819901</v>
      </c>
      <c r="AG178">
        <v>67.224170915957501</v>
      </c>
      <c r="AH178">
        <v>83.767646430861603</v>
      </c>
      <c r="AI178">
        <v>4.2451050619295403</v>
      </c>
      <c r="AJ178">
        <v>-3.7811327034199902</v>
      </c>
      <c r="AK178">
        <v>5.0332888119471999</v>
      </c>
      <c r="AL178">
        <v>18.041015625</v>
      </c>
      <c r="AM178">
        <v>2.2053606843811102</v>
      </c>
      <c r="AN178">
        <v>16.967983984403801</v>
      </c>
      <c r="AO178">
        <v>2.2053606843811102</v>
      </c>
      <c r="AP178">
        <v>92.228693509764199</v>
      </c>
      <c r="AQ178">
        <v>2.31010242682129</v>
      </c>
      <c r="AR178">
        <v>23.151352001818498</v>
      </c>
      <c r="AS178">
        <v>19.164209000237999</v>
      </c>
    </row>
    <row r="179" spans="1:45" x14ac:dyDescent="0.25">
      <c r="A179" t="s">
        <v>612</v>
      </c>
      <c r="B179" t="s">
        <v>611</v>
      </c>
      <c r="C179" t="s">
        <v>24</v>
      </c>
      <c r="D179">
        <v>31553.79711159</v>
      </c>
      <c r="E179">
        <v>716.05</v>
      </c>
      <c r="F179">
        <v>-21.8441011235955</v>
      </c>
      <c r="G179">
        <v>16.513648892972501</v>
      </c>
      <c r="H179">
        <v>0.68318415368999796</v>
      </c>
      <c r="I179">
        <v>75.188556228099998</v>
      </c>
      <c r="L179">
        <v>34.5823777708354</v>
      </c>
      <c r="M179">
        <v>2.9447526267356001</v>
      </c>
      <c r="P179">
        <v>2.6145397160944999</v>
      </c>
      <c r="R179">
        <v>16.513648892972501</v>
      </c>
      <c r="S179">
        <v>0.78763204840703005</v>
      </c>
      <c r="T179">
        <v>-64.764264098827994</v>
      </c>
      <c r="X179">
        <v>27685.417111589999</v>
      </c>
      <c r="Y179">
        <v>9.8285373367283899</v>
      </c>
      <c r="AG179">
        <v>14.938109267805499</v>
      </c>
      <c r="AH179">
        <v>-31.547816552770701</v>
      </c>
      <c r="AI179">
        <v>5.8307057560138604</v>
      </c>
      <c r="AJ179">
        <v>98.332723301112296</v>
      </c>
      <c r="AK179">
        <v>11.758323382713099</v>
      </c>
      <c r="AL179">
        <v>-421.20588235294099</v>
      </c>
      <c r="AM179">
        <v>11.2018421747738</v>
      </c>
      <c r="AO179">
        <v>11.2018421747738</v>
      </c>
      <c r="AP179">
        <v>7.5043072646478803</v>
      </c>
      <c r="AQ179">
        <v>9.7320486196239795</v>
      </c>
      <c r="AR179">
        <v>226.489000806604</v>
      </c>
      <c r="AS179">
        <v>-64.768252209840199</v>
      </c>
    </row>
    <row r="180" spans="1:45" x14ac:dyDescent="0.25">
      <c r="A180" t="s">
        <v>674</v>
      </c>
      <c r="B180" t="s">
        <v>673</v>
      </c>
      <c r="C180" t="s">
        <v>27</v>
      </c>
      <c r="D180">
        <v>31448.314398279999</v>
      </c>
      <c r="E180">
        <v>135.44999999999999</v>
      </c>
      <c r="H180">
        <v>8.1801928912464794E-2</v>
      </c>
      <c r="N180">
        <v>1.58799073208297</v>
      </c>
      <c r="Q180">
        <v>1.2866060107338799</v>
      </c>
      <c r="S180">
        <v>-0.113840543391277</v>
      </c>
      <c r="T180">
        <v>9.9371553876109093</v>
      </c>
      <c r="U180">
        <v>0.67291385356912503</v>
      </c>
      <c r="V180">
        <v>-0.35818602780382203</v>
      </c>
      <c r="W180">
        <v>2.2792064842667201E-2</v>
      </c>
      <c r="X180">
        <v>13996.35439828</v>
      </c>
      <c r="Y180">
        <v>0.69124558343383702</v>
      </c>
      <c r="Z180">
        <v>2650.8246966439201</v>
      </c>
      <c r="AA180">
        <v>3.2832632873744401</v>
      </c>
      <c r="AB180">
        <v>3.1487011370401699</v>
      </c>
      <c r="AF180">
        <v>5956.1201511893596</v>
      </c>
      <c r="AG180">
        <v>-55.9272923934343</v>
      </c>
      <c r="AH180">
        <v>-42.792963179626803</v>
      </c>
      <c r="AI180">
        <v>1.39929619407877</v>
      </c>
      <c r="AJ180">
        <v>-56.264565390331697</v>
      </c>
      <c r="AK180">
        <v>-39.9732046893009</v>
      </c>
      <c r="AL180">
        <v>8.9761431411530808</v>
      </c>
      <c r="AM180">
        <v>1.55315504421074</v>
      </c>
      <c r="AN180">
        <v>64.272050681136307</v>
      </c>
      <c r="AO180">
        <v>1.55315504421074</v>
      </c>
      <c r="AP180">
        <v>-59.6760060166188</v>
      </c>
      <c r="AQ180">
        <v>2.5554903945982499</v>
      </c>
      <c r="AR180">
        <v>-19.8568278339263</v>
      </c>
      <c r="AS180">
        <v>9.3134382491219103</v>
      </c>
    </row>
    <row r="181" spans="1:45" x14ac:dyDescent="0.25">
      <c r="A181" t="s">
        <v>650</v>
      </c>
      <c r="B181" t="s">
        <v>649</v>
      </c>
      <c r="C181" t="s">
        <v>336</v>
      </c>
      <c r="D181">
        <v>31381.09214868</v>
      </c>
      <c r="E181">
        <v>393.8</v>
      </c>
      <c r="F181">
        <v>9.54528371634526</v>
      </c>
      <c r="G181">
        <v>0.46555401225788401</v>
      </c>
      <c r="H181">
        <v>2.80767026442276</v>
      </c>
      <c r="I181">
        <v>39.331702620100003</v>
      </c>
      <c r="L181">
        <v>17.2038163507478</v>
      </c>
      <c r="M181">
        <v>61.147110986115898</v>
      </c>
      <c r="N181">
        <v>20.8490781859776</v>
      </c>
      <c r="O181">
        <v>0</v>
      </c>
      <c r="P181">
        <v>28.367263773539399</v>
      </c>
      <c r="Q181">
        <v>21.945733996323799</v>
      </c>
      <c r="R181">
        <v>1.0451588016301201</v>
      </c>
      <c r="S181">
        <v>185.35207489748001</v>
      </c>
      <c r="T181">
        <v>14.8409043029936</v>
      </c>
      <c r="U181">
        <v>0.41864020021217102</v>
      </c>
      <c r="V181">
        <v>-2.8235741708403399</v>
      </c>
      <c r="W181">
        <v>-0.75700723647683898</v>
      </c>
      <c r="X181">
        <v>34323.66214868</v>
      </c>
      <c r="Y181">
        <v>0.95520537364471003</v>
      </c>
      <c r="Z181">
        <v>107.915683043073</v>
      </c>
      <c r="AA181">
        <v>11.077187413849501</v>
      </c>
      <c r="AB181">
        <v>8.9797511861006605</v>
      </c>
      <c r="AC181">
        <v>1.29014926677683</v>
      </c>
      <c r="AD181">
        <v>4.6536854529267204</v>
      </c>
      <c r="AE181">
        <v>35.211063385994301</v>
      </c>
      <c r="AF181">
        <v>98.664063851725999</v>
      </c>
      <c r="AG181">
        <v>202.586838179236</v>
      </c>
      <c r="AH181">
        <v>95.603066203460799</v>
      </c>
      <c r="AI181">
        <v>6.00380192135637</v>
      </c>
      <c r="AJ181">
        <v>-35.462273323195099</v>
      </c>
      <c r="AK181">
        <v>-30.715781802796901</v>
      </c>
      <c r="AL181">
        <v>10.8484848484848</v>
      </c>
      <c r="AM181">
        <v>0.87331554894738195</v>
      </c>
      <c r="AN181">
        <v>28.969925268576301</v>
      </c>
      <c r="AO181">
        <v>0.87331554894738195</v>
      </c>
      <c r="AP181">
        <v>-2.95769801431917</v>
      </c>
      <c r="AQ181">
        <v>0.51859621565410896</v>
      </c>
      <c r="AR181">
        <v>-45.599859184841598</v>
      </c>
      <c r="AS181">
        <v>14.4732048171679</v>
      </c>
    </row>
    <row r="182" spans="1:45" x14ac:dyDescent="0.25">
      <c r="A182" t="s">
        <v>635</v>
      </c>
      <c r="B182" t="s">
        <v>634</v>
      </c>
      <c r="C182" t="s">
        <v>636</v>
      </c>
      <c r="D182">
        <v>31238.88399025</v>
      </c>
      <c r="E182">
        <v>27791.75</v>
      </c>
      <c r="F182">
        <v>84.552957359009596</v>
      </c>
      <c r="G182">
        <v>2.5608579017962798</v>
      </c>
      <c r="H182">
        <v>1.42376464432927</v>
      </c>
      <c r="I182">
        <v>42.966077765100003</v>
      </c>
      <c r="L182">
        <v>46.052536834630203</v>
      </c>
      <c r="M182">
        <v>1.1252163877668699</v>
      </c>
      <c r="N182">
        <v>20.449441940151999</v>
      </c>
      <c r="O182">
        <v>0</v>
      </c>
      <c r="P182">
        <v>0.31324705300469802</v>
      </c>
      <c r="Q182">
        <v>54.842710701995401</v>
      </c>
      <c r="R182">
        <v>3.2046524472029998</v>
      </c>
      <c r="S182">
        <v>2.57703837601778</v>
      </c>
      <c r="T182">
        <v>69.264282366798895</v>
      </c>
      <c r="U182">
        <v>3.4257998791954698</v>
      </c>
      <c r="V182">
        <v>2.7701149904987501</v>
      </c>
      <c r="W182">
        <v>0</v>
      </c>
      <c r="X182">
        <v>29935.593990249999</v>
      </c>
      <c r="Y182">
        <v>7.4328718324328404</v>
      </c>
      <c r="Z182">
        <v>116.453722828328</v>
      </c>
      <c r="AA182">
        <v>48.699518448430098</v>
      </c>
      <c r="AB182">
        <v>44.521838826630699</v>
      </c>
      <c r="AC182">
        <v>0.75236751848995997</v>
      </c>
      <c r="AD182">
        <v>6.8141198838329604</v>
      </c>
      <c r="AE182">
        <v>330.89120710237103</v>
      </c>
      <c r="AF182">
        <v>121.52370648973</v>
      </c>
      <c r="AG182">
        <v>0</v>
      </c>
      <c r="AH182">
        <v>170.68683936288099</v>
      </c>
      <c r="AI182">
        <v>14.3062695162302</v>
      </c>
      <c r="AJ182">
        <v>0</v>
      </c>
      <c r="AK182">
        <v>61.606719025639499</v>
      </c>
      <c r="AL182">
        <v>60.813457330415702</v>
      </c>
      <c r="AM182">
        <v>7.7564728117101103</v>
      </c>
      <c r="AN182">
        <v>95.423783456791995</v>
      </c>
      <c r="AO182">
        <v>7.7564728117101103</v>
      </c>
      <c r="AP182">
        <v>0</v>
      </c>
      <c r="AQ182">
        <v>6.7777106246211396</v>
      </c>
      <c r="AR182">
        <v>184.452365719656</v>
      </c>
      <c r="AS182">
        <v>69.262746641501494</v>
      </c>
    </row>
    <row r="183" spans="1:45" x14ac:dyDescent="0.25">
      <c r="A183" t="s">
        <v>647</v>
      </c>
      <c r="B183" t="s">
        <v>646</v>
      </c>
      <c r="C183" t="s">
        <v>648</v>
      </c>
      <c r="D183">
        <v>31009.19308388</v>
      </c>
      <c r="E183">
        <v>477.7</v>
      </c>
      <c r="F183">
        <v>3.4286637181334698</v>
      </c>
      <c r="G183">
        <v>0.82817259987814396</v>
      </c>
      <c r="H183">
        <v>1.2186223451296301</v>
      </c>
      <c r="I183">
        <v>-106.9449029157</v>
      </c>
      <c r="L183">
        <v>1.3612186243678699</v>
      </c>
      <c r="M183">
        <v>107.72398060437401</v>
      </c>
      <c r="N183">
        <v>14.4290291278379</v>
      </c>
      <c r="O183">
        <v>0</v>
      </c>
      <c r="P183">
        <v>97.539742619227795</v>
      </c>
      <c r="Q183">
        <v>12.4952239439609</v>
      </c>
      <c r="R183">
        <v>1.0035359909478601</v>
      </c>
      <c r="S183">
        <v>-526.12727272727</v>
      </c>
      <c r="T183">
        <v>87.797483178685695</v>
      </c>
      <c r="U183">
        <v>0.255348224592023</v>
      </c>
      <c r="V183">
        <v>-0.370306862104329</v>
      </c>
      <c r="W183">
        <v>0.15936588520331499</v>
      </c>
      <c r="X183">
        <v>32462.35308388</v>
      </c>
      <c r="Y183">
        <v>6.23238089717508</v>
      </c>
      <c r="Z183">
        <v>60.254947719498801</v>
      </c>
      <c r="AA183">
        <v>47.050297969244099</v>
      </c>
      <c r="AB183">
        <v>27.607797900972901</v>
      </c>
      <c r="AC183">
        <v>0.45716602517637001</v>
      </c>
      <c r="AD183">
        <v>5.7210413287841799</v>
      </c>
      <c r="AE183">
        <v>152.72171058466299</v>
      </c>
      <c r="AF183">
        <v>57.557666977039403</v>
      </c>
      <c r="AG183">
        <v>5.3873829357968797</v>
      </c>
      <c r="AH183">
        <v>156.934346503629</v>
      </c>
      <c r="AI183">
        <v>15.8608308017472</v>
      </c>
      <c r="AJ183">
        <v>-21.045316167752699</v>
      </c>
      <c r="AK183">
        <v>41.065288642545298</v>
      </c>
      <c r="AL183">
        <v>71.298507462686501</v>
      </c>
      <c r="AM183">
        <v>5.9533916753790797</v>
      </c>
      <c r="AN183">
        <v>33.342501326724097</v>
      </c>
      <c r="AO183">
        <v>5.9533916753790797</v>
      </c>
      <c r="AP183">
        <v>7.7033143973110096</v>
      </c>
      <c r="AQ183">
        <v>5.4505974760504898</v>
      </c>
      <c r="AR183">
        <v>276.26985169446499</v>
      </c>
      <c r="AS183">
        <v>115.12174444564801</v>
      </c>
    </row>
    <row r="184" spans="1:45" x14ac:dyDescent="0.25">
      <c r="A184" t="s">
        <v>641</v>
      </c>
      <c r="B184" t="s">
        <v>640</v>
      </c>
      <c r="C184" t="s">
        <v>533</v>
      </c>
      <c r="D184">
        <v>30959.15859603</v>
      </c>
      <c r="E184">
        <v>476.95</v>
      </c>
      <c r="F184">
        <v>3.47832942508288</v>
      </c>
      <c r="G184">
        <v>0.80731005606157602</v>
      </c>
      <c r="H184">
        <v>1.6462449771012999</v>
      </c>
      <c r="I184">
        <v>52.943451397099999</v>
      </c>
      <c r="L184">
        <v>8.0566782922543201</v>
      </c>
      <c r="M184">
        <v>970.36489412261699</v>
      </c>
      <c r="N184">
        <v>20.025184812766501</v>
      </c>
      <c r="O184">
        <v>0</v>
      </c>
      <c r="P184">
        <v>21.048740560806898</v>
      </c>
      <c r="Q184">
        <v>14.925965516317699</v>
      </c>
      <c r="R184">
        <v>0.98833888068819997</v>
      </c>
      <c r="S184">
        <v>-28.493735519715599</v>
      </c>
      <c r="T184">
        <v>50.505160926001999</v>
      </c>
      <c r="U184">
        <v>0.20900825582610499</v>
      </c>
      <c r="V184">
        <v>-3.03320611522641</v>
      </c>
      <c r="W184">
        <v>-1.6541020138384801</v>
      </c>
      <c r="X184">
        <v>30920.26859603</v>
      </c>
      <c r="Y184">
        <v>4.8818419155900203</v>
      </c>
      <c r="Z184">
        <v>351.486513539047</v>
      </c>
      <c r="AA184">
        <v>35.940009759080802</v>
      </c>
      <c r="AB184">
        <v>34.724707555848802</v>
      </c>
      <c r="AC184">
        <v>1.29014926677683</v>
      </c>
      <c r="AD184">
        <v>4.6536854529267204</v>
      </c>
      <c r="AE184">
        <v>35.211063385994301</v>
      </c>
      <c r="AF184">
        <v>351.92859606718201</v>
      </c>
      <c r="AG184">
        <v>7087.5137964448304</v>
      </c>
      <c r="AH184">
        <v>5226.3202183631802</v>
      </c>
      <c r="AI184">
        <v>163.485021893805</v>
      </c>
      <c r="AJ184">
        <v>280.84222034253202</v>
      </c>
      <c r="AK184">
        <v>135.78149405465399</v>
      </c>
      <c r="AM184">
        <v>4.8879820573390402</v>
      </c>
      <c r="AN184">
        <v>203.077458812922</v>
      </c>
      <c r="AO184">
        <v>4.8879820573390402</v>
      </c>
      <c r="AP184">
        <v>491.83556224825799</v>
      </c>
      <c r="AR184">
        <v>204.47976397730599</v>
      </c>
      <c r="AS184">
        <v>50.5059848543671</v>
      </c>
    </row>
    <row r="185" spans="1:45" x14ac:dyDescent="0.25">
      <c r="A185" t="s">
        <v>638</v>
      </c>
      <c r="B185" t="s">
        <v>637</v>
      </c>
      <c r="C185" t="s">
        <v>639</v>
      </c>
      <c r="D185">
        <v>30595.394979500001</v>
      </c>
      <c r="E185">
        <v>256.75</v>
      </c>
      <c r="F185">
        <v>3.1410501193317399</v>
      </c>
      <c r="G185">
        <v>0.950603358125653</v>
      </c>
      <c r="H185">
        <v>0.32046446135384599</v>
      </c>
      <c r="I185">
        <v>137.98442524679999</v>
      </c>
      <c r="J185">
        <v>282.11170841209798</v>
      </c>
      <c r="K185">
        <v>266.72081758034</v>
      </c>
      <c r="L185">
        <v>88.980225279434805</v>
      </c>
      <c r="M185">
        <v>80.123439223079899</v>
      </c>
      <c r="N185">
        <v>2.5435914483067799</v>
      </c>
      <c r="O185">
        <v>1.29381372384169</v>
      </c>
      <c r="P185">
        <v>68.921418661733796</v>
      </c>
      <c r="Q185">
        <v>1.5817181143814301</v>
      </c>
      <c r="R185">
        <v>1.4492344930499199</v>
      </c>
      <c r="S185">
        <v>2.7573768143620998</v>
      </c>
      <c r="T185">
        <v>66.123611366976306</v>
      </c>
      <c r="U185">
        <v>0.58861799339628296</v>
      </c>
      <c r="V185">
        <v>-0.176185767790764</v>
      </c>
      <c r="W185">
        <v>0</v>
      </c>
      <c r="X185">
        <v>49509.494979499999</v>
      </c>
      <c r="Y185">
        <v>4.2864992493138496</v>
      </c>
      <c r="Z185">
        <v>392.309785891442</v>
      </c>
      <c r="AA185">
        <v>37.6183382565914</v>
      </c>
      <c r="AB185">
        <v>20.380987559484598</v>
      </c>
      <c r="AC185">
        <v>0.83208620538750999</v>
      </c>
      <c r="AD185">
        <v>6.2748041438375504</v>
      </c>
      <c r="AE185">
        <v>38.257191492088097</v>
      </c>
      <c r="AF185">
        <v>242.43577638272501</v>
      </c>
      <c r="AG185">
        <v>0</v>
      </c>
      <c r="AH185">
        <v>-72.122668914383098</v>
      </c>
      <c r="AI185">
        <v>1.3604725454226101</v>
      </c>
      <c r="AJ185">
        <v>0</v>
      </c>
      <c r="AK185">
        <v>64.161740839414904</v>
      </c>
      <c r="AL185">
        <v>32.5</v>
      </c>
      <c r="AM185">
        <v>2.6489290118267301</v>
      </c>
      <c r="AN185">
        <v>16.515732782456102</v>
      </c>
      <c r="AO185">
        <v>2.6489290118267301</v>
      </c>
      <c r="AP185">
        <v>0</v>
      </c>
      <c r="AQ185">
        <v>1.9140270102452599</v>
      </c>
      <c r="AR185">
        <v>-40.806193509085098</v>
      </c>
      <c r="AS185">
        <v>66.123611366976306</v>
      </c>
    </row>
    <row r="186" spans="1:45" x14ac:dyDescent="0.25">
      <c r="A186" t="s">
        <v>659</v>
      </c>
      <c r="B186" t="s">
        <v>658</v>
      </c>
      <c r="C186" t="s">
        <v>341</v>
      </c>
      <c r="D186">
        <v>30377.383832719999</v>
      </c>
      <c r="E186">
        <v>671.8</v>
      </c>
      <c r="F186">
        <v>4.7171351747738797</v>
      </c>
      <c r="G186">
        <v>0.95706800692060401</v>
      </c>
      <c r="H186">
        <v>0.95179159851481299</v>
      </c>
      <c r="I186">
        <v>55.070386277499999</v>
      </c>
      <c r="J186">
        <v>14.1446583582198</v>
      </c>
      <c r="K186">
        <v>36.264639385097297</v>
      </c>
      <c r="L186">
        <v>26.906272479413701</v>
      </c>
      <c r="M186">
        <v>91.770968907383804</v>
      </c>
      <c r="N186">
        <v>12.9205300163734</v>
      </c>
      <c r="O186">
        <v>25.804794343999699</v>
      </c>
      <c r="P186">
        <v>77.843757753566095</v>
      </c>
      <c r="Q186">
        <v>11.517235902545901</v>
      </c>
      <c r="R186">
        <v>1.0754340168801499</v>
      </c>
      <c r="S186">
        <v>-130.814079919829</v>
      </c>
      <c r="T186">
        <v>14.346346199269901</v>
      </c>
      <c r="U186">
        <v>4.1135986077050797</v>
      </c>
      <c r="V186">
        <v>1.75951375607678</v>
      </c>
      <c r="W186">
        <v>-0.53764110295536505</v>
      </c>
      <c r="X186">
        <v>40264.17383272</v>
      </c>
      <c r="Y186">
        <v>1.54226201919315</v>
      </c>
      <c r="Z186">
        <v>62.890170458616403</v>
      </c>
      <c r="AA186">
        <v>10.4323222939195</v>
      </c>
      <c r="AB186">
        <v>7.8327044409359399</v>
      </c>
      <c r="AC186">
        <v>2.4389395333596999</v>
      </c>
      <c r="AD186">
        <v>4.2271451952235504</v>
      </c>
      <c r="AE186">
        <v>27.0936824338091</v>
      </c>
      <c r="AF186">
        <v>47.447610753510403</v>
      </c>
      <c r="AG186">
        <v>21.8485839548161</v>
      </c>
      <c r="AH186">
        <v>14.4821008876914</v>
      </c>
      <c r="AI186">
        <v>2.64458165198034</v>
      </c>
      <c r="AJ186">
        <v>1.9380583699439899</v>
      </c>
      <c r="AK186">
        <v>-23.278717657492699</v>
      </c>
      <c r="AL186">
        <v>16.4455324357405</v>
      </c>
      <c r="AM186">
        <v>1.16356256364025</v>
      </c>
      <c r="AN186">
        <v>8.7903118348737408</v>
      </c>
      <c r="AO186">
        <v>1.16356256364025</v>
      </c>
      <c r="AP186">
        <v>-45.959217909590997</v>
      </c>
      <c r="AQ186">
        <v>1.3228599104016701</v>
      </c>
      <c r="AR186">
        <v>-35.024550013137201</v>
      </c>
      <c r="AS186">
        <v>14.346346199269799</v>
      </c>
    </row>
    <row r="187" spans="1:45" x14ac:dyDescent="0.25">
      <c r="A187" t="s">
        <v>661</v>
      </c>
      <c r="B187" t="s">
        <v>660</v>
      </c>
      <c r="C187" t="s">
        <v>373</v>
      </c>
      <c r="D187">
        <v>30352.801877065001</v>
      </c>
      <c r="E187">
        <v>1697.55</v>
      </c>
      <c r="F187">
        <v>5.8989975965765797</v>
      </c>
      <c r="G187">
        <v>1.5027847307603699</v>
      </c>
      <c r="H187">
        <v>0.26127065234845598</v>
      </c>
      <c r="I187">
        <v>1185.1344986478</v>
      </c>
      <c r="L187">
        <v>32.789641768655599</v>
      </c>
      <c r="M187">
        <v>44.189801482803198</v>
      </c>
      <c r="N187">
        <v>14.044850121598399</v>
      </c>
      <c r="O187">
        <v>0</v>
      </c>
      <c r="P187">
        <v>34.852757257268898</v>
      </c>
      <c r="Q187">
        <v>25.0996495344674</v>
      </c>
      <c r="R187">
        <v>1.87007038976433</v>
      </c>
      <c r="S187">
        <v>3.7664256487865</v>
      </c>
      <c r="T187">
        <v>22.736862435627199</v>
      </c>
      <c r="U187">
        <v>0.29407404746856602</v>
      </c>
      <c r="V187">
        <v>-0.86532424541917996</v>
      </c>
      <c r="W187">
        <v>-0.86532424541917996</v>
      </c>
      <c r="X187">
        <v>34346.971877065</v>
      </c>
      <c r="Y187">
        <v>10.2227998586435</v>
      </c>
      <c r="Z187">
        <v>46.286600467710997</v>
      </c>
      <c r="AA187">
        <v>17.065800735888999</v>
      </c>
      <c r="AB187">
        <v>15.330526674372701</v>
      </c>
      <c r="AC187">
        <v>0.941333681936249</v>
      </c>
      <c r="AD187">
        <v>3.6778973512404298</v>
      </c>
      <c r="AE187">
        <v>387.382730986659</v>
      </c>
      <c r="AF187">
        <v>40.903984741008003</v>
      </c>
      <c r="AG187">
        <v>11.8889014828502</v>
      </c>
      <c r="AH187">
        <v>11.8889014828502</v>
      </c>
      <c r="AI187">
        <v>3.3683007106697</v>
      </c>
      <c r="AJ187">
        <v>-58.640298471787297</v>
      </c>
      <c r="AK187">
        <v>-58.640298471787297</v>
      </c>
      <c r="AL187">
        <v>33.026264591439599</v>
      </c>
      <c r="AM187">
        <v>9.0340021778016197</v>
      </c>
      <c r="AN187">
        <v>38.883439716458902</v>
      </c>
      <c r="AO187">
        <v>9.0340021778016197</v>
      </c>
      <c r="AP187">
        <v>2.626139672636</v>
      </c>
      <c r="AQ187">
        <v>9.1739865723149698</v>
      </c>
      <c r="AR187">
        <v>2.626139672636</v>
      </c>
      <c r="AS187">
        <v>22.7372030780896</v>
      </c>
    </row>
    <row r="188" spans="1:45" x14ac:dyDescent="0.25">
      <c r="A188" t="s">
        <v>643</v>
      </c>
      <c r="B188" t="s">
        <v>642</v>
      </c>
      <c r="C188" t="s">
        <v>115</v>
      </c>
      <c r="D188">
        <v>29995.8759737</v>
      </c>
      <c r="E188">
        <v>1240.5999999999999</v>
      </c>
      <c r="F188">
        <v>19.303877940241499</v>
      </c>
      <c r="G188">
        <v>2.5922030243874001</v>
      </c>
      <c r="H188">
        <v>0.822490457030847</v>
      </c>
      <c r="I188">
        <v>194.68540349669999</v>
      </c>
      <c r="L188">
        <v>99.150175247460894</v>
      </c>
      <c r="M188">
        <v>25.740251583944399</v>
      </c>
      <c r="N188">
        <v>34.3410011083214</v>
      </c>
      <c r="O188">
        <v>0</v>
      </c>
      <c r="P188">
        <v>17.866708535751801</v>
      </c>
      <c r="Q188">
        <v>62.579845413446101</v>
      </c>
      <c r="R188">
        <v>3.0088575507706601</v>
      </c>
      <c r="S188">
        <v>1.98617675531006</v>
      </c>
      <c r="T188">
        <v>69.902533088718499</v>
      </c>
      <c r="U188">
        <v>0.72820937215342196</v>
      </c>
      <c r="V188">
        <v>0.102554285457069</v>
      </c>
      <c r="W188">
        <v>0.16155239360558599</v>
      </c>
      <c r="X188">
        <v>29858.615973700002</v>
      </c>
      <c r="Y188">
        <v>21.401417729523999</v>
      </c>
      <c r="Z188">
        <v>85.613648278759001</v>
      </c>
      <c r="AA188">
        <v>49.1661715358142</v>
      </c>
      <c r="AB188">
        <v>41.989925288922599</v>
      </c>
      <c r="AC188">
        <v>0.69067063619616997</v>
      </c>
      <c r="AD188">
        <v>8.5308523218610208</v>
      </c>
      <c r="AE188">
        <v>61.422563987467399</v>
      </c>
      <c r="AF188">
        <v>86.007214054650703</v>
      </c>
      <c r="AG188">
        <v>121.042015538756</v>
      </c>
      <c r="AH188">
        <v>348.78010873530701</v>
      </c>
      <c r="AI188">
        <v>27.703673987938</v>
      </c>
      <c r="AJ188">
        <v>44.803454769344</v>
      </c>
      <c r="AK188">
        <v>12.3132537516636</v>
      </c>
      <c r="AL188">
        <v>59.7879518072289</v>
      </c>
      <c r="AM188">
        <v>21.499800005518999</v>
      </c>
      <c r="AN188">
        <v>85.453466963990607</v>
      </c>
      <c r="AO188">
        <v>21.499800005518999</v>
      </c>
      <c r="AP188">
        <v>962.26789820890099</v>
      </c>
      <c r="AQ188">
        <v>18.518428450094301</v>
      </c>
      <c r="AR188">
        <v>1258.8433284161799</v>
      </c>
      <c r="AS188">
        <v>71.391555535272204</v>
      </c>
    </row>
    <row r="189" spans="1:45" x14ac:dyDescent="0.25">
      <c r="A189" t="s">
        <v>688</v>
      </c>
      <c r="B189" t="s">
        <v>687</v>
      </c>
      <c r="C189" t="s">
        <v>61</v>
      </c>
      <c r="D189">
        <v>29696.850752999999</v>
      </c>
      <c r="E189">
        <v>50.45</v>
      </c>
      <c r="F189">
        <v>0.69021514141461504</v>
      </c>
      <c r="G189">
        <v>1.0184805055858199</v>
      </c>
      <c r="H189">
        <v>0.17552648685783001</v>
      </c>
      <c r="I189">
        <v>-753.65978543350002</v>
      </c>
      <c r="L189">
        <v>36.386375552147598</v>
      </c>
      <c r="M189">
        <v>1388.4581497797301</v>
      </c>
      <c r="N189">
        <v>4.3606536248363001</v>
      </c>
      <c r="O189">
        <v>0</v>
      </c>
      <c r="P189">
        <v>1277.93394677162</v>
      </c>
      <c r="R189">
        <v>1.0328478390684399</v>
      </c>
      <c r="S189">
        <v>24.404388714733599</v>
      </c>
      <c r="T189">
        <v>-165.66356550820001</v>
      </c>
      <c r="X189">
        <v>54263.000753</v>
      </c>
      <c r="Y189">
        <v>7.1124481607748997</v>
      </c>
      <c r="Z189">
        <v>458.34108246473301</v>
      </c>
      <c r="AA189">
        <v>33.552636112536703</v>
      </c>
      <c r="AB189">
        <v>20.4020020201602</v>
      </c>
      <c r="AC189">
        <v>1.3015700832254</v>
      </c>
      <c r="AD189">
        <v>5.63674749433142</v>
      </c>
      <c r="AE189">
        <v>29.1524096305589</v>
      </c>
      <c r="AF189">
        <v>250.83918196638101</v>
      </c>
      <c r="AG189">
        <v>374.06178983081401</v>
      </c>
      <c r="AH189">
        <v>192.93318180264001</v>
      </c>
      <c r="AI189">
        <v>15.4820273456194</v>
      </c>
      <c r="AJ189">
        <v>-665.99031900047396</v>
      </c>
      <c r="AK189">
        <v>-486.524545827135</v>
      </c>
      <c r="AL189">
        <v>-91.727272727272705</v>
      </c>
      <c r="AM189">
        <v>3.8924738512052199</v>
      </c>
      <c r="AN189">
        <v>9.1203462883624908</v>
      </c>
      <c r="AO189">
        <v>3.8924738512052199</v>
      </c>
      <c r="AP189">
        <v>126.26933063397099</v>
      </c>
      <c r="AQ189">
        <v>3.6717563257982202</v>
      </c>
      <c r="AR189">
        <v>42.748311295003703</v>
      </c>
      <c r="AS189">
        <v>-165.66356550820001</v>
      </c>
    </row>
    <row r="190" spans="1:45" x14ac:dyDescent="0.25">
      <c r="A190" t="s">
        <v>652</v>
      </c>
      <c r="B190" t="s">
        <v>651</v>
      </c>
      <c r="C190" t="s">
        <v>88</v>
      </c>
      <c r="D190">
        <v>29647.965749999999</v>
      </c>
      <c r="E190">
        <v>2703.25</v>
      </c>
      <c r="F190">
        <v>16.280308219178</v>
      </c>
      <c r="G190">
        <v>0.78202895509861503</v>
      </c>
      <c r="H190">
        <v>0.89909873723574296</v>
      </c>
      <c r="I190">
        <v>216.09248713950001</v>
      </c>
      <c r="L190">
        <v>45.6706637114508</v>
      </c>
      <c r="M190">
        <v>36.775405999574502</v>
      </c>
      <c r="N190">
        <v>27.6475839587774</v>
      </c>
      <c r="O190">
        <v>0</v>
      </c>
      <c r="P190">
        <v>10.3233813204737</v>
      </c>
      <c r="Q190">
        <v>50.191502863099998</v>
      </c>
      <c r="R190">
        <v>1.27891313470415</v>
      </c>
      <c r="S190">
        <v>17.331712733711399</v>
      </c>
      <c r="T190">
        <v>22.3116666415815</v>
      </c>
      <c r="U190">
        <v>0.14820578373071</v>
      </c>
      <c r="V190">
        <v>-3.0940085873218002</v>
      </c>
      <c r="W190">
        <v>-0.34464617281097898</v>
      </c>
      <c r="X190">
        <v>31007.085749999998</v>
      </c>
      <c r="Y190">
        <v>5.3690993662447397</v>
      </c>
      <c r="Z190">
        <v>460.38731625835101</v>
      </c>
      <c r="AA190">
        <v>16.306302128800802</v>
      </c>
      <c r="AB190">
        <v>14.5056281840764</v>
      </c>
      <c r="AC190">
        <v>1.29014926677683</v>
      </c>
      <c r="AD190">
        <v>4.6536854529267204</v>
      </c>
      <c r="AE190">
        <v>35.211063385994301</v>
      </c>
      <c r="AF190">
        <v>440.20736080178102</v>
      </c>
      <c r="AG190">
        <v>8.4047988094671897</v>
      </c>
      <c r="AH190">
        <v>128.335288662484</v>
      </c>
      <c r="AI190">
        <v>7.0084782994113901</v>
      </c>
      <c r="AJ190">
        <v>-32.415324346603299</v>
      </c>
      <c r="AK190">
        <v>4.16119856165193</v>
      </c>
      <c r="AL190">
        <v>20.890649149922702</v>
      </c>
      <c r="AM190">
        <v>5.1337579868746799</v>
      </c>
      <c r="AN190">
        <v>39.990781593536198</v>
      </c>
      <c r="AO190">
        <v>5.1337579868746799</v>
      </c>
      <c r="AP190">
        <v>26.1482502670796</v>
      </c>
      <c r="AQ190">
        <v>4.4838511860721404</v>
      </c>
      <c r="AR190">
        <v>219.78951678295701</v>
      </c>
      <c r="AS190">
        <v>22.311498735720399</v>
      </c>
    </row>
    <row r="191" spans="1:45" x14ac:dyDescent="0.25">
      <c r="A191" t="s">
        <v>80</v>
      </c>
      <c r="B191" t="s">
        <v>81</v>
      </c>
      <c r="C191" t="s">
        <v>82</v>
      </c>
      <c r="D191">
        <v>29647.638003959899</v>
      </c>
      <c r="E191">
        <v>271.55</v>
      </c>
      <c r="F191">
        <v>15.589883337588301</v>
      </c>
      <c r="G191">
        <v>0.87072869262318098</v>
      </c>
      <c r="H191">
        <v>0.63123039888473098</v>
      </c>
      <c r="I191">
        <v>79.980221013700003</v>
      </c>
      <c r="L191">
        <v>17.8730552548517</v>
      </c>
      <c r="M191">
        <v>50.399202078117398</v>
      </c>
      <c r="N191">
        <v>22.975662902489599</v>
      </c>
      <c r="O191">
        <v>0</v>
      </c>
      <c r="P191">
        <v>49.7383363606057</v>
      </c>
      <c r="Q191">
        <v>31.226263490636999</v>
      </c>
      <c r="R191">
        <v>1.46384909264565</v>
      </c>
      <c r="S191">
        <v>24.1353561374012</v>
      </c>
      <c r="T191">
        <v>3.3966125117527501</v>
      </c>
      <c r="U191">
        <v>2.0117044623262599</v>
      </c>
      <c r="V191">
        <v>1.08134948776371</v>
      </c>
      <c r="W191">
        <v>-4.0140392991364502</v>
      </c>
      <c r="X191">
        <v>46850.998003959903</v>
      </c>
      <c r="Y191">
        <v>1.2723981574644001</v>
      </c>
      <c r="Z191">
        <v>14.020612406095299</v>
      </c>
      <c r="AA191">
        <v>3.3358323421430098</v>
      </c>
      <c r="AB191">
        <v>2.9297053288209902</v>
      </c>
      <c r="AC191">
        <v>4.06194010283913</v>
      </c>
      <c r="AD191">
        <v>1.65041840896396</v>
      </c>
      <c r="AE191">
        <v>10.616623364306101</v>
      </c>
      <c r="AF191">
        <v>8.8723412289874801</v>
      </c>
      <c r="AG191">
        <v>15.553746684459799</v>
      </c>
      <c r="AH191">
        <v>-42.241748370370999</v>
      </c>
      <c r="AI191">
        <v>0.89364230613530504</v>
      </c>
      <c r="AJ191">
        <v>-38.707781587165201</v>
      </c>
      <c r="AK191">
        <v>-80.863876247831897</v>
      </c>
      <c r="AL191">
        <v>4.5447698744769802</v>
      </c>
      <c r="AM191">
        <v>0.80518242036640997</v>
      </c>
      <c r="AN191">
        <v>3.18464096665689</v>
      </c>
      <c r="AO191">
        <v>0.80518242036640997</v>
      </c>
      <c r="AP191">
        <v>140.05704483068101</v>
      </c>
      <c r="AQ191">
        <v>0.821842370133545</v>
      </c>
      <c r="AR191">
        <v>28.970680577619301</v>
      </c>
      <c r="AS191">
        <v>3.3966125117527501</v>
      </c>
    </row>
    <row r="192" spans="1:45" x14ac:dyDescent="0.25">
      <c r="A192" t="s">
        <v>663</v>
      </c>
      <c r="B192" t="s">
        <v>662</v>
      </c>
      <c r="C192" t="s">
        <v>533</v>
      </c>
      <c r="D192">
        <v>29569.985936145</v>
      </c>
      <c r="E192">
        <v>979.5</v>
      </c>
      <c r="F192">
        <v>15.2141992526709</v>
      </c>
      <c r="G192">
        <v>0.99499188080232304</v>
      </c>
      <c r="H192">
        <v>2.3353892742580702</v>
      </c>
      <c r="I192">
        <v>30.779603395599999</v>
      </c>
      <c r="J192">
        <v>59.890879418630099</v>
      </c>
      <c r="K192">
        <v>68.652194698151504</v>
      </c>
      <c r="L192">
        <v>5.2310612123951596</v>
      </c>
      <c r="M192">
        <v>4.9644717424210798</v>
      </c>
      <c r="N192">
        <v>20.308328884143101</v>
      </c>
      <c r="O192">
        <v>6.0944171056279401</v>
      </c>
      <c r="P192">
        <v>4.5914218764028796</v>
      </c>
      <c r="Q192">
        <v>31.8148698990518</v>
      </c>
      <c r="R192">
        <v>1.7491039854930099</v>
      </c>
      <c r="S192">
        <v>7.2137244364396897</v>
      </c>
      <c r="T192">
        <v>14.690021975997601</v>
      </c>
      <c r="U192">
        <v>1.19315747921521</v>
      </c>
      <c r="V192">
        <v>-2.0490568918373002</v>
      </c>
      <c r="W192">
        <v>-0.66995279044937806</v>
      </c>
      <c r="X192">
        <v>28544.805936145</v>
      </c>
      <c r="Y192">
        <v>0.957910574141004</v>
      </c>
      <c r="AA192">
        <v>9.8741913057214905</v>
      </c>
      <c r="AB192">
        <v>9.2895098724762306</v>
      </c>
      <c r="AC192">
        <v>1.29014926677683</v>
      </c>
      <c r="AD192">
        <v>4.6536854529267204</v>
      </c>
      <c r="AE192">
        <v>35.211063385994301</v>
      </c>
      <c r="AG192">
        <v>64.398068926444395</v>
      </c>
      <c r="AH192">
        <v>21.827489056911698</v>
      </c>
      <c r="AI192">
        <v>3.7393489124199002</v>
      </c>
      <c r="AJ192">
        <v>10.772453421472401</v>
      </c>
      <c r="AK192">
        <v>-31.420170420381499</v>
      </c>
      <c r="AL192">
        <v>14.404411764705801</v>
      </c>
      <c r="AM192">
        <v>0.99231370739735403</v>
      </c>
      <c r="AN192">
        <v>50.036357067439901</v>
      </c>
      <c r="AO192">
        <v>0.99231370739735403</v>
      </c>
      <c r="AP192">
        <v>20.149078710791901</v>
      </c>
      <c r="AQ192">
        <v>1.1391486723963</v>
      </c>
      <c r="AR192">
        <v>-38.187284675861903</v>
      </c>
      <c r="AS192">
        <v>14.7269687113497</v>
      </c>
    </row>
    <row r="193" spans="1:45" x14ac:dyDescent="0.25">
      <c r="A193" t="s">
        <v>654</v>
      </c>
      <c r="B193" t="s">
        <v>653</v>
      </c>
      <c r="C193" t="s">
        <v>85</v>
      </c>
      <c r="D193">
        <v>29471.100181040001</v>
      </c>
      <c r="E193">
        <v>401.85</v>
      </c>
      <c r="F193">
        <v>-10.854778790949</v>
      </c>
      <c r="G193">
        <v>2.61977748333788</v>
      </c>
      <c r="H193">
        <v>1.17426334386625</v>
      </c>
      <c r="I193">
        <v>-192137.446061272</v>
      </c>
      <c r="L193">
        <v>38.340187729823803</v>
      </c>
      <c r="M193">
        <v>18.4900383894235</v>
      </c>
      <c r="O193">
        <v>0</v>
      </c>
      <c r="P193">
        <v>11.5883351210349</v>
      </c>
      <c r="R193">
        <v>2.6366293586166898</v>
      </c>
      <c r="S193">
        <v>3.48048868260544</v>
      </c>
      <c r="T193">
        <v>-29.243585089047201</v>
      </c>
      <c r="X193">
        <v>28882.390181039998</v>
      </c>
      <c r="Y193">
        <v>3.8286160302128098</v>
      </c>
      <c r="AC193">
        <v>1.3015700832254</v>
      </c>
      <c r="AD193">
        <v>5.63674749433142</v>
      </c>
      <c r="AE193">
        <v>29.1524096305589</v>
      </c>
      <c r="AG193">
        <v>42.3002372543882</v>
      </c>
      <c r="AH193">
        <v>-6.39856362424345</v>
      </c>
      <c r="AI193">
        <v>4.94699845419035</v>
      </c>
      <c r="AJ193">
        <v>-170.41449991273001</v>
      </c>
      <c r="AK193">
        <v>-168.23083524869301</v>
      </c>
      <c r="AL193">
        <v>-61.633435582822003</v>
      </c>
      <c r="AM193">
        <v>3.90665474269534</v>
      </c>
      <c r="AO193">
        <v>3.90665474269534</v>
      </c>
      <c r="AP193">
        <v>71.158241559240693</v>
      </c>
      <c r="AQ193">
        <v>2.92367114271905</v>
      </c>
      <c r="AR193">
        <v>43.268365736023497</v>
      </c>
      <c r="AS193">
        <v>-29.243294913662499</v>
      </c>
    </row>
    <row r="194" spans="1:45" x14ac:dyDescent="0.25">
      <c r="A194" t="s">
        <v>682</v>
      </c>
      <c r="B194" t="s">
        <v>681</v>
      </c>
      <c r="C194" t="s">
        <v>91</v>
      </c>
      <c r="D194">
        <v>29356.288888225001</v>
      </c>
      <c r="E194">
        <v>1071.5</v>
      </c>
      <c r="F194">
        <v>16.375735066542799</v>
      </c>
      <c r="G194">
        <v>2.1396857247830798</v>
      </c>
      <c r="H194">
        <v>1.5835852489375299</v>
      </c>
      <c r="I194">
        <v>-1311.0832090127001</v>
      </c>
      <c r="L194">
        <v>36.407561853839702</v>
      </c>
      <c r="M194">
        <v>17.147880946631201</v>
      </c>
      <c r="N194">
        <v>22.6483744622562</v>
      </c>
      <c r="P194">
        <v>13.9806206230379</v>
      </c>
      <c r="Q194">
        <v>37.683352620594803</v>
      </c>
      <c r="R194">
        <v>2.1396857247830798</v>
      </c>
      <c r="S194">
        <v>4.3283858880314998</v>
      </c>
      <c r="T194">
        <v>77.052649382464097</v>
      </c>
      <c r="U194">
        <v>0.243744679879141</v>
      </c>
      <c r="V194">
        <v>-2.38124990173048</v>
      </c>
      <c r="W194">
        <v>-2.5846683362652501</v>
      </c>
      <c r="X194">
        <v>28598.698888225001</v>
      </c>
      <c r="Y194">
        <v>8.3925481605177197</v>
      </c>
      <c r="Z194">
        <v>70.3725458013853</v>
      </c>
      <c r="AA194">
        <v>54.051594950340203</v>
      </c>
      <c r="AB194">
        <v>42.338335536544299</v>
      </c>
      <c r="AC194">
        <v>1.51887463644678</v>
      </c>
      <c r="AD194">
        <v>7.7289023228045197</v>
      </c>
      <c r="AE194">
        <v>31.807681496004101</v>
      </c>
      <c r="AF194">
        <v>72.236740294360104</v>
      </c>
      <c r="AG194">
        <v>205.21613530126399</v>
      </c>
      <c r="AH194">
        <v>212.18569850553999</v>
      </c>
      <c r="AI194">
        <v>22.153683355639401</v>
      </c>
      <c r="AJ194">
        <v>198.87581579621201</v>
      </c>
      <c r="AK194">
        <v>191.21603758047601</v>
      </c>
      <c r="AL194">
        <v>53.308457711442699</v>
      </c>
      <c r="AM194">
        <v>8.6148698327650006</v>
      </c>
      <c r="AN194">
        <v>61.804014586043898</v>
      </c>
      <c r="AO194">
        <v>8.6148698327650006</v>
      </c>
      <c r="AP194">
        <v>124.133831839089</v>
      </c>
      <c r="AQ194">
        <v>6.3384203084558903</v>
      </c>
      <c r="AR194">
        <v>139.11748918795601</v>
      </c>
      <c r="AS194">
        <v>68.340368954802599</v>
      </c>
    </row>
    <row r="195" spans="1:45" x14ac:dyDescent="0.25">
      <c r="A195" t="s">
        <v>656</v>
      </c>
      <c r="B195" t="s">
        <v>655</v>
      </c>
      <c r="C195" t="s">
        <v>657</v>
      </c>
      <c r="D195">
        <v>29033.532058320001</v>
      </c>
      <c r="E195">
        <v>1044.5</v>
      </c>
      <c r="F195">
        <v>8.7559467174119892</v>
      </c>
      <c r="G195">
        <v>2.2040773434215999</v>
      </c>
      <c r="H195">
        <v>1.0980294450736101</v>
      </c>
      <c r="I195">
        <v>133.6876605219</v>
      </c>
      <c r="L195">
        <v>9.0576137629440101</v>
      </c>
      <c r="M195">
        <v>53.780115450653703</v>
      </c>
      <c r="N195">
        <v>23.8595263096488</v>
      </c>
      <c r="O195">
        <v>0</v>
      </c>
      <c r="P195">
        <v>46.473938141446403</v>
      </c>
      <c r="Q195">
        <v>35.193371241626402</v>
      </c>
      <c r="R195">
        <v>3.1946662930269398</v>
      </c>
      <c r="S195">
        <v>2.9578593413149301</v>
      </c>
      <c r="T195">
        <v>80.325168234389196</v>
      </c>
      <c r="U195">
        <v>0.374060483519014</v>
      </c>
      <c r="V195">
        <v>-0.25159460317733801</v>
      </c>
      <c r="W195">
        <v>0.14521714849209399</v>
      </c>
      <c r="X195">
        <v>28959.182058319999</v>
      </c>
      <c r="Y195">
        <v>13.2748335136304</v>
      </c>
      <c r="Z195">
        <v>168.58296692467101</v>
      </c>
      <c r="AA195">
        <v>52.448034154341997</v>
      </c>
      <c r="AB195">
        <v>39.499129873861001</v>
      </c>
      <c r="AC195">
        <v>0.26547755759477998</v>
      </c>
      <c r="AD195">
        <v>15.653807957066</v>
      </c>
      <c r="AE195">
        <v>111.093917486007</v>
      </c>
      <c r="AF195">
        <v>169.01578797485101</v>
      </c>
      <c r="AG195">
        <v>35.533664763317901</v>
      </c>
      <c r="AH195">
        <v>265.40433192025301</v>
      </c>
      <c r="AI195">
        <v>22.5567985038962</v>
      </c>
      <c r="AJ195">
        <v>-9.7306942881488698</v>
      </c>
      <c r="AK195">
        <v>29.059428949506898</v>
      </c>
      <c r="AL195">
        <v>66.998075689544507</v>
      </c>
      <c r="AM195">
        <v>13.3089154110318</v>
      </c>
      <c r="AN195">
        <v>132.150805909513</v>
      </c>
      <c r="AO195">
        <v>13.3089154110318</v>
      </c>
      <c r="AP195">
        <v>51.059391235906403</v>
      </c>
      <c r="AQ195">
        <v>11.0535354870985</v>
      </c>
      <c r="AR195">
        <v>741.15809961457899</v>
      </c>
      <c r="AS195">
        <v>80.325168234389295</v>
      </c>
    </row>
    <row r="196" spans="1:45" x14ac:dyDescent="0.25">
      <c r="A196" t="s">
        <v>698</v>
      </c>
      <c r="B196" t="s">
        <v>697</v>
      </c>
      <c r="C196" t="s">
        <v>112</v>
      </c>
      <c r="D196">
        <v>29002.151439000001</v>
      </c>
      <c r="E196">
        <v>596.9</v>
      </c>
      <c r="F196">
        <v>-5.1143911439114396</v>
      </c>
      <c r="G196">
        <v>1.43349847560975</v>
      </c>
      <c r="H196">
        <v>2.4330259390264399</v>
      </c>
      <c r="I196">
        <v>56.396208710000003</v>
      </c>
      <c r="J196">
        <v>156.28282957064101</v>
      </c>
      <c r="K196">
        <v>32.112812113841798</v>
      </c>
      <c r="L196">
        <v>2.5400084228258502</v>
      </c>
      <c r="M196">
        <v>0.28581706399816798</v>
      </c>
      <c r="O196">
        <v>2.3355092878902401</v>
      </c>
      <c r="P196">
        <v>0.14323555381143899</v>
      </c>
      <c r="R196">
        <v>2.0046155149051401</v>
      </c>
      <c r="S196">
        <v>10.422771071659399</v>
      </c>
      <c r="T196">
        <v>-100.509968598163</v>
      </c>
      <c r="X196">
        <v>28705.171439000002</v>
      </c>
      <c r="Y196">
        <v>8.2800911046882195</v>
      </c>
      <c r="AC196">
        <v>3.2422143710525102</v>
      </c>
      <c r="AD196">
        <v>3.06938026989382</v>
      </c>
      <c r="AE196">
        <v>21.420324410318202</v>
      </c>
      <c r="AG196">
        <v>1019.70358782653</v>
      </c>
      <c r="AH196">
        <v>517.99681315477198</v>
      </c>
      <c r="AI196">
        <v>18.968672251545101</v>
      </c>
      <c r="AJ196">
        <v>-962.91175156915006</v>
      </c>
      <c r="AK196">
        <v>-569.22710726896003</v>
      </c>
      <c r="AM196">
        <v>8.3657558589118892</v>
      </c>
      <c r="AO196">
        <v>8.3657558589118892</v>
      </c>
      <c r="AP196">
        <v>212.807521410009</v>
      </c>
      <c r="AR196">
        <v>421.115531835632</v>
      </c>
      <c r="AS196">
        <v>-100.50648544150199</v>
      </c>
    </row>
    <row r="197" spans="1:45" x14ac:dyDescent="0.25">
      <c r="A197" t="s">
        <v>667</v>
      </c>
      <c r="B197" t="s">
        <v>666</v>
      </c>
      <c r="C197" t="s">
        <v>290</v>
      </c>
      <c r="D197">
        <v>28873.603895625001</v>
      </c>
      <c r="E197">
        <v>2649.55</v>
      </c>
      <c r="G197">
        <v>0.33127996579879898</v>
      </c>
      <c r="H197">
        <v>0.106398459488506</v>
      </c>
      <c r="I197">
        <v>12.4369305982</v>
      </c>
      <c r="L197">
        <v>3.8975808109775198</v>
      </c>
      <c r="M197">
        <v>337.80881878200501</v>
      </c>
      <c r="N197">
        <v>3.0517123599192999</v>
      </c>
      <c r="P197">
        <v>298.82390920427099</v>
      </c>
      <c r="Q197">
        <v>3.03451137553186</v>
      </c>
      <c r="R197">
        <v>0.33127996579879898</v>
      </c>
      <c r="S197">
        <v>-1.7887533875338699</v>
      </c>
      <c r="T197">
        <v>21.910293513954901</v>
      </c>
      <c r="U197">
        <v>1.03046627492553</v>
      </c>
      <c r="V197">
        <v>-6.3360644741638995E-4</v>
      </c>
      <c r="W197">
        <v>0.41214555372733602</v>
      </c>
      <c r="X197">
        <v>73150.953895625003</v>
      </c>
      <c r="Y197">
        <v>13.1936169871014</v>
      </c>
      <c r="AA197">
        <v>42.754083295221399</v>
      </c>
      <c r="AB197">
        <v>39.545117550248399</v>
      </c>
      <c r="AC197">
        <v>1.84366191657545</v>
      </c>
      <c r="AD197">
        <v>4.1014716235830404</v>
      </c>
      <c r="AE197">
        <v>21.638596599069199</v>
      </c>
      <c r="AG197">
        <v>-46.512855074617001</v>
      </c>
      <c r="AH197">
        <v>-6.6001994429947901</v>
      </c>
      <c r="AI197">
        <v>2.28457883350094</v>
      </c>
      <c r="AJ197">
        <v>-16.883763305462502</v>
      </c>
      <c r="AK197">
        <v>32.352232873326599</v>
      </c>
      <c r="AM197">
        <v>5.2076869890132702</v>
      </c>
      <c r="AO197">
        <v>5.2076869890132702</v>
      </c>
      <c r="AP197">
        <v>-14.310168729199001</v>
      </c>
      <c r="AR197">
        <v>168.71789555279099</v>
      </c>
      <c r="AS197">
        <v>21.910293513954901</v>
      </c>
    </row>
    <row r="198" spans="1:45" x14ac:dyDescent="0.25">
      <c r="A198" t="s">
        <v>665</v>
      </c>
      <c r="B198" t="s">
        <v>664</v>
      </c>
      <c r="C198" t="s">
        <v>290</v>
      </c>
      <c r="D198">
        <v>28770.638079809902</v>
      </c>
      <c r="E198">
        <v>381.5</v>
      </c>
      <c r="G198">
        <v>0.83316802711995397</v>
      </c>
      <c r="H198">
        <v>0.11909693893501599</v>
      </c>
      <c r="I198">
        <v>-5.2706262599000002</v>
      </c>
      <c r="L198">
        <v>2.2268818615600199</v>
      </c>
      <c r="M198">
        <v>163.08573773091501</v>
      </c>
      <c r="N198">
        <v>3.7303929569464298</v>
      </c>
      <c r="P198">
        <v>108.316395491454</v>
      </c>
      <c r="Q198">
        <v>4.18395785517487</v>
      </c>
      <c r="R198">
        <v>0.83316802711995397</v>
      </c>
      <c r="S198">
        <v>-1.61116132487013</v>
      </c>
      <c r="T198">
        <v>42.064181294223403</v>
      </c>
      <c r="U198">
        <v>0.53384119592322299</v>
      </c>
      <c r="V198">
        <v>-0.49725868544972401</v>
      </c>
      <c r="W198">
        <v>-8.4479525274971101E-2</v>
      </c>
      <c r="X198">
        <v>39334.138079809898</v>
      </c>
      <c r="Y198">
        <v>16.6536706111673</v>
      </c>
      <c r="AA198">
        <v>45.408947010932501</v>
      </c>
      <c r="AB198">
        <v>42.402830956103102</v>
      </c>
      <c r="AC198">
        <v>1.84366191657545</v>
      </c>
      <c r="AD198">
        <v>4.1014716235830404</v>
      </c>
      <c r="AE198">
        <v>21.638596599069199</v>
      </c>
      <c r="AG198">
        <v>-1.99783370142647</v>
      </c>
      <c r="AH198">
        <v>71.132387028894897</v>
      </c>
      <c r="AI198">
        <v>4.1859343039398098</v>
      </c>
      <c r="AJ198">
        <v>59.569585253881598</v>
      </c>
      <c r="AK198">
        <v>154.094648012497</v>
      </c>
      <c r="AL198">
        <v>31.7916666666666</v>
      </c>
      <c r="AM198">
        <v>12.181193061408401</v>
      </c>
      <c r="AO198">
        <v>12.181193061408401</v>
      </c>
      <c r="AP198">
        <v>100.43531424051901</v>
      </c>
      <c r="AQ198">
        <v>13.5447067197411</v>
      </c>
      <c r="AR198">
        <v>528.55247861280202</v>
      </c>
      <c r="AS198">
        <v>37.396519198026802</v>
      </c>
    </row>
    <row r="199" spans="1:45" x14ac:dyDescent="0.25">
      <c r="A199" t="s">
        <v>676</v>
      </c>
      <c r="B199" t="s">
        <v>675</v>
      </c>
      <c r="C199" t="s">
        <v>91</v>
      </c>
      <c r="D199">
        <v>28670.872341769998</v>
      </c>
      <c r="E199">
        <v>4672.3</v>
      </c>
      <c r="F199">
        <v>12.8014888337468</v>
      </c>
      <c r="G199">
        <v>1.4985338929454299</v>
      </c>
      <c r="H199">
        <v>1.53795618353026</v>
      </c>
      <c r="I199">
        <v>-346.25861557719998</v>
      </c>
      <c r="J199">
        <v>0</v>
      </c>
      <c r="K199">
        <v>3389.2489421720702</v>
      </c>
      <c r="L199">
        <v>67.8457562062774</v>
      </c>
      <c r="M199">
        <v>17.735575254739899</v>
      </c>
      <c r="N199">
        <v>18.342785017155201</v>
      </c>
      <c r="P199">
        <v>16.3033534180889</v>
      </c>
      <c r="Q199">
        <v>28.258390355164501</v>
      </c>
      <c r="R199">
        <v>1.4985338929454299</v>
      </c>
      <c r="S199">
        <v>8.4623847443419908</v>
      </c>
      <c r="T199">
        <v>41.3244052201931</v>
      </c>
      <c r="U199">
        <v>1.36360452287467</v>
      </c>
      <c r="V199">
        <v>-1.26139005873494</v>
      </c>
      <c r="W199">
        <v>-1.4648084932697201</v>
      </c>
      <c r="X199">
        <v>28741.77234177</v>
      </c>
      <c r="Y199">
        <v>3.5586915547291502</v>
      </c>
      <c r="Z199">
        <v>36.276375541802302</v>
      </c>
      <c r="AA199">
        <v>27.855953035249101</v>
      </c>
      <c r="AB199">
        <v>22.275263381980899</v>
      </c>
      <c r="AC199">
        <v>1.51887463644678</v>
      </c>
      <c r="AD199">
        <v>7.7289023228045197</v>
      </c>
      <c r="AE199">
        <v>31.807681496004101</v>
      </c>
      <c r="AF199">
        <v>36.186889236109998</v>
      </c>
      <c r="AG199">
        <v>24.611146002485199</v>
      </c>
      <c r="AH199">
        <v>27.456622232515699</v>
      </c>
      <c r="AI199">
        <v>9.0447245470740398</v>
      </c>
      <c r="AJ199">
        <v>60.291247886530599</v>
      </c>
      <c r="AK199">
        <v>56.183202525070101</v>
      </c>
      <c r="AL199">
        <v>28.411675281240498</v>
      </c>
      <c r="AM199">
        <v>3.5499129996619798</v>
      </c>
      <c r="AN199">
        <v>30.163989838790101</v>
      </c>
      <c r="AO199">
        <v>3.5499129996619798</v>
      </c>
      <c r="AP199">
        <v>-7.64159891499295</v>
      </c>
      <c r="AQ199">
        <v>3.0436705684304801</v>
      </c>
      <c r="AR199">
        <v>-1.4673117768492201</v>
      </c>
      <c r="AS199">
        <v>40.4156644231321</v>
      </c>
    </row>
    <row r="200" spans="1:45" x14ac:dyDescent="0.25">
      <c r="A200" t="s">
        <v>669</v>
      </c>
      <c r="B200" t="s">
        <v>668</v>
      </c>
      <c r="C200" t="s">
        <v>670</v>
      </c>
      <c r="D200">
        <v>28241.353172409901</v>
      </c>
      <c r="E200">
        <v>3844.65</v>
      </c>
      <c r="F200">
        <v>116.99999999999901</v>
      </c>
      <c r="G200">
        <v>1.8660733206187701</v>
      </c>
      <c r="H200">
        <v>1.08388395593519</v>
      </c>
      <c r="L200">
        <v>82.048905467990593</v>
      </c>
      <c r="M200">
        <v>4.6574180515407502</v>
      </c>
      <c r="N200">
        <v>26.450017661603599</v>
      </c>
      <c r="P200">
        <v>1.33316220047098</v>
      </c>
      <c r="Q200">
        <v>54.319454870935999</v>
      </c>
      <c r="R200">
        <v>1.8660733206187701</v>
      </c>
      <c r="S200">
        <v>3.9897468450504001</v>
      </c>
      <c r="T200">
        <v>50.038719985134399</v>
      </c>
      <c r="U200">
        <v>1.2418222634693601</v>
      </c>
      <c r="V200">
        <v>0.21072238209642</v>
      </c>
      <c r="W200">
        <v>-0.13885661447647199</v>
      </c>
      <c r="X200">
        <v>27510.733172409899</v>
      </c>
      <c r="Y200">
        <v>9.5153667425558304</v>
      </c>
      <c r="Z200">
        <v>66.258991263029799</v>
      </c>
      <c r="AA200">
        <v>36.739761181103098</v>
      </c>
      <c r="AB200">
        <v>32.285424619368399</v>
      </c>
      <c r="AC200">
        <v>1.84366191657545</v>
      </c>
      <c r="AD200">
        <v>4.1014716235830404</v>
      </c>
      <c r="AE200">
        <v>21.638596599069199</v>
      </c>
      <c r="AF200">
        <v>68.018673343954703</v>
      </c>
      <c r="AG200">
        <v>94.956028371463503</v>
      </c>
      <c r="AH200">
        <v>544.30595263791497</v>
      </c>
      <c r="AI200">
        <v>15.7598595812509</v>
      </c>
      <c r="AJ200">
        <v>2.91455311459542</v>
      </c>
      <c r="AK200">
        <v>202.265979044852</v>
      </c>
      <c r="AM200">
        <v>9.7680723758763595</v>
      </c>
      <c r="AN200">
        <v>61.886648491059198</v>
      </c>
      <c r="AO200">
        <v>9.7680723758763595</v>
      </c>
      <c r="AP200">
        <v>-17.124974835342901</v>
      </c>
      <c r="AR200">
        <v>404.034873445838</v>
      </c>
      <c r="AS200">
        <v>46.896966410511503</v>
      </c>
    </row>
    <row r="201" spans="1:45" x14ac:dyDescent="0.25">
      <c r="A201" t="s">
        <v>680</v>
      </c>
      <c r="B201" t="s">
        <v>679</v>
      </c>
      <c r="C201" t="s">
        <v>293</v>
      </c>
      <c r="D201">
        <v>28019.868257490001</v>
      </c>
      <c r="E201">
        <v>814.7</v>
      </c>
      <c r="G201">
        <v>6.5077248775054899E-2</v>
      </c>
      <c r="H201">
        <v>0.29129266794372</v>
      </c>
      <c r="L201">
        <v>1.4864277564930899E-2</v>
      </c>
      <c r="M201">
        <v>11.6414822148047</v>
      </c>
      <c r="N201">
        <v>0.44773869453426801</v>
      </c>
      <c r="P201">
        <v>11.6414822148047</v>
      </c>
      <c r="Q201">
        <v>0.33416226435018098</v>
      </c>
      <c r="R201">
        <v>6.5077248775054899E-2</v>
      </c>
      <c r="S201">
        <v>-0.32378250090317101</v>
      </c>
      <c r="T201">
        <v>74.032625918119507</v>
      </c>
      <c r="X201">
        <v>28492.728257489998</v>
      </c>
      <c r="Y201">
        <v>0.90651502868468303</v>
      </c>
      <c r="Z201">
        <v>3.4050197132229698</v>
      </c>
      <c r="AA201">
        <v>54.045387438334402</v>
      </c>
      <c r="AB201">
        <v>53.574879674877103</v>
      </c>
      <c r="AF201">
        <v>3.3485106416084802</v>
      </c>
      <c r="AG201">
        <v>7.1181401956112396</v>
      </c>
      <c r="AH201">
        <v>155.41838629534399</v>
      </c>
      <c r="AI201">
        <v>6.2475876344207499</v>
      </c>
      <c r="AJ201">
        <v>252.61262187644999</v>
      </c>
      <c r="AK201">
        <v>347.20456800353202</v>
      </c>
      <c r="AL201">
        <v>64.658730158730094</v>
      </c>
      <c r="AM201">
        <v>0.89147067446945705</v>
      </c>
      <c r="AN201">
        <v>3.29806143904089</v>
      </c>
      <c r="AO201">
        <v>0.89147067446945705</v>
      </c>
      <c r="AP201">
        <v>-8.2841960169731799</v>
      </c>
      <c r="AQ201">
        <v>0.78324178756713503</v>
      </c>
      <c r="AR201">
        <v>-53.999899745155503</v>
      </c>
      <c r="AS201">
        <v>74.032625918118796</v>
      </c>
    </row>
    <row r="202" spans="1:45" x14ac:dyDescent="0.25">
      <c r="A202" t="s">
        <v>678</v>
      </c>
      <c r="B202" t="s">
        <v>677</v>
      </c>
      <c r="C202" t="s">
        <v>504</v>
      </c>
      <c r="D202">
        <v>27630.6189753</v>
      </c>
      <c r="E202">
        <v>2517.6</v>
      </c>
      <c r="F202">
        <v>17.043096568236201</v>
      </c>
      <c r="G202">
        <v>1.20580650867846</v>
      </c>
      <c r="H202">
        <v>1.0126588648878201</v>
      </c>
      <c r="I202">
        <v>56.567976197699998</v>
      </c>
      <c r="J202">
        <v>58.097303425309001</v>
      </c>
      <c r="K202">
        <v>116.971254286198</v>
      </c>
      <c r="L202">
        <v>70.473400573818793</v>
      </c>
      <c r="M202">
        <v>21.459503594110899</v>
      </c>
      <c r="N202">
        <v>7.2506988693595202</v>
      </c>
      <c r="O202">
        <v>6.2825635353153801</v>
      </c>
      <c r="P202">
        <v>11.2980657430326</v>
      </c>
      <c r="Q202">
        <v>9.0684082908399493</v>
      </c>
      <c r="R202">
        <v>1.37718265713203</v>
      </c>
      <c r="S202">
        <v>6.2433942916387499</v>
      </c>
      <c r="T202">
        <v>61.361831209442798</v>
      </c>
      <c r="U202">
        <v>0.40757270078050101</v>
      </c>
      <c r="V202">
        <v>-0.248112187916223</v>
      </c>
      <c r="W202">
        <v>-0.18733229621887901</v>
      </c>
      <c r="X202">
        <v>25938.848975299999</v>
      </c>
      <c r="Y202">
        <v>3.14410671713541</v>
      </c>
      <c r="AA202">
        <v>40.488330563178003</v>
      </c>
      <c r="AB202">
        <v>34.2422528749455</v>
      </c>
      <c r="AC202">
        <v>0.75236751848995997</v>
      </c>
      <c r="AD202">
        <v>6.8141198838329604</v>
      </c>
      <c r="AE202">
        <v>330.89120710237103</v>
      </c>
      <c r="AG202">
        <v>-22.511957436023302</v>
      </c>
      <c r="AH202">
        <v>35.081445630671801</v>
      </c>
      <c r="AI202">
        <v>7.1392889746060897</v>
      </c>
      <c r="AJ202">
        <v>39.573284934977998</v>
      </c>
      <c r="AK202">
        <v>43.168800373170498</v>
      </c>
      <c r="AL202">
        <v>49.171874999999901</v>
      </c>
      <c r="AM202">
        <v>3.3491699959999899</v>
      </c>
      <c r="AN202">
        <v>60.124072972625903</v>
      </c>
      <c r="AO202">
        <v>3.3491699959999899</v>
      </c>
      <c r="AP202">
        <v>-26.661074908558501</v>
      </c>
      <c r="AQ202">
        <v>3.0298278568863801</v>
      </c>
      <c r="AR202">
        <v>22.823782366800899</v>
      </c>
      <c r="AS202">
        <v>61.361831209442599</v>
      </c>
    </row>
    <row r="203" spans="1:45" x14ac:dyDescent="0.25">
      <c r="A203" t="s">
        <v>686</v>
      </c>
      <c r="B203" t="s">
        <v>685</v>
      </c>
      <c r="C203" t="s">
        <v>102</v>
      </c>
      <c r="D203">
        <v>26973.087788159999</v>
      </c>
      <c r="E203">
        <v>2013.15</v>
      </c>
      <c r="F203">
        <v>43.9490254872563</v>
      </c>
      <c r="G203">
        <v>2.3230060654871201</v>
      </c>
      <c r="H203">
        <v>1.6774418908672499</v>
      </c>
      <c r="I203">
        <v>70.106501058399999</v>
      </c>
      <c r="J203">
        <v>44.750513086819701</v>
      </c>
      <c r="K203">
        <v>37.744944086374097</v>
      </c>
      <c r="L203">
        <v>55.493868802090802</v>
      </c>
      <c r="M203">
        <v>1.78143551526176</v>
      </c>
      <c r="N203">
        <v>22.859192629286699</v>
      </c>
      <c r="O203">
        <v>8.1563310635538198</v>
      </c>
      <c r="P203">
        <v>1.42862032880517</v>
      </c>
      <c r="Q203">
        <v>81.960116591151703</v>
      </c>
      <c r="R203">
        <v>3.4479777514911998</v>
      </c>
      <c r="S203">
        <v>4.6048467900997103</v>
      </c>
      <c r="T203">
        <v>31.658553741971801</v>
      </c>
      <c r="U203">
        <v>0.37924884908765599</v>
      </c>
      <c r="V203">
        <v>-2.86296552196485</v>
      </c>
      <c r="W203">
        <v>-0.70593783800244303</v>
      </c>
      <c r="X203">
        <v>26629.12778816</v>
      </c>
      <c r="Y203">
        <v>3.3204891726012602</v>
      </c>
      <c r="Z203">
        <v>92.119997883419202</v>
      </c>
      <c r="AA203">
        <v>22.710247482568001</v>
      </c>
      <c r="AB203">
        <v>19.889404260460299</v>
      </c>
      <c r="AC203">
        <v>1.29014926677683</v>
      </c>
      <c r="AD203">
        <v>4.6536854529267204</v>
      </c>
      <c r="AE203">
        <v>35.211063385994301</v>
      </c>
      <c r="AF203">
        <v>93.309882686408102</v>
      </c>
      <c r="AG203">
        <v>71.795858940442699</v>
      </c>
      <c r="AH203">
        <v>114.862640278239</v>
      </c>
      <c r="AI203">
        <v>6.5949514880732298</v>
      </c>
      <c r="AJ203">
        <v>42.445733166112298</v>
      </c>
      <c r="AK203">
        <v>47.7967986643648</v>
      </c>
      <c r="AL203">
        <v>24.899814471243001</v>
      </c>
      <c r="AM203">
        <v>3.3633788783735898</v>
      </c>
      <c r="AN203">
        <v>41.502166094534701</v>
      </c>
      <c r="AO203">
        <v>3.3633788783735898</v>
      </c>
      <c r="AP203">
        <v>47.693501278198298</v>
      </c>
      <c r="AQ203">
        <v>3.1318001086398599</v>
      </c>
      <c r="AR203">
        <v>109.509935805891</v>
      </c>
      <c r="AS203">
        <v>31.658553741971801</v>
      </c>
    </row>
    <row r="204" spans="1:45" x14ac:dyDescent="0.25">
      <c r="A204" t="s">
        <v>690</v>
      </c>
      <c r="B204" t="s">
        <v>689</v>
      </c>
      <c r="C204" t="s">
        <v>71</v>
      </c>
      <c r="D204">
        <v>26658.362208350001</v>
      </c>
      <c r="E204">
        <v>424.3</v>
      </c>
      <c r="F204">
        <v>3.5919690530674502</v>
      </c>
      <c r="G204">
        <v>0.55306046272403697</v>
      </c>
      <c r="H204">
        <v>0.90677985444130704</v>
      </c>
      <c r="I204">
        <v>54.623427655</v>
      </c>
      <c r="J204">
        <v>99.658673353190096</v>
      </c>
      <c r="K204">
        <v>85.634233147021604</v>
      </c>
      <c r="L204">
        <v>33.635750429115802</v>
      </c>
      <c r="M204">
        <v>49.857428842548899</v>
      </c>
      <c r="N204">
        <v>7.24809710011617</v>
      </c>
      <c r="O204">
        <v>3.6625010921672598</v>
      </c>
      <c r="P204">
        <v>34.198596341916002</v>
      </c>
      <c r="Q204">
        <v>7.6660430049023098</v>
      </c>
      <c r="R204">
        <v>1.1058999624238</v>
      </c>
      <c r="S204">
        <v>46.719280776124499</v>
      </c>
      <c r="T204">
        <v>24.133077028126799</v>
      </c>
      <c r="U204">
        <v>1.07206670637284</v>
      </c>
      <c r="V204">
        <v>0.44641161967648701</v>
      </c>
      <c r="W204">
        <v>0.49962548383893302</v>
      </c>
      <c r="X204">
        <v>31830.972208349998</v>
      </c>
      <c r="Y204">
        <v>1.2922588713054199</v>
      </c>
      <c r="Z204">
        <v>23.408224771182901</v>
      </c>
      <c r="AA204">
        <v>16.094049584312899</v>
      </c>
      <c r="AB204">
        <v>9.3704565001986992</v>
      </c>
      <c r="AC204">
        <v>0.86960686935344</v>
      </c>
      <c r="AD204">
        <v>6.2615017687085199</v>
      </c>
      <c r="AE204">
        <v>42.465762847728101</v>
      </c>
      <c r="AF204">
        <v>19.604331608852601</v>
      </c>
      <c r="AG204">
        <v>-34.9718775267674</v>
      </c>
      <c r="AH204">
        <v>-66.465742521079306</v>
      </c>
      <c r="AI204">
        <v>2.0701054225456499</v>
      </c>
      <c r="AJ204">
        <v>-39.136511739763897</v>
      </c>
      <c r="AK204">
        <v>-61.225090360768398</v>
      </c>
      <c r="AL204">
        <v>16.8373015873015</v>
      </c>
      <c r="AM204">
        <v>1.0822636780530499</v>
      </c>
      <c r="AN204">
        <v>12.489920871232499</v>
      </c>
      <c r="AO204">
        <v>1.0822636780530499</v>
      </c>
      <c r="AP204">
        <v>-32.143189999545697</v>
      </c>
      <c r="AQ204">
        <v>1.0209256729979099</v>
      </c>
      <c r="AR204">
        <v>-31.598118208911501</v>
      </c>
      <c r="AS204">
        <v>24.133295500167399</v>
      </c>
    </row>
    <row r="205" spans="1:45" x14ac:dyDescent="0.25">
      <c r="A205" t="s">
        <v>50</v>
      </c>
      <c r="B205" t="s">
        <v>51</v>
      </c>
      <c r="C205" t="s">
        <v>52</v>
      </c>
      <c r="D205">
        <v>26592.964210979899</v>
      </c>
      <c r="E205">
        <v>58.85</v>
      </c>
      <c r="F205">
        <v>24.443925233644801</v>
      </c>
      <c r="G205">
        <v>0.84737678855325904</v>
      </c>
      <c r="H205">
        <v>3.2541931925260199</v>
      </c>
      <c r="I205">
        <v>51.1658351146</v>
      </c>
      <c r="L205">
        <v>34.393106448614702</v>
      </c>
      <c r="M205">
        <v>25.372330881033498</v>
      </c>
      <c r="N205">
        <v>26.546043642893299</v>
      </c>
      <c r="O205">
        <v>0</v>
      </c>
      <c r="P205">
        <v>18.8139242777678</v>
      </c>
      <c r="Q205">
        <v>33.656278073388101</v>
      </c>
      <c r="R205">
        <v>1.6506568487992599</v>
      </c>
      <c r="S205">
        <v>10.5635034318114</v>
      </c>
      <c r="T205">
        <v>54.601191300468102</v>
      </c>
      <c r="U205">
        <v>1.0805314095224201</v>
      </c>
      <c r="V205">
        <v>0.42484652082570401</v>
      </c>
      <c r="W205">
        <v>0.42659042566350303</v>
      </c>
      <c r="X205">
        <v>26582.464210979899</v>
      </c>
      <c r="Y205">
        <v>3.7547656541387502</v>
      </c>
      <c r="Z205">
        <v>66.472778722130499</v>
      </c>
      <c r="AA205">
        <v>39.090134569033701</v>
      </c>
      <c r="AB205">
        <v>33.0755194303525</v>
      </c>
      <c r="AC205">
        <v>0.86960686935344</v>
      </c>
      <c r="AD205">
        <v>6.2615017687085199</v>
      </c>
      <c r="AE205">
        <v>42.465762847728101</v>
      </c>
      <c r="AF205">
        <v>66.499035286271507</v>
      </c>
      <c r="AG205">
        <v>165.526186229248</v>
      </c>
      <c r="AH205">
        <v>351.42795444539399</v>
      </c>
      <c r="AI205">
        <v>23.858751310766099</v>
      </c>
      <c r="AJ205">
        <v>24.4319341805516</v>
      </c>
      <c r="AK205">
        <v>27.394944110322601</v>
      </c>
      <c r="AL205">
        <v>39.233333333333299</v>
      </c>
      <c r="AM205">
        <v>3.7562487762095902</v>
      </c>
      <c r="AN205">
        <v>53.111572220850803</v>
      </c>
      <c r="AO205">
        <v>3.7562487762095902</v>
      </c>
      <c r="AP205">
        <v>8.9271391804924995</v>
      </c>
      <c r="AQ205">
        <v>3.1759899652141201</v>
      </c>
      <c r="AR205">
        <v>37.752542497317201</v>
      </c>
      <c r="AS205">
        <v>54.601191300468102</v>
      </c>
    </row>
    <row r="206" spans="1:45" x14ac:dyDescent="0.25">
      <c r="A206" t="s">
        <v>700</v>
      </c>
      <c r="B206" t="s">
        <v>699</v>
      </c>
      <c r="C206" t="s">
        <v>701</v>
      </c>
      <c r="D206">
        <v>26536.072484205</v>
      </c>
      <c r="E206">
        <v>2536.85</v>
      </c>
      <c r="F206">
        <v>63.892991710625502</v>
      </c>
      <c r="G206">
        <v>2.1479864793985599</v>
      </c>
      <c r="H206">
        <v>0.90760377979800499</v>
      </c>
      <c r="I206">
        <v>43.611590999699999</v>
      </c>
      <c r="J206">
        <v>59.491754272097097</v>
      </c>
      <c r="K206">
        <v>64.417121867483999</v>
      </c>
      <c r="L206">
        <v>41.326633653362599</v>
      </c>
      <c r="M206">
        <v>0.70024673615362798</v>
      </c>
      <c r="N206">
        <v>8.4072893715505099</v>
      </c>
      <c r="O206">
        <v>6.1353040344145997</v>
      </c>
      <c r="P206">
        <v>0.54883212776019996</v>
      </c>
      <c r="Q206">
        <v>33.4796712916472</v>
      </c>
      <c r="R206">
        <v>2.85763156361093</v>
      </c>
      <c r="S206">
        <v>2.0141854796560699</v>
      </c>
      <c r="T206">
        <v>41.672276899721901</v>
      </c>
      <c r="U206">
        <v>0.34804857747872903</v>
      </c>
      <c r="V206">
        <v>-0.30763631121799601</v>
      </c>
      <c r="W206">
        <v>0</v>
      </c>
      <c r="X206">
        <v>24322.662484205001</v>
      </c>
      <c r="Y206">
        <v>2.7926203995357999</v>
      </c>
      <c r="Z206">
        <v>4750.5200164462804</v>
      </c>
      <c r="AA206">
        <v>28.6871210862701</v>
      </c>
      <c r="AB206">
        <v>24.373359071072802</v>
      </c>
      <c r="AC206">
        <v>0.75236751848995997</v>
      </c>
      <c r="AD206">
        <v>6.8141198838329604</v>
      </c>
      <c r="AE206">
        <v>330.89120710237103</v>
      </c>
      <c r="AF206">
        <v>5182.8266570712804</v>
      </c>
      <c r="AG206">
        <v>0</v>
      </c>
      <c r="AH206">
        <v>-38.641624235315597</v>
      </c>
      <c r="AI206">
        <v>3.2428967098430399</v>
      </c>
      <c r="AJ206">
        <v>0</v>
      </c>
      <c r="AK206">
        <v>-2.7706674498061998</v>
      </c>
      <c r="AL206">
        <v>31.955685160575101</v>
      </c>
      <c r="AM206">
        <v>3.04675433419655</v>
      </c>
      <c r="AN206">
        <v>118.51222582379</v>
      </c>
      <c r="AO206">
        <v>3.04675433419655</v>
      </c>
      <c r="AP206">
        <v>0</v>
      </c>
      <c r="AQ206">
        <v>3.7294696644010599</v>
      </c>
      <c r="AR206">
        <v>11.733322499424901</v>
      </c>
      <c r="AS206">
        <v>41.672276899722</v>
      </c>
    </row>
    <row r="207" spans="1:45" x14ac:dyDescent="0.25">
      <c r="A207" t="s">
        <v>684</v>
      </c>
      <c r="B207" t="s">
        <v>683</v>
      </c>
      <c r="C207" t="s">
        <v>17</v>
      </c>
      <c r="D207">
        <v>26433.460570439998</v>
      </c>
      <c r="E207">
        <v>30.2</v>
      </c>
      <c r="H207">
        <v>7.4920192729563198E-2</v>
      </c>
      <c r="N207">
        <v>0.67458233749200702</v>
      </c>
      <c r="Q207">
        <v>0.443415928890324</v>
      </c>
      <c r="S207">
        <v>-9.8460131817765403E-2</v>
      </c>
      <c r="T207">
        <v>15.7455432605865</v>
      </c>
      <c r="X207">
        <v>-17601.169429559999</v>
      </c>
      <c r="AG207">
        <v>-20.5703090243153</v>
      </c>
      <c r="AH207">
        <v>-63.096901555481203</v>
      </c>
      <c r="AI207">
        <v>0.902657576292069</v>
      </c>
      <c r="AJ207">
        <v>60.216770380157101</v>
      </c>
      <c r="AK207">
        <v>-4.8868146373811001</v>
      </c>
      <c r="AM207">
        <v>0.88641433725611696</v>
      </c>
      <c r="AO207">
        <v>0.88641433725611696</v>
      </c>
      <c r="AP207">
        <v>-12.7482985174763</v>
      </c>
      <c r="AR207">
        <v>-54.260807956044601</v>
      </c>
      <c r="AS207">
        <v>14.8180419932169</v>
      </c>
    </row>
    <row r="208" spans="1:45" x14ac:dyDescent="0.25">
      <c r="A208" t="s">
        <v>692</v>
      </c>
      <c r="B208" t="s">
        <v>691</v>
      </c>
      <c r="C208" t="s">
        <v>58</v>
      </c>
      <c r="D208">
        <v>26312.755329</v>
      </c>
      <c r="E208">
        <v>327.60000000000002</v>
      </c>
      <c r="F208">
        <v>22.892758620689602</v>
      </c>
      <c r="G208">
        <v>1.3765572628015701</v>
      </c>
      <c r="H208">
        <v>1.4225807149622001</v>
      </c>
      <c r="I208">
        <v>108.7032892397</v>
      </c>
      <c r="J208">
        <v>125.38309853969</v>
      </c>
      <c r="K208">
        <v>75.908985842833104</v>
      </c>
      <c r="L208">
        <v>49.779715632268797</v>
      </c>
      <c r="M208">
        <v>3.5082371979712299</v>
      </c>
      <c r="N208">
        <v>10.5273089389124</v>
      </c>
      <c r="O208">
        <v>2.91107816165874</v>
      </c>
      <c r="P208">
        <v>0.102841630467436</v>
      </c>
      <c r="Q208">
        <v>27.124488101033801</v>
      </c>
      <c r="R208">
        <v>2.5242226130819998</v>
      </c>
      <c r="S208">
        <v>4.0691791110507998</v>
      </c>
      <c r="T208">
        <v>55.561373641201001</v>
      </c>
      <c r="U208">
        <v>0.55299539170506895</v>
      </c>
      <c r="V208">
        <v>-2.6892189793474399</v>
      </c>
      <c r="W208">
        <v>-0.141844144804328</v>
      </c>
      <c r="X208">
        <v>25874.465328999999</v>
      </c>
      <c r="Y208">
        <v>3.0274288178567499</v>
      </c>
      <c r="Z208">
        <v>90.762120559141295</v>
      </c>
      <c r="AA208">
        <v>38.974024806820402</v>
      </c>
      <c r="AB208">
        <v>30.658039182672301</v>
      </c>
      <c r="AC208">
        <v>1.29014926677683</v>
      </c>
      <c r="AD208">
        <v>4.6536854529267204</v>
      </c>
      <c r="AE208">
        <v>35.211063385994301</v>
      </c>
      <c r="AF208">
        <v>92.299548649501901</v>
      </c>
      <c r="AG208">
        <v>-64.076237190072504</v>
      </c>
      <c r="AH208">
        <v>87.980041431560196</v>
      </c>
      <c r="AI208">
        <v>5.7698223030385396</v>
      </c>
      <c r="AJ208">
        <v>-26.674965181253299</v>
      </c>
      <c r="AK208">
        <v>159.38623793408499</v>
      </c>
      <c r="AL208">
        <v>40.934649506435001</v>
      </c>
      <c r="AM208">
        <v>3.0787107191330398</v>
      </c>
      <c r="AN208">
        <v>64.452554388242504</v>
      </c>
      <c r="AO208">
        <v>3.0787107191330398</v>
      </c>
      <c r="AP208">
        <v>-59.731142908382097</v>
      </c>
      <c r="AQ208">
        <v>3.15595984897895</v>
      </c>
      <c r="AR208">
        <v>91.7775274376406</v>
      </c>
      <c r="AS208">
        <v>55.561373641201001</v>
      </c>
    </row>
    <row r="209" spans="1:45" x14ac:dyDescent="0.25">
      <c r="A209" t="s">
        <v>672</v>
      </c>
      <c r="B209" t="s">
        <v>671</v>
      </c>
      <c r="C209" t="s">
        <v>488</v>
      </c>
      <c r="D209">
        <v>26271.253260000001</v>
      </c>
      <c r="E209">
        <v>120.95</v>
      </c>
      <c r="F209">
        <v>4.0929528527443697</v>
      </c>
      <c r="G209">
        <v>2.1079925501223302</v>
      </c>
      <c r="H209">
        <v>1.25720130337785</v>
      </c>
      <c r="I209">
        <v>16.155605613999999</v>
      </c>
      <c r="L209">
        <v>16.328818322274302</v>
      </c>
      <c r="M209">
        <v>103.84640635258</v>
      </c>
      <c r="N209">
        <v>11.9687963852979</v>
      </c>
      <c r="P209">
        <v>99.154969206239997</v>
      </c>
      <c r="Q209">
        <v>10.5353677014275</v>
      </c>
      <c r="R209">
        <v>2.1152832049081498</v>
      </c>
      <c r="S209">
        <v>2.8372645224137898</v>
      </c>
      <c r="T209">
        <v>18.493719517088401</v>
      </c>
      <c r="U209">
        <v>1.69047619047619</v>
      </c>
      <c r="V209">
        <v>0.65937630910324296</v>
      </c>
      <c r="W209">
        <v>-2.5649436781582202</v>
      </c>
      <c r="X209">
        <v>26091.223259999999</v>
      </c>
      <c r="Y209">
        <v>1.2171321279827401</v>
      </c>
      <c r="Z209">
        <v>5.5705484160229499</v>
      </c>
      <c r="AA209">
        <v>10.9649102592119</v>
      </c>
      <c r="AB209">
        <v>10.8630147137194</v>
      </c>
      <c r="AC209">
        <v>0.75236751848995997</v>
      </c>
      <c r="AD209">
        <v>6.8141198838329604</v>
      </c>
      <c r="AE209">
        <v>330.89120710237103</v>
      </c>
      <c r="AF209">
        <v>5.60898531954959</v>
      </c>
      <c r="AG209">
        <v>331.08406098331699</v>
      </c>
      <c r="AH209">
        <v>67.887006385332299</v>
      </c>
      <c r="AI209">
        <v>4.1065516084659404</v>
      </c>
      <c r="AJ209">
        <v>228.60120274521901</v>
      </c>
      <c r="AK209">
        <v>11.7139334833972</v>
      </c>
      <c r="AM209">
        <v>1.2255303657662699</v>
      </c>
      <c r="AN209">
        <v>5.47304093647658</v>
      </c>
      <c r="AO209">
        <v>1.2255303657662699</v>
      </c>
      <c r="AP209">
        <v>2.6295848062726899</v>
      </c>
      <c r="AR209">
        <v>-36.762339687555901</v>
      </c>
      <c r="AS209">
        <v>18.493589330968</v>
      </c>
    </row>
    <row r="210" spans="1:45" x14ac:dyDescent="0.25">
      <c r="A210" t="s">
        <v>728</v>
      </c>
      <c r="B210" t="s">
        <v>727</v>
      </c>
      <c r="C210" t="s">
        <v>527</v>
      </c>
      <c r="D210">
        <v>26023.678877924998</v>
      </c>
      <c r="E210">
        <v>1072.95</v>
      </c>
      <c r="G210">
        <v>1.53615796963505</v>
      </c>
      <c r="H210">
        <v>0.19461146739949001</v>
      </c>
      <c r="I210">
        <v>-758.07357515609999</v>
      </c>
      <c r="L210">
        <v>16.774719915379301</v>
      </c>
      <c r="M210">
        <v>159.64030486414899</v>
      </c>
      <c r="N210">
        <v>7.1526871665160598</v>
      </c>
      <c r="P210">
        <v>148.88470617932001</v>
      </c>
      <c r="Q210">
        <v>18.918195709949</v>
      </c>
      <c r="R210">
        <v>1.53615796963505</v>
      </c>
      <c r="S210">
        <v>5.1166704649532804</v>
      </c>
      <c r="T210">
        <v>2.6105702996740701</v>
      </c>
      <c r="U210">
        <v>2.8430164446410902</v>
      </c>
      <c r="V210">
        <v>1.81191656326815</v>
      </c>
      <c r="W210">
        <v>0.87350673057546602</v>
      </c>
      <c r="X210">
        <v>70957.408877925001</v>
      </c>
      <c r="Y210">
        <v>3.9754121014666302</v>
      </c>
      <c r="Z210">
        <v>61.048609130029803</v>
      </c>
      <c r="AA210">
        <v>11.844930060933599</v>
      </c>
      <c r="AB210">
        <v>11.606846077381499</v>
      </c>
      <c r="AC210">
        <v>1.84366191657545</v>
      </c>
      <c r="AD210">
        <v>4.1014716235830404</v>
      </c>
      <c r="AE210">
        <v>21.638596599069199</v>
      </c>
      <c r="AF210">
        <v>22.389619703800999</v>
      </c>
      <c r="AG210">
        <v>-45.644822995948203</v>
      </c>
      <c r="AH210">
        <v>-65.745320849897396</v>
      </c>
      <c r="AI210">
        <v>0.83787668140604898</v>
      </c>
      <c r="AJ210">
        <v>-60.316173927478602</v>
      </c>
      <c r="AK210">
        <v>-84.230480161546396</v>
      </c>
      <c r="AL210">
        <v>15.4603746397694</v>
      </c>
      <c r="AM210">
        <v>1.4579851430872801</v>
      </c>
      <c r="AN210">
        <v>19.144348638254499</v>
      </c>
      <c r="AO210">
        <v>1.4579851430872801</v>
      </c>
      <c r="AP210">
        <v>-4.1874739542140196</v>
      </c>
      <c r="AQ210">
        <v>5.11892487586206</v>
      </c>
      <c r="AR210">
        <v>-24.767617519215701</v>
      </c>
      <c r="AS210">
        <v>2.6105702996740701</v>
      </c>
    </row>
    <row r="211" spans="1:45" x14ac:dyDescent="0.25">
      <c r="A211" t="s">
        <v>696</v>
      </c>
      <c r="B211" t="s">
        <v>695</v>
      </c>
      <c r="C211" t="s">
        <v>457</v>
      </c>
      <c r="D211">
        <v>25596.787391549999</v>
      </c>
      <c r="E211">
        <v>1240.75</v>
      </c>
      <c r="F211">
        <v>17.645502645502599</v>
      </c>
      <c r="G211">
        <v>1.0412580929033799</v>
      </c>
      <c r="H211">
        <v>1.28145487202514</v>
      </c>
      <c r="I211">
        <v>121.30673978039999</v>
      </c>
      <c r="J211">
        <v>113.80263379077699</v>
      </c>
      <c r="K211">
        <v>72.669851607849793</v>
      </c>
      <c r="L211">
        <v>68.733587672576903</v>
      </c>
      <c r="M211">
        <v>24.069649019304102</v>
      </c>
      <c r="N211">
        <v>15.145093171462699</v>
      </c>
      <c r="O211">
        <v>3.2073071408087102</v>
      </c>
      <c r="P211">
        <v>5.2628976918792203</v>
      </c>
      <c r="Q211">
        <v>31.108665576657</v>
      </c>
      <c r="R211">
        <v>1.7668065246087099</v>
      </c>
      <c r="S211">
        <v>6.6869742484241996</v>
      </c>
      <c r="T211">
        <v>51.743086360245698</v>
      </c>
      <c r="U211">
        <v>0.708451340146944</v>
      </c>
      <c r="V211">
        <v>8.2796253450591301E-2</v>
      </c>
      <c r="W211">
        <v>-8.7252002937675099E-2</v>
      </c>
      <c r="X211">
        <v>26254.947391549998</v>
      </c>
      <c r="Y211">
        <v>4.5999977909366399</v>
      </c>
      <c r="Z211">
        <v>113.93892892223199</v>
      </c>
      <c r="AA211">
        <v>37.488323540444</v>
      </c>
      <c r="AB211">
        <v>29.226720312973001</v>
      </c>
      <c r="AC211">
        <v>0.86960686935344</v>
      </c>
      <c r="AD211">
        <v>6.2615017687085199</v>
      </c>
      <c r="AE211">
        <v>42.465762847728101</v>
      </c>
      <c r="AF211">
        <v>111.082703604348</v>
      </c>
      <c r="AG211">
        <v>56.709851249275701</v>
      </c>
      <c r="AH211">
        <v>36.664619474806997</v>
      </c>
      <c r="AI211">
        <v>8.43645248512723</v>
      </c>
      <c r="AJ211">
        <v>-2.7986503876639302</v>
      </c>
      <c r="AK211">
        <v>-16.8637511190502</v>
      </c>
      <c r="AL211">
        <v>35.653735632183903</v>
      </c>
      <c r="AM211">
        <v>4.4846848748247901</v>
      </c>
      <c r="AN211">
        <v>54.582027020534802</v>
      </c>
      <c r="AO211">
        <v>4.4846848748247901</v>
      </c>
      <c r="AP211">
        <v>132.960003053636</v>
      </c>
      <c r="AQ211">
        <v>3.8942012707617599</v>
      </c>
      <c r="AR211">
        <v>183.443758576373</v>
      </c>
      <c r="AS211">
        <v>51.743086360245897</v>
      </c>
    </row>
    <row r="212" spans="1:45" x14ac:dyDescent="0.25">
      <c r="A212" t="s">
        <v>703</v>
      </c>
      <c r="B212" t="s">
        <v>702</v>
      </c>
      <c r="C212" t="s">
        <v>55</v>
      </c>
      <c r="D212">
        <v>25423.215633899999</v>
      </c>
      <c r="E212">
        <v>335.25</v>
      </c>
      <c r="F212">
        <v>7.3031993183050501</v>
      </c>
      <c r="G212">
        <v>0.90015288804106897</v>
      </c>
      <c r="H212">
        <v>0.56718818113304104</v>
      </c>
      <c r="I212">
        <v>-86.091522817400005</v>
      </c>
      <c r="J212">
        <v>28.497976120123699</v>
      </c>
      <c r="K212">
        <v>180.244422415819</v>
      </c>
      <c r="L212">
        <v>29.818941088071298</v>
      </c>
      <c r="M212">
        <v>11.4282151847009</v>
      </c>
      <c r="N212">
        <v>7.7983643427716798</v>
      </c>
      <c r="O212">
        <v>12.8079270773988</v>
      </c>
      <c r="P212">
        <v>9.31881057578709</v>
      </c>
      <c r="Q212">
        <v>14.7590587975752</v>
      </c>
      <c r="R212">
        <v>0.98630319521979404</v>
      </c>
      <c r="S212">
        <v>-85.983302292723707</v>
      </c>
      <c r="T212">
        <v>43.183149548859397</v>
      </c>
      <c r="U212">
        <v>0.29695619896065301</v>
      </c>
      <c r="V212">
        <v>-0.46784756222639301</v>
      </c>
      <c r="W212">
        <v>7.3473703953137404E-2</v>
      </c>
      <c r="X212">
        <v>26844.3456339</v>
      </c>
      <c r="Y212">
        <v>4.0100722015676098</v>
      </c>
      <c r="Z212">
        <v>74.336358091216198</v>
      </c>
      <c r="AA212">
        <v>28.473907351634001</v>
      </c>
      <c r="AB212">
        <v>21.3302600963838</v>
      </c>
      <c r="AC212">
        <v>0.30972412871906002</v>
      </c>
      <c r="AD212">
        <v>9.0342857589738603</v>
      </c>
      <c r="AE212">
        <v>58.980949625461797</v>
      </c>
      <c r="AF212">
        <v>70.401018038048207</v>
      </c>
      <c r="AG212">
        <v>-60.623086793357999</v>
      </c>
      <c r="AH212">
        <v>-35.688896269745797</v>
      </c>
      <c r="AI212">
        <v>3.13851748297304</v>
      </c>
      <c r="AJ212">
        <v>-23.655579217362</v>
      </c>
      <c r="AK212">
        <v>7.2086181973112398</v>
      </c>
      <c r="AL212">
        <v>39.005235602094203</v>
      </c>
      <c r="AM212">
        <v>3.7977804219305198</v>
      </c>
      <c r="AN212">
        <v>30.919082558710802</v>
      </c>
      <c r="AO212">
        <v>3.7977804219305198</v>
      </c>
      <c r="AP212">
        <v>-23.026365870068901</v>
      </c>
      <c r="AQ212">
        <v>3.63852904813041</v>
      </c>
      <c r="AR212">
        <v>-15.1335961110893</v>
      </c>
      <c r="AS212">
        <v>43.183149548859397</v>
      </c>
    </row>
    <row r="213" spans="1:45" x14ac:dyDescent="0.25">
      <c r="A213" t="s">
        <v>708</v>
      </c>
      <c r="B213" t="s">
        <v>707</v>
      </c>
      <c r="C213" t="s">
        <v>365</v>
      </c>
      <c r="D213">
        <v>25313.857563469999</v>
      </c>
      <c r="E213">
        <v>1051.05</v>
      </c>
      <c r="F213">
        <v>7.7487684729064004</v>
      </c>
      <c r="G213">
        <v>1.1484502446981999</v>
      </c>
      <c r="H213">
        <v>0.50149019379788595</v>
      </c>
      <c r="I213">
        <v>58.326643365499997</v>
      </c>
      <c r="J213">
        <v>139.82298777583699</v>
      </c>
      <c r="K213">
        <v>153.09255437370999</v>
      </c>
      <c r="L213">
        <v>48.251869890415698</v>
      </c>
      <c r="M213">
        <v>30.500920453444401</v>
      </c>
      <c r="N213">
        <v>9.0040068689181396</v>
      </c>
      <c r="O213">
        <v>2.6104434314131701</v>
      </c>
      <c r="P213">
        <v>27.502180021315699</v>
      </c>
      <c r="Q213">
        <v>16.205063645265</v>
      </c>
      <c r="R213">
        <v>1.6647634584013</v>
      </c>
      <c r="S213">
        <v>7.0266856793644301</v>
      </c>
      <c r="T213">
        <v>10.925273009697801</v>
      </c>
      <c r="U213">
        <v>1.76178026356432</v>
      </c>
      <c r="V213">
        <v>-1.4804341074881799</v>
      </c>
      <c r="W213">
        <v>1.2458342456170299</v>
      </c>
      <c r="X213">
        <v>30595.857563469999</v>
      </c>
      <c r="Y213">
        <v>1.77398142073809</v>
      </c>
      <c r="Z213">
        <v>21.964003993876499</v>
      </c>
      <c r="AA213">
        <v>9.7253202681087103</v>
      </c>
      <c r="AB213">
        <v>7.5769830518746897</v>
      </c>
      <c r="AC213">
        <v>1.29014926677683</v>
      </c>
      <c r="AD213">
        <v>4.6536854529267204</v>
      </c>
      <c r="AE213">
        <v>35.211063385994301</v>
      </c>
      <c r="AF213">
        <v>18.172187769899399</v>
      </c>
      <c r="AG213">
        <v>-73.522471134889201</v>
      </c>
      <c r="AH213">
        <v>-60.046405158823198</v>
      </c>
      <c r="AI213">
        <v>1.2263277571683899</v>
      </c>
      <c r="AJ213">
        <v>-68.142733084688302</v>
      </c>
      <c r="AK213">
        <v>-48.995763087345402</v>
      </c>
      <c r="AL213">
        <v>11.691323692992199</v>
      </c>
      <c r="AM213">
        <v>1.4677252602464199</v>
      </c>
      <c r="AN213">
        <v>8.5203155716829304</v>
      </c>
      <c r="AO213">
        <v>1.4677252602464199</v>
      </c>
      <c r="AP213">
        <v>-56.250075583204897</v>
      </c>
      <c r="AQ213">
        <v>1.50458529364579</v>
      </c>
      <c r="AR213">
        <v>-8.5731830475163395</v>
      </c>
      <c r="AS213">
        <v>10.925273009697801</v>
      </c>
    </row>
    <row r="214" spans="1:45" x14ac:dyDescent="0.25">
      <c r="A214" t="s">
        <v>705</v>
      </c>
      <c r="B214" t="s">
        <v>704</v>
      </c>
      <c r="C214" t="s">
        <v>706</v>
      </c>
      <c r="D214">
        <v>25099.261952699999</v>
      </c>
      <c r="E214">
        <v>758.55</v>
      </c>
      <c r="F214">
        <v>11.379858060155501</v>
      </c>
      <c r="G214">
        <v>1.0508665364949701</v>
      </c>
      <c r="H214">
        <v>0.96797892062843605</v>
      </c>
      <c r="I214">
        <v>65.936365622899999</v>
      </c>
      <c r="J214">
        <v>83.392773372210897</v>
      </c>
      <c r="K214">
        <v>153.35651522940299</v>
      </c>
      <c r="L214">
        <v>81.205082743539506</v>
      </c>
      <c r="M214">
        <v>11.842248967912401</v>
      </c>
      <c r="N214">
        <v>3.28311118001099</v>
      </c>
      <c r="O214">
        <v>4.3768780583765698</v>
      </c>
      <c r="P214">
        <v>0.84714910843654301</v>
      </c>
      <c r="Q214">
        <v>2.8347306470476199</v>
      </c>
      <c r="R214">
        <v>1.3954831000489201</v>
      </c>
      <c r="S214">
        <v>5.2967295480321903</v>
      </c>
      <c r="T214">
        <v>185.90668804310499</v>
      </c>
      <c r="U214">
        <v>0.56006223316410397</v>
      </c>
      <c r="V214">
        <v>-6.5592853532248599E-2</v>
      </c>
      <c r="W214">
        <v>7.2769337489977007E-2</v>
      </c>
      <c r="X214">
        <v>24775.951952700001</v>
      </c>
      <c r="Y214">
        <v>2.5628828094012501</v>
      </c>
      <c r="AA214">
        <v>73.578095069342893</v>
      </c>
      <c r="AB214">
        <v>65.832209253885594</v>
      </c>
      <c r="AC214">
        <v>0.75236751848995997</v>
      </c>
      <c r="AD214">
        <v>6.8141198838329604</v>
      </c>
      <c r="AE214">
        <v>330.89120710237103</v>
      </c>
      <c r="AG214">
        <v>-31.4620743197118</v>
      </c>
      <c r="AH214">
        <v>-25.989956080941901</v>
      </c>
      <c r="AI214">
        <v>4.56871881943382</v>
      </c>
      <c r="AJ214">
        <v>202.155278444065</v>
      </c>
      <c r="AK214">
        <v>198.69854647207899</v>
      </c>
      <c r="AL214">
        <v>41.002702702702699</v>
      </c>
      <c r="AM214">
        <v>2.5963267570925201</v>
      </c>
      <c r="AN214">
        <v>157.48062462479601</v>
      </c>
      <c r="AO214">
        <v>2.5963267570925201</v>
      </c>
      <c r="AP214">
        <v>19.618906230610701</v>
      </c>
      <c r="AQ214">
        <v>2.2873436829020299</v>
      </c>
      <c r="AR214">
        <v>64.094609780461198</v>
      </c>
      <c r="AS214">
        <v>185.906688043104</v>
      </c>
    </row>
    <row r="215" spans="1:45" x14ac:dyDescent="0.25">
      <c r="A215" t="s">
        <v>694</v>
      </c>
      <c r="B215" t="s">
        <v>693</v>
      </c>
      <c r="C215" t="s">
        <v>504</v>
      </c>
      <c r="D215">
        <v>24968.148833520001</v>
      </c>
      <c r="E215">
        <v>5312.5</v>
      </c>
      <c r="F215">
        <v>486.44370860927103</v>
      </c>
      <c r="G215">
        <v>2.2139277235557899</v>
      </c>
      <c r="H215">
        <v>1.50432544320471</v>
      </c>
      <c r="I215">
        <v>88.789346200500006</v>
      </c>
      <c r="J215">
        <v>93.803200817647294</v>
      </c>
      <c r="K215">
        <v>77.778501683946104</v>
      </c>
      <c r="L215">
        <v>57.150839591634302</v>
      </c>
      <c r="M215">
        <v>0.61673030435042497</v>
      </c>
      <c r="N215">
        <v>23.113691431448402</v>
      </c>
      <c r="O215">
        <v>3.8911252155409599</v>
      </c>
      <c r="P215">
        <v>0.34765821865737301</v>
      </c>
      <c r="Q215">
        <v>62.7456605938889</v>
      </c>
      <c r="R215">
        <v>3.0756553742573201</v>
      </c>
      <c r="S215">
        <v>2.9776278785269299</v>
      </c>
      <c r="T215">
        <v>47.569251702331997</v>
      </c>
      <c r="U215">
        <v>0.79140829108932498</v>
      </c>
      <c r="V215">
        <v>0.1357234023926</v>
      </c>
      <c r="W215">
        <v>0.19650329408994399</v>
      </c>
      <c r="X215">
        <v>24024.628833520001</v>
      </c>
      <c r="Y215">
        <v>5.5141818993224501</v>
      </c>
      <c r="Z215">
        <v>41.172608581720901</v>
      </c>
      <c r="AA215">
        <v>32.707484831824402</v>
      </c>
      <c r="AB215">
        <v>29.979446240213601</v>
      </c>
      <c r="AC215">
        <v>0.75236751848995997</v>
      </c>
      <c r="AD215">
        <v>6.8141198838329604</v>
      </c>
      <c r="AE215">
        <v>330.89120710237103</v>
      </c>
      <c r="AF215">
        <v>42.7895817269969</v>
      </c>
      <c r="AG215">
        <v>15.742849276217701</v>
      </c>
      <c r="AH215">
        <v>101.76934252450501</v>
      </c>
      <c r="AI215">
        <v>10.6638601309996</v>
      </c>
      <c r="AJ215">
        <v>8.2007591874400791</v>
      </c>
      <c r="AK215">
        <v>10.988094172525701</v>
      </c>
      <c r="AL215">
        <v>42.029272151898702</v>
      </c>
      <c r="AM215">
        <v>5.7307405376140697</v>
      </c>
      <c r="AN215">
        <v>36.173665058777502</v>
      </c>
      <c r="AO215">
        <v>5.7307405376140697</v>
      </c>
      <c r="AP215">
        <v>25.489703869473399</v>
      </c>
      <c r="AQ215">
        <v>5.4419388284085004</v>
      </c>
      <c r="AR215">
        <v>110.162884963488</v>
      </c>
      <c r="AS215">
        <v>47.600085472070703</v>
      </c>
    </row>
    <row r="216" spans="1:45" x14ac:dyDescent="0.25">
      <c r="A216" t="s">
        <v>714</v>
      </c>
      <c r="B216" t="s">
        <v>713</v>
      </c>
      <c r="C216" t="s">
        <v>504</v>
      </c>
      <c r="D216">
        <v>24917.333918510001</v>
      </c>
      <c r="E216">
        <v>3381</v>
      </c>
      <c r="F216">
        <v>187.30960854092501</v>
      </c>
      <c r="G216">
        <v>2.4388982495553599</v>
      </c>
      <c r="H216">
        <v>1.2040409909227101</v>
      </c>
      <c r="I216">
        <v>122.6226978622</v>
      </c>
      <c r="J216">
        <v>120.63426997568</v>
      </c>
      <c r="K216">
        <v>73.378592985437606</v>
      </c>
      <c r="L216">
        <v>71.122792232996105</v>
      </c>
      <c r="M216">
        <v>1.49962938782723</v>
      </c>
      <c r="N216">
        <v>20.588143257240301</v>
      </c>
      <c r="O216">
        <v>3.0256742140817998</v>
      </c>
      <c r="P216">
        <v>3.1416131201617903E-2</v>
      </c>
      <c r="Q216">
        <v>75.238278617502701</v>
      </c>
      <c r="R216">
        <v>3.77159973790133</v>
      </c>
      <c r="S216">
        <v>2.8475739079349598</v>
      </c>
      <c r="T216">
        <v>63.767969081279503</v>
      </c>
      <c r="U216">
        <v>4.5280968408977697E-2</v>
      </c>
      <c r="V216">
        <v>-0.61040392028774704</v>
      </c>
      <c r="W216">
        <v>-0.54962402859040305</v>
      </c>
      <c r="X216">
        <v>24550.283918509998</v>
      </c>
      <c r="Y216">
        <v>8.5846456972399992</v>
      </c>
      <c r="Z216">
        <v>87.9560186246417</v>
      </c>
      <c r="AA216">
        <v>46.643393849051897</v>
      </c>
      <c r="AB216">
        <v>40.014153793574998</v>
      </c>
      <c r="AC216">
        <v>0.75236751848995997</v>
      </c>
      <c r="AD216">
        <v>6.8141198838329604</v>
      </c>
      <c r="AE216">
        <v>330.89120710237103</v>
      </c>
      <c r="AF216">
        <v>89.271044419998503</v>
      </c>
      <c r="AG216">
        <v>32.755960554274601</v>
      </c>
      <c r="AH216">
        <v>131.42753997113601</v>
      </c>
      <c r="AI216">
        <v>12.231347368412999</v>
      </c>
      <c r="AJ216">
        <v>45.0462729498309</v>
      </c>
      <c r="AK216">
        <v>48.782776779244699</v>
      </c>
      <c r="AL216">
        <v>51.07250755287</v>
      </c>
      <c r="AM216">
        <v>8.7129942822759698</v>
      </c>
      <c r="AN216">
        <v>73.037090862088107</v>
      </c>
      <c r="AO216">
        <v>8.7129942822759698</v>
      </c>
      <c r="AP216">
        <v>90.794028297509996</v>
      </c>
      <c r="AQ216">
        <v>7.7546741775880399</v>
      </c>
      <c r="AR216">
        <v>219.53078367702099</v>
      </c>
      <c r="AS216">
        <v>63.763073643763697</v>
      </c>
    </row>
    <row r="217" spans="1:45" x14ac:dyDescent="0.25">
      <c r="A217" t="s">
        <v>712</v>
      </c>
      <c r="B217" t="s">
        <v>711</v>
      </c>
      <c r="C217" t="s">
        <v>323</v>
      </c>
      <c r="D217">
        <v>24713.091058585</v>
      </c>
      <c r="E217">
        <v>3252.5</v>
      </c>
      <c r="F217">
        <v>3.0222307643026398</v>
      </c>
      <c r="G217">
        <v>0.93528978597340195</v>
      </c>
      <c r="H217">
        <v>0.79452317802466299</v>
      </c>
      <c r="I217">
        <v>74.544671837600006</v>
      </c>
      <c r="J217">
        <v>95.617039416100198</v>
      </c>
      <c r="K217">
        <v>67.093803957393604</v>
      </c>
      <c r="L217">
        <v>16.875222403827198</v>
      </c>
      <c r="M217">
        <v>113.997867459368</v>
      </c>
      <c r="N217">
        <v>7.1018121107469598</v>
      </c>
      <c r="O217">
        <v>3.8173112473354802</v>
      </c>
      <c r="P217">
        <v>92.5524788092238</v>
      </c>
      <c r="Q217">
        <v>4.9328277820266999</v>
      </c>
      <c r="R217">
        <v>1.26856995483282</v>
      </c>
      <c r="S217">
        <v>11.919146376292</v>
      </c>
      <c r="T217">
        <v>57.967046791417403</v>
      </c>
      <c r="U217">
        <v>0.46899182390920302</v>
      </c>
      <c r="V217">
        <v>-2.7732225471433098</v>
      </c>
      <c r="W217">
        <v>0.242527971606153</v>
      </c>
      <c r="X217">
        <v>29056.781058584998</v>
      </c>
      <c r="Y217">
        <v>2.9626770496160599</v>
      </c>
      <c r="AA217">
        <v>30.797453108264001</v>
      </c>
      <c r="AB217">
        <v>20.7293760940737</v>
      </c>
      <c r="AC217">
        <v>1.29014926677683</v>
      </c>
      <c r="AD217">
        <v>4.6536854529267204</v>
      </c>
      <c r="AE217">
        <v>35.211063385994301</v>
      </c>
      <c r="AG217">
        <v>70.457698674044906</v>
      </c>
      <c r="AH217">
        <v>73.435697884336705</v>
      </c>
      <c r="AI217">
        <v>5.3234010918144898</v>
      </c>
      <c r="AJ217">
        <v>11.194204853968101</v>
      </c>
      <c r="AK217">
        <v>170.61703492919301</v>
      </c>
      <c r="AL217">
        <v>35.468920392584501</v>
      </c>
      <c r="AM217">
        <v>2.51978729360007</v>
      </c>
      <c r="AN217">
        <v>17.9460097151835</v>
      </c>
      <c r="AO217">
        <v>2.51978729360007</v>
      </c>
      <c r="AP217">
        <v>-11.957673503750399</v>
      </c>
      <c r="AQ217">
        <v>2.3191527372998602</v>
      </c>
      <c r="AR217">
        <v>56.961345485387</v>
      </c>
      <c r="AS217">
        <v>57.967046791417502</v>
      </c>
    </row>
    <row r="218" spans="1:45" x14ac:dyDescent="0.25">
      <c r="A218" t="s">
        <v>716</v>
      </c>
      <c r="B218" t="s">
        <v>715</v>
      </c>
      <c r="C218" t="s">
        <v>17</v>
      </c>
      <c r="D218">
        <v>24147.48410899</v>
      </c>
      <c r="E218">
        <v>33.799999999999997</v>
      </c>
      <c r="H218">
        <v>7.2925907710306298E-2</v>
      </c>
      <c r="N218">
        <v>0.972595288950034</v>
      </c>
      <c r="Q218">
        <v>1.0335257503039801</v>
      </c>
      <c r="S218">
        <v>-9.1389782670209696E-2</v>
      </c>
      <c r="T218">
        <v>9.2696676042187907</v>
      </c>
      <c r="U218">
        <v>3.6234190450683599</v>
      </c>
      <c r="V218">
        <v>2.5923191636954099</v>
      </c>
      <c r="W218">
        <v>1.69525081966469</v>
      </c>
      <c r="X218">
        <v>5618.5241089899901</v>
      </c>
      <c r="Y218">
        <v>0.309020154781115</v>
      </c>
      <c r="Z218">
        <v>0.81147866694637705</v>
      </c>
      <c r="AA218">
        <v>2.1568230744683201</v>
      </c>
      <c r="AB218">
        <v>1.9593875162563701</v>
      </c>
      <c r="AF218">
        <v>3.4876006286986501</v>
      </c>
      <c r="AG218">
        <v>34.568372244545003</v>
      </c>
      <c r="AH218">
        <v>-37.4794257983542</v>
      </c>
      <c r="AI218">
        <v>1.5292664398381499</v>
      </c>
      <c r="AJ218">
        <v>-5.6776777106779699</v>
      </c>
      <c r="AK218">
        <v>-44.005259234409898</v>
      </c>
      <c r="AM218">
        <v>1.32811733689899</v>
      </c>
      <c r="AN218">
        <v>3.3385803276974801</v>
      </c>
      <c r="AO218">
        <v>1.32811733689899</v>
      </c>
      <c r="AP218">
        <v>30.729493581502801</v>
      </c>
      <c r="AR218">
        <v>-31.468827413857799</v>
      </c>
      <c r="AS218">
        <v>7.9613477044828898</v>
      </c>
    </row>
    <row r="219" spans="1:45" x14ac:dyDescent="0.25">
      <c r="A219" t="s">
        <v>710</v>
      </c>
      <c r="B219" t="s">
        <v>709</v>
      </c>
      <c r="C219" t="s">
        <v>706</v>
      </c>
      <c r="D219">
        <v>24124.547032425002</v>
      </c>
      <c r="E219">
        <v>4063.6</v>
      </c>
      <c r="F219">
        <v>6.6922568928512396</v>
      </c>
      <c r="G219">
        <v>0.72784724532053502</v>
      </c>
      <c r="H219">
        <v>3.4253913121610302</v>
      </c>
      <c r="I219">
        <v>6.7821661954000003</v>
      </c>
      <c r="L219">
        <v>36.583207232581699</v>
      </c>
      <c r="M219">
        <v>66.868538999127594</v>
      </c>
      <c r="N219">
        <v>9.4770607668154305</v>
      </c>
      <c r="O219">
        <v>0</v>
      </c>
      <c r="P219">
        <v>49.5964224479359</v>
      </c>
      <c r="Q219">
        <v>7.7906239328747597</v>
      </c>
      <c r="R219">
        <v>1.1502655443018499</v>
      </c>
      <c r="S219">
        <v>33.357687785403698</v>
      </c>
      <c r="T219">
        <v>94.413537227712197</v>
      </c>
      <c r="U219">
        <v>7.3794465347150895E-2</v>
      </c>
      <c r="V219">
        <v>-0.551860621349202</v>
      </c>
      <c r="W219">
        <v>-0.41349843032697597</v>
      </c>
      <c r="X219">
        <v>24474.637032424998</v>
      </c>
      <c r="Y219">
        <v>2.0062427686007398</v>
      </c>
      <c r="AA219">
        <v>60.379023146478403</v>
      </c>
      <c r="AB219">
        <v>47.068420001586603</v>
      </c>
      <c r="AC219">
        <v>0.69067063619616997</v>
      </c>
      <c r="AD219">
        <v>8.5308523218610208</v>
      </c>
      <c r="AE219">
        <v>61.422563987467399</v>
      </c>
      <c r="AG219">
        <v>262.874800974001</v>
      </c>
      <c r="AH219">
        <v>291.846991145944</v>
      </c>
      <c r="AI219">
        <v>24.1891320149048</v>
      </c>
      <c r="AJ219">
        <v>53.450900181246098</v>
      </c>
      <c r="AK219">
        <v>51.695383496188903</v>
      </c>
      <c r="AL219">
        <v>60.183649289099499</v>
      </c>
      <c r="AM219">
        <v>1.9775450792364899</v>
      </c>
      <c r="AN219">
        <v>88.452544666807199</v>
      </c>
      <c r="AO219">
        <v>1.9775450792364899</v>
      </c>
      <c r="AP219">
        <v>-8.8898272323409504</v>
      </c>
      <c r="AQ219">
        <v>1.4026319476154701</v>
      </c>
      <c r="AR219">
        <v>24.985996933597601</v>
      </c>
      <c r="AS219">
        <v>86.588948826047798</v>
      </c>
    </row>
    <row r="220" spans="1:45" x14ac:dyDescent="0.25">
      <c r="A220" t="s">
        <v>718</v>
      </c>
      <c r="B220" t="s">
        <v>717</v>
      </c>
      <c r="C220" t="s">
        <v>504</v>
      </c>
      <c r="D220">
        <v>23917.180799999998</v>
      </c>
      <c r="E220">
        <v>2175.75</v>
      </c>
      <c r="F220">
        <v>63.293589743589699</v>
      </c>
      <c r="G220">
        <v>1.7735867351885899</v>
      </c>
      <c r="H220">
        <v>1.14883387662489</v>
      </c>
      <c r="I220">
        <v>84.403184884799998</v>
      </c>
      <c r="J220">
        <v>127.31632418780799</v>
      </c>
      <c r="K220">
        <v>91.193433589714104</v>
      </c>
      <c r="L220">
        <v>36.330527332997001</v>
      </c>
      <c r="M220">
        <v>2.82680844740187</v>
      </c>
      <c r="N220">
        <v>20.5198011571457</v>
      </c>
      <c r="O220">
        <v>2.86687510284679</v>
      </c>
      <c r="P220">
        <v>1.62090165062276</v>
      </c>
      <c r="Q220">
        <v>61.439994567339497</v>
      </c>
      <c r="R220">
        <v>2.6733055367012502</v>
      </c>
      <c r="S220">
        <v>2.9648091498493199</v>
      </c>
      <c r="T220">
        <v>66.087816523901495</v>
      </c>
      <c r="U220">
        <v>0.67124968173506405</v>
      </c>
      <c r="V220">
        <v>1.5564793038339301E-2</v>
      </c>
      <c r="W220">
        <v>7.6344684735683205E-2</v>
      </c>
      <c r="X220">
        <v>23405.370800000001</v>
      </c>
      <c r="Y220">
        <v>9.0110420765300798</v>
      </c>
      <c r="Z220">
        <v>121.928374661387</v>
      </c>
      <c r="AA220">
        <v>47.409043731896503</v>
      </c>
      <c r="AB220">
        <v>42.260166835187</v>
      </c>
      <c r="AC220">
        <v>0.75236751848995997</v>
      </c>
      <c r="AD220">
        <v>6.8141198838329604</v>
      </c>
      <c r="AE220">
        <v>330.89120710237103</v>
      </c>
      <c r="AF220">
        <v>124.594607209835</v>
      </c>
      <c r="AG220">
        <v>42.876591523917099</v>
      </c>
      <c r="AH220">
        <v>149.07038416796999</v>
      </c>
      <c r="AI220">
        <v>13.163802321549401</v>
      </c>
      <c r="AJ220">
        <v>50.322985227363702</v>
      </c>
      <c r="AK220">
        <v>54.195421233666501</v>
      </c>
      <c r="AL220">
        <v>56.076030927834999</v>
      </c>
      <c r="AM220">
        <v>9.20808836494815</v>
      </c>
      <c r="AN220">
        <v>67.239754849592302</v>
      </c>
      <c r="AO220">
        <v>9.20808836494815</v>
      </c>
      <c r="AP220">
        <v>101.635421205507</v>
      </c>
      <c r="AQ220">
        <v>8.1384810810810801</v>
      </c>
      <c r="AR220">
        <v>237.68732035143501</v>
      </c>
      <c r="AS220">
        <v>66.087816523901594</v>
      </c>
    </row>
    <row r="221" spans="1:45" x14ac:dyDescent="0.25">
      <c r="A221" t="s">
        <v>736</v>
      </c>
      <c r="B221" t="s">
        <v>735</v>
      </c>
      <c r="C221" t="s">
        <v>657</v>
      </c>
      <c r="D221">
        <v>23727.581324589999</v>
      </c>
      <c r="E221">
        <v>952.1</v>
      </c>
      <c r="F221">
        <v>11.9152806652806</v>
      </c>
      <c r="G221">
        <v>1.1142900524922901</v>
      </c>
      <c r="H221">
        <v>1.22909185041209</v>
      </c>
      <c r="I221">
        <v>144.13843497400001</v>
      </c>
      <c r="L221">
        <v>28.159960947260899</v>
      </c>
      <c r="M221">
        <v>9.8879621843965104</v>
      </c>
      <c r="N221">
        <v>9.6218820695125995</v>
      </c>
      <c r="O221">
        <v>0</v>
      </c>
      <c r="P221">
        <v>6.9756607504033799</v>
      </c>
      <c r="Q221">
        <v>24.815653766446601</v>
      </c>
      <c r="R221">
        <v>2.5746388443017598</v>
      </c>
      <c r="S221">
        <v>4.1295163406400599</v>
      </c>
      <c r="T221">
        <v>153.606404639023</v>
      </c>
      <c r="U221">
        <v>0.262274989804825</v>
      </c>
      <c r="V221">
        <v>-0.363380096891527</v>
      </c>
      <c r="W221">
        <v>3.3431654777904302E-2</v>
      </c>
      <c r="X221">
        <v>23719.851324589999</v>
      </c>
      <c r="Y221">
        <v>8.4673232540819701</v>
      </c>
      <c r="AA221">
        <v>103.467181350446</v>
      </c>
      <c r="AB221">
        <v>66.939047056836301</v>
      </c>
      <c r="AC221">
        <v>0.69067063619616997</v>
      </c>
      <c r="AD221">
        <v>8.5308523218610208</v>
      </c>
      <c r="AE221">
        <v>61.422563987467399</v>
      </c>
      <c r="AG221">
        <v>-19.000765538032901</v>
      </c>
      <c r="AH221">
        <v>118.377265945793</v>
      </c>
      <c r="AI221">
        <v>13.480661162074099</v>
      </c>
      <c r="AJ221">
        <v>72.622651211852101</v>
      </c>
      <c r="AK221">
        <v>146.80128658867699</v>
      </c>
      <c r="AL221">
        <v>82.575888985255801</v>
      </c>
      <c r="AM221">
        <v>8.4700826478006892</v>
      </c>
      <c r="AN221">
        <v>423.782484811394</v>
      </c>
      <c r="AO221">
        <v>8.4700826478006892</v>
      </c>
      <c r="AP221">
        <v>-3.86252455748444</v>
      </c>
      <c r="AQ221">
        <v>7.3482308125321598</v>
      </c>
      <c r="AR221">
        <v>435.331272576635</v>
      </c>
      <c r="AS221">
        <v>137.854876391993</v>
      </c>
    </row>
    <row r="222" spans="1:45" x14ac:dyDescent="0.25">
      <c r="A222" t="s">
        <v>726</v>
      </c>
      <c r="B222" t="s">
        <v>725</v>
      </c>
      <c r="C222" t="s">
        <v>315</v>
      </c>
      <c r="D222">
        <v>23721.92694102</v>
      </c>
      <c r="E222">
        <v>1395.2</v>
      </c>
      <c r="F222">
        <v>464.77900552486102</v>
      </c>
      <c r="G222">
        <v>1.5337464941644801</v>
      </c>
      <c r="H222">
        <v>0.84570080378298096</v>
      </c>
      <c r="I222">
        <v>35.935176396000003</v>
      </c>
      <c r="J222">
        <v>145.744167094868</v>
      </c>
      <c r="K222">
        <v>148.06219490654499</v>
      </c>
      <c r="L222">
        <v>21.559511324101301</v>
      </c>
      <c r="M222">
        <v>0.89244693558761301</v>
      </c>
      <c r="N222">
        <v>25.288734977063498</v>
      </c>
      <c r="O222">
        <v>2.5043883901193298</v>
      </c>
      <c r="P222">
        <v>0.19870440135991899</v>
      </c>
      <c r="Q222">
        <v>38.521415504951698</v>
      </c>
      <c r="R222">
        <v>1.88053771223498</v>
      </c>
      <c r="S222">
        <v>2.1185197307342398</v>
      </c>
      <c r="T222">
        <v>38.845102084594203</v>
      </c>
      <c r="U222">
        <v>2.2852245947297001</v>
      </c>
      <c r="V222">
        <v>1.5204208335426499</v>
      </c>
      <c r="W222">
        <v>1.3712685431639</v>
      </c>
      <c r="X222">
        <v>22063.246941019999</v>
      </c>
      <c r="Y222">
        <v>6.5550687173802498</v>
      </c>
      <c r="Z222">
        <v>152.781988373519</v>
      </c>
      <c r="AA222">
        <v>26.226742277586901</v>
      </c>
      <c r="AB222">
        <v>24.324983948556799</v>
      </c>
      <c r="AC222">
        <v>0.83208620538750999</v>
      </c>
      <c r="AD222">
        <v>6.2748041438375504</v>
      </c>
      <c r="AE222">
        <v>38.257191492088097</v>
      </c>
      <c r="AF222">
        <v>164.26789655162301</v>
      </c>
      <c r="AG222">
        <v>200.61429220800301</v>
      </c>
      <c r="AH222">
        <v>179.15329803385401</v>
      </c>
      <c r="AI222">
        <v>13.623269629824</v>
      </c>
      <c r="AJ222">
        <v>7.4284986611219299</v>
      </c>
      <c r="AK222">
        <v>-3.5612325240219098</v>
      </c>
      <c r="AL222">
        <v>38.3296703296703</v>
      </c>
      <c r="AM222">
        <v>7.0478684131462304</v>
      </c>
      <c r="AN222">
        <v>48.988965865435802</v>
      </c>
      <c r="AO222">
        <v>7.0478684131462304</v>
      </c>
      <c r="AP222">
        <v>69.644288298323005</v>
      </c>
      <c r="AQ222">
        <v>7.0595967334766998</v>
      </c>
      <c r="AR222">
        <v>57.493899292344402</v>
      </c>
      <c r="AS222">
        <v>38.036633648173598</v>
      </c>
    </row>
    <row r="223" spans="1:45" x14ac:dyDescent="0.25">
      <c r="A223" t="s">
        <v>720</v>
      </c>
      <c r="B223" t="s">
        <v>719</v>
      </c>
      <c r="C223" t="s">
        <v>648</v>
      </c>
      <c r="D223">
        <v>23392.705727590001</v>
      </c>
      <c r="E223">
        <v>196.9</v>
      </c>
      <c r="F223">
        <v>2.62003616152146</v>
      </c>
      <c r="G223">
        <v>0.33767203869353302</v>
      </c>
      <c r="H223">
        <v>1.15416857897533</v>
      </c>
      <c r="I223">
        <v>-31.009016409899999</v>
      </c>
      <c r="J223">
        <v>35.755360534774901</v>
      </c>
      <c r="K223">
        <v>89.511730165108105</v>
      </c>
      <c r="L223">
        <v>3.00883407968161</v>
      </c>
      <c r="M223">
        <v>162.29270164594101</v>
      </c>
      <c r="N223">
        <v>13.091720678728301</v>
      </c>
      <c r="O223">
        <v>10.208259532022</v>
      </c>
      <c r="P223">
        <v>151.839367759466</v>
      </c>
      <c r="Q223">
        <v>13.090192358991001</v>
      </c>
      <c r="R223">
        <v>0.578666268277652</v>
      </c>
      <c r="S223">
        <v>-19.569957053827999</v>
      </c>
      <c r="T223">
        <v>88.277692469866807</v>
      </c>
      <c r="X223">
        <v>24866.215727589999</v>
      </c>
      <c r="Y223">
        <v>8.2058323166903708</v>
      </c>
      <c r="Z223">
        <v>124.524090978967</v>
      </c>
      <c r="AA223">
        <v>63.555822945916901</v>
      </c>
      <c r="AB223">
        <v>37.113200888926997</v>
      </c>
      <c r="AC223">
        <v>0.45716602517637001</v>
      </c>
      <c r="AD223">
        <v>5.7210413287841799</v>
      </c>
      <c r="AE223">
        <v>152.72171058466299</v>
      </c>
      <c r="AF223">
        <v>117.14510354845</v>
      </c>
      <c r="AG223">
        <v>61.205747714363397</v>
      </c>
      <c r="AH223">
        <v>293.01947052667498</v>
      </c>
      <c r="AI223">
        <v>24.2615104155716</v>
      </c>
      <c r="AJ223">
        <v>-20.613472663977699</v>
      </c>
      <c r="AK223">
        <v>41.836846776295303</v>
      </c>
      <c r="AL223">
        <v>89.5</v>
      </c>
      <c r="AM223">
        <v>7.7195751350818798</v>
      </c>
      <c r="AN223">
        <v>36.723242900455197</v>
      </c>
      <c r="AO223">
        <v>7.7195751350818798</v>
      </c>
      <c r="AP223">
        <v>39.655489361775999</v>
      </c>
      <c r="AQ223">
        <v>6.2967938461264898</v>
      </c>
      <c r="AR223">
        <v>387.89724405905002</v>
      </c>
      <c r="AS223">
        <v>88.284355691549905</v>
      </c>
    </row>
    <row r="224" spans="1:45" x14ac:dyDescent="0.25">
      <c r="A224" t="s">
        <v>760</v>
      </c>
      <c r="B224" t="s">
        <v>759</v>
      </c>
      <c r="C224" t="s">
        <v>315</v>
      </c>
      <c r="D224">
        <v>23204.098308659999</v>
      </c>
      <c r="E224">
        <v>798.75</v>
      </c>
      <c r="F224">
        <v>3.4842954402425699</v>
      </c>
      <c r="G224">
        <v>1.23310132169863</v>
      </c>
      <c r="H224">
        <v>0.81570790486176403</v>
      </c>
      <c r="I224">
        <v>151.85939567220001</v>
      </c>
      <c r="L224">
        <v>77.806175743411302</v>
      </c>
      <c r="M224">
        <v>41.978911054320101</v>
      </c>
      <c r="N224">
        <v>7.1431796896396103</v>
      </c>
      <c r="O224">
        <v>0</v>
      </c>
      <c r="P224">
        <v>29.367501154890999</v>
      </c>
      <c r="Q224">
        <v>3.9041618562401501</v>
      </c>
      <c r="R224">
        <v>1.76618003932256</v>
      </c>
      <c r="S224">
        <v>3.9419092053617701</v>
      </c>
      <c r="T224">
        <v>78.062567901295296</v>
      </c>
      <c r="U224">
        <v>0.30400680975253802</v>
      </c>
      <c r="V224">
        <v>-0.460796951434508</v>
      </c>
      <c r="W224">
        <v>-0.60994924181325305</v>
      </c>
      <c r="X224">
        <v>26106.06830866</v>
      </c>
      <c r="Y224">
        <v>1.9618444798307599</v>
      </c>
      <c r="Z224">
        <v>81.248850980859501</v>
      </c>
      <c r="AA224">
        <v>21.4328497493185</v>
      </c>
      <c r="AB224">
        <v>14.270991963450699</v>
      </c>
      <c r="AC224">
        <v>0.83208620538750999</v>
      </c>
      <c r="AD224">
        <v>6.2748041438375504</v>
      </c>
      <c r="AE224">
        <v>38.257191492088097</v>
      </c>
      <c r="AF224">
        <v>72.217168182316101</v>
      </c>
      <c r="AG224">
        <v>-45.749034175558101</v>
      </c>
      <c r="AH224">
        <v>-49.6220358646951</v>
      </c>
      <c r="AI224">
        <v>2.45855088817052</v>
      </c>
      <c r="AJ224">
        <v>115.886791930814</v>
      </c>
      <c r="AK224">
        <v>93.801983529769998</v>
      </c>
      <c r="AL224">
        <v>20.909685863874302</v>
      </c>
      <c r="AM224">
        <v>1.74376438604483</v>
      </c>
      <c r="AN224">
        <v>20.930048535299601</v>
      </c>
      <c r="AO224">
        <v>1.74376438604483</v>
      </c>
      <c r="AP224">
        <v>-58.027072741773601</v>
      </c>
      <c r="AQ224">
        <v>1.5875495768377601</v>
      </c>
      <c r="AR224">
        <v>-61.033288860351497</v>
      </c>
      <c r="AS224">
        <v>78.070447172666405</v>
      </c>
    </row>
    <row r="225" spans="1:45" x14ac:dyDescent="0.25">
      <c r="A225" t="s">
        <v>722</v>
      </c>
      <c r="B225" t="s">
        <v>721</v>
      </c>
      <c r="C225" t="s">
        <v>457</v>
      </c>
      <c r="D225">
        <v>23088.399870720001</v>
      </c>
      <c r="E225">
        <v>1643.65</v>
      </c>
      <c r="F225">
        <v>31.5762876579203</v>
      </c>
      <c r="G225">
        <v>1.2281883018340201</v>
      </c>
      <c r="H225">
        <v>1.39814138962881</v>
      </c>
      <c r="I225">
        <v>20.415308165100001</v>
      </c>
      <c r="J225">
        <v>47.525348721397599</v>
      </c>
      <c r="K225">
        <v>87.8496882855964</v>
      </c>
      <c r="L225">
        <v>43.975804228045</v>
      </c>
      <c r="M225">
        <v>11.667153959652101</v>
      </c>
      <c r="N225">
        <v>9.5537590066348699</v>
      </c>
      <c r="O225">
        <v>7.6801119785505803</v>
      </c>
      <c r="P225">
        <v>6.7287228617470403</v>
      </c>
      <c r="Q225">
        <v>20.067788099422501</v>
      </c>
      <c r="R225">
        <v>1.6531985311255299</v>
      </c>
      <c r="S225">
        <v>7.2142892080935201</v>
      </c>
      <c r="T225">
        <v>48.142958152383301</v>
      </c>
      <c r="U225">
        <v>0.42646521262337</v>
      </c>
      <c r="V225">
        <v>-0.199189874072982</v>
      </c>
      <c r="W225">
        <v>-0.36923813046124898</v>
      </c>
      <c r="X225">
        <v>22669.089870719999</v>
      </c>
      <c r="Y225">
        <v>2.5616295952666102</v>
      </c>
      <c r="Z225">
        <v>100.425684980817</v>
      </c>
      <c r="AA225">
        <v>34.884109735811897</v>
      </c>
      <c r="AB225">
        <v>21.157986476563799</v>
      </c>
      <c r="AC225">
        <v>0.86960686935344</v>
      </c>
      <c r="AD225">
        <v>6.2615017687085199</v>
      </c>
      <c r="AE225">
        <v>42.465762847728101</v>
      </c>
      <c r="AF225">
        <v>102.283258187746</v>
      </c>
      <c r="AG225">
        <v>-2.7964852306622801</v>
      </c>
      <c r="AH225">
        <v>-15.2300812510233</v>
      </c>
      <c r="AI225">
        <v>5.2329373501505998</v>
      </c>
      <c r="AJ225">
        <v>-9.5616277281598396</v>
      </c>
      <c r="AK225">
        <v>-22.648121085085499</v>
      </c>
      <c r="AL225">
        <v>31.6086538461538</v>
      </c>
      <c r="AM225">
        <v>2.6090120403368302</v>
      </c>
      <c r="AN225">
        <v>26.7849973557929</v>
      </c>
      <c r="AO225">
        <v>2.6090120403368302</v>
      </c>
      <c r="AP225">
        <v>35.526903193524298</v>
      </c>
      <c r="AQ225">
        <v>2.23181576086415</v>
      </c>
      <c r="AR225">
        <v>64.896352703705801</v>
      </c>
      <c r="AS225">
        <v>48.1459699107915</v>
      </c>
    </row>
    <row r="226" spans="1:45" x14ac:dyDescent="0.25">
      <c r="A226" t="s">
        <v>734</v>
      </c>
      <c r="B226" t="s">
        <v>733</v>
      </c>
      <c r="C226" t="s">
        <v>35</v>
      </c>
      <c r="D226">
        <v>23025.673136879999</v>
      </c>
      <c r="E226">
        <v>46.55</v>
      </c>
      <c r="U226">
        <v>0</v>
      </c>
      <c r="V226">
        <v>0</v>
      </c>
      <c r="W226">
        <v>0</v>
      </c>
      <c r="X226">
        <v>23025.673136879999</v>
      </c>
      <c r="AC226">
        <v>0</v>
      </c>
    </row>
    <row r="227" spans="1:45" x14ac:dyDescent="0.25">
      <c r="A227" t="s">
        <v>743</v>
      </c>
      <c r="B227" t="s">
        <v>742</v>
      </c>
      <c r="C227" t="s">
        <v>504</v>
      </c>
      <c r="D227">
        <v>22964.883189489999</v>
      </c>
      <c r="E227">
        <v>1225.7</v>
      </c>
      <c r="F227">
        <v>25.645133871653101</v>
      </c>
      <c r="G227">
        <v>1.5269276104540099</v>
      </c>
      <c r="H227">
        <v>1.33741824594298</v>
      </c>
      <c r="I227">
        <v>136.9993325321</v>
      </c>
      <c r="J227">
        <v>126.982115347583</v>
      </c>
      <c r="K227">
        <v>58.604918334121102</v>
      </c>
      <c r="L227">
        <v>42.344858340983002</v>
      </c>
      <c r="M227">
        <v>9.4035530412486494</v>
      </c>
      <c r="N227">
        <v>15.584734228149699</v>
      </c>
      <c r="O227">
        <v>2.8744205355289498</v>
      </c>
      <c r="P227">
        <v>2.76551148735272</v>
      </c>
      <c r="Q227">
        <v>44.8287437599488</v>
      </c>
      <c r="R227">
        <v>2.7448414150035898</v>
      </c>
      <c r="S227">
        <v>4.4320950553641998</v>
      </c>
      <c r="T227">
        <v>55.473412216749601</v>
      </c>
      <c r="U227">
        <v>0.28948717200715002</v>
      </c>
      <c r="V227">
        <v>-0.36619771668957501</v>
      </c>
      <c r="W227">
        <v>-0.30541782499223102</v>
      </c>
      <c r="X227">
        <v>22969.933189489999</v>
      </c>
      <c r="Y227">
        <v>4.7921916860322904</v>
      </c>
      <c r="Z227">
        <v>178.85177286840999</v>
      </c>
      <c r="AA227">
        <v>38.0656135583083</v>
      </c>
      <c r="AB227">
        <v>29.047552625276602</v>
      </c>
      <c r="AC227">
        <v>1.29014926677683</v>
      </c>
      <c r="AD227">
        <v>4.6536854529267204</v>
      </c>
      <c r="AE227">
        <v>35.211063385994301</v>
      </c>
      <c r="AF227">
        <v>178.812451837499</v>
      </c>
      <c r="AG227">
        <v>-15.4626305922855</v>
      </c>
      <c r="AH227">
        <v>47.370222444062101</v>
      </c>
      <c r="AI227">
        <v>7.7887721690272196</v>
      </c>
      <c r="AJ227">
        <v>26.179519369565199</v>
      </c>
      <c r="AK227">
        <v>29.430001079502301</v>
      </c>
      <c r="AL227">
        <v>45.0625</v>
      </c>
      <c r="AM227">
        <v>4.7911381101331001</v>
      </c>
      <c r="AN227">
        <v>53.385599157286599</v>
      </c>
      <c r="AO227">
        <v>4.7911381101331001</v>
      </c>
      <c r="AP227">
        <v>4.9146264242964603</v>
      </c>
      <c r="AQ227">
        <v>4.5202277241394002</v>
      </c>
      <c r="AR227">
        <v>75.704937411685606</v>
      </c>
      <c r="AS227">
        <v>55.472072246889901</v>
      </c>
    </row>
    <row r="228" spans="1:45" x14ac:dyDescent="0.25">
      <c r="A228" t="s">
        <v>730</v>
      </c>
      <c r="B228" t="s">
        <v>729</v>
      </c>
      <c r="C228" t="s">
        <v>457</v>
      </c>
      <c r="D228">
        <v>22742.5125676799</v>
      </c>
      <c r="E228">
        <v>11990.2</v>
      </c>
      <c r="F228">
        <v>76.291005291005206</v>
      </c>
      <c r="G228">
        <v>3.8858817380916801</v>
      </c>
      <c r="H228">
        <v>1.2409255970524999</v>
      </c>
      <c r="I228">
        <v>43.482364224800001</v>
      </c>
      <c r="J228">
        <v>24.788078560946399</v>
      </c>
      <c r="K228">
        <v>60.291396198896201</v>
      </c>
      <c r="L228">
        <v>74.010830962369297</v>
      </c>
      <c r="M228">
        <v>0</v>
      </c>
      <c r="N228">
        <v>14.312230758541199</v>
      </c>
      <c r="O228">
        <v>14.724820203493101</v>
      </c>
      <c r="P228">
        <v>0</v>
      </c>
      <c r="Q228">
        <v>51.7993705871801</v>
      </c>
      <c r="R228">
        <v>4.1788487382410002</v>
      </c>
      <c r="S228">
        <v>2.2220724483596599</v>
      </c>
      <c r="T228">
        <v>71.591628317688205</v>
      </c>
      <c r="U228">
        <v>0.108421877866924</v>
      </c>
      <c r="V228">
        <v>-0.51723320882942803</v>
      </c>
      <c r="W228">
        <v>-0.68728146521769395</v>
      </c>
      <c r="X228">
        <v>21472.962567679999</v>
      </c>
      <c r="Y228">
        <v>6.1155101111804102</v>
      </c>
      <c r="Z228">
        <v>125.837802201594</v>
      </c>
      <c r="AA228">
        <v>49.640434074669997</v>
      </c>
      <c r="AB228">
        <v>39.960849665357799</v>
      </c>
      <c r="AC228">
        <v>0.86960686935344</v>
      </c>
      <c r="AD228">
        <v>6.2615017687085199</v>
      </c>
      <c r="AE228">
        <v>42.465762847728101</v>
      </c>
      <c r="AF228">
        <v>133.27773422222199</v>
      </c>
      <c r="AG228">
        <v>75.355037490098098</v>
      </c>
      <c r="AH228">
        <v>52.924843464080098</v>
      </c>
      <c r="AI228">
        <v>9.4402134264022806</v>
      </c>
      <c r="AJ228">
        <v>34.487588254311802</v>
      </c>
      <c r="AK228">
        <v>15.027143687829801</v>
      </c>
      <c r="AL228">
        <v>53.372802136657</v>
      </c>
      <c r="AM228">
        <v>6.4770785644005002</v>
      </c>
      <c r="AN228">
        <v>76.199532827447499</v>
      </c>
      <c r="AO228">
        <v>6.4770785644005002</v>
      </c>
      <c r="AP228">
        <v>236.45624704017399</v>
      </c>
      <c r="AQ228">
        <v>5.4662931300757096</v>
      </c>
      <c r="AR228">
        <v>309.36822633716503</v>
      </c>
      <c r="AS228">
        <v>64.0652203376995</v>
      </c>
    </row>
    <row r="229" spans="1:45" x14ac:dyDescent="0.25">
      <c r="A229" t="s">
        <v>765</v>
      </c>
      <c r="B229" t="s">
        <v>764</v>
      </c>
      <c r="C229" t="s">
        <v>766</v>
      </c>
      <c r="D229">
        <v>22725.889477199999</v>
      </c>
      <c r="E229">
        <v>236.6</v>
      </c>
      <c r="F229">
        <v>7.7109908883826801</v>
      </c>
      <c r="G229">
        <v>2.1460851524445199</v>
      </c>
      <c r="H229">
        <v>0.62712686552844898</v>
      </c>
      <c r="I229">
        <v>545.87594317169999</v>
      </c>
      <c r="L229">
        <v>82.254131414661401</v>
      </c>
      <c r="M229">
        <v>0.70239717199985197</v>
      </c>
      <c r="N229">
        <v>4.0909090909090899</v>
      </c>
      <c r="O229">
        <v>0</v>
      </c>
      <c r="P229">
        <v>0.51183856832492503</v>
      </c>
      <c r="Q229">
        <v>2.0106866374957799</v>
      </c>
      <c r="R229">
        <v>5.0263846292621297</v>
      </c>
      <c r="S229">
        <v>0.95896743754804503</v>
      </c>
      <c r="T229">
        <v>475.536502975519</v>
      </c>
      <c r="X229">
        <v>21504.6894771999</v>
      </c>
      <c r="Y229">
        <v>2.6318533480521702</v>
      </c>
      <c r="Z229">
        <v>490.97464559817303</v>
      </c>
      <c r="AA229">
        <v>39.704385874229096</v>
      </c>
      <c r="AB229">
        <v>25.170230084389601</v>
      </c>
      <c r="AC229">
        <v>1.54858199196179</v>
      </c>
      <c r="AD229">
        <v>2.73104420199738</v>
      </c>
      <c r="AE229">
        <v>-74.067262102288296</v>
      </c>
      <c r="AF229">
        <v>518.855924136986</v>
      </c>
      <c r="AG229">
        <v>5.0921775583023399</v>
      </c>
      <c r="AH229">
        <v>-75.439042891335006</v>
      </c>
      <c r="AI229">
        <v>2.0920839449497302</v>
      </c>
      <c r="AJ229">
        <v>1665.37598829123</v>
      </c>
      <c r="AK229">
        <v>747.921178433347</v>
      </c>
      <c r="AL229">
        <v>25.7173913043478</v>
      </c>
      <c r="AM229">
        <v>2.7813100194469902</v>
      </c>
      <c r="AN229">
        <v>81.192888450160694</v>
      </c>
      <c r="AO229">
        <v>2.7813100194469902</v>
      </c>
      <c r="AP229">
        <v>1.61477549685626</v>
      </c>
      <c r="AQ229">
        <v>2.6009196999713802</v>
      </c>
      <c r="AR229">
        <v>-18.935911164006502</v>
      </c>
      <c r="AS229">
        <v>475.63602924235698</v>
      </c>
    </row>
    <row r="230" spans="1:45" x14ac:dyDescent="0.25">
      <c r="A230" t="s">
        <v>738</v>
      </c>
      <c r="B230" t="s">
        <v>737</v>
      </c>
      <c r="C230" t="s">
        <v>17</v>
      </c>
      <c r="D230">
        <v>22637.80673298</v>
      </c>
      <c r="E230">
        <v>33.1</v>
      </c>
      <c r="H230">
        <v>6.9327521819854299E-2</v>
      </c>
      <c r="N230">
        <v>1.18638556175816</v>
      </c>
      <c r="Q230">
        <v>1.08132422193762</v>
      </c>
      <c r="S230">
        <v>-8.9677741745142397E-2</v>
      </c>
      <c r="T230">
        <v>17.240759407923601</v>
      </c>
      <c r="U230">
        <v>1.43712574850299</v>
      </c>
      <c r="V230">
        <v>0.40602586713004601</v>
      </c>
      <c r="W230">
        <v>-0.49104247690067299</v>
      </c>
      <c r="X230">
        <v>16341.08673298</v>
      </c>
      <c r="Y230">
        <v>1.8293578678964499</v>
      </c>
      <c r="Z230">
        <v>12.212612931489801</v>
      </c>
      <c r="AA230">
        <v>10.087962375131101</v>
      </c>
      <c r="AB230">
        <v>9.2417029465046294</v>
      </c>
      <c r="AF230">
        <v>16.918505835342401</v>
      </c>
      <c r="AG230">
        <v>31.8476983437196</v>
      </c>
      <c r="AH230">
        <v>-38.743453085434197</v>
      </c>
      <c r="AI230">
        <v>1.4983480656252599</v>
      </c>
      <c r="AJ230">
        <v>75.431151883668804</v>
      </c>
      <c r="AK230">
        <v>4.1452503873195496</v>
      </c>
      <c r="AM230">
        <v>2.5342653481739501</v>
      </c>
      <c r="AN230">
        <v>15.8488103370158</v>
      </c>
      <c r="AO230">
        <v>2.5342653481739501</v>
      </c>
      <c r="AP230">
        <v>149.45327973918799</v>
      </c>
      <c r="AR230">
        <v>30.768698765956099</v>
      </c>
      <c r="AS230">
        <v>17.2408907130682</v>
      </c>
    </row>
    <row r="231" spans="1:45" x14ac:dyDescent="0.25">
      <c r="A231" t="s">
        <v>732</v>
      </c>
      <c r="B231" t="s">
        <v>731</v>
      </c>
      <c r="C231" t="s">
        <v>52</v>
      </c>
      <c r="D231">
        <v>22525.561390499999</v>
      </c>
      <c r="E231">
        <v>2437.6</v>
      </c>
      <c r="F231">
        <v>19.496110630941999</v>
      </c>
      <c r="G231">
        <v>1.41195803880959</v>
      </c>
      <c r="H231">
        <v>2.1237441818476701</v>
      </c>
      <c r="I231">
        <v>100.5625893731</v>
      </c>
      <c r="L231">
        <v>72.187948039971403</v>
      </c>
      <c r="M231">
        <v>16.641380085412401</v>
      </c>
      <c r="N231">
        <v>19.186180030450199</v>
      </c>
      <c r="O231">
        <v>0</v>
      </c>
      <c r="P231">
        <v>0.96791413800854098</v>
      </c>
      <c r="Q231">
        <v>34.302755919657898</v>
      </c>
      <c r="R231">
        <v>2.2219245719088101</v>
      </c>
      <c r="S231">
        <v>4.7430920535549497</v>
      </c>
      <c r="T231">
        <v>47.1897628325721</v>
      </c>
      <c r="U231">
        <v>0.120004251753745</v>
      </c>
      <c r="V231">
        <v>-0.53568063694297996</v>
      </c>
      <c r="W231">
        <v>-0.53393673210518</v>
      </c>
      <c r="X231">
        <v>22520.891390500001</v>
      </c>
      <c r="Y231">
        <v>3.2451085945143698</v>
      </c>
      <c r="Z231">
        <v>133.346505953579</v>
      </c>
      <c r="AA231">
        <v>33.279974273322402</v>
      </c>
      <c r="AB231">
        <v>30.6911941979312</v>
      </c>
      <c r="AC231">
        <v>0.75236751848995997</v>
      </c>
      <c r="AD231">
        <v>6.8141198838329604</v>
      </c>
      <c r="AE231">
        <v>330.89120710237103</v>
      </c>
      <c r="AF231">
        <v>133.374157087453</v>
      </c>
      <c r="AG231">
        <v>17.3901419163242</v>
      </c>
      <c r="AH231">
        <v>99.578024261560998</v>
      </c>
      <c r="AI231">
        <v>10.5480451555124</v>
      </c>
      <c r="AJ231">
        <v>7.5418561925793304</v>
      </c>
      <c r="AK231">
        <v>10.1026746019617</v>
      </c>
      <c r="AL231">
        <v>36.933333333333302</v>
      </c>
      <c r="AM231">
        <v>3.2457815100252798</v>
      </c>
      <c r="AN231">
        <v>98.528393799754994</v>
      </c>
      <c r="AO231">
        <v>3.2457815100252798</v>
      </c>
      <c r="AP231">
        <v>-5.8758577090938404</v>
      </c>
      <c r="AQ231">
        <v>2.7016447394039198</v>
      </c>
      <c r="AR231">
        <v>19.0322265736472</v>
      </c>
      <c r="AS231">
        <v>47.191740112503098</v>
      </c>
    </row>
    <row r="232" spans="1:45" x14ac:dyDescent="0.25">
      <c r="A232" t="s">
        <v>753</v>
      </c>
      <c r="B232" t="s">
        <v>752</v>
      </c>
      <c r="C232" t="s">
        <v>754</v>
      </c>
      <c r="D232">
        <v>22189.101199199999</v>
      </c>
      <c r="E232">
        <v>569.35</v>
      </c>
      <c r="G232">
        <v>2.4913713790214702</v>
      </c>
      <c r="H232">
        <v>0.170801977330159</v>
      </c>
      <c r="I232">
        <v>-9.8784606297999993</v>
      </c>
      <c r="L232">
        <v>6.5815379461141097</v>
      </c>
      <c r="M232">
        <v>392.245352445663</v>
      </c>
      <c r="N232">
        <v>3.9858333973261799</v>
      </c>
      <c r="P232">
        <v>386.15937440576101</v>
      </c>
      <c r="Q232">
        <v>3.5054909544874899</v>
      </c>
      <c r="R232">
        <v>2.4913713790214702</v>
      </c>
      <c r="S232">
        <v>1.50257392702641</v>
      </c>
      <c r="T232">
        <v>14.7897761775645</v>
      </c>
      <c r="U232">
        <v>0.68579684338672697</v>
      </c>
      <c r="V232">
        <v>-0.34530303798621997</v>
      </c>
      <c r="W232">
        <v>-4.62024504795657</v>
      </c>
      <c r="X232">
        <v>57577.5711992</v>
      </c>
      <c r="Y232">
        <v>6.81624498783607</v>
      </c>
      <c r="AA232">
        <v>27.2553969662772</v>
      </c>
      <c r="AB232">
        <v>25.419326743160301</v>
      </c>
      <c r="AC232">
        <v>1.84366191657545</v>
      </c>
      <c r="AD232">
        <v>4.1014716235830404</v>
      </c>
      <c r="AE232">
        <v>21.638596599069199</v>
      </c>
      <c r="AG232">
        <v>-23.4001470552701</v>
      </c>
      <c r="AH232">
        <v>-11.082297617949401</v>
      </c>
      <c r="AI232">
        <v>2.17494576620199</v>
      </c>
      <c r="AJ232">
        <v>28.013170647610998</v>
      </c>
      <c r="AK232">
        <v>-10.6602611438928</v>
      </c>
      <c r="AL232">
        <v>11.1201171875</v>
      </c>
      <c r="AM232">
        <v>2.6268275421061098</v>
      </c>
      <c r="AO232">
        <v>2.6268275421061098</v>
      </c>
      <c r="AP232">
        <v>-1.8890304746358599</v>
      </c>
      <c r="AR232">
        <v>35.544930135789798</v>
      </c>
      <c r="AS232">
        <v>13.902945613533801</v>
      </c>
    </row>
    <row r="233" spans="1:45" x14ac:dyDescent="0.25">
      <c r="A233" t="s">
        <v>768</v>
      </c>
      <c r="B233" t="s">
        <v>767</v>
      </c>
      <c r="C233" t="s">
        <v>769</v>
      </c>
      <c r="D233">
        <v>22181.430185325</v>
      </c>
      <c r="E233">
        <v>18.05</v>
      </c>
      <c r="F233">
        <v>7.8725876984504204</v>
      </c>
      <c r="G233">
        <v>0.67942801813716203</v>
      </c>
      <c r="H233">
        <v>1.3323330236044</v>
      </c>
      <c r="I233">
        <v>142.7973876428</v>
      </c>
      <c r="L233">
        <v>53.774558706702898</v>
      </c>
      <c r="N233">
        <v>51.158943977166999</v>
      </c>
      <c r="O233">
        <v>0</v>
      </c>
      <c r="Q233">
        <v>36.464574195356697</v>
      </c>
      <c r="R233">
        <v>1.20084781787266</v>
      </c>
      <c r="S233">
        <v>9.2461097548030899</v>
      </c>
      <c r="T233">
        <v>7.7856624530363101</v>
      </c>
      <c r="X233">
        <v>25886.560185324899</v>
      </c>
      <c r="Y233">
        <v>2.9717912312272401</v>
      </c>
      <c r="Z233">
        <v>21.1287812283297</v>
      </c>
      <c r="AA233">
        <v>7.81488139826926</v>
      </c>
      <c r="AB233">
        <v>7.2467730037442397</v>
      </c>
      <c r="AC233">
        <v>0.75236751848995997</v>
      </c>
      <c r="AD233">
        <v>6.8141198838329604</v>
      </c>
      <c r="AE233">
        <v>330.89120710237103</v>
      </c>
      <c r="AF233">
        <v>18.1046296750885</v>
      </c>
      <c r="AG233">
        <v>10.124477372813899</v>
      </c>
      <c r="AH233">
        <v>-413.61694627939102</v>
      </c>
      <c r="AI233">
        <v>-16.575200216199701</v>
      </c>
      <c r="AJ233">
        <v>-55.084623829977502</v>
      </c>
      <c r="AK233">
        <v>-81.834571564413906</v>
      </c>
      <c r="AL233">
        <v>36.1</v>
      </c>
      <c r="AM233">
        <v>2.5464402859595401</v>
      </c>
      <c r="AN233">
        <v>17.037737295740801</v>
      </c>
      <c r="AO233">
        <v>2.5464402859595401</v>
      </c>
      <c r="AP233">
        <v>-5.2110860354495898</v>
      </c>
      <c r="AQ233">
        <v>2.33686472779373</v>
      </c>
      <c r="AR233">
        <v>-6.6146454595341799</v>
      </c>
      <c r="AS233">
        <v>42.939003030169602</v>
      </c>
    </row>
    <row r="234" spans="1:45" x14ac:dyDescent="0.25">
      <c r="A234" t="s">
        <v>756</v>
      </c>
      <c r="B234" t="s">
        <v>755</v>
      </c>
      <c r="C234" t="s">
        <v>118</v>
      </c>
      <c r="D234">
        <v>22032.239062500001</v>
      </c>
      <c r="E234">
        <v>1201.0999999999999</v>
      </c>
      <c r="F234">
        <v>107.121145374449</v>
      </c>
      <c r="G234">
        <v>1.4583980458088901</v>
      </c>
      <c r="H234">
        <v>0.41764381234065701</v>
      </c>
      <c r="I234">
        <v>565.53052926949999</v>
      </c>
      <c r="L234">
        <v>43.254899254761199</v>
      </c>
      <c r="M234">
        <v>0.33360171057494298</v>
      </c>
      <c r="N234">
        <v>7.32912571320065</v>
      </c>
      <c r="O234">
        <v>0</v>
      </c>
      <c r="P234">
        <v>0.17191542157225001</v>
      </c>
      <c r="Q234">
        <v>9.7686004515924996</v>
      </c>
      <c r="R234">
        <v>2.1090976944766902</v>
      </c>
      <c r="S234">
        <v>0.994246446085572</v>
      </c>
      <c r="T234">
        <v>62.563150450079398</v>
      </c>
      <c r="U234">
        <v>0.67798020131436598</v>
      </c>
      <c r="V234">
        <v>2.22953126176412E-2</v>
      </c>
      <c r="W234">
        <v>-0.22910607982957801</v>
      </c>
      <c r="X234">
        <v>20142.819062499999</v>
      </c>
      <c r="Y234">
        <v>7.6160372137296299</v>
      </c>
      <c r="Z234">
        <v>47.104483098311597</v>
      </c>
      <c r="AA234">
        <v>41.418006420537402</v>
      </c>
      <c r="AB234">
        <v>35.7401995466562</v>
      </c>
      <c r="AC234">
        <v>0.75236751848995997</v>
      </c>
      <c r="AD234">
        <v>6.8141198838329604</v>
      </c>
      <c r="AE234">
        <v>330.89120710237103</v>
      </c>
      <c r="AF234">
        <v>51.522938736495</v>
      </c>
      <c r="AG234">
        <v>3.96604853383672</v>
      </c>
      <c r="AH234">
        <v>37.5550335712501</v>
      </c>
      <c r="AI234">
        <v>7.2700223927260899</v>
      </c>
      <c r="AJ234">
        <v>137.787354198636</v>
      </c>
      <c r="AK234">
        <v>45.971706204975</v>
      </c>
      <c r="AL234">
        <v>34.219373219373203</v>
      </c>
      <c r="AM234">
        <v>8.3304304169707208</v>
      </c>
      <c r="AN234">
        <v>41.596947216138602</v>
      </c>
      <c r="AO234">
        <v>8.3304304169707208</v>
      </c>
      <c r="AP234">
        <v>59.433703716694197</v>
      </c>
      <c r="AQ234">
        <v>6.5517592075892797</v>
      </c>
      <c r="AR234">
        <v>205.50105661336801</v>
      </c>
      <c r="AS234">
        <v>62.5578212399557</v>
      </c>
    </row>
    <row r="235" spans="1:45" x14ac:dyDescent="0.25">
      <c r="A235" t="s">
        <v>795</v>
      </c>
      <c r="B235" t="s">
        <v>794</v>
      </c>
      <c r="C235" t="s">
        <v>344</v>
      </c>
      <c r="D235">
        <v>22006.85298</v>
      </c>
      <c r="E235">
        <v>55.8</v>
      </c>
      <c r="F235">
        <v>5.1635171615888904</v>
      </c>
      <c r="G235">
        <v>1.54165174523593</v>
      </c>
      <c r="H235">
        <v>0.161424553574607</v>
      </c>
      <c r="I235">
        <v>57968.6751472342</v>
      </c>
      <c r="L235">
        <v>60.908663573438801</v>
      </c>
      <c r="M235">
        <v>52.437142852804101</v>
      </c>
      <c r="N235">
        <v>9.2145378966710894</v>
      </c>
      <c r="O235">
        <v>0</v>
      </c>
      <c r="P235">
        <v>46.8935502044746</v>
      </c>
      <c r="Q235">
        <v>13.4876078323976</v>
      </c>
      <c r="R235">
        <v>1.56553873349435</v>
      </c>
      <c r="S235">
        <v>2.65179172936273</v>
      </c>
      <c r="T235">
        <v>16.189842551313099</v>
      </c>
      <c r="U235">
        <v>5.9285714285714199</v>
      </c>
      <c r="V235">
        <v>3.5744865769431202</v>
      </c>
      <c r="W235">
        <v>4.67733163138909</v>
      </c>
      <c r="X235">
        <v>26010.972979999999</v>
      </c>
      <c r="Y235">
        <v>7.9138884855860603</v>
      </c>
      <c r="AA235">
        <v>12.141950939203801</v>
      </c>
      <c r="AB235">
        <v>10.246026604796199</v>
      </c>
      <c r="AC235">
        <v>2.4389395333596999</v>
      </c>
      <c r="AD235">
        <v>4.2271451952235504</v>
      </c>
      <c r="AE235">
        <v>27.0936824338091</v>
      </c>
      <c r="AG235">
        <v>-54.5753226237033</v>
      </c>
      <c r="AH235">
        <v>-27.666152602569198</v>
      </c>
      <c r="AI235">
        <v>1.6709403842269801</v>
      </c>
      <c r="AJ235">
        <v>-59.788479316318401</v>
      </c>
      <c r="AK235">
        <v>-13.4200817262274</v>
      </c>
      <c r="AL235">
        <v>15.7183098591549</v>
      </c>
      <c r="AM235">
        <v>6.6956272853122298</v>
      </c>
      <c r="AN235">
        <v>10.2944960214807</v>
      </c>
      <c r="AO235">
        <v>6.6956272853122298</v>
      </c>
      <c r="AP235">
        <v>-22.6961699336522</v>
      </c>
      <c r="AQ235">
        <v>6.7516224814877503</v>
      </c>
      <c r="AR235">
        <v>273.896006456588</v>
      </c>
      <c r="AS235">
        <v>16.189842551313099</v>
      </c>
    </row>
    <row r="236" spans="1:45" x14ac:dyDescent="0.25">
      <c r="A236" t="s">
        <v>724</v>
      </c>
      <c r="B236" t="s">
        <v>723</v>
      </c>
      <c r="C236" t="s">
        <v>328</v>
      </c>
      <c r="D236">
        <v>21980.79908624</v>
      </c>
      <c r="E236">
        <v>999.8</v>
      </c>
      <c r="F236">
        <v>2.7833545108004998</v>
      </c>
      <c r="G236">
        <v>0.11736580075910601</v>
      </c>
      <c r="H236">
        <v>2.1798573900088898</v>
      </c>
      <c r="I236">
        <v>33.445263304400001</v>
      </c>
      <c r="L236">
        <v>0.423715093151526</v>
      </c>
      <c r="M236">
        <v>174.87373281864399</v>
      </c>
      <c r="N236">
        <v>9.8958686273180998</v>
      </c>
      <c r="O236">
        <v>0</v>
      </c>
      <c r="P236">
        <v>85.402611926837096</v>
      </c>
      <c r="Q236">
        <v>6.8169113657662299</v>
      </c>
      <c r="R236">
        <v>0.54633157053426196</v>
      </c>
      <c r="S236">
        <v>-11.4860687974297</v>
      </c>
      <c r="T236">
        <v>132.53421215700899</v>
      </c>
      <c r="U236">
        <v>0.59938743294753805</v>
      </c>
      <c r="V236">
        <v>-0.93457914795016594</v>
      </c>
      <c r="W236">
        <v>-0.31401741588744603</v>
      </c>
      <c r="X236">
        <v>23880.059086239999</v>
      </c>
      <c r="Y236">
        <v>3.2903837925905899</v>
      </c>
      <c r="AA236">
        <v>68.135297552613494</v>
      </c>
      <c r="AB236">
        <v>33.539408828988698</v>
      </c>
      <c r="AC236">
        <v>0.95888409771816996</v>
      </c>
      <c r="AD236">
        <v>9.8412150797770206</v>
      </c>
      <c r="AE236">
        <v>44.594834924386198</v>
      </c>
      <c r="AG236">
        <v>-1.9040846100071001</v>
      </c>
      <c r="AH236">
        <v>103.342534202667</v>
      </c>
      <c r="AI236">
        <v>19.824668175475299</v>
      </c>
      <c r="AJ236">
        <v>84.227330291820394</v>
      </c>
      <c r="AK236">
        <v>177.542742471243</v>
      </c>
      <c r="AL236">
        <v>74.059259259259207</v>
      </c>
      <c r="AM236">
        <v>3.0286886979785099</v>
      </c>
      <c r="AN236">
        <v>38.135950390783798</v>
      </c>
      <c r="AO236">
        <v>3.0286886979785099</v>
      </c>
      <c r="AP236">
        <v>-24.295147389103899</v>
      </c>
      <c r="AQ236">
        <v>2.6480871148682801</v>
      </c>
      <c r="AR236">
        <v>-40.352114125658296</v>
      </c>
      <c r="AS236">
        <v>113.268056715654</v>
      </c>
    </row>
    <row r="237" spans="1:45" x14ac:dyDescent="0.25">
      <c r="A237" t="s">
        <v>751</v>
      </c>
      <c r="B237" t="s">
        <v>750</v>
      </c>
      <c r="C237" t="s">
        <v>657</v>
      </c>
      <c r="D237">
        <v>21890.167975100001</v>
      </c>
      <c r="E237">
        <v>1715.75</v>
      </c>
      <c r="F237">
        <v>4.6353179972936402</v>
      </c>
      <c r="G237">
        <v>0.86200817080881198</v>
      </c>
      <c r="H237">
        <v>1.02702440258826</v>
      </c>
      <c r="I237">
        <v>118.11818005799999</v>
      </c>
      <c r="J237">
        <v>201.76549248415199</v>
      </c>
      <c r="K237">
        <v>100.596940109842</v>
      </c>
      <c r="L237">
        <v>8.0665496740921103</v>
      </c>
      <c r="M237">
        <v>86.666759374500202</v>
      </c>
      <c r="N237">
        <v>16.752352017018801</v>
      </c>
      <c r="O237">
        <v>1.8090308481697801</v>
      </c>
      <c r="P237">
        <v>70.263730609577195</v>
      </c>
      <c r="Q237">
        <v>17.6176061523357</v>
      </c>
      <c r="R237">
        <v>1.96185739993191</v>
      </c>
      <c r="S237">
        <v>3.5363104435269301</v>
      </c>
      <c r="T237">
        <v>67.769319758211793</v>
      </c>
      <c r="X237">
        <v>22605.417975100001</v>
      </c>
      <c r="Y237">
        <v>6.4767331781677502</v>
      </c>
      <c r="Z237">
        <v>42.3790667124725</v>
      </c>
      <c r="AA237">
        <v>41.2447415981243</v>
      </c>
      <c r="AB237">
        <v>26.819896513181298</v>
      </c>
      <c r="AC237">
        <v>0.69067063619616997</v>
      </c>
      <c r="AD237">
        <v>8.5308523218610208</v>
      </c>
      <c r="AE237">
        <v>61.422563987467399</v>
      </c>
      <c r="AF237">
        <v>41.038165716990598</v>
      </c>
      <c r="AG237">
        <v>-8.5473042796301701</v>
      </c>
      <c r="AH237">
        <v>146.56022723479299</v>
      </c>
      <c r="AI237">
        <v>15.220425372581101</v>
      </c>
      <c r="AJ237">
        <v>-23.840938306069202</v>
      </c>
      <c r="AK237">
        <v>8.8857938369914091</v>
      </c>
      <c r="AL237">
        <v>53.785266457680201</v>
      </c>
      <c r="AM237">
        <v>6.2718051644151496</v>
      </c>
      <c r="AN237">
        <v>34.811500866861699</v>
      </c>
      <c r="AO237">
        <v>6.2718051644151496</v>
      </c>
      <c r="AP237">
        <v>-28.813502766615201</v>
      </c>
      <c r="AQ237">
        <v>5.6835341947164899</v>
      </c>
      <c r="AR237">
        <v>296.39441309239999</v>
      </c>
      <c r="AS237">
        <v>67.773516130840093</v>
      </c>
    </row>
    <row r="238" spans="1:45" x14ac:dyDescent="0.25">
      <c r="A238" t="s">
        <v>749</v>
      </c>
      <c r="B238" t="s">
        <v>748</v>
      </c>
      <c r="C238" t="s">
        <v>373</v>
      </c>
      <c r="D238">
        <v>21881.033383589998</v>
      </c>
      <c r="E238">
        <v>590.29999999999995</v>
      </c>
      <c r="F238">
        <v>2.7534093726754199</v>
      </c>
      <c r="G238">
        <v>0.50412197779359202</v>
      </c>
      <c r="H238">
        <v>0.32916957659225698</v>
      </c>
      <c r="I238">
        <v>1189.2839909265999</v>
      </c>
      <c r="L238">
        <v>56.045818813415799</v>
      </c>
      <c r="M238">
        <v>74.672214726390706</v>
      </c>
      <c r="N238">
        <v>7.3610420602565396</v>
      </c>
      <c r="O238">
        <v>0</v>
      </c>
      <c r="P238">
        <v>45.7828223007281</v>
      </c>
      <c r="Q238">
        <v>4.6027006289738503</v>
      </c>
      <c r="R238">
        <v>1.2325815735941501</v>
      </c>
      <c r="S238">
        <v>3.19154460135075</v>
      </c>
      <c r="T238">
        <v>23.233205971108401</v>
      </c>
      <c r="U238">
        <v>0.27480076944215398</v>
      </c>
      <c r="V238">
        <v>-0.88459752344559195</v>
      </c>
      <c r="W238">
        <v>-0.88459752344559195</v>
      </c>
      <c r="X238">
        <v>27411.633383589899</v>
      </c>
      <c r="Y238">
        <v>3.0133601617718502</v>
      </c>
      <c r="AA238">
        <v>12.3425788570354</v>
      </c>
      <c r="AB238">
        <v>9.5577522257984597</v>
      </c>
      <c r="AC238">
        <v>0.941333681936249</v>
      </c>
      <c r="AD238">
        <v>3.6778973512404298</v>
      </c>
      <c r="AE238">
        <v>387.382730986659</v>
      </c>
      <c r="AG238">
        <v>-25.137382518681701</v>
      </c>
      <c r="AH238">
        <v>-25.137382518681701</v>
      </c>
      <c r="AI238">
        <v>2.2536623769031099</v>
      </c>
      <c r="AJ238">
        <v>-57.737420137492897</v>
      </c>
      <c r="AK238">
        <v>-57.737420137492897</v>
      </c>
      <c r="AL238">
        <v>36.528465346534603</v>
      </c>
      <c r="AM238">
        <v>2.4053814442149299</v>
      </c>
      <c r="AN238">
        <v>10.2252597708257</v>
      </c>
      <c r="AO238">
        <v>2.4053814442149299</v>
      </c>
      <c r="AP238">
        <v>-72.674900093942597</v>
      </c>
      <c r="AQ238">
        <v>2.5660870103628701</v>
      </c>
      <c r="AR238">
        <v>-72.674900093942597</v>
      </c>
      <c r="AS238">
        <v>23.2332059711085</v>
      </c>
    </row>
    <row r="239" spans="1:45" x14ac:dyDescent="0.25">
      <c r="A239" t="s">
        <v>762</v>
      </c>
      <c r="B239" t="s">
        <v>761</v>
      </c>
      <c r="C239" t="s">
        <v>763</v>
      </c>
      <c r="D239">
        <v>21848.502359999999</v>
      </c>
      <c r="E239">
        <v>413.45</v>
      </c>
      <c r="G239">
        <v>4.43303630436069E-2</v>
      </c>
      <c r="H239">
        <v>9.2691000045207195E-2</v>
      </c>
      <c r="I239">
        <v>-0.899903601</v>
      </c>
      <c r="L239">
        <v>0.12911707521181801</v>
      </c>
      <c r="M239">
        <v>903.93237547134197</v>
      </c>
      <c r="N239">
        <v>1.3980984083775101</v>
      </c>
      <c r="P239">
        <v>793.79055447782798</v>
      </c>
      <c r="Q239">
        <v>1.2572232482944701</v>
      </c>
      <c r="R239">
        <v>4.43303630436069E-2</v>
      </c>
      <c r="S239">
        <v>-0.70365702919106299</v>
      </c>
      <c r="T239">
        <v>7.5580216897227999</v>
      </c>
      <c r="U239">
        <v>2.1399798590130898</v>
      </c>
      <c r="V239">
        <v>1.1088799776401399</v>
      </c>
      <c r="W239">
        <v>1.41548584955865</v>
      </c>
      <c r="X239">
        <v>244623.83236</v>
      </c>
      <c r="Y239">
        <v>10.763004757523801</v>
      </c>
      <c r="AA239">
        <v>68.699700446813395</v>
      </c>
      <c r="AB239">
        <v>67.393012956600998</v>
      </c>
      <c r="AC239">
        <v>1.84366191657545</v>
      </c>
      <c r="AD239">
        <v>4.1014716235830404</v>
      </c>
      <c r="AE239">
        <v>21.638596599069199</v>
      </c>
      <c r="AG239">
        <v>-35.601958048719197</v>
      </c>
      <c r="AH239">
        <v>-63.915503651578298</v>
      </c>
      <c r="AI239">
        <v>0.882634396256889</v>
      </c>
      <c r="AJ239">
        <v>-41.075154965065003</v>
      </c>
      <c r="AK239">
        <v>-54.344698937842701</v>
      </c>
      <c r="AL239">
        <v>6.1321804132121001</v>
      </c>
      <c r="AM239">
        <v>0.96129446005646702</v>
      </c>
      <c r="AO239">
        <v>0.96129446005646702</v>
      </c>
      <c r="AP239">
        <v>-51.561092205786402</v>
      </c>
      <c r="AQ239">
        <v>3.2459864314973599</v>
      </c>
      <c r="AR239">
        <v>-50.396975690377403</v>
      </c>
      <c r="AS239">
        <v>7.5580216897227999</v>
      </c>
    </row>
    <row r="240" spans="1:45" x14ac:dyDescent="0.25">
      <c r="A240" t="s">
        <v>775</v>
      </c>
      <c r="B240" t="s">
        <v>774</v>
      </c>
      <c r="C240" t="s">
        <v>290</v>
      </c>
      <c r="D240">
        <v>21794.199723009999</v>
      </c>
      <c r="E240">
        <v>1397.5</v>
      </c>
      <c r="G240">
        <v>4.8303811462023498</v>
      </c>
      <c r="H240">
        <v>0.21881326070760099</v>
      </c>
      <c r="I240">
        <v>-8014.3833393285004</v>
      </c>
      <c r="L240">
        <v>0</v>
      </c>
      <c r="M240">
        <v>316.990468713582</v>
      </c>
      <c r="N240">
        <v>6.3549059342617698</v>
      </c>
      <c r="P240">
        <v>316.990468713582</v>
      </c>
      <c r="Q240">
        <v>6.20225697703229</v>
      </c>
      <c r="R240">
        <v>4.8303811462023498</v>
      </c>
      <c r="S240">
        <v>1.8380066981732699</v>
      </c>
      <c r="T240">
        <v>26.383313225443601</v>
      </c>
      <c r="X240">
        <v>33051.899723009999</v>
      </c>
      <c r="Y240">
        <v>9.3083228585779505</v>
      </c>
      <c r="AA240">
        <v>29.899856817327301</v>
      </c>
      <c r="AB240">
        <v>28.6099230675432</v>
      </c>
      <c r="AC240">
        <v>1.84366191657545</v>
      </c>
      <c r="AD240">
        <v>4.1014716235830404</v>
      </c>
      <c r="AE240">
        <v>21.638596599069199</v>
      </c>
      <c r="AG240">
        <v>25.182808667258701</v>
      </c>
      <c r="AH240">
        <v>118.595503255944</v>
      </c>
      <c r="AI240">
        <v>5.3468921438672199</v>
      </c>
      <c r="AJ240">
        <v>8.4542702972897996E-2</v>
      </c>
      <c r="AK240">
        <v>59.372142311092503</v>
      </c>
      <c r="AL240">
        <v>17.1683046683046</v>
      </c>
      <c r="AM240">
        <v>6.1378453028790698</v>
      </c>
      <c r="AO240">
        <v>6.1378453028790698</v>
      </c>
      <c r="AP240">
        <v>0.99511154944439795</v>
      </c>
      <c r="AQ240">
        <v>6.7965683339573699</v>
      </c>
      <c r="AR240">
        <v>216.714287263789</v>
      </c>
      <c r="AS240">
        <v>21.175452986737501</v>
      </c>
    </row>
    <row r="241" spans="1:45" x14ac:dyDescent="0.25">
      <c r="A241" t="s">
        <v>758</v>
      </c>
      <c r="B241" t="s">
        <v>757</v>
      </c>
      <c r="C241" t="s">
        <v>38</v>
      </c>
      <c r="D241">
        <v>21738.75</v>
      </c>
      <c r="E241">
        <v>251.15</v>
      </c>
      <c r="F241">
        <v>15.454764930114299</v>
      </c>
      <c r="G241">
        <v>0.74546933431204299</v>
      </c>
      <c r="H241">
        <v>1.0608463504051999</v>
      </c>
      <c r="I241">
        <v>75.039360245300003</v>
      </c>
      <c r="J241">
        <v>102.407096492824</v>
      </c>
      <c r="K241">
        <v>44.1692240939527</v>
      </c>
      <c r="L241">
        <v>27.938266862590499</v>
      </c>
      <c r="M241">
        <v>5.2811610853311501</v>
      </c>
      <c r="N241">
        <v>8.2404750693599897</v>
      </c>
      <c r="O241">
        <v>3.5642061195004802</v>
      </c>
      <c r="P241">
        <v>3.9528600791648998</v>
      </c>
      <c r="Q241">
        <v>22.7349978583173</v>
      </c>
      <c r="R241">
        <v>1.88169845820148</v>
      </c>
      <c r="S241">
        <v>6.1179675694817499</v>
      </c>
      <c r="T241">
        <v>26.4236659778777</v>
      </c>
      <c r="U241">
        <v>0.782013685239491</v>
      </c>
      <c r="V241">
        <v>0.12632879654276599</v>
      </c>
      <c r="W241">
        <v>1.61126816216038E-2</v>
      </c>
      <c r="X241">
        <v>21592.6</v>
      </c>
      <c r="Y241">
        <v>1.4202686543209999</v>
      </c>
      <c r="AA241">
        <v>17.752838550016801</v>
      </c>
      <c r="AB241">
        <v>12.565452947783101</v>
      </c>
      <c r="AC241">
        <v>0.86960686935344</v>
      </c>
      <c r="AD241">
        <v>6.2615017687085199</v>
      </c>
      <c r="AE241">
        <v>42.465762847728101</v>
      </c>
      <c r="AG241">
        <v>-9.7817324493620799</v>
      </c>
      <c r="AH241">
        <v>-63.0818918093061</v>
      </c>
      <c r="AI241">
        <v>1.95118612729214</v>
      </c>
      <c r="AJ241">
        <v>14.075083046968601</v>
      </c>
      <c r="AK241">
        <v>-38.3485713357924</v>
      </c>
      <c r="AL241">
        <v>20.352512155591501</v>
      </c>
      <c r="AM241">
        <v>1.42988177473397</v>
      </c>
      <c r="AN241">
        <v>28.296821305841899</v>
      </c>
      <c r="AO241">
        <v>1.42988177473397</v>
      </c>
      <c r="AP241">
        <v>3.4183249005377401</v>
      </c>
      <c r="AQ241">
        <v>1.3656616640438</v>
      </c>
      <c r="AR241">
        <v>-47.562086092992502</v>
      </c>
      <c r="AS241">
        <v>26.4236659778777</v>
      </c>
    </row>
    <row r="242" spans="1:45" x14ac:dyDescent="0.25">
      <c r="A242" t="s">
        <v>740</v>
      </c>
      <c r="B242" t="s">
        <v>739</v>
      </c>
      <c r="C242" t="s">
        <v>741</v>
      </c>
      <c r="D242">
        <v>21589.851439499998</v>
      </c>
      <c r="E242">
        <v>1399.6</v>
      </c>
      <c r="F242">
        <v>21.719534050179199</v>
      </c>
      <c r="G242">
        <v>1.49511469838572</v>
      </c>
      <c r="H242">
        <v>1.60241475416975</v>
      </c>
      <c r="I242">
        <v>75.486316116799998</v>
      </c>
      <c r="L242">
        <v>39.056748309950002</v>
      </c>
      <c r="M242">
        <v>7.5390003474825704</v>
      </c>
      <c r="N242">
        <v>16.236238985327098</v>
      </c>
      <c r="O242">
        <v>0</v>
      </c>
      <c r="P242">
        <v>2.19508403591872</v>
      </c>
      <c r="Q242">
        <v>43.136371035398099</v>
      </c>
      <c r="R242">
        <v>2.2019359145527302</v>
      </c>
      <c r="S242">
        <v>5.43331938770487</v>
      </c>
      <c r="T242">
        <v>62.670105775036198</v>
      </c>
      <c r="U242">
        <v>0.66366202380556205</v>
      </c>
      <c r="V242">
        <v>7.9771351088370104E-3</v>
      </c>
      <c r="W242">
        <v>5.7896921007748398E-3</v>
      </c>
      <c r="X242">
        <v>21395.141439499901</v>
      </c>
      <c r="Y242">
        <v>4.8454080328611298</v>
      </c>
      <c r="Z242">
        <v>136.43990459473201</v>
      </c>
      <c r="AA242">
        <v>44.133713105944899</v>
      </c>
      <c r="AB242">
        <v>34.6401486942231</v>
      </c>
      <c r="AC242">
        <v>0.75236751848995997</v>
      </c>
      <c r="AD242">
        <v>6.8141198838329604</v>
      </c>
      <c r="AE242">
        <v>330.89120710237103</v>
      </c>
      <c r="AF242">
        <v>137.68159836426199</v>
      </c>
      <c r="AG242">
        <v>5.0692814627399301</v>
      </c>
      <c r="AH242">
        <v>86.771169386000594</v>
      </c>
      <c r="AI242">
        <v>9.8711806358473897</v>
      </c>
      <c r="AJ242">
        <v>9.6248895933596597</v>
      </c>
      <c r="AK242">
        <v>46.221253281158504</v>
      </c>
      <c r="AL242">
        <v>44.012578616352201</v>
      </c>
      <c r="AM242">
        <v>4.8895044647892103</v>
      </c>
      <c r="AN242">
        <v>50.7375715348279</v>
      </c>
      <c r="AO242">
        <v>4.8895044647892103</v>
      </c>
      <c r="AP242">
        <v>-3.4191567022228</v>
      </c>
      <c r="AQ242">
        <v>4.4720023357283303</v>
      </c>
      <c r="AR242">
        <v>79.312317076177493</v>
      </c>
      <c r="AS242">
        <v>60.018490602412903</v>
      </c>
    </row>
    <row r="243" spans="1:45" x14ac:dyDescent="0.25">
      <c r="A243" t="s">
        <v>745</v>
      </c>
      <c r="B243" t="s">
        <v>744</v>
      </c>
      <c r="C243" t="s">
        <v>115</v>
      </c>
      <c r="D243">
        <v>21366.793140000002</v>
      </c>
      <c r="E243">
        <v>640.75</v>
      </c>
      <c r="F243">
        <v>14.747907684504099</v>
      </c>
      <c r="G243">
        <v>0.81475444474629499</v>
      </c>
      <c r="H243">
        <v>1.1994322648767399</v>
      </c>
      <c r="I243">
        <v>160.36509085820001</v>
      </c>
      <c r="J243">
        <v>133.991290306232</v>
      </c>
      <c r="K243">
        <v>25.600884790631</v>
      </c>
      <c r="L243">
        <v>32.180920454581702</v>
      </c>
      <c r="M243">
        <v>36.369105590162597</v>
      </c>
      <c r="N243">
        <v>20.777007412065402</v>
      </c>
      <c r="O243">
        <v>2.7240576545371198</v>
      </c>
      <c r="P243">
        <v>12.098395064059799</v>
      </c>
      <c r="Q243">
        <v>43.052661639184699</v>
      </c>
      <c r="R243">
        <v>2.24738144827794</v>
      </c>
      <c r="S243">
        <v>3.9844571109035298</v>
      </c>
      <c r="T243">
        <v>26.245907308684401</v>
      </c>
      <c r="U243">
        <v>0.34394496880499098</v>
      </c>
      <c r="V243">
        <v>-0.28171011789136102</v>
      </c>
      <c r="W243">
        <v>-0.222712009742844</v>
      </c>
      <c r="X243">
        <v>22475.063139999998</v>
      </c>
      <c r="Y243">
        <v>3.5843223441003502</v>
      </c>
      <c r="AA243">
        <v>19.324743460989399</v>
      </c>
      <c r="AB243">
        <v>16.813716617665701</v>
      </c>
      <c r="AC243">
        <v>0.69067063619616997</v>
      </c>
      <c r="AD243">
        <v>8.5308523218610208</v>
      </c>
      <c r="AE243">
        <v>61.422563987467399</v>
      </c>
      <c r="AG243">
        <v>-54.007126572506898</v>
      </c>
      <c r="AH243">
        <v>-6.6209802352236302</v>
      </c>
      <c r="AI243">
        <v>5.7643863231076704</v>
      </c>
      <c r="AJ243">
        <v>-45.6314687905517</v>
      </c>
      <c r="AK243">
        <v>-57.830380141422097</v>
      </c>
      <c r="AL243">
        <v>23.998127340823899</v>
      </c>
      <c r="AM243">
        <v>3.4075754802739202</v>
      </c>
      <c r="AN243">
        <v>71.539803595942004</v>
      </c>
      <c r="AO243">
        <v>3.4075754802739202</v>
      </c>
      <c r="AP243">
        <v>68.362405347471494</v>
      </c>
      <c r="AQ243">
        <v>3.3673214307678099</v>
      </c>
      <c r="AR243">
        <v>115.36764092020201</v>
      </c>
      <c r="AS243">
        <v>26.245907308684401</v>
      </c>
    </row>
    <row r="244" spans="1:45" x14ac:dyDescent="0.25">
      <c r="A244" t="s">
        <v>773</v>
      </c>
      <c r="B244" t="s">
        <v>772</v>
      </c>
      <c r="C244" t="s">
        <v>55</v>
      </c>
      <c r="D244">
        <v>21310.148484900001</v>
      </c>
      <c r="E244">
        <v>1047.0999999999999</v>
      </c>
      <c r="F244">
        <v>9.9378047330241408</v>
      </c>
      <c r="G244">
        <v>1.2209414984468101</v>
      </c>
      <c r="H244">
        <v>1.2552302170569101</v>
      </c>
      <c r="I244">
        <v>-28.9548567967</v>
      </c>
      <c r="J244">
        <v>26.2307355081306</v>
      </c>
      <c r="K244">
        <v>185.04042718586999</v>
      </c>
      <c r="L244">
        <v>34.525039104879497</v>
      </c>
      <c r="M244">
        <v>41.463494698536401</v>
      </c>
      <c r="N244">
        <v>20.038077790912599</v>
      </c>
      <c r="O244">
        <v>13.9149739010125</v>
      </c>
      <c r="P244">
        <v>33.531229630046397</v>
      </c>
      <c r="Q244">
        <v>29.747593205036299</v>
      </c>
      <c r="R244">
        <v>1.3063016270962899</v>
      </c>
      <c r="S244">
        <v>21.0841027054338</v>
      </c>
      <c r="T244">
        <v>35.150760387463897</v>
      </c>
      <c r="U244">
        <v>0.23974587054708499</v>
      </c>
      <c r="V244">
        <v>-0.525057890639962</v>
      </c>
      <c r="W244">
        <v>1.6263375539569299E-2</v>
      </c>
      <c r="X244">
        <v>21564.138484899999</v>
      </c>
      <c r="Y244">
        <v>4.6978442176845503</v>
      </c>
      <c r="Z244">
        <v>38.334883177309202</v>
      </c>
      <c r="AA244">
        <v>25.8046100552849</v>
      </c>
      <c r="AB244">
        <v>20.621528420785801</v>
      </c>
      <c r="AC244">
        <v>0.30972412871906002</v>
      </c>
      <c r="AD244">
        <v>9.0342857589738603</v>
      </c>
      <c r="AE244">
        <v>58.980949625461797</v>
      </c>
      <c r="AF244">
        <v>37.8833614536372</v>
      </c>
      <c r="AG244">
        <v>25.380156682751998</v>
      </c>
      <c r="AH244">
        <v>104.77319336396999</v>
      </c>
      <c r="AI244">
        <v>9.9933636672247097</v>
      </c>
      <c r="AJ244">
        <v>-37.856213132070899</v>
      </c>
      <c r="AK244">
        <v>-12.7329875404068</v>
      </c>
      <c r="AL244">
        <v>33.777419354838699</v>
      </c>
      <c r="AM244">
        <v>4.6425113578216202</v>
      </c>
      <c r="AN244">
        <v>19.648657967194001</v>
      </c>
      <c r="AO244">
        <v>4.6425113578216202</v>
      </c>
      <c r="AP244">
        <v>-5.9053102076503796</v>
      </c>
      <c r="AQ244">
        <v>4.2870977655246998</v>
      </c>
      <c r="AR244">
        <v>3.7430288693379401</v>
      </c>
      <c r="AS244">
        <v>35.151340203384798</v>
      </c>
    </row>
    <row r="245" spans="1:45" x14ac:dyDescent="0.25">
      <c r="A245" t="s">
        <v>747</v>
      </c>
      <c r="B245" t="s">
        <v>746</v>
      </c>
      <c r="C245" t="s">
        <v>88</v>
      </c>
      <c r="D245">
        <v>21145.030900199999</v>
      </c>
      <c r="E245">
        <v>4271.3</v>
      </c>
      <c r="F245">
        <v>19.018895348837201</v>
      </c>
      <c r="G245">
        <v>1.9138797269310399</v>
      </c>
      <c r="H245">
        <v>0.714526515823945</v>
      </c>
      <c r="I245">
        <v>200.5009819597</v>
      </c>
      <c r="J245">
        <v>128.504565434662</v>
      </c>
      <c r="K245">
        <v>111.04738154613401</v>
      </c>
      <c r="L245">
        <v>79.384775191303902</v>
      </c>
      <c r="M245">
        <v>39.396782535069399</v>
      </c>
      <c r="N245">
        <v>14.830178307818199</v>
      </c>
      <c r="O245">
        <v>2.8403660116307901</v>
      </c>
      <c r="P245">
        <v>34.762809217602197</v>
      </c>
      <c r="Q245">
        <v>27.908118481931599</v>
      </c>
      <c r="R245">
        <v>2.8115555726010499</v>
      </c>
      <c r="S245">
        <v>2.67476345685263</v>
      </c>
      <c r="T245">
        <v>56.3596964129217</v>
      </c>
      <c r="U245">
        <v>0.28127033855238898</v>
      </c>
      <c r="V245">
        <v>-2.9609440325001199</v>
      </c>
      <c r="W245">
        <v>-0.211581617989299</v>
      </c>
      <c r="X245">
        <v>21939.9109002</v>
      </c>
      <c r="Y245">
        <v>10.3826602718242</v>
      </c>
      <c r="AA245">
        <v>41.918056744745797</v>
      </c>
      <c r="AB245">
        <v>37.437565524878799</v>
      </c>
      <c r="AC245">
        <v>1.29014926677683</v>
      </c>
      <c r="AD245">
        <v>4.6536854529267204</v>
      </c>
      <c r="AE245">
        <v>35.211063385994301</v>
      </c>
      <c r="AG245">
        <v>49.689588958910299</v>
      </c>
      <c r="AH245">
        <v>215.29430320492801</v>
      </c>
      <c r="AI245">
        <v>9.6775811346712697</v>
      </c>
      <c r="AJ245">
        <v>70.720182547564903</v>
      </c>
      <c r="AK245">
        <v>163.11317855565699</v>
      </c>
      <c r="AL245">
        <v>43.265062193590197</v>
      </c>
      <c r="AM245">
        <v>10.0064978965799</v>
      </c>
      <c r="AO245">
        <v>10.0064978965799</v>
      </c>
      <c r="AP245">
        <v>145.88268558472399</v>
      </c>
      <c r="AQ245">
        <v>7.6774611317974601</v>
      </c>
      <c r="AR245">
        <v>523.31982442846902</v>
      </c>
      <c r="AS245">
        <v>56.3596964129217</v>
      </c>
    </row>
    <row r="246" spans="1:45" x14ac:dyDescent="0.25">
      <c r="A246" t="s">
        <v>809</v>
      </c>
      <c r="B246" t="s">
        <v>808</v>
      </c>
      <c r="C246" t="s">
        <v>290</v>
      </c>
      <c r="D246">
        <v>21016.829255799999</v>
      </c>
      <c r="E246">
        <v>725.1</v>
      </c>
      <c r="G246">
        <v>5.8005591206556897</v>
      </c>
      <c r="H246">
        <v>0.25195214173245201</v>
      </c>
      <c r="I246">
        <v>1435.3566243322</v>
      </c>
      <c r="L246">
        <v>0</v>
      </c>
      <c r="M246">
        <v>68.964652930316504</v>
      </c>
      <c r="N246">
        <v>12.686778936349301</v>
      </c>
      <c r="P246">
        <v>66.713921867209294</v>
      </c>
      <c r="Q246">
        <v>22.923147631148101</v>
      </c>
      <c r="R246">
        <v>5.8005591206556897</v>
      </c>
      <c r="S246">
        <v>1.4727518795543899</v>
      </c>
      <c r="T246">
        <v>34.824903489312298</v>
      </c>
      <c r="X246">
        <v>22695.719255799999</v>
      </c>
      <c r="Y246">
        <v>14.8441846623455</v>
      </c>
      <c r="AA246">
        <v>28.2028994268885</v>
      </c>
      <c r="AB246">
        <v>27.609020553501001</v>
      </c>
      <c r="AC246">
        <v>1.84366191657545</v>
      </c>
      <c r="AD246">
        <v>4.1014716235830404</v>
      </c>
      <c r="AE246">
        <v>21.638596599069199</v>
      </c>
      <c r="AG246">
        <v>32.615896273664603</v>
      </c>
      <c r="AH246">
        <v>131.57523700186701</v>
      </c>
      <c r="AI246">
        <v>5.6643791706442697</v>
      </c>
      <c r="AJ246">
        <v>32.1075374658285</v>
      </c>
      <c r="AK246">
        <v>110.36476455566201</v>
      </c>
      <c r="AL246">
        <v>28.5472440944881</v>
      </c>
      <c r="AM246">
        <v>13.746102997390301</v>
      </c>
      <c r="AO246">
        <v>13.746102997390301</v>
      </c>
      <c r="AP246">
        <v>126.185108468012</v>
      </c>
      <c r="AQ246">
        <v>13.286763502751599</v>
      </c>
      <c r="AR246">
        <v>609.30220600883797</v>
      </c>
      <c r="AS246">
        <v>34.824903489312298</v>
      </c>
    </row>
    <row r="247" spans="1:45" x14ac:dyDescent="0.25">
      <c r="A247" t="s">
        <v>789</v>
      </c>
      <c r="B247" t="s">
        <v>788</v>
      </c>
      <c r="C247" t="s">
        <v>315</v>
      </c>
      <c r="D247">
        <v>20974.996223149999</v>
      </c>
      <c r="E247">
        <v>857.25</v>
      </c>
      <c r="F247">
        <v>16.465656775264499</v>
      </c>
      <c r="G247">
        <v>1.9082189808508001</v>
      </c>
      <c r="H247">
        <v>0.78426433281192098</v>
      </c>
      <c r="I247">
        <v>241.5841558413</v>
      </c>
      <c r="J247">
        <v>263.998164349006</v>
      </c>
      <c r="K247">
        <v>85.908958539191303</v>
      </c>
      <c r="L247">
        <v>54.429633560127698</v>
      </c>
      <c r="M247">
        <v>25.041248825084601</v>
      </c>
      <c r="N247">
        <v>9.2020512915668302</v>
      </c>
      <c r="O247">
        <v>1.38258537100079</v>
      </c>
      <c r="P247">
        <v>11.307249650061101</v>
      </c>
      <c r="Q247">
        <v>17.4076837276642</v>
      </c>
      <c r="R247">
        <v>2.8736363535679001</v>
      </c>
      <c r="S247">
        <v>2.00177867724235</v>
      </c>
      <c r="T247">
        <v>44.502665329606202</v>
      </c>
      <c r="U247">
        <v>0.48382219534321103</v>
      </c>
      <c r="V247">
        <v>-0.28098156584383499</v>
      </c>
      <c r="W247">
        <v>-0.43013385622257999</v>
      </c>
      <c r="X247">
        <v>20353.0062231499</v>
      </c>
      <c r="Y247">
        <v>3.19516451067827</v>
      </c>
      <c r="Z247">
        <v>65.372281824211399</v>
      </c>
      <c r="AA247">
        <v>25.650307787404799</v>
      </c>
      <c r="AB247">
        <v>19.291217606109701</v>
      </c>
      <c r="AC247">
        <v>0.83208620538750999</v>
      </c>
      <c r="AD247">
        <v>6.2748041438375504</v>
      </c>
      <c r="AE247">
        <v>38.257191492088097</v>
      </c>
      <c r="AF247">
        <v>67.370065597578204</v>
      </c>
      <c r="AG247">
        <v>-21.755842231464801</v>
      </c>
      <c r="AH247">
        <v>-27.341729055734099</v>
      </c>
      <c r="AI247">
        <v>3.54587684574122</v>
      </c>
      <c r="AJ247">
        <v>23.0748348238739</v>
      </c>
      <c r="AK247">
        <v>10.4845131938851</v>
      </c>
      <c r="AL247">
        <v>27.446931130534999</v>
      </c>
      <c r="AM247">
        <v>3.2928090724794798</v>
      </c>
      <c r="AN247">
        <v>26.0297045496457</v>
      </c>
      <c r="AO247">
        <v>3.2928090724794798</v>
      </c>
      <c r="AP247">
        <v>-20.741106550586501</v>
      </c>
      <c r="AQ247">
        <v>3.1479941646485501</v>
      </c>
      <c r="AR247">
        <v>-26.4178457868659</v>
      </c>
      <c r="AS247">
        <v>44.502665329606103</v>
      </c>
    </row>
    <row r="248" spans="1:45" x14ac:dyDescent="0.25">
      <c r="A248" t="s">
        <v>777</v>
      </c>
      <c r="B248" t="s">
        <v>776</v>
      </c>
      <c r="C248" t="s">
        <v>766</v>
      </c>
      <c r="D248">
        <v>20884.514436900001</v>
      </c>
      <c r="E248">
        <v>543.04999999999995</v>
      </c>
      <c r="F248">
        <v>242.843949044586</v>
      </c>
      <c r="G248">
        <v>7.9432453556183402</v>
      </c>
      <c r="H248">
        <v>0.49305501548573899</v>
      </c>
      <c r="I248">
        <v>30.453607525500001</v>
      </c>
      <c r="L248">
        <v>126.067321029513</v>
      </c>
      <c r="M248">
        <v>1.1627066261287899</v>
      </c>
      <c r="N248">
        <v>25.7087468111169</v>
      </c>
      <c r="P248">
        <v>0.778895796340072</v>
      </c>
      <c r="Q248">
        <v>231.27414173996701</v>
      </c>
      <c r="R248">
        <v>7.9432453556183402</v>
      </c>
      <c r="S248">
        <v>0.92390320090240197</v>
      </c>
      <c r="T248">
        <v>12.2388607877942</v>
      </c>
      <c r="U248">
        <v>2.8304557033682398</v>
      </c>
      <c r="V248">
        <v>2.39516554484746</v>
      </c>
      <c r="W248">
        <v>1.6571687253779099</v>
      </c>
      <c r="X248">
        <v>17436.194436900001</v>
      </c>
      <c r="Y248">
        <v>4.1988215778155498</v>
      </c>
      <c r="Z248">
        <v>34.6210401225105</v>
      </c>
      <c r="AA248">
        <v>7.6220801965824299</v>
      </c>
      <c r="AB248">
        <v>6.28650753604534</v>
      </c>
      <c r="AC248">
        <v>1.54858199196179</v>
      </c>
      <c r="AD248">
        <v>2.73104420199738</v>
      </c>
      <c r="AE248">
        <v>-74.067262102288296</v>
      </c>
      <c r="AF248">
        <v>41.467971401425601</v>
      </c>
      <c r="AG248">
        <v>28.561561334847699</v>
      </c>
      <c r="AH248">
        <v>-69.954043515594194</v>
      </c>
      <c r="AI248">
        <v>2.55929208676918</v>
      </c>
      <c r="AJ248">
        <v>-54.564600564589199</v>
      </c>
      <c r="AK248">
        <v>116.67551713631001</v>
      </c>
      <c r="AL248">
        <v>11.243271221532</v>
      </c>
      <c r="AM248">
        <v>5.0292138102267403</v>
      </c>
      <c r="AN248">
        <v>12.7838023816927</v>
      </c>
      <c r="AO248">
        <v>5.0292138102267403</v>
      </c>
      <c r="AP248">
        <v>83.741628469555096</v>
      </c>
      <c r="AQ248">
        <v>5.0959470094516197</v>
      </c>
      <c r="AR248">
        <v>46.581514551364897</v>
      </c>
      <c r="AS248">
        <v>12.2387890653531</v>
      </c>
    </row>
    <row r="249" spans="1:45" x14ac:dyDescent="0.25">
      <c r="A249" t="s">
        <v>787</v>
      </c>
      <c r="B249" t="s">
        <v>786</v>
      </c>
      <c r="C249" t="s">
        <v>315</v>
      </c>
      <c r="D249">
        <v>20861.006241179999</v>
      </c>
      <c r="E249">
        <v>1292</v>
      </c>
      <c r="F249">
        <v>142.55302013422801</v>
      </c>
      <c r="G249">
        <v>8.0174733261172104</v>
      </c>
      <c r="H249">
        <v>0.53944744132815003</v>
      </c>
      <c r="I249">
        <v>337.56811468180001</v>
      </c>
      <c r="L249">
        <v>88.285660507210693</v>
      </c>
      <c r="M249">
        <v>6.6223130034843994E-2</v>
      </c>
      <c r="N249">
        <v>13.5572059916105</v>
      </c>
      <c r="O249">
        <v>0</v>
      </c>
      <c r="P249">
        <v>6.2590637670063495E-2</v>
      </c>
      <c r="Q249">
        <v>115.53698224852</v>
      </c>
      <c r="R249">
        <v>10.054601996460599</v>
      </c>
      <c r="S249">
        <v>0.78230895967679903</v>
      </c>
      <c r="T249">
        <v>26.709609414721498</v>
      </c>
      <c r="X249">
        <v>17617.436241179999</v>
      </c>
      <c r="Y249">
        <v>4.5581274912109997</v>
      </c>
      <c r="Z249">
        <v>65.577652116806206</v>
      </c>
      <c r="AA249">
        <v>16.5886106110807</v>
      </c>
      <c r="AB249">
        <v>14.5748008216519</v>
      </c>
      <c r="AC249">
        <v>0.83208620538750999</v>
      </c>
      <c r="AD249">
        <v>6.2748041438375504</v>
      </c>
      <c r="AE249">
        <v>38.257191492088097</v>
      </c>
      <c r="AF249">
        <v>77.651242289893901</v>
      </c>
      <c r="AG249">
        <v>-35.687574723386803</v>
      </c>
      <c r="AH249">
        <v>-40.278868683661202</v>
      </c>
      <c r="AI249">
        <v>2.9145171497201501</v>
      </c>
      <c r="AJ249">
        <v>-26.132946362200698</v>
      </c>
      <c r="AK249">
        <v>-33.689405523737904</v>
      </c>
      <c r="AL249">
        <v>22.746478873239401</v>
      </c>
      <c r="AM249">
        <v>5.3973305048770204</v>
      </c>
      <c r="AN249">
        <v>26.380624253803202</v>
      </c>
      <c r="AO249">
        <v>5.3973305048770204</v>
      </c>
      <c r="AP249">
        <v>29.915350079861501</v>
      </c>
      <c r="AQ249">
        <v>3.9479305102574398</v>
      </c>
      <c r="AR249">
        <v>20.610456545560201</v>
      </c>
      <c r="AS249">
        <v>26.708583516221498</v>
      </c>
    </row>
    <row r="250" spans="1:45" x14ac:dyDescent="0.25">
      <c r="A250" t="s">
        <v>771</v>
      </c>
      <c r="B250" t="s">
        <v>770</v>
      </c>
      <c r="C250" t="s">
        <v>323</v>
      </c>
      <c r="D250">
        <v>20787.822130500001</v>
      </c>
      <c r="E250">
        <v>880.55</v>
      </c>
      <c r="F250">
        <v>2.95647487978776</v>
      </c>
      <c r="G250">
        <v>0.324880427707741</v>
      </c>
      <c r="H250">
        <v>0.59028758014013005</v>
      </c>
      <c r="I250">
        <v>55.930140480699997</v>
      </c>
      <c r="J250">
        <v>78.019537878900906</v>
      </c>
      <c r="K250">
        <v>64.886709166280994</v>
      </c>
      <c r="L250">
        <v>18.178494638097501</v>
      </c>
      <c r="M250">
        <v>65.624208291715505</v>
      </c>
      <c r="N250">
        <v>4.8876294770890203</v>
      </c>
      <c r="O250">
        <v>4.6783153287390498</v>
      </c>
      <c r="P250">
        <v>53.022833230926899</v>
      </c>
      <c r="Q250">
        <v>4.0718305501217502</v>
      </c>
      <c r="R250">
        <v>0.61101522300192002</v>
      </c>
      <c r="S250">
        <v>-7.1952963708083297</v>
      </c>
      <c r="T250">
        <v>66.093800491224698</v>
      </c>
      <c r="U250">
        <v>0.22733731173628799</v>
      </c>
      <c r="V250">
        <v>-3.0148770593162202</v>
      </c>
      <c r="W250">
        <v>8.7345943323904798E-4</v>
      </c>
      <c r="X250">
        <v>25131.602130499999</v>
      </c>
      <c r="Y250">
        <v>3.0685005024913901</v>
      </c>
      <c r="AA250">
        <v>35.236816312638403</v>
      </c>
      <c r="AB250">
        <v>20.613190723835299</v>
      </c>
      <c r="AC250">
        <v>1.29014926677683</v>
      </c>
      <c r="AD250">
        <v>4.6536854529267204</v>
      </c>
      <c r="AE250">
        <v>35.211063385994301</v>
      </c>
      <c r="AG250">
        <v>-3.0824687239578199</v>
      </c>
      <c r="AH250">
        <v>-1.3892607676812401</v>
      </c>
      <c r="AI250">
        <v>3.0267385739932302</v>
      </c>
      <c r="AJ250">
        <v>26.783198354805101</v>
      </c>
      <c r="AK250">
        <v>208.55648693811199</v>
      </c>
      <c r="AL250">
        <v>29.2056384742951</v>
      </c>
      <c r="AM250">
        <v>2.5381367380366</v>
      </c>
      <c r="AN250">
        <v>14.7274687428267</v>
      </c>
      <c r="AO250">
        <v>2.5381367380366</v>
      </c>
      <c r="AP250">
        <v>-11.316536935513399</v>
      </c>
      <c r="AQ250">
        <v>2.2291805610683699</v>
      </c>
      <c r="AR250">
        <v>58.104360014820699</v>
      </c>
      <c r="AS250">
        <v>66.093800491224599</v>
      </c>
    </row>
    <row r="251" spans="1:45" x14ac:dyDescent="0.25">
      <c r="A251" t="s">
        <v>785</v>
      </c>
      <c r="B251" t="s">
        <v>784</v>
      </c>
      <c r="C251" t="s">
        <v>754</v>
      </c>
      <c r="D251">
        <v>20674.706992200001</v>
      </c>
      <c r="E251">
        <v>637.35</v>
      </c>
      <c r="G251">
        <v>0.58856876930236401</v>
      </c>
      <c r="H251">
        <v>0.31387360592070501</v>
      </c>
      <c r="I251">
        <v>-2259.0203872863999</v>
      </c>
      <c r="L251">
        <v>44.936125740042201</v>
      </c>
      <c r="M251">
        <v>322.79091391589401</v>
      </c>
      <c r="N251">
        <v>11.000262343711301</v>
      </c>
      <c r="P251">
        <v>4.3735316988475796</v>
      </c>
      <c r="Q251">
        <v>9.9648795571204296</v>
      </c>
      <c r="R251">
        <v>0.58856876930236401</v>
      </c>
      <c r="S251">
        <v>-1.1875801720969901</v>
      </c>
      <c r="T251">
        <v>18.498704394298599</v>
      </c>
      <c r="U251">
        <v>3.5116682549547602</v>
      </c>
      <c r="V251">
        <v>2.4805683735818098</v>
      </c>
      <c r="W251">
        <v>-1.7943736363885301</v>
      </c>
      <c r="X251">
        <v>22903.626992199999</v>
      </c>
      <c r="Y251">
        <v>6.6862533111271896</v>
      </c>
      <c r="AA251">
        <v>15.257692251252299</v>
      </c>
      <c r="AB251">
        <v>14.531006409252599</v>
      </c>
      <c r="AC251">
        <v>1.84366191657545</v>
      </c>
      <c r="AD251">
        <v>4.1014716235830404</v>
      </c>
      <c r="AE251">
        <v>21.638596599069199</v>
      </c>
      <c r="AG251">
        <v>199.58349379212001</v>
      </c>
      <c r="AH251">
        <v>247.75883915604001</v>
      </c>
      <c r="AI251">
        <v>8.5062545996963603</v>
      </c>
      <c r="AJ251">
        <v>60.1158647674023</v>
      </c>
      <c r="AK251">
        <v>11.7440453405911</v>
      </c>
      <c r="AL251">
        <v>16.8993357992284</v>
      </c>
      <c r="AM251">
        <v>6.0355649404463003</v>
      </c>
      <c r="AO251">
        <v>6.0355649404463003</v>
      </c>
      <c r="AP251">
        <v>125.425962857732</v>
      </c>
      <c r="AQ251">
        <v>5.8810171887338596</v>
      </c>
      <c r="AR251">
        <v>211.43659607242199</v>
      </c>
      <c r="AS251">
        <v>18.544333912349298</v>
      </c>
    </row>
    <row r="252" spans="1:45" x14ac:dyDescent="0.25">
      <c r="A252" t="s">
        <v>807</v>
      </c>
      <c r="B252" t="s">
        <v>806</v>
      </c>
      <c r="C252" t="s">
        <v>55</v>
      </c>
      <c r="D252">
        <v>20612.403888044999</v>
      </c>
      <c r="E252">
        <v>2354.65</v>
      </c>
      <c r="F252">
        <v>10.1706666666666</v>
      </c>
      <c r="G252">
        <v>1.6452529050581</v>
      </c>
      <c r="H252">
        <v>1.0267997426266999</v>
      </c>
      <c r="I252">
        <v>-74.522583574099997</v>
      </c>
      <c r="L252">
        <v>13.484042553191401</v>
      </c>
      <c r="M252">
        <v>34.491827916588299</v>
      </c>
      <c r="N252">
        <v>16.2354523706144</v>
      </c>
      <c r="O252">
        <v>0</v>
      </c>
      <c r="P252">
        <v>19.792442685288901</v>
      </c>
      <c r="Q252">
        <v>29.658228948119799</v>
      </c>
      <c r="R252">
        <v>1.75033500670013</v>
      </c>
      <c r="S252">
        <v>3.3042012760322601</v>
      </c>
      <c r="T252">
        <v>86.2804683467769</v>
      </c>
      <c r="U252">
        <v>0.485211976939803</v>
      </c>
      <c r="V252">
        <v>-0.27959178424724401</v>
      </c>
      <c r="W252">
        <v>0.26172948193228701</v>
      </c>
      <c r="X252">
        <v>20497.253888045001</v>
      </c>
      <c r="Y252">
        <v>9.9568900651146404</v>
      </c>
      <c r="AA252">
        <v>53.742144436405297</v>
      </c>
      <c r="AB252">
        <v>38.557663446284799</v>
      </c>
      <c r="AC252">
        <v>0.30972412871906002</v>
      </c>
      <c r="AD252">
        <v>9.0342857589738603</v>
      </c>
      <c r="AE252">
        <v>58.980949625461797</v>
      </c>
      <c r="AG252">
        <v>67.529501309917194</v>
      </c>
      <c r="AH252">
        <v>173.61228342303099</v>
      </c>
      <c r="AI252">
        <v>13.352856431779401</v>
      </c>
      <c r="AJ252">
        <v>52.537099530837502</v>
      </c>
      <c r="AK252">
        <v>114.204148736509</v>
      </c>
      <c r="AL252">
        <v>64.327669107201402</v>
      </c>
      <c r="AM252">
        <v>10.012826138174001</v>
      </c>
      <c r="AN252">
        <v>46.144762336396603</v>
      </c>
      <c r="AO252">
        <v>10.012826138174001</v>
      </c>
      <c r="AP252">
        <v>102.94054161631399</v>
      </c>
      <c r="AQ252">
        <v>8.6754791842999808</v>
      </c>
      <c r="AR252">
        <v>123.74978348004601</v>
      </c>
      <c r="AS252">
        <v>78.136481759078805</v>
      </c>
    </row>
    <row r="253" spans="1:45" x14ac:dyDescent="0.25">
      <c r="A253" t="s">
        <v>793</v>
      </c>
      <c r="B253" t="s">
        <v>792</v>
      </c>
      <c r="C253" t="s">
        <v>483</v>
      </c>
      <c r="D253">
        <v>20522.965124900002</v>
      </c>
      <c r="E253">
        <v>223.05</v>
      </c>
      <c r="F253">
        <v>0.825472097552716</v>
      </c>
      <c r="G253">
        <v>0.41550420008362099</v>
      </c>
      <c r="H253">
        <v>1.1276389419011299</v>
      </c>
      <c r="I253">
        <v>34.313438203700002</v>
      </c>
      <c r="L253">
        <v>19.854798583867499</v>
      </c>
      <c r="M253">
        <v>147.001287185867</v>
      </c>
      <c r="N253">
        <v>3.1974756080960298</v>
      </c>
      <c r="O253">
        <v>0</v>
      </c>
      <c r="P253">
        <v>102.32661534655399</v>
      </c>
      <c r="R253">
        <v>0.92165487786758005</v>
      </c>
      <c r="S253">
        <v>-32.339350180505399</v>
      </c>
      <c r="T253">
        <v>-570.08236458057002</v>
      </c>
      <c r="X253">
        <v>23909.4051249</v>
      </c>
      <c r="Y253">
        <v>1.9064686891924201</v>
      </c>
      <c r="Z253">
        <v>39.6797084521043</v>
      </c>
      <c r="AA253">
        <v>61.3187451910646</v>
      </c>
      <c r="AB253">
        <v>14.7873714344292</v>
      </c>
      <c r="AC253">
        <v>0.69067063619616997</v>
      </c>
      <c r="AD253">
        <v>8.5308523218610208</v>
      </c>
      <c r="AE253">
        <v>61.422563987467399</v>
      </c>
      <c r="AF253">
        <v>34.059620825975799</v>
      </c>
      <c r="AG253">
        <v>-50.640339205474</v>
      </c>
      <c r="AH253">
        <v>19.201893179261301</v>
      </c>
      <c r="AI253">
        <v>7.3584597960222702</v>
      </c>
      <c r="AJ253">
        <v>-386.65598629883402</v>
      </c>
      <c r="AK253">
        <v>-1015.95829855298</v>
      </c>
      <c r="AL253">
        <v>743.5</v>
      </c>
      <c r="AM253">
        <v>1.63644349224157</v>
      </c>
      <c r="AN253">
        <v>21.5915299417155</v>
      </c>
      <c r="AO253">
        <v>1.63644349224157</v>
      </c>
      <c r="AP253">
        <v>-57.461636034509198</v>
      </c>
      <c r="AQ253">
        <v>1.45920445322603</v>
      </c>
      <c r="AR253">
        <v>3.4274886832306302</v>
      </c>
      <c r="AS253">
        <v>-570.08236458054205</v>
      </c>
    </row>
    <row r="254" spans="1:45" x14ac:dyDescent="0.25">
      <c r="A254" t="s">
        <v>783</v>
      </c>
      <c r="B254" t="s">
        <v>782</v>
      </c>
      <c r="C254" t="s">
        <v>102</v>
      </c>
      <c r="D254">
        <v>20395.094772960001</v>
      </c>
      <c r="E254">
        <v>407.2</v>
      </c>
      <c r="F254">
        <v>106.339774557165</v>
      </c>
      <c r="G254">
        <v>2.0347653739018599</v>
      </c>
      <c r="H254">
        <v>1.11695238095238</v>
      </c>
      <c r="I254">
        <v>161.43956571749999</v>
      </c>
      <c r="J254">
        <v>169.95913278911701</v>
      </c>
      <c r="K254">
        <v>95.192226306960407</v>
      </c>
      <c r="L254">
        <v>91.659838366485303</v>
      </c>
      <c r="M254">
        <v>1.42624423750304</v>
      </c>
      <c r="N254">
        <v>19.6007254141301</v>
      </c>
      <c r="O254">
        <v>2.14757509061244</v>
      </c>
      <c r="P254">
        <v>0.74482110018557501</v>
      </c>
      <c r="Q254">
        <v>50.863439782038398</v>
      </c>
      <c r="R254">
        <v>2.98687593743304</v>
      </c>
      <c r="S254">
        <v>2.1235421578299398</v>
      </c>
      <c r="T254">
        <v>40.612307638463498</v>
      </c>
      <c r="U254">
        <v>0.29368575624082199</v>
      </c>
      <c r="V254">
        <v>-2.94852861481169</v>
      </c>
      <c r="W254">
        <v>-0.79150093084927697</v>
      </c>
      <c r="X254">
        <v>19887.454772960002</v>
      </c>
      <c r="Y254">
        <v>5.5826314915758504</v>
      </c>
      <c r="Z254">
        <v>73.791157185113704</v>
      </c>
      <c r="AA254">
        <v>30.115624230295101</v>
      </c>
      <c r="AB254">
        <v>27.9220144232502</v>
      </c>
      <c r="AC254">
        <v>1.29014926677683</v>
      </c>
      <c r="AD254">
        <v>4.6536854529267204</v>
      </c>
      <c r="AE254">
        <v>35.211063385994301</v>
      </c>
      <c r="AF254">
        <v>75.674723657600794</v>
      </c>
      <c r="AG254">
        <v>123.061783100862</v>
      </c>
      <c r="AH254">
        <v>178.98020335192501</v>
      </c>
      <c r="AI254">
        <v>8.5629633185936491</v>
      </c>
      <c r="AJ254">
        <v>82.732603146650504</v>
      </c>
      <c r="AK254">
        <v>89.597070803001003</v>
      </c>
      <c r="AL254">
        <v>36.9342403628117</v>
      </c>
      <c r="AM254">
        <v>5.7251317301803804</v>
      </c>
      <c r="AN254">
        <v>52.377037861681004</v>
      </c>
      <c r="AO254">
        <v>5.7251317301803804</v>
      </c>
      <c r="AP254">
        <v>151.40335986118001</v>
      </c>
      <c r="AQ254">
        <v>5.22317816950929</v>
      </c>
      <c r="AR254">
        <v>256.627077901608</v>
      </c>
      <c r="AS254">
        <v>40.609881671299398</v>
      </c>
    </row>
    <row r="255" spans="1:45" x14ac:dyDescent="0.25">
      <c r="A255" t="s">
        <v>791</v>
      </c>
      <c r="B255" t="s">
        <v>790</v>
      </c>
      <c r="C255" t="s">
        <v>373</v>
      </c>
      <c r="D255">
        <v>20155.501969815999</v>
      </c>
      <c r="E255">
        <v>307.02</v>
      </c>
      <c r="F255">
        <v>3.1521422325852502</v>
      </c>
      <c r="G255">
        <v>0.43509865005192</v>
      </c>
      <c r="H255">
        <v>0.10311727132003599</v>
      </c>
      <c r="I255">
        <v>-226.3134893001</v>
      </c>
      <c r="J255">
        <v>12.109004739336401</v>
      </c>
      <c r="K255">
        <v>630.78029790115102</v>
      </c>
      <c r="L255">
        <v>6.1562850487447101</v>
      </c>
      <c r="M255">
        <v>35.088777907588799</v>
      </c>
      <c r="N255">
        <v>4.7694017410631604</v>
      </c>
      <c r="O255">
        <v>30.1428571428571</v>
      </c>
      <c r="P255">
        <v>29.5001989960329</v>
      </c>
      <c r="Q255">
        <v>3.9957168620378698</v>
      </c>
      <c r="R255">
        <v>0.439033721375088</v>
      </c>
      <c r="S255">
        <v>-2.0674217426201702</v>
      </c>
      <c r="T255">
        <v>71.070176198222697</v>
      </c>
      <c r="U255">
        <v>5.4283864893491796</v>
      </c>
      <c r="V255">
        <v>4.2689881964614296</v>
      </c>
      <c r="W255">
        <v>4.2689881964614296</v>
      </c>
      <c r="X255">
        <v>25990.401969816001</v>
      </c>
      <c r="Y255">
        <v>11.2114580147597</v>
      </c>
      <c r="Z255">
        <v>41.451996762066898</v>
      </c>
      <c r="AA255">
        <v>24.031809495900099</v>
      </c>
      <c r="AB255">
        <v>18.087829333854799</v>
      </c>
      <c r="AC255">
        <v>1.15939829288774</v>
      </c>
      <c r="AD255">
        <v>3.0103975157768201</v>
      </c>
      <c r="AE255">
        <v>54.973468365379297</v>
      </c>
      <c r="AF255">
        <v>32.1459361560063</v>
      </c>
      <c r="AG255">
        <v>-57.021377040416603</v>
      </c>
      <c r="AH255">
        <v>-57.021377040416603</v>
      </c>
      <c r="AI255">
        <v>1.29382739789038</v>
      </c>
      <c r="AJ255">
        <v>29.280866409696401</v>
      </c>
      <c r="AK255">
        <v>29.280866409696401</v>
      </c>
      <c r="AL255">
        <v>28.425959979161401</v>
      </c>
      <c r="AM255">
        <v>8.6944620696298802</v>
      </c>
      <c r="AN255">
        <v>14.4691327852232</v>
      </c>
      <c r="AO255">
        <v>8.6944620696298802</v>
      </c>
      <c r="AP255">
        <v>-1.23103125558423</v>
      </c>
      <c r="AQ255">
        <v>8.5311330498332492</v>
      </c>
      <c r="AR255">
        <v>-1.23103125558423</v>
      </c>
      <c r="AS255">
        <v>68.837096891448098</v>
      </c>
    </row>
    <row r="256" spans="1:45" x14ac:dyDescent="0.25">
      <c r="A256" t="s">
        <v>797</v>
      </c>
      <c r="B256" t="s">
        <v>796</v>
      </c>
      <c r="C256" t="s">
        <v>293</v>
      </c>
      <c r="D256">
        <v>20056.16</v>
      </c>
      <c r="E256">
        <v>121.6</v>
      </c>
      <c r="G256">
        <v>0.40971305736378599</v>
      </c>
      <c r="H256">
        <v>0.433833000038154</v>
      </c>
      <c r="L256">
        <v>0</v>
      </c>
      <c r="M256">
        <v>0</v>
      </c>
      <c r="N256">
        <v>1.3020797980110901</v>
      </c>
      <c r="P256">
        <v>0</v>
      </c>
      <c r="Q256">
        <v>1.48368128961253</v>
      </c>
      <c r="R256">
        <v>0.40971305736378599</v>
      </c>
      <c r="S256">
        <v>-1.2759864463339801</v>
      </c>
      <c r="T256">
        <v>19.1373746433717</v>
      </c>
      <c r="U256">
        <v>1.58586688578471</v>
      </c>
      <c r="V256">
        <v>0.55476700441176896</v>
      </c>
      <c r="W256">
        <v>1.30682164562512</v>
      </c>
      <c r="X256">
        <v>7482.5599999999904</v>
      </c>
      <c r="Y256">
        <v>0.182546075894645</v>
      </c>
      <c r="AA256">
        <v>5.9552711586520797</v>
      </c>
      <c r="AB256">
        <v>5.9552711586520797</v>
      </c>
      <c r="AG256">
        <v>-86.702810565749402</v>
      </c>
      <c r="AH256">
        <v>-68.293450004288601</v>
      </c>
      <c r="AI256">
        <v>0.77554890451110903</v>
      </c>
      <c r="AJ256">
        <v>-8.8499190033509993</v>
      </c>
      <c r="AK256">
        <v>15.6020234859203</v>
      </c>
      <c r="AL256">
        <v>12.2334004024144</v>
      </c>
      <c r="AM256">
        <v>0.489294212878366</v>
      </c>
      <c r="AO256">
        <v>0.489294212878366</v>
      </c>
      <c r="AP256">
        <v>-49.6606973133594</v>
      </c>
      <c r="AQ256">
        <v>0.52474318857277502</v>
      </c>
      <c r="AR256">
        <v>-74.752301459703006</v>
      </c>
      <c r="AS256">
        <v>19.137557251908401</v>
      </c>
    </row>
    <row r="257" spans="1:45" x14ac:dyDescent="0.25">
      <c r="A257" t="s">
        <v>779</v>
      </c>
      <c r="B257" t="s">
        <v>778</v>
      </c>
      <c r="C257" t="s">
        <v>533</v>
      </c>
      <c r="D257">
        <v>19779.9135310399</v>
      </c>
      <c r="E257">
        <v>4393.75</v>
      </c>
      <c r="F257">
        <v>45.399103139013398</v>
      </c>
      <c r="G257">
        <v>1.17535864978902</v>
      </c>
      <c r="H257">
        <v>1.1753086419753001</v>
      </c>
      <c r="I257">
        <v>186.97146305690001</v>
      </c>
      <c r="J257">
        <v>244.009667673716</v>
      </c>
      <c r="K257">
        <v>124.798388721047</v>
      </c>
      <c r="L257">
        <v>68.094500131891294</v>
      </c>
      <c r="M257">
        <v>2.7100770620552299</v>
      </c>
      <c r="N257">
        <v>21.638951823194901</v>
      </c>
      <c r="O257">
        <v>1.49584237165582</v>
      </c>
      <c r="P257">
        <v>1.3421334021606799</v>
      </c>
      <c r="Q257">
        <v>38.555809814390997</v>
      </c>
      <c r="R257">
        <v>2.1920675105485201</v>
      </c>
      <c r="S257">
        <v>2.6306163416024302</v>
      </c>
      <c r="T257">
        <v>26.087989357742</v>
      </c>
      <c r="U257">
        <v>2.9537398891211399</v>
      </c>
      <c r="V257">
        <v>-0.28847448193136599</v>
      </c>
      <c r="W257">
        <v>1.0906296194565599</v>
      </c>
      <c r="X257">
        <v>18944.313531039999</v>
      </c>
      <c r="Y257">
        <v>3.5694150678373502</v>
      </c>
      <c r="Z257">
        <v>35.6096119004511</v>
      </c>
      <c r="AA257">
        <v>18.712281243619099</v>
      </c>
      <c r="AB257">
        <v>17.349861279457802</v>
      </c>
      <c r="AC257">
        <v>1.29014926677683</v>
      </c>
      <c r="AD257">
        <v>4.6536854529267204</v>
      </c>
      <c r="AE257">
        <v>35.211063385994301</v>
      </c>
      <c r="AF257">
        <v>37.180288592180403</v>
      </c>
      <c r="AG257">
        <v>220.64126374713999</v>
      </c>
      <c r="AH257">
        <v>137.611793772509</v>
      </c>
      <c r="AI257">
        <v>7.2932095169942102</v>
      </c>
      <c r="AJ257">
        <v>96.720644170043201</v>
      </c>
      <c r="AK257">
        <v>21.790822855957199</v>
      </c>
      <c r="AL257">
        <v>27.324315920398</v>
      </c>
      <c r="AM257">
        <v>3.7268556225345701</v>
      </c>
      <c r="AN257">
        <v>32.463340769801398</v>
      </c>
      <c r="AO257">
        <v>3.7268556225345701</v>
      </c>
      <c r="AP257">
        <v>351.24668358164502</v>
      </c>
      <c r="AQ257">
        <v>3.53853337977564</v>
      </c>
      <c r="AR257">
        <v>132.151449619798</v>
      </c>
      <c r="AS257">
        <v>26.087989357742</v>
      </c>
    </row>
    <row r="258" spans="1:45" x14ac:dyDescent="0.25">
      <c r="A258" t="s">
        <v>799</v>
      </c>
      <c r="B258" t="s">
        <v>798</v>
      </c>
      <c r="C258" t="s">
        <v>423</v>
      </c>
      <c r="D258">
        <v>19766.640758279998</v>
      </c>
      <c r="E258">
        <v>318.95</v>
      </c>
      <c r="G258">
        <v>1.9328086284798101</v>
      </c>
      <c r="H258">
        <v>0.396113588727317</v>
      </c>
      <c r="I258">
        <v>-387.0243214299</v>
      </c>
      <c r="L258">
        <v>20.727560150599</v>
      </c>
      <c r="M258">
        <v>0</v>
      </c>
      <c r="N258">
        <v>24.029050146208998</v>
      </c>
      <c r="P258">
        <v>0</v>
      </c>
      <c r="Q258">
        <v>209.490848007414</v>
      </c>
      <c r="R258">
        <v>1.9328086284798101</v>
      </c>
      <c r="S258">
        <v>5.2785618571950597</v>
      </c>
      <c r="T258">
        <v>27.327279054207601</v>
      </c>
      <c r="U258">
        <v>3.6255617138678602</v>
      </c>
      <c r="V258">
        <v>2.5944618324949098</v>
      </c>
      <c r="W258">
        <v>1.6806609468242499</v>
      </c>
      <c r="X258">
        <v>19493.900758279899</v>
      </c>
      <c r="Y258">
        <v>12.8536016235419</v>
      </c>
      <c r="Z258">
        <v>33.976889807717697</v>
      </c>
      <c r="AA258">
        <v>21.012245627309301</v>
      </c>
      <c r="AB258">
        <v>20.3585274177101</v>
      </c>
      <c r="AC258">
        <v>1.84366191657545</v>
      </c>
      <c r="AD258">
        <v>4.1014716235830404</v>
      </c>
      <c r="AE258">
        <v>21.638596599069199</v>
      </c>
      <c r="AF258">
        <v>34.452261927493197</v>
      </c>
      <c r="AG258">
        <v>194.464699457037</v>
      </c>
      <c r="AH258">
        <v>129.86323141088801</v>
      </c>
      <c r="AI258">
        <v>5.6225031525729303</v>
      </c>
      <c r="AJ258">
        <v>18.728995568879299</v>
      </c>
      <c r="AK258">
        <v>65.074301668905505</v>
      </c>
      <c r="AL258">
        <v>24.696089818040999</v>
      </c>
      <c r="AM258">
        <v>13.033436914091199</v>
      </c>
      <c r="AN258">
        <v>33.840034168116098</v>
      </c>
      <c r="AO258">
        <v>13.033436914091199</v>
      </c>
      <c r="AP258">
        <v>-12.601206263289001</v>
      </c>
      <c r="AQ258">
        <v>13.4280372615085</v>
      </c>
      <c r="AR258">
        <v>572.52846547105401</v>
      </c>
      <c r="AS258">
        <v>23.393304801685201</v>
      </c>
    </row>
    <row r="259" spans="1:45" x14ac:dyDescent="0.25">
      <c r="A259" t="s">
        <v>825</v>
      </c>
      <c r="B259" t="s">
        <v>824</v>
      </c>
      <c r="C259" t="s">
        <v>384</v>
      </c>
      <c r="D259">
        <v>19640.317500000001</v>
      </c>
      <c r="E259">
        <v>450.05</v>
      </c>
      <c r="F259">
        <v>91.602165087956706</v>
      </c>
      <c r="G259">
        <v>0.78094832481544496</v>
      </c>
      <c r="H259">
        <v>1.2477188748963099</v>
      </c>
      <c r="I259">
        <v>25.644875660299999</v>
      </c>
      <c r="L259">
        <v>29.027955253175801</v>
      </c>
      <c r="M259">
        <v>13.5732536277298</v>
      </c>
      <c r="N259">
        <v>22.195190725063402</v>
      </c>
      <c r="O259">
        <v>0</v>
      </c>
      <c r="P259">
        <v>0.47630525960564901</v>
      </c>
      <c r="Q259">
        <v>65.553892829322294</v>
      </c>
      <c r="R259">
        <v>1.17147162888219</v>
      </c>
      <c r="S259">
        <v>11.906860393393099</v>
      </c>
      <c r="T259">
        <v>30.7086284534921</v>
      </c>
      <c r="U259">
        <v>1.79691596126182</v>
      </c>
      <c r="V259">
        <v>0.26294938036412202</v>
      </c>
      <c r="W259">
        <v>0.93108520634380298</v>
      </c>
      <c r="X259">
        <v>19764.047500000001</v>
      </c>
      <c r="Y259">
        <v>5.6880522123027797</v>
      </c>
      <c r="Z259">
        <v>123.301812340133</v>
      </c>
      <c r="AA259">
        <v>29.1961584483115</v>
      </c>
      <c r="AB259">
        <v>21.385264393685201</v>
      </c>
      <c r="AC259">
        <v>1.3129504831885801</v>
      </c>
      <c r="AD259">
        <v>16.7731787293995</v>
      </c>
      <c r="AE259">
        <v>53.0784868474679</v>
      </c>
      <c r="AF259">
        <v>122.52989893318301</v>
      </c>
      <c r="AG259">
        <v>-26.983950440305499</v>
      </c>
      <c r="AH259">
        <v>-2.8821092239211898</v>
      </c>
      <c r="AI259">
        <v>9.4684074145494908</v>
      </c>
      <c r="AJ259">
        <v>-47.206924431933203</v>
      </c>
      <c r="AK259">
        <v>-35.692401080441002</v>
      </c>
      <c r="AL259">
        <v>25.571022727272702</v>
      </c>
      <c r="AM259">
        <v>5.6524429728376298</v>
      </c>
      <c r="AN259">
        <v>30.504492506018401</v>
      </c>
      <c r="AO259">
        <v>5.6524429728376298</v>
      </c>
      <c r="AP259">
        <v>-31.004756868889299</v>
      </c>
      <c r="AQ259">
        <v>5.3447715800950197</v>
      </c>
      <c r="AR259">
        <v>11.3208741393848</v>
      </c>
      <c r="AS259">
        <v>30.708628453492199</v>
      </c>
    </row>
    <row r="260" spans="1:45" x14ac:dyDescent="0.25">
      <c r="A260" t="s">
        <v>839</v>
      </c>
      <c r="B260" t="s">
        <v>838</v>
      </c>
      <c r="C260" t="s">
        <v>315</v>
      </c>
      <c r="D260">
        <v>19549.035017024999</v>
      </c>
      <c r="E260">
        <v>1615.75</v>
      </c>
      <c r="F260">
        <v>128.61130136986199</v>
      </c>
      <c r="G260">
        <v>1.7638771855908899</v>
      </c>
      <c r="H260">
        <v>0.89516538728636197</v>
      </c>
      <c r="I260">
        <v>250.85387672900001</v>
      </c>
      <c r="J260">
        <v>268.925345072683</v>
      </c>
      <c r="K260">
        <v>137.545765121291</v>
      </c>
      <c r="L260">
        <v>98.664917683688699</v>
      </c>
      <c r="M260">
        <v>1.0516559966233601</v>
      </c>
      <c r="N260">
        <v>16.391292487315098</v>
      </c>
      <c r="O260">
        <v>1.3572539988796899</v>
      </c>
      <c r="P260">
        <v>0.77331987402560198</v>
      </c>
      <c r="Q260">
        <v>49.233835178269302</v>
      </c>
      <c r="R260">
        <v>2.4797942560213402</v>
      </c>
      <c r="S260">
        <v>2.3259551252357702</v>
      </c>
      <c r="T260">
        <v>33.2477890693986</v>
      </c>
      <c r="U260">
        <v>0.45361220348100301</v>
      </c>
      <c r="V260">
        <v>-0.31119155770604401</v>
      </c>
      <c r="W260">
        <v>-0.46034384808478801</v>
      </c>
      <c r="X260">
        <v>18743.495017025001</v>
      </c>
      <c r="Y260">
        <v>4.8794919966846999</v>
      </c>
      <c r="Z260">
        <v>30.364164358769699</v>
      </c>
      <c r="AA260">
        <v>24.955058670765101</v>
      </c>
      <c r="AB260">
        <v>21.253778835257201</v>
      </c>
      <c r="AC260">
        <v>0.83208620538750999</v>
      </c>
      <c r="AD260">
        <v>6.2748041438375504</v>
      </c>
      <c r="AE260">
        <v>38.257191492088097</v>
      </c>
      <c r="AF260">
        <v>31.669126370141999</v>
      </c>
      <c r="AG260">
        <v>27.324352739971399</v>
      </c>
      <c r="AH260">
        <v>18.234607963335399</v>
      </c>
      <c r="AI260">
        <v>5.7700982048426903</v>
      </c>
      <c r="AJ260">
        <v>-8.0512118169024696</v>
      </c>
      <c r="AK260">
        <v>-17.457398047983698</v>
      </c>
      <c r="AL260">
        <v>28.572060123784201</v>
      </c>
      <c r="AM260">
        <v>5.0891981363048204</v>
      </c>
      <c r="AN260">
        <v>24.689983350204599</v>
      </c>
      <c r="AO260">
        <v>5.0891981363048204</v>
      </c>
      <c r="AP260">
        <v>22.498512349094</v>
      </c>
      <c r="AQ260">
        <v>4.9169457508978196</v>
      </c>
      <c r="AR260">
        <v>13.724833066253799</v>
      </c>
      <c r="AS260">
        <v>31.4556140455445</v>
      </c>
    </row>
    <row r="261" spans="1:45" x14ac:dyDescent="0.25">
      <c r="A261" t="s">
        <v>781</v>
      </c>
      <c r="B261" t="s">
        <v>780</v>
      </c>
      <c r="C261" t="s">
        <v>365</v>
      </c>
      <c r="D261">
        <v>19214.487486425001</v>
      </c>
      <c r="E261">
        <v>6622.6</v>
      </c>
      <c r="F261">
        <v>88.068354430379799</v>
      </c>
      <c r="G261">
        <v>1.5491115527891099</v>
      </c>
      <c r="H261">
        <v>0.96949599919590601</v>
      </c>
      <c r="I261">
        <v>89.911022544299996</v>
      </c>
      <c r="J261">
        <v>86.807711891467306</v>
      </c>
      <c r="K261">
        <v>71.982759860651996</v>
      </c>
      <c r="L261">
        <v>60.3358052872046</v>
      </c>
      <c r="M261">
        <v>1.10691568031664</v>
      </c>
      <c r="N261">
        <v>12.0965232101843</v>
      </c>
      <c r="O261">
        <v>4.2046955512010999</v>
      </c>
      <c r="P261">
        <v>0.71979183882765196</v>
      </c>
      <c r="Q261">
        <v>49.807682991813202</v>
      </c>
      <c r="R261">
        <v>2.4885686062149599</v>
      </c>
      <c r="S261">
        <v>3.7715020128386398</v>
      </c>
      <c r="T261">
        <v>37.375726986373898</v>
      </c>
      <c r="U261">
        <v>0.49971238924710198</v>
      </c>
      <c r="V261">
        <v>-2.7425019818054102</v>
      </c>
      <c r="W261">
        <v>-1.6233628700186801E-2</v>
      </c>
      <c r="X261">
        <v>19073.167486425002</v>
      </c>
      <c r="Y261">
        <v>3.4389489573844898</v>
      </c>
      <c r="AA261">
        <v>27.414217216812201</v>
      </c>
      <c r="AB261">
        <v>21.345383567147799</v>
      </c>
      <c r="AC261">
        <v>1.29014926677683</v>
      </c>
      <c r="AD261">
        <v>4.6536854529267204</v>
      </c>
      <c r="AE261">
        <v>35.211063385994301</v>
      </c>
      <c r="AG261">
        <v>-12.095508090649499</v>
      </c>
      <c r="AH261">
        <v>32.6445708871858</v>
      </c>
      <c r="AI261">
        <v>4.0713662878966002</v>
      </c>
      <c r="AJ261">
        <v>8.9847832362458409</v>
      </c>
      <c r="AK261">
        <v>74.487212567004605</v>
      </c>
      <c r="AL261">
        <v>34.420997920997898</v>
      </c>
      <c r="AM261">
        <v>3.4644293746777</v>
      </c>
      <c r="AN261">
        <v>27.1894147170966</v>
      </c>
      <c r="AO261">
        <v>3.4644293746777</v>
      </c>
      <c r="AP261">
        <v>3.2676396562305299</v>
      </c>
      <c r="AQ261">
        <v>3.4744139905990501</v>
      </c>
      <c r="AR261">
        <v>115.804523409434</v>
      </c>
      <c r="AS261">
        <v>42.423579189316001</v>
      </c>
    </row>
    <row r="262" spans="1:45" x14ac:dyDescent="0.25">
      <c r="A262" t="s">
        <v>805</v>
      </c>
      <c r="B262" t="s">
        <v>804</v>
      </c>
      <c r="C262" t="s">
        <v>55</v>
      </c>
      <c r="D262">
        <v>19099.126688849999</v>
      </c>
      <c r="E262">
        <v>703.9</v>
      </c>
      <c r="F262">
        <v>6.7660420944558499</v>
      </c>
      <c r="G262">
        <v>1.8078096691141401</v>
      </c>
      <c r="H262">
        <v>0.94497767838030799</v>
      </c>
      <c r="I262">
        <v>-37.421595216699998</v>
      </c>
      <c r="L262">
        <v>20.7577577958509</v>
      </c>
      <c r="M262">
        <v>68.621056670090695</v>
      </c>
      <c r="N262">
        <v>16.760609499829901</v>
      </c>
      <c r="O262">
        <v>0</v>
      </c>
      <c r="P262">
        <v>62.087102882389999</v>
      </c>
      <c r="Q262">
        <v>21.3192460330432</v>
      </c>
      <c r="R262">
        <v>1.9350862973204901</v>
      </c>
      <c r="S262">
        <v>11.268316589071301</v>
      </c>
      <c r="T262">
        <v>58.571904713107202</v>
      </c>
      <c r="X262">
        <v>19696.246688849998</v>
      </c>
      <c r="Y262">
        <v>7.1384938491606098</v>
      </c>
      <c r="Z262">
        <v>535.51513564029403</v>
      </c>
      <c r="AA262">
        <v>37.359395096545903</v>
      </c>
      <c r="AB262">
        <v>29.088266022049201</v>
      </c>
      <c r="AC262">
        <v>0.30972412871906002</v>
      </c>
      <c r="AD262">
        <v>9.0342857589738603</v>
      </c>
      <c r="AE262">
        <v>58.980949625461797</v>
      </c>
      <c r="AF262">
        <v>519.28022536296896</v>
      </c>
      <c r="AG262">
        <v>48.280449654075902</v>
      </c>
      <c r="AH262">
        <v>142.17437585390701</v>
      </c>
      <c r="AI262">
        <v>11.818620245324899</v>
      </c>
      <c r="AJ262">
        <v>3.5505327002286502</v>
      </c>
      <c r="AK262">
        <v>45.413501216996302</v>
      </c>
      <c r="AL262">
        <v>46.5173143008194</v>
      </c>
      <c r="AM262">
        <v>6.92208015803722</v>
      </c>
      <c r="AN262">
        <v>61.360684600816001</v>
      </c>
      <c r="AO262">
        <v>6.92208015803722</v>
      </c>
      <c r="AP262">
        <v>40.297122610360297</v>
      </c>
      <c r="AQ262">
        <v>5.7130506683440396</v>
      </c>
      <c r="AR262">
        <v>54.682995112387701</v>
      </c>
      <c r="AS262">
        <v>58.570108524793703</v>
      </c>
    </row>
    <row r="263" spans="1:45" x14ac:dyDescent="0.25">
      <c r="A263" t="s">
        <v>801</v>
      </c>
      <c r="B263" t="s">
        <v>800</v>
      </c>
      <c r="C263" t="s">
        <v>315</v>
      </c>
      <c r="D263">
        <v>18763.917259499998</v>
      </c>
      <c r="E263">
        <v>2415.9</v>
      </c>
      <c r="F263">
        <v>16.401664355062401</v>
      </c>
      <c r="G263">
        <v>2.25398728239341</v>
      </c>
      <c r="H263">
        <v>1.3075862868211501</v>
      </c>
      <c r="I263">
        <v>133.5827055208</v>
      </c>
      <c r="L263">
        <v>54.573462753464398</v>
      </c>
      <c r="M263">
        <v>2.5511778623598298</v>
      </c>
      <c r="N263">
        <v>22.733057282475301</v>
      </c>
      <c r="O263">
        <v>0</v>
      </c>
      <c r="P263">
        <v>0.96370556714142697</v>
      </c>
      <c r="Q263">
        <v>88.640640207634803</v>
      </c>
      <c r="R263">
        <v>3.3223704784738799</v>
      </c>
      <c r="S263">
        <v>3.0109603141321299</v>
      </c>
      <c r="T263">
        <v>45.784635725788704</v>
      </c>
      <c r="U263">
        <v>0.73106121860321605</v>
      </c>
      <c r="V263">
        <v>-3.3742542583830401E-2</v>
      </c>
      <c r="W263">
        <v>-0.182894832962575</v>
      </c>
      <c r="X263">
        <v>18764.437259499999</v>
      </c>
      <c r="Y263">
        <v>5.9395791554560899</v>
      </c>
      <c r="AA263">
        <v>31.735281523981801</v>
      </c>
      <c r="AB263">
        <v>26.590198613413801</v>
      </c>
      <c r="AC263">
        <v>0.83208620538750999</v>
      </c>
      <c r="AD263">
        <v>6.2748041438375504</v>
      </c>
      <c r="AE263">
        <v>38.257191492088097</v>
      </c>
      <c r="AG263">
        <v>93.605708152314605</v>
      </c>
      <c r="AH263">
        <v>79.784106577017994</v>
      </c>
      <c r="AI263">
        <v>8.7738435343819798</v>
      </c>
      <c r="AJ263">
        <v>26.620202131442799</v>
      </c>
      <c r="AK263">
        <v>13.667196165841199</v>
      </c>
      <c r="AL263">
        <v>34.195329087048798</v>
      </c>
      <c r="AM263">
        <v>5.9394145578655397</v>
      </c>
      <c r="AN263">
        <v>110.29164321107299</v>
      </c>
      <c r="AO263">
        <v>5.9394145578655397</v>
      </c>
      <c r="AP263">
        <v>42.963474417082999</v>
      </c>
      <c r="AQ263">
        <v>5.2389533122593797</v>
      </c>
      <c r="AR263">
        <v>32.724038446452703</v>
      </c>
      <c r="AS263">
        <v>45.783518591401403</v>
      </c>
    </row>
    <row r="264" spans="1:45" x14ac:dyDescent="0.25">
      <c r="A264" t="s">
        <v>829</v>
      </c>
      <c r="B264" t="s">
        <v>828</v>
      </c>
      <c r="C264" t="s">
        <v>384</v>
      </c>
      <c r="D264">
        <v>18599.641863600002</v>
      </c>
      <c r="E264">
        <v>5714.65</v>
      </c>
      <c r="F264">
        <v>40.062678062678003</v>
      </c>
      <c r="G264">
        <v>0.87209232252621405</v>
      </c>
      <c r="H264">
        <v>1.50748783102605</v>
      </c>
      <c r="J264">
        <v>128.936884212938</v>
      </c>
      <c r="K264">
        <v>180.466685442602</v>
      </c>
      <c r="L264">
        <v>36.624144175979502</v>
      </c>
      <c r="M264">
        <v>1.3934045517882E-2</v>
      </c>
      <c r="N264">
        <v>26.230180936392401</v>
      </c>
      <c r="O264">
        <v>2.8308424096646001</v>
      </c>
      <c r="P264">
        <v>8.1281932187645105E-3</v>
      </c>
      <c r="Q264">
        <v>38.7270780350688</v>
      </c>
      <c r="R264">
        <v>1.43470531517415</v>
      </c>
      <c r="S264">
        <v>8.5317505181835198</v>
      </c>
      <c r="T264">
        <v>64.285217100197102</v>
      </c>
      <c r="U264">
        <v>1.20882971268395</v>
      </c>
      <c r="V264">
        <v>-0.32513686821375298</v>
      </c>
      <c r="W264">
        <v>0.34299895776592798</v>
      </c>
      <c r="X264">
        <v>18308.691863600001</v>
      </c>
      <c r="Y264">
        <v>8.0872352416626097</v>
      </c>
      <c r="Z264">
        <v>53.0502198180343</v>
      </c>
      <c r="AA264">
        <v>43.399923822121103</v>
      </c>
      <c r="AB264">
        <v>37.347908823793396</v>
      </c>
      <c r="AC264">
        <v>1.3129504831885801</v>
      </c>
      <c r="AD264">
        <v>16.7731787293995</v>
      </c>
      <c r="AE264">
        <v>53.0784868474679</v>
      </c>
      <c r="AF264">
        <v>53.893259920027802</v>
      </c>
      <c r="AG264">
        <v>66.548971938804598</v>
      </c>
      <c r="AH264">
        <v>121.525061451006</v>
      </c>
      <c r="AI264">
        <v>21.597354695308798</v>
      </c>
      <c r="AJ264">
        <v>10.5166363720923</v>
      </c>
      <c r="AK264">
        <v>34.621054925887599</v>
      </c>
      <c r="AL264">
        <v>62.183351468988</v>
      </c>
      <c r="AM264">
        <v>8.2157524023145907</v>
      </c>
      <c r="AN264">
        <v>40.299962870452603</v>
      </c>
      <c r="AO264">
        <v>8.2157524023145907</v>
      </c>
      <c r="AP264">
        <v>0.28368923430886001</v>
      </c>
      <c r="AQ264">
        <v>7.6160781320674804</v>
      </c>
      <c r="AR264">
        <v>61.803443844259199</v>
      </c>
      <c r="AS264">
        <v>56.1041320692567</v>
      </c>
    </row>
    <row r="265" spans="1:45" x14ac:dyDescent="0.25">
      <c r="A265" t="s">
        <v>815</v>
      </c>
      <c r="B265" t="s">
        <v>814</v>
      </c>
      <c r="C265" t="s">
        <v>88</v>
      </c>
      <c r="D265">
        <v>18596.870216750001</v>
      </c>
      <c r="E265">
        <v>1809.35</v>
      </c>
      <c r="F265">
        <v>977.63492063492004</v>
      </c>
      <c r="G265">
        <v>3.5864872944693502</v>
      </c>
      <c r="H265">
        <v>1.1283417984380899</v>
      </c>
      <c r="I265">
        <v>105.25856043</v>
      </c>
      <c r="L265">
        <v>62.229003351675502</v>
      </c>
      <c r="M265">
        <v>1.0065535388015401</v>
      </c>
      <c r="N265">
        <v>29.4726213889566</v>
      </c>
      <c r="O265">
        <v>0</v>
      </c>
      <c r="P265">
        <v>0</v>
      </c>
      <c r="Q265">
        <v>174.96466093600699</v>
      </c>
      <c r="R265">
        <v>4.6397608370702503</v>
      </c>
      <c r="S265">
        <v>3.73138097750408</v>
      </c>
      <c r="T265">
        <v>40.607179982859101</v>
      </c>
      <c r="U265">
        <v>0.38687926603476303</v>
      </c>
      <c r="V265">
        <v>-2.8553351050177498</v>
      </c>
      <c r="W265">
        <v>-0.105972690506926</v>
      </c>
      <c r="X265">
        <v>18610.850216750001</v>
      </c>
      <c r="Y265">
        <v>8.6275978808648492</v>
      </c>
      <c r="AA265">
        <v>30.216833980208101</v>
      </c>
      <c r="AB265">
        <v>27.866811734296601</v>
      </c>
      <c r="AC265">
        <v>1.29014926677683</v>
      </c>
      <c r="AD265">
        <v>4.6536854529267204</v>
      </c>
      <c r="AE265">
        <v>35.211063385994301</v>
      </c>
      <c r="AG265">
        <v>57.356139434663802</v>
      </c>
      <c r="AH265">
        <v>231.442518368386</v>
      </c>
      <c r="AI265">
        <v>10.1732312648384</v>
      </c>
      <c r="AJ265">
        <v>23.003948222583102</v>
      </c>
      <c r="AK265">
        <v>89.573132530609797</v>
      </c>
      <c r="AL265">
        <v>39.765934065933997</v>
      </c>
      <c r="AM265">
        <v>8.62111704753538</v>
      </c>
      <c r="AN265">
        <v>146.697721990612</v>
      </c>
      <c r="AO265">
        <v>8.62111704753538</v>
      </c>
      <c r="AP265">
        <v>111.84068934974199</v>
      </c>
      <c r="AQ265">
        <v>8.3345449812889303</v>
      </c>
      <c r="AR265">
        <v>437.02236486590198</v>
      </c>
      <c r="AS265">
        <v>40.608066679950198</v>
      </c>
    </row>
    <row r="266" spans="1:45" x14ac:dyDescent="0.25">
      <c r="A266" t="s">
        <v>811</v>
      </c>
      <c r="B266" t="s">
        <v>810</v>
      </c>
      <c r="C266" t="s">
        <v>315</v>
      </c>
      <c r="D266">
        <v>18524.20531075</v>
      </c>
      <c r="E266">
        <v>337.8</v>
      </c>
      <c r="F266">
        <v>7.7139311012895799</v>
      </c>
      <c r="G266">
        <v>0.73054278736648204</v>
      </c>
      <c r="H266">
        <v>0.82668418505322505</v>
      </c>
      <c r="I266">
        <v>169.05859165929999</v>
      </c>
      <c r="J266">
        <v>204.374158914048</v>
      </c>
      <c r="K266">
        <v>122.672784246419</v>
      </c>
      <c r="L266">
        <v>88.574170394687798</v>
      </c>
      <c r="M266">
        <v>49.771776340813901</v>
      </c>
      <c r="N266">
        <v>16.632421283483801</v>
      </c>
      <c r="O266">
        <v>1.78594007157971</v>
      </c>
      <c r="P266">
        <v>19.731466707503198</v>
      </c>
      <c r="Q266">
        <v>21.876159413468301</v>
      </c>
      <c r="R266">
        <v>1.42323600272997</v>
      </c>
      <c r="S266">
        <v>7.14291620890479</v>
      </c>
      <c r="T266">
        <v>23.445096645720199</v>
      </c>
      <c r="U266">
        <v>0.58156440825821398</v>
      </c>
      <c r="V266">
        <v>-0.18323935292883201</v>
      </c>
      <c r="W266">
        <v>-0.33239164330757698</v>
      </c>
      <c r="X266">
        <v>20501.965310750002</v>
      </c>
      <c r="Y266">
        <v>3.3906881297185998</v>
      </c>
      <c r="Z266">
        <v>5481.8089066176299</v>
      </c>
      <c r="AA266">
        <v>16.091205084921999</v>
      </c>
      <c r="AB266">
        <v>12.8282402660196</v>
      </c>
      <c r="AC266">
        <v>0.83208620538750999</v>
      </c>
      <c r="AD266">
        <v>6.2748041438375504</v>
      </c>
      <c r="AE266">
        <v>38.257191492088097</v>
      </c>
      <c r="AF266">
        <v>4952.9960723930299</v>
      </c>
      <c r="AG266">
        <v>0.961675954273155</v>
      </c>
      <c r="AH266">
        <v>-6.2460250620436302</v>
      </c>
      <c r="AI266">
        <v>4.5753916878053396</v>
      </c>
      <c r="AJ266">
        <v>-35.161155500901103</v>
      </c>
      <c r="AK266">
        <v>-41.794046030705303</v>
      </c>
      <c r="AL266">
        <v>29.502183406113499</v>
      </c>
      <c r="AM266">
        <v>3.06359912855264</v>
      </c>
      <c r="AN266">
        <v>18.6378964792735</v>
      </c>
      <c r="AO266">
        <v>3.06359912855264</v>
      </c>
      <c r="AP266">
        <v>-26.258258053562699</v>
      </c>
      <c r="AQ266">
        <v>3.0329332755215099</v>
      </c>
      <c r="AR266">
        <v>-31.5398437739854</v>
      </c>
      <c r="AS266">
        <v>32.862981320518699</v>
      </c>
    </row>
    <row r="267" spans="1:45" x14ac:dyDescent="0.25">
      <c r="A267" t="s">
        <v>813</v>
      </c>
      <c r="B267" t="s">
        <v>812</v>
      </c>
      <c r="C267" t="s">
        <v>435</v>
      </c>
      <c r="D267">
        <v>18466.362265925</v>
      </c>
      <c r="E267">
        <v>1389.5</v>
      </c>
      <c r="F267">
        <v>13.419981916817299</v>
      </c>
      <c r="G267">
        <v>1.6380760790051201</v>
      </c>
      <c r="H267">
        <v>1.16584375381406</v>
      </c>
      <c r="I267">
        <v>36.078941492799999</v>
      </c>
      <c r="L267">
        <v>84.135196781950498</v>
      </c>
      <c r="M267">
        <v>9.9449885289982003</v>
      </c>
      <c r="N267">
        <v>10.6642860478734</v>
      </c>
      <c r="O267">
        <v>0</v>
      </c>
      <c r="P267">
        <v>0.61474702123985403</v>
      </c>
      <c r="Q267">
        <v>29.1183233343023</v>
      </c>
      <c r="R267">
        <v>2.4599030724213602</v>
      </c>
      <c r="S267">
        <v>3.5747156416915198</v>
      </c>
      <c r="T267">
        <v>83.804684664964796</v>
      </c>
      <c r="U267">
        <v>0.21716312570125501</v>
      </c>
      <c r="V267">
        <v>-1.31680345519644</v>
      </c>
      <c r="W267">
        <v>-9.7811739340505893E-3</v>
      </c>
      <c r="X267">
        <v>18557.792265925</v>
      </c>
      <c r="Y267">
        <v>5.8872135402747903</v>
      </c>
      <c r="Z267">
        <v>216.39216727990899</v>
      </c>
      <c r="AA267">
        <v>62.515722640811802</v>
      </c>
      <c r="AB267">
        <v>50.463065305030497</v>
      </c>
      <c r="AC267">
        <v>0.95888409771816996</v>
      </c>
      <c r="AD267">
        <v>9.8412150797770206</v>
      </c>
      <c r="AE267">
        <v>44.594834924386198</v>
      </c>
      <c r="AF267">
        <v>215.326052541103</v>
      </c>
      <c r="AG267">
        <v>-16.1053040350087</v>
      </c>
      <c r="AH267">
        <v>-6.5494101921367598</v>
      </c>
      <c r="AI267">
        <v>9.1108677336384005</v>
      </c>
      <c r="AJ267">
        <v>7.4683456388362197</v>
      </c>
      <c r="AK267">
        <v>75.497191519857694</v>
      </c>
      <c r="AL267">
        <v>59.380341880341803</v>
      </c>
      <c r="AM267">
        <v>5.8582085850368903</v>
      </c>
      <c r="AN267">
        <v>83.490199231056096</v>
      </c>
      <c r="AO267">
        <v>5.8582085850368903</v>
      </c>
      <c r="AP267">
        <v>-3.9892151000046301</v>
      </c>
      <c r="AQ267">
        <v>5.1199695808007704</v>
      </c>
      <c r="AR267">
        <v>15.373282616200999</v>
      </c>
      <c r="AS267">
        <v>83.804684664964796</v>
      </c>
    </row>
    <row r="268" spans="1:45" x14ac:dyDescent="0.25">
      <c r="A268" t="s">
        <v>819</v>
      </c>
      <c r="B268" t="s">
        <v>818</v>
      </c>
      <c r="C268" t="s">
        <v>706</v>
      </c>
      <c r="D268">
        <v>18461.14451142</v>
      </c>
      <c r="E268">
        <v>293.45</v>
      </c>
      <c r="F268">
        <v>6.6067961165048503</v>
      </c>
      <c r="G268">
        <v>0.87190617929335101</v>
      </c>
      <c r="H268">
        <v>1.1462246612828799</v>
      </c>
      <c r="I268">
        <v>18.2247092058</v>
      </c>
      <c r="J268">
        <v>56.099200928333197</v>
      </c>
      <c r="K268">
        <v>66.463205561605903</v>
      </c>
      <c r="L268">
        <v>33.260701892482899</v>
      </c>
      <c r="M268">
        <v>32.3425684589889</v>
      </c>
      <c r="N268">
        <v>12.7569003418558</v>
      </c>
      <c r="O268">
        <v>6.5063315334257101</v>
      </c>
      <c r="P268">
        <v>21.015863822119201</v>
      </c>
      <c r="Q268">
        <v>18.1884220156828</v>
      </c>
      <c r="R268">
        <v>1.30016177969175</v>
      </c>
      <c r="S268">
        <v>24.890607338297201</v>
      </c>
      <c r="T268">
        <v>39.854805620388099</v>
      </c>
      <c r="U268">
        <v>1.03370035147036</v>
      </c>
      <c r="V268">
        <v>0.40804526477400899</v>
      </c>
      <c r="W268">
        <v>0.54640745579623395</v>
      </c>
      <c r="X268">
        <v>19256.6545114199</v>
      </c>
      <c r="Y268">
        <v>2.7761781721356402</v>
      </c>
      <c r="Z268">
        <v>40.6696118427421</v>
      </c>
      <c r="AA268">
        <v>26.6960399698057</v>
      </c>
      <c r="AB268">
        <v>22.9998859497402</v>
      </c>
      <c r="AC268">
        <v>0.69067063619616997</v>
      </c>
      <c r="AD268">
        <v>8.5308523218610208</v>
      </c>
      <c r="AE268">
        <v>61.422563987467399</v>
      </c>
      <c r="AF268">
        <v>38.9895130022175</v>
      </c>
      <c r="AG268">
        <v>-10.8839230085279</v>
      </c>
      <c r="AH268">
        <v>-3.7688300810377799</v>
      </c>
      <c r="AI268">
        <v>5.9404525891881397</v>
      </c>
      <c r="AJ268">
        <v>-35.223740381140402</v>
      </c>
      <c r="AK268">
        <v>-35.964796995485401</v>
      </c>
      <c r="AL268">
        <v>32.533259423503303</v>
      </c>
      <c r="AM268">
        <v>2.6614917141942702</v>
      </c>
      <c r="AN268">
        <v>33.408394128413399</v>
      </c>
      <c r="AO268">
        <v>2.6614917141942702</v>
      </c>
      <c r="AP268">
        <v>22.6212097241065</v>
      </c>
      <c r="AQ268">
        <v>2.4475570689856401</v>
      </c>
      <c r="AR268">
        <v>68.213204706065397</v>
      </c>
      <c r="AS268">
        <v>39.4359355551235</v>
      </c>
    </row>
    <row r="269" spans="1:45" x14ac:dyDescent="0.25">
      <c r="A269" t="s">
        <v>803</v>
      </c>
      <c r="B269" t="s">
        <v>802</v>
      </c>
      <c r="C269" t="s">
        <v>24</v>
      </c>
      <c r="D269">
        <v>18352.425275360001</v>
      </c>
      <c r="E269">
        <v>3090.25</v>
      </c>
      <c r="F269">
        <v>46.555828220858899</v>
      </c>
      <c r="G269">
        <v>2.76075275097539</v>
      </c>
      <c r="H269">
        <v>0.36484737918398802</v>
      </c>
      <c r="I269">
        <v>-5258.4493202761996</v>
      </c>
      <c r="J269">
        <v>0</v>
      </c>
      <c r="K269">
        <v>5264.7784810126504</v>
      </c>
      <c r="L269">
        <v>1.31326494729529</v>
      </c>
      <c r="M269">
        <v>2.2302755903599198</v>
      </c>
      <c r="N269">
        <v>11.022059806068899</v>
      </c>
      <c r="P269">
        <v>1.6531535251567799</v>
      </c>
      <c r="Q269">
        <v>20.508392522959301</v>
      </c>
      <c r="R269">
        <v>2.76075275097539</v>
      </c>
      <c r="S269">
        <v>0.70893149218973195</v>
      </c>
      <c r="T269">
        <v>64.659920640383206</v>
      </c>
      <c r="U269">
        <v>0.33324446814182801</v>
      </c>
      <c r="V269">
        <v>-0.10204569037894901</v>
      </c>
      <c r="W269">
        <v>3.20703841376958E-2</v>
      </c>
      <c r="X269">
        <v>16068.225275360001</v>
      </c>
      <c r="Y269">
        <v>13.781466533462501</v>
      </c>
      <c r="Z269">
        <v>35.035268681420703</v>
      </c>
      <c r="AA269">
        <v>42.3483258449779</v>
      </c>
      <c r="AB269">
        <v>39.142104395410499</v>
      </c>
      <c r="AC269">
        <v>0.75236751848995997</v>
      </c>
      <c r="AD269">
        <v>6.8141198838329604</v>
      </c>
      <c r="AE269">
        <v>330.89120710237103</v>
      </c>
      <c r="AF269">
        <v>40.0157540399886</v>
      </c>
      <c r="AG269">
        <v>75.746880925247197</v>
      </c>
      <c r="AH269">
        <v>4.6672666708211397</v>
      </c>
      <c r="AI269">
        <v>8.9154794414157905</v>
      </c>
      <c r="AJ269">
        <v>101.66459050428</v>
      </c>
      <c r="AK269">
        <v>188.09950806422199</v>
      </c>
      <c r="AL269">
        <v>59.657335907335899</v>
      </c>
      <c r="AM269">
        <v>15.7405892938341</v>
      </c>
      <c r="AN269">
        <v>38.569290030809299</v>
      </c>
      <c r="AO269">
        <v>15.7405892938341</v>
      </c>
      <c r="AP269">
        <v>51.062755711886297</v>
      </c>
      <c r="AQ269">
        <v>30.7557537016529</v>
      </c>
      <c r="AR269">
        <v>358.775368414328</v>
      </c>
      <c r="AS269">
        <v>57.333412294158002</v>
      </c>
    </row>
    <row r="270" spans="1:45" x14ac:dyDescent="0.25">
      <c r="A270" t="s">
        <v>821</v>
      </c>
      <c r="B270" t="s">
        <v>820</v>
      </c>
      <c r="C270" t="s">
        <v>754</v>
      </c>
      <c r="D270">
        <v>18298.904764309998</v>
      </c>
      <c r="E270">
        <v>510.75</v>
      </c>
      <c r="G270">
        <v>0.52921359077162999</v>
      </c>
      <c r="H270">
        <v>0.21190664435112</v>
      </c>
      <c r="I270">
        <v>-572.58050765320002</v>
      </c>
      <c r="L270">
        <v>42.540120555485501</v>
      </c>
      <c r="M270">
        <v>193.742931774737</v>
      </c>
      <c r="N270">
        <v>7.9175182855573203</v>
      </c>
      <c r="P270">
        <v>133.191218220091</v>
      </c>
      <c r="Q270">
        <v>8.4984331768662997</v>
      </c>
      <c r="R270">
        <v>0.52921359077162999</v>
      </c>
      <c r="S270">
        <v>-3.07687032233056</v>
      </c>
      <c r="T270">
        <v>27.812844473287399</v>
      </c>
      <c r="U270">
        <v>20.166225925934999</v>
      </c>
      <c r="V270">
        <v>19.135126044562</v>
      </c>
      <c r="W270">
        <v>14.8601840345917</v>
      </c>
      <c r="X270">
        <v>23084.284764309999</v>
      </c>
      <c r="Y270">
        <v>11.1854387407136</v>
      </c>
      <c r="Z270">
        <v>25.3000644048902</v>
      </c>
      <c r="AA270">
        <v>27.1487195713344</v>
      </c>
      <c r="AB270">
        <v>25.746469734898401</v>
      </c>
      <c r="AC270">
        <v>1.84366191657545</v>
      </c>
      <c r="AD270">
        <v>4.1014716235830404</v>
      </c>
      <c r="AE270">
        <v>21.638596599069199</v>
      </c>
      <c r="AF270">
        <v>20.055352539740401</v>
      </c>
      <c r="AG270">
        <v>114.998419402332</v>
      </c>
      <c r="AH270">
        <v>149.571829894004</v>
      </c>
      <c r="AI270">
        <v>6.10457963093772</v>
      </c>
      <c r="AJ270">
        <v>140.73456981420699</v>
      </c>
      <c r="AK270">
        <v>68.007428392212603</v>
      </c>
      <c r="AL270">
        <v>24.379474940334099</v>
      </c>
      <c r="AM270">
        <v>8.86669352562288</v>
      </c>
      <c r="AN270">
        <v>19.701663182934901</v>
      </c>
      <c r="AO270">
        <v>8.86669352562288</v>
      </c>
      <c r="AP270">
        <v>231.16749552033801</v>
      </c>
      <c r="AQ270">
        <v>21.000959053650899</v>
      </c>
      <c r="AR270">
        <v>357.52350894814202</v>
      </c>
      <c r="AS270">
        <v>26.709050625160501</v>
      </c>
    </row>
    <row r="271" spans="1:45" x14ac:dyDescent="0.25">
      <c r="A271" t="s">
        <v>831</v>
      </c>
      <c r="B271" t="s">
        <v>830</v>
      </c>
      <c r="C271" t="s">
        <v>527</v>
      </c>
      <c r="D271">
        <v>18167.8232707799</v>
      </c>
      <c r="E271">
        <v>115.6</v>
      </c>
      <c r="G271">
        <v>8.8233510235026493</v>
      </c>
      <c r="H271">
        <v>0.45073862211161297</v>
      </c>
      <c r="I271">
        <v>120.24728596520001</v>
      </c>
      <c r="L271">
        <v>0</v>
      </c>
      <c r="M271">
        <v>0</v>
      </c>
      <c r="N271">
        <v>39.665041104002</v>
      </c>
      <c r="P271">
        <v>0</v>
      </c>
      <c r="Q271">
        <v>4767.8800134816302</v>
      </c>
      <c r="R271">
        <v>8.8233510235026493</v>
      </c>
      <c r="S271">
        <v>5.6791230572139897</v>
      </c>
      <c r="T271">
        <v>4.28093642172158</v>
      </c>
      <c r="U271">
        <v>10.5680317040951</v>
      </c>
      <c r="V271">
        <v>9.5369318227221598</v>
      </c>
      <c r="W271">
        <v>8.5985219900294805</v>
      </c>
      <c r="X271">
        <v>17790.363270779999</v>
      </c>
      <c r="Y271">
        <v>3.7859730902996702</v>
      </c>
      <c r="Z271">
        <v>4.3094617935570101</v>
      </c>
      <c r="AA271">
        <v>3.8379845428339601</v>
      </c>
      <c r="AB271">
        <v>3.83791830530566</v>
      </c>
      <c r="AC271">
        <v>1.84366191657545</v>
      </c>
      <c r="AD271">
        <v>4.1014716235830404</v>
      </c>
      <c r="AE271">
        <v>21.638596599069199</v>
      </c>
      <c r="AF271">
        <v>4.4008960955910599</v>
      </c>
      <c r="AG271">
        <v>1.62734038704003</v>
      </c>
      <c r="AH271">
        <v>-35.954362956506898</v>
      </c>
      <c r="AI271">
        <v>1.5665697988117799</v>
      </c>
      <c r="AJ271">
        <v>-34.924588543610199</v>
      </c>
      <c r="AK271">
        <v>-74.140396894147898</v>
      </c>
      <c r="AM271">
        <v>3.86630047771237</v>
      </c>
      <c r="AN271">
        <v>4.4008960955910599</v>
      </c>
      <c r="AO271">
        <v>3.86630047771237</v>
      </c>
      <c r="AP271">
        <v>154.07667353677101</v>
      </c>
      <c r="AR271">
        <v>99.502030390361995</v>
      </c>
      <c r="AS271">
        <v>4.28093642172158</v>
      </c>
    </row>
    <row r="272" spans="1:45" x14ac:dyDescent="0.25">
      <c r="A272" t="s">
        <v>827</v>
      </c>
      <c r="B272" t="s">
        <v>826</v>
      </c>
      <c r="C272" t="s">
        <v>66</v>
      </c>
      <c r="D272">
        <v>18161.538120000001</v>
      </c>
      <c r="E272">
        <v>2594.15</v>
      </c>
      <c r="F272">
        <v>23.235973068290999</v>
      </c>
      <c r="G272">
        <v>1.47985501184999</v>
      </c>
      <c r="H272">
        <v>1.3368660061072799</v>
      </c>
      <c r="I272">
        <v>163.9337724989</v>
      </c>
      <c r="J272">
        <v>136.565715061161</v>
      </c>
      <c r="K272">
        <v>40.962687933145602</v>
      </c>
      <c r="L272">
        <v>65.190921414926194</v>
      </c>
      <c r="M272">
        <v>8.8565684347416607</v>
      </c>
      <c r="N272">
        <v>19.171280510225301</v>
      </c>
      <c r="O272">
        <v>2.6727059557849802</v>
      </c>
      <c r="P272">
        <v>2.57662613322969</v>
      </c>
      <c r="Q272">
        <v>46.226150265776702</v>
      </c>
      <c r="R272">
        <v>2.9427134160509301</v>
      </c>
      <c r="S272">
        <v>2.9350294994855401</v>
      </c>
      <c r="T272">
        <v>35.577374471086102</v>
      </c>
      <c r="U272">
        <v>0.46312376982748599</v>
      </c>
      <c r="V272">
        <v>-0.19256111886923799</v>
      </c>
      <c r="W272">
        <v>0.104337272985508</v>
      </c>
      <c r="X272">
        <v>18301.358120000001</v>
      </c>
      <c r="Y272">
        <v>4.0605708162029099</v>
      </c>
      <c r="Z272">
        <v>108.561858583461</v>
      </c>
      <c r="AA272">
        <v>25.252657017095999</v>
      </c>
      <c r="AB272">
        <v>22.648233593624301</v>
      </c>
      <c r="AC272">
        <v>1.29014926677683</v>
      </c>
      <c r="AD272">
        <v>4.6536854529267204</v>
      </c>
      <c r="AE272">
        <v>35.211063385994301</v>
      </c>
      <c r="AF272">
        <v>107.732460078301</v>
      </c>
      <c r="AG272">
        <v>13.7497791672122</v>
      </c>
      <c r="AH272">
        <v>28.413446451732199</v>
      </c>
      <c r="AI272">
        <v>6.7868736388164299</v>
      </c>
      <c r="AJ272">
        <v>-19.418741615563299</v>
      </c>
      <c r="AK272">
        <v>-16.991231795758001</v>
      </c>
      <c r="AL272">
        <v>31.123575284943001</v>
      </c>
      <c r="AM272">
        <v>4.0295485823446997</v>
      </c>
      <c r="AN272">
        <v>58.496917963088201</v>
      </c>
      <c r="AO272">
        <v>4.0295485823446997</v>
      </c>
      <c r="AP272">
        <v>60.411564014498801</v>
      </c>
      <c r="AQ272">
        <v>3.5172431750698698</v>
      </c>
      <c r="AR272">
        <v>47.775239449015501</v>
      </c>
      <c r="AS272">
        <v>35.578071424373597</v>
      </c>
    </row>
    <row r="273" spans="1:45" x14ac:dyDescent="0.25">
      <c r="A273" t="s">
        <v>833</v>
      </c>
      <c r="B273" t="s">
        <v>832</v>
      </c>
      <c r="C273" t="s">
        <v>312</v>
      </c>
      <c r="D273">
        <v>18098.032211490001</v>
      </c>
      <c r="E273">
        <v>175.25</v>
      </c>
      <c r="F273">
        <v>2.6168382935385202</v>
      </c>
      <c r="G273">
        <v>0.235833888128226</v>
      </c>
      <c r="H273">
        <v>1.4354741483022999</v>
      </c>
      <c r="I273">
        <v>174.6509248484</v>
      </c>
      <c r="J273">
        <v>177.74366050028499</v>
      </c>
      <c r="K273">
        <v>25.7364678257272</v>
      </c>
      <c r="L273">
        <v>4.7043483252937399</v>
      </c>
      <c r="M273">
        <v>118.187195967511</v>
      </c>
      <c r="N273">
        <v>8.6344097564162894</v>
      </c>
      <c r="O273">
        <v>2.05351909020357</v>
      </c>
      <c r="P273">
        <v>18.492053883911801</v>
      </c>
      <c r="Q273">
        <v>6.1185538682794203</v>
      </c>
      <c r="R273">
        <v>1.3371352485271699</v>
      </c>
      <c r="S273">
        <v>7.4129956786150499</v>
      </c>
      <c r="T273">
        <v>41.787190513715103</v>
      </c>
      <c r="U273">
        <v>0.284575981787137</v>
      </c>
      <c r="V273">
        <v>-0.341079104909215</v>
      </c>
      <c r="W273">
        <v>-3.9555980394091E-2</v>
      </c>
      <c r="X273">
        <v>21411.412211489998</v>
      </c>
      <c r="Y273">
        <v>1.5175346409888699</v>
      </c>
      <c r="Z273">
        <v>25.913963342196599</v>
      </c>
      <c r="AA273">
        <v>23.147472661070299</v>
      </c>
      <c r="AB273">
        <v>18.306924033832601</v>
      </c>
      <c r="AC273">
        <v>0.69067063619616997</v>
      </c>
      <c r="AD273">
        <v>8.5308523218610208</v>
      </c>
      <c r="AE273">
        <v>61.422563987467399</v>
      </c>
      <c r="AF273">
        <v>21.903821133421999</v>
      </c>
      <c r="AG273">
        <v>-53.485099651816597</v>
      </c>
      <c r="AH273">
        <v>-19.334968990441102</v>
      </c>
      <c r="AI273">
        <v>4.9795382589779003</v>
      </c>
      <c r="AJ273">
        <v>-28.6475004884146</v>
      </c>
      <c r="AK273">
        <v>-32.8600105838876</v>
      </c>
      <c r="AL273">
        <v>31.017699115044199</v>
      </c>
      <c r="AM273">
        <v>1.2826987096129201</v>
      </c>
      <c r="AN273">
        <v>17.859253985701098</v>
      </c>
      <c r="AO273">
        <v>1.2826987096129201</v>
      </c>
      <c r="AP273">
        <v>69.001036182838703</v>
      </c>
      <c r="AQ273">
        <v>1.06201469997052</v>
      </c>
      <c r="AR273">
        <v>-18.930102443829998</v>
      </c>
      <c r="AS273">
        <v>41.786225696682003</v>
      </c>
    </row>
    <row r="274" spans="1:45" x14ac:dyDescent="0.25">
      <c r="A274" t="s">
        <v>817</v>
      </c>
      <c r="B274" t="s">
        <v>816</v>
      </c>
      <c r="C274" t="s">
        <v>457</v>
      </c>
      <c r="D274">
        <v>18040.577838235</v>
      </c>
      <c r="E274">
        <v>473.5</v>
      </c>
      <c r="F274">
        <v>5.5770925110132303</v>
      </c>
      <c r="G274">
        <v>0.65851466873907105</v>
      </c>
      <c r="H274">
        <v>0.89678020708800199</v>
      </c>
      <c r="J274">
        <v>87.509461181055102</v>
      </c>
      <c r="K274">
        <v>138.19478791966401</v>
      </c>
      <c r="L274">
        <v>31.535548048896199</v>
      </c>
      <c r="M274">
        <v>19.309600862998899</v>
      </c>
      <c r="N274">
        <v>1.27623540797193</v>
      </c>
      <c r="O274">
        <v>4.1709775728686402</v>
      </c>
      <c r="P274">
        <v>3.1636755908600498</v>
      </c>
      <c r="R274">
        <v>0.95256945793666203</v>
      </c>
      <c r="S274">
        <v>-39.252328159645202</v>
      </c>
      <c r="T274">
        <v>-132.456518636087</v>
      </c>
      <c r="U274">
        <v>0.52564471936713497</v>
      </c>
      <c r="V274">
        <v>-0.100010367329217</v>
      </c>
      <c r="W274">
        <v>-0.27005862371748302</v>
      </c>
      <c r="X274">
        <v>18395.677838234998</v>
      </c>
      <c r="Y274">
        <v>2.0782788980539801</v>
      </c>
      <c r="Z274">
        <v>29.8243804121838</v>
      </c>
      <c r="AA274">
        <v>145.30551215035399</v>
      </c>
      <c r="AB274">
        <v>43.509171802826302</v>
      </c>
      <c r="AC274">
        <v>0.86960686935344</v>
      </c>
      <c r="AD274">
        <v>6.2615017687085199</v>
      </c>
      <c r="AE274">
        <v>42.465762847728101</v>
      </c>
      <c r="AF274">
        <v>29.2486670529101</v>
      </c>
      <c r="AG274">
        <v>-34.2729025916328</v>
      </c>
      <c r="AH274">
        <v>-42.680254719853899</v>
      </c>
      <c r="AI274">
        <v>3.5384089120790398</v>
      </c>
      <c r="AJ274">
        <v>-348.82459246325499</v>
      </c>
      <c r="AK274">
        <v>-312.81950640838397</v>
      </c>
      <c r="AL274">
        <v>19.566115702479301</v>
      </c>
      <c r="AM274">
        <v>2.0381609506106302</v>
      </c>
      <c r="AN274">
        <v>16.1335877644741</v>
      </c>
      <c r="AO274">
        <v>2.0381609506106302</v>
      </c>
      <c r="AP274">
        <v>5.8736554587029097</v>
      </c>
      <c r="AQ274">
        <v>1.8137060812047101</v>
      </c>
      <c r="AR274">
        <v>28.817077799082199</v>
      </c>
      <c r="AS274">
        <v>191.24963254781201</v>
      </c>
    </row>
    <row r="275" spans="1:45" x14ac:dyDescent="0.25">
      <c r="A275" t="s">
        <v>823</v>
      </c>
      <c r="B275" t="s">
        <v>822</v>
      </c>
      <c r="C275" t="s">
        <v>706</v>
      </c>
      <c r="D275">
        <v>17972.029078650001</v>
      </c>
      <c r="E275">
        <v>1416.55</v>
      </c>
      <c r="F275">
        <v>20.802131912058599</v>
      </c>
      <c r="G275">
        <v>1.2975363846088099</v>
      </c>
      <c r="H275">
        <v>1.27220711915942</v>
      </c>
      <c r="I275">
        <v>11.697380213000001</v>
      </c>
      <c r="L275">
        <v>21.721790856752602</v>
      </c>
      <c r="M275">
        <v>3.81609392407232</v>
      </c>
      <c r="N275">
        <v>5.54233163463637</v>
      </c>
      <c r="O275">
        <v>0</v>
      </c>
      <c r="P275">
        <v>3.0022566915188298</v>
      </c>
      <c r="Q275">
        <v>10.268022484446901</v>
      </c>
      <c r="R275">
        <v>2.04457292586368</v>
      </c>
      <c r="S275">
        <v>3.49582633435113</v>
      </c>
      <c r="T275">
        <v>82.056565969546199</v>
      </c>
      <c r="U275">
        <v>0.35296515336355599</v>
      </c>
      <c r="V275">
        <v>-0.27268993333279601</v>
      </c>
      <c r="W275">
        <v>-0.13432774231056999</v>
      </c>
      <c r="X275">
        <v>16631.73907865</v>
      </c>
      <c r="Y275">
        <v>2.4476581287674901</v>
      </c>
      <c r="AA275">
        <v>53.265882265725097</v>
      </c>
      <c r="AB275">
        <v>33.420554764694003</v>
      </c>
      <c r="AC275">
        <v>0.69067063619616997</v>
      </c>
      <c r="AD275">
        <v>8.5308523218610208</v>
      </c>
      <c r="AE275">
        <v>61.422563987467399</v>
      </c>
      <c r="AG275">
        <v>-22.984392772363101</v>
      </c>
      <c r="AH275">
        <v>-16.835410222961201</v>
      </c>
      <c r="AI275">
        <v>5.1338386833061902</v>
      </c>
      <c r="AJ275">
        <v>33.367039129562201</v>
      </c>
      <c r="AK275">
        <v>31.841286839076499</v>
      </c>
      <c r="AL275">
        <v>51.604735883424397</v>
      </c>
      <c r="AM275">
        <v>2.64490579468458</v>
      </c>
      <c r="AN275">
        <v>183.81946485271499</v>
      </c>
      <c r="AO275">
        <v>2.64490579468458</v>
      </c>
      <c r="AP275">
        <v>21.857057236305401</v>
      </c>
      <c r="AQ275">
        <v>2.3944162236700102</v>
      </c>
      <c r="AR275">
        <v>67.164931416751401</v>
      </c>
      <c r="AS275">
        <v>82.052819607588305</v>
      </c>
    </row>
    <row r="276" spans="1:45" x14ac:dyDescent="0.25">
      <c r="A276" t="s">
        <v>837</v>
      </c>
      <c r="B276" t="s">
        <v>836</v>
      </c>
      <c r="C276" t="s">
        <v>315</v>
      </c>
      <c r="D276">
        <v>17819.199091319999</v>
      </c>
      <c r="E276">
        <v>3978.05</v>
      </c>
      <c r="F276">
        <v>62.539208364451</v>
      </c>
      <c r="G276">
        <v>2.2835066655723399</v>
      </c>
      <c r="H276">
        <v>0.71411208680496896</v>
      </c>
      <c r="I276">
        <v>110.946242212</v>
      </c>
      <c r="L276">
        <v>16.620929260085699</v>
      </c>
      <c r="M276">
        <v>1.37026473165503</v>
      </c>
      <c r="N276">
        <v>21.468987388828602</v>
      </c>
      <c r="O276">
        <v>0</v>
      </c>
      <c r="P276">
        <v>0</v>
      </c>
      <c r="Q276">
        <v>60.219090821349198</v>
      </c>
      <c r="R276">
        <v>2.80983479698437</v>
      </c>
      <c r="S276">
        <v>1.91117849820557</v>
      </c>
      <c r="T276">
        <v>28.559612602888102</v>
      </c>
      <c r="U276">
        <v>1.79733714382263</v>
      </c>
      <c r="V276">
        <v>1.03253338263558</v>
      </c>
      <c r="W276">
        <v>0.88338109225684303</v>
      </c>
      <c r="X276">
        <v>16225.119091320001</v>
      </c>
      <c r="Y276">
        <v>6.3408846656531699</v>
      </c>
      <c r="Z276">
        <v>24.893933582889598</v>
      </c>
      <c r="AA276">
        <v>19.375590030236399</v>
      </c>
      <c r="AB276">
        <v>17.207494979711701</v>
      </c>
      <c r="AC276">
        <v>0.83208620538750999</v>
      </c>
      <c r="AD276">
        <v>6.2748041438375504</v>
      </c>
      <c r="AE276">
        <v>38.257191492088097</v>
      </c>
      <c r="AF276">
        <v>27.339704330239101</v>
      </c>
      <c r="AG276">
        <v>37.271781923614</v>
      </c>
      <c r="AH276">
        <v>27.471885549760501</v>
      </c>
      <c r="AI276">
        <v>6.22089683087267</v>
      </c>
      <c r="AJ276">
        <v>-21.016649728709801</v>
      </c>
      <c r="AK276">
        <v>-29.096496309472499</v>
      </c>
      <c r="AL276">
        <v>28.629363080244602</v>
      </c>
      <c r="AM276">
        <v>6.9638617526584596</v>
      </c>
      <c r="AN276">
        <v>26.712237050008898</v>
      </c>
      <c r="AO276">
        <v>6.9638617526584596</v>
      </c>
      <c r="AP276">
        <v>67.622223002071905</v>
      </c>
      <c r="AQ276">
        <v>7.04269040132335</v>
      </c>
      <c r="AR276">
        <v>55.616659856081803</v>
      </c>
      <c r="AS276">
        <v>28.559612602888102</v>
      </c>
    </row>
    <row r="277" spans="1:45" x14ac:dyDescent="0.25">
      <c r="A277" t="s">
        <v>843</v>
      </c>
      <c r="B277" t="s">
        <v>842</v>
      </c>
      <c r="C277" t="s">
        <v>373</v>
      </c>
      <c r="D277">
        <v>17677.02</v>
      </c>
      <c r="E277">
        <v>115.79</v>
      </c>
      <c r="G277">
        <v>1.3257797920554499</v>
      </c>
      <c r="H277">
        <v>0</v>
      </c>
      <c r="M277">
        <v>366.59260720252399</v>
      </c>
      <c r="O277">
        <v>0</v>
      </c>
      <c r="P277">
        <v>345.70841841470201</v>
      </c>
      <c r="R277">
        <v>1.4488679561993301</v>
      </c>
      <c r="S277">
        <v>0</v>
      </c>
      <c r="T277">
        <v>-5992.21016949152</v>
      </c>
      <c r="X277">
        <v>23176.87</v>
      </c>
      <c r="Z277">
        <v>37.288226398095098</v>
      </c>
      <c r="AF277">
        <v>28.439764463607599</v>
      </c>
      <c r="AG277">
        <v>240.634202430318</v>
      </c>
      <c r="AH277">
        <v>240.634202430318</v>
      </c>
      <c r="AI277">
        <v>10.254443567848501</v>
      </c>
      <c r="AJ277">
        <v>-11000.1857580906</v>
      </c>
      <c r="AK277">
        <v>-11000.1857580906</v>
      </c>
      <c r="AL277">
        <v>21.0527272727272</v>
      </c>
      <c r="AN277">
        <v>23.6488200353186</v>
      </c>
      <c r="AQ277">
        <v>1.6648953037886201</v>
      </c>
    </row>
    <row r="278" spans="1:45" x14ac:dyDescent="0.25">
      <c r="A278" t="s">
        <v>851</v>
      </c>
      <c r="B278" t="s">
        <v>850</v>
      </c>
      <c r="C278" t="s">
        <v>49</v>
      </c>
      <c r="D278">
        <v>17402.086181825001</v>
      </c>
      <c r="E278">
        <v>95.35</v>
      </c>
      <c r="F278">
        <v>143.814241486068</v>
      </c>
      <c r="G278">
        <v>1.56134605083991</v>
      </c>
      <c r="H278">
        <v>0.90609649757710198</v>
      </c>
      <c r="I278">
        <v>41.006450334</v>
      </c>
      <c r="L278">
        <v>2.8040321617833399</v>
      </c>
      <c r="M278">
        <v>0.614225657424602</v>
      </c>
      <c r="N278">
        <v>10.7555538061328</v>
      </c>
      <c r="O278">
        <v>0</v>
      </c>
      <c r="P278">
        <v>0.40558013254846198</v>
      </c>
      <c r="Q278">
        <v>30.3750674867408</v>
      </c>
      <c r="R278">
        <v>2.0925159883064302</v>
      </c>
      <c r="S278">
        <v>5.1362950806307204</v>
      </c>
      <c r="T278">
        <v>12.1297632761943</v>
      </c>
      <c r="U278">
        <v>2.63852242744063</v>
      </c>
      <c r="V278">
        <v>-0.60369194361188205</v>
      </c>
      <c r="W278">
        <v>1.68777043883654</v>
      </c>
      <c r="X278">
        <v>13709.106181825</v>
      </c>
      <c r="Y278">
        <v>0.94607609417107297</v>
      </c>
      <c r="Z278">
        <v>5.1239800640726099</v>
      </c>
      <c r="AA278">
        <v>7.3781033011630299</v>
      </c>
      <c r="AB278">
        <v>5.3262413872538703</v>
      </c>
      <c r="AC278">
        <v>1.29014926677683</v>
      </c>
      <c r="AD278">
        <v>4.6536854529267204</v>
      </c>
      <c r="AE278">
        <v>35.211063385994301</v>
      </c>
      <c r="AF278">
        <v>6.50428565409758</v>
      </c>
      <c r="AG278">
        <v>6.2015687967350202</v>
      </c>
      <c r="AH278">
        <v>-54.832693387310897</v>
      </c>
      <c r="AI278">
        <v>1.3863563976123201</v>
      </c>
      <c r="AJ278">
        <v>18.0680943377176</v>
      </c>
      <c r="AK278">
        <v>-43.3726443921109</v>
      </c>
      <c r="AL278">
        <v>11.918749999999999</v>
      </c>
      <c r="AM278">
        <v>1.2009315200400399</v>
      </c>
      <c r="AN278">
        <v>4.3962979983642096</v>
      </c>
      <c r="AO278">
        <v>1.2009315200400399</v>
      </c>
      <c r="AP278">
        <v>142.2722189632</v>
      </c>
      <c r="AQ278">
        <v>1.3167130894018699</v>
      </c>
      <c r="AR278">
        <v>-25.192166934066002</v>
      </c>
      <c r="AS278">
        <v>12.1297632761943</v>
      </c>
    </row>
    <row r="279" spans="1:45" x14ac:dyDescent="0.25">
      <c r="A279" t="s">
        <v>845</v>
      </c>
      <c r="B279" t="s">
        <v>844</v>
      </c>
      <c r="C279" t="s">
        <v>527</v>
      </c>
      <c r="D279">
        <v>17350.637488799999</v>
      </c>
      <c r="E279">
        <v>930.5</v>
      </c>
      <c r="G279">
        <v>0.290013310906373</v>
      </c>
      <c r="H279">
        <v>0.16062708445665799</v>
      </c>
      <c r="I279">
        <v>-1221.6526058745001</v>
      </c>
      <c r="L279">
        <v>1.6927105582652999</v>
      </c>
      <c r="M279">
        <v>597.80360708130502</v>
      </c>
      <c r="N279">
        <v>2.9186578661240801</v>
      </c>
      <c r="P279">
        <v>555.22499049699695</v>
      </c>
      <c r="Q279">
        <v>1.12414039282661</v>
      </c>
      <c r="R279">
        <v>0.290013310906373</v>
      </c>
      <c r="S279">
        <v>-1.3480617792170899</v>
      </c>
      <c r="T279">
        <v>13.4477089269354</v>
      </c>
      <c r="U279">
        <v>5.95238095238095E-2</v>
      </c>
      <c r="V279">
        <v>-0.97157607184913797</v>
      </c>
      <c r="W279">
        <v>-1.9099859045418199</v>
      </c>
      <c r="X279">
        <v>119975.39748879999</v>
      </c>
      <c r="Y279">
        <v>6.5289073585970403</v>
      </c>
      <c r="AA279">
        <v>31.371037937663399</v>
      </c>
      <c r="AB279">
        <v>29.990400476145201</v>
      </c>
      <c r="AC279">
        <v>1.84366191657545</v>
      </c>
      <c r="AD279">
        <v>4.1014716235830404</v>
      </c>
      <c r="AE279">
        <v>21.638596599069199</v>
      </c>
      <c r="AG279">
        <v>-30.767726583645199</v>
      </c>
      <c r="AH279">
        <v>-56.369761935783302</v>
      </c>
      <c r="AI279">
        <v>1.0672048311417901</v>
      </c>
      <c r="AJ279">
        <v>104.421440861801</v>
      </c>
      <c r="AK279">
        <v>-18.767208555336001</v>
      </c>
      <c r="AL279">
        <v>13.627709431751599</v>
      </c>
      <c r="AM279">
        <v>0.94419945378843995</v>
      </c>
      <c r="AO279">
        <v>0.94419945378843995</v>
      </c>
      <c r="AP279">
        <v>-37.951264327042701</v>
      </c>
      <c r="AR279">
        <v>-51.279082107006801</v>
      </c>
      <c r="AS279">
        <v>13.4463541095508</v>
      </c>
    </row>
    <row r="280" spans="1:45" x14ac:dyDescent="0.25">
      <c r="A280" t="s">
        <v>841</v>
      </c>
      <c r="B280" t="s">
        <v>840</v>
      </c>
      <c r="C280" t="s">
        <v>504</v>
      </c>
      <c r="D280">
        <v>17329.93640816</v>
      </c>
      <c r="E280">
        <v>541.5</v>
      </c>
      <c r="F280">
        <v>22.142502071250998</v>
      </c>
      <c r="G280">
        <v>1.19612970199097</v>
      </c>
      <c r="H280">
        <v>1.44916968973209</v>
      </c>
      <c r="I280">
        <v>118.5970733442</v>
      </c>
      <c r="J280">
        <v>121.179160447304</v>
      </c>
      <c r="K280">
        <v>71.142043091002506</v>
      </c>
      <c r="L280">
        <v>58.033408690892998</v>
      </c>
      <c r="M280">
        <v>42.065419538343697</v>
      </c>
      <c r="N280">
        <v>21.560963410256001</v>
      </c>
      <c r="O280">
        <v>3.0120690608243801</v>
      </c>
      <c r="P280">
        <v>5.0745724391933704</v>
      </c>
      <c r="Q280">
        <v>33.468717282212303</v>
      </c>
      <c r="R280">
        <v>1.78603676391378</v>
      </c>
      <c r="S280">
        <v>4.8353958348996304</v>
      </c>
      <c r="T280">
        <v>46.734093112992802</v>
      </c>
      <c r="U280">
        <v>0.36573706046697202</v>
      </c>
      <c r="V280">
        <v>-0.28994782822975201</v>
      </c>
      <c r="W280">
        <v>-0.22916793653240899</v>
      </c>
      <c r="X280">
        <v>17336.496408159899</v>
      </c>
      <c r="Y280">
        <v>5.3910704115828798</v>
      </c>
      <c r="Z280">
        <v>178.892750058404</v>
      </c>
      <c r="AA280">
        <v>32.433765636758203</v>
      </c>
      <c r="AB280">
        <v>28.3165039986933</v>
      </c>
      <c r="AC280">
        <v>0.75236751848995997</v>
      </c>
      <c r="AD280">
        <v>6.8141198838329604</v>
      </c>
      <c r="AE280">
        <v>330.89120710237103</v>
      </c>
      <c r="AF280">
        <v>178.82505838571799</v>
      </c>
      <c r="AG280">
        <v>37.180294299741597</v>
      </c>
      <c r="AH280">
        <v>139.14028349278101</v>
      </c>
      <c r="AI280">
        <v>12.638979256944801</v>
      </c>
      <c r="AJ280">
        <v>6.3011120377671999</v>
      </c>
      <c r="AK280">
        <v>9.0395106475504399</v>
      </c>
      <c r="AL280">
        <v>51.571428571428498</v>
      </c>
      <c r="AM280">
        <v>5.3890304710396801</v>
      </c>
      <c r="AN280">
        <v>104.453838877463</v>
      </c>
      <c r="AO280">
        <v>5.3890304710396801</v>
      </c>
      <c r="AP280">
        <v>18.0070592126119</v>
      </c>
      <c r="AQ280">
        <v>4.9904546776398</v>
      </c>
      <c r="AR280">
        <v>97.631385248752196</v>
      </c>
      <c r="AS280">
        <v>46.737874290460802</v>
      </c>
    </row>
    <row r="281" spans="1:45" x14ac:dyDescent="0.25">
      <c r="A281" t="s">
        <v>835</v>
      </c>
      <c r="B281" t="s">
        <v>834</v>
      </c>
      <c r="C281" t="s">
        <v>407</v>
      </c>
      <c r="D281">
        <v>17192.97409725</v>
      </c>
      <c r="E281">
        <v>3960</v>
      </c>
      <c r="F281">
        <v>3.4163280384189201</v>
      </c>
      <c r="G281">
        <v>0.84914744686141397</v>
      </c>
      <c r="H281">
        <v>1.2048952016758001</v>
      </c>
      <c r="I281">
        <v>13.256356834</v>
      </c>
      <c r="J281">
        <v>96.906562799199193</v>
      </c>
      <c r="K281">
        <v>137.12740882583299</v>
      </c>
      <c r="L281">
        <v>119.93147881748099</v>
      </c>
      <c r="M281">
        <v>27.508207782376498</v>
      </c>
      <c r="N281">
        <v>4.7201614899540996</v>
      </c>
      <c r="O281">
        <v>3.7665147690391101</v>
      </c>
      <c r="P281">
        <v>3.8360582896544901</v>
      </c>
      <c r="Q281">
        <v>3.47366084640427</v>
      </c>
      <c r="R281">
        <v>1.15727966606137</v>
      </c>
      <c r="S281">
        <v>11.7485293539638</v>
      </c>
      <c r="T281">
        <v>183.098765678912</v>
      </c>
      <c r="U281">
        <v>8.3811965390588397E-2</v>
      </c>
      <c r="V281">
        <v>-0.57187292330613604</v>
      </c>
      <c r="W281">
        <v>-0.149124128026522</v>
      </c>
      <c r="X281">
        <v>17363.994097250001</v>
      </c>
      <c r="Y281">
        <v>3.8727362968229002</v>
      </c>
      <c r="AA281">
        <v>93.879725871809896</v>
      </c>
      <c r="AB281">
        <v>65.494847982988702</v>
      </c>
      <c r="AC281">
        <v>0.75236751848995997</v>
      </c>
      <c r="AD281">
        <v>6.8141198838329604</v>
      </c>
      <c r="AE281">
        <v>330.89120710237103</v>
      </c>
      <c r="AG281">
        <v>128.29364670442999</v>
      </c>
      <c r="AH281">
        <v>167.67306761103899</v>
      </c>
      <c r="AI281">
        <v>14.1469864456393</v>
      </c>
      <c r="AJ281">
        <v>94.850034663939198</v>
      </c>
      <c r="AK281">
        <v>327.204177505448</v>
      </c>
      <c r="AL281">
        <v>67.808219178082197</v>
      </c>
      <c r="AM281">
        <v>3.83459326603325</v>
      </c>
      <c r="AN281">
        <v>3201.6711540502702</v>
      </c>
      <c r="AO281">
        <v>3.83459326603325</v>
      </c>
      <c r="AP281">
        <v>-17.456694309454299</v>
      </c>
      <c r="AQ281">
        <v>2.9722564552119799</v>
      </c>
      <c r="AR281">
        <v>40.625662279003997</v>
      </c>
      <c r="AS281">
        <v>181.03584392176401</v>
      </c>
    </row>
    <row r="282" spans="1:45" x14ac:dyDescent="0.25">
      <c r="A282" t="s">
        <v>847</v>
      </c>
      <c r="B282" t="s">
        <v>846</v>
      </c>
      <c r="C282" t="s">
        <v>85</v>
      </c>
      <c r="D282">
        <v>17153.042128270001</v>
      </c>
      <c r="E282">
        <v>6926.75</v>
      </c>
      <c r="F282">
        <v>8.6020942408377099</v>
      </c>
      <c r="G282">
        <v>0.91498933557973205</v>
      </c>
      <c r="H282">
        <v>1.7199048217059301</v>
      </c>
      <c r="I282">
        <v>-21.507739307200001</v>
      </c>
      <c r="J282">
        <v>26.263720308960998</v>
      </c>
      <c r="K282">
        <v>411.574471997986</v>
      </c>
      <c r="L282">
        <v>42.665484622213299</v>
      </c>
      <c r="M282">
        <v>94.962528400420496</v>
      </c>
      <c r="N282">
        <v>17.841851171564699</v>
      </c>
      <c r="O282">
        <v>13.897497982243699</v>
      </c>
      <c r="P282">
        <v>77.116043270372003</v>
      </c>
      <c r="Q282">
        <v>18.1323037171883</v>
      </c>
      <c r="R282">
        <v>0.95025361604502301</v>
      </c>
      <c r="S282">
        <v>-41.308568480374603</v>
      </c>
      <c r="T282">
        <v>46.293261350686699</v>
      </c>
      <c r="U282">
        <v>0.41499228805998001</v>
      </c>
      <c r="V282">
        <v>-0.240692600636745</v>
      </c>
      <c r="W282">
        <v>-0.34096588736386202</v>
      </c>
      <c r="X282">
        <v>18006.77212827</v>
      </c>
      <c r="Y282">
        <v>3.4600062503160798</v>
      </c>
      <c r="Z282">
        <v>123.860036650639</v>
      </c>
      <c r="AA282">
        <v>31.313402535901101</v>
      </c>
      <c r="AB282">
        <v>18.572681740915598</v>
      </c>
      <c r="AC282">
        <v>1.3015700832254</v>
      </c>
      <c r="AD282">
        <v>5.63674749433142</v>
      </c>
      <c r="AE282">
        <v>29.1524096305589</v>
      </c>
      <c r="AF282">
        <v>117.987633293919</v>
      </c>
      <c r="AG282">
        <v>318.29720912336097</v>
      </c>
      <c r="AH282">
        <v>175.14514635645401</v>
      </c>
      <c r="AI282">
        <v>14.5418987828258</v>
      </c>
      <c r="AJ282">
        <v>11.4677573701052</v>
      </c>
      <c r="AK282">
        <v>8.01096646410946</v>
      </c>
      <c r="AL282">
        <v>38.124002421707303</v>
      </c>
      <c r="AM282">
        <v>3.29596179442802</v>
      </c>
      <c r="AN282">
        <v>23.932028529550401</v>
      </c>
      <c r="AO282">
        <v>3.29596179442802</v>
      </c>
      <c r="AP282">
        <v>44.402580247346201</v>
      </c>
      <c r="AQ282">
        <v>2.8572031745361999</v>
      </c>
      <c r="AR282">
        <v>20.872483215724799</v>
      </c>
      <c r="AS282">
        <v>54.798550023225403</v>
      </c>
    </row>
    <row r="283" spans="1:45" x14ac:dyDescent="0.25">
      <c r="A283" t="s">
        <v>855</v>
      </c>
      <c r="B283" t="s">
        <v>854</v>
      </c>
      <c r="C283" t="s">
        <v>457</v>
      </c>
      <c r="D283">
        <v>16898.10639846</v>
      </c>
      <c r="E283">
        <v>1411.95</v>
      </c>
      <c r="F283">
        <v>2.3486596133959101</v>
      </c>
      <c r="G283">
        <v>0.74434746274200203</v>
      </c>
      <c r="H283">
        <v>1.36478503359536</v>
      </c>
      <c r="I283">
        <v>69.974427419600005</v>
      </c>
      <c r="L283">
        <v>50.545493977640398</v>
      </c>
      <c r="M283">
        <v>154.85716835283401</v>
      </c>
      <c r="N283">
        <v>9.1442924439186104</v>
      </c>
      <c r="O283">
        <v>0</v>
      </c>
      <c r="P283">
        <v>55.078024784999599</v>
      </c>
      <c r="Q283">
        <v>5.3334076525974501</v>
      </c>
      <c r="R283">
        <v>0.98430753516876301</v>
      </c>
      <c r="S283">
        <v>-28.053367033760601</v>
      </c>
      <c r="T283">
        <v>135.84778839504699</v>
      </c>
      <c r="U283">
        <v>9.0969525209054894E-2</v>
      </c>
      <c r="V283">
        <v>-0.53468556148729796</v>
      </c>
      <c r="W283">
        <v>-0.70473381787556399</v>
      </c>
      <c r="X283">
        <v>18252.096398459998</v>
      </c>
      <c r="Y283">
        <v>4.6984692210858503</v>
      </c>
      <c r="AA283">
        <v>61.819124126875501</v>
      </c>
      <c r="AB283">
        <v>42.889595823056602</v>
      </c>
      <c r="AC283">
        <v>0.86960686935344</v>
      </c>
      <c r="AD283">
        <v>6.2615017687085199</v>
      </c>
      <c r="AE283">
        <v>42.465762847728101</v>
      </c>
      <c r="AG283">
        <v>250.12194758714199</v>
      </c>
      <c r="AH283">
        <v>205.33678869149099</v>
      </c>
      <c r="AI283">
        <v>18.848765098504199</v>
      </c>
      <c r="AJ283">
        <v>155.19522128843801</v>
      </c>
      <c r="AK283">
        <v>118.268300953427</v>
      </c>
      <c r="AL283">
        <v>68.875609756097504</v>
      </c>
      <c r="AM283">
        <v>4.3499240347260599</v>
      </c>
      <c r="AO283">
        <v>4.3499240347260599</v>
      </c>
      <c r="AP283">
        <v>125.95975964809701</v>
      </c>
      <c r="AQ283">
        <v>2.9875465335492501</v>
      </c>
      <c r="AR283">
        <v>174.92652267404301</v>
      </c>
      <c r="AS283">
        <v>135.84778839504801</v>
      </c>
    </row>
    <row r="284" spans="1:45" x14ac:dyDescent="0.25">
      <c r="A284" t="s">
        <v>86</v>
      </c>
      <c r="B284" t="s">
        <v>87</v>
      </c>
      <c r="C284" t="s">
        <v>88</v>
      </c>
      <c r="D284">
        <v>16684.248210875001</v>
      </c>
      <c r="E284">
        <v>460.65</v>
      </c>
      <c r="F284">
        <v>4.6314475873544003</v>
      </c>
      <c r="G284">
        <v>0.51313898509693401</v>
      </c>
      <c r="H284">
        <v>0.80569683152999705</v>
      </c>
      <c r="I284">
        <v>121.5541004782</v>
      </c>
      <c r="J284">
        <v>106.854585459886</v>
      </c>
      <c r="K284">
        <v>40.768702497042902</v>
      </c>
      <c r="L284">
        <v>56.023141685701503</v>
      </c>
      <c r="M284">
        <v>59.0820598276702</v>
      </c>
      <c r="N284">
        <v>9.0827302497407008</v>
      </c>
      <c r="O284">
        <v>3.4158571523074301</v>
      </c>
      <c r="P284">
        <v>13.411843602666201</v>
      </c>
      <c r="Q284">
        <v>14.896587524931</v>
      </c>
      <c r="R284">
        <v>0.88357788540304305</v>
      </c>
      <c r="S284">
        <v>63.301520512575401</v>
      </c>
      <c r="T284">
        <v>30.6003855453203</v>
      </c>
      <c r="U284">
        <v>0.543183052688756</v>
      </c>
      <c r="V284">
        <v>-2.69903131836376</v>
      </c>
      <c r="W284">
        <v>5.0331096147066198E-2</v>
      </c>
      <c r="X284">
        <v>19391.548210875</v>
      </c>
      <c r="Y284">
        <v>2.9294847012549399</v>
      </c>
      <c r="AA284">
        <v>24.8807362401845</v>
      </c>
      <c r="AB284">
        <v>17.793186286737299</v>
      </c>
      <c r="AC284">
        <v>1.29014926677683</v>
      </c>
      <c r="AD284">
        <v>4.6536854529267204</v>
      </c>
      <c r="AE284">
        <v>35.211063385994301</v>
      </c>
      <c r="AG284">
        <v>-47.556012767548701</v>
      </c>
      <c r="AH284">
        <v>10.463864098676799</v>
      </c>
      <c r="AI284">
        <v>3.3905560500071101</v>
      </c>
      <c r="AJ284">
        <v>-7.3078150022609698</v>
      </c>
      <c r="AK284">
        <v>42.856779193222899</v>
      </c>
      <c r="AL284">
        <v>29.1550632911392</v>
      </c>
      <c r="AM284">
        <v>2.5204923997913702</v>
      </c>
      <c r="AN284">
        <v>12.738012071213101</v>
      </c>
      <c r="AO284">
        <v>2.5204923997913702</v>
      </c>
      <c r="AP284">
        <v>-38.0657002417991</v>
      </c>
      <c r="AQ284">
        <v>2.2032627056345699</v>
      </c>
      <c r="AR284">
        <v>57.005267611979903</v>
      </c>
      <c r="AS284">
        <v>30.582436460223601</v>
      </c>
    </row>
    <row r="285" spans="1:45" x14ac:dyDescent="0.25">
      <c r="A285" t="s">
        <v>113</v>
      </c>
      <c r="B285" t="s">
        <v>114</v>
      </c>
      <c r="C285" t="s">
        <v>115</v>
      </c>
      <c r="D285">
        <v>16656.014434299999</v>
      </c>
      <c r="E285">
        <v>32.15</v>
      </c>
      <c r="F285">
        <v>8.2727957799547802</v>
      </c>
      <c r="G285">
        <v>0.65772911575584603</v>
      </c>
      <c r="H285">
        <v>0.95467150034503001</v>
      </c>
      <c r="I285">
        <v>91.721565522199995</v>
      </c>
      <c r="J285">
        <v>108.792087311735</v>
      </c>
      <c r="K285">
        <v>53.823520631303403</v>
      </c>
      <c r="L285">
        <v>23.018483561428301</v>
      </c>
      <c r="M285">
        <v>34.385751582561397</v>
      </c>
      <c r="N285">
        <v>9.6459858183447693</v>
      </c>
      <c r="O285">
        <v>3.3550234122645199</v>
      </c>
      <c r="P285">
        <v>20.613711955938602</v>
      </c>
      <c r="Q285">
        <v>16.730248748287</v>
      </c>
      <c r="R285">
        <v>1.3961692309792599</v>
      </c>
      <c r="S285">
        <v>11.291597467072799</v>
      </c>
      <c r="T285">
        <v>37.791020634160603</v>
      </c>
      <c r="U285">
        <v>1.10143038626461</v>
      </c>
      <c r="V285">
        <v>0.47577529956825898</v>
      </c>
      <c r="W285">
        <v>0.53477340771677595</v>
      </c>
      <c r="X285">
        <v>17734.734434299899</v>
      </c>
      <c r="Y285">
        <v>2.7897961985684998</v>
      </c>
      <c r="Z285">
        <v>27.4039409640583</v>
      </c>
      <c r="AA285">
        <v>26.924659067073499</v>
      </c>
      <c r="AB285">
        <v>18.255941566009501</v>
      </c>
      <c r="AC285">
        <v>0.69067063619616997</v>
      </c>
      <c r="AD285">
        <v>8.5308523218610208</v>
      </c>
      <c r="AE285">
        <v>61.422563987467399</v>
      </c>
      <c r="AF285">
        <v>25.737088871840001</v>
      </c>
      <c r="AG285">
        <v>-68.314206022363095</v>
      </c>
      <c r="AH285">
        <v>-35.668546850744903</v>
      </c>
      <c r="AI285">
        <v>3.9712491051345302</v>
      </c>
      <c r="AJ285">
        <v>-21.715707496024901</v>
      </c>
      <c r="AK285">
        <v>-39.280705541358202</v>
      </c>
      <c r="AM285">
        <v>2.6201060931728799</v>
      </c>
      <c r="AN285">
        <v>11.678187158141901</v>
      </c>
      <c r="AO285">
        <v>2.6201060931728799</v>
      </c>
      <c r="AP285">
        <v>29.454906183528401</v>
      </c>
      <c r="AQ285">
        <v>2.1711787167932202</v>
      </c>
      <c r="AR285">
        <v>65.597525722872902</v>
      </c>
      <c r="AS285">
        <v>41.263506588133197</v>
      </c>
    </row>
    <row r="286" spans="1:45" x14ac:dyDescent="0.25">
      <c r="A286" t="s">
        <v>867</v>
      </c>
      <c r="B286" t="s">
        <v>866</v>
      </c>
      <c r="C286" t="s">
        <v>61</v>
      </c>
      <c r="D286">
        <v>16642.615631950001</v>
      </c>
      <c r="E286">
        <v>634.75</v>
      </c>
      <c r="F286">
        <v>1.2454898970644199</v>
      </c>
      <c r="G286">
        <v>1.03373842812523</v>
      </c>
      <c r="H286">
        <v>0.99046748920387695</v>
      </c>
      <c r="I286">
        <v>91.509011141000002</v>
      </c>
      <c r="J286">
        <v>56.469394718477403</v>
      </c>
      <c r="K286">
        <v>281.82190693096197</v>
      </c>
      <c r="L286">
        <v>126.51709146232599</v>
      </c>
      <c r="M286">
        <v>89.710772069936496</v>
      </c>
      <c r="N286">
        <v>4.3765881764117598</v>
      </c>
      <c r="O286">
        <v>6.4636782777586097</v>
      </c>
      <c r="P286">
        <v>17.402728945595999</v>
      </c>
      <c r="Q286">
        <v>1.1822091723796899</v>
      </c>
      <c r="R286">
        <v>1.11376928176608</v>
      </c>
      <c r="S286">
        <v>10.8098339160839</v>
      </c>
      <c r="T286">
        <v>94.544200601886502</v>
      </c>
      <c r="U286">
        <v>0.46342782111686098</v>
      </c>
      <c r="V286">
        <v>-0.19225706757986399</v>
      </c>
      <c r="W286">
        <v>-0.484831050212367</v>
      </c>
      <c r="X286">
        <v>19681.82563195</v>
      </c>
      <c r="Y286">
        <v>1.13682155185718</v>
      </c>
      <c r="Z286">
        <v>45.938347567804101</v>
      </c>
      <c r="AA286">
        <v>24.098325801611299</v>
      </c>
      <c r="AB286">
        <v>20.120245787663102</v>
      </c>
      <c r="AC286">
        <v>0.75236751848995997</v>
      </c>
      <c r="AD286">
        <v>6.8141198838329604</v>
      </c>
      <c r="AE286">
        <v>330.89120710237103</v>
      </c>
      <c r="AF286">
        <v>38.844682177084302</v>
      </c>
      <c r="AG286">
        <v>35.121296890674103</v>
      </c>
      <c r="AH286">
        <v>-16.505585819075598</v>
      </c>
      <c r="AI286">
        <v>4.41282478004306</v>
      </c>
      <c r="AJ286">
        <v>223.01068792134399</v>
      </c>
      <c r="AK286">
        <v>120.58956709117</v>
      </c>
      <c r="AL286">
        <v>29.386574074074002</v>
      </c>
      <c r="AM286">
        <v>0.96127688983095405</v>
      </c>
      <c r="AN286">
        <v>27.430019336360399</v>
      </c>
      <c r="AO286">
        <v>0.96127688983095405</v>
      </c>
      <c r="AP286">
        <v>-44.121017447911697</v>
      </c>
      <c r="AQ286">
        <v>0.81510280942188895</v>
      </c>
      <c r="AR286">
        <v>-64.747187018919902</v>
      </c>
      <c r="AS286">
        <v>94.544200601885606</v>
      </c>
    </row>
    <row r="287" spans="1:45" x14ac:dyDescent="0.25">
      <c r="A287" t="s">
        <v>853</v>
      </c>
      <c r="B287" t="s">
        <v>852</v>
      </c>
      <c r="C287" t="s">
        <v>763</v>
      </c>
      <c r="D287">
        <v>16544.612901519999</v>
      </c>
      <c r="E287">
        <v>617.04999999999995</v>
      </c>
      <c r="G287">
        <v>2.4219362450566901</v>
      </c>
      <c r="H287">
        <v>9.8484117779563701E-2</v>
      </c>
      <c r="I287">
        <v>-737.74708640450001</v>
      </c>
      <c r="L287">
        <v>1.5545449533360001</v>
      </c>
      <c r="M287">
        <v>486.853655303408</v>
      </c>
      <c r="N287">
        <v>2.0350451672331502</v>
      </c>
      <c r="P287">
        <v>486.39977265009702</v>
      </c>
      <c r="Q287">
        <v>1.8725438526139699</v>
      </c>
      <c r="R287">
        <v>2.4219362450566901</v>
      </c>
      <c r="S287">
        <v>1.9592996564295599</v>
      </c>
      <c r="T287">
        <v>15.8170295425621</v>
      </c>
      <c r="X287">
        <v>66369.792901520006</v>
      </c>
      <c r="Y287">
        <v>10.164356628296099</v>
      </c>
      <c r="AA287">
        <v>48.768686321299697</v>
      </c>
      <c r="AB287">
        <v>46.9924543502106</v>
      </c>
      <c r="AC287">
        <v>1.84366191657545</v>
      </c>
      <c r="AD287">
        <v>4.1014716235830404</v>
      </c>
      <c r="AE287">
        <v>21.638596599069199</v>
      </c>
      <c r="AG287">
        <v>9.5995758241770694</v>
      </c>
      <c r="AH287">
        <v>-38.587488473515201</v>
      </c>
      <c r="AI287">
        <v>1.50216299294888</v>
      </c>
      <c r="AJ287">
        <v>23.314810802381501</v>
      </c>
      <c r="AK287">
        <v>-4.4549916208039697</v>
      </c>
      <c r="AL287">
        <v>11.3449163449163</v>
      </c>
      <c r="AM287">
        <v>2.53376330490714</v>
      </c>
      <c r="AO287">
        <v>2.53376330490714</v>
      </c>
      <c r="AP287">
        <v>27.674435044127499</v>
      </c>
      <c r="AQ287">
        <v>3.6036340636020499</v>
      </c>
      <c r="AR287">
        <v>30.742793213180398</v>
      </c>
      <c r="AS287">
        <v>14.2827902392347</v>
      </c>
    </row>
    <row r="288" spans="1:45" x14ac:dyDescent="0.25">
      <c r="A288" t="s">
        <v>859</v>
      </c>
      <c r="B288" t="s">
        <v>858</v>
      </c>
      <c r="C288" t="s">
        <v>99</v>
      </c>
      <c r="D288">
        <v>16445.510182739999</v>
      </c>
      <c r="E288">
        <v>118.9</v>
      </c>
      <c r="F288">
        <v>3.0320355049471601</v>
      </c>
      <c r="G288">
        <v>1.08555831328715</v>
      </c>
      <c r="H288">
        <v>0.33711175696068402</v>
      </c>
      <c r="I288">
        <v>31.988942805699999</v>
      </c>
      <c r="L288">
        <v>117.911481589716</v>
      </c>
      <c r="M288">
        <v>134.88244695501601</v>
      </c>
      <c r="N288">
        <v>6.1574321644272896</v>
      </c>
      <c r="O288">
        <v>0</v>
      </c>
      <c r="P288">
        <v>115.259635367841</v>
      </c>
      <c r="Q288">
        <v>4.1732836052520099</v>
      </c>
      <c r="R288">
        <v>1.28193232961809</v>
      </c>
      <c r="S288">
        <v>15.3510482346915</v>
      </c>
      <c r="T288">
        <v>11.7831524294537</v>
      </c>
      <c r="U288">
        <v>2.9510961214165201</v>
      </c>
      <c r="V288">
        <v>-0.29111824963598898</v>
      </c>
      <c r="W288">
        <v>-27.618036244119899</v>
      </c>
      <c r="X288">
        <v>39947.670182739901</v>
      </c>
      <c r="Y288">
        <v>2.2980592883677402</v>
      </c>
      <c r="Z288">
        <v>5.8267070086085599</v>
      </c>
      <c r="AA288">
        <v>13.022960274472799</v>
      </c>
      <c r="AB288">
        <v>8.2057219880450294</v>
      </c>
      <c r="AC288">
        <v>2.4389395333596999</v>
      </c>
      <c r="AD288">
        <v>4.2271451952235504</v>
      </c>
      <c r="AE288">
        <v>27.0936824338091</v>
      </c>
      <c r="AF288">
        <v>2.3987173470586098</v>
      </c>
      <c r="AG288">
        <v>-46.307311821440301</v>
      </c>
      <c r="AH288">
        <v>-67.278466736772899</v>
      </c>
      <c r="AI288">
        <v>1.00434828598823</v>
      </c>
      <c r="AJ288">
        <v>14.0230491934695</v>
      </c>
      <c r="AK288">
        <v>-44.990784435656003</v>
      </c>
      <c r="AM288">
        <v>0.94605660992267204</v>
      </c>
      <c r="AN288">
        <v>2.1166373451974598</v>
      </c>
      <c r="AO288">
        <v>0.94605660992267204</v>
      </c>
      <c r="AP288">
        <v>27.745774990274899</v>
      </c>
      <c r="AR288">
        <v>-41.0687089438212</v>
      </c>
      <c r="AS288">
        <v>11.7831524294537</v>
      </c>
    </row>
    <row r="289" spans="1:45" x14ac:dyDescent="0.25">
      <c r="A289" t="s">
        <v>857</v>
      </c>
      <c r="B289" t="s">
        <v>856</v>
      </c>
      <c r="C289" t="s">
        <v>290</v>
      </c>
      <c r="D289">
        <v>16376.78192736</v>
      </c>
      <c r="E289">
        <v>770.6</v>
      </c>
      <c r="G289">
        <v>0.87611518686365697</v>
      </c>
      <c r="H289">
        <v>0.22597841713302</v>
      </c>
      <c r="I289">
        <v>-33.681031305600001</v>
      </c>
      <c r="L289">
        <v>1.2046245733788301</v>
      </c>
      <c r="M289">
        <v>250.11521636228301</v>
      </c>
      <c r="N289">
        <v>3.7508598079622302</v>
      </c>
      <c r="P289">
        <v>246.46574458899201</v>
      </c>
      <c r="Q289">
        <v>3.9129761447261902</v>
      </c>
      <c r="R289">
        <v>0.87611518686365697</v>
      </c>
      <c r="S289">
        <v>-23.9947588240111</v>
      </c>
      <c r="T289">
        <v>80.019456304895897</v>
      </c>
      <c r="U289">
        <v>5.6704076337309901E-2</v>
      </c>
      <c r="V289">
        <v>-0.97439580503563705</v>
      </c>
      <c r="W289">
        <v>-0.56161664486088403</v>
      </c>
      <c r="X289">
        <v>20832.05192736</v>
      </c>
      <c r="Y289">
        <v>14.219830667139901</v>
      </c>
      <c r="AA289">
        <v>77.647515477132998</v>
      </c>
      <c r="AB289">
        <v>66.726623726329294</v>
      </c>
      <c r="AC289">
        <v>1.84366191657545</v>
      </c>
      <c r="AD289">
        <v>4.1014716235830404</v>
      </c>
      <c r="AE289">
        <v>21.638596599069199</v>
      </c>
      <c r="AG289">
        <v>99.4399985298855</v>
      </c>
      <c r="AH289">
        <v>248.264169115161</v>
      </c>
      <c r="AI289">
        <v>8.5186150771455402</v>
      </c>
      <c r="AJ289">
        <v>203.552121114665</v>
      </c>
      <c r="AK289">
        <v>383.36886534710999</v>
      </c>
      <c r="AL289">
        <v>45.869047619047599</v>
      </c>
      <c r="AM289">
        <v>11.1786907353993</v>
      </c>
      <c r="AO289">
        <v>11.1786907353993</v>
      </c>
      <c r="AP289">
        <v>83.9396501682468</v>
      </c>
      <c r="AR289">
        <v>476.82311855328101</v>
      </c>
      <c r="AS289">
        <v>80.023366368726997</v>
      </c>
    </row>
    <row r="290" spans="1:45" x14ac:dyDescent="0.25">
      <c r="A290" t="s">
        <v>849</v>
      </c>
      <c r="B290" t="s">
        <v>848</v>
      </c>
      <c r="C290" t="s">
        <v>74</v>
      </c>
      <c r="D290">
        <v>16328.2759056</v>
      </c>
      <c r="E290">
        <v>1221.5</v>
      </c>
      <c r="F290">
        <v>414.56934306569298</v>
      </c>
      <c r="G290">
        <v>1.9047006903253201</v>
      </c>
      <c r="H290">
        <v>1.6873251597737</v>
      </c>
      <c r="I290">
        <v>-1.7497812467</v>
      </c>
      <c r="L290">
        <v>50.391214967093099</v>
      </c>
      <c r="M290">
        <v>3.9533544060736698</v>
      </c>
      <c r="N290">
        <v>23.7181682271091</v>
      </c>
      <c r="P290">
        <v>3.2997548078343302</v>
      </c>
      <c r="Q290">
        <v>43.018316707989698</v>
      </c>
      <c r="R290">
        <v>1.9047006903253201</v>
      </c>
      <c r="S290">
        <v>4.6609818978947501</v>
      </c>
      <c r="T290">
        <v>36.476355789473601</v>
      </c>
      <c r="U290">
        <v>0.83135245744741604</v>
      </c>
      <c r="V290">
        <v>-1.7936421241622</v>
      </c>
      <c r="W290">
        <v>-0.88259025951362202</v>
      </c>
      <c r="X290">
        <v>15519.5359056</v>
      </c>
      <c r="Y290">
        <v>4.5905600548990604</v>
      </c>
      <c r="Z290">
        <v>36.538048041436099</v>
      </c>
      <c r="AA290">
        <v>27.325050893724899</v>
      </c>
      <c r="AB290">
        <v>25.270766622050701</v>
      </c>
      <c r="AC290">
        <v>1.51887463644678</v>
      </c>
      <c r="AD290">
        <v>7.7289023228045197</v>
      </c>
      <c r="AE290">
        <v>31.807681496004101</v>
      </c>
      <c r="AF290">
        <v>38.442085710653302</v>
      </c>
      <c r="AG290">
        <v>57.5936896937406</v>
      </c>
      <c r="AH290">
        <v>69.932284472863998</v>
      </c>
      <c r="AI290">
        <v>12.0589317195946</v>
      </c>
      <c r="AJ290">
        <v>8.6122339964077792</v>
      </c>
      <c r="AK290">
        <v>37.860279737554301</v>
      </c>
      <c r="AL290">
        <v>26.9052863436123</v>
      </c>
      <c r="AM290">
        <v>4.8297791630851101</v>
      </c>
      <c r="AN290">
        <v>33.568265913408098</v>
      </c>
      <c r="AO290">
        <v>4.8297791630851101</v>
      </c>
      <c r="AP290">
        <v>-8.9382374712907993</v>
      </c>
      <c r="AQ290">
        <v>3.70714443624798</v>
      </c>
      <c r="AR290">
        <v>34.057123233231103</v>
      </c>
      <c r="AS290">
        <v>33.830469088573501</v>
      </c>
    </row>
    <row r="291" spans="1:45" x14ac:dyDescent="0.25">
      <c r="A291" t="s">
        <v>865</v>
      </c>
      <c r="B291" t="s">
        <v>864</v>
      </c>
      <c r="C291" t="s">
        <v>440</v>
      </c>
      <c r="D291">
        <v>16065.918931599999</v>
      </c>
      <c r="E291">
        <v>286.85000000000002</v>
      </c>
      <c r="F291">
        <v>45.569961489088499</v>
      </c>
      <c r="G291">
        <v>0.54941865622128305</v>
      </c>
      <c r="H291">
        <v>1.2390137509274399</v>
      </c>
      <c r="I291">
        <v>15.1594142622</v>
      </c>
      <c r="L291">
        <v>19.975705894631702</v>
      </c>
      <c r="M291">
        <v>6.7778029212487398</v>
      </c>
      <c r="N291">
        <v>20.8899295280115</v>
      </c>
      <c r="O291">
        <v>0</v>
      </c>
      <c r="P291">
        <v>4.8712516948072802</v>
      </c>
      <c r="Q291">
        <v>34.365238872838297</v>
      </c>
      <c r="R291">
        <v>0.63542986088196796</v>
      </c>
      <c r="S291">
        <v>-15.568381098601099</v>
      </c>
      <c r="T291">
        <v>9.7873998206507498</v>
      </c>
      <c r="U291">
        <v>1.75592625109745</v>
      </c>
      <c r="V291">
        <v>-0.59815860053084602</v>
      </c>
      <c r="W291">
        <v>-0.15936339932340701</v>
      </c>
      <c r="X291">
        <v>19269.748931599999</v>
      </c>
      <c r="Y291">
        <v>1.05573955226636</v>
      </c>
      <c r="Z291">
        <v>13.231900441252201</v>
      </c>
      <c r="AA291">
        <v>6.0313902211955899</v>
      </c>
      <c r="AB291">
        <v>5.0504789582301299</v>
      </c>
      <c r="AC291">
        <v>2.4389395333596999</v>
      </c>
      <c r="AD291">
        <v>4.2271451952235504</v>
      </c>
      <c r="AE291">
        <v>27.0936824338091</v>
      </c>
      <c r="AF291">
        <v>11.0319361479355</v>
      </c>
      <c r="AG291">
        <v>-39.826265942632297</v>
      </c>
      <c r="AH291">
        <v>-33.873282647420098</v>
      </c>
      <c r="AI291">
        <v>1.5275532337398301</v>
      </c>
      <c r="AJ291">
        <v>-52.051486045460699</v>
      </c>
      <c r="AK291">
        <v>-47.659016824969299</v>
      </c>
      <c r="AL291">
        <v>10.315933324942</v>
      </c>
      <c r="AM291">
        <v>0.88021001829351397</v>
      </c>
      <c r="AN291">
        <v>5.8516426391893699</v>
      </c>
      <c r="AO291">
        <v>0.88021001829351397</v>
      </c>
      <c r="AP291">
        <v>-23.277120595694999</v>
      </c>
      <c r="AQ291">
        <v>0.83762399572296498</v>
      </c>
      <c r="AR291">
        <v>-50.847471542365199</v>
      </c>
      <c r="AS291">
        <v>9.7874594461095903</v>
      </c>
    </row>
    <row r="292" spans="1:45" x14ac:dyDescent="0.25">
      <c r="A292" t="s">
        <v>863</v>
      </c>
      <c r="B292" t="s">
        <v>862</v>
      </c>
      <c r="C292" t="s">
        <v>365</v>
      </c>
      <c r="D292">
        <v>16016.27556032</v>
      </c>
      <c r="E292">
        <v>475.15</v>
      </c>
      <c r="F292">
        <v>2.78273045507584</v>
      </c>
      <c r="G292">
        <v>0.54768400618206703</v>
      </c>
      <c r="H292">
        <v>0.46811247179001703</v>
      </c>
      <c r="I292">
        <v>333.50950472940002</v>
      </c>
      <c r="J292">
        <v>354.47294479648002</v>
      </c>
      <c r="K292">
        <v>121.8631098287</v>
      </c>
      <c r="L292">
        <v>31.923727945464801</v>
      </c>
      <c r="M292">
        <v>137.35158214482499</v>
      </c>
      <c r="N292">
        <v>5.9968718095726699</v>
      </c>
      <c r="O292">
        <v>1.02969776779314</v>
      </c>
      <c r="P292">
        <v>50.532975685344297</v>
      </c>
      <c r="Q292">
        <v>3.3107022650314399</v>
      </c>
      <c r="R292">
        <v>1.1791236408961501</v>
      </c>
      <c r="S292">
        <v>3.8794595882281899</v>
      </c>
      <c r="T292">
        <v>16.430656722870701</v>
      </c>
      <c r="X292">
        <v>36921.525560319998</v>
      </c>
      <c r="Y292">
        <v>2.0333666280783498</v>
      </c>
      <c r="AA292">
        <v>14.0745652619316</v>
      </c>
      <c r="AB292">
        <v>12.610672026887</v>
      </c>
      <c r="AC292">
        <v>0.75236751848995997</v>
      </c>
      <c r="AD292">
        <v>6.8141198838329604</v>
      </c>
      <c r="AE292">
        <v>330.89120710237103</v>
      </c>
      <c r="AG292">
        <v>-75.819188233749401</v>
      </c>
      <c r="AH292">
        <v>-63.512064847087203</v>
      </c>
      <c r="AI292">
        <v>1.11995348247515</v>
      </c>
      <c r="AJ292">
        <v>-52.089452011888099</v>
      </c>
      <c r="AK292">
        <v>-23.294080854554799</v>
      </c>
      <c r="AM292">
        <v>0.88205890022761502</v>
      </c>
      <c r="AO292">
        <v>0.88205890022761502</v>
      </c>
      <c r="AP292">
        <v>-73.707606415630806</v>
      </c>
      <c r="AR292">
        <v>-45.055222665528099</v>
      </c>
      <c r="AS292">
        <v>16.4304881670102</v>
      </c>
    </row>
    <row r="293" spans="1:45" x14ac:dyDescent="0.25">
      <c r="A293" t="s">
        <v>869</v>
      </c>
      <c r="B293" t="s">
        <v>868</v>
      </c>
      <c r="C293" t="s">
        <v>315</v>
      </c>
      <c r="D293">
        <v>15919.9174575</v>
      </c>
      <c r="E293">
        <v>6937.3</v>
      </c>
      <c r="F293">
        <v>509.41176470588198</v>
      </c>
      <c r="G293">
        <v>1.6234134485552201</v>
      </c>
      <c r="H293">
        <v>1.15868840960897</v>
      </c>
      <c r="J293">
        <v>120.224691358024</v>
      </c>
      <c r="K293">
        <v>110.716666666666</v>
      </c>
      <c r="L293">
        <v>16.693570083400498</v>
      </c>
      <c r="M293">
        <v>1.8498197209593901</v>
      </c>
      <c r="N293">
        <v>41.801419124390499</v>
      </c>
      <c r="O293">
        <v>3.0359820089955001</v>
      </c>
      <c r="P293">
        <v>1.1678946543345301</v>
      </c>
      <c r="Q293">
        <v>77.974619927126398</v>
      </c>
      <c r="R293">
        <v>2.1743181204428801</v>
      </c>
      <c r="S293">
        <v>2.6338352524357802</v>
      </c>
      <c r="T293">
        <v>25.652461259265198</v>
      </c>
      <c r="U293">
        <v>8.2459312839059606</v>
      </c>
      <c r="V293">
        <v>7.4811275227189098</v>
      </c>
      <c r="W293">
        <v>7.3319752323401701</v>
      </c>
      <c r="X293">
        <v>14926.6174575</v>
      </c>
      <c r="Y293">
        <v>5.0197126235875702</v>
      </c>
      <c r="Z293">
        <v>39.6457302988047</v>
      </c>
      <c r="AA293">
        <v>17.236278819283999</v>
      </c>
      <c r="AB293">
        <v>16.4408166730917</v>
      </c>
      <c r="AC293">
        <v>0.83208620538750999</v>
      </c>
      <c r="AD293">
        <v>6.2748041438375504</v>
      </c>
      <c r="AE293">
        <v>38.257191492088097</v>
      </c>
      <c r="AF293">
        <v>42.283977310756903</v>
      </c>
      <c r="AG293">
        <v>175.35089103148499</v>
      </c>
      <c r="AH293">
        <v>155.69346282050401</v>
      </c>
      <c r="AI293">
        <v>12.478380198698799</v>
      </c>
      <c r="AJ293">
        <v>-29.0565540529652</v>
      </c>
      <c r="AK293">
        <v>-36.313933705687099</v>
      </c>
      <c r="AL293">
        <v>27.1731296513905</v>
      </c>
      <c r="AM293">
        <v>5.3537521716101697</v>
      </c>
      <c r="AN293">
        <v>39.929564729119598</v>
      </c>
      <c r="AO293">
        <v>5.3537521716101697</v>
      </c>
      <c r="AP293">
        <v>28.866406640666</v>
      </c>
      <c r="AQ293">
        <v>5.5768206220321801</v>
      </c>
      <c r="AR293">
        <v>19.6366413111474</v>
      </c>
      <c r="AS293">
        <v>27.802859688264</v>
      </c>
    </row>
    <row r="294" spans="1:45" x14ac:dyDescent="0.25">
      <c r="A294" t="s">
        <v>72</v>
      </c>
      <c r="B294" t="s">
        <v>73</v>
      </c>
      <c r="C294" t="s">
        <v>74</v>
      </c>
      <c r="D294">
        <v>15702.561861034999</v>
      </c>
      <c r="E294">
        <v>1463</v>
      </c>
      <c r="F294">
        <v>7.8119999999999896</v>
      </c>
      <c r="G294">
        <v>1.3620186841975099</v>
      </c>
      <c r="H294">
        <v>1.08277099019747</v>
      </c>
      <c r="I294">
        <v>0.63955483030000004</v>
      </c>
      <c r="J294">
        <v>183.52701181767</v>
      </c>
      <c r="K294">
        <v>320.19660945413602</v>
      </c>
      <c r="L294">
        <v>55.684155281846003</v>
      </c>
      <c r="M294">
        <v>35.160964342428102</v>
      </c>
      <c r="N294">
        <v>12.0186464407144</v>
      </c>
      <c r="O294">
        <v>1.98880805819809</v>
      </c>
      <c r="P294">
        <v>19.919156922188499</v>
      </c>
      <c r="Q294">
        <v>16.941114477670901</v>
      </c>
      <c r="R294">
        <v>1.5774306756957099</v>
      </c>
      <c r="S294">
        <v>4.3503977738931896</v>
      </c>
      <c r="T294">
        <v>30.525975624095999</v>
      </c>
      <c r="U294">
        <v>1.83087968794061</v>
      </c>
      <c r="V294">
        <v>-0.79411489366900401</v>
      </c>
      <c r="W294">
        <v>0.116936970979577</v>
      </c>
      <c r="X294">
        <v>16025.961861035001</v>
      </c>
      <c r="Y294">
        <v>2.6283702394559798</v>
      </c>
      <c r="Z294">
        <v>32.948112378772599</v>
      </c>
      <c r="AA294">
        <v>20.514544112947998</v>
      </c>
      <c r="AB294">
        <v>15.442245000033701</v>
      </c>
      <c r="AC294">
        <v>1.51887463644678</v>
      </c>
      <c r="AD294">
        <v>7.7289023228045197</v>
      </c>
      <c r="AE294">
        <v>31.807681496004101</v>
      </c>
      <c r="AF294">
        <v>32.283227510351502</v>
      </c>
      <c r="AG294">
        <v>-40.7504155717671</v>
      </c>
      <c r="AH294">
        <v>-36.111545738132797</v>
      </c>
      <c r="AI294">
        <v>4.5337265370391204</v>
      </c>
      <c r="AJ294">
        <v>-9.1056566454002006</v>
      </c>
      <c r="AK294">
        <v>15.371161611875801</v>
      </c>
      <c r="AL294">
        <v>21.233671988388899</v>
      </c>
      <c r="AM294">
        <v>2.57533036934954</v>
      </c>
      <c r="AN294">
        <v>28.349091642958999</v>
      </c>
      <c r="AO294">
        <v>2.57533036934954</v>
      </c>
      <c r="AP294">
        <v>-51.444131375795401</v>
      </c>
      <c r="AQ294">
        <v>2.2645617584691098</v>
      </c>
      <c r="AR294">
        <v>-28.518184986817101</v>
      </c>
      <c r="AS294">
        <v>27.723449613409201</v>
      </c>
    </row>
    <row r="295" spans="1:45" x14ac:dyDescent="0.25">
      <c r="A295" t="s">
        <v>861</v>
      </c>
      <c r="B295" t="s">
        <v>860</v>
      </c>
      <c r="C295" t="s">
        <v>287</v>
      </c>
      <c r="D295">
        <v>15629.647177364999</v>
      </c>
      <c r="E295">
        <v>78.55</v>
      </c>
      <c r="F295">
        <v>0.237641104192334</v>
      </c>
      <c r="G295">
        <v>2.6559010075929E-2</v>
      </c>
      <c r="H295">
        <v>0.87208719862383299</v>
      </c>
      <c r="I295">
        <v>-238.40426218319999</v>
      </c>
      <c r="J295">
        <v>0</v>
      </c>
      <c r="K295">
        <v>2843.8923205342198</v>
      </c>
      <c r="L295">
        <v>37.531034881960501</v>
      </c>
      <c r="N295">
        <v>29.472058410558802</v>
      </c>
      <c r="R295">
        <v>2.6559010075929E-2</v>
      </c>
      <c r="S295">
        <v>-0.118233960952985</v>
      </c>
      <c r="T295">
        <v>-13.6536857723853</v>
      </c>
      <c r="X295">
        <v>33635.217177364997</v>
      </c>
      <c r="Y295">
        <v>29.953084499804</v>
      </c>
      <c r="Z295">
        <v>75.238154965585494</v>
      </c>
      <c r="AA295">
        <v>94.261180891082603</v>
      </c>
      <c r="AB295">
        <v>66.737866182592896</v>
      </c>
      <c r="AC295">
        <v>0.87653610759137002</v>
      </c>
      <c r="AD295">
        <v>11.218331852830399</v>
      </c>
      <c r="AE295">
        <v>36.7050652978267</v>
      </c>
      <c r="AF295">
        <v>34.961742931137401</v>
      </c>
      <c r="AG295">
        <v>-100.26775043007</v>
      </c>
      <c r="AH295">
        <v>-110.623483359377</v>
      </c>
      <c r="AI295">
        <v>-0.90490036187365397</v>
      </c>
      <c r="AJ295">
        <v>55.715089094201304</v>
      </c>
      <c r="AK295">
        <v>81.396775809536507</v>
      </c>
      <c r="AM295">
        <v>13.9186299923993</v>
      </c>
      <c r="AN295">
        <v>28.0061051773312</v>
      </c>
      <c r="AO295">
        <v>13.9186299923993</v>
      </c>
      <c r="AP295">
        <v>350.73890343923802</v>
      </c>
      <c r="AR295">
        <v>305.672524921736</v>
      </c>
      <c r="AS295">
        <v>-13.5815495110922</v>
      </c>
    </row>
    <row r="296" spans="1:45" x14ac:dyDescent="0.25">
      <c r="A296" t="s">
        <v>873</v>
      </c>
      <c r="B296" t="s">
        <v>872</v>
      </c>
      <c r="C296" t="s">
        <v>35</v>
      </c>
      <c r="D296">
        <v>15502.9956089399</v>
      </c>
      <c r="E296">
        <v>708.37</v>
      </c>
      <c r="U296">
        <v>0</v>
      </c>
      <c r="V296">
        <v>0</v>
      </c>
      <c r="W296">
        <v>0</v>
      </c>
      <c r="X296">
        <v>15502.9956089399</v>
      </c>
      <c r="AC296">
        <v>0</v>
      </c>
    </row>
    <row r="297" spans="1:45" x14ac:dyDescent="0.25">
      <c r="A297" t="s">
        <v>871</v>
      </c>
      <c r="B297" t="s">
        <v>870</v>
      </c>
      <c r="C297" t="s">
        <v>61</v>
      </c>
      <c r="D297">
        <v>15339.06</v>
      </c>
      <c r="E297">
        <v>26.7</v>
      </c>
      <c r="F297">
        <v>1.7110251348514101</v>
      </c>
      <c r="G297">
        <v>1.6716631101905199</v>
      </c>
      <c r="H297">
        <v>0.16026562266519201</v>
      </c>
      <c r="I297">
        <v>113.2839280109</v>
      </c>
      <c r="L297">
        <v>36.314813129632903</v>
      </c>
      <c r="M297">
        <v>132.880298974027</v>
      </c>
      <c r="N297">
        <v>6.1005002910694497</v>
      </c>
      <c r="O297">
        <v>0</v>
      </c>
      <c r="P297">
        <v>123.21871388962199</v>
      </c>
      <c r="Q297">
        <v>2.40676863565968</v>
      </c>
      <c r="R297">
        <v>1.78199264608776</v>
      </c>
      <c r="S297">
        <v>5.36949948133819</v>
      </c>
      <c r="T297">
        <v>21.3042499999999</v>
      </c>
      <c r="U297">
        <v>1.0135777854330701</v>
      </c>
      <c r="V297">
        <v>0.357892896736345</v>
      </c>
      <c r="W297">
        <v>6.5318914103842801E-2</v>
      </c>
      <c r="X297">
        <v>29828.97</v>
      </c>
      <c r="Y297">
        <v>4.4498866977657299</v>
      </c>
      <c r="AA297">
        <v>11.5099997298934</v>
      </c>
      <c r="AB297">
        <v>8.7125207013485397</v>
      </c>
      <c r="AC297">
        <v>0.75236751848995997</v>
      </c>
      <c r="AD297">
        <v>6.8141198838329604</v>
      </c>
      <c r="AE297">
        <v>330.89120710237103</v>
      </c>
      <c r="AG297">
        <v>-62.621552885472703</v>
      </c>
      <c r="AH297">
        <v>-76.903037369858794</v>
      </c>
      <c r="AI297">
        <v>1.2207145835787101</v>
      </c>
      <c r="AJ297">
        <v>-27.213933754377798</v>
      </c>
      <c r="AK297">
        <v>-50.293140617994702</v>
      </c>
      <c r="AL297">
        <v>17.1318575553416</v>
      </c>
      <c r="AM297">
        <v>2.2882814609498801</v>
      </c>
      <c r="AN297">
        <v>42.1275438741039</v>
      </c>
      <c r="AO297">
        <v>2.2882814609498801</v>
      </c>
      <c r="AP297">
        <v>33.017698837191404</v>
      </c>
      <c r="AQ297">
        <v>2.20396763936427</v>
      </c>
      <c r="AR297">
        <v>-16.082078697299099</v>
      </c>
      <c r="AS297">
        <v>21.30425</v>
      </c>
    </row>
    <row r="298" spans="1:45" x14ac:dyDescent="0.25">
      <c r="A298" t="s">
        <v>875</v>
      </c>
      <c r="B298" t="s">
        <v>874</v>
      </c>
      <c r="C298" t="s">
        <v>52</v>
      </c>
      <c r="D298">
        <v>15326.816459174999</v>
      </c>
      <c r="E298">
        <v>1039.25</v>
      </c>
      <c r="F298">
        <v>524.75</v>
      </c>
      <c r="G298">
        <v>7.3017197343776603</v>
      </c>
      <c r="H298">
        <v>1.11432018530474</v>
      </c>
      <c r="I298">
        <v>67.357263765499994</v>
      </c>
      <c r="L298">
        <v>13.8257575757575</v>
      </c>
      <c r="M298">
        <v>0.224116918150155</v>
      </c>
      <c r="N298">
        <v>14.4789543484259</v>
      </c>
      <c r="O298">
        <v>0</v>
      </c>
      <c r="P298">
        <v>0.16878885075700001</v>
      </c>
      <c r="Q298">
        <v>88.163921815448106</v>
      </c>
      <c r="R298">
        <v>9.5258300698109899</v>
      </c>
      <c r="S298">
        <v>2.03158661952678</v>
      </c>
      <c r="T298">
        <v>30.3934648591556</v>
      </c>
      <c r="U298">
        <v>0.698498228808062</v>
      </c>
      <c r="V298">
        <v>4.2813340111337403E-2</v>
      </c>
      <c r="W298">
        <v>4.4557244949136897E-2</v>
      </c>
      <c r="X298">
        <v>14470.346459175</v>
      </c>
      <c r="Y298">
        <v>3.0993451176684101</v>
      </c>
      <c r="Z298">
        <v>35.642125321251697</v>
      </c>
      <c r="AA298">
        <v>22.238464490271799</v>
      </c>
      <c r="AB298">
        <v>20.758218392424201</v>
      </c>
      <c r="AC298">
        <v>0.75236751848995997</v>
      </c>
      <c r="AD298">
        <v>6.8141198838329604</v>
      </c>
      <c r="AE298">
        <v>330.89120710237103</v>
      </c>
      <c r="AF298">
        <v>37.751709301152701</v>
      </c>
      <c r="AG298">
        <v>-56.509202571166398</v>
      </c>
      <c r="AH298">
        <v>-26.060167551434098</v>
      </c>
      <c r="AI298">
        <v>3.9078485436671002</v>
      </c>
      <c r="AJ298">
        <v>-30.735620802454299</v>
      </c>
      <c r="AK298">
        <v>-29.0862769688692</v>
      </c>
      <c r="AL298">
        <v>25.163438256658502</v>
      </c>
      <c r="AM298">
        <v>3.2827889709595901</v>
      </c>
      <c r="AN298">
        <v>32.399992514903197</v>
      </c>
      <c r="AO298">
        <v>3.2827889709595901</v>
      </c>
      <c r="AP298">
        <v>-4.8026814931202697</v>
      </c>
      <c r="AQ298">
        <v>3.0739012955934402</v>
      </c>
      <c r="AR298">
        <v>20.389397554269799</v>
      </c>
      <c r="AS298">
        <v>30.3934648591556</v>
      </c>
    </row>
    <row r="299" spans="1:45" x14ac:dyDescent="0.25">
      <c r="A299" t="s">
        <v>885</v>
      </c>
      <c r="B299" t="s">
        <v>884</v>
      </c>
      <c r="C299" t="s">
        <v>55</v>
      </c>
      <c r="D299">
        <v>15300.512596529999</v>
      </c>
      <c r="E299">
        <v>1929.25</v>
      </c>
      <c r="F299">
        <v>16.872340425531899</v>
      </c>
      <c r="G299">
        <v>1.66024836054136</v>
      </c>
      <c r="H299">
        <v>1.3414156184266499</v>
      </c>
      <c r="I299">
        <v>-50.717827029799999</v>
      </c>
      <c r="L299">
        <v>19.4421635289807</v>
      </c>
      <c r="M299">
        <v>18.185362672262201</v>
      </c>
      <c r="N299">
        <v>27.0699633430315</v>
      </c>
      <c r="O299">
        <v>0</v>
      </c>
      <c r="P299">
        <v>16.043781545964901</v>
      </c>
      <c r="Q299">
        <v>68.149949341438699</v>
      </c>
      <c r="R299">
        <v>1.8296823403562601</v>
      </c>
      <c r="S299">
        <v>12.7448613562603</v>
      </c>
      <c r="T299">
        <v>45.493912335067698</v>
      </c>
      <c r="X299">
        <v>15390.30259653</v>
      </c>
      <c r="Y299">
        <v>6.8756433655277398</v>
      </c>
      <c r="Z299">
        <v>100.125578013987</v>
      </c>
      <c r="AA299">
        <v>29.8579932030846</v>
      </c>
      <c r="AB299">
        <v>23.8716672558669</v>
      </c>
      <c r="AC299">
        <v>0.30972412871906002</v>
      </c>
      <c r="AD299">
        <v>9.0342857589738603</v>
      </c>
      <c r="AE299">
        <v>58.980949625461797</v>
      </c>
      <c r="AF299">
        <v>99.541426039489906</v>
      </c>
      <c r="AG299">
        <v>36.083948658916597</v>
      </c>
      <c r="AH299">
        <v>122.25482460494</v>
      </c>
      <c r="AI299">
        <v>10.846504137504899</v>
      </c>
      <c r="AJ299">
        <v>-19.5703318854241</v>
      </c>
      <c r="AK299">
        <v>12.9454319285762</v>
      </c>
      <c r="AL299">
        <v>40.360878661087803</v>
      </c>
      <c r="AM299">
        <v>6.8355295332025801</v>
      </c>
      <c r="AN299">
        <v>47.219432140635099</v>
      </c>
      <c r="AO299">
        <v>6.8355295332025801</v>
      </c>
      <c r="AP299">
        <v>38.542909520191003</v>
      </c>
      <c r="AQ299">
        <v>6.0988982054019303</v>
      </c>
      <c r="AR299">
        <v>52.748907443274703</v>
      </c>
      <c r="AS299">
        <v>45.493912335067698</v>
      </c>
    </row>
    <row r="300" spans="1:45" x14ac:dyDescent="0.25">
      <c r="A300" t="s">
        <v>883</v>
      </c>
      <c r="B300" t="s">
        <v>882</v>
      </c>
      <c r="C300" t="s">
        <v>55</v>
      </c>
      <c r="D300">
        <v>15275.1914047799</v>
      </c>
      <c r="E300">
        <v>298.89999999999998</v>
      </c>
      <c r="F300">
        <v>2.6252961545471099</v>
      </c>
      <c r="G300">
        <v>0.86292285124965495</v>
      </c>
      <c r="H300">
        <v>0.99517175159871496</v>
      </c>
      <c r="I300">
        <v>-36.807453900900001</v>
      </c>
      <c r="L300">
        <v>61.371205467706098</v>
      </c>
      <c r="M300">
        <v>109.470131307137</v>
      </c>
      <c r="N300">
        <v>6.9026709814682796</v>
      </c>
      <c r="O300">
        <v>0</v>
      </c>
      <c r="P300">
        <v>87.879855977084802</v>
      </c>
      <c r="Q300">
        <v>5.2858575228086302</v>
      </c>
      <c r="R300">
        <v>1.15115017787994</v>
      </c>
      <c r="S300">
        <v>24.735346505091201</v>
      </c>
      <c r="T300">
        <v>35.9492396149302</v>
      </c>
      <c r="X300">
        <v>20325.281404779998</v>
      </c>
      <c r="Y300">
        <v>1.6920320673956299</v>
      </c>
      <c r="Z300">
        <v>26.551988144560902</v>
      </c>
      <c r="AA300">
        <v>23.5164658160129</v>
      </c>
      <c r="AB300">
        <v>12.3577473672312</v>
      </c>
      <c r="AC300">
        <v>0.30972412871906002</v>
      </c>
      <c r="AD300">
        <v>9.0342857589738603</v>
      </c>
      <c r="AE300">
        <v>58.980949625461797</v>
      </c>
      <c r="AF300">
        <v>19.954788964950499</v>
      </c>
      <c r="AG300">
        <v>-57.246482412346502</v>
      </c>
      <c r="AH300">
        <v>-30.174163475336801</v>
      </c>
      <c r="AI300">
        <v>3.40764807295287</v>
      </c>
      <c r="AJ300">
        <v>-36.4445644967875</v>
      </c>
      <c r="AK300">
        <v>-10.75064360463</v>
      </c>
      <c r="AL300">
        <v>25.012552301255202</v>
      </c>
      <c r="AM300">
        <v>1.2716239041303301</v>
      </c>
      <c r="AN300">
        <v>11.629734750034199</v>
      </c>
      <c r="AO300">
        <v>1.2716239041303301</v>
      </c>
      <c r="AP300">
        <v>-74.226652867506601</v>
      </c>
      <c r="AQ300">
        <v>1.13307573250787</v>
      </c>
      <c r="AR300">
        <v>-71.583889574147605</v>
      </c>
      <c r="AS300">
        <v>35.949239614930001</v>
      </c>
    </row>
    <row r="301" spans="1:45" x14ac:dyDescent="0.25">
      <c r="A301" t="s">
        <v>892</v>
      </c>
      <c r="B301" t="s">
        <v>891</v>
      </c>
      <c r="C301" t="s">
        <v>893</v>
      </c>
      <c r="D301">
        <v>15175.9887337</v>
      </c>
      <c r="E301">
        <v>1529</v>
      </c>
      <c r="F301">
        <v>0.63438997935691499</v>
      </c>
      <c r="G301">
        <v>0.579914532893682</v>
      </c>
      <c r="H301">
        <v>0.51665242287272195</v>
      </c>
      <c r="I301">
        <v>-99.909816839300007</v>
      </c>
      <c r="L301">
        <v>4.8325404140761803</v>
      </c>
      <c r="M301">
        <v>379.23013480669402</v>
      </c>
      <c r="N301">
        <v>4.9517158884221804</v>
      </c>
      <c r="O301">
        <v>0</v>
      </c>
      <c r="P301">
        <v>324.58488734481102</v>
      </c>
      <c r="R301">
        <v>0.60375609109984896</v>
      </c>
      <c r="S301">
        <v>-10.994861047312799</v>
      </c>
      <c r="T301">
        <v>-45.291994907631199</v>
      </c>
      <c r="X301">
        <v>19793.018733699999</v>
      </c>
      <c r="Y301">
        <v>5.1682543504894598</v>
      </c>
      <c r="Z301">
        <v>472.49985041059898</v>
      </c>
      <c r="AA301">
        <v>54.581856806386703</v>
      </c>
      <c r="AB301">
        <v>17.736474513822301</v>
      </c>
      <c r="AC301">
        <v>1.54858199196179</v>
      </c>
      <c r="AD301">
        <v>2.73104420199738</v>
      </c>
      <c r="AE301">
        <v>-74.067262102288296</v>
      </c>
      <c r="AF301">
        <v>362.281898632131</v>
      </c>
      <c r="AG301">
        <v>0</v>
      </c>
      <c r="AH301">
        <v>30.037238880696101</v>
      </c>
      <c r="AI301">
        <v>11.0764746872148</v>
      </c>
      <c r="AJ301">
        <v>0</v>
      </c>
      <c r="AK301">
        <v>38.289400433976098</v>
      </c>
      <c r="AL301">
        <v>42.590529247910801</v>
      </c>
      <c r="AM301">
        <v>3.96267850049481</v>
      </c>
      <c r="AN301">
        <v>90.988600837580194</v>
      </c>
      <c r="AO301">
        <v>3.96267850049481</v>
      </c>
      <c r="AP301">
        <v>0</v>
      </c>
      <c r="AQ301">
        <v>1.48101590813532</v>
      </c>
      <c r="AR301">
        <v>15.4962660568358</v>
      </c>
      <c r="AS301">
        <v>-45.291994907631199</v>
      </c>
    </row>
    <row r="302" spans="1:45" x14ac:dyDescent="0.25">
      <c r="A302" t="s">
        <v>879</v>
      </c>
      <c r="B302" t="s">
        <v>878</v>
      </c>
      <c r="C302" t="s">
        <v>312</v>
      </c>
      <c r="D302">
        <v>14957.86952294</v>
      </c>
      <c r="E302">
        <v>511.75</v>
      </c>
      <c r="G302">
        <v>1.19598052162429</v>
      </c>
      <c r="H302">
        <v>14.337414921198</v>
      </c>
      <c r="I302">
        <v>10.054695157299999</v>
      </c>
      <c r="L302">
        <v>11.3124962247624</v>
      </c>
      <c r="M302">
        <v>6.5452114538789896</v>
      </c>
      <c r="N302">
        <v>6.1819012009722503</v>
      </c>
      <c r="O302">
        <v>0</v>
      </c>
      <c r="P302">
        <v>0</v>
      </c>
      <c r="Q302">
        <v>12.4871402316324</v>
      </c>
      <c r="R302">
        <v>1.8693489530285201</v>
      </c>
      <c r="S302">
        <v>36.416191204617597</v>
      </c>
      <c r="T302">
        <v>10.4435434369042</v>
      </c>
      <c r="U302">
        <v>0.19739439399920999</v>
      </c>
      <c r="V302">
        <v>-0.42826069269714201</v>
      </c>
      <c r="W302">
        <v>-0.12673756818201701</v>
      </c>
      <c r="X302">
        <v>13963.739522940001</v>
      </c>
      <c r="Y302">
        <v>4.1104432058086997E-2</v>
      </c>
      <c r="AA302">
        <v>9.4449145876331606</v>
      </c>
      <c r="AB302">
        <v>8.8432949062965296</v>
      </c>
      <c r="AC302">
        <v>0.69067063619616997</v>
      </c>
      <c r="AD302">
        <v>8.5308523218610208</v>
      </c>
      <c r="AE302">
        <v>61.422563987467399</v>
      </c>
      <c r="AG302">
        <v>-88.773302059725395</v>
      </c>
      <c r="AH302">
        <v>-80.5309281389749</v>
      </c>
      <c r="AI302">
        <v>1.20184653728424</v>
      </c>
      <c r="AJ302">
        <v>-82.167431722016502</v>
      </c>
      <c r="AK302">
        <v>-83.2202311952434</v>
      </c>
      <c r="AL302">
        <v>5.7753075273671097</v>
      </c>
      <c r="AM302">
        <v>4.4030807831193799E-2</v>
      </c>
      <c r="AO302">
        <v>4.4030807831193799E-2</v>
      </c>
      <c r="AP302">
        <v>-94.198752917055003</v>
      </c>
      <c r="AQ302">
        <v>4.23634142152918E-2</v>
      </c>
      <c r="AR302">
        <v>-97.217138324503694</v>
      </c>
      <c r="AS302">
        <v>10.443397605873299</v>
      </c>
    </row>
    <row r="303" spans="1:45" x14ac:dyDescent="0.25">
      <c r="A303" t="s">
        <v>887</v>
      </c>
      <c r="B303" t="s">
        <v>886</v>
      </c>
      <c r="C303" t="s">
        <v>888</v>
      </c>
      <c r="D303">
        <v>14867.8164908</v>
      </c>
      <c r="E303">
        <v>660.45</v>
      </c>
      <c r="F303">
        <v>31.145465253239099</v>
      </c>
      <c r="G303">
        <v>1.09244137187435</v>
      </c>
      <c r="H303">
        <v>1.8280045028885199</v>
      </c>
      <c r="I303">
        <v>90.051967795799996</v>
      </c>
      <c r="L303">
        <v>32.363558601722602</v>
      </c>
      <c r="M303">
        <v>15.212425765189501</v>
      </c>
      <c r="N303">
        <v>23.710674623278901</v>
      </c>
      <c r="O303">
        <v>0</v>
      </c>
      <c r="P303">
        <v>0.98765273229141903</v>
      </c>
      <c r="Q303">
        <v>56.682538743641203</v>
      </c>
      <c r="R303">
        <v>1.9270934085972</v>
      </c>
      <c r="S303">
        <v>7.1529033632156702</v>
      </c>
      <c r="T303">
        <v>38.787969243692999</v>
      </c>
      <c r="U303">
        <v>0.15036033713378899</v>
      </c>
      <c r="V303">
        <v>-3.0918540339187199</v>
      </c>
      <c r="W303">
        <v>-6.18531548422281E-2</v>
      </c>
      <c r="X303">
        <v>14840.5664908</v>
      </c>
      <c r="Y303">
        <v>4.0171959988739196</v>
      </c>
      <c r="AA303">
        <v>28.061958004727199</v>
      </c>
      <c r="AB303">
        <v>24.474844136816401</v>
      </c>
      <c r="AC303">
        <v>1.29014926677683</v>
      </c>
      <c r="AD303">
        <v>4.6536854529267204</v>
      </c>
      <c r="AE303">
        <v>35.211063385994301</v>
      </c>
      <c r="AG303">
        <v>36.907518641191302</v>
      </c>
      <c r="AH303">
        <v>211.668122413319</v>
      </c>
      <c r="AI303">
        <v>9.5662798569029501</v>
      </c>
      <c r="AJ303">
        <v>29.244873874800401</v>
      </c>
      <c r="AK303">
        <v>81.080213822573199</v>
      </c>
      <c r="AL303">
        <v>34.760526315789399</v>
      </c>
      <c r="AM303">
        <v>4.0245723069843402</v>
      </c>
      <c r="AN303">
        <v>53.8337913346368</v>
      </c>
      <c r="AO303">
        <v>4.0245723069843402</v>
      </c>
      <c r="AP303">
        <v>15.428149023434299</v>
      </c>
      <c r="AQ303">
        <v>3.48380911611472</v>
      </c>
      <c r="AR303">
        <v>150.696670275277</v>
      </c>
      <c r="AS303">
        <v>38.788981191755703</v>
      </c>
    </row>
    <row r="304" spans="1:45" x14ac:dyDescent="0.25">
      <c r="A304" t="s">
        <v>922</v>
      </c>
      <c r="B304" t="s">
        <v>921</v>
      </c>
      <c r="C304" t="s">
        <v>315</v>
      </c>
      <c r="D304">
        <v>14847.31267365</v>
      </c>
      <c r="E304">
        <v>827.2</v>
      </c>
      <c r="F304">
        <v>60.4413793103448</v>
      </c>
      <c r="G304">
        <v>2.44256756756756</v>
      </c>
      <c r="H304">
        <v>0.56796283203716702</v>
      </c>
      <c r="I304">
        <v>459.23694372950001</v>
      </c>
      <c r="L304">
        <v>67.081747697122694</v>
      </c>
      <c r="M304">
        <v>9.7452856740782394</v>
      </c>
      <c r="N304">
        <v>17.153706132195399</v>
      </c>
      <c r="O304">
        <v>0</v>
      </c>
      <c r="P304">
        <v>0.18763486255746301</v>
      </c>
      <c r="Q304">
        <v>84.600827912477797</v>
      </c>
      <c r="R304">
        <v>3.5152027027027</v>
      </c>
      <c r="S304">
        <v>1.5594564614531301</v>
      </c>
      <c r="T304">
        <v>20.756763139451898</v>
      </c>
      <c r="U304">
        <v>0.67544750995902703</v>
      </c>
      <c r="V304">
        <v>-8.9356251228020003E-2</v>
      </c>
      <c r="W304">
        <v>-0.23850854160676399</v>
      </c>
      <c r="X304">
        <v>14853.012673650001</v>
      </c>
      <c r="Y304">
        <v>5.2825737716150298</v>
      </c>
      <c r="AA304">
        <v>16.947755218678601</v>
      </c>
      <c r="AB304">
        <v>14.2789969944722</v>
      </c>
      <c r="AC304">
        <v>0.83208620538750999</v>
      </c>
      <c r="AD304">
        <v>6.2748041438375504</v>
      </c>
      <c r="AE304">
        <v>38.257191492088097</v>
      </c>
      <c r="AG304">
        <v>-23.157820682610701</v>
      </c>
      <c r="AH304">
        <v>-28.6436196130167</v>
      </c>
      <c r="AI304">
        <v>3.48234184108499</v>
      </c>
      <c r="AJ304">
        <v>-42.595905752035598</v>
      </c>
      <c r="AK304">
        <v>-48.4682354650459</v>
      </c>
      <c r="AL304">
        <v>12.824806201550301</v>
      </c>
      <c r="AM304">
        <v>5.2805465283102704</v>
      </c>
      <c r="AN304">
        <v>319.29704674516103</v>
      </c>
      <c r="AO304">
        <v>5.2805465283102704</v>
      </c>
      <c r="AP304">
        <v>27.104325039671998</v>
      </c>
      <c r="AQ304">
        <v>4.2650675500508903</v>
      </c>
      <c r="AR304">
        <v>18.000764825145001</v>
      </c>
      <c r="AS304">
        <v>20.756763139451898</v>
      </c>
    </row>
    <row r="305" spans="1:45" x14ac:dyDescent="0.25">
      <c r="A305" t="s">
        <v>877</v>
      </c>
      <c r="B305" t="s">
        <v>876</v>
      </c>
      <c r="C305" t="s">
        <v>706</v>
      </c>
      <c r="D305">
        <v>14784.181807999999</v>
      </c>
      <c r="E305">
        <v>764.25</v>
      </c>
      <c r="F305">
        <v>11.153199268738501</v>
      </c>
      <c r="G305">
        <v>0.74455764783614098</v>
      </c>
      <c r="H305">
        <v>1.68444247660038</v>
      </c>
      <c r="I305">
        <v>31.811159021200002</v>
      </c>
      <c r="J305">
        <v>105.80975532402999</v>
      </c>
      <c r="K305">
        <v>188.03918459337601</v>
      </c>
      <c r="L305">
        <v>61.103161601095401</v>
      </c>
      <c r="M305">
        <v>49.627391591195298</v>
      </c>
      <c r="N305">
        <v>11.2997447703859</v>
      </c>
      <c r="O305">
        <v>3.4495874116921299</v>
      </c>
      <c r="P305">
        <v>16.879835662448201</v>
      </c>
      <c r="Q305">
        <v>9.8508813791135399</v>
      </c>
      <c r="R305">
        <v>1.1233855302279401</v>
      </c>
      <c r="S305">
        <v>16.674107370373701</v>
      </c>
      <c r="T305">
        <v>36.917998821355397</v>
      </c>
      <c r="U305">
        <v>0.78175895765472303</v>
      </c>
      <c r="V305">
        <v>0.15610387095837</v>
      </c>
      <c r="W305">
        <v>0.294466061980595</v>
      </c>
      <c r="X305">
        <v>15072.171807999999</v>
      </c>
      <c r="Y305">
        <v>1.8426989520013599</v>
      </c>
      <c r="AA305">
        <v>24.705238342512398</v>
      </c>
      <c r="AB305">
        <v>21.690947540511701</v>
      </c>
      <c r="AC305">
        <v>0.75236751848995997</v>
      </c>
      <c r="AD305">
        <v>6.8141198838329604</v>
      </c>
      <c r="AE305">
        <v>330.89120710237103</v>
      </c>
      <c r="AG305">
        <v>66.276197164156201</v>
      </c>
      <c r="AH305">
        <v>79.551810660538607</v>
      </c>
      <c r="AI305">
        <v>11.083924464703401</v>
      </c>
      <c r="AJ305">
        <v>-39.996950454639197</v>
      </c>
      <c r="AK305">
        <v>-40.683400351686302</v>
      </c>
      <c r="AL305">
        <v>38.404522613065303</v>
      </c>
      <c r="AM305">
        <v>1.8074897679536299</v>
      </c>
      <c r="AN305">
        <v>59.763043932411598</v>
      </c>
      <c r="AO305">
        <v>1.8074897679536299</v>
      </c>
      <c r="AP305">
        <v>-16.724677094282299</v>
      </c>
      <c r="AQ305">
        <v>1.54298095817618</v>
      </c>
      <c r="AR305">
        <v>14.238058574211699</v>
      </c>
      <c r="AS305">
        <v>36.917998821355297</v>
      </c>
    </row>
    <row r="306" spans="1:45" x14ac:dyDescent="0.25">
      <c r="A306" t="s">
        <v>890</v>
      </c>
      <c r="B306" t="s">
        <v>889</v>
      </c>
      <c r="C306" t="s">
        <v>504</v>
      </c>
      <c r="D306">
        <v>14733.299204999999</v>
      </c>
      <c r="E306">
        <v>13916.3</v>
      </c>
      <c r="G306">
        <v>1.1325117250851</v>
      </c>
      <c r="H306">
        <v>1.25824736204629</v>
      </c>
      <c r="I306">
        <v>42.165537538800002</v>
      </c>
      <c r="J306">
        <v>70.8078168937746</v>
      </c>
      <c r="K306">
        <v>70.867165730390795</v>
      </c>
      <c r="L306">
        <v>20.8089530036141</v>
      </c>
      <c r="M306">
        <v>0</v>
      </c>
      <c r="N306">
        <v>12.6944658378259</v>
      </c>
      <c r="O306">
        <v>5.1547981001528402</v>
      </c>
      <c r="P306">
        <v>0</v>
      </c>
      <c r="Q306">
        <v>21.924636026263101</v>
      </c>
      <c r="R306">
        <v>1.6452011162573199</v>
      </c>
      <c r="S306">
        <v>6.4624097089441204</v>
      </c>
      <c r="T306">
        <v>38.366967539907797</v>
      </c>
      <c r="U306">
        <v>0.71421579468289897</v>
      </c>
      <c r="V306">
        <v>5.8530905986173901E-2</v>
      </c>
      <c r="W306">
        <v>0.119310797683517</v>
      </c>
      <c r="X306">
        <v>13646.499205</v>
      </c>
      <c r="Y306">
        <v>2.8039004154535498</v>
      </c>
      <c r="Z306">
        <v>158.62488905033101</v>
      </c>
      <c r="AA306">
        <v>26.2831979449548</v>
      </c>
      <c r="AB306">
        <v>22.860372233855401</v>
      </c>
      <c r="AC306">
        <v>0.75236751848995997</v>
      </c>
      <c r="AD306">
        <v>6.8141198838329604</v>
      </c>
      <c r="AE306">
        <v>330.89120710237103</v>
      </c>
      <c r="AF306">
        <v>171.25769156108299</v>
      </c>
      <c r="AG306">
        <v>-31.619373118647399</v>
      </c>
      <c r="AH306">
        <v>19.204894415010401</v>
      </c>
      <c r="AI306">
        <v>6.30018567274593</v>
      </c>
      <c r="AJ306">
        <v>-12.730705929217001</v>
      </c>
      <c r="AK306">
        <v>-10.482581624785601</v>
      </c>
      <c r="AL306">
        <v>33.388435700575798</v>
      </c>
      <c r="AM306">
        <v>3.0272015658612998</v>
      </c>
      <c r="AN306">
        <v>40.460534972812603</v>
      </c>
      <c r="AO306">
        <v>3.0272015658612998</v>
      </c>
      <c r="AP306">
        <v>-33.711424281075203</v>
      </c>
      <c r="AQ306">
        <v>2.8325235853370399</v>
      </c>
      <c r="AR306">
        <v>11.0162657463949</v>
      </c>
      <c r="AS306">
        <v>38.365968452163997</v>
      </c>
    </row>
    <row r="307" spans="1:45" x14ac:dyDescent="0.25">
      <c r="A307" t="s">
        <v>895</v>
      </c>
      <c r="B307" t="s">
        <v>894</v>
      </c>
      <c r="C307" t="s">
        <v>91</v>
      </c>
      <c r="D307">
        <v>14574.357785644999</v>
      </c>
      <c r="E307">
        <v>1061.4000000000001</v>
      </c>
      <c r="F307">
        <v>33.215749730312801</v>
      </c>
      <c r="G307">
        <v>1.10304946540749</v>
      </c>
      <c r="H307">
        <v>2.1746092106423598</v>
      </c>
      <c r="I307">
        <v>-23.229002394399998</v>
      </c>
      <c r="J307">
        <v>1.05627287774715</v>
      </c>
      <c r="K307">
        <v>78.239046936751606</v>
      </c>
      <c r="L307">
        <v>52.376219092173599</v>
      </c>
      <c r="M307">
        <v>45.400376734709504</v>
      </c>
      <c r="N307">
        <v>14.1344264703182</v>
      </c>
      <c r="O307">
        <v>345.55464566929101</v>
      </c>
      <c r="P307">
        <v>28.644908315073199</v>
      </c>
      <c r="Q307">
        <v>14.786190829878599</v>
      </c>
      <c r="R307">
        <v>1.1163715198328501</v>
      </c>
      <c r="S307">
        <v>16.673000388005001</v>
      </c>
      <c r="T307">
        <v>32.251289634089403</v>
      </c>
      <c r="U307">
        <v>1.49893552884486</v>
      </c>
      <c r="V307">
        <v>-1.12605905276476</v>
      </c>
      <c r="W307">
        <v>-1.3294774872995301</v>
      </c>
      <c r="X307">
        <v>14228.797785645</v>
      </c>
      <c r="Y307">
        <v>1.8921424619937099</v>
      </c>
      <c r="Z307">
        <v>62.593690769158002</v>
      </c>
      <c r="AA307">
        <v>23.105449296296001</v>
      </c>
      <c r="AB307">
        <v>21.081261998140601</v>
      </c>
      <c r="AC307">
        <v>1.51887463644678</v>
      </c>
      <c r="AD307">
        <v>7.7289023228045197</v>
      </c>
      <c r="AE307">
        <v>31.807681496004101</v>
      </c>
      <c r="AF307">
        <v>64.113838578413606</v>
      </c>
      <c r="AG307">
        <v>54.379818658506402</v>
      </c>
      <c r="AH307">
        <v>57.905057920654201</v>
      </c>
      <c r="AI307">
        <v>11.2054417296313</v>
      </c>
      <c r="AJ307">
        <v>25.0979762165335</v>
      </c>
      <c r="AK307">
        <v>21.891886254040902</v>
      </c>
      <c r="AL307">
        <v>25.0625737898465</v>
      </c>
      <c r="AM307">
        <v>1.9380949562955201</v>
      </c>
      <c r="AN307">
        <v>54.296839973343999</v>
      </c>
      <c r="AO307">
        <v>1.9380949562955201</v>
      </c>
      <c r="AP307">
        <v>-49.576411779270103</v>
      </c>
      <c r="AQ307">
        <v>1.56938216929595</v>
      </c>
      <c r="AR307">
        <v>-46.205525010412401</v>
      </c>
      <c r="AS307">
        <v>32.251289634089403</v>
      </c>
    </row>
    <row r="308" spans="1:45" x14ac:dyDescent="0.25">
      <c r="A308" t="s">
        <v>881</v>
      </c>
      <c r="B308" t="s">
        <v>880</v>
      </c>
      <c r="C308" t="s">
        <v>274</v>
      </c>
      <c r="D308">
        <v>14432.650928595</v>
      </c>
      <c r="E308">
        <v>84.15</v>
      </c>
      <c r="F308">
        <v>4.3242388264883704</v>
      </c>
      <c r="G308">
        <v>0.275181333653923</v>
      </c>
      <c r="H308">
        <v>2.9160685021205901</v>
      </c>
      <c r="I308">
        <v>16.347405910300001</v>
      </c>
      <c r="L308">
        <v>11.3402298926441</v>
      </c>
      <c r="M308">
        <v>295.59460977757999</v>
      </c>
      <c r="N308">
        <v>13.8123876495251</v>
      </c>
      <c r="O308">
        <v>0</v>
      </c>
      <c r="P308">
        <v>199.97295179176999</v>
      </c>
      <c r="Q308">
        <v>8.0780732362488195</v>
      </c>
      <c r="R308">
        <v>0.85939907207038702</v>
      </c>
      <c r="S308">
        <v>-34.265907120509603</v>
      </c>
      <c r="T308">
        <v>5.4352078513952504</v>
      </c>
      <c r="X308">
        <v>35699.240928594998</v>
      </c>
      <c r="Y308">
        <v>0.32726127848019698</v>
      </c>
      <c r="Z308">
        <v>8.7462125714399406</v>
      </c>
      <c r="AA308">
        <v>6.4483875849814298</v>
      </c>
      <c r="AB308">
        <v>5.3101349767724901</v>
      </c>
      <c r="AC308">
        <v>4.06194010283913</v>
      </c>
      <c r="AD308">
        <v>1.65041840896396</v>
      </c>
      <c r="AE308">
        <v>10.616623364306101</v>
      </c>
      <c r="AF308">
        <v>3.5359584603876302</v>
      </c>
      <c r="AG308">
        <v>14.286100360201001</v>
      </c>
      <c r="AH308">
        <v>29.389881592171601</v>
      </c>
      <c r="AI308">
        <v>2.00193511600837</v>
      </c>
      <c r="AJ308">
        <v>-78.592642394027195</v>
      </c>
      <c r="AK308">
        <v>-69.378664860012805</v>
      </c>
      <c r="AM308">
        <v>0.132306672968138</v>
      </c>
      <c r="AN308">
        <v>3.0754619651628801</v>
      </c>
      <c r="AO308">
        <v>0.132306672968138</v>
      </c>
      <c r="AP308">
        <v>-80.957147955907303</v>
      </c>
      <c r="AR308">
        <v>-78.807682301488498</v>
      </c>
      <c r="AS308">
        <v>5.4352078513952602</v>
      </c>
    </row>
    <row r="309" spans="1:45" x14ac:dyDescent="0.25">
      <c r="A309" t="s">
        <v>930</v>
      </c>
      <c r="B309" t="s">
        <v>929</v>
      </c>
      <c r="C309" t="s">
        <v>315</v>
      </c>
      <c r="D309">
        <v>14398.248833</v>
      </c>
      <c r="E309">
        <v>777.2</v>
      </c>
      <c r="F309">
        <v>8.0677695834163696</v>
      </c>
      <c r="G309">
        <v>0.87648830432577995</v>
      </c>
      <c r="H309">
        <v>0.85011943004285595</v>
      </c>
      <c r="I309">
        <v>216.25502390490001</v>
      </c>
      <c r="J309">
        <v>315.99251561701902</v>
      </c>
      <c r="K309">
        <v>151.06330435368201</v>
      </c>
      <c r="L309">
        <v>59.813915471340401</v>
      </c>
      <c r="M309">
        <v>16.5204200005949</v>
      </c>
      <c r="N309">
        <v>6.5465167245419797</v>
      </c>
      <c r="O309">
        <v>1.1550906491797299</v>
      </c>
      <c r="P309">
        <v>1.58404016044041</v>
      </c>
      <c r="Q309">
        <v>18.869871327992101</v>
      </c>
      <c r="R309">
        <v>1.7777302633588401</v>
      </c>
      <c r="S309">
        <v>4.6789749105425296</v>
      </c>
      <c r="T309">
        <v>42.101373820871999</v>
      </c>
      <c r="U309">
        <v>1.09215017064846</v>
      </c>
      <c r="V309">
        <v>0.32734640946141602</v>
      </c>
      <c r="W309">
        <v>0.17819411908267199</v>
      </c>
      <c r="X309">
        <v>15037.998833</v>
      </c>
      <c r="Y309">
        <v>2.6590701269238299</v>
      </c>
      <c r="Z309">
        <v>53.603760009267802</v>
      </c>
      <c r="AA309">
        <v>37.152877836248699</v>
      </c>
      <c r="AB309">
        <v>22.108526783692799</v>
      </c>
      <c r="AC309">
        <v>0.83208620538750999</v>
      </c>
      <c r="AD309">
        <v>6.2748041438375504</v>
      </c>
      <c r="AE309">
        <v>38.257191492088097</v>
      </c>
      <c r="AF309">
        <v>51.323336540243801</v>
      </c>
      <c r="AG309">
        <v>-27.3041190675631</v>
      </c>
      <c r="AH309">
        <v>-32.493911827303698</v>
      </c>
      <c r="AI309">
        <v>3.2944394614309198</v>
      </c>
      <c r="AJ309">
        <v>16.4339167212717</v>
      </c>
      <c r="AK309">
        <v>4.5229483884035497</v>
      </c>
      <c r="AL309">
        <v>30.478431372549</v>
      </c>
      <c r="AM309">
        <v>2.5459473548987099</v>
      </c>
      <c r="AN309">
        <v>19.888732260960801</v>
      </c>
      <c r="AO309">
        <v>2.5459473548987099</v>
      </c>
      <c r="AP309">
        <v>-38.718290162573503</v>
      </c>
      <c r="AQ309">
        <v>2.4412550732334002</v>
      </c>
      <c r="AR309">
        <v>-43.107454224300398</v>
      </c>
      <c r="AS309">
        <v>42.1013738208718</v>
      </c>
    </row>
    <row r="310" spans="1:45" x14ac:dyDescent="0.25">
      <c r="A310" t="s">
        <v>100</v>
      </c>
      <c r="B310" t="s">
        <v>101</v>
      </c>
      <c r="C310" t="s">
        <v>102</v>
      </c>
      <c r="D310">
        <v>14391.730687200001</v>
      </c>
      <c r="E310">
        <v>147.4</v>
      </c>
      <c r="F310">
        <v>273.50623441396499</v>
      </c>
      <c r="G310">
        <v>1.51850130907596</v>
      </c>
      <c r="H310">
        <v>1.6772959780219301</v>
      </c>
      <c r="J310">
        <v>73.885540623717603</v>
      </c>
      <c r="K310">
        <v>99.711528597582102</v>
      </c>
      <c r="L310">
        <v>24.954213948454399</v>
      </c>
      <c r="M310">
        <v>2.6484202266135699</v>
      </c>
      <c r="N310">
        <v>35.736605615491598</v>
      </c>
      <c r="O310">
        <v>4.9400734828328803</v>
      </c>
      <c r="P310">
        <v>2.1924359633727901</v>
      </c>
      <c r="Q310">
        <v>68.906490388679401</v>
      </c>
      <c r="R310">
        <v>1.99605936860541</v>
      </c>
      <c r="S310">
        <v>4.1660198769521903</v>
      </c>
      <c r="T310">
        <v>17.655315815739399</v>
      </c>
      <c r="U310">
        <v>4.46735395189003</v>
      </c>
      <c r="V310">
        <v>1.2251395808375101</v>
      </c>
      <c r="W310">
        <v>3.3821672647999299</v>
      </c>
      <c r="X310">
        <v>13223.970687200001</v>
      </c>
      <c r="Y310">
        <v>2.73135628068755</v>
      </c>
      <c r="Z310">
        <v>16.402841338625599</v>
      </c>
      <c r="AA310">
        <v>12.0573057799336</v>
      </c>
      <c r="AB310">
        <v>11.224352321181501</v>
      </c>
      <c r="AC310">
        <v>1.29014926677683</v>
      </c>
      <c r="AD310">
        <v>4.6536854529267204</v>
      </c>
      <c r="AE310">
        <v>35.211063385994301</v>
      </c>
      <c r="AF310">
        <v>17.851315662614699</v>
      </c>
      <c r="AG310">
        <v>98.776716682539302</v>
      </c>
      <c r="AH310">
        <v>148.60721577146001</v>
      </c>
      <c r="AI310">
        <v>7.6307008304215698</v>
      </c>
      <c r="AJ310">
        <v>-20.560982470969201</v>
      </c>
      <c r="AK310">
        <v>-17.576804732075701</v>
      </c>
      <c r="AL310">
        <v>16.377777777777698</v>
      </c>
      <c r="AM310">
        <v>2.9725522637838302</v>
      </c>
      <c r="AN310">
        <v>15.713040241071701</v>
      </c>
      <c r="AO310">
        <v>2.9725522637838302</v>
      </c>
      <c r="AP310">
        <v>30.531429091618399</v>
      </c>
      <c r="AQ310">
        <v>3.0403436501980998</v>
      </c>
      <c r="AR310">
        <v>85.164757372253405</v>
      </c>
      <c r="AS310">
        <v>18.234692033196001</v>
      </c>
    </row>
    <row r="311" spans="1:45" x14ac:dyDescent="0.25">
      <c r="A311" t="s">
        <v>897</v>
      </c>
      <c r="B311" t="s">
        <v>896</v>
      </c>
      <c r="C311" t="s">
        <v>706</v>
      </c>
      <c r="D311">
        <v>14281.85032824</v>
      </c>
      <c r="E311">
        <v>1236.1500000000001</v>
      </c>
      <c r="F311">
        <v>7.2703037817730998</v>
      </c>
      <c r="G311">
        <v>0.89441200299616297</v>
      </c>
      <c r="H311">
        <v>1.2701076166866401</v>
      </c>
      <c r="I311">
        <v>72.4537116411</v>
      </c>
      <c r="J311">
        <v>100.17817175558299</v>
      </c>
      <c r="K311">
        <v>136.106706815807</v>
      </c>
      <c r="L311">
        <v>86.859976458236005</v>
      </c>
      <c r="M311">
        <v>5.3166388775285496</v>
      </c>
      <c r="N311">
        <v>7.5218883294313903</v>
      </c>
      <c r="O311">
        <v>3.6435082973018602</v>
      </c>
      <c r="P311">
        <v>3.7662146999297401</v>
      </c>
      <c r="Q311">
        <v>7.8048903762911204</v>
      </c>
      <c r="R311">
        <v>1.3041181955760699</v>
      </c>
      <c r="S311">
        <v>8.8132524334016296</v>
      </c>
      <c r="T311">
        <v>66.061567733197407</v>
      </c>
      <c r="U311">
        <v>0.32229896086351401</v>
      </c>
      <c r="V311">
        <v>-0.303356125832838</v>
      </c>
      <c r="W311">
        <v>-0.164993934810612</v>
      </c>
      <c r="X311">
        <v>13971.990328239999</v>
      </c>
      <c r="Y311">
        <v>2.5380038415653798</v>
      </c>
      <c r="Z311">
        <v>38.3803711906383</v>
      </c>
      <c r="AA311">
        <v>39.714591194792497</v>
      </c>
      <c r="AB311">
        <v>32.227684477187701</v>
      </c>
      <c r="AC311">
        <v>0.69067063619616997</v>
      </c>
      <c r="AD311">
        <v>8.5308523218610208</v>
      </c>
      <c r="AE311">
        <v>61.422563987467399</v>
      </c>
      <c r="AF311">
        <v>39.231541391715098</v>
      </c>
      <c r="AG311">
        <v>12.3363247093254</v>
      </c>
      <c r="AH311">
        <v>21.3053392398465</v>
      </c>
      <c r="AI311">
        <v>7.48830776116022</v>
      </c>
      <c r="AJ311">
        <v>7.3702705534057298</v>
      </c>
      <c r="AK311">
        <v>6.1419277987332297</v>
      </c>
      <c r="AL311">
        <v>43.633956936110103</v>
      </c>
      <c r="AM311">
        <v>2.5942897286775302</v>
      </c>
      <c r="AN311">
        <v>31.7614427083574</v>
      </c>
      <c r="AO311">
        <v>2.5942897286775302</v>
      </c>
      <c r="AP311">
        <v>19.525055520065202</v>
      </c>
      <c r="AQ311">
        <v>2.2918532885496501</v>
      </c>
      <c r="AR311">
        <v>63.965864281861698</v>
      </c>
      <c r="AS311">
        <v>66.070736159511497</v>
      </c>
    </row>
    <row r="312" spans="1:45" x14ac:dyDescent="0.25">
      <c r="A312" t="s">
        <v>906</v>
      </c>
      <c r="B312" t="s">
        <v>905</v>
      </c>
      <c r="C312" t="s">
        <v>41</v>
      </c>
      <c r="D312">
        <v>14261.566242729999</v>
      </c>
      <c r="E312">
        <v>3858.15</v>
      </c>
      <c r="F312">
        <v>3.48339193862427</v>
      </c>
      <c r="G312">
        <v>0.77383442577725303</v>
      </c>
      <c r="H312">
        <v>1.94124182049851</v>
      </c>
      <c r="I312">
        <v>1.3957050977000001</v>
      </c>
      <c r="J312">
        <v>77.020883223146697</v>
      </c>
      <c r="K312">
        <v>39.4955261426352</v>
      </c>
      <c r="L312">
        <v>72.662029991062994</v>
      </c>
      <c r="M312">
        <v>16.823094361895699</v>
      </c>
      <c r="N312">
        <v>14.586530212408601</v>
      </c>
      <c r="O312">
        <v>4.7389744797201701</v>
      </c>
      <c r="P312">
        <v>9.6168378502854992</v>
      </c>
      <c r="Q312">
        <v>10.661967545299699</v>
      </c>
      <c r="R312">
        <v>1.2235534866828901</v>
      </c>
      <c r="S312">
        <v>12.678135145969801</v>
      </c>
      <c r="T312">
        <v>22.3633667483065</v>
      </c>
      <c r="U312">
        <v>1.07333565889392</v>
      </c>
      <c r="V312">
        <v>0.41765077019720198</v>
      </c>
      <c r="W312">
        <v>0.47366833805124903</v>
      </c>
      <c r="X312">
        <v>14057.5962427299</v>
      </c>
      <c r="Y312">
        <v>0.97692616224264395</v>
      </c>
      <c r="Z312">
        <v>31.469177414273201</v>
      </c>
      <c r="AA312">
        <v>11.7276616939858</v>
      </c>
      <c r="AB312">
        <v>10.7885559149431</v>
      </c>
      <c r="AC312">
        <v>0.75236751848995997</v>
      </c>
      <c r="AD312">
        <v>6.8141198838329604</v>
      </c>
      <c r="AE312">
        <v>330.89120710237103</v>
      </c>
      <c r="AF312">
        <v>31.925782370508799</v>
      </c>
      <c r="AG312">
        <v>-20.340789175003302</v>
      </c>
      <c r="AH312">
        <v>20.659194167232599</v>
      </c>
      <c r="AI312">
        <v>6.3770479400864799</v>
      </c>
      <c r="AJ312">
        <v>-57.613701299042503</v>
      </c>
      <c r="AK312">
        <v>-47.822020194736503</v>
      </c>
      <c r="AL312">
        <v>24.939560439560399</v>
      </c>
      <c r="AM312">
        <v>0.99110096324503305</v>
      </c>
      <c r="AN312">
        <v>20.4220956020419</v>
      </c>
      <c r="AO312">
        <v>0.99110096324503305</v>
      </c>
      <c r="AP312">
        <v>-73.452810119276805</v>
      </c>
      <c r="AQ312">
        <v>0.88874352096774101</v>
      </c>
      <c r="AR312">
        <v>-63.653451703400798</v>
      </c>
      <c r="AS312">
        <v>22.363366748306401</v>
      </c>
    </row>
    <row r="313" spans="1:45" x14ac:dyDescent="0.25">
      <c r="A313" t="s">
        <v>908</v>
      </c>
      <c r="B313" t="s">
        <v>907</v>
      </c>
      <c r="C313" t="s">
        <v>909</v>
      </c>
      <c r="D313">
        <v>14218.861827979999</v>
      </c>
      <c r="E313">
        <v>181.4</v>
      </c>
      <c r="F313">
        <v>6.15787548878947</v>
      </c>
      <c r="G313">
        <v>0.96280177384783305</v>
      </c>
      <c r="H313">
        <v>3.8152084005035798</v>
      </c>
      <c r="I313">
        <v>26.965580886600002</v>
      </c>
      <c r="J313">
        <v>27.1556084087531</v>
      </c>
      <c r="K313">
        <v>50.280793460539101</v>
      </c>
      <c r="L313">
        <v>47.519644433366601</v>
      </c>
      <c r="M313">
        <v>45.533012393787601</v>
      </c>
      <c r="N313">
        <v>9.4035963190505303</v>
      </c>
      <c r="O313">
        <v>13.4410540359076</v>
      </c>
      <c r="P313">
        <v>2.3478130908781698</v>
      </c>
      <c r="Q313">
        <v>8.7119287911053505</v>
      </c>
      <c r="R313">
        <v>1.41600288093561</v>
      </c>
      <c r="S313">
        <v>13.2963202940219</v>
      </c>
      <c r="T313">
        <v>10.210591879689201</v>
      </c>
      <c r="U313">
        <v>3.95758649270131</v>
      </c>
      <c r="V313">
        <v>1.33259191109169</v>
      </c>
      <c r="W313">
        <v>0.83863286670042303</v>
      </c>
      <c r="X313">
        <v>15920.4918279799</v>
      </c>
      <c r="Y313">
        <v>0.200210640086842</v>
      </c>
      <c r="AA313">
        <v>7.2731513097572504</v>
      </c>
      <c r="AB313">
        <v>6.79103365040055</v>
      </c>
      <c r="AC313">
        <v>0.98496442982137</v>
      </c>
      <c r="AD313">
        <v>5.34669024160738</v>
      </c>
      <c r="AE313">
        <v>68.009970285932496</v>
      </c>
      <c r="AG313">
        <v>-19.829181547815899</v>
      </c>
      <c r="AH313">
        <v>-72.526400885466302</v>
      </c>
      <c r="AI313">
        <v>1.94961338183259</v>
      </c>
      <c r="AJ313">
        <v>-18.219367368051099</v>
      </c>
      <c r="AK313">
        <v>-61.409657780940499</v>
      </c>
      <c r="AL313">
        <v>10.3805436337625</v>
      </c>
      <c r="AM313">
        <v>0.17881152533762101</v>
      </c>
      <c r="AO313">
        <v>0.17881152533762101</v>
      </c>
      <c r="AP313">
        <v>-20.239996546783601</v>
      </c>
      <c r="AQ313">
        <v>0.15658752034658499</v>
      </c>
      <c r="AR313">
        <v>-95.036841669506899</v>
      </c>
      <c r="AS313">
        <v>10.210591879689201</v>
      </c>
    </row>
    <row r="314" spans="1:45" x14ac:dyDescent="0.25">
      <c r="A314" t="s">
        <v>915</v>
      </c>
      <c r="B314" t="s">
        <v>914</v>
      </c>
      <c r="C314" t="s">
        <v>916</v>
      </c>
      <c r="D314">
        <v>14199.0181705799</v>
      </c>
      <c r="E314">
        <v>1046.8</v>
      </c>
      <c r="F314">
        <v>25.675723049956101</v>
      </c>
      <c r="G314">
        <v>2.19914641541116</v>
      </c>
      <c r="H314">
        <v>1.1552233360888899</v>
      </c>
      <c r="I314">
        <v>-20.6978715654</v>
      </c>
      <c r="L314">
        <v>42.013700378960898</v>
      </c>
      <c r="M314">
        <v>12.603445936779201</v>
      </c>
      <c r="N314">
        <v>16.060963241139198</v>
      </c>
      <c r="P314">
        <v>7.5574888074887996</v>
      </c>
      <c r="Q314">
        <v>37.939164559710797</v>
      </c>
      <c r="R314">
        <v>2.19914641541116</v>
      </c>
      <c r="S314">
        <v>5.2106083150984599</v>
      </c>
      <c r="T314">
        <v>58.052324995216502</v>
      </c>
      <c r="X314">
        <v>13744.278170579901</v>
      </c>
      <c r="Y314">
        <v>9.2350083119977402</v>
      </c>
      <c r="Z314">
        <v>102.999686530125</v>
      </c>
      <c r="AA314">
        <v>46.915204023006503</v>
      </c>
      <c r="AB314">
        <v>40.143344151469101</v>
      </c>
      <c r="AC314">
        <v>1.54858199196179</v>
      </c>
      <c r="AD314">
        <v>2.73104420199738</v>
      </c>
      <c r="AE314">
        <v>-74.067262102288296</v>
      </c>
      <c r="AF314">
        <v>106.40751027113301</v>
      </c>
      <c r="AG314">
        <v>311.03016653115702</v>
      </c>
      <c r="AH314">
        <v>41.344235496596902</v>
      </c>
      <c r="AI314">
        <v>12.0395961967338</v>
      </c>
      <c r="AJ314">
        <v>394.59522322692101</v>
      </c>
      <c r="AK314">
        <v>179.096621576562</v>
      </c>
      <c r="AL314">
        <v>46.6280623608017</v>
      </c>
      <c r="AM314">
        <v>9.5405556552396007</v>
      </c>
      <c r="AN314">
        <v>68.933965290707803</v>
      </c>
      <c r="AO314">
        <v>9.5405556552396007</v>
      </c>
      <c r="AP314">
        <v>346.70088626101801</v>
      </c>
      <c r="AQ314">
        <v>8.08598067348772</v>
      </c>
      <c r="AR314">
        <v>178.06912777557099</v>
      </c>
      <c r="AS314">
        <v>58.052324995216402</v>
      </c>
    </row>
    <row r="315" spans="1:45" x14ac:dyDescent="0.25">
      <c r="A315" t="s">
        <v>901</v>
      </c>
      <c r="B315" t="s">
        <v>900</v>
      </c>
      <c r="C315" t="s">
        <v>902</v>
      </c>
      <c r="D315">
        <v>13973.7312254399</v>
      </c>
      <c r="E315">
        <v>827.55</v>
      </c>
      <c r="F315">
        <v>-1.8059210526315701</v>
      </c>
      <c r="G315">
        <v>4.7387480357436003</v>
      </c>
      <c r="H315">
        <v>0.35033393730906898</v>
      </c>
      <c r="I315">
        <v>352.37134294240002</v>
      </c>
      <c r="J315">
        <v>295.341463841402</v>
      </c>
      <c r="K315">
        <v>138.828498189008</v>
      </c>
      <c r="L315">
        <v>143.00070958843801</v>
      </c>
      <c r="M315">
        <v>1.6757709488186801</v>
      </c>
      <c r="O315">
        <v>1.23585762477294</v>
      </c>
      <c r="P315">
        <v>1.47664280716861</v>
      </c>
      <c r="R315">
        <v>6.2558810422872098</v>
      </c>
      <c r="S315">
        <v>0.52341855750997102</v>
      </c>
      <c r="T315">
        <v>-383.78827864432901</v>
      </c>
      <c r="X315">
        <v>13019.501225439901</v>
      </c>
      <c r="Y315">
        <v>13.0119542919506</v>
      </c>
      <c r="AB315">
        <v>136.97528906301901</v>
      </c>
      <c r="AC315">
        <v>0.98496442982137</v>
      </c>
      <c r="AD315">
        <v>5.34669024160738</v>
      </c>
      <c r="AE315">
        <v>68.009970285932496</v>
      </c>
      <c r="AG315">
        <v>24.735112144251499</v>
      </c>
      <c r="AH315">
        <v>-44.819008492221101</v>
      </c>
      <c r="AI315">
        <v>4.7002755588504304</v>
      </c>
      <c r="AJ315">
        <v>-144.30960359705301</v>
      </c>
      <c r="AK315">
        <v>-422.913703179881</v>
      </c>
      <c r="AM315">
        <v>13.965631159367501</v>
      </c>
      <c r="AO315">
        <v>13.965631159367501</v>
      </c>
      <c r="AP315">
        <v>401.219764616129</v>
      </c>
      <c r="AR315">
        <v>307.04242139061802</v>
      </c>
      <c r="AS315">
        <v>-269.55500049073999</v>
      </c>
    </row>
    <row r="316" spans="1:45" x14ac:dyDescent="0.25">
      <c r="A316" t="s">
        <v>920</v>
      </c>
      <c r="B316" t="s">
        <v>919</v>
      </c>
      <c r="C316" t="s">
        <v>648</v>
      </c>
      <c r="D316">
        <v>13962.796992899999</v>
      </c>
      <c r="E316">
        <v>898.2</v>
      </c>
      <c r="F316">
        <v>2.6113207547169699</v>
      </c>
      <c r="G316">
        <v>7.8849825901381496E-2</v>
      </c>
      <c r="H316">
        <v>1.3055322049301299</v>
      </c>
      <c r="I316">
        <v>-49.7470882828</v>
      </c>
      <c r="L316">
        <v>1.7547160781720399</v>
      </c>
      <c r="M316">
        <v>228.20540563934901</v>
      </c>
      <c r="N316">
        <v>13.473820067202199</v>
      </c>
      <c r="O316">
        <v>0</v>
      </c>
      <c r="P316">
        <v>0</v>
      </c>
      <c r="Q316">
        <v>8.3552360627503699</v>
      </c>
      <c r="R316">
        <v>0.120745816017072</v>
      </c>
      <c r="S316">
        <v>-2.0056981051400702</v>
      </c>
      <c r="T316">
        <v>125.137094397741</v>
      </c>
      <c r="X316">
        <v>14994.116992899901</v>
      </c>
      <c r="Y316">
        <v>6.5233789538050502</v>
      </c>
      <c r="Z316">
        <v>212.682510537588</v>
      </c>
      <c r="AA316">
        <v>61.9079974933939</v>
      </c>
      <c r="AB316">
        <v>38.018501972413098</v>
      </c>
      <c r="AC316">
        <v>0.45716602517637001</v>
      </c>
      <c r="AD316">
        <v>5.7210413287841799</v>
      </c>
      <c r="AE316">
        <v>152.72171058466299</v>
      </c>
      <c r="AF316">
        <v>198.05385805531901</v>
      </c>
      <c r="AG316">
        <v>100.765805117502</v>
      </c>
      <c r="AH316">
        <v>389.46685553018898</v>
      </c>
      <c r="AI316">
        <v>30.215310192162001</v>
      </c>
      <c r="AJ316">
        <v>12.5335187997545</v>
      </c>
      <c r="AK316">
        <v>101.05929808011</v>
      </c>
      <c r="AL316">
        <v>86.782608695652101</v>
      </c>
      <c r="AM316">
        <v>6.0746902323669101</v>
      </c>
      <c r="AN316">
        <v>81.854830536405103</v>
      </c>
      <c r="AO316">
        <v>6.0746902323669101</v>
      </c>
      <c r="AP316">
        <v>9.8977368931849803</v>
      </c>
      <c r="AQ316">
        <v>5.2690463455311001</v>
      </c>
      <c r="AR316">
        <v>283.936236259304</v>
      </c>
      <c r="AS316">
        <v>119.524028359013</v>
      </c>
    </row>
    <row r="317" spans="1:45" x14ac:dyDescent="0.25">
      <c r="A317" t="s">
        <v>934</v>
      </c>
      <c r="B317" t="s">
        <v>933</v>
      </c>
      <c r="C317" t="s">
        <v>27</v>
      </c>
      <c r="D317">
        <v>13948.9611285799</v>
      </c>
      <c r="E317">
        <v>234.1</v>
      </c>
      <c r="H317">
        <v>0.116610875059362</v>
      </c>
      <c r="N317">
        <v>1.1502634071647</v>
      </c>
      <c r="Q317">
        <v>0.98207720318288005</v>
      </c>
      <c r="S317">
        <v>-0.19918041250312801</v>
      </c>
      <c r="T317">
        <v>15.1694990197055</v>
      </c>
      <c r="U317">
        <v>0.64468646532929696</v>
      </c>
      <c r="V317">
        <v>-0.38641341604364998</v>
      </c>
      <c r="W317">
        <v>-5.4353233971609002E-3</v>
      </c>
      <c r="X317">
        <v>-3608.3088714199998</v>
      </c>
      <c r="AF317">
        <v>2.2578039446659202</v>
      </c>
      <c r="AG317">
        <v>-64.938225755087302</v>
      </c>
      <c r="AH317">
        <v>-54.489290103938899</v>
      </c>
      <c r="AI317">
        <v>1.1132015690192401</v>
      </c>
      <c r="AJ317">
        <v>-33.235960739337699</v>
      </c>
      <c r="AK317">
        <v>-8.3664915055099396</v>
      </c>
      <c r="AL317">
        <v>11.336561743341401</v>
      </c>
      <c r="AM317">
        <v>1.15696796482721</v>
      </c>
      <c r="AN317">
        <v>2.1629951617529102</v>
      </c>
      <c r="AO317">
        <v>1.15696796482721</v>
      </c>
      <c r="AP317">
        <v>-69.962065650461199</v>
      </c>
      <c r="AQ317">
        <v>1.66693773011049</v>
      </c>
      <c r="AR317">
        <v>-40.300175992476099</v>
      </c>
      <c r="AS317">
        <v>13.5378176078301</v>
      </c>
    </row>
    <row r="318" spans="1:45" x14ac:dyDescent="0.25">
      <c r="A318" t="s">
        <v>918</v>
      </c>
      <c r="B318" t="s">
        <v>917</v>
      </c>
      <c r="C318" t="s">
        <v>91</v>
      </c>
      <c r="D318">
        <v>13796.716375960001</v>
      </c>
      <c r="E318">
        <v>925</v>
      </c>
      <c r="F318">
        <v>15.1747483989021</v>
      </c>
      <c r="G318">
        <v>1.8615197779319901</v>
      </c>
      <c r="H318">
        <v>1.0553352493906201</v>
      </c>
      <c r="I318">
        <v>-5291.6497852135999</v>
      </c>
      <c r="J318">
        <v>0</v>
      </c>
      <c r="K318">
        <v>5590.8730158730104</v>
      </c>
      <c r="L318">
        <v>47.886117622724697</v>
      </c>
      <c r="M318">
        <v>63.631053146086103</v>
      </c>
      <c r="N318">
        <v>20.371291536935701</v>
      </c>
      <c r="P318">
        <v>19.120907942109099</v>
      </c>
      <c r="Q318">
        <v>29.255905262491201</v>
      </c>
      <c r="R318">
        <v>1.8615197779319901</v>
      </c>
      <c r="S318">
        <v>2.7382570608669301</v>
      </c>
      <c r="T318">
        <v>59.728630572578901</v>
      </c>
      <c r="U318">
        <v>0.56043639365326703</v>
      </c>
      <c r="V318">
        <v>-2.0645581879563499</v>
      </c>
      <c r="W318">
        <v>-2.26797662249112</v>
      </c>
      <c r="X318">
        <v>13638.636375960001</v>
      </c>
      <c r="Y318">
        <v>9.4033620904302193</v>
      </c>
      <c r="Z318">
        <v>201.27857697697701</v>
      </c>
      <c r="AA318">
        <v>41.114905269383797</v>
      </c>
      <c r="AB318">
        <v>36.503054829537199</v>
      </c>
      <c r="AC318">
        <v>1.51887463644678</v>
      </c>
      <c r="AD318">
        <v>7.7289023228045197</v>
      </c>
      <c r="AE318">
        <v>31.807681496004101</v>
      </c>
      <c r="AF318">
        <v>203.61151676446201</v>
      </c>
      <c r="AG318">
        <v>126.604486722799</v>
      </c>
      <c r="AH318">
        <v>131.77896510031999</v>
      </c>
      <c r="AI318">
        <v>16.447767549605398</v>
      </c>
      <c r="AJ318">
        <v>131.678512443633</v>
      </c>
      <c r="AK318">
        <v>125.7409091687</v>
      </c>
      <c r="AL318">
        <v>49.2414160234229</v>
      </c>
      <c r="AM318">
        <v>9.5123527137065604</v>
      </c>
      <c r="AN318">
        <v>66.596111290051596</v>
      </c>
      <c r="AO318">
        <v>9.5123527137065604</v>
      </c>
      <c r="AP318">
        <v>147.48372348229901</v>
      </c>
      <c r="AQ318">
        <v>7.4825949593243299</v>
      </c>
      <c r="AR318">
        <v>164.028353454729</v>
      </c>
      <c r="AS318">
        <v>59.728630572578801</v>
      </c>
    </row>
    <row r="319" spans="1:45" x14ac:dyDescent="0.25">
      <c r="A319" t="s">
        <v>911</v>
      </c>
      <c r="B319" t="s">
        <v>910</v>
      </c>
      <c r="C319" t="s">
        <v>88</v>
      </c>
      <c r="D319">
        <v>13736.200926825</v>
      </c>
      <c r="E319">
        <v>1286.05</v>
      </c>
      <c r="F319">
        <v>707.5</v>
      </c>
      <c r="G319">
        <v>4.5147160664819896</v>
      </c>
      <c r="H319">
        <v>0.930046423824475</v>
      </c>
      <c r="I319">
        <v>68.505027601600005</v>
      </c>
      <c r="J319">
        <v>83.727141426141998</v>
      </c>
      <c r="K319">
        <v>85.321417755724795</v>
      </c>
      <c r="L319">
        <v>56.649596636392801</v>
      </c>
      <c r="M319">
        <v>0.203960396039603</v>
      </c>
      <c r="N319">
        <v>34.397437121797402</v>
      </c>
      <c r="O319">
        <v>4.3593988016654803</v>
      </c>
      <c r="P319">
        <v>0.18415841584158399</v>
      </c>
      <c r="Q319">
        <v>208.12240005640501</v>
      </c>
      <c r="R319">
        <v>5.4566308864265904</v>
      </c>
      <c r="S319">
        <v>2.0323918168041701</v>
      </c>
      <c r="T319">
        <v>46.534998735771303</v>
      </c>
      <c r="U319">
        <v>0.232023846111333</v>
      </c>
      <c r="V319">
        <v>-3.01019052494118</v>
      </c>
      <c r="W319">
        <v>-0.26082811043035597</v>
      </c>
      <c r="X319">
        <v>13398.150926824999</v>
      </c>
      <c r="Y319">
        <v>13.8750359110891</v>
      </c>
      <c r="Z319">
        <v>139.636799654246</v>
      </c>
      <c r="AA319">
        <v>33.8166353529151</v>
      </c>
      <c r="AB319">
        <v>30.993432480105898</v>
      </c>
      <c r="AC319">
        <v>1.29014926677683</v>
      </c>
      <c r="AD319">
        <v>4.6536854529267204</v>
      </c>
      <c r="AE319">
        <v>35.211063385994301</v>
      </c>
      <c r="AF319">
        <v>143.15998881526801</v>
      </c>
      <c r="AG319">
        <v>110.363329470089</v>
      </c>
      <c r="AH319">
        <v>343.09266827733097</v>
      </c>
      <c r="AI319">
        <v>13.600198937450401</v>
      </c>
      <c r="AJ319">
        <v>40.960011935056102</v>
      </c>
      <c r="AK319">
        <v>117.246937274933</v>
      </c>
      <c r="AL319">
        <v>40.826984126984101</v>
      </c>
      <c r="AM319">
        <v>14.225118240759899</v>
      </c>
      <c r="AN319">
        <v>49.170249594877497</v>
      </c>
      <c r="AO319">
        <v>14.225118240759899</v>
      </c>
      <c r="AP319">
        <v>249.54389757017199</v>
      </c>
      <c r="AQ319">
        <v>12.3672131279429</v>
      </c>
      <c r="AR319">
        <v>786.10403918989505</v>
      </c>
      <c r="AS319">
        <v>46.533422293522797</v>
      </c>
    </row>
    <row r="320" spans="1:45" x14ac:dyDescent="0.25">
      <c r="A320" t="s">
        <v>899</v>
      </c>
      <c r="B320" t="s">
        <v>898</v>
      </c>
      <c r="C320" t="s">
        <v>88</v>
      </c>
      <c r="D320">
        <v>13680.4812912</v>
      </c>
      <c r="E320">
        <v>4475.75</v>
      </c>
      <c r="F320">
        <v>185.026258205689</v>
      </c>
      <c r="G320">
        <v>2.5968550955413998</v>
      </c>
      <c r="H320">
        <v>2.8271725344212602</v>
      </c>
      <c r="I320">
        <v>84.179078036000007</v>
      </c>
      <c r="L320">
        <v>27.370004826332899</v>
      </c>
      <c r="M320">
        <v>6.1019599666388604</v>
      </c>
      <c r="N320">
        <v>68.391892329095</v>
      </c>
      <c r="O320">
        <v>0</v>
      </c>
      <c r="P320">
        <v>2.61572143452877</v>
      </c>
      <c r="Q320">
        <v>223.01197864049601</v>
      </c>
      <c r="R320">
        <v>3.5347133757961702</v>
      </c>
      <c r="S320">
        <v>5.6023482016477297</v>
      </c>
      <c r="T320">
        <v>22.1331197074906</v>
      </c>
      <c r="U320">
        <v>0.201703272075302</v>
      </c>
      <c r="V320">
        <v>-3.0405110989772099</v>
      </c>
      <c r="W320">
        <v>-0.29114868446638698</v>
      </c>
      <c r="X320">
        <v>13506.451291199999</v>
      </c>
      <c r="Y320">
        <v>4.3749417086514404</v>
      </c>
      <c r="Z320">
        <v>2394.7608672340398</v>
      </c>
      <c r="AA320">
        <v>15.9731912097165</v>
      </c>
      <c r="AB320">
        <v>15.1170184352964</v>
      </c>
      <c r="AC320">
        <v>1.29014926677683</v>
      </c>
      <c r="AD320">
        <v>4.6536854529267204</v>
      </c>
      <c r="AE320">
        <v>35.211063385994301</v>
      </c>
      <c r="AF320">
        <v>2425.6172502127602</v>
      </c>
      <c r="AG320">
        <v>120.60582784895701</v>
      </c>
      <c r="AH320">
        <v>364.66665623402997</v>
      </c>
      <c r="AI320">
        <v>14.2623866672226</v>
      </c>
      <c r="AJ320">
        <v>-32.956164115469001</v>
      </c>
      <c r="AK320">
        <v>3.3276587390483998</v>
      </c>
      <c r="AL320">
        <v>30.478379298604001</v>
      </c>
      <c r="AM320">
        <v>4.4313126301571302</v>
      </c>
      <c r="AN320">
        <v>204.247257258883</v>
      </c>
      <c r="AO320">
        <v>4.4313126301571302</v>
      </c>
      <c r="AP320">
        <v>8.8875510123220103</v>
      </c>
      <c r="AQ320">
        <v>5.2048696219229997</v>
      </c>
      <c r="AR320">
        <v>176.033137583654</v>
      </c>
      <c r="AS320">
        <v>24.5139163388105</v>
      </c>
    </row>
    <row r="321" spans="1:45" x14ac:dyDescent="0.25">
      <c r="A321" t="s">
        <v>904</v>
      </c>
      <c r="B321" t="s">
        <v>903</v>
      </c>
      <c r="C321" t="s">
        <v>88</v>
      </c>
      <c r="D321">
        <v>13671.12848956</v>
      </c>
      <c r="E321">
        <v>1024.3</v>
      </c>
      <c r="F321">
        <v>35.278978388997999</v>
      </c>
      <c r="G321">
        <v>4.53568769279864</v>
      </c>
      <c r="H321">
        <v>0.62113846855186405</v>
      </c>
      <c r="I321">
        <v>255.32337342790001</v>
      </c>
      <c r="J321">
        <v>178.985616911747</v>
      </c>
      <c r="K321">
        <v>65.838139612478798</v>
      </c>
      <c r="L321">
        <v>115.479824456293</v>
      </c>
      <c r="M321">
        <v>1.26304625545351</v>
      </c>
      <c r="N321">
        <v>13.0131675254183</v>
      </c>
      <c r="O321">
        <v>2.0392700055891702</v>
      </c>
      <c r="P321">
        <v>1.1674339753014999</v>
      </c>
      <c r="Q321">
        <v>96.393200295639403</v>
      </c>
      <c r="R321">
        <v>7.1818955430273297</v>
      </c>
      <c r="S321">
        <v>1.7832979419581401</v>
      </c>
      <c r="T321">
        <v>104.82386512467301</v>
      </c>
      <c r="X321">
        <v>13583.5584895599</v>
      </c>
      <c r="Y321">
        <v>20.345633109999302</v>
      </c>
      <c r="AA321">
        <v>75.644921142507002</v>
      </c>
      <c r="AB321">
        <v>66.973466569174505</v>
      </c>
      <c r="AC321">
        <v>0.83208620538750999</v>
      </c>
      <c r="AD321">
        <v>6.2748041438375504</v>
      </c>
      <c r="AE321">
        <v>38.257191492088097</v>
      </c>
      <c r="AG321">
        <v>69.900968226499302</v>
      </c>
      <c r="AH321">
        <v>257.86595289216302</v>
      </c>
      <c r="AI321">
        <v>10.984266950739499</v>
      </c>
      <c r="AJ321">
        <v>217.523878381337</v>
      </c>
      <c r="AK321">
        <v>389.36637520849098</v>
      </c>
      <c r="AL321">
        <v>71.1319444444444</v>
      </c>
      <c r="AM321">
        <v>20.476796611287501</v>
      </c>
      <c r="AO321">
        <v>20.476796611287501</v>
      </c>
      <c r="AP321">
        <v>403.16202481553398</v>
      </c>
      <c r="AQ321">
        <v>14.4329012075256</v>
      </c>
      <c r="AR321">
        <v>1175.5305003329399</v>
      </c>
      <c r="AS321">
        <v>105.49524260791701</v>
      </c>
    </row>
    <row r="322" spans="1:45" x14ac:dyDescent="0.25">
      <c r="A322" t="s">
        <v>932</v>
      </c>
      <c r="B322" t="s">
        <v>931</v>
      </c>
      <c r="C322" t="s">
        <v>763</v>
      </c>
      <c r="D322">
        <v>13589.207152249999</v>
      </c>
      <c r="E322">
        <v>276.10000000000002</v>
      </c>
      <c r="G322">
        <v>4.4957346880092004</v>
      </c>
      <c r="H322">
        <v>0.22128121628229899</v>
      </c>
      <c r="I322">
        <v>1955.9248892778</v>
      </c>
      <c r="L322">
        <v>0</v>
      </c>
      <c r="M322">
        <v>93.562424558323201</v>
      </c>
      <c r="N322">
        <v>11.5011303559961</v>
      </c>
      <c r="P322">
        <v>91.337580928344096</v>
      </c>
      <c r="Q322">
        <v>18.173410070486899</v>
      </c>
      <c r="R322">
        <v>4.4957346880092004</v>
      </c>
      <c r="S322">
        <v>2.9902532047886399</v>
      </c>
      <c r="T322">
        <v>27.015242241362099</v>
      </c>
      <c r="U322">
        <v>0.73134229161813002</v>
      </c>
      <c r="V322">
        <v>-0.29975758975481698</v>
      </c>
      <c r="W322">
        <v>6.8482821636951501E-3</v>
      </c>
      <c r="X322">
        <v>15871.697152249901</v>
      </c>
      <c r="Y322">
        <v>14.0581905688662</v>
      </c>
      <c r="AA322">
        <v>24.278673385419001</v>
      </c>
      <c r="AB322">
        <v>24.013824480663899</v>
      </c>
      <c r="AC322">
        <v>1.84366191657545</v>
      </c>
      <c r="AD322">
        <v>4.1014716235830404</v>
      </c>
      <c r="AE322">
        <v>21.638596599069199</v>
      </c>
      <c r="AG322">
        <v>239.996608706529</v>
      </c>
      <c r="AH322">
        <v>90.512102753498795</v>
      </c>
      <c r="AI322">
        <v>4.6599662406212197</v>
      </c>
      <c r="AJ322">
        <v>110.619792851094</v>
      </c>
      <c r="AK322">
        <v>63.189399082252898</v>
      </c>
      <c r="AL322">
        <v>22.912863070539402</v>
      </c>
      <c r="AM322">
        <v>12.036498806244399</v>
      </c>
      <c r="AO322">
        <v>12.036498806244399</v>
      </c>
      <c r="AP322">
        <v>506.51015902722298</v>
      </c>
      <c r="AQ322">
        <v>13.2919091289963</v>
      </c>
      <c r="AR322">
        <v>521.08622040099397</v>
      </c>
      <c r="AS322">
        <v>27.015242241362099</v>
      </c>
    </row>
    <row r="323" spans="1:45" x14ac:dyDescent="0.25">
      <c r="A323" t="s">
        <v>928</v>
      </c>
      <c r="B323" t="s">
        <v>927</v>
      </c>
      <c r="C323" t="s">
        <v>457</v>
      </c>
      <c r="D323">
        <v>13479.33667395</v>
      </c>
      <c r="E323">
        <v>556.75</v>
      </c>
      <c r="F323">
        <v>6.3850492304750999</v>
      </c>
      <c r="G323">
        <v>0.47165289485615902</v>
      </c>
      <c r="H323">
        <v>1.0732407685797201</v>
      </c>
      <c r="I323">
        <v>70.721993753099994</v>
      </c>
      <c r="L323">
        <v>23.1423423423423</v>
      </c>
      <c r="M323">
        <v>70.997534827724493</v>
      </c>
      <c r="N323">
        <v>17.685904021521502</v>
      </c>
      <c r="O323">
        <v>0</v>
      </c>
      <c r="P323">
        <v>51.427506736226498</v>
      </c>
      <c r="Q323">
        <v>17.953335498282801</v>
      </c>
      <c r="R323">
        <v>1.1342635859758801</v>
      </c>
      <c r="S323">
        <v>-3877.03349282311</v>
      </c>
      <c r="T323">
        <v>36.941834778420201</v>
      </c>
      <c r="U323">
        <v>0.36068530207394001</v>
      </c>
      <c r="V323">
        <v>-0.264969784622412</v>
      </c>
      <c r="W323">
        <v>-0.43501804101067898</v>
      </c>
      <c r="X323">
        <v>14611.67667395</v>
      </c>
      <c r="Y323">
        <v>3.6064856655436199</v>
      </c>
      <c r="Z323">
        <v>30.1489253563396</v>
      </c>
      <c r="AA323">
        <v>21.8757323621133</v>
      </c>
      <c r="AB323">
        <v>17.655695059087201</v>
      </c>
      <c r="AC323">
        <v>0.86960686935344</v>
      </c>
      <c r="AD323">
        <v>6.2615017687085199</v>
      </c>
      <c r="AE323">
        <v>42.465762847728101</v>
      </c>
      <c r="AF323">
        <v>27.812517639430499</v>
      </c>
      <c r="AG323">
        <v>43.543580048443602</v>
      </c>
      <c r="AH323">
        <v>25.182485906180101</v>
      </c>
      <c r="AI323">
        <v>7.7276481533853101</v>
      </c>
      <c r="AJ323">
        <v>-30.6033626865907</v>
      </c>
      <c r="AK323">
        <v>-40.645102828321299</v>
      </c>
      <c r="AL323">
        <v>35.689102564102498</v>
      </c>
      <c r="AM323">
        <v>3.3269990556460498</v>
      </c>
      <c r="AN323">
        <v>22.9999260723304</v>
      </c>
      <c r="AO323">
        <v>3.3269990556460498</v>
      </c>
      <c r="AP323">
        <v>72.823226557926205</v>
      </c>
      <c r="AQ323">
        <v>3.0862271471564</v>
      </c>
      <c r="AR323">
        <v>110.275001127967</v>
      </c>
      <c r="AS323">
        <v>36.941834778420201</v>
      </c>
    </row>
    <row r="324" spans="1:45" x14ac:dyDescent="0.25">
      <c r="A324" t="s">
        <v>938</v>
      </c>
      <c r="B324" t="s">
        <v>937</v>
      </c>
      <c r="C324" t="s">
        <v>336</v>
      </c>
      <c r="D324">
        <v>13363.562676</v>
      </c>
      <c r="E324">
        <v>47.3</v>
      </c>
      <c r="M324">
        <v>0</v>
      </c>
      <c r="P324">
        <v>0</v>
      </c>
      <c r="S324">
        <v>0</v>
      </c>
      <c r="X324">
        <v>13363.512676</v>
      </c>
      <c r="AC324">
        <v>1.29014926677683</v>
      </c>
      <c r="AD324">
        <v>4.6536854529267204</v>
      </c>
      <c r="AE324">
        <v>35.211063385994301</v>
      </c>
      <c r="AG324">
        <v>16837723.057407498</v>
      </c>
      <c r="AH324">
        <v>10884477.2606584</v>
      </c>
      <c r="AI324">
        <v>334089.06689999998</v>
      </c>
    </row>
    <row r="325" spans="1:45" x14ac:dyDescent="0.25">
      <c r="A325" t="s">
        <v>936</v>
      </c>
      <c r="B325" t="s">
        <v>935</v>
      </c>
      <c r="C325" t="s">
        <v>373</v>
      </c>
      <c r="D325">
        <v>13353.6572323</v>
      </c>
      <c r="E325">
        <v>580.95000000000005</v>
      </c>
      <c r="F325">
        <v>1.6403086490844101</v>
      </c>
      <c r="G325">
        <v>0.27248701732736802</v>
      </c>
      <c r="H325">
        <v>0.229598045157273</v>
      </c>
      <c r="I325">
        <v>816.55706879019999</v>
      </c>
      <c r="J325">
        <v>2022.5698891751499</v>
      </c>
      <c r="K325">
        <v>277.97497239602501</v>
      </c>
      <c r="L325">
        <v>48.792195874119599</v>
      </c>
      <c r="M325">
        <v>147.41362309067401</v>
      </c>
      <c r="N325">
        <v>4.3514923540000803</v>
      </c>
      <c r="O325">
        <v>0.180463479632268</v>
      </c>
      <c r="P325">
        <v>135.95385173262699</v>
      </c>
      <c r="Q325">
        <v>2.2040382282379398</v>
      </c>
      <c r="R325">
        <v>1.10969772796087</v>
      </c>
      <c r="S325">
        <v>3.8108460235994102</v>
      </c>
      <c r="T325">
        <v>45.824293031467597</v>
      </c>
      <c r="U325">
        <v>0.34556825293060101</v>
      </c>
      <c r="V325">
        <v>-0.81383003995714498</v>
      </c>
      <c r="W325">
        <v>-0.81383003995714498</v>
      </c>
      <c r="X325">
        <v>16352.437232300001</v>
      </c>
      <c r="Y325">
        <v>4.5268517828708399</v>
      </c>
      <c r="Z325">
        <v>25.4338464433695</v>
      </c>
      <c r="AA325">
        <v>22.962391148229202</v>
      </c>
      <c r="AB325">
        <v>15.926871232955399</v>
      </c>
      <c r="AC325">
        <v>0.941333681936249</v>
      </c>
      <c r="AD325">
        <v>3.6778973512404298</v>
      </c>
      <c r="AE325">
        <v>387.382730986659</v>
      </c>
      <c r="AF325">
        <v>20.7696787138768</v>
      </c>
      <c r="AG325">
        <v>41.099095805331999</v>
      </c>
      <c r="AH325">
        <v>41.099095805331999</v>
      </c>
      <c r="AI325">
        <v>4.2476436749072697</v>
      </c>
      <c r="AJ325">
        <v>-16.6428926643338</v>
      </c>
      <c r="AK325">
        <v>-16.6428926643338</v>
      </c>
      <c r="AL325">
        <v>39.121212121212103</v>
      </c>
      <c r="AM325">
        <v>3.6966983080956202</v>
      </c>
      <c r="AN325">
        <v>13.8169392038035</v>
      </c>
      <c r="AO325">
        <v>3.6966983080956202</v>
      </c>
      <c r="AP325">
        <v>-58.005558397314999</v>
      </c>
      <c r="AQ325">
        <v>3.2409534442322099</v>
      </c>
      <c r="AR325">
        <v>-58.005558397314999</v>
      </c>
      <c r="AS325">
        <v>45.824293031467597</v>
      </c>
    </row>
    <row r="326" spans="1:45" x14ac:dyDescent="0.25">
      <c r="A326" t="s">
        <v>926</v>
      </c>
      <c r="B326" t="s">
        <v>925</v>
      </c>
      <c r="C326" t="s">
        <v>754</v>
      </c>
      <c r="D326">
        <v>13334.409726255</v>
      </c>
      <c r="E326">
        <v>1554.45</v>
      </c>
      <c r="G326">
        <v>1.15204387496914</v>
      </c>
      <c r="H326">
        <v>0.41110277263143102</v>
      </c>
      <c r="I326">
        <v>-2154.8432535447</v>
      </c>
      <c r="L326">
        <v>56.795242477102697</v>
      </c>
      <c r="M326">
        <v>36.417679823830902</v>
      </c>
      <c r="N326">
        <v>15.9352202897969</v>
      </c>
      <c r="P326">
        <v>0.20355669053831499</v>
      </c>
      <c r="Q326">
        <v>16.7406872344147</v>
      </c>
      <c r="R326">
        <v>1.15204387496914</v>
      </c>
      <c r="S326">
        <v>7.09030955901334</v>
      </c>
      <c r="T326">
        <v>14.9833245982976</v>
      </c>
      <c r="U326">
        <v>2.4930062500663999</v>
      </c>
      <c r="V326">
        <v>1.4619063686934499</v>
      </c>
      <c r="W326">
        <v>-2.81303564127689</v>
      </c>
      <c r="X326">
        <v>8630.5197262549991</v>
      </c>
      <c r="Y326">
        <v>2.8567379957217698</v>
      </c>
      <c r="Z326">
        <v>12.524517445116</v>
      </c>
      <c r="AA326">
        <v>7.2429209337644096</v>
      </c>
      <c r="AB326">
        <v>7.0635432841083903</v>
      </c>
      <c r="AC326">
        <v>1.84366191657545</v>
      </c>
      <c r="AD326">
        <v>4.1014716235830404</v>
      </c>
      <c r="AE326">
        <v>21.638596599069199</v>
      </c>
      <c r="AF326">
        <v>19.3507520443701</v>
      </c>
      <c r="AG326">
        <v>117.263116230859</v>
      </c>
      <c r="AH326">
        <v>152.20070750725199</v>
      </c>
      <c r="AI326">
        <v>6.1688825321781398</v>
      </c>
      <c r="AJ326">
        <v>29.6884324443024</v>
      </c>
      <c r="AK326">
        <v>-9.49110448075532</v>
      </c>
      <c r="AL326">
        <v>13.0516372795969</v>
      </c>
      <c r="AM326">
        <v>4.41374518844232</v>
      </c>
      <c r="AN326">
        <v>16.600572332717</v>
      </c>
      <c r="AO326">
        <v>4.41374518844232</v>
      </c>
      <c r="AP326">
        <v>64.851636711860706</v>
      </c>
      <c r="AQ326">
        <v>4.6040055529007597</v>
      </c>
      <c r="AR326">
        <v>127.75030854325701</v>
      </c>
      <c r="AS326">
        <v>14.349647270653699</v>
      </c>
    </row>
    <row r="327" spans="1:45" x14ac:dyDescent="0.25">
      <c r="A327" t="s">
        <v>924</v>
      </c>
      <c r="B327" t="s">
        <v>923</v>
      </c>
      <c r="C327" t="s">
        <v>107</v>
      </c>
      <c r="D327">
        <v>13238.9597329399</v>
      </c>
      <c r="E327">
        <v>214.55</v>
      </c>
      <c r="F327">
        <v>13.758785493393299</v>
      </c>
      <c r="G327">
        <v>1.6000551376471901</v>
      </c>
      <c r="H327">
        <v>0.50370318277981896</v>
      </c>
      <c r="I327">
        <v>-160.998934246</v>
      </c>
      <c r="J327">
        <v>64.280428660826004</v>
      </c>
      <c r="K327">
        <v>277.39314768460503</v>
      </c>
      <c r="L327">
        <v>28.875421173141699</v>
      </c>
      <c r="M327">
        <v>6.8667463529140598</v>
      </c>
      <c r="N327">
        <v>11.1351784267863</v>
      </c>
      <c r="O327">
        <v>5.6782446477747097</v>
      </c>
      <c r="P327">
        <v>6.0078630164604903</v>
      </c>
      <c r="Q327">
        <v>34.076457270373602</v>
      </c>
      <c r="R327">
        <v>1.7257492812413799</v>
      </c>
      <c r="S327">
        <v>10.338280930501</v>
      </c>
      <c r="T327">
        <v>42.085894182344099</v>
      </c>
      <c r="U327">
        <v>0.51960321209258298</v>
      </c>
      <c r="V327">
        <v>-0.106051874603769</v>
      </c>
      <c r="W327">
        <v>0.29074551851170699</v>
      </c>
      <c r="X327">
        <v>13047.889732939901</v>
      </c>
      <c r="Y327">
        <v>6.07228807914331</v>
      </c>
      <c r="Z327">
        <v>27.3885174914777</v>
      </c>
      <c r="AA327">
        <v>26.660992507029</v>
      </c>
      <c r="AB327">
        <v>21.196091057116799</v>
      </c>
      <c r="AC327">
        <v>0.45716602517637001</v>
      </c>
      <c r="AD327">
        <v>5.7210413287841799</v>
      </c>
      <c r="AE327">
        <v>152.72171058466299</v>
      </c>
      <c r="AF327">
        <v>27.789588020444999</v>
      </c>
      <c r="AG327">
        <v>-35.2681338964952</v>
      </c>
      <c r="AH327">
        <v>-38.230138067733598</v>
      </c>
      <c r="AI327">
        <v>3.8131193516438802</v>
      </c>
      <c r="AJ327">
        <v>-20.958853709849699</v>
      </c>
      <c r="AK327">
        <v>-32.380079750927699</v>
      </c>
      <c r="AM327">
        <v>6.1612091312850197</v>
      </c>
      <c r="AN327">
        <v>21.5516445537775</v>
      </c>
      <c r="AO327">
        <v>6.1612091312850197</v>
      </c>
      <c r="AP327">
        <v>-14.042834850918</v>
      </c>
      <c r="AR327">
        <v>289.40445589607202</v>
      </c>
      <c r="AS327">
        <v>42.084556338419397</v>
      </c>
    </row>
    <row r="328" spans="1:45" x14ac:dyDescent="0.25">
      <c r="A328" t="s">
        <v>942</v>
      </c>
      <c r="B328" t="s">
        <v>941</v>
      </c>
      <c r="C328" t="s">
        <v>323</v>
      </c>
      <c r="D328">
        <v>13144.84827203</v>
      </c>
      <c r="E328">
        <v>629.20000000000005</v>
      </c>
      <c r="F328">
        <v>-9.0405371167975694</v>
      </c>
      <c r="G328">
        <v>1.20434560242852</v>
      </c>
      <c r="H328">
        <v>1.8686044807405799</v>
      </c>
      <c r="I328">
        <v>132.68859357939999</v>
      </c>
      <c r="L328">
        <v>54.376363483806003</v>
      </c>
      <c r="M328">
        <v>6.2903413951318097</v>
      </c>
      <c r="O328">
        <v>0</v>
      </c>
      <c r="P328">
        <v>3.68710630686678</v>
      </c>
      <c r="R328">
        <v>2.2074967416230802</v>
      </c>
      <c r="S328">
        <v>4.22646920509123</v>
      </c>
      <c r="T328">
        <v>-28.229030971824301</v>
      </c>
      <c r="U328">
        <v>0.30619663245290701</v>
      </c>
      <c r="V328">
        <v>-2.9360177385995998</v>
      </c>
      <c r="W328">
        <v>7.9732780149857393E-2</v>
      </c>
      <c r="X328">
        <v>13131.468272029901</v>
      </c>
      <c r="Y328">
        <v>4.7905135352553998</v>
      </c>
      <c r="AC328">
        <v>1.29014926677683</v>
      </c>
      <c r="AD328">
        <v>4.6536854529267204</v>
      </c>
      <c r="AE328">
        <v>35.211063385994301</v>
      </c>
      <c r="AG328">
        <v>309.15308082433597</v>
      </c>
      <c r="AH328">
        <v>316.30123289409499</v>
      </c>
      <c r="AI328">
        <v>12.7778679057761</v>
      </c>
      <c r="AJ328">
        <v>-154.14981142656299</v>
      </c>
      <c r="AK328">
        <v>-231.786197216631</v>
      </c>
      <c r="AL328">
        <v>38.133333333333297</v>
      </c>
      <c r="AM328">
        <v>4.79539471607798</v>
      </c>
      <c r="AN328">
        <v>482.202797946808</v>
      </c>
      <c r="AO328">
        <v>4.79539471607798</v>
      </c>
      <c r="AP328">
        <v>67.552915416175907</v>
      </c>
      <c r="AQ328">
        <v>2.24656837837682</v>
      </c>
      <c r="AR328">
        <v>198.71235904746899</v>
      </c>
      <c r="AS328">
        <v>-28.229030971824301</v>
      </c>
    </row>
    <row r="329" spans="1:45" x14ac:dyDescent="0.25">
      <c r="A329" t="s">
        <v>913</v>
      </c>
      <c r="B329" t="s">
        <v>912</v>
      </c>
      <c r="C329" t="s">
        <v>365</v>
      </c>
      <c r="D329">
        <v>13038.987212350001</v>
      </c>
      <c r="E329">
        <v>842.5</v>
      </c>
      <c r="F329">
        <v>27.758757811020601</v>
      </c>
      <c r="G329">
        <v>0.90901615386114298</v>
      </c>
      <c r="H329">
        <v>1.1863955235804899</v>
      </c>
      <c r="I329">
        <v>112.86211057840001</v>
      </c>
      <c r="J329">
        <v>110.00628532073399</v>
      </c>
      <c r="K329">
        <v>46.3068993705024</v>
      </c>
      <c r="L329">
        <v>27.1931188537968</v>
      </c>
      <c r="M329">
        <v>27.562785065590301</v>
      </c>
      <c r="N329">
        <v>13.6748261892035</v>
      </c>
      <c r="O329">
        <v>3.3179922304966798</v>
      </c>
      <c r="P329">
        <v>19.6154187689202</v>
      </c>
      <c r="Q329">
        <v>20.123546254727898</v>
      </c>
      <c r="R329">
        <v>1.83517215845982</v>
      </c>
      <c r="S329">
        <v>4.8231661044251402</v>
      </c>
      <c r="T329">
        <v>14.3153432132427</v>
      </c>
      <c r="U329">
        <v>1.7602533897924799</v>
      </c>
      <c r="V329">
        <v>-1.4819609812600201</v>
      </c>
      <c r="W329">
        <v>1.24430737184519</v>
      </c>
      <c r="X329">
        <v>13772.167212349999</v>
      </c>
      <c r="Y329">
        <v>1.15568274094123</v>
      </c>
      <c r="AA329">
        <v>9.3947686892710607</v>
      </c>
      <c r="AB329">
        <v>7.9787771347836198</v>
      </c>
      <c r="AC329">
        <v>1.29014926677683</v>
      </c>
      <c r="AD329">
        <v>4.6536854529267204</v>
      </c>
      <c r="AE329">
        <v>35.211063385994301</v>
      </c>
      <c r="AG329">
        <v>-54.547154218863199</v>
      </c>
      <c r="AH329">
        <v>-31.413365878302599</v>
      </c>
      <c r="AI329">
        <v>2.1051846155156402</v>
      </c>
      <c r="AJ329">
        <v>-58.257545662817201</v>
      </c>
      <c r="AK329">
        <v>-33.1693445018647</v>
      </c>
      <c r="AM329">
        <v>1.0941584028368001</v>
      </c>
      <c r="AN329">
        <v>10.0583857600688</v>
      </c>
      <c r="AO329">
        <v>1.0941584028368001</v>
      </c>
      <c r="AP329">
        <v>-67.385348797448103</v>
      </c>
      <c r="AR329">
        <v>-31.843225212061999</v>
      </c>
      <c r="AS329">
        <v>18.275708816681998</v>
      </c>
    </row>
    <row r="330" spans="1:45" x14ac:dyDescent="0.25">
      <c r="A330" t="s">
        <v>946</v>
      </c>
      <c r="B330" t="s">
        <v>945</v>
      </c>
      <c r="C330" t="s">
        <v>615</v>
      </c>
      <c r="D330">
        <v>12930.84</v>
      </c>
      <c r="E330">
        <v>371.2</v>
      </c>
      <c r="F330">
        <v>8.3074917828402892</v>
      </c>
      <c r="G330">
        <v>2.3049058202552599</v>
      </c>
      <c r="H330">
        <v>1.5981578267432399</v>
      </c>
      <c r="I330">
        <v>8.7998818959000005</v>
      </c>
      <c r="J330">
        <v>5.6742159528043903</v>
      </c>
      <c r="K330">
        <v>36.843441267951</v>
      </c>
      <c r="L330">
        <v>32.6506914978103</v>
      </c>
      <c r="M330">
        <v>47.540785110284098</v>
      </c>
      <c r="N330">
        <v>10.3683093022959</v>
      </c>
      <c r="O330">
        <v>64.326067783797399</v>
      </c>
      <c r="P330">
        <v>45.271101753969702</v>
      </c>
      <c r="Q330">
        <v>15.316409209564201</v>
      </c>
      <c r="R330">
        <v>2.4350715836672698</v>
      </c>
      <c r="S330">
        <v>10.734362821512001</v>
      </c>
      <c r="T330">
        <v>27.931999827191401</v>
      </c>
      <c r="U330">
        <v>1.5610035774938</v>
      </c>
      <c r="V330">
        <v>0.63064860293126201</v>
      </c>
      <c r="W330">
        <v>-0.28574354642807498</v>
      </c>
      <c r="X330">
        <v>13899.7699999999</v>
      </c>
      <c r="Y330">
        <v>1.5769746545347201</v>
      </c>
      <c r="AA330">
        <v>18.963627433592102</v>
      </c>
      <c r="AB330">
        <v>16.185672531644101</v>
      </c>
      <c r="AC330">
        <v>4.06194010283913</v>
      </c>
      <c r="AD330">
        <v>1.65041840896396</v>
      </c>
      <c r="AE330">
        <v>10.616623364306101</v>
      </c>
      <c r="AG330">
        <v>55.374547074460899</v>
      </c>
      <c r="AH330">
        <v>106.520500144095</v>
      </c>
      <c r="AI330">
        <v>3.1953089092176001</v>
      </c>
      <c r="AJ330">
        <v>208.799396702911</v>
      </c>
      <c r="AK330">
        <v>57.365670499414001</v>
      </c>
      <c r="AL330">
        <v>25.424657534246499</v>
      </c>
      <c r="AM330">
        <v>1.46704635701481</v>
      </c>
      <c r="AN330">
        <v>36.078346028291598</v>
      </c>
      <c r="AO330">
        <v>1.46704635701481</v>
      </c>
      <c r="AP330">
        <v>92.536904161676702</v>
      </c>
      <c r="AQ330">
        <v>1.3385918826466101</v>
      </c>
      <c r="AR330">
        <v>134.985218650224</v>
      </c>
      <c r="AS330">
        <v>27.199915860328101</v>
      </c>
    </row>
    <row r="331" spans="1:45" x14ac:dyDescent="0.25">
      <c r="A331" t="s">
        <v>954</v>
      </c>
      <c r="B331" t="s">
        <v>953</v>
      </c>
      <c r="C331" t="s">
        <v>315</v>
      </c>
      <c r="D331">
        <v>12903.17745522</v>
      </c>
      <c r="E331">
        <v>105.75</v>
      </c>
      <c r="F331">
        <v>0.65090940786797602</v>
      </c>
      <c r="G331">
        <v>0.82073092986039697</v>
      </c>
      <c r="H331">
        <v>0.54711709555571697</v>
      </c>
      <c r="I331">
        <v>154.00460746580001</v>
      </c>
      <c r="J331">
        <v>197.119415508343</v>
      </c>
      <c r="K331">
        <v>142.76048647830899</v>
      </c>
      <c r="L331">
        <v>88.872984476272805</v>
      </c>
      <c r="M331">
        <v>83.222558500036897</v>
      </c>
      <c r="N331">
        <v>1.5662873822383001</v>
      </c>
      <c r="O331">
        <v>1.85166945152874</v>
      </c>
      <c r="P331">
        <v>51.457296818483798</v>
      </c>
      <c r="R331">
        <v>1.25824019984127</v>
      </c>
      <c r="S331">
        <v>7.2654134855969703</v>
      </c>
      <c r="T331">
        <v>-69.200780088061805</v>
      </c>
      <c r="X331">
        <v>17805.58745522</v>
      </c>
      <c r="Y331">
        <v>2.4189120560169202</v>
      </c>
      <c r="AA331">
        <v>79.478585257420804</v>
      </c>
      <c r="AB331">
        <v>19.7681715241362</v>
      </c>
      <c r="AC331">
        <v>0.83208620538750999</v>
      </c>
      <c r="AD331">
        <v>6.2748041438375504</v>
      </c>
      <c r="AE331">
        <v>38.257191492088097</v>
      </c>
      <c r="AG331">
        <v>-57.964926870722898</v>
      </c>
      <c r="AH331">
        <v>-60.965830297207802</v>
      </c>
      <c r="AI331">
        <v>1.90494979777367</v>
      </c>
      <c r="AJ331">
        <v>-291.37897732510402</v>
      </c>
      <c r="AK331">
        <v>-271.80127176742798</v>
      </c>
      <c r="AL331">
        <v>70.5</v>
      </c>
      <c r="AM331">
        <v>1.75291332486798</v>
      </c>
      <c r="AN331">
        <v>26.665517897084001</v>
      </c>
      <c r="AO331">
        <v>1.75291332486798</v>
      </c>
      <c r="AP331">
        <v>-57.806855063979903</v>
      </c>
      <c r="AQ331">
        <v>1.5846876467670401</v>
      </c>
      <c r="AR331">
        <v>-60.8288437763659</v>
      </c>
      <c r="AS331">
        <v>-69.200780088061506</v>
      </c>
    </row>
    <row r="332" spans="1:45" x14ac:dyDescent="0.25">
      <c r="A332" t="s">
        <v>956</v>
      </c>
      <c r="B332" t="s">
        <v>955</v>
      </c>
      <c r="C332" t="s">
        <v>670</v>
      </c>
      <c r="D332">
        <v>12802.295</v>
      </c>
      <c r="E332">
        <v>1221.05</v>
      </c>
      <c r="F332">
        <v>2809.9230769230699</v>
      </c>
      <c r="G332">
        <v>5.1644373612613101</v>
      </c>
      <c r="H332">
        <v>0.515405557953451</v>
      </c>
      <c r="I332">
        <v>30.710642371500001</v>
      </c>
      <c r="L332">
        <v>24.485578316745499</v>
      </c>
      <c r="M332">
        <v>2.5521429200035101E-2</v>
      </c>
      <c r="N332">
        <v>27.5574096985425</v>
      </c>
      <c r="P332">
        <v>1.2320689958637601E-2</v>
      </c>
      <c r="Q332">
        <v>145.804713093099</v>
      </c>
      <c r="R332">
        <v>5.1644373612613101</v>
      </c>
      <c r="S332">
        <v>0.97978698224852001</v>
      </c>
      <c r="T332">
        <v>46.393531436854403</v>
      </c>
      <c r="U332">
        <v>1.306015835442</v>
      </c>
      <c r="V332">
        <v>0.274915954069057</v>
      </c>
      <c r="W332">
        <v>-7.4663042503836097E-2</v>
      </c>
      <c r="X332">
        <v>12000.555</v>
      </c>
      <c r="Y332">
        <v>19.326432505555999</v>
      </c>
      <c r="Z332">
        <v>46.647574438311402</v>
      </c>
      <c r="AA332">
        <v>32.852131183443198</v>
      </c>
      <c r="AB332">
        <v>31.188905060165801</v>
      </c>
      <c r="AC332">
        <v>1.84366191657545</v>
      </c>
      <c r="AD332">
        <v>4.1014716235830404</v>
      </c>
      <c r="AE332">
        <v>21.638596599069199</v>
      </c>
      <c r="AF332">
        <v>49.764032496307202</v>
      </c>
      <c r="AG332">
        <v>39.373160625420297</v>
      </c>
      <c r="AH332">
        <v>360.61133774133998</v>
      </c>
      <c r="AI332">
        <v>11.2666505324298</v>
      </c>
      <c r="AJ332">
        <v>-4.5825001788564599</v>
      </c>
      <c r="AK332">
        <v>180.246701060199</v>
      </c>
      <c r="AL332">
        <v>41.532312925169997</v>
      </c>
      <c r="AM332">
        <v>20.6176039552935</v>
      </c>
      <c r="AN332">
        <v>45.317858407079598</v>
      </c>
      <c r="AO332">
        <v>20.6176039552935</v>
      </c>
      <c r="AP332">
        <v>74.925449042507694</v>
      </c>
      <c r="AQ332">
        <v>20.603863232681999</v>
      </c>
      <c r="AR332">
        <v>963.87330073713599</v>
      </c>
      <c r="AS332">
        <v>46.400257330288802</v>
      </c>
    </row>
    <row r="333" spans="1:45" x14ac:dyDescent="0.25">
      <c r="A333" t="s">
        <v>970</v>
      </c>
      <c r="B333" t="s">
        <v>969</v>
      </c>
      <c r="C333" t="s">
        <v>575</v>
      </c>
      <c r="D333">
        <v>12767.177262525</v>
      </c>
      <c r="E333">
        <v>1900.45</v>
      </c>
      <c r="F333">
        <v>3.86604991059628</v>
      </c>
      <c r="G333">
        <v>0.664482188166581</v>
      </c>
      <c r="H333">
        <v>1.0741421860190501</v>
      </c>
      <c r="I333">
        <v>90.123929547800003</v>
      </c>
      <c r="J333">
        <v>218.10712448832399</v>
      </c>
      <c r="K333">
        <v>165.31405756219601</v>
      </c>
      <c r="L333">
        <v>35.341336431847601</v>
      </c>
      <c r="M333">
        <v>84.7686646693342</v>
      </c>
      <c r="N333">
        <v>12.149589793455201</v>
      </c>
      <c r="O333">
        <v>1.67348957928946</v>
      </c>
      <c r="P333">
        <v>43.8762994390042</v>
      </c>
      <c r="Q333">
        <v>10.167738661396999</v>
      </c>
      <c r="R333">
        <v>1.32848563510343</v>
      </c>
      <c r="S333">
        <v>7.4525670539108004</v>
      </c>
      <c r="T333">
        <v>24.137288279436198</v>
      </c>
      <c r="U333">
        <v>0.15643332029722301</v>
      </c>
      <c r="V333">
        <v>-0.46922176639912899</v>
      </c>
      <c r="W333">
        <v>-0.36046241900449899</v>
      </c>
      <c r="X333">
        <v>14170.597262525</v>
      </c>
      <c r="Y333">
        <v>1.6965919051343299</v>
      </c>
      <c r="Z333">
        <v>20.6000919660483</v>
      </c>
      <c r="AA333">
        <v>14.2478204493605</v>
      </c>
      <c r="AB333">
        <v>11.5214664757547</v>
      </c>
      <c r="AC333">
        <v>0.69067063619616997</v>
      </c>
      <c r="AD333">
        <v>8.5308523218610208</v>
      </c>
      <c r="AE333">
        <v>61.422563987467399</v>
      </c>
      <c r="AF333">
        <v>18.559911123180999</v>
      </c>
      <c r="AG333">
        <v>-60.313195283172497</v>
      </c>
      <c r="AH333">
        <v>-30.690109633004202</v>
      </c>
      <c r="AI333">
        <v>4.2785733357881002</v>
      </c>
      <c r="AJ333">
        <v>-53.083764624371</v>
      </c>
      <c r="AK333">
        <v>-61.218324091850398</v>
      </c>
      <c r="AL333">
        <v>17.308287795992701</v>
      </c>
      <c r="AM333">
        <v>1.5285657473519501</v>
      </c>
      <c r="AN333">
        <v>15.875032344633899</v>
      </c>
      <c r="AO333">
        <v>1.5285657473519501</v>
      </c>
      <c r="AP333">
        <v>-62.460015757612602</v>
      </c>
      <c r="AQ333">
        <v>1.39914015812699</v>
      </c>
      <c r="AR333">
        <v>-3.3906656200749001</v>
      </c>
      <c r="AS333">
        <v>24.137288279436198</v>
      </c>
    </row>
    <row r="334" spans="1:45" x14ac:dyDescent="0.25">
      <c r="A334" t="s">
        <v>940</v>
      </c>
      <c r="B334" t="s">
        <v>939</v>
      </c>
      <c r="C334" t="s">
        <v>407</v>
      </c>
      <c r="D334">
        <v>12726.202211955</v>
      </c>
      <c r="E334">
        <v>398.7</v>
      </c>
      <c r="F334">
        <v>259.08080808080803</v>
      </c>
      <c r="G334">
        <v>1.87546167572726</v>
      </c>
      <c r="H334">
        <v>1.1219893990320799</v>
      </c>
      <c r="I334">
        <v>81.467629656200003</v>
      </c>
      <c r="L334">
        <v>25.265139477743201</v>
      </c>
      <c r="M334">
        <v>0.25426002169374401</v>
      </c>
      <c r="N334">
        <v>18.9771894907404</v>
      </c>
      <c r="O334">
        <v>0</v>
      </c>
      <c r="P334">
        <v>0.180781208085002</v>
      </c>
      <c r="Q334">
        <v>38.961511999676198</v>
      </c>
      <c r="R334">
        <v>2.2456944847906302</v>
      </c>
      <c r="S334">
        <v>2.6675695234156902</v>
      </c>
      <c r="T334">
        <v>66.096407042458594</v>
      </c>
      <c r="X334">
        <v>11978.582211954999</v>
      </c>
      <c r="Y334">
        <v>9.2844991062844393</v>
      </c>
      <c r="Z334">
        <v>28.674731201117901</v>
      </c>
      <c r="AA334">
        <v>46.701946321318502</v>
      </c>
      <c r="AB334">
        <v>43.339419703878498</v>
      </c>
      <c r="AC334">
        <v>0.75236751848995997</v>
      </c>
      <c r="AD334">
        <v>6.8141198838329604</v>
      </c>
      <c r="AE334">
        <v>330.89120710237103</v>
      </c>
      <c r="AF334">
        <v>30.464408991130799</v>
      </c>
      <c r="AG334">
        <v>139.52469387251699</v>
      </c>
      <c r="AH334">
        <v>180.841409750048</v>
      </c>
      <c r="AI334">
        <v>14.842956194911199</v>
      </c>
      <c r="AJ334">
        <v>-29.661529089880901</v>
      </c>
      <c r="AK334">
        <v>54.215464544176598</v>
      </c>
      <c r="AL334">
        <v>48.036144578313198</v>
      </c>
      <c r="AM334">
        <v>9.8639731290876398</v>
      </c>
      <c r="AN334">
        <v>29.3609316444144</v>
      </c>
      <c r="AO334">
        <v>9.8639731290876398</v>
      </c>
      <c r="AP334">
        <v>112.33150241247699</v>
      </c>
      <c r="AQ334">
        <v>7.7961713118906397</v>
      </c>
      <c r="AR334">
        <v>261.740517897269</v>
      </c>
      <c r="AS334">
        <v>66.096407042458594</v>
      </c>
    </row>
    <row r="335" spans="1:45" x14ac:dyDescent="0.25">
      <c r="A335" t="s">
        <v>944</v>
      </c>
      <c r="B335" t="s">
        <v>943</v>
      </c>
      <c r="C335" t="s">
        <v>323</v>
      </c>
      <c r="D335">
        <v>12696.90123915</v>
      </c>
      <c r="E335">
        <v>367.75</v>
      </c>
      <c r="F335">
        <v>-0.260480562609888</v>
      </c>
      <c r="G335">
        <v>0.27976408548958698</v>
      </c>
      <c r="H335">
        <v>0.54915482201680099</v>
      </c>
      <c r="I335">
        <v>-6.4480375360000002</v>
      </c>
      <c r="J335">
        <v>84.014439480009202</v>
      </c>
      <c r="K335">
        <v>123.059259565109</v>
      </c>
      <c r="L335">
        <v>20.179998735775101</v>
      </c>
      <c r="M335">
        <v>54.136667043783198</v>
      </c>
      <c r="O335">
        <v>4.3444912833924096</v>
      </c>
      <c r="P335">
        <v>38.675076366104697</v>
      </c>
      <c r="Q335">
        <v>0.15627571134514301</v>
      </c>
      <c r="R335">
        <v>0.47908792883840301</v>
      </c>
      <c r="S335">
        <v>-4.5642520647989402</v>
      </c>
      <c r="T335">
        <v>800.56123828194302</v>
      </c>
      <c r="X335">
        <v>17278.8912391499</v>
      </c>
      <c r="Y335">
        <v>1.6301794292826499</v>
      </c>
      <c r="Z335">
        <v>14.1044113717175</v>
      </c>
      <c r="AB335">
        <v>21.128763177771798</v>
      </c>
      <c r="AC335">
        <v>1.29014926677683</v>
      </c>
      <c r="AD335">
        <v>4.6536854529267204</v>
      </c>
      <c r="AE335">
        <v>35.211063385994301</v>
      </c>
      <c r="AF335">
        <v>10.3642250966475</v>
      </c>
      <c r="AG335">
        <v>-54.003790958120199</v>
      </c>
      <c r="AH335">
        <v>-53.200209334828102</v>
      </c>
      <c r="AI335">
        <v>1.4364635410283899</v>
      </c>
      <c r="AJ335">
        <v>1435.6616432087801</v>
      </c>
      <c r="AK335">
        <v>3637.3908207305699</v>
      </c>
      <c r="AL335">
        <v>46.550632911392398</v>
      </c>
      <c r="AM335">
        <v>1.19789093693687</v>
      </c>
      <c r="AN335">
        <v>7.4190143970725702</v>
      </c>
      <c r="AO335">
        <v>1.19789093693687</v>
      </c>
      <c r="AP335">
        <v>-58.145235018621399</v>
      </c>
      <c r="AQ335">
        <v>1.13796720902573</v>
      </c>
      <c r="AR335">
        <v>-25.381569434882099</v>
      </c>
      <c r="AS335">
        <v>800.56123828178795</v>
      </c>
    </row>
    <row r="336" spans="1:45" x14ac:dyDescent="0.25">
      <c r="A336" t="s">
        <v>958</v>
      </c>
      <c r="B336" t="s">
        <v>957</v>
      </c>
      <c r="C336" t="s">
        <v>457</v>
      </c>
      <c r="D336">
        <v>12682.48248225</v>
      </c>
      <c r="E336">
        <v>5118.55</v>
      </c>
      <c r="F336">
        <v>2.41336197516303</v>
      </c>
      <c r="G336">
        <v>0.78055255436507898</v>
      </c>
      <c r="H336">
        <v>0.97332303828063504</v>
      </c>
      <c r="I336">
        <v>71.207413435399999</v>
      </c>
      <c r="J336">
        <v>36.1521473740641</v>
      </c>
      <c r="K336">
        <v>87.081292600115901</v>
      </c>
      <c r="L336">
        <v>15.2882393749519</v>
      </c>
      <c r="M336">
        <v>426.60959612251099</v>
      </c>
      <c r="N336">
        <v>8.7871166287097306</v>
      </c>
      <c r="O336">
        <v>10.0962190772063</v>
      </c>
      <c r="P336">
        <v>172.62632027327601</v>
      </c>
      <c r="Q336">
        <v>1.96398528938286</v>
      </c>
      <c r="R336">
        <v>0.88497219228494295</v>
      </c>
      <c r="S336">
        <v>-52.669450590545097</v>
      </c>
      <c r="T336">
        <v>19.5220233698915</v>
      </c>
      <c r="U336">
        <v>0.94121400654063903</v>
      </c>
      <c r="V336">
        <v>0.31555891984428602</v>
      </c>
      <c r="W336">
        <v>0.14551066345602001</v>
      </c>
      <c r="X336">
        <v>37143.622482250001</v>
      </c>
      <c r="Y336">
        <v>1.09885221915289</v>
      </c>
      <c r="AA336">
        <v>10.8044430850599</v>
      </c>
      <c r="AB336">
        <v>8.3966386163060704</v>
      </c>
      <c r="AC336">
        <v>0.86960686935344</v>
      </c>
      <c r="AD336">
        <v>6.2615017687085199</v>
      </c>
      <c r="AE336">
        <v>42.465762847728101</v>
      </c>
      <c r="AG336">
        <v>-61.029711311403197</v>
      </c>
      <c r="AH336">
        <v>-66.014518985288902</v>
      </c>
      <c r="AI336">
        <v>2.0979599318875399</v>
      </c>
      <c r="AJ336">
        <v>-63.327138904977801</v>
      </c>
      <c r="AK336">
        <v>-68.633726596062402</v>
      </c>
      <c r="AM336">
        <v>0.37519695411097498</v>
      </c>
      <c r="AO336">
        <v>0.37519695411097498</v>
      </c>
      <c r="AP336">
        <v>-80.510139281787801</v>
      </c>
      <c r="AR336">
        <v>-76.286575791174897</v>
      </c>
      <c r="AS336">
        <v>18.485158626783601</v>
      </c>
    </row>
    <row r="337" spans="1:45" x14ac:dyDescent="0.25">
      <c r="A337" t="s">
        <v>968</v>
      </c>
      <c r="B337" t="s">
        <v>967</v>
      </c>
      <c r="C337" t="s">
        <v>488</v>
      </c>
      <c r="D337">
        <v>12682.0365</v>
      </c>
      <c r="E337">
        <v>63.3</v>
      </c>
      <c r="G337">
        <v>0.73455436977213695</v>
      </c>
      <c r="H337">
        <v>9.0935077199493994E-2</v>
      </c>
      <c r="I337">
        <v>-11.742874821399999</v>
      </c>
      <c r="L337">
        <v>0.38863322692903601</v>
      </c>
      <c r="M337">
        <v>425.13171519380199</v>
      </c>
      <c r="N337">
        <v>2.9016523125366001</v>
      </c>
      <c r="P337">
        <v>425.13171519380199</v>
      </c>
      <c r="Q337">
        <v>2.64087100331616</v>
      </c>
      <c r="R337">
        <v>0.73455436977213695</v>
      </c>
      <c r="S337">
        <v>-7.40306834030683</v>
      </c>
      <c r="T337">
        <v>7.4537515501666203</v>
      </c>
      <c r="U337">
        <v>4.8934490923441203</v>
      </c>
      <c r="V337">
        <v>3.8623492109711699</v>
      </c>
      <c r="W337">
        <v>0.63802922370970705</v>
      </c>
      <c r="X337">
        <v>73541.146500000003</v>
      </c>
      <c r="Y337">
        <v>10.378108727128</v>
      </c>
      <c r="AA337">
        <v>32.124979905819401</v>
      </c>
      <c r="AB337">
        <v>31.967045202627201</v>
      </c>
      <c r="AC337">
        <v>1.84366191657545</v>
      </c>
      <c r="AD337">
        <v>4.1014716235830404</v>
      </c>
      <c r="AE337">
        <v>21.638596599069199</v>
      </c>
      <c r="AG337">
        <v>-7.9761071288032603</v>
      </c>
      <c r="AH337">
        <v>-64.161013388366399</v>
      </c>
      <c r="AI337">
        <v>0.87662917628061998</v>
      </c>
      <c r="AJ337">
        <v>32.440189875573502</v>
      </c>
      <c r="AK337">
        <v>-54.974557491927499</v>
      </c>
      <c r="AM337">
        <v>1.7896859097567299</v>
      </c>
      <c r="AO337">
        <v>1.7896859097567299</v>
      </c>
      <c r="AP337">
        <v>49.873660402633597</v>
      </c>
      <c r="AR337">
        <v>-7.6517785372052503</v>
      </c>
      <c r="AS337">
        <v>7.4537515501666203</v>
      </c>
    </row>
    <row r="338" spans="1:45" x14ac:dyDescent="0.25">
      <c r="A338" t="s">
        <v>948</v>
      </c>
      <c r="B338" t="s">
        <v>947</v>
      </c>
      <c r="C338" t="s">
        <v>61</v>
      </c>
      <c r="D338">
        <v>12629.518486200001</v>
      </c>
      <c r="E338">
        <v>1283.6500000000001</v>
      </c>
      <c r="F338">
        <v>5.4069885555630703</v>
      </c>
      <c r="G338">
        <v>1.92026561138811</v>
      </c>
      <c r="H338">
        <v>0.87955533270307495</v>
      </c>
      <c r="I338">
        <v>61.0306194343</v>
      </c>
      <c r="L338">
        <v>22.0368023819053</v>
      </c>
      <c r="M338">
        <v>109.796793088969</v>
      </c>
      <c r="N338">
        <v>20.530421724954799</v>
      </c>
      <c r="O338">
        <v>0</v>
      </c>
      <c r="P338">
        <v>93.608835010788098</v>
      </c>
      <c r="Q338">
        <v>21.212549916429101</v>
      </c>
      <c r="R338">
        <v>2.3937508109210199</v>
      </c>
      <c r="S338">
        <v>3.8685773427613799</v>
      </c>
      <c r="T338">
        <v>8.6834832107423594</v>
      </c>
      <c r="X338">
        <v>16816.3284862</v>
      </c>
      <c r="Y338">
        <v>1.7574106379163099</v>
      </c>
      <c r="AA338">
        <v>7.0204055717118603</v>
      </c>
      <c r="AB338">
        <v>6.3674094987504697</v>
      </c>
      <c r="AC338">
        <v>0.75236751848995997</v>
      </c>
      <c r="AD338">
        <v>6.8141198838329604</v>
      </c>
      <c r="AE338">
        <v>330.89120710237103</v>
      </c>
      <c r="AG338">
        <v>-19.615707101586299</v>
      </c>
      <c r="AH338">
        <v>-50.328781625510601</v>
      </c>
      <c r="AI338">
        <v>2.6252101466681599</v>
      </c>
      <c r="AJ338">
        <v>-70.332840432315507</v>
      </c>
      <c r="AK338">
        <v>-79.739785305637398</v>
      </c>
      <c r="AL338">
        <v>14.9609557109557</v>
      </c>
      <c r="AM338">
        <v>1.31986302227758</v>
      </c>
      <c r="AN338">
        <v>85.328818905479295</v>
      </c>
      <c r="AO338">
        <v>1.31986302227758</v>
      </c>
      <c r="AP338">
        <v>-23.276421629187801</v>
      </c>
      <c r="AQ338">
        <v>1.35005762551532</v>
      </c>
      <c r="AR338">
        <v>-51.596792997720698</v>
      </c>
      <c r="AS338">
        <v>8.6835429148389096</v>
      </c>
    </row>
    <row r="339" spans="1:45" x14ac:dyDescent="0.25">
      <c r="A339" t="s">
        <v>950</v>
      </c>
      <c r="B339" t="s">
        <v>949</v>
      </c>
      <c r="C339" t="s">
        <v>763</v>
      </c>
      <c r="D339">
        <v>12558.01719147</v>
      </c>
      <c r="E339">
        <v>1605.25</v>
      </c>
      <c r="G339">
        <v>8.4744371251597599</v>
      </c>
      <c r="H339">
        <v>0.13187003931701999</v>
      </c>
      <c r="I339">
        <v>-297.40696732710001</v>
      </c>
      <c r="L339">
        <v>0</v>
      </c>
      <c r="M339">
        <v>302.393819559772</v>
      </c>
      <c r="N339">
        <v>4.0896820188521597</v>
      </c>
      <c r="P339">
        <v>302.393819559772</v>
      </c>
      <c r="Q339">
        <v>4.2370114981069804</v>
      </c>
      <c r="R339">
        <v>8.4744371251597599</v>
      </c>
      <c r="S339">
        <v>1.00686727743863</v>
      </c>
      <c r="T339">
        <v>29.229842402695301</v>
      </c>
      <c r="X339">
        <v>21052.467191470001</v>
      </c>
      <c r="Y339">
        <v>13.071195325636401</v>
      </c>
      <c r="AA339">
        <v>38.388189842398901</v>
      </c>
      <c r="AB339">
        <v>36.477859739521399</v>
      </c>
      <c r="AC339">
        <v>1.84366191657545</v>
      </c>
      <c r="AD339">
        <v>4.1014716235830404</v>
      </c>
      <c r="AE339">
        <v>21.638596599069199</v>
      </c>
      <c r="AG339">
        <v>180.22634702307499</v>
      </c>
      <c r="AH339">
        <v>57.020715063598502</v>
      </c>
      <c r="AI339">
        <v>3.84075982942315</v>
      </c>
      <c r="AJ339">
        <v>127.88555056892901</v>
      </c>
      <c r="AK339">
        <v>76.567005187227807</v>
      </c>
      <c r="AL339">
        <v>25.08203125</v>
      </c>
      <c r="AM339">
        <v>7.7971049245436399</v>
      </c>
      <c r="AO339">
        <v>7.7971049245436399</v>
      </c>
      <c r="AP339">
        <v>292.890276804042</v>
      </c>
      <c r="AQ339">
        <v>10.1225210966339</v>
      </c>
      <c r="AR339">
        <v>302.332481031979</v>
      </c>
      <c r="AS339">
        <v>29.230522767724899</v>
      </c>
    </row>
    <row r="340" spans="1:45" x14ac:dyDescent="0.25">
      <c r="A340" t="s">
        <v>960</v>
      </c>
      <c r="B340" t="s">
        <v>959</v>
      </c>
      <c r="C340" t="s">
        <v>315</v>
      </c>
      <c r="D340">
        <v>12522.050185639901</v>
      </c>
      <c r="E340">
        <v>494.35</v>
      </c>
      <c r="F340">
        <v>103.891544117647</v>
      </c>
      <c r="G340">
        <v>4.0159779352322902</v>
      </c>
      <c r="H340">
        <v>0.83938802378898603</v>
      </c>
      <c r="I340">
        <v>193.2684422513</v>
      </c>
      <c r="L340">
        <v>44.582332749208497</v>
      </c>
      <c r="M340">
        <v>6.3594337275239301</v>
      </c>
      <c r="N340">
        <v>30.890527385917</v>
      </c>
      <c r="O340">
        <v>0</v>
      </c>
      <c r="P340">
        <v>1.89237679906756</v>
      </c>
      <c r="Q340">
        <v>136.00410039350501</v>
      </c>
      <c r="R340">
        <v>5.3637357934281198</v>
      </c>
      <c r="S340">
        <v>2.19647566625747</v>
      </c>
      <c r="T340">
        <v>30.445792957864199</v>
      </c>
      <c r="U340">
        <v>1.2197601330104599</v>
      </c>
      <c r="V340">
        <v>0.45495637182342002</v>
      </c>
      <c r="W340">
        <v>0.30580408144467502</v>
      </c>
      <c r="X340">
        <v>12090.640185639901</v>
      </c>
      <c r="Y340">
        <v>8.7190649573011907</v>
      </c>
      <c r="Z340">
        <v>47.449629863977002</v>
      </c>
      <c r="AA340">
        <v>21.392926350726299</v>
      </c>
      <c r="AB340">
        <v>19.7269378130853</v>
      </c>
      <c r="AC340">
        <v>0.83208620538750999</v>
      </c>
      <c r="AD340">
        <v>6.2748041438375504</v>
      </c>
      <c r="AE340">
        <v>38.257191492088097</v>
      </c>
      <c r="AF340">
        <v>49.142695285271301</v>
      </c>
      <c r="AG340">
        <v>80.931208698244205</v>
      </c>
      <c r="AH340">
        <v>68.0144455354733</v>
      </c>
      <c r="AI340">
        <v>8.1994592553857402</v>
      </c>
      <c r="AJ340">
        <v>-15.800302934256401</v>
      </c>
      <c r="AK340">
        <v>-24.413771875509902</v>
      </c>
      <c r="AL340">
        <v>27.087671232876701</v>
      </c>
      <c r="AM340">
        <v>9.03017270308432</v>
      </c>
      <c r="AN340">
        <v>37.945606623151498</v>
      </c>
      <c r="AO340">
        <v>9.03017270308432</v>
      </c>
      <c r="AP340">
        <v>117.358941970061</v>
      </c>
      <c r="AQ340">
        <v>8.4692232300962296</v>
      </c>
      <c r="AR340">
        <v>101.791098658886</v>
      </c>
      <c r="AS340">
        <v>30.445792957864199</v>
      </c>
    </row>
    <row r="341" spans="1:45" x14ac:dyDescent="0.25">
      <c r="A341" t="s">
        <v>964</v>
      </c>
      <c r="B341" t="s">
        <v>963</v>
      </c>
      <c r="C341" t="s">
        <v>88</v>
      </c>
      <c r="D341">
        <v>12490.79732392</v>
      </c>
      <c r="E341">
        <v>2719.35</v>
      </c>
      <c r="F341">
        <v>33.3333333333333</v>
      </c>
      <c r="G341">
        <v>1.00506369174776</v>
      </c>
      <c r="H341">
        <v>1.4363946662665701</v>
      </c>
      <c r="I341">
        <v>27.1902996333</v>
      </c>
      <c r="J341">
        <v>100.15640624320601</v>
      </c>
      <c r="K341">
        <v>134.48078344419801</v>
      </c>
      <c r="L341">
        <v>49.934325629977799</v>
      </c>
      <c r="M341">
        <v>5.2951454835523801</v>
      </c>
      <c r="N341">
        <v>17.150155081189499</v>
      </c>
      <c r="O341">
        <v>3.64430008714251</v>
      </c>
      <c r="P341">
        <v>4.0264377421560402</v>
      </c>
      <c r="Q341">
        <v>23.5289987361325</v>
      </c>
      <c r="R341">
        <v>1.47812326924598</v>
      </c>
      <c r="S341">
        <v>6.4857312219493597</v>
      </c>
      <c r="T341">
        <v>37.2748353444345</v>
      </c>
      <c r="U341">
        <v>2.3698410383549602</v>
      </c>
      <c r="V341">
        <v>-0.87237333269755002</v>
      </c>
      <c r="W341">
        <v>1.87698908181327</v>
      </c>
      <c r="X341">
        <v>11996.19732392</v>
      </c>
      <c r="Y341">
        <v>3.1325753555085498</v>
      </c>
      <c r="Z341">
        <v>31.411880921497701</v>
      </c>
      <c r="AA341">
        <v>25.523824093446802</v>
      </c>
      <c r="AB341">
        <v>21.712574341936602</v>
      </c>
      <c r="AC341">
        <v>1.29014926677683</v>
      </c>
      <c r="AD341">
        <v>4.6536854529267204</v>
      </c>
      <c r="AE341">
        <v>35.211063385994301</v>
      </c>
      <c r="AF341">
        <v>32.7069843517151</v>
      </c>
      <c r="AG341">
        <v>46.7776922271483</v>
      </c>
      <c r="AH341">
        <v>209.16091438723501</v>
      </c>
      <c r="AI341">
        <v>9.4893241084251301</v>
      </c>
      <c r="AJ341">
        <v>12.909882406202801</v>
      </c>
      <c r="AK341">
        <v>74.0162036317207</v>
      </c>
      <c r="AL341">
        <v>29.526058631921799</v>
      </c>
      <c r="AM341">
        <v>3.2617305977072699</v>
      </c>
      <c r="AN341">
        <v>25.690656774825101</v>
      </c>
      <c r="AO341">
        <v>3.2617305977072699</v>
      </c>
      <c r="AP341">
        <v>-19.851771588115501</v>
      </c>
      <c r="AQ341">
        <v>2.9295653882760599</v>
      </c>
      <c r="AR341">
        <v>103.178111314123</v>
      </c>
      <c r="AS341">
        <v>37.2748353444345</v>
      </c>
    </row>
    <row r="342" spans="1:45" x14ac:dyDescent="0.25">
      <c r="A342" t="s">
        <v>952</v>
      </c>
      <c r="B342" t="s">
        <v>951</v>
      </c>
      <c r="C342" t="s">
        <v>88</v>
      </c>
      <c r="D342">
        <v>12385.418801399999</v>
      </c>
      <c r="E342">
        <v>2467.1</v>
      </c>
      <c r="F342">
        <v>93.942771084337195</v>
      </c>
      <c r="G342">
        <v>0.89394111306518398</v>
      </c>
      <c r="H342">
        <v>1.1454686038620101</v>
      </c>
      <c r="I342">
        <v>54.745497994499999</v>
      </c>
      <c r="J342">
        <v>61.242837469544199</v>
      </c>
      <c r="K342">
        <v>80.139783703618093</v>
      </c>
      <c r="L342">
        <v>57.5780103168754</v>
      </c>
      <c r="M342">
        <v>7.3135260451866202</v>
      </c>
      <c r="N342">
        <v>19.612392864104802</v>
      </c>
      <c r="O342">
        <v>5.9598806175744601</v>
      </c>
      <c r="P342">
        <v>0</v>
      </c>
      <c r="Q342">
        <v>54.269710922295403</v>
      </c>
      <c r="R342">
        <v>1.4154422193226299</v>
      </c>
      <c r="S342">
        <v>9.5265507848698405</v>
      </c>
      <c r="T342">
        <v>54.165218234059303</v>
      </c>
      <c r="U342">
        <v>0.412587001048553</v>
      </c>
      <c r="V342">
        <v>-2.8296273700039598</v>
      </c>
      <c r="W342">
        <v>-8.0264955493136003E-2</v>
      </c>
      <c r="X342">
        <v>12452.678801399999</v>
      </c>
      <c r="Y342">
        <v>7.34129921969049</v>
      </c>
      <c r="AA342">
        <v>39.926508709480899</v>
      </c>
      <c r="AB342">
        <v>34.875591781213203</v>
      </c>
      <c r="AC342">
        <v>1.29014926677683</v>
      </c>
      <c r="AD342">
        <v>4.6536854529267204</v>
      </c>
      <c r="AE342">
        <v>35.211063385994301</v>
      </c>
      <c r="AG342">
        <v>63.887928729000201</v>
      </c>
      <c r="AH342">
        <v>245.200562388431</v>
      </c>
      <c r="AI342">
        <v>10.595517953512999</v>
      </c>
      <c r="AJ342">
        <v>64.072848741023193</v>
      </c>
      <c r="AK342">
        <v>152.86833754939701</v>
      </c>
      <c r="AL342">
        <v>41.603709949409698</v>
      </c>
      <c r="AM342">
        <v>7.3016470457774396</v>
      </c>
      <c r="AN342">
        <v>49.8647991037925</v>
      </c>
      <c r="AO342">
        <v>7.3016470457774396</v>
      </c>
      <c r="AP342">
        <v>79.418274341629996</v>
      </c>
      <c r="AQ342">
        <v>6.4978022543449097</v>
      </c>
      <c r="AR342">
        <v>354.83059124693301</v>
      </c>
      <c r="AS342">
        <v>54.172325597690502</v>
      </c>
    </row>
    <row r="343" spans="1:45" x14ac:dyDescent="0.25">
      <c r="A343" t="s">
        <v>981</v>
      </c>
      <c r="B343" t="s">
        <v>980</v>
      </c>
      <c r="C343" t="s">
        <v>982</v>
      </c>
      <c r="D343">
        <v>12353.7318555</v>
      </c>
      <c r="E343">
        <v>127.85</v>
      </c>
      <c r="F343">
        <v>25.838041431261701</v>
      </c>
      <c r="G343">
        <v>0.78955951137107105</v>
      </c>
      <c r="H343">
        <v>0.56716083737145895</v>
      </c>
      <c r="I343">
        <v>-102.22874125840001</v>
      </c>
      <c r="L343">
        <v>25.512124971802301</v>
      </c>
      <c r="M343">
        <v>21.3997195537975</v>
      </c>
      <c r="N343">
        <v>12.8343046370005</v>
      </c>
      <c r="O343">
        <v>0</v>
      </c>
      <c r="P343">
        <v>10.128502961428101</v>
      </c>
      <c r="Q343">
        <v>22.801534199214299</v>
      </c>
      <c r="R343">
        <v>1.10423888525422</v>
      </c>
      <c r="S343">
        <v>-1515.5555555557501</v>
      </c>
      <c r="T343">
        <v>41.811858984295597</v>
      </c>
      <c r="U343">
        <v>0.72015655577299398</v>
      </c>
      <c r="V343">
        <v>-2.5220578152795201</v>
      </c>
      <c r="W343">
        <v>0</v>
      </c>
      <c r="X343">
        <v>12396.9718555</v>
      </c>
      <c r="Y343">
        <v>6.9912992643243799</v>
      </c>
      <c r="Z343">
        <v>19.621981758970499</v>
      </c>
      <c r="AA343">
        <v>30.1189792407677</v>
      </c>
      <c r="AB343">
        <v>21.136125782994899</v>
      </c>
      <c r="AC343">
        <v>1.29014926677683</v>
      </c>
      <c r="AD343">
        <v>4.6536854529267204</v>
      </c>
      <c r="AE343">
        <v>35.211063385994301</v>
      </c>
      <c r="AF343">
        <v>19.5535412961585</v>
      </c>
      <c r="AG343">
        <v>0</v>
      </c>
      <c r="AH343">
        <v>110.587334358646</v>
      </c>
      <c r="AI343">
        <v>6.4637260916996304</v>
      </c>
      <c r="AJ343">
        <v>0</v>
      </c>
      <c r="AK343">
        <v>95.197132327999697</v>
      </c>
      <c r="AM343">
        <v>6.9669139721971503</v>
      </c>
      <c r="AN343">
        <v>11.740412696248001</v>
      </c>
      <c r="AO343">
        <v>6.9669139721971503</v>
      </c>
      <c r="AP343">
        <v>0</v>
      </c>
      <c r="AR343">
        <v>333.97956396337298</v>
      </c>
      <c r="AS343">
        <v>41.813274176679599</v>
      </c>
    </row>
    <row r="344" spans="1:45" x14ac:dyDescent="0.25">
      <c r="A344" t="s">
        <v>972</v>
      </c>
      <c r="B344" t="s">
        <v>971</v>
      </c>
      <c r="C344" t="s">
        <v>423</v>
      </c>
      <c r="D344">
        <v>12338.42185904</v>
      </c>
      <c r="E344">
        <v>2476.0500000000002</v>
      </c>
      <c r="G344">
        <v>0.245550115753918</v>
      </c>
      <c r="H344">
        <v>1.4894319345480699E-2</v>
      </c>
      <c r="I344">
        <v>42.427737840699997</v>
      </c>
      <c r="L344">
        <v>37.458595270766097</v>
      </c>
      <c r="M344">
        <v>1.22838423842629</v>
      </c>
      <c r="N344">
        <v>1.2910023405522399</v>
      </c>
      <c r="P344">
        <v>0</v>
      </c>
      <c r="Q344">
        <v>16.620473022912002</v>
      </c>
      <c r="R344">
        <v>0.245550115753918</v>
      </c>
      <c r="S344">
        <v>-4.24966097097911</v>
      </c>
      <c r="T344">
        <v>48.989207730643997</v>
      </c>
      <c r="U344">
        <v>1.9683021343776199</v>
      </c>
      <c r="V344">
        <v>0.93720225300467896</v>
      </c>
      <c r="W344">
        <v>2.3401367334020502E-2</v>
      </c>
      <c r="X344">
        <v>12541.44185904</v>
      </c>
      <c r="Y344">
        <v>40.021194942208801</v>
      </c>
      <c r="Z344">
        <v>54.668244013077</v>
      </c>
      <c r="AA344">
        <v>46.064210163226299</v>
      </c>
      <c r="AB344">
        <v>45.904036671571298</v>
      </c>
      <c r="AC344">
        <v>1.84366191657545</v>
      </c>
      <c r="AD344">
        <v>4.1014716235830404</v>
      </c>
      <c r="AE344">
        <v>21.638596599069199</v>
      </c>
      <c r="AF344">
        <v>53.783278231288897</v>
      </c>
      <c r="AG344">
        <v>-66.986568964867999</v>
      </c>
      <c r="AH344">
        <v>-74.229257524964794</v>
      </c>
      <c r="AI344">
        <v>0.63035779981280904</v>
      </c>
      <c r="AJ344">
        <v>112.843708882863</v>
      </c>
      <c r="AK344">
        <v>195.92625154548099</v>
      </c>
      <c r="AM344">
        <v>39.373334585442102</v>
      </c>
      <c r="AN344">
        <v>53.729410638564701</v>
      </c>
      <c r="AO344">
        <v>39.373334585442102</v>
      </c>
      <c r="AP344">
        <v>164.02720716276099</v>
      </c>
      <c r="AR344">
        <v>1931.673492093</v>
      </c>
      <c r="AS344">
        <v>48.985317845958299</v>
      </c>
    </row>
    <row r="345" spans="1:45" x14ac:dyDescent="0.25">
      <c r="A345" t="s">
        <v>979</v>
      </c>
      <c r="B345" t="s">
        <v>978</v>
      </c>
      <c r="C345" t="s">
        <v>66</v>
      </c>
      <c r="D345">
        <v>12271.901809999999</v>
      </c>
      <c r="E345">
        <v>199.5</v>
      </c>
      <c r="F345">
        <v>12.799118619170001</v>
      </c>
      <c r="G345">
        <v>1.6936981273720599</v>
      </c>
      <c r="H345">
        <v>0.94244469227377603</v>
      </c>
      <c r="I345">
        <v>85.717249646499994</v>
      </c>
      <c r="L345">
        <v>19.383716808704001</v>
      </c>
      <c r="M345">
        <v>7.0784992145750403</v>
      </c>
      <c r="N345">
        <v>6.5200350957931699</v>
      </c>
      <c r="O345">
        <v>0</v>
      </c>
      <c r="P345">
        <v>0</v>
      </c>
      <c r="Q345">
        <v>17.685318434492999</v>
      </c>
      <c r="R345">
        <v>2.54073487091796</v>
      </c>
      <c r="S345">
        <v>3.1327884681702098</v>
      </c>
      <c r="T345">
        <v>48.950545712006502</v>
      </c>
      <c r="U345">
        <v>0.75841167237957197</v>
      </c>
      <c r="V345">
        <v>0.102726783682847</v>
      </c>
      <c r="W345">
        <v>0.39962517553759402</v>
      </c>
      <c r="X345">
        <v>10916.371810000001</v>
      </c>
      <c r="Y345">
        <v>2.4033067039758</v>
      </c>
      <c r="Z345">
        <v>20.306506585066401</v>
      </c>
      <c r="AA345">
        <v>31.3220814013543</v>
      </c>
      <c r="AB345">
        <v>24.939166156447001</v>
      </c>
      <c r="AC345">
        <v>1.29014926677683</v>
      </c>
      <c r="AD345">
        <v>4.6536854529267204</v>
      </c>
      <c r="AE345">
        <v>35.211063385994301</v>
      </c>
      <c r="AF345">
        <v>22.828047565013499</v>
      </c>
      <c r="AG345">
        <v>-47.634868428010101</v>
      </c>
      <c r="AH345">
        <v>-40.8843949562945</v>
      </c>
      <c r="AI345">
        <v>3.12436238259997</v>
      </c>
      <c r="AJ345">
        <v>10.870929367879199</v>
      </c>
      <c r="AK345">
        <v>14.210915304651801</v>
      </c>
      <c r="AL345">
        <v>21.451612903225801</v>
      </c>
      <c r="AM345">
        <v>2.70173500901539</v>
      </c>
      <c r="AN345">
        <v>19.730062878824398</v>
      </c>
      <c r="AO345">
        <v>2.70173500901539</v>
      </c>
      <c r="AP345">
        <v>7.5528758352147403</v>
      </c>
      <c r="AQ345">
        <v>2.7139912858474</v>
      </c>
      <c r="AR345">
        <v>-0.91953733122047998</v>
      </c>
      <c r="AS345">
        <v>46.1367036730704</v>
      </c>
    </row>
    <row r="346" spans="1:45" x14ac:dyDescent="0.25">
      <c r="A346" t="s">
        <v>962</v>
      </c>
      <c r="B346" t="s">
        <v>961</v>
      </c>
      <c r="C346" t="s">
        <v>41</v>
      </c>
      <c r="D346">
        <v>12143.125582250001</v>
      </c>
      <c r="E346">
        <v>286.10000000000002</v>
      </c>
      <c r="F346">
        <v>16.7961704756021</v>
      </c>
      <c r="G346">
        <v>1.0716916238095999</v>
      </c>
      <c r="H346">
        <v>2.0860457094226201</v>
      </c>
      <c r="I346">
        <v>90.305498615999994</v>
      </c>
      <c r="L346">
        <v>38.4254118305942</v>
      </c>
      <c r="M346">
        <v>4.8392121323685497</v>
      </c>
      <c r="N346">
        <v>12.969799297924199</v>
      </c>
      <c r="O346">
        <v>0</v>
      </c>
      <c r="P346">
        <v>3.4444428711006601</v>
      </c>
      <c r="Q346">
        <v>27.641694191926401</v>
      </c>
      <c r="R346">
        <v>2.4662307954379501</v>
      </c>
      <c r="S346">
        <v>4.8391479320354804</v>
      </c>
      <c r="T346">
        <v>64.205179412309107</v>
      </c>
      <c r="U346">
        <v>0.46199350439069697</v>
      </c>
      <c r="V346">
        <v>-0.193691384306028</v>
      </c>
      <c r="W346">
        <v>-0.13767381645198001</v>
      </c>
      <c r="X346">
        <v>12155.67558225</v>
      </c>
      <c r="Y346">
        <v>2.9343957200155399</v>
      </c>
      <c r="AA346">
        <v>44.701487817636902</v>
      </c>
      <c r="AB346">
        <v>36.139960107774698</v>
      </c>
      <c r="AC346">
        <v>0.75236751848995997</v>
      </c>
      <c r="AD346">
        <v>6.8141198838329604</v>
      </c>
      <c r="AE346">
        <v>330.89120710237103</v>
      </c>
      <c r="AG346">
        <v>7.3947238442765002</v>
      </c>
      <c r="AH346">
        <v>62.669962489719701</v>
      </c>
      <c r="AI346">
        <v>8.5973899989025906</v>
      </c>
      <c r="AJ346">
        <v>21.690975395052401</v>
      </c>
      <c r="AK346">
        <v>49.802871476070301</v>
      </c>
      <c r="AL346">
        <v>44.015384615384598</v>
      </c>
      <c r="AM346">
        <v>2.9313661338739099</v>
      </c>
      <c r="AO346">
        <v>2.9313661338739099</v>
      </c>
      <c r="AP346">
        <v>-21.4817296604399</v>
      </c>
      <c r="AQ346">
        <v>2.5327017994051002</v>
      </c>
      <c r="AR346">
        <v>7.5017023603899897</v>
      </c>
      <c r="AS346">
        <v>64.208574356228894</v>
      </c>
    </row>
    <row r="347" spans="1:45" x14ac:dyDescent="0.25">
      <c r="A347" t="s">
        <v>1004</v>
      </c>
      <c r="B347" t="s">
        <v>1003</v>
      </c>
      <c r="C347" t="s">
        <v>527</v>
      </c>
      <c r="D347">
        <v>12102.4021068</v>
      </c>
      <c r="E347">
        <v>822.75</v>
      </c>
      <c r="G347">
        <v>0.84133558891467897</v>
      </c>
      <c r="H347">
        <v>0.210862446456938</v>
      </c>
      <c r="I347">
        <v>-1429.9354583080999</v>
      </c>
      <c r="L347">
        <v>88.363651742146999</v>
      </c>
      <c r="M347">
        <v>163.573540786671</v>
      </c>
      <c r="N347">
        <v>5.4130262095482697</v>
      </c>
      <c r="P347">
        <v>64.637174169767505</v>
      </c>
      <c r="Q347">
        <v>5.59033342553652</v>
      </c>
      <c r="R347">
        <v>0.84133558891467897</v>
      </c>
      <c r="S347">
        <v>-3.03543042286524</v>
      </c>
      <c r="T347">
        <v>12.9897306043855</v>
      </c>
      <c r="U347">
        <v>1.2224608362406999</v>
      </c>
      <c r="V347">
        <v>0.191360954867757</v>
      </c>
      <c r="W347">
        <v>-0.74704887782492702</v>
      </c>
      <c r="X347">
        <v>13574.0521067999</v>
      </c>
      <c r="Y347">
        <v>3.2341348607616598</v>
      </c>
      <c r="AA347">
        <v>10.9269890173475</v>
      </c>
      <c r="AB347">
        <v>10.4365208451289</v>
      </c>
      <c r="AC347">
        <v>1.84366191657545</v>
      </c>
      <c r="AD347">
        <v>4.1014716235830404</v>
      </c>
      <c r="AE347">
        <v>21.638596599069199</v>
      </c>
      <c r="AG347">
        <v>24.9547837708275</v>
      </c>
      <c r="AH347">
        <v>-21.253388135943599</v>
      </c>
      <c r="AI347">
        <v>1.92615874553967</v>
      </c>
      <c r="AJ347">
        <v>97.459616428526104</v>
      </c>
      <c r="AK347">
        <v>-21.533691512693601</v>
      </c>
      <c r="AL347">
        <v>9.3071266968325794</v>
      </c>
      <c r="AM347">
        <v>2.8835015693618402</v>
      </c>
      <c r="AO347">
        <v>2.8835015693618402</v>
      </c>
      <c r="AP347">
        <v>89.491347375826194</v>
      </c>
      <c r="AQ347">
        <v>2.3930933738953399</v>
      </c>
      <c r="AR347">
        <v>48.7893713997776</v>
      </c>
      <c r="AS347">
        <v>8.4788121557830092</v>
      </c>
    </row>
    <row r="348" spans="1:45" x14ac:dyDescent="0.25">
      <c r="A348" t="s">
        <v>977</v>
      </c>
      <c r="B348" t="s">
        <v>976</v>
      </c>
      <c r="C348" t="s">
        <v>336</v>
      </c>
      <c r="D348">
        <v>11817.72006172</v>
      </c>
      <c r="E348">
        <v>191.45</v>
      </c>
      <c r="F348">
        <v>-8</v>
      </c>
      <c r="G348">
        <v>5.1579347462523097</v>
      </c>
      <c r="H348">
        <v>0.62652791925178197</v>
      </c>
      <c r="I348">
        <v>160.29359869530001</v>
      </c>
      <c r="L348">
        <v>60.091559357313898</v>
      </c>
      <c r="M348">
        <v>5.86712321098691</v>
      </c>
      <c r="O348">
        <v>0</v>
      </c>
      <c r="P348">
        <v>5.2937993319773797</v>
      </c>
      <c r="R348">
        <v>6.2715662723872603</v>
      </c>
      <c r="S348">
        <v>0.91091202836274598</v>
      </c>
      <c r="T348">
        <v>-120.996417136479</v>
      </c>
      <c r="X348">
        <v>10835.91006172</v>
      </c>
      <c r="Y348">
        <v>6.6731391367955597</v>
      </c>
      <c r="Z348">
        <v>327.07244375852702</v>
      </c>
      <c r="AC348">
        <v>1.29014926677683</v>
      </c>
      <c r="AD348">
        <v>4.6536854529267204</v>
      </c>
      <c r="AE348">
        <v>35.211063385994301</v>
      </c>
      <c r="AF348">
        <v>356.70751770962801</v>
      </c>
      <c r="AG348">
        <v>177.84687957504499</v>
      </c>
      <c r="AH348">
        <v>79.610262980936199</v>
      </c>
      <c r="AI348">
        <v>5.5129219746412597</v>
      </c>
      <c r="AJ348">
        <v>-626.16966854584803</v>
      </c>
      <c r="AK348">
        <v>-664.86734196329701</v>
      </c>
      <c r="AM348">
        <v>7.2777726838238399</v>
      </c>
      <c r="AN348">
        <v>169.01773543649799</v>
      </c>
      <c r="AO348">
        <v>7.2777726838238399</v>
      </c>
      <c r="AP348">
        <v>708.70175209639399</v>
      </c>
      <c r="AR348">
        <v>353.34342128446798</v>
      </c>
      <c r="AS348">
        <v>-120.99641713648001</v>
      </c>
    </row>
    <row r="349" spans="1:45" x14ac:dyDescent="0.25">
      <c r="A349" t="s">
        <v>966</v>
      </c>
      <c r="B349" t="s">
        <v>965</v>
      </c>
      <c r="C349" t="s">
        <v>66</v>
      </c>
      <c r="D349">
        <v>11814.73089993</v>
      </c>
      <c r="E349">
        <v>325.64999999999998</v>
      </c>
      <c r="F349">
        <v>2.1135525964961799</v>
      </c>
      <c r="G349">
        <v>0.59687732730249798</v>
      </c>
      <c r="H349">
        <v>1.0521336823273799</v>
      </c>
      <c r="I349">
        <v>119.6059145983</v>
      </c>
      <c r="J349">
        <v>119.63214316392001</v>
      </c>
      <c r="K349">
        <v>70.304067380479196</v>
      </c>
      <c r="L349">
        <v>54.292110708198202</v>
      </c>
      <c r="M349">
        <v>67.624812971178599</v>
      </c>
      <c r="N349">
        <v>7.5447845259077297</v>
      </c>
      <c r="O349">
        <v>3.0510194864592202</v>
      </c>
      <c r="P349">
        <v>26.756834366313999</v>
      </c>
      <c r="Q349">
        <v>5.9755508708006202</v>
      </c>
      <c r="R349">
        <v>1.1072296661365999</v>
      </c>
      <c r="S349">
        <v>36.4300623776167</v>
      </c>
      <c r="T349">
        <v>18.682961035975101</v>
      </c>
      <c r="U349">
        <v>0.81193901843814598</v>
      </c>
      <c r="V349">
        <v>0.15625412974142</v>
      </c>
      <c r="W349">
        <v>0.45315252159616798</v>
      </c>
      <c r="X349">
        <v>15874.05089993</v>
      </c>
      <c r="Y349">
        <v>0.87962619054091795</v>
      </c>
      <c r="Z349">
        <v>12.258711657808901</v>
      </c>
      <c r="AA349">
        <v>11.779672375614</v>
      </c>
      <c r="AB349">
        <v>8.7298724674596802</v>
      </c>
      <c r="AC349">
        <v>1.29014926677683</v>
      </c>
      <c r="AD349">
        <v>4.6536854529267204</v>
      </c>
      <c r="AE349">
        <v>35.211063385994301</v>
      </c>
      <c r="AF349">
        <v>9.1239079633722504</v>
      </c>
      <c r="AG349">
        <v>-72.7933369943038</v>
      </c>
      <c r="AH349">
        <v>-69.286082236023105</v>
      </c>
      <c r="AI349">
        <v>1.62328388947541</v>
      </c>
      <c r="AJ349">
        <v>-57.683878222947399</v>
      </c>
      <c r="AK349">
        <v>-56.4091053637325</v>
      </c>
      <c r="AL349">
        <v>11.672043010752599</v>
      </c>
      <c r="AM349">
        <v>0.65468775420250902</v>
      </c>
      <c r="AN349">
        <v>7.3046771400934798</v>
      </c>
      <c r="AO349">
        <v>0.65468775420250902</v>
      </c>
      <c r="AP349">
        <v>-73.937654690924205</v>
      </c>
      <c r="AQ349">
        <v>0.57164504176872899</v>
      </c>
      <c r="AR349">
        <v>-75.990700282035206</v>
      </c>
      <c r="AS349">
        <v>18.682665601812101</v>
      </c>
    </row>
    <row r="350" spans="1:45" x14ac:dyDescent="0.25">
      <c r="A350" t="s">
        <v>984</v>
      </c>
      <c r="B350" t="s">
        <v>983</v>
      </c>
      <c r="C350" t="s">
        <v>328</v>
      </c>
      <c r="D350">
        <v>11784.351632399999</v>
      </c>
      <c r="E350">
        <v>473.5</v>
      </c>
      <c r="F350">
        <v>17.098113207547101</v>
      </c>
      <c r="G350">
        <v>1.41746398906529</v>
      </c>
      <c r="H350">
        <v>2.06407577802208</v>
      </c>
      <c r="I350">
        <v>26.799447921500001</v>
      </c>
      <c r="L350">
        <v>11.113374529225799</v>
      </c>
      <c r="M350">
        <v>19.465565141102498</v>
      </c>
      <c r="N350">
        <v>16.444521063758302</v>
      </c>
      <c r="O350">
        <v>0</v>
      </c>
      <c r="P350">
        <v>6.9369303504410897</v>
      </c>
      <c r="Q350">
        <v>45.670634215668798</v>
      </c>
      <c r="R350">
        <v>1.8006518767742601</v>
      </c>
      <c r="S350">
        <v>17.5305779272501</v>
      </c>
      <c r="T350">
        <v>91.678478546755898</v>
      </c>
      <c r="U350">
        <v>0.15879737455007401</v>
      </c>
      <c r="V350">
        <v>-1.37516920634763</v>
      </c>
      <c r="W350">
        <v>-0.75460747428491104</v>
      </c>
      <c r="X350">
        <v>11853.841632399901</v>
      </c>
      <c r="Y350">
        <v>5.9844312000323097</v>
      </c>
      <c r="AA350">
        <v>65.404114060913699</v>
      </c>
      <c r="AB350">
        <v>51.922214771791502</v>
      </c>
      <c r="AC350">
        <v>0.95888409771816996</v>
      </c>
      <c r="AD350">
        <v>9.8412150797770206</v>
      </c>
      <c r="AE350">
        <v>44.594834924386198</v>
      </c>
      <c r="AG350">
        <v>-28.947912742698001</v>
      </c>
      <c r="AH350">
        <v>47.283517625063901</v>
      </c>
      <c r="AI350">
        <v>14.359252854218401</v>
      </c>
      <c r="AJ350">
        <v>27.436388484175399</v>
      </c>
      <c r="AK350">
        <v>91.985872533154904</v>
      </c>
      <c r="AL350">
        <v>63.133333333333297</v>
      </c>
      <c r="AM350">
        <v>5.9493490606730601</v>
      </c>
      <c r="AN350">
        <v>205.01655588726501</v>
      </c>
      <c r="AO350">
        <v>5.9493490606730601</v>
      </c>
      <c r="AP350">
        <v>48.709437873110303</v>
      </c>
      <c r="AQ350">
        <v>4.9847233526011498</v>
      </c>
      <c r="AR350">
        <v>17.168229945356401</v>
      </c>
      <c r="AS350">
        <v>91.671346809801605</v>
      </c>
    </row>
    <row r="351" spans="1:45" x14ac:dyDescent="0.25">
      <c r="A351" t="s">
        <v>1013</v>
      </c>
      <c r="B351" t="s">
        <v>1012</v>
      </c>
      <c r="C351" t="s">
        <v>290</v>
      </c>
      <c r="D351">
        <v>11769.118706744999</v>
      </c>
      <c r="E351">
        <v>137.94999999999999</v>
      </c>
      <c r="G351">
        <v>4.2577127899629899</v>
      </c>
      <c r="H351">
        <v>0.17144463610823901</v>
      </c>
      <c r="I351">
        <v>-14.6192799405</v>
      </c>
      <c r="L351">
        <v>0</v>
      </c>
      <c r="M351">
        <v>220.532833848</v>
      </c>
      <c r="N351">
        <v>5.8162079250106498</v>
      </c>
      <c r="P351">
        <v>220.532833848</v>
      </c>
      <c r="Q351">
        <v>6.2200879377175697</v>
      </c>
      <c r="R351">
        <v>4.2577127899629899</v>
      </c>
      <c r="S351">
        <v>3.5996092293465698</v>
      </c>
      <c r="T351">
        <v>9.2943934948154396</v>
      </c>
      <c r="X351">
        <v>29493.268706744999</v>
      </c>
      <c r="Y351">
        <v>6.1102391009362202</v>
      </c>
      <c r="AA351">
        <v>17.2846217945796</v>
      </c>
      <c r="AB351">
        <v>15.7806622471146</v>
      </c>
      <c r="AC351">
        <v>1.84366191657545</v>
      </c>
      <c r="AD351">
        <v>4.1014716235830404</v>
      </c>
      <c r="AE351">
        <v>21.638596599069199</v>
      </c>
      <c r="AG351">
        <v>-69.315770176178006</v>
      </c>
      <c r="AH351">
        <v>-46.418883457168</v>
      </c>
      <c r="AI351">
        <v>1.3106054188455101</v>
      </c>
      <c r="AJ351">
        <v>-64.741914153033804</v>
      </c>
      <c r="AK351">
        <v>-43.855898988360998</v>
      </c>
      <c r="AL351">
        <v>6.5690476190476099</v>
      </c>
      <c r="AM351">
        <v>2.43825565828406</v>
      </c>
      <c r="AO351">
        <v>2.43825565828406</v>
      </c>
      <c r="AP351">
        <v>-59.879747689477703</v>
      </c>
      <c r="AQ351">
        <v>2.2971253109048599</v>
      </c>
      <c r="AR351">
        <v>25.814575779240901</v>
      </c>
      <c r="AS351">
        <v>7.86721572407534</v>
      </c>
    </row>
    <row r="352" spans="1:45" x14ac:dyDescent="0.25">
      <c r="A352" t="s">
        <v>1019</v>
      </c>
      <c r="B352" t="s">
        <v>1018</v>
      </c>
      <c r="C352" t="s">
        <v>1020</v>
      </c>
      <c r="D352">
        <v>11726.3174792399</v>
      </c>
      <c r="E352">
        <v>1232.5999999999999</v>
      </c>
      <c r="F352">
        <v>27.864253393665098</v>
      </c>
      <c r="G352">
        <v>2.7134286218457699</v>
      </c>
      <c r="H352">
        <v>0.88699698140777905</v>
      </c>
      <c r="I352">
        <v>169.40898552780001</v>
      </c>
      <c r="L352">
        <v>57.358996479789099</v>
      </c>
      <c r="M352">
        <v>11.651708537168499</v>
      </c>
      <c r="N352">
        <v>17.890111486363701</v>
      </c>
      <c r="O352">
        <v>0</v>
      </c>
      <c r="P352">
        <v>3.5412145510722</v>
      </c>
      <c r="Q352">
        <v>61.951826381449301</v>
      </c>
      <c r="R352">
        <v>3.4561496382565702</v>
      </c>
      <c r="S352">
        <v>2.11730797473931</v>
      </c>
      <c r="T352">
        <v>65.411488142132001</v>
      </c>
      <c r="U352">
        <v>0.245346441036872</v>
      </c>
      <c r="V352">
        <v>-0.51945732015017498</v>
      </c>
      <c r="W352">
        <v>0</v>
      </c>
      <c r="X352">
        <v>11500.9874792399</v>
      </c>
      <c r="Y352">
        <v>9.9718968207466894</v>
      </c>
      <c r="AA352">
        <v>46.6912450440078</v>
      </c>
      <c r="AB352">
        <v>37.895770797192597</v>
      </c>
      <c r="AC352">
        <v>0.30972412871906002</v>
      </c>
      <c r="AD352">
        <v>9.0342857589738603</v>
      </c>
      <c r="AE352">
        <v>58.980949625461797</v>
      </c>
      <c r="AG352">
        <v>0</v>
      </c>
      <c r="AH352">
        <v>120.953955440236</v>
      </c>
      <c r="AI352">
        <v>10.7830189789605</v>
      </c>
      <c r="AJ352">
        <v>0</v>
      </c>
      <c r="AK352">
        <v>62.393788577493901</v>
      </c>
      <c r="AL352">
        <v>51.358333333333299</v>
      </c>
      <c r="AM352">
        <v>10.1672685238004</v>
      </c>
      <c r="AN352">
        <v>94.9730094698307</v>
      </c>
      <c r="AO352">
        <v>10.1672685238004</v>
      </c>
      <c r="AP352">
        <v>0</v>
      </c>
      <c r="AQ352">
        <v>8.86174087631756</v>
      </c>
      <c r="AR352">
        <v>127.201001933976</v>
      </c>
      <c r="AS352">
        <v>65.400543665588401</v>
      </c>
    </row>
    <row r="353" spans="1:45" x14ac:dyDescent="0.25">
      <c r="A353" t="s">
        <v>998</v>
      </c>
      <c r="B353" t="s">
        <v>997</v>
      </c>
      <c r="C353" t="s">
        <v>423</v>
      </c>
      <c r="D353">
        <v>11721.87586398</v>
      </c>
      <c r="E353">
        <v>408.1</v>
      </c>
      <c r="G353">
        <v>1.89354924342978</v>
      </c>
      <c r="H353">
        <v>0.51837782675042599</v>
      </c>
      <c r="I353">
        <v>-529.9060201044</v>
      </c>
      <c r="L353">
        <v>6.8337568607751997</v>
      </c>
      <c r="M353">
        <v>1.9082316576545699</v>
      </c>
      <c r="N353">
        <v>28.473308178987899</v>
      </c>
      <c r="P353">
        <v>1.9082316576545699</v>
      </c>
      <c r="Q353">
        <v>219.96459263084</v>
      </c>
      <c r="R353">
        <v>1.89354924342978</v>
      </c>
      <c r="S353">
        <v>10.901630763036</v>
      </c>
      <c r="T353">
        <v>19.6547156457687</v>
      </c>
      <c r="U353">
        <v>2.5183682494635198</v>
      </c>
      <c r="V353">
        <v>1.4872683680905701</v>
      </c>
      <c r="W353">
        <v>0.57346748241991297</v>
      </c>
      <c r="X353">
        <v>11643.275863979999</v>
      </c>
      <c r="Y353">
        <v>8.60101193311713</v>
      </c>
      <c r="Z353">
        <v>27.8307578735538</v>
      </c>
      <c r="AA353">
        <v>14.6664767077481</v>
      </c>
      <c r="AB353">
        <v>14.0585315913788</v>
      </c>
      <c r="AC353">
        <v>1.84366191657545</v>
      </c>
      <c r="AD353">
        <v>4.1014716235830404</v>
      </c>
      <c r="AE353">
        <v>21.638596599069199</v>
      </c>
      <c r="AF353">
        <v>28.018634343579599</v>
      </c>
      <c r="AG353">
        <v>143.904132662075</v>
      </c>
      <c r="AH353">
        <v>90.394951216739997</v>
      </c>
      <c r="AI353">
        <v>4.6571006893074598</v>
      </c>
      <c r="AJ353">
        <v>-14.6060373524545</v>
      </c>
      <c r="AK353">
        <v>18.727095123164901</v>
      </c>
      <c r="AL353">
        <v>19.433333333333302</v>
      </c>
      <c r="AM353">
        <v>8.6590745905548392</v>
      </c>
      <c r="AN353">
        <v>26.8020483914027</v>
      </c>
      <c r="AO353">
        <v>8.6590745905548392</v>
      </c>
      <c r="AP353">
        <v>-41.934527394498602</v>
      </c>
      <c r="AQ353">
        <v>9.1829674193296302</v>
      </c>
      <c r="AR353">
        <v>346.810322186706</v>
      </c>
      <c r="AS353">
        <v>17.286097925085901</v>
      </c>
    </row>
    <row r="354" spans="1:45" x14ac:dyDescent="0.25">
      <c r="A354" t="s">
        <v>990</v>
      </c>
      <c r="B354" t="s">
        <v>989</v>
      </c>
      <c r="C354" t="s">
        <v>365</v>
      </c>
      <c r="D354">
        <v>11588.647969</v>
      </c>
      <c r="E354">
        <v>2740.05</v>
      </c>
      <c r="F354">
        <v>40.065420560747697</v>
      </c>
      <c r="G354">
        <v>0.87436747231428302</v>
      </c>
      <c r="H354">
        <v>2.1614194102201498</v>
      </c>
      <c r="I354">
        <v>36.8840911323</v>
      </c>
      <c r="J354">
        <v>64.999670365705697</v>
      </c>
      <c r="K354">
        <v>104.715683999722</v>
      </c>
      <c r="L354">
        <v>66.162765230494202</v>
      </c>
      <c r="M354">
        <v>3.9186577717886202</v>
      </c>
      <c r="N354">
        <v>8.4895873796390795</v>
      </c>
      <c r="O354">
        <v>5.6154130928112602</v>
      </c>
      <c r="P354">
        <v>2.2604935620728699</v>
      </c>
      <c r="Q354">
        <v>10.428244185896</v>
      </c>
      <c r="R354">
        <v>1.4717915555196199</v>
      </c>
      <c r="S354">
        <v>8.8793582367717292</v>
      </c>
      <c r="T354">
        <v>28.763801456973201</v>
      </c>
      <c r="U354">
        <v>0.29880937355790599</v>
      </c>
      <c r="V354">
        <v>-2.9434049974945999</v>
      </c>
      <c r="W354">
        <v>-0.21713664438938199</v>
      </c>
      <c r="X354">
        <v>11327.307969</v>
      </c>
      <c r="Y354">
        <v>0.826960498615807</v>
      </c>
      <c r="Z354">
        <v>25.797235120362501</v>
      </c>
      <c r="AA354">
        <v>20.324968094955999</v>
      </c>
      <c r="AB354">
        <v>15.319801416032099</v>
      </c>
      <c r="AC354">
        <v>1.29014926677683</v>
      </c>
      <c r="AD354">
        <v>4.6536854529267204</v>
      </c>
      <c r="AE354">
        <v>35.211063385994301</v>
      </c>
      <c r="AF354">
        <v>26.392420617641001</v>
      </c>
      <c r="AG354">
        <v>-7.3703257574983896</v>
      </c>
      <c r="AH354">
        <v>39.774693243059097</v>
      </c>
      <c r="AI354">
        <v>4.2902168567070698</v>
      </c>
      <c r="AJ354">
        <v>-16.126937999587</v>
      </c>
      <c r="AK354">
        <v>34.282753640825803</v>
      </c>
      <c r="AL354">
        <v>23.439264328485802</v>
      </c>
      <c r="AM354">
        <v>0.84603986480764304</v>
      </c>
      <c r="AN354">
        <v>21.8357099204853</v>
      </c>
      <c r="AO354">
        <v>0.84603986480764304</v>
      </c>
      <c r="AP354">
        <v>-74.781261083756505</v>
      </c>
      <c r="AQ354">
        <v>0.83348289623114802</v>
      </c>
      <c r="AR354">
        <v>-47.298902628897999</v>
      </c>
      <c r="AS354">
        <v>36.348560218932199</v>
      </c>
    </row>
    <row r="355" spans="1:45" x14ac:dyDescent="0.25">
      <c r="A355" t="s">
        <v>988</v>
      </c>
      <c r="B355" t="s">
        <v>987</v>
      </c>
      <c r="C355" t="s">
        <v>341</v>
      </c>
      <c r="D355">
        <v>11516.9498752</v>
      </c>
      <c r="E355">
        <v>116.99</v>
      </c>
      <c r="F355">
        <v>-14.440019309678901</v>
      </c>
      <c r="G355">
        <v>28.0730117340287</v>
      </c>
      <c r="H355">
        <v>0.120132764377936</v>
      </c>
      <c r="J355">
        <v>8396.3619402985005</v>
      </c>
      <c r="K355">
        <v>5790.9701492537297</v>
      </c>
      <c r="L355">
        <v>91.546928457386102</v>
      </c>
      <c r="M355">
        <v>6.8694471228606497</v>
      </c>
      <c r="O355">
        <v>4.3471208434712E-2</v>
      </c>
      <c r="P355">
        <v>6.83486453351329</v>
      </c>
      <c r="R355">
        <v>29.0775749674055</v>
      </c>
      <c r="S355">
        <v>1.5069717349709499</v>
      </c>
      <c r="T355">
        <v>-59.021933455644898</v>
      </c>
      <c r="U355">
        <v>11.852085967130201</v>
      </c>
      <c r="V355">
        <v>9.4980011155019106</v>
      </c>
      <c r="W355">
        <v>7.2008462564697604</v>
      </c>
      <c r="X355">
        <v>12198.6298752</v>
      </c>
      <c r="Y355">
        <v>9.2744087852200998</v>
      </c>
      <c r="Z355">
        <v>10.598104181682301</v>
      </c>
      <c r="AC355">
        <v>2.3540848516283002</v>
      </c>
      <c r="AD355">
        <v>2.3100394135627398</v>
      </c>
      <c r="AE355">
        <v>18.699304497053902</v>
      </c>
      <c r="AF355">
        <v>10.0058642553561</v>
      </c>
      <c r="AG355">
        <v>-36.281432651080998</v>
      </c>
      <c r="AH355">
        <v>-40.133605012897704</v>
      </c>
      <c r="AI355">
        <v>1.38293731968121</v>
      </c>
      <c r="AJ355">
        <v>-519.38074086171605</v>
      </c>
      <c r="AK355">
        <v>-415.637051982034</v>
      </c>
      <c r="AM355">
        <v>8.7561391889302804</v>
      </c>
      <c r="AN355">
        <v>9.8577015502602006</v>
      </c>
      <c r="AO355">
        <v>8.7561391889302804</v>
      </c>
      <c r="AP355">
        <v>306.67225351586001</v>
      </c>
      <c r="AR355">
        <v>388.95873907150798</v>
      </c>
      <c r="AS355">
        <v>-53.297005299643601</v>
      </c>
    </row>
    <row r="356" spans="1:45" x14ac:dyDescent="0.25">
      <c r="A356" t="s">
        <v>1011</v>
      </c>
      <c r="B356" t="s">
        <v>1010</v>
      </c>
      <c r="C356" t="s">
        <v>497</v>
      </c>
      <c r="D356">
        <v>11493.639255210001</v>
      </c>
      <c r="E356">
        <v>457.45</v>
      </c>
      <c r="F356">
        <v>110.931818181818</v>
      </c>
      <c r="G356">
        <v>1.4977366614685099</v>
      </c>
      <c r="H356">
        <v>0.46766850726549902</v>
      </c>
      <c r="I356">
        <v>89.556498343900003</v>
      </c>
      <c r="L356">
        <v>88.503802650320907</v>
      </c>
      <c r="M356">
        <v>1.0633623679950599</v>
      </c>
      <c r="N356">
        <v>13.3670178897857</v>
      </c>
      <c r="O356">
        <v>0</v>
      </c>
      <c r="P356">
        <v>0.68025899946041701</v>
      </c>
      <c r="Q356">
        <v>16.689245775653902</v>
      </c>
      <c r="R356">
        <v>1.5434715953486899</v>
      </c>
      <c r="S356">
        <v>1.6240136058467001</v>
      </c>
      <c r="T356">
        <v>21.204411584403299</v>
      </c>
      <c r="U356">
        <v>4.2860129625757803</v>
      </c>
      <c r="V356">
        <v>3.6303280738790602</v>
      </c>
      <c r="W356">
        <v>3.6195434549366499</v>
      </c>
      <c r="X356">
        <v>8251.9392552099998</v>
      </c>
      <c r="Y356">
        <v>3.0215926294896698</v>
      </c>
      <c r="Z356">
        <v>49.180161244472202</v>
      </c>
      <c r="AA356">
        <v>10.5664044960177</v>
      </c>
      <c r="AB356">
        <v>9.7350784583377497</v>
      </c>
      <c r="AC356">
        <v>1.1728625875169501</v>
      </c>
      <c r="AD356">
        <v>8.6941511737470307</v>
      </c>
      <c r="AE356">
        <v>30.1797406190366</v>
      </c>
      <c r="AF356">
        <v>68.500144556946097</v>
      </c>
      <c r="AG356">
        <v>18.8190336286983</v>
      </c>
      <c r="AH356">
        <v>-16.1838154881235</v>
      </c>
      <c r="AI356">
        <v>4.4298309007978096</v>
      </c>
      <c r="AJ356">
        <v>119.84872072877501</v>
      </c>
      <c r="AK356">
        <v>-50.526082593656099</v>
      </c>
      <c r="AL356">
        <v>18.445564516129</v>
      </c>
      <c r="AM356">
        <v>4.2085980744015901</v>
      </c>
      <c r="AN356">
        <v>37.120560847495398</v>
      </c>
      <c r="AO356">
        <v>4.2085980744015901</v>
      </c>
      <c r="AP356">
        <v>32.427597527464499</v>
      </c>
      <c r="AQ356">
        <v>3.83873788965463</v>
      </c>
      <c r="AR356">
        <v>54.341503888129097</v>
      </c>
      <c r="AS356">
        <v>21.204411584403299</v>
      </c>
    </row>
    <row r="357" spans="1:45" x14ac:dyDescent="0.25">
      <c r="A357" t="s">
        <v>974</v>
      </c>
      <c r="B357" t="s">
        <v>973</v>
      </c>
      <c r="C357" t="s">
        <v>975</v>
      </c>
      <c r="D357">
        <v>11466.3990204</v>
      </c>
      <c r="E357">
        <v>1190.0999999999999</v>
      </c>
      <c r="F357">
        <v>13.9610821072615</v>
      </c>
      <c r="G357">
        <v>1.612585058901</v>
      </c>
      <c r="H357">
        <v>1.1703681150193801</v>
      </c>
      <c r="I357">
        <v>54.5385251712</v>
      </c>
      <c r="J357">
        <v>67.782805364804304</v>
      </c>
      <c r="K357">
        <v>58.087551905402698</v>
      </c>
      <c r="L357">
        <v>33.997008264016003</v>
      </c>
      <c r="M357">
        <v>35.501196655580699</v>
      </c>
      <c r="N357">
        <v>10.8847766319209</v>
      </c>
      <c r="O357">
        <v>5.3848464671177902</v>
      </c>
      <c r="P357">
        <v>23.0814658253815</v>
      </c>
      <c r="Q357">
        <v>18.390258173041701</v>
      </c>
      <c r="R357">
        <v>2.0974464037462499</v>
      </c>
      <c r="S357">
        <v>5.9991284519888497</v>
      </c>
      <c r="T357">
        <v>57.001387057068897</v>
      </c>
      <c r="X357">
        <v>11291.249020400001</v>
      </c>
      <c r="Y357">
        <v>3.81484313924495</v>
      </c>
      <c r="Z357">
        <v>28951.9205651292</v>
      </c>
      <c r="AA357">
        <v>38.384719269785101</v>
      </c>
      <c r="AB357">
        <v>29.4211501912554</v>
      </c>
      <c r="AC357">
        <v>0.69067063619616997</v>
      </c>
      <c r="AD357">
        <v>8.5308523218610208</v>
      </c>
      <c r="AE357">
        <v>61.422563987467399</v>
      </c>
      <c r="AF357">
        <v>29401.023129231799</v>
      </c>
      <c r="AG357">
        <v>-4.5062620419393502</v>
      </c>
      <c r="AH357">
        <v>15.468020073867301</v>
      </c>
      <c r="AI357">
        <v>7.1279638332763504</v>
      </c>
      <c r="AJ357">
        <v>-7.4614085518162501</v>
      </c>
      <c r="AK357">
        <v>-8.4151751609328098</v>
      </c>
      <c r="AL357">
        <v>42.963898916967501</v>
      </c>
      <c r="AM357">
        <v>3.8740190350764498</v>
      </c>
      <c r="AN357">
        <v>54.084236688835396</v>
      </c>
      <c r="AO357">
        <v>3.8740190350764498</v>
      </c>
      <c r="AP357">
        <v>42.639100132156699</v>
      </c>
      <c r="AQ357">
        <v>3.66078692230279</v>
      </c>
      <c r="AR357">
        <v>144.84808782498499</v>
      </c>
      <c r="AS357">
        <v>57.183318473967702</v>
      </c>
    </row>
    <row r="358" spans="1:45" x14ac:dyDescent="0.25">
      <c r="A358" t="s">
        <v>992</v>
      </c>
      <c r="B358" t="s">
        <v>991</v>
      </c>
      <c r="C358" t="s">
        <v>527</v>
      </c>
      <c r="D358">
        <v>11451.3225552</v>
      </c>
      <c r="E358">
        <v>2333.6</v>
      </c>
      <c r="F358">
        <v>50.957950065703002</v>
      </c>
      <c r="G358">
        <v>4.3415562028175696</v>
      </c>
      <c r="H358">
        <v>0.97283079890504898</v>
      </c>
      <c r="I358">
        <v>-61.874814859899999</v>
      </c>
      <c r="L358">
        <v>10.703581871344999</v>
      </c>
      <c r="M358">
        <v>11.9173898040819</v>
      </c>
      <c r="N358">
        <v>35.373907649645098</v>
      </c>
      <c r="P358">
        <v>9.3971653865323894</v>
      </c>
      <c r="Q358">
        <v>90.901558367060602</v>
      </c>
      <c r="R358">
        <v>4.3415562028175696</v>
      </c>
      <c r="S358">
        <v>1.9842829466991201</v>
      </c>
      <c r="T358">
        <v>40.146271754312103</v>
      </c>
      <c r="U358">
        <v>1.6151044912800401</v>
      </c>
      <c r="V358">
        <v>0.58400460990709702</v>
      </c>
      <c r="W358">
        <v>-0.354405222785587</v>
      </c>
      <c r="X358">
        <v>10995.2225552</v>
      </c>
      <c r="Y358">
        <v>11.0101964223343</v>
      </c>
      <c r="Z358">
        <v>40.043785254570601</v>
      </c>
      <c r="AA358">
        <v>28.3535484545759</v>
      </c>
      <c r="AB358">
        <v>24.540716353896901</v>
      </c>
      <c r="AC358">
        <v>1.1728625875169501</v>
      </c>
      <c r="AD358">
        <v>8.6941511737470307</v>
      </c>
      <c r="AE358">
        <v>30.1797406190366</v>
      </c>
      <c r="AF358">
        <v>41.704867634933301</v>
      </c>
      <c r="AG358">
        <v>849.39898398002504</v>
      </c>
      <c r="AH358">
        <v>498.31205368432398</v>
      </c>
      <c r="AI358">
        <v>14.634839105908201</v>
      </c>
      <c r="AJ358">
        <v>510.27188808407197</v>
      </c>
      <c r="AK358">
        <v>142.50924365017599</v>
      </c>
      <c r="AL358">
        <v>35.546077684691497</v>
      </c>
      <c r="AM358">
        <v>11.466917563085699</v>
      </c>
      <c r="AN358">
        <v>35.8874378864897</v>
      </c>
      <c r="AO358">
        <v>11.466917563085699</v>
      </c>
      <c r="AP358">
        <v>653.55660713496195</v>
      </c>
      <c r="AQ358">
        <v>10.6851827687476</v>
      </c>
      <c r="AR358">
        <v>491.69569187444398</v>
      </c>
      <c r="AS358">
        <v>40.1448643477651</v>
      </c>
    </row>
    <row r="359" spans="1:45" x14ac:dyDescent="0.25">
      <c r="A359" t="s">
        <v>1000</v>
      </c>
      <c r="B359" t="s">
        <v>999</v>
      </c>
      <c r="C359" t="s">
        <v>533</v>
      </c>
      <c r="D359">
        <v>11360.393320339999</v>
      </c>
      <c r="E359">
        <v>274.85000000000002</v>
      </c>
      <c r="F359">
        <v>5.4257546403349703</v>
      </c>
      <c r="G359">
        <v>0.77651375664158995</v>
      </c>
      <c r="H359">
        <v>2.3792036689810199</v>
      </c>
      <c r="I359">
        <v>42.747423048999998</v>
      </c>
      <c r="L359">
        <v>21.679146977830602</v>
      </c>
      <c r="M359">
        <v>66.013066835936897</v>
      </c>
      <c r="N359">
        <v>13.0660696816916</v>
      </c>
      <c r="O359">
        <v>0</v>
      </c>
      <c r="P359">
        <v>37.261383164837198</v>
      </c>
      <c r="Q359">
        <v>15.1425350297954</v>
      </c>
      <c r="R359">
        <v>1.5980219895838801</v>
      </c>
      <c r="S359">
        <v>14.3741063704715</v>
      </c>
      <c r="T359">
        <v>10.984503606911399</v>
      </c>
      <c r="U359">
        <v>2.7477559992672602</v>
      </c>
      <c r="V359">
        <v>-0.49445837178524998</v>
      </c>
      <c r="W359">
        <v>0.88464572960267596</v>
      </c>
      <c r="X359">
        <v>15056.61332034</v>
      </c>
      <c r="Y359">
        <v>0.53777268172983095</v>
      </c>
      <c r="AA359">
        <v>8.6714160856624503</v>
      </c>
      <c r="AB359">
        <v>7.36394344253267</v>
      </c>
      <c r="AC359">
        <v>1.29014926677683</v>
      </c>
      <c r="AD359">
        <v>4.6536854529267204</v>
      </c>
      <c r="AE359">
        <v>35.211063385994301</v>
      </c>
      <c r="AG359">
        <v>-22.6746167864809</v>
      </c>
      <c r="AH359">
        <v>-42.697883626106403</v>
      </c>
      <c r="AI359">
        <v>1.75881985421188</v>
      </c>
      <c r="AJ359">
        <v>-17.169598783260899</v>
      </c>
      <c r="AK359">
        <v>-48.719247213547199</v>
      </c>
      <c r="AL359">
        <v>8.8376205787781306</v>
      </c>
      <c r="AM359">
        <v>0.40575586630306998</v>
      </c>
      <c r="AO359">
        <v>0.40575586630306998</v>
      </c>
      <c r="AP359">
        <v>-50.871188058383197</v>
      </c>
      <c r="AQ359">
        <v>0.56342646119467599</v>
      </c>
      <c r="AR359">
        <v>-74.724855992695097</v>
      </c>
      <c r="AS359">
        <v>10.984503606911399</v>
      </c>
    </row>
    <row r="360" spans="1:45" x14ac:dyDescent="0.25">
      <c r="A360" t="s">
        <v>1105</v>
      </c>
      <c r="B360" t="s">
        <v>1104</v>
      </c>
      <c r="C360" t="s">
        <v>279</v>
      </c>
      <c r="D360">
        <v>11220.06011742</v>
      </c>
      <c r="E360">
        <v>306.89999999999998</v>
      </c>
      <c r="F360">
        <v>23.8594346829641</v>
      </c>
      <c r="G360">
        <v>1.16484949915089</v>
      </c>
      <c r="H360">
        <v>1.24010703959142</v>
      </c>
      <c r="I360">
        <v>47.085604489700003</v>
      </c>
      <c r="J360">
        <v>74.354563940045097</v>
      </c>
      <c r="K360">
        <v>55.966054378281299</v>
      </c>
      <c r="L360">
        <v>20.241827536237601</v>
      </c>
      <c r="M360">
        <v>3.00054801586022</v>
      </c>
      <c r="N360">
        <v>15.148663724111101</v>
      </c>
      <c r="O360">
        <v>4.9089118496386099</v>
      </c>
      <c r="P360">
        <v>1.8058734405725101</v>
      </c>
      <c r="Q360">
        <v>46.949965729952098</v>
      </c>
      <c r="R360">
        <v>1.90777977406413</v>
      </c>
      <c r="S360">
        <v>8.8514958758562798</v>
      </c>
      <c r="T360">
        <v>46.798999447007198</v>
      </c>
      <c r="U360">
        <v>0.98183603338242498</v>
      </c>
      <c r="V360">
        <v>-0.55213054751528001</v>
      </c>
      <c r="W360">
        <v>-0.52598829619711196</v>
      </c>
      <c r="X360">
        <v>10985.190117419999</v>
      </c>
      <c r="Y360">
        <v>4.3375319800757302</v>
      </c>
      <c r="Z360">
        <v>37.476767594909902</v>
      </c>
      <c r="AA360">
        <v>35.172867947681802</v>
      </c>
      <c r="AB360">
        <v>30.308989398024401</v>
      </c>
      <c r="AC360">
        <v>1.3129504831885801</v>
      </c>
      <c r="AD360">
        <v>16.7731787293995</v>
      </c>
      <c r="AE360">
        <v>53.0784868474679</v>
      </c>
      <c r="AF360">
        <v>38.278043522857502</v>
      </c>
      <c r="AG360">
        <v>-38.752796603212602</v>
      </c>
      <c r="AH360">
        <v>-25.802086847340799</v>
      </c>
      <c r="AI360">
        <v>7.23384811412914</v>
      </c>
      <c r="AJ360">
        <v>-21.170330655383001</v>
      </c>
      <c r="AK360">
        <v>-1.99720932399516</v>
      </c>
      <c r="AL360">
        <v>33.725274725274701</v>
      </c>
      <c r="AM360">
        <v>4.4302710337717501</v>
      </c>
      <c r="AN360">
        <v>34.145039919111298</v>
      </c>
      <c r="AO360">
        <v>4.4302710337717501</v>
      </c>
      <c r="AP360">
        <v>-54.042960347135903</v>
      </c>
      <c r="AQ360">
        <v>4.0248690301285697</v>
      </c>
      <c r="AR360">
        <v>-12.7489394366625</v>
      </c>
      <c r="AS360">
        <v>39.046668235322699</v>
      </c>
    </row>
    <row r="361" spans="1:45" x14ac:dyDescent="0.25">
      <c r="A361" t="s">
        <v>996</v>
      </c>
      <c r="B361" t="s">
        <v>995</v>
      </c>
      <c r="C361" t="s">
        <v>24</v>
      </c>
      <c r="D361">
        <v>11191.68467405</v>
      </c>
      <c r="E361">
        <v>952.25</v>
      </c>
      <c r="F361">
        <v>1.56786703601107</v>
      </c>
      <c r="G361">
        <v>1.2821416432621899</v>
      </c>
      <c r="H361">
        <v>2.2134422509207301</v>
      </c>
      <c r="I361">
        <v>82.086622401100001</v>
      </c>
      <c r="L361">
        <v>0.45232044138889699</v>
      </c>
      <c r="M361">
        <v>57.500793790792002</v>
      </c>
      <c r="N361">
        <v>5.0183881637278898</v>
      </c>
      <c r="O361">
        <v>0</v>
      </c>
      <c r="P361">
        <v>42.0878461809843</v>
      </c>
      <c r="Q361">
        <v>4.2283801123375699</v>
      </c>
      <c r="R361">
        <v>2.9189281050428399</v>
      </c>
      <c r="S361">
        <v>5.8242717525381797</v>
      </c>
      <c r="T361">
        <v>224.91327721161599</v>
      </c>
      <c r="X361">
        <v>11971.65467405</v>
      </c>
      <c r="Y361">
        <v>2.6004702082152198</v>
      </c>
      <c r="Z361">
        <v>229.47392513034299</v>
      </c>
      <c r="AA361">
        <v>91.9623188972962</v>
      </c>
      <c r="AB361">
        <v>38.402690299768999</v>
      </c>
      <c r="AF361">
        <v>214.52337883937099</v>
      </c>
      <c r="AG361">
        <v>55.665339422930899</v>
      </c>
      <c r="AH361">
        <v>-7.2924338286609496</v>
      </c>
      <c r="AI361">
        <v>7.8967611035808698</v>
      </c>
      <c r="AJ361">
        <v>105.790116997132</v>
      </c>
      <c r="AK361">
        <v>406.445613963222</v>
      </c>
      <c r="AL361">
        <v>122.083333333333</v>
      </c>
      <c r="AM361">
        <v>2.4310459470311598</v>
      </c>
      <c r="AN361">
        <v>65.876064948201702</v>
      </c>
      <c r="AO361">
        <v>2.4310459470311598</v>
      </c>
      <c r="AP361">
        <v>-76.669202584137395</v>
      </c>
      <c r="AQ361">
        <v>1.9537511164579</v>
      </c>
      <c r="AR361">
        <v>-29.144711220038801</v>
      </c>
      <c r="AS361">
        <v>224.95848591054801</v>
      </c>
    </row>
    <row r="362" spans="1:45" x14ac:dyDescent="0.25">
      <c r="A362" t="s">
        <v>1034</v>
      </c>
      <c r="B362" t="s">
        <v>1033</v>
      </c>
      <c r="C362" t="s">
        <v>44</v>
      </c>
      <c r="D362">
        <v>11143.71888</v>
      </c>
      <c r="E362">
        <v>1031.0999999999999</v>
      </c>
      <c r="F362">
        <v>8.5385043607348106</v>
      </c>
      <c r="G362">
        <v>0.19840654429652901</v>
      </c>
      <c r="H362">
        <v>0.61441847101890701</v>
      </c>
      <c r="I362">
        <v>283.29856500419999</v>
      </c>
      <c r="J362">
        <v>338.72399657163299</v>
      </c>
      <c r="K362">
        <v>101.78586496488499</v>
      </c>
      <c r="L362">
        <v>13.7293051530017</v>
      </c>
      <c r="M362">
        <v>26.2273610715656</v>
      </c>
      <c r="N362">
        <v>5.4706931399357899</v>
      </c>
      <c r="O362">
        <v>1.0775734925612499</v>
      </c>
      <c r="P362">
        <v>10.359870758489199</v>
      </c>
      <c r="Q362">
        <v>6.2185931084959902</v>
      </c>
      <c r="R362">
        <v>1.16208617209558</v>
      </c>
      <c r="S362">
        <v>14.2724239111673</v>
      </c>
      <c r="T362">
        <v>40.987637487126698</v>
      </c>
      <c r="U362">
        <v>0.50115980671615701</v>
      </c>
      <c r="V362">
        <v>-2.7410545643363502</v>
      </c>
      <c r="W362">
        <v>-0.242780568178048</v>
      </c>
      <c r="X362">
        <v>12201.01888</v>
      </c>
      <c r="Y362">
        <v>2.4591986261886798</v>
      </c>
      <c r="Z362">
        <v>81.514022447888806</v>
      </c>
      <c r="AA362">
        <v>26.515884035293599</v>
      </c>
      <c r="AB362">
        <v>17.754167340880599</v>
      </c>
      <c r="AC362">
        <v>1.29014926677683</v>
      </c>
      <c r="AD362">
        <v>4.6536854529267204</v>
      </c>
      <c r="AE362">
        <v>35.211063385994301</v>
      </c>
      <c r="AF362">
        <v>74.450286477819304</v>
      </c>
      <c r="AG362">
        <v>17.884702776407401</v>
      </c>
      <c r="AH362">
        <v>-10.110084182720501</v>
      </c>
      <c r="AI362">
        <v>2.7590633407197398</v>
      </c>
      <c r="AJ362">
        <v>262.05130832300603</v>
      </c>
      <c r="AK362">
        <v>91.349284455201399</v>
      </c>
      <c r="AL362">
        <v>27.532710280373799</v>
      </c>
      <c r="AM362">
        <v>2.2460925952053601</v>
      </c>
      <c r="AN362">
        <v>41.126804251549999</v>
      </c>
      <c r="AO362">
        <v>2.2460925952053601</v>
      </c>
      <c r="AP362">
        <v>56.416067150504098</v>
      </c>
      <c r="AQ362">
        <v>2.1374178192919699</v>
      </c>
      <c r="AR362">
        <v>39.912490519985198</v>
      </c>
      <c r="AS362">
        <v>50.724743411170202</v>
      </c>
    </row>
    <row r="363" spans="1:45" x14ac:dyDescent="0.25">
      <c r="A363" t="s">
        <v>986</v>
      </c>
      <c r="B363" t="s">
        <v>985</v>
      </c>
      <c r="C363" t="s">
        <v>118</v>
      </c>
      <c r="D363">
        <v>11099.941533630001</v>
      </c>
      <c r="E363">
        <v>2009.25</v>
      </c>
      <c r="F363">
        <v>22.297157622739</v>
      </c>
      <c r="G363">
        <v>8.2558618504435906</v>
      </c>
      <c r="H363">
        <v>0.43207680203211601</v>
      </c>
      <c r="I363">
        <v>533.50039191880001</v>
      </c>
      <c r="J363">
        <v>289.218061115897</v>
      </c>
      <c r="K363">
        <v>80.507905538944897</v>
      </c>
      <c r="L363">
        <v>229.09238766291301</v>
      </c>
      <c r="M363">
        <v>0.21335298351441201</v>
      </c>
      <c r="N363">
        <v>12.0269837066358</v>
      </c>
      <c r="O363">
        <v>1.2620235354310501</v>
      </c>
      <c r="P363">
        <v>5.9121911094355099E-2</v>
      </c>
      <c r="Q363">
        <v>46.292839543044899</v>
      </c>
      <c r="R363">
        <v>9.78429974651457</v>
      </c>
      <c r="S363">
        <v>0.60665303018382999</v>
      </c>
      <c r="T363">
        <v>89.515657529274094</v>
      </c>
      <c r="U363">
        <v>0.22696323195642301</v>
      </c>
      <c r="V363">
        <v>-0.42872165674030199</v>
      </c>
      <c r="W363">
        <v>-0.68012304918752098</v>
      </c>
      <c r="X363">
        <v>10502.22153363</v>
      </c>
      <c r="Y363">
        <v>22.699162542697799</v>
      </c>
      <c r="AA363">
        <v>60.854221425599697</v>
      </c>
      <c r="AB363">
        <v>58.013707858531703</v>
      </c>
      <c r="AC363">
        <v>0.75236751848995997</v>
      </c>
      <c r="AD363">
        <v>6.8141198838329604</v>
      </c>
      <c r="AE363">
        <v>330.89120710237103</v>
      </c>
      <c r="AG363">
        <v>36.011570049190397</v>
      </c>
      <c r="AH363">
        <v>79.953709389135696</v>
      </c>
      <c r="AI363">
        <v>9.5108660362871404</v>
      </c>
      <c r="AJ363">
        <v>240.22729370416999</v>
      </c>
      <c r="AK363">
        <v>108.857021547126</v>
      </c>
      <c r="AL363">
        <v>71.758928571428498</v>
      </c>
      <c r="AM363">
        <v>23.9910552524045</v>
      </c>
      <c r="AO363">
        <v>23.9910552524045</v>
      </c>
      <c r="AP363">
        <v>359.15788302732301</v>
      </c>
      <c r="AQ363">
        <v>19.706690559434101</v>
      </c>
      <c r="AR363">
        <v>779.82161329240296</v>
      </c>
      <c r="AS363">
        <v>89.5373197840606</v>
      </c>
    </row>
    <row r="364" spans="1:45" x14ac:dyDescent="0.25">
      <c r="A364" t="s">
        <v>1028</v>
      </c>
      <c r="B364" t="s">
        <v>1027</v>
      </c>
      <c r="C364" t="s">
        <v>91</v>
      </c>
      <c r="D364">
        <v>11068.8414269</v>
      </c>
      <c r="E364">
        <v>415.9</v>
      </c>
      <c r="F364">
        <v>24.7988165680473</v>
      </c>
      <c r="G364">
        <v>3.4770283479960802</v>
      </c>
      <c r="H364">
        <v>1.46639373577956</v>
      </c>
      <c r="I364">
        <v>-4.3926447558000001</v>
      </c>
      <c r="J364">
        <v>0</v>
      </c>
      <c r="K364">
        <v>11258.3182451253</v>
      </c>
      <c r="L364">
        <v>53.518680540852401</v>
      </c>
      <c r="M364">
        <v>4.1592295030408897</v>
      </c>
      <c r="N364">
        <v>14.4640571270801</v>
      </c>
      <c r="P364">
        <v>2.7043364960850198</v>
      </c>
      <c r="Q364">
        <v>44.8693487056659</v>
      </c>
      <c r="R364">
        <v>3.4770283479960802</v>
      </c>
      <c r="S364">
        <v>2.9028910929271201</v>
      </c>
      <c r="T364">
        <v>33.382114201399197</v>
      </c>
      <c r="U364">
        <v>0.86914870075018802</v>
      </c>
      <c r="V364">
        <v>-1.7558458808594299</v>
      </c>
      <c r="W364">
        <v>-1.9592643153942</v>
      </c>
      <c r="X364">
        <v>10128.1514269</v>
      </c>
      <c r="Y364">
        <v>2.1023317572100502</v>
      </c>
      <c r="Z364">
        <v>20.128286948805599</v>
      </c>
      <c r="AA364">
        <v>21.969483149823098</v>
      </c>
      <c r="AB364">
        <v>18.642599445773701</v>
      </c>
      <c r="AC364">
        <v>1.51887463644678</v>
      </c>
      <c r="AD364">
        <v>7.7289023228045197</v>
      </c>
      <c r="AE364">
        <v>31.807681496004101</v>
      </c>
      <c r="AF364">
        <v>21.997776992129999</v>
      </c>
      <c r="AG364">
        <v>-37.712506914634197</v>
      </c>
      <c r="AH364">
        <v>-36.290181651699399</v>
      </c>
      <c r="AI364">
        <v>4.5210499683043999</v>
      </c>
      <c r="AJ364">
        <v>29.484277242985399</v>
      </c>
      <c r="AK364">
        <v>26.1657723868334</v>
      </c>
      <c r="AL364">
        <v>21.605194805194799</v>
      </c>
      <c r="AM364">
        <v>2.2975936937009802</v>
      </c>
      <c r="AN364">
        <v>19.733369155851101</v>
      </c>
      <c r="AO364">
        <v>2.2975936937009802</v>
      </c>
      <c r="AP364">
        <v>-40.223301271489099</v>
      </c>
      <c r="AQ364">
        <v>2.2133760672481499</v>
      </c>
      <c r="AR364">
        <v>-36.227146100066904</v>
      </c>
      <c r="AS364">
        <v>31.773233708126401</v>
      </c>
    </row>
    <row r="365" spans="1:45" x14ac:dyDescent="0.25">
      <c r="A365" t="s">
        <v>1022</v>
      </c>
      <c r="B365" t="s">
        <v>1021</v>
      </c>
      <c r="C365" t="s">
        <v>27</v>
      </c>
      <c r="D365">
        <v>11067.946956330001</v>
      </c>
      <c r="E365">
        <v>98.7</v>
      </c>
      <c r="H365">
        <v>0.18700509909049301</v>
      </c>
      <c r="N365">
        <v>2.8517473443844699</v>
      </c>
      <c r="Q365">
        <v>2.52541084871309</v>
      </c>
      <c r="S365">
        <v>-0.32391612236038603</v>
      </c>
      <c r="T365">
        <v>19.2959203548353</v>
      </c>
      <c r="U365">
        <v>1.1312194212169899</v>
      </c>
      <c r="V365">
        <v>0.10011953984404499</v>
      </c>
      <c r="W365">
        <v>0.481097632490534</v>
      </c>
      <c r="X365">
        <v>8935.4369563300006</v>
      </c>
      <c r="Y365">
        <v>1.8494279071605599</v>
      </c>
      <c r="Z365">
        <v>133.94449042617299</v>
      </c>
      <c r="AA365">
        <v>11.6225766861732</v>
      </c>
      <c r="AB365">
        <v>11.6225766861732</v>
      </c>
      <c r="AF365">
        <v>165.91136195967599</v>
      </c>
      <c r="AG365">
        <v>-17.902530545502199</v>
      </c>
      <c r="AH365">
        <v>6.5637491544371303</v>
      </c>
      <c r="AI365">
        <v>2.6065717944241502</v>
      </c>
      <c r="AJ365">
        <v>-15.0747442306866</v>
      </c>
      <c r="AK365">
        <v>16.559741323489899</v>
      </c>
      <c r="AL365">
        <v>13.7083333333333</v>
      </c>
      <c r="AM365">
        <v>2.2908079454926602</v>
      </c>
      <c r="AN365">
        <v>69.408923594192899</v>
      </c>
      <c r="AO365">
        <v>2.2908079454926602</v>
      </c>
      <c r="AP365">
        <v>-40.524594659466501</v>
      </c>
      <c r="AQ365">
        <v>3.1042007975206598</v>
      </c>
      <c r="AR365">
        <v>18.2062384945757</v>
      </c>
      <c r="AS365">
        <v>19.296256766850298</v>
      </c>
    </row>
    <row r="366" spans="1:45" x14ac:dyDescent="0.25">
      <c r="A366" t="s">
        <v>1009</v>
      </c>
      <c r="B366" t="s">
        <v>1008</v>
      </c>
      <c r="C366" t="s">
        <v>91</v>
      </c>
      <c r="D366">
        <v>10991.452497230001</v>
      </c>
      <c r="E366">
        <v>485.3</v>
      </c>
      <c r="F366">
        <v>16.917562724014299</v>
      </c>
      <c r="G366">
        <v>2.7014681892332701</v>
      </c>
      <c r="H366">
        <v>1.2438917153445099</v>
      </c>
      <c r="I366">
        <v>-60.056379075199999</v>
      </c>
      <c r="J366">
        <v>0</v>
      </c>
      <c r="K366">
        <v>787.70699500356898</v>
      </c>
      <c r="L366">
        <v>56.268683094324302</v>
      </c>
      <c r="M366">
        <v>9.1727706471339197</v>
      </c>
      <c r="N366">
        <v>11.4535306964329</v>
      </c>
      <c r="P366">
        <v>6.3974195282575002</v>
      </c>
      <c r="Q366">
        <v>28.616352201257801</v>
      </c>
      <c r="R366">
        <v>2.7014681892332701</v>
      </c>
      <c r="S366">
        <v>3.4197893282680001</v>
      </c>
      <c r="T366">
        <v>33.551442299236797</v>
      </c>
      <c r="U366">
        <v>1.03018849445545</v>
      </c>
      <c r="V366">
        <v>-1.5948060871541601</v>
      </c>
      <c r="W366">
        <v>-1.7982245216889401</v>
      </c>
      <c r="X366">
        <v>10085.552497230001</v>
      </c>
      <c r="Y366">
        <v>2.0370738229105201</v>
      </c>
      <c r="Z366">
        <v>14.886424350154901</v>
      </c>
      <c r="AA366">
        <v>21.367695968707601</v>
      </c>
      <c r="AB366">
        <v>15.397790072106799</v>
      </c>
      <c r="AC366">
        <v>1.51887463644678</v>
      </c>
      <c r="AD366">
        <v>7.7289023228045197</v>
      </c>
      <c r="AE366">
        <v>31.807681496004101</v>
      </c>
      <c r="AF366">
        <v>16.2235461213726</v>
      </c>
      <c r="AG366">
        <v>-49.119131020945503</v>
      </c>
      <c r="AH366">
        <v>-47.9572742538125</v>
      </c>
      <c r="AI366">
        <v>3.69311622109737</v>
      </c>
      <c r="AJ366">
        <v>30.141075857751101</v>
      </c>
      <c r="AK366">
        <v>26.805738151781199</v>
      </c>
      <c r="AL366">
        <v>19.808163265306099</v>
      </c>
      <c r="AM366">
        <v>2.2200469596505701</v>
      </c>
      <c r="AN366">
        <v>15.387725741607101</v>
      </c>
      <c r="AO366">
        <v>2.2200469596505701</v>
      </c>
      <c r="AP366">
        <v>-42.240841523022603</v>
      </c>
      <c r="AQ366">
        <v>2.15662248066953</v>
      </c>
      <c r="AR366">
        <v>-38.379561714094699</v>
      </c>
      <c r="AS366">
        <v>26.893693411377502</v>
      </c>
    </row>
    <row r="367" spans="1:45" x14ac:dyDescent="0.25">
      <c r="A367" t="s">
        <v>994</v>
      </c>
      <c r="B367" t="s">
        <v>993</v>
      </c>
      <c r="C367" t="s">
        <v>55</v>
      </c>
      <c r="D367">
        <v>10946.449434515</v>
      </c>
      <c r="E367">
        <v>1090.75</v>
      </c>
      <c r="F367">
        <v>5.8256550779242904</v>
      </c>
      <c r="G367">
        <v>3.21834544825199</v>
      </c>
      <c r="H367">
        <v>0.78412275761945505</v>
      </c>
      <c r="I367">
        <v>-99.847592648700001</v>
      </c>
      <c r="J367">
        <v>34.139323714556198</v>
      </c>
      <c r="K367">
        <v>173.67542198206201</v>
      </c>
      <c r="L367">
        <v>14.9628665603932</v>
      </c>
      <c r="M367">
        <v>53.555196634488901</v>
      </c>
      <c r="N367">
        <v>19.1498105623455</v>
      </c>
      <c r="O367">
        <v>10.691483025610401</v>
      </c>
      <c r="P367">
        <v>52.572024189610403</v>
      </c>
      <c r="Q367">
        <v>29.6363457456528</v>
      </c>
      <c r="R367">
        <v>3.34821737625475</v>
      </c>
      <c r="S367">
        <v>4.7773436725303897</v>
      </c>
      <c r="T367">
        <v>51.920739147725598</v>
      </c>
      <c r="U367">
        <v>0.27817701330613298</v>
      </c>
      <c r="V367">
        <v>-0.48662674788091298</v>
      </c>
      <c r="W367">
        <v>5.4694518298617802E-2</v>
      </c>
      <c r="X367">
        <v>11418.139434515</v>
      </c>
      <c r="Y367">
        <v>9.4800400472543203</v>
      </c>
      <c r="Z367">
        <v>61.410958073011301</v>
      </c>
      <c r="AA367">
        <v>33.5669668230097</v>
      </c>
      <c r="AB367">
        <v>26.527285353053902</v>
      </c>
      <c r="AC367">
        <v>0.30972412871906002</v>
      </c>
      <c r="AD367">
        <v>9.0342857589738603</v>
      </c>
      <c r="AE367">
        <v>58.980949625461797</v>
      </c>
      <c r="AF367">
        <v>58.8740355752971</v>
      </c>
      <c r="AG367">
        <v>28.9654589268001</v>
      </c>
      <c r="AH367">
        <v>110.628775372425</v>
      </c>
      <c r="AI367">
        <v>10.279128417641701</v>
      </c>
      <c r="AJ367">
        <v>-8.2082062505733209</v>
      </c>
      <c r="AK367">
        <v>28.9009893433707</v>
      </c>
      <c r="AL367">
        <v>44.886831275720098</v>
      </c>
      <c r="AM367">
        <v>9.0884140633946</v>
      </c>
      <c r="AN367">
        <v>33.451851708324398</v>
      </c>
      <c r="AO367">
        <v>9.0884140633946</v>
      </c>
      <c r="AP367">
        <v>84.204504003800395</v>
      </c>
      <c r="AQ367">
        <v>7.90016876660839</v>
      </c>
      <c r="AR367">
        <v>103.09257853871</v>
      </c>
      <c r="AS367">
        <v>51.918276581839301</v>
      </c>
    </row>
    <row r="368" spans="1:45" x14ac:dyDescent="0.25">
      <c r="A368" t="s">
        <v>1015</v>
      </c>
      <c r="B368" t="s">
        <v>1014</v>
      </c>
      <c r="C368" t="s">
        <v>615</v>
      </c>
      <c r="D368">
        <v>10881.713011419901</v>
      </c>
      <c r="E368">
        <v>768.05</v>
      </c>
      <c r="F368">
        <v>8.4503705432689493</v>
      </c>
      <c r="G368">
        <v>4.3795489349853796</v>
      </c>
      <c r="H368">
        <v>0.42300357944349298</v>
      </c>
      <c r="I368">
        <v>-0.90968347439999997</v>
      </c>
      <c r="J368">
        <v>129.378968516436</v>
      </c>
      <c r="K368">
        <v>210.11521099279</v>
      </c>
      <c r="L368">
        <v>26.385748824366299</v>
      </c>
      <c r="M368">
        <v>35.515933261705598</v>
      </c>
      <c r="N368">
        <v>19.0430478554972</v>
      </c>
      <c r="O368">
        <v>2.8211695006181001</v>
      </c>
      <c r="P368">
        <v>29.568891016957</v>
      </c>
      <c r="Q368">
        <v>52.191634777532698</v>
      </c>
      <c r="R368">
        <v>4.5218850062647897</v>
      </c>
      <c r="S368">
        <v>1.4484714056026899</v>
      </c>
      <c r="T368">
        <v>4.2258915543706603</v>
      </c>
      <c r="U368">
        <v>3.7786691022679602</v>
      </c>
      <c r="V368">
        <v>2.84831412770541</v>
      </c>
      <c r="W368">
        <v>1.9319219783460799</v>
      </c>
      <c r="X368">
        <v>9222.1430114199902</v>
      </c>
      <c r="Y368">
        <v>1.4943986056741501</v>
      </c>
      <c r="Z368">
        <v>3.6752148072036501</v>
      </c>
      <c r="AA368">
        <v>3.18413378935047</v>
      </c>
      <c r="AB368">
        <v>2.5557925720263901</v>
      </c>
      <c r="AC368">
        <v>4.06194010283913</v>
      </c>
      <c r="AD368">
        <v>1.65041840896396</v>
      </c>
      <c r="AE368">
        <v>10.616623364306101</v>
      </c>
      <c r="AF368">
        <v>4.3365877906889603</v>
      </c>
      <c r="AG368">
        <v>-48.504741004401197</v>
      </c>
      <c r="AH368">
        <v>-31.553611302086601</v>
      </c>
      <c r="AI368">
        <v>1.0590103910150099</v>
      </c>
      <c r="AJ368">
        <v>-53.281083681977101</v>
      </c>
      <c r="AK368">
        <v>-76.191813617871603</v>
      </c>
      <c r="AL368">
        <v>6.8149955634427597</v>
      </c>
      <c r="AM368">
        <v>1.7633229859345201</v>
      </c>
      <c r="AN368">
        <v>3.6582351160230999</v>
      </c>
      <c r="AO368">
        <v>1.7633229859345201</v>
      </c>
      <c r="AP368">
        <v>131.42060039588</v>
      </c>
      <c r="AQ368">
        <v>2.1689614871501401</v>
      </c>
      <c r="AR368">
        <v>182.44154345874301</v>
      </c>
      <c r="AS368">
        <v>4.2258915543706603</v>
      </c>
    </row>
    <row r="369" spans="1:45" x14ac:dyDescent="0.25">
      <c r="A369" t="s">
        <v>1032</v>
      </c>
      <c r="B369" t="s">
        <v>1031</v>
      </c>
      <c r="C369" t="s">
        <v>902</v>
      </c>
      <c r="D369">
        <v>10843.609095330001</v>
      </c>
      <c r="E369">
        <v>112.95</v>
      </c>
      <c r="F369">
        <v>-0.71700543945032902</v>
      </c>
      <c r="G369">
        <v>0.95359183155020799</v>
      </c>
      <c r="H369">
        <v>0.15597707673434999</v>
      </c>
      <c r="I369">
        <v>464.995220217</v>
      </c>
      <c r="L369">
        <v>665.61595879107597</v>
      </c>
      <c r="M369">
        <v>61.548882452384497</v>
      </c>
      <c r="O369">
        <v>0</v>
      </c>
      <c r="P369">
        <v>11.430392257877401</v>
      </c>
      <c r="R369">
        <v>0.98931349578615302</v>
      </c>
      <c r="S369">
        <v>-7.0278546125102999</v>
      </c>
      <c r="T369">
        <v>-30.133692080950301</v>
      </c>
      <c r="X369">
        <v>12149.869095329999</v>
      </c>
      <c r="Y369">
        <v>8.3894609939926603</v>
      </c>
      <c r="AC369">
        <v>0.98496442982137</v>
      </c>
      <c r="AD369">
        <v>5.34669024160738</v>
      </c>
      <c r="AE369">
        <v>68.009970285932496</v>
      </c>
      <c r="AG369">
        <v>9.81459474480274</v>
      </c>
      <c r="AH369">
        <v>-51.419627433890902</v>
      </c>
      <c r="AI369">
        <v>4.1380397773414703</v>
      </c>
      <c r="AJ369">
        <v>-103.479032647216</v>
      </c>
      <c r="AK369">
        <v>58.942673882088599</v>
      </c>
      <c r="AM369">
        <v>7.4874910030381896</v>
      </c>
      <c r="AO369">
        <v>7.4874910030381896</v>
      </c>
      <c r="AP369">
        <v>168.72243977250599</v>
      </c>
      <c r="AR369">
        <v>118.230485485279</v>
      </c>
      <c r="AS369">
        <v>-30.132017382193499</v>
      </c>
    </row>
    <row r="370" spans="1:45" x14ac:dyDescent="0.25">
      <c r="A370" t="s">
        <v>36</v>
      </c>
      <c r="B370" t="s">
        <v>37</v>
      </c>
      <c r="C370" t="s">
        <v>38</v>
      </c>
      <c r="D370">
        <v>10793.641874999999</v>
      </c>
      <c r="E370">
        <v>624.4</v>
      </c>
      <c r="F370">
        <v>43.897644927536199</v>
      </c>
      <c r="G370">
        <v>1.1749467927569199</v>
      </c>
      <c r="H370">
        <v>1.55273626459916</v>
      </c>
      <c r="I370">
        <v>78.785987237300006</v>
      </c>
      <c r="J370">
        <v>85.964994465846701</v>
      </c>
      <c r="K370">
        <v>43.632244770762398</v>
      </c>
      <c r="L370">
        <v>29.229979466119001</v>
      </c>
      <c r="M370">
        <v>2.01557204429314</v>
      </c>
      <c r="N370">
        <v>13.607545177847401</v>
      </c>
      <c r="O370">
        <v>4.2459143081200503</v>
      </c>
      <c r="P370">
        <v>1.3801979151727399</v>
      </c>
      <c r="Q370">
        <v>38.083148728971601</v>
      </c>
      <c r="R370">
        <v>2.3473589233195802</v>
      </c>
      <c r="S370">
        <v>6.4403619548017401</v>
      </c>
      <c r="T370">
        <v>15.5409296574661</v>
      </c>
      <c r="U370">
        <v>0.96534261750276895</v>
      </c>
      <c r="V370">
        <v>0.30965772880604397</v>
      </c>
      <c r="W370">
        <v>0.19944161388488099</v>
      </c>
      <c r="X370">
        <v>10629.891874999999</v>
      </c>
      <c r="Y370">
        <v>1.0142794320549899</v>
      </c>
      <c r="Z370">
        <v>25.1672511660392</v>
      </c>
      <c r="AA370">
        <v>10.9670180085838</v>
      </c>
      <c r="AB370">
        <v>7.61186394102356</v>
      </c>
      <c r="AC370">
        <v>0.75236751848995997</v>
      </c>
      <c r="AD370">
        <v>6.8141198838329604</v>
      </c>
      <c r="AE370">
        <v>330.89120710237103</v>
      </c>
      <c r="AF370">
        <v>25.5549444207685</v>
      </c>
      <c r="AG370">
        <v>-5.8218404603660696</v>
      </c>
      <c r="AH370">
        <v>-61.461469195990503</v>
      </c>
      <c r="AI370">
        <v>2.0368282763188601</v>
      </c>
      <c r="AJ370">
        <v>-32.90738526642</v>
      </c>
      <c r="AK370">
        <v>-63.740061013679998</v>
      </c>
      <c r="AL370">
        <v>13.1025076067568</v>
      </c>
      <c r="AM370">
        <v>1.02990407423875</v>
      </c>
      <c r="AN370">
        <v>11.8044575773483</v>
      </c>
      <c r="AO370">
        <v>1.02990407423875</v>
      </c>
      <c r="AP370">
        <v>-25.510656861244399</v>
      </c>
      <c r="AQ370">
        <v>0.94805576049564799</v>
      </c>
      <c r="AR370">
        <v>-62.230429024486199</v>
      </c>
      <c r="AS370">
        <v>15.540929657466201</v>
      </c>
    </row>
    <row r="371" spans="1:45" x14ac:dyDescent="0.25">
      <c r="A371" t="s">
        <v>1038</v>
      </c>
      <c r="B371" t="s">
        <v>1037</v>
      </c>
      <c r="C371" t="s">
        <v>440</v>
      </c>
      <c r="D371">
        <v>10765.790024219999</v>
      </c>
      <c r="E371">
        <v>1112.05</v>
      </c>
      <c r="F371">
        <v>113.411075612353</v>
      </c>
      <c r="G371">
        <v>1.37011352158116</v>
      </c>
      <c r="H371">
        <v>1.3037504003578999</v>
      </c>
      <c r="I371">
        <v>-19.279931771400001</v>
      </c>
      <c r="L371">
        <v>8.8688630450651598</v>
      </c>
      <c r="M371">
        <v>2.8629566928805499</v>
      </c>
      <c r="N371">
        <v>20.347127618312399</v>
      </c>
      <c r="O371">
        <v>0</v>
      </c>
      <c r="P371">
        <v>2.2908657254130098</v>
      </c>
      <c r="Q371">
        <v>48.277400273758197</v>
      </c>
      <c r="R371">
        <v>1.3908353560175399</v>
      </c>
      <c r="S371">
        <v>11.0360284371611</v>
      </c>
      <c r="T371">
        <v>13.6267198585152</v>
      </c>
      <c r="U371">
        <v>2.3855399577942902</v>
      </c>
      <c r="V371">
        <v>3.1455106165992598E-2</v>
      </c>
      <c r="W371">
        <v>0.47025030737343099</v>
      </c>
      <c r="X371">
        <v>9315.3200242200001</v>
      </c>
      <c r="Y371">
        <v>1.45298511099707</v>
      </c>
      <c r="Z371">
        <v>36.579439347443603</v>
      </c>
      <c r="AA371">
        <v>8.7473543089404906</v>
      </c>
      <c r="AB371">
        <v>7.1873587261644802</v>
      </c>
      <c r="AC371">
        <v>2.4389395333596999</v>
      </c>
      <c r="AD371">
        <v>4.2271451952235504</v>
      </c>
      <c r="AE371">
        <v>27.0936824338091</v>
      </c>
      <c r="AF371">
        <v>42.275151277075302</v>
      </c>
      <c r="AG371">
        <v>17.889800823423901</v>
      </c>
      <c r="AH371">
        <v>29.552630560874999</v>
      </c>
      <c r="AI371">
        <v>2.9927168272635498</v>
      </c>
      <c r="AJ371">
        <v>-33.242640613084198</v>
      </c>
      <c r="AK371">
        <v>-27.127129992122502</v>
      </c>
      <c r="AL371">
        <v>12.6011331444759</v>
      </c>
      <c r="AM371">
        <v>1.67922654000524</v>
      </c>
      <c r="AN371">
        <v>11.913276850455899</v>
      </c>
      <c r="AO371">
        <v>1.67922654000524</v>
      </c>
      <c r="AP371">
        <v>46.368585500885501</v>
      </c>
      <c r="AQ371">
        <v>1.8758482498943301</v>
      </c>
      <c r="AR371">
        <v>-6.2289356187491398</v>
      </c>
      <c r="AS371">
        <v>13.6267198585152</v>
      </c>
    </row>
    <row r="372" spans="1:45" x14ac:dyDescent="0.25">
      <c r="A372" t="s">
        <v>1024</v>
      </c>
      <c r="B372" t="s">
        <v>1023</v>
      </c>
      <c r="C372" t="s">
        <v>35</v>
      </c>
      <c r="D372">
        <v>10739.054693185</v>
      </c>
      <c r="E372">
        <v>70.430000000000007</v>
      </c>
      <c r="U372">
        <v>0</v>
      </c>
      <c r="V372">
        <v>0</v>
      </c>
      <c r="W372">
        <v>0</v>
      </c>
      <c r="X372">
        <v>10739.054693185</v>
      </c>
      <c r="AC372">
        <v>0</v>
      </c>
    </row>
    <row r="373" spans="1:45" x14ac:dyDescent="0.25">
      <c r="A373" t="s">
        <v>1046</v>
      </c>
      <c r="B373" t="s">
        <v>1045</v>
      </c>
      <c r="D373">
        <v>10705.2063492</v>
      </c>
      <c r="E373">
        <v>556</v>
      </c>
      <c r="F373">
        <v>2.90078973346494</v>
      </c>
      <c r="G373">
        <v>0.266249211203339</v>
      </c>
      <c r="H373">
        <v>0.68302767176039103</v>
      </c>
      <c r="I373">
        <v>76.723400355899997</v>
      </c>
      <c r="L373">
        <v>13.2993235437333</v>
      </c>
      <c r="M373">
        <v>6.2844893974993496</v>
      </c>
      <c r="N373">
        <v>0.95926745068594499</v>
      </c>
      <c r="O373">
        <v>0</v>
      </c>
      <c r="P373">
        <v>1.3658414554586999</v>
      </c>
      <c r="Q373">
        <v>1.2961092323383001</v>
      </c>
      <c r="R373">
        <v>0.54808989854861401</v>
      </c>
      <c r="S373">
        <v>-8.9670169730955998</v>
      </c>
      <c r="T373">
        <v>403.05746796686998</v>
      </c>
      <c r="X373">
        <v>10882.266349199999</v>
      </c>
      <c r="Y373">
        <v>5.1950439430191802</v>
      </c>
      <c r="Z373">
        <v>347.12173362679403</v>
      </c>
      <c r="AA373">
        <v>185.16702993364001</v>
      </c>
      <c r="AB373">
        <v>94.439523988544806</v>
      </c>
      <c r="AC373">
        <v>0.69067063619616997</v>
      </c>
      <c r="AD373">
        <v>8.5308523218610208</v>
      </c>
      <c r="AE373">
        <v>61.422563987467399</v>
      </c>
      <c r="AF373">
        <v>341.47388673684202</v>
      </c>
      <c r="AG373">
        <v>924.84433918966795</v>
      </c>
      <c r="AH373">
        <v>710.93166608649096</v>
      </c>
      <c r="AI373">
        <v>2.6255368326408801</v>
      </c>
      <c r="AJ373">
        <v>5444.7423683707002</v>
      </c>
      <c r="AK373">
        <v>2884.0853758243002</v>
      </c>
      <c r="AL373">
        <v>48.771929824561397</v>
      </c>
      <c r="AM373">
        <v>5.1105179397920502</v>
      </c>
      <c r="AN373">
        <v>291.37741832335303</v>
      </c>
      <c r="AO373">
        <v>5.1105179397920502</v>
      </c>
      <c r="AP373">
        <v>634.19512157450094</v>
      </c>
      <c r="AQ373">
        <v>4.4875044818955399</v>
      </c>
      <c r="AR373">
        <v>487.65276717347399</v>
      </c>
      <c r="AS373">
        <v>403.05746796686702</v>
      </c>
    </row>
    <row r="374" spans="1:45" x14ac:dyDescent="0.25">
      <c r="A374" t="s">
        <v>1017</v>
      </c>
      <c r="B374" t="s">
        <v>1016</v>
      </c>
      <c r="C374" t="s">
        <v>706</v>
      </c>
      <c r="D374">
        <v>10686.4478719</v>
      </c>
      <c r="E374">
        <v>776.8</v>
      </c>
      <c r="F374">
        <v>35.044642857142797</v>
      </c>
      <c r="G374">
        <v>2.5599596367305701</v>
      </c>
      <c r="H374">
        <v>1.1286780729077099</v>
      </c>
      <c r="I374">
        <v>108.6601047246</v>
      </c>
      <c r="J374">
        <v>123.332559272956</v>
      </c>
      <c r="K374">
        <v>69.751927983716001</v>
      </c>
      <c r="L374">
        <v>42.848989829211497</v>
      </c>
      <c r="M374">
        <v>6.7412374213350601</v>
      </c>
      <c r="N374">
        <v>13.6524377282652</v>
      </c>
      <c r="O374">
        <v>2.9594780336325499</v>
      </c>
      <c r="P374">
        <v>6.0629937480044003</v>
      </c>
      <c r="Q374">
        <v>39.365310452708002</v>
      </c>
      <c r="R374">
        <v>3.7567305751765798</v>
      </c>
      <c r="S374">
        <v>2.2601305096280799</v>
      </c>
      <c r="T374">
        <v>42.0444894043356</v>
      </c>
      <c r="U374">
        <v>0.77826058758674299</v>
      </c>
      <c r="V374">
        <v>0.15260550089038999</v>
      </c>
      <c r="W374">
        <v>0.29096769191261601</v>
      </c>
      <c r="X374">
        <v>9976.2178719000003</v>
      </c>
      <c r="Y374">
        <v>3.5341693402272201</v>
      </c>
      <c r="Z374">
        <v>75.997698422335603</v>
      </c>
      <c r="AA374">
        <v>28.241239552441598</v>
      </c>
      <c r="AB374">
        <v>24.554426325777101</v>
      </c>
      <c r="AC374">
        <v>0.69067063619616997</v>
      </c>
      <c r="AD374">
        <v>8.5308523218610208</v>
      </c>
      <c r="AE374">
        <v>61.422563987467399</v>
      </c>
      <c r="AF374">
        <v>81.408150163022697</v>
      </c>
      <c r="AG374">
        <v>-17.4399639504365</v>
      </c>
      <c r="AH374">
        <v>-10.8483101386805</v>
      </c>
      <c r="AI374">
        <v>5.50342874676842</v>
      </c>
      <c r="AJ374">
        <v>-31.6648339189388</v>
      </c>
      <c r="AK374">
        <v>-32.446605313500598</v>
      </c>
      <c r="AL374">
        <v>35.633027522935699</v>
      </c>
      <c r="AM374">
        <v>3.7857750211315699</v>
      </c>
      <c r="AN374">
        <v>53.714239114852901</v>
      </c>
      <c r="AO374">
        <v>3.7857750211315699</v>
      </c>
      <c r="AP374">
        <v>74.419597235151898</v>
      </c>
      <c r="AQ374">
        <v>3.5999789614175799</v>
      </c>
      <c r="AR374">
        <v>139.27083642772101</v>
      </c>
      <c r="AS374">
        <v>42.0444894043356</v>
      </c>
    </row>
    <row r="375" spans="1:45" x14ac:dyDescent="0.25">
      <c r="A375" t="s">
        <v>1040</v>
      </c>
      <c r="B375" t="s">
        <v>1039</v>
      </c>
      <c r="C375" t="s">
        <v>41</v>
      </c>
      <c r="D375">
        <v>10677.578677919901</v>
      </c>
      <c r="E375">
        <v>1787.15</v>
      </c>
      <c r="F375">
        <v>4.6070406410990197</v>
      </c>
      <c r="G375">
        <v>0.71792676865300697</v>
      </c>
      <c r="H375">
        <v>2.1836977596897702</v>
      </c>
      <c r="I375">
        <v>134.52892461050001</v>
      </c>
      <c r="L375">
        <v>51.256780160174401</v>
      </c>
      <c r="M375">
        <v>83.226978205379893</v>
      </c>
      <c r="N375">
        <v>25.861542663432001</v>
      </c>
      <c r="O375">
        <v>0</v>
      </c>
      <c r="P375">
        <v>14.372668368348601</v>
      </c>
      <c r="Q375">
        <v>22.734111915168</v>
      </c>
      <c r="R375">
        <v>1.3430441265808799</v>
      </c>
      <c r="S375">
        <v>11.630981595092001</v>
      </c>
      <c r="T375">
        <v>112.171222585565</v>
      </c>
      <c r="X375">
        <v>10826.668677919901</v>
      </c>
      <c r="Y375">
        <v>9.5178668125291104</v>
      </c>
      <c r="AA375">
        <v>67.2589220222401</v>
      </c>
      <c r="AB375">
        <v>60.245221066829799</v>
      </c>
      <c r="AC375">
        <v>0.98496442982137</v>
      </c>
      <c r="AD375">
        <v>5.34669024160738</v>
      </c>
      <c r="AE375">
        <v>68.009970285932496</v>
      </c>
      <c r="AG375">
        <v>554.71973279128599</v>
      </c>
      <c r="AH375">
        <v>891.69894536782499</v>
      </c>
      <c r="AI375">
        <v>52.413011377969703</v>
      </c>
      <c r="AJ375">
        <v>112.60318268149</v>
      </c>
      <c r="AK375">
        <v>161.71675547218601</v>
      </c>
      <c r="AL375">
        <v>65.607562408223203</v>
      </c>
      <c r="AM375">
        <v>9.3867998328981699</v>
      </c>
      <c r="AN375">
        <v>505.80666404168602</v>
      </c>
      <c r="AO375">
        <v>9.3867998328981699</v>
      </c>
      <c r="AP375">
        <v>151.430648115189</v>
      </c>
      <c r="AQ375">
        <v>5.0600386703205</v>
      </c>
      <c r="AR375">
        <v>244.241188465672</v>
      </c>
      <c r="AS375">
        <v>112.183007752889</v>
      </c>
    </row>
    <row r="376" spans="1:45" x14ac:dyDescent="0.25">
      <c r="A376" t="s">
        <v>1006</v>
      </c>
      <c r="B376" t="s">
        <v>1005</v>
      </c>
      <c r="C376" t="s">
        <v>1007</v>
      </c>
      <c r="D376">
        <v>10666.282962875001</v>
      </c>
      <c r="E376">
        <v>122.6</v>
      </c>
      <c r="F376">
        <v>164.34552845528401</v>
      </c>
      <c r="G376">
        <v>1.54477298940966</v>
      </c>
      <c r="H376">
        <v>0.36397855083720398</v>
      </c>
      <c r="I376">
        <v>43.098184029000002</v>
      </c>
      <c r="L376">
        <v>33.915432124097102</v>
      </c>
      <c r="M376">
        <v>1.4230676276993499</v>
      </c>
      <c r="N376">
        <v>23.835043037377599</v>
      </c>
      <c r="P376">
        <v>1.1373167853741</v>
      </c>
      <c r="Q376">
        <v>30.811148379818398</v>
      </c>
      <c r="R376">
        <v>1.54477298940966</v>
      </c>
      <c r="S376">
        <v>1.1149978837552399</v>
      </c>
      <c r="T376">
        <v>34.869668713834997</v>
      </c>
      <c r="U376">
        <v>0.84170652806121404</v>
      </c>
      <c r="V376">
        <v>-1.51237832356708</v>
      </c>
      <c r="W376">
        <v>-0.78473797535613199</v>
      </c>
      <c r="X376">
        <v>9301.6229628750007</v>
      </c>
      <c r="Y376">
        <v>19.085733262629201</v>
      </c>
      <c r="Z376">
        <v>12.381528070382601</v>
      </c>
      <c r="AA376">
        <v>23.0073040710257</v>
      </c>
      <c r="AB376">
        <v>21.995892363968501</v>
      </c>
      <c r="AC376">
        <v>1.84366191657545</v>
      </c>
      <c r="AD376">
        <v>4.1014716235830404</v>
      </c>
      <c r="AE376">
        <v>21.638596599069199</v>
      </c>
      <c r="AF376">
        <v>14.198047205158</v>
      </c>
      <c r="AG376">
        <v>432.06138888318497</v>
      </c>
      <c r="AH376">
        <v>556.42509062854901</v>
      </c>
      <c r="AI376">
        <v>15.163678314034399</v>
      </c>
      <c r="AJ376">
        <v>-17.4194836727611</v>
      </c>
      <c r="AK376">
        <v>86.475752182808293</v>
      </c>
      <c r="AL376">
        <v>31.435897435897399</v>
      </c>
      <c r="AM376">
        <v>21.885839959937201</v>
      </c>
      <c r="AN376">
        <v>13.991870819176899</v>
      </c>
      <c r="AO376">
        <v>21.885839959937201</v>
      </c>
      <c r="AP376">
        <v>2189.86206242239</v>
      </c>
      <c r="AQ376">
        <v>23.857983916765999</v>
      </c>
      <c r="AR376">
        <v>1122.14511206726</v>
      </c>
      <c r="AS376">
        <v>34.124461601801201</v>
      </c>
    </row>
    <row r="377" spans="1:45" x14ac:dyDescent="0.25">
      <c r="A377" t="s">
        <v>1026</v>
      </c>
      <c r="B377" t="s">
        <v>1025</v>
      </c>
      <c r="C377" t="s">
        <v>35</v>
      </c>
      <c r="D377">
        <v>10625.948094249999</v>
      </c>
      <c r="E377">
        <v>463.03</v>
      </c>
      <c r="U377">
        <v>0</v>
      </c>
      <c r="V377">
        <v>0</v>
      </c>
      <c r="W377">
        <v>0</v>
      </c>
      <c r="X377">
        <v>10625.948094249999</v>
      </c>
      <c r="AC377">
        <v>0</v>
      </c>
    </row>
    <row r="378" spans="1:45" x14ac:dyDescent="0.25">
      <c r="A378" t="s">
        <v>1048</v>
      </c>
      <c r="B378" t="s">
        <v>1047</v>
      </c>
      <c r="C378" t="s">
        <v>315</v>
      </c>
      <c r="D378">
        <v>10580.586381024999</v>
      </c>
      <c r="E378">
        <v>775.3</v>
      </c>
      <c r="F378">
        <v>16.461979365685799</v>
      </c>
      <c r="G378">
        <v>2.5516153268219299</v>
      </c>
      <c r="H378">
        <v>0.845756509079305</v>
      </c>
      <c r="I378">
        <v>97.655755466700001</v>
      </c>
      <c r="L378">
        <v>32.4332075694157</v>
      </c>
      <c r="M378">
        <v>4.42354050938056</v>
      </c>
      <c r="N378">
        <v>19.353114260685899</v>
      </c>
      <c r="O378">
        <v>0</v>
      </c>
      <c r="P378">
        <v>4.2133948223456601</v>
      </c>
      <c r="Q378">
        <v>120.232814220544</v>
      </c>
      <c r="R378">
        <v>3.1421988479839702</v>
      </c>
      <c r="S378">
        <v>4.6613173586875796</v>
      </c>
      <c r="T378">
        <v>27.6862737623639</v>
      </c>
      <c r="U378">
        <v>0.94426425149908599</v>
      </c>
      <c r="V378">
        <v>0.17946049031203901</v>
      </c>
      <c r="W378">
        <v>3.0308199933294099E-2</v>
      </c>
      <c r="X378">
        <v>10513.006381024999</v>
      </c>
      <c r="Y378">
        <v>6.1976103171756103</v>
      </c>
      <c r="Z378">
        <v>40.870063293647704</v>
      </c>
      <c r="AA378">
        <v>24.4028838258745</v>
      </c>
      <c r="AB378">
        <v>19.1878196404909</v>
      </c>
      <c r="AC378">
        <v>0.83208620538750999</v>
      </c>
      <c r="AD378">
        <v>6.2748041438375504</v>
      </c>
      <c r="AE378">
        <v>38.257191492088097</v>
      </c>
      <c r="AF378">
        <v>41.132785371165802</v>
      </c>
      <c r="AG378">
        <v>22.3528579042414</v>
      </c>
      <c r="AH378">
        <v>13.6180304567941</v>
      </c>
      <c r="AI378">
        <v>5.5447994869641501</v>
      </c>
      <c r="AJ378">
        <v>-23.431921549997401</v>
      </c>
      <c r="AK378">
        <v>-31.264690415015998</v>
      </c>
      <c r="AL378">
        <v>24.342229199371999</v>
      </c>
      <c r="AM378">
        <v>6.2374499681807398</v>
      </c>
      <c r="AN378">
        <v>27.971729448064799</v>
      </c>
      <c r="AO378">
        <v>6.2374499681807398</v>
      </c>
      <c r="AP378">
        <v>50.137275360402597</v>
      </c>
      <c r="AQ378">
        <v>5.1714641280810598</v>
      </c>
      <c r="AR378">
        <v>39.384032099311</v>
      </c>
      <c r="AS378">
        <v>27.685549313198301</v>
      </c>
    </row>
    <row r="379" spans="1:45" x14ac:dyDescent="0.25">
      <c r="A379" t="s">
        <v>1050</v>
      </c>
      <c r="B379" t="s">
        <v>1049</v>
      </c>
      <c r="C379" t="s">
        <v>670</v>
      </c>
      <c r="D379">
        <v>10560.35925</v>
      </c>
      <c r="E379">
        <v>802.05</v>
      </c>
      <c r="F379">
        <v>11.8173216885007</v>
      </c>
      <c r="G379">
        <v>1.80383231614059</v>
      </c>
      <c r="H379">
        <v>0.18555779987569901</v>
      </c>
      <c r="I379">
        <v>-987.88263235750003</v>
      </c>
      <c r="L379">
        <v>27.4176610145837</v>
      </c>
      <c r="M379">
        <v>7.1692039674374703E-4</v>
      </c>
      <c r="N379">
        <v>5.2501050861706497</v>
      </c>
      <c r="P379">
        <v>7.1692039674374703E-4</v>
      </c>
      <c r="Q379">
        <v>6.49853196257608</v>
      </c>
      <c r="R379">
        <v>1.80383231614059</v>
      </c>
      <c r="S379">
        <v>0.52620756760726195</v>
      </c>
      <c r="T379">
        <v>47.855890016767098</v>
      </c>
      <c r="U379">
        <v>1.53708283361666</v>
      </c>
      <c r="V379">
        <v>0.50598295224372103</v>
      </c>
      <c r="W379">
        <v>0.15640395567082799</v>
      </c>
      <c r="X379">
        <v>5842.4492499999997</v>
      </c>
      <c r="Y379">
        <v>5.8239872105425796</v>
      </c>
      <c r="Z379">
        <v>4.1441982493846599</v>
      </c>
      <c r="AA379">
        <v>17.991159850957601</v>
      </c>
      <c r="AB379">
        <v>15.1720402254077</v>
      </c>
      <c r="AC379">
        <v>1.84366191657545</v>
      </c>
      <c r="AD379">
        <v>4.1014716235830404</v>
      </c>
      <c r="AE379">
        <v>21.638596599069199</v>
      </c>
      <c r="AF379">
        <v>7.49073213031728</v>
      </c>
      <c r="AG379">
        <v>-53.172178029238701</v>
      </c>
      <c r="AH379">
        <v>54.760253872951303</v>
      </c>
      <c r="AI379">
        <v>3.7854684716332501</v>
      </c>
      <c r="AJ379">
        <v>-1.5748696921110901</v>
      </c>
      <c r="AK379">
        <v>189.08028529263399</v>
      </c>
      <c r="AL379">
        <v>34.202558635394396</v>
      </c>
      <c r="AM379">
        <v>10.5269886958342</v>
      </c>
      <c r="AN379">
        <v>7.3246812900988303</v>
      </c>
      <c r="AO379">
        <v>10.5269886958342</v>
      </c>
      <c r="AP379">
        <v>-10.686119071978201</v>
      </c>
      <c r="AQ379">
        <v>11.9959765564517</v>
      </c>
      <c r="AR379">
        <v>443.19513726929398</v>
      </c>
      <c r="AS379">
        <v>47.855890016766999</v>
      </c>
    </row>
    <row r="380" spans="1:45" x14ac:dyDescent="0.25">
      <c r="A380" t="s">
        <v>1036</v>
      </c>
      <c r="B380" t="s">
        <v>1035</v>
      </c>
      <c r="C380" t="s">
        <v>88</v>
      </c>
      <c r="D380">
        <v>10464.60685584</v>
      </c>
      <c r="E380">
        <v>976.75</v>
      </c>
      <c r="F380">
        <v>5.9099904245132402</v>
      </c>
      <c r="G380">
        <v>0.98048936241723506</v>
      </c>
      <c r="H380">
        <v>0.62134773424611001</v>
      </c>
      <c r="I380">
        <v>413.66046068359998</v>
      </c>
      <c r="L380">
        <v>54.976999906944997</v>
      </c>
      <c r="M380">
        <v>48.424009033789801</v>
      </c>
      <c r="N380">
        <v>12.8113583527067</v>
      </c>
      <c r="O380">
        <v>0</v>
      </c>
      <c r="P380">
        <v>29.7640211946607</v>
      </c>
      <c r="Q380">
        <v>15.539954112278799</v>
      </c>
      <c r="R380">
        <v>2.4310825799078999</v>
      </c>
      <c r="S380">
        <v>2.1189654605803598</v>
      </c>
      <c r="T380">
        <v>57.866660339747803</v>
      </c>
      <c r="U380">
        <v>0.23949032768501699</v>
      </c>
      <c r="V380">
        <v>-3.0027240433674902</v>
      </c>
      <c r="W380">
        <v>-0.25336162885667202</v>
      </c>
      <c r="X380">
        <v>11091.10685584</v>
      </c>
      <c r="Y380">
        <v>6.8805526572412203</v>
      </c>
      <c r="AA380">
        <v>29.950061719161798</v>
      </c>
      <c r="AB380">
        <v>25.127111136927901</v>
      </c>
      <c r="AC380">
        <v>1.29014926677683</v>
      </c>
      <c r="AD380">
        <v>4.6536854529267204</v>
      </c>
      <c r="AE380">
        <v>35.211063385994301</v>
      </c>
      <c r="AG380">
        <v>-6.2668792050132502</v>
      </c>
      <c r="AH380">
        <v>97.432027262705006</v>
      </c>
      <c r="AI380">
        <v>6.0599396912528602</v>
      </c>
      <c r="AJ380">
        <v>75.284954415664401</v>
      </c>
      <c r="AK380">
        <v>170.14838445618099</v>
      </c>
      <c r="AL380">
        <v>39.867346938775498</v>
      </c>
      <c r="AM380">
        <v>6.4918929593597801</v>
      </c>
      <c r="AO380">
        <v>6.4918929593597801</v>
      </c>
      <c r="AP380">
        <v>59.520752602317899</v>
      </c>
      <c r="AQ380">
        <v>4.8054645133367604</v>
      </c>
      <c r="AR380">
        <v>304.38978966053497</v>
      </c>
      <c r="AS380">
        <v>57.860261284087102</v>
      </c>
    </row>
    <row r="381" spans="1:45" x14ac:dyDescent="0.25">
      <c r="A381" t="s">
        <v>1030</v>
      </c>
      <c r="B381" t="s">
        <v>1029</v>
      </c>
      <c r="C381" t="s">
        <v>115</v>
      </c>
      <c r="D381">
        <v>10362.868992</v>
      </c>
      <c r="E381">
        <v>358.4</v>
      </c>
      <c r="F381">
        <v>11.376015663240301</v>
      </c>
      <c r="G381">
        <v>1.5396570564443</v>
      </c>
      <c r="H381">
        <v>1.00667395381526</v>
      </c>
      <c r="I381">
        <v>200.98754136650001</v>
      </c>
      <c r="L381">
        <v>41.530845256359903</v>
      </c>
      <c r="M381">
        <v>25.2917245864843</v>
      </c>
      <c r="N381">
        <v>10.5831063365126</v>
      </c>
      <c r="O381">
        <v>0</v>
      </c>
      <c r="P381">
        <v>11.748434570798199</v>
      </c>
      <c r="Q381">
        <v>25.331392181661201</v>
      </c>
      <c r="R381">
        <v>3.0329892849559501</v>
      </c>
      <c r="S381">
        <v>2.6921053997923101</v>
      </c>
      <c r="T381">
        <v>13.032432456360899</v>
      </c>
      <c r="U381">
        <v>0.95987710379036995</v>
      </c>
      <c r="V381">
        <v>0.334222017094017</v>
      </c>
      <c r="W381">
        <v>0.39322012524253402</v>
      </c>
      <c r="X381">
        <v>11741.528992</v>
      </c>
      <c r="Y381">
        <v>1.1322603967795499</v>
      </c>
      <c r="Z381">
        <v>12.6865501096692</v>
      </c>
      <c r="AA381">
        <v>10.104064327143099</v>
      </c>
      <c r="AB381">
        <v>7.5435942357483796</v>
      </c>
      <c r="AC381">
        <v>0.69067063619616997</v>
      </c>
      <c r="AD381">
        <v>8.5308523218610208</v>
      </c>
      <c r="AE381">
        <v>61.422563987467399</v>
      </c>
      <c r="AF381">
        <v>11.1969281714946</v>
      </c>
      <c r="AG381">
        <v>-89.455417183414397</v>
      </c>
      <c r="AH381">
        <v>-78.591404844632393</v>
      </c>
      <c r="AI381">
        <v>1.3215753755117099</v>
      </c>
      <c r="AJ381">
        <v>-73.003249519812201</v>
      </c>
      <c r="AK381">
        <v>-79.060631585196205</v>
      </c>
      <c r="AL381">
        <v>10.6985074626865</v>
      </c>
      <c r="AM381">
        <v>0.99931330618448</v>
      </c>
      <c r="AN381">
        <v>7.1736207008265298</v>
      </c>
      <c r="AO381">
        <v>0.99931330618448</v>
      </c>
      <c r="AP381">
        <v>-50.625659534494297</v>
      </c>
      <c r="AQ381">
        <v>1.01099355449352</v>
      </c>
      <c r="AR381">
        <v>-36.840797646595597</v>
      </c>
      <c r="AS381">
        <v>13.032432456360899</v>
      </c>
    </row>
    <row r="382" spans="1:45" x14ac:dyDescent="0.25">
      <c r="A382" t="s">
        <v>1061</v>
      </c>
      <c r="B382" t="s">
        <v>1060</v>
      </c>
      <c r="C382" t="s">
        <v>336</v>
      </c>
      <c r="D382">
        <v>10279.7517264</v>
      </c>
      <c r="E382">
        <v>393.7</v>
      </c>
      <c r="F382">
        <v>12.1868356061419</v>
      </c>
      <c r="G382">
        <v>1.2171500337232799</v>
      </c>
      <c r="H382">
        <v>1.8378310054070199</v>
      </c>
      <c r="I382">
        <v>50.295724123799999</v>
      </c>
      <c r="L382">
        <v>13.048798844236799</v>
      </c>
      <c r="M382">
        <v>9.30076421644692</v>
      </c>
      <c r="N382">
        <v>13.4713033322175</v>
      </c>
      <c r="O382">
        <v>0</v>
      </c>
      <c r="P382">
        <v>2.2571960004521499</v>
      </c>
      <c r="Q382">
        <v>33.158570345968798</v>
      </c>
      <c r="R382">
        <v>2.1739749284833798</v>
      </c>
      <c r="S382">
        <v>6.6412428125106002</v>
      </c>
      <c r="T382">
        <v>11.9866508003731</v>
      </c>
      <c r="U382">
        <v>0.66997518610421802</v>
      </c>
      <c r="V382">
        <v>-2.5722391849482902</v>
      </c>
      <c r="W382">
        <v>-0.50567225058479204</v>
      </c>
      <c r="X382">
        <v>9815.2217263999992</v>
      </c>
      <c r="Y382">
        <v>0.77149560861886102</v>
      </c>
      <c r="Z382">
        <v>15.878381827064601</v>
      </c>
      <c r="AA382">
        <v>8.6480772242193602</v>
      </c>
      <c r="AB382">
        <v>6.1420375750294101</v>
      </c>
      <c r="AC382">
        <v>1.29014926677683</v>
      </c>
      <c r="AD382">
        <v>4.6536854529267204</v>
      </c>
      <c r="AE382">
        <v>35.211063385994301</v>
      </c>
      <c r="AF382">
        <v>16.629866094637201</v>
      </c>
      <c r="AG382">
        <v>-11.2653751099842</v>
      </c>
      <c r="AH382">
        <v>-42.638732036917503</v>
      </c>
      <c r="AI382">
        <v>1.76063544141977</v>
      </c>
      <c r="AJ382">
        <v>-47.8743897722767</v>
      </c>
      <c r="AK382">
        <v>-44.040759744053403</v>
      </c>
      <c r="AL382">
        <v>8.0020325203251996</v>
      </c>
      <c r="AM382">
        <v>0.80800857440421603</v>
      </c>
      <c r="AN382">
        <v>6.0843134126838496</v>
      </c>
      <c r="AO382">
        <v>0.80800857440421603</v>
      </c>
      <c r="AP382">
        <v>-10.2145700040916</v>
      </c>
      <c r="AQ382">
        <v>0.67391818964010797</v>
      </c>
      <c r="AR382">
        <v>-49.667928985777003</v>
      </c>
      <c r="AS382">
        <v>15.1141702096626</v>
      </c>
    </row>
    <row r="383" spans="1:45" x14ac:dyDescent="0.25">
      <c r="A383" t="s">
        <v>1044</v>
      </c>
      <c r="B383" t="s">
        <v>1043</v>
      </c>
      <c r="C383" t="s">
        <v>423</v>
      </c>
      <c r="D383">
        <v>10240.624599355</v>
      </c>
      <c r="E383">
        <v>785.3</v>
      </c>
      <c r="G383">
        <v>1.8435026893692801</v>
      </c>
      <c r="H383">
        <v>0.31627721111992302</v>
      </c>
      <c r="I383">
        <v>-897.71944369139999</v>
      </c>
      <c r="L383">
        <v>24.600415474889299</v>
      </c>
      <c r="M383">
        <v>0</v>
      </c>
      <c r="N383">
        <v>14.027061531570499</v>
      </c>
      <c r="P383">
        <v>0</v>
      </c>
      <c r="Q383">
        <v>142.42078869386799</v>
      </c>
      <c r="R383">
        <v>1.8435026893692801</v>
      </c>
      <c r="S383">
        <v>4.8440439312869596</v>
      </c>
      <c r="T383">
        <v>23.4146346244626</v>
      </c>
      <c r="U383">
        <v>2.7279989251592598</v>
      </c>
      <c r="V383">
        <v>1.6968990437863201</v>
      </c>
      <c r="W383">
        <v>0.78309815811566097</v>
      </c>
      <c r="X383">
        <v>9883.4145993549992</v>
      </c>
      <c r="Y383">
        <v>7.6610272146555598</v>
      </c>
      <c r="Z383">
        <v>34.4982882451569</v>
      </c>
      <c r="AA383">
        <v>16.876839246191999</v>
      </c>
      <c r="AB383">
        <v>15.7993071797349</v>
      </c>
      <c r="AC383">
        <v>1.84366191657545</v>
      </c>
      <c r="AD383">
        <v>4.1014716235830404</v>
      </c>
      <c r="AE383">
        <v>21.638596599069199</v>
      </c>
      <c r="AF383">
        <v>35.745138047942298</v>
      </c>
      <c r="AG383">
        <v>38.663282524240699</v>
      </c>
      <c r="AH383">
        <v>8.2424829116514609</v>
      </c>
      <c r="AI383">
        <v>2.6476339764196499</v>
      </c>
      <c r="AJ383">
        <v>1.72970551002286</v>
      </c>
      <c r="AK383">
        <v>41.439418531155503</v>
      </c>
      <c r="AL383">
        <v>18.6753864447086</v>
      </c>
      <c r="AM383">
        <v>7.9379148736560996</v>
      </c>
      <c r="AN383">
        <v>25.897439747502698</v>
      </c>
      <c r="AO383">
        <v>7.9379148736560996</v>
      </c>
      <c r="AP383">
        <v>-46.770434436049101</v>
      </c>
      <c r="AQ383">
        <v>8.0856479107678592</v>
      </c>
      <c r="AR383">
        <v>309.59830812147601</v>
      </c>
      <c r="AS383">
        <v>17.624343170734001</v>
      </c>
    </row>
    <row r="384" spans="1:45" x14ac:dyDescent="0.25">
      <c r="A384" t="s">
        <v>1057</v>
      </c>
      <c r="B384" t="s">
        <v>1056</v>
      </c>
      <c r="C384" t="s">
        <v>333</v>
      </c>
      <c r="D384">
        <v>10120.730233050001</v>
      </c>
      <c r="E384">
        <v>75.400000000000006</v>
      </c>
      <c r="F384">
        <v>2.4008618953642902</v>
      </c>
      <c r="G384">
        <v>0.763105905214293</v>
      </c>
      <c r="H384">
        <v>0.42101440641996801</v>
      </c>
      <c r="I384">
        <v>58.263755884699997</v>
      </c>
      <c r="J384">
        <v>30.758417987564499</v>
      </c>
      <c r="K384">
        <v>42.580403275243</v>
      </c>
      <c r="L384">
        <v>49.419871242168099</v>
      </c>
      <c r="M384">
        <v>125.232371302385</v>
      </c>
      <c r="N384">
        <v>7.9034755351694104</v>
      </c>
      <c r="O384">
        <v>11.8666701306799</v>
      </c>
      <c r="P384">
        <v>85.480678894732605</v>
      </c>
      <c r="Q384">
        <v>5.1013969263896399</v>
      </c>
      <c r="R384">
        <v>0.88188761740256905</v>
      </c>
      <c r="S384">
        <v>-53.651681775819704</v>
      </c>
      <c r="T384">
        <v>7.5368663442505701</v>
      </c>
      <c r="U384">
        <v>5.9232553352955097</v>
      </c>
      <c r="V384">
        <v>3.56917048366721</v>
      </c>
      <c r="W384">
        <v>3.6953673965562399</v>
      </c>
      <c r="X384">
        <v>22273.95023305</v>
      </c>
      <c r="Y384">
        <v>1.40695915318543</v>
      </c>
      <c r="Z384">
        <v>17.363405518393201</v>
      </c>
      <c r="AA384">
        <v>7.4731006804281002</v>
      </c>
      <c r="AB384">
        <v>5.7728163945475002</v>
      </c>
      <c r="AC384">
        <v>2.4389395333596999</v>
      </c>
      <c r="AD384">
        <v>4.2271451952235504</v>
      </c>
      <c r="AE384">
        <v>27.0936824338091</v>
      </c>
      <c r="AF384">
        <v>7.8895005753385101</v>
      </c>
      <c r="AG384">
        <v>-47.110292405902001</v>
      </c>
      <c r="AH384">
        <v>-61.531694808386298</v>
      </c>
      <c r="AI384">
        <v>0.88863301165588104</v>
      </c>
      <c r="AJ384">
        <v>-36.720865615275699</v>
      </c>
      <c r="AK384">
        <v>-59.694402829591802</v>
      </c>
      <c r="AL384">
        <v>6.9174311926605503</v>
      </c>
      <c r="AM384">
        <v>0.63928732395126797</v>
      </c>
      <c r="AN384">
        <v>5.1157430348775499</v>
      </c>
      <c r="AO384">
        <v>0.63928732395126797</v>
      </c>
      <c r="AP384">
        <v>-53.9029525906248</v>
      </c>
      <c r="AQ384">
        <v>0.65113881572524501</v>
      </c>
      <c r="AR384">
        <v>-64.301033014780103</v>
      </c>
      <c r="AS384">
        <v>7.5359123105361103</v>
      </c>
    </row>
    <row r="385" spans="1:45" x14ac:dyDescent="0.25">
      <c r="A385" t="s">
        <v>1099</v>
      </c>
      <c r="B385" t="s">
        <v>1098</v>
      </c>
      <c r="C385" t="s">
        <v>412</v>
      </c>
      <c r="D385">
        <v>10100.90173136</v>
      </c>
      <c r="E385">
        <v>623.54999999999995</v>
      </c>
      <c r="F385">
        <v>2.0327607579245601</v>
      </c>
      <c r="G385">
        <v>1.1525997577781599</v>
      </c>
      <c r="H385">
        <v>0.90218099793538897</v>
      </c>
      <c r="I385">
        <v>43.587881001100001</v>
      </c>
      <c r="J385">
        <v>58.626080527359498</v>
      </c>
      <c r="K385">
        <v>234.087419932145</v>
      </c>
      <c r="L385">
        <v>108.552623537562</v>
      </c>
      <c r="M385">
        <v>80.661332038024099</v>
      </c>
      <c r="N385">
        <v>6.4684866889610202</v>
      </c>
      <c r="O385">
        <v>6.2258980425898001</v>
      </c>
      <c r="P385">
        <v>27.0487402692027</v>
      </c>
      <c r="Q385">
        <v>2.97266162983466</v>
      </c>
      <c r="R385">
        <v>1.2500972220679001</v>
      </c>
      <c r="S385">
        <v>5.0607702153981799</v>
      </c>
      <c r="T385">
        <v>22.917530870924502</v>
      </c>
      <c r="U385">
        <v>1.12576391122547</v>
      </c>
      <c r="V385">
        <v>-1.2283209404028199</v>
      </c>
      <c r="W385">
        <v>1.0186629423970699</v>
      </c>
      <c r="X385">
        <v>12797.32173136</v>
      </c>
      <c r="Y385">
        <v>0.774358629180672</v>
      </c>
      <c r="AA385">
        <v>10.1349671980929</v>
      </c>
      <c r="AB385">
        <v>7.7351380112666499</v>
      </c>
      <c r="AC385">
        <v>0.75236751848995997</v>
      </c>
      <c r="AD385">
        <v>6.8141198838329604</v>
      </c>
      <c r="AE385">
        <v>330.89120710237103</v>
      </c>
      <c r="AG385">
        <v>-36.343430679066799</v>
      </c>
      <c r="AH385">
        <v>-6.8440446441156704</v>
      </c>
      <c r="AI385">
        <v>2.1519392848018399</v>
      </c>
      <c r="AJ385">
        <v>132.8978275156</v>
      </c>
      <c r="AK385">
        <v>22.558199287760502</v>
      </c>
      <c r="AL385">
        <v>15.511194029850699</v>
      </c>
      <c r="AM385">
        <v>0.61119979495532795</v>
      </c>
      <c r="AN385">
        <v>15.3885673629397</v>
      </c>
      <c r="AO385">
        <v>0.61119979495532795</v>
      </c>
      <c r="AP385">
        <v>-67.616161125797603</v>
      </c>
      <c r="AQ385">
        <v>0.52674621986271397</v>
      </c>
      <c r="AR385">
        <v>-65.869491723025902</v>
      </c>
      <c r="AS385">
        <v>22.904539073378601</v>
      </c>
    </row>
    <row r="386" spans="1:45" x14ac:dyDescent="0.25">
      <c r="A386" t="s">
        <v>1059</v>
      </c>
      <c r="B386" t="s">
        <v>1058</v>
      </c>
      <c r="C386" t="s">
        <v>741</v>
      </c>
      <c r="D386">
        <v>10074.80520599</v>
      </c>
      <c r="E386">
        <v>7672.55</v>
      </c>
      <c r="F386">
        <v>48.087603305785102</v>
      </c>
      <c r="G386">
        <v>2.2652993798922401</v>
      </c>
      <c r="H386">
        <v>1.13931798399811</v>
      </c>
      <c r="I386">
        <v>101.8544413744</v>
      </c>
      <c r="J386">
        <v>129.354595285757</v>
      </c>
      <c r="K386">
        <v>75.784562900233695</v>
      </c>
      <c r="L386">
        <v>35.1212297519942</v>
      </c>
      <c r="M386">
        <v>4.48683276427436</v>
      </c>
      <c r="N386">
        <v>17.351965836434701</v>
      </c>
      <c r="O386">
        <v>2.8217010705624799</v>
      </c>
      <c r="P386">
        <v>2.0655150265372999</v>
      </c>
      <c r="Q386">
        <v>42.438184029185201</v>
      </c>
      <c r="R386">
        <v>3.2374707736098398</v>
      </c>
      <c r="S386">
        <v>2.2719012705609098</v>
      </c>
      <c r="T386">
        <v>48.115025579015203</v>
      </c>
      <c r="U386">
        <v>0.645465283649718</v>
      </c>
      <c r="V386">
        <v>-1.02196050470063E-2</v>
      </c>
      <c r="W386">
        <v>-1.24070480550685E-2</v>
      </c>
      <c r="X386">
        <v>9477.7952059899999</v>
      </c>
      <c r="Y386">
        <v>5.1535804542458896</v>
      </c>
      <c r="Z386">
        <v>77.074044124501896</v>
      </c>
      <c r="AA386">
        <v>32.577579507063497</v>
      </c>
      <c r="AB386">
        <v>29.294044649780499</v>
      </c>
      <c r="AC386">
        <v>0.75236751848995997</v>
      </c>
      <c r="AD386">
        <v>6.8141198838329604</v>
      </c>
      <c r="AE386">
        <v>330.89120710237103</v>
      </c>
      <c r="AF386">
        <v>81.928968089696596</v>
      </c>
      <c r="AG386">
        <v>-9.3703134140548592</v>
      </c>
      <c r="AH386">
        <v>61.103343518594599</v>
      </c>
      <c r="AI386">
        <v>8.5145914657973005</v>
      </c>
      <c r="AJ386">
        <v>-15.8354002813525</v>
      </c>
      <c r="AK386">
        <v>12.261488229705099</v>
      </c>
      <c r="AL386">
        <v>39.366598255515598</v>
      </c>
      <c r="AM386">
        <v>5.4782064880564603</v>
      </c>
      <c r="AN386">
        <v>62.036977869396502</v>
      </c>
      <c r="AO386">
        <v>5.4782064880564603</v>
      </c>
      <c r="AP386">
        <v>8.2092891388037703</v>
      </c>
      <c r="AQ386">
        <v>4.8466763105881698</v>
      </c>
      <c r="AR386">
        <v>100.90172856351001</v>
      </c>
      <c r="AS386">
        <v>48.110430285038902</v>
      </c>
    </row>
    <row r="387" spans="1:45" x14ac:dyDescent="0.25">
      <c r="A387" t="s">
        <v>1042</v>
      </c>
      <c r="B387" t="s">
        <v>1041</v>
      </c>
      <c r="C387" t="s">
        <v>27</v>
      </c>
      <c r="D387">
        <v>10030.002012499999</v>
      </c>
      <c r="E387">
        <v>124</v>
      </c>
      <c r="H387">
        <v>9.9120422139518799E-2</v>
      </c>
      <c r="N387">
        <v>1.79272685850089</v>
      </c>
      <c r="Q387">
        <v>1.5245224849458701</v>
      </c>
      <c r="S387">
        <v>-0.127174419475481</v>
      </c>
      <c r="T387">
        <v>9.0679800129284107</v>
      </c>
      <c r="U387">
        <v>1.5952373110254101</v>
      </c>
      <c r="V387">
        <v>0.56413742965246705</v>
      </c>
      <c r="W387">
        <v>0.94511552229895601</v>
      </c>
      <c r="X387">
        <v>5103.83201249999</v>
      </c>
      <c r="Y387">
        <v>0.664951946064681</v>
      </c>
      <c r="Z387">
        <v>21.445573395941</v>
      </c>
      <c r="AA387">
        <v>3.5520732795818599</v>
      </c>
      <c r="AB387">
        <v>3.5520732795818599</v>
      </c>
      <c r="AF387">
        <v>42.1446363817807</v>
      </c>
      <c r="AG387">
        <v>-58.4123185507664</v>
      </c>
      <c r="AH387">
        <v>-46.018564478080002</v>
      </c>
      <c r="AI387">
        <v>1.3203973055606699</v>
      </c>
      <c r="AJ387">
        <v>-60.089982351321801</v>
      </c>
      <c r="AK387">
        <v>-45.223581710698198</v>
      </c>
      <c r="AL387">
        <v>7.0454545454545396</v>
      </c>
      <c r="AM387">
        <v>1.3067572249458901</v>
      </c>
      <c r="AN387">
        <v>33.9436258841246</v>
      </c>
      <c r="AO387">
        <v>1.3067572249458901</v>
      </c>
      <c r="AP387">
        <v>-66.073142103314396</v>
      </c>
      <c r="AQ387">
        <v>2.3168164633565298</v>
      </c>
      <c r="AR387">
        <v>-32.571014305066498</v>
      </c>
      <c r="AS387">
        <v>8.1150853277182993</v>
      </c>
    </row>
    <row r="388" spans="1:45" x14ac:dyDescent="0.25">
      <c r="A388" t="s">
        <v>1073</v>
      </c>
      <c r="B388" t="s">
        <v>1072</v>
      </c>
      <c r="C388" t="s">
        <v>504</v>
      </c>
      <c r="D388">
        <v>10028.764099260001</v>
      </c>
      <c r="E388">
        <v>4671</v>
      </c>
      <c r="F388">
        <v>3.9509273891707499</v>
      </c>
      <c r="G388">
        <v>0.52471485950240204</v>
      </c>
      <c r="H388">
        <v>0.98607421121653904</v>
      </c>
      <c r="I388">
        <v>78.482951400600001</v>
      </c>
      <c r="J388">
        <v>143.05175001339899</v>
      </c>
      <c r="K388">
        <v>120.829340194029</v>
      </c>
      <c r="L388">
        <v>47.4864814965484</v>
      </c>
      <c r="M388">
        <v>86.252868766951806</v>
      </c>
      <c r="N388">
        <v>12.478459145931399</v>
      </c>
      <c r="O388">
        <v>2.5515241859383702</v>
      </c>
      <c r="P388">
        <v>68.2634397385075</v>
      </c>
      <c r="Q388">
        <v>10.4858115010849</v>
      </c>
      <c r="R388">
        <v>1.1976303355683</v>
      </c>
      <c r="S388">
        <v>21.5309257512464</v>
      </c>
      <c r="T388">
        <v>40.375071859817197</v>
      </c>
      <c r="U388">
        <v>0.237011755783086</v>
      </c>
      <c r="V388">
        <v>-0.418673132913638</v>
      </c>
      <c r="W388">
        <v>-0.35789324121629401</v>
      </c>
      <c r="X388">
        <v>11282.65409926</v>
      </c>
      <c r="Y388">
        <v>3.5306619996307398</v>
      </c>
      <c r="Z388">
        <v>42.9962810078122</v>
      </c>
      <c r="AA388">
        <v>23.751955916087699</v>
      </c>
      <c r="AB388">
        <v>16.196049695333201</v>
      </c>
      <c r="AC388">
        <v>0.75236751848995997</v>
      </c>
      <c r="AD388">
        <v>6.8141198838329604</v>
      </c>
      <c r="AE388">
        <v>330.89120710237103</v>
      </c>
      <c r="AF388">
        <v>38.217918902709499</v>
      </c>
      <c r="AG388">
        <v>-24.299549990322401</v>
      </c>
      <c r="AH388">
        <v>31.9652153266995</v>
      </c>
      <c r="AI388">
        <v>6.9745907916127701</v>
      </c>
      <c r="AJ388">
        <v>-8.1630828498925592</v>
      </c>
      <c r="AK388">
        <v>-5.7972930530625497</v>
      </c>
      <c r="AL388">
        <v>25.248648648648601</v>
      </c>
      <c r="AM388">
        <v>3.1382843076648599</v>
      </c>
      <c r="AN388">
        <v>16.5039069533291</v>
      </c>
      <c r="AO388">
        <v>3.1382843076648599</v>
      </c>
      <c r="AP388">
        <v>-31.278974184540001</v>
      </c>
      <c r="AQ388">
        <v>2.13027555298688</v>
      </c>
      <c r="AR388">
        <v>15.089992227965899</v>
      </c>
      <c r="AS388">
        <v>37.669549259136801</v>
      </c>
    </row>
    <row r="389" spans="1:45" x14ac:dyDescent="0.25">
      <c r="A389" t="s">
        <v>1084</v>
      </c>
      <c r="B389" t="s">
        <v>1083</v>
      </c>
      <c r="C389" t="s">
        <v>107</v>
      </c>
      <c r="D389">
        <v>10020.590227999999</v>
      </c>
      <c r="E389">
        <v>475.1</v>
      </c>
      <c r="F389">
        <v>2.7662329254871398</v>
      </c>
      <c r="G389">
        <v>0.26399268096053302</v>
      </c>
      <c r="H389">
        <v>0.262934735425504</v>
      </c>
      <c r="I389">
        <v>582.74148542880005</v>
      </c>
      <c r="J389">
        <v>970.68053446705096</v>
      </c>
      <c r="K389">
        <v>391.89006984512599</v>
      </c>
      <c r="L389">
        <v>15.108884314200299</v>
      </c>
      <c r="M389">
        <v>154.399624874089</v>
      </c>
      <c r="N389">
        <v>8.6199418612861098</v>
      </c>
      <c r="O389">
        <v>0.37602484755749399</v>
      </c>
      <c r="P389">
        <v>120.218591888481</v>
      </c>
      <c r="Q389">
        <v>5.6763961866309103</v>
      </c>
      <c r="R389">
        <v>0.66188392800528995</v>
      </c>
      <c r="S389">
        <v>-4.3299833959625902</v>
      </c>
      <c r="T389">
        <v>54.658758675612198</v>
      </c>
      <c r="X389">
        <v>12565.330227999901</v>
      </c>
      <c r="Y389">
        <v>10.1439656317106</v>
      </c>
      <c r="Z389">
        <v>41.598789075018203</v>
      </c>
      <c r="AA389">
        <v>29.406342681956399</v>
      </c>
      <c r="AB389">
        <v>23.072162149060699</v>
      </c>
      <c r="AC389">
        <v>0.45716602517637001</v>
      </c>
      <c r="AD389">
        <v>5.7210413287841799</v>
      </c>
      <c r="AE389">
        <v>152.72171058466299</v>
      </c>
      <c r="AF389">
        <v>33.1741714493809</v>
      </c>
      <c r="AG389">
        <v>-1.5233905398164</v>
      </c>
      <c r="AH389">
        <v>-6.0294884719240702</v>
      </c>
      <c r="AI389">
        <v>5.8008997394958897</v>
      </c>
      <c r="AJ389">
        <v>2.6541320899280101</v>
      </c>
      <c r="AK389">
        <v>-12.179104795907</v>
      </c>
      <c r="AL389">
        <v>39.264462809917298</v>
      </c>
      <c r="AM389">
        <v>8.0896021861629102</v>
      </c>
      <c r="AN389">
        <v>21.012812925683601</v>
      </c>
      <c r="AO389">
        <v>8.0896021861629102</v>
      </c>
      <c r="AP389">
        <v>12.860845377821301</v>
      </c>
      <c r="AQ389">
        <v>6.5944968442488596</v>
      </c>
      <c r="AR389">
        <v>411.28391693814098</v>
      </c>
      <c r="AS389">
        <v>53.911821315973398</v>
      </c>
    </row>
    <row r="390" spans="1:45" x14ac:dyDescent="0.25">
      <c r="A390" t="s">
        <v>1063</v>
      </c>
      <c r="B390" t="s">
        <v>1062</v>
      </c>
      <c r="C390" t="s">
        <v>71</v>
      </c>
      <c r="D390">
        <v>9981.8692028400001</v>
      </c>
      <c r="E390">
        <v>2434.25</v>
      </c>
      <c r="F390">
        <v>2.04973151590251</v>
      </c>
      <c r="G390">
        <v>0.37420193899266901</v>
      </c>
      <c r="H390">
        <v>1.20727985052778</v>
      </c>
      <c r="I390">
        <v>-15.349576535700001</v>
      </c>
      <c r="J390">
        <v>57.582985773130702</v>
      </c>
      <c r="K390">
        <v>114.94621250701</v>
      </c>
      <c r="L390">
        <v>39.611533557200801</v>
      </c>
      <c r="M390">
        <v>66.400060167253301</v>
      </c>
      <c r="N390">
        <v>5.1549047634876803</v>
      </c>
      <c r="O390">
        <v>6.3386779115284302</v>
      </c>
      <c r="P390">
        <v>45.446814172859298</v>
      </c>
      <c r="Q390">
        <v>3.0175718409668</v>
      </c>
      <c r="R390">
        <v>0.64873492551430501</v>
      </c>
      <c r="S390">
        <v>-9.1545326482257998</v>
      </c>
      <c r="T390">
        <v>53.616958708921999</v>
      </c>
      <c r="U390">
        <v>0.486282773432751</v>
      </c>
      <c r="V390">
        <v>-0.139372313263601</v>
      </c>
      <c r="W390">
        <v>-8.6158449101156095E-2</v>
      </c>
      <c r="X390">
        <v>12222.84920284</v>
      </c>
      <c r="Y390">
        <v>1.07784886145375</v>
      </c>
      <c r="Z390">
        <v>37.452044376884402</v>
      </c>
      <c r="AA390">
        <v>24.6309229462357</v>
      </c>
      <c r="AB390">
        <v>12.658950031422499</v>
      </c>
      <c r="AC390">
        <v>0.86960686935344</v>
      </c>
      <c r="AD390">
        <v>6.2615017687085199</v>
      </c>
      <c r="AE390">
        <v>42.465762847728101</v>
      </c>
      <c r="AF390">
        <v>30.585455334109501</v>
      </c>
      <c r="AG390">
        <v>-9.2978715536665195</v>
      </c>
      <c r="AH390">
        <v>-53.225951887854301</v>
      </c>
      <c r="AI390">
        <v>2.8874117964958299</v>
      </c>
      <c r="AJ390">
        <v>35.221676586316903</v>
      </c>
      <c r="AK390">
        <v>-13.852977527655501</v>
      </c>
      <c r="AL390">
        <v>19.380971337579599</v>
      </c>
      <c r="AM390">
        <v>0.88023227456340503</v>
      </c>
      <c r="AN390">
        <v>8.2803417720926706</v>
      </c>
      <c r="AO390">
        <v>0.88023227456340503</v>
      </c>
      <c r="AP390">
        <v>-44.810349434651698</v>
      </c>
      <c r="AQ390">
        <v>0.81991836634413595</v>
      </c>
      <c r="AR390">
        <v>-44.367028835614903</v>
      </c>
      <c r="AS390">
        <v>31.044907793487301</v>
      </c>
    </row>
    <row r="391" spans="1:45" x14ac:dyDescent="0.25">
      <c r="A391" t="s">
        <v>39</v>
      </c>
      <c r="B391" t="s">
        <v>40</v>
      </c>
      <c r="C391" t="s">
        <v>41</v>
      </c>
      <c r="D391">
        <v>9961.3182423199996</v>
      </c>
      <c r="E391">
        <v>1177.25</v>
      </c>
      <c r="F391">
        <v>3.8453706649697699</v>
      </c>
      <c r="G391">
        <v>2.19675603703927</v>
      </c>
      <c r="H391">
        <v>1.0387070052902001</v>
      </c>
      <c r="I391">
        <v>77.126265035299994</v>
      </c>
      <c r="L391">
        <v>104.061021695394</v>
      </c>
      <c r="M391">
        <v>8.6338432245365304</v>
      </c>
      <c r="N391">
        <v>10.1525486374785</v>
      </c>
      <c r="O391">
        <v>0</v>
      </c>
      <c r="P391">
        <v>6.7490897863088399</v>
      </c>
      <c r="Q391">
        <v>15.8755899794263</v>
      </c>
      <c r="R391">
        <v>2.3744780003631298</v>
      </c>
      <c r="S391">
        <v>2.5928380093049399</v>
      </c>
      <c r="T391">
        <v>151.87251474797901</v>
      </c>
      <c r="U391">
        <v>3.2959789057350003E-2</v>
      </c>
      <c r="V391">
        <v>-0.62272509963937495</v>
      </c>
      <c r="W391">
        <v>-0.56670753178532696</v>
      </c>
      <c r="X391">
        <v>9829.3082423199994</v>
      </c>
      <c r="Y391">
        <v>8.9077159501205294</v>
      </c>
      <c r="Z391">
        <v>183.58812555696599</v>
      </c>
      <c r="AA391">
        <v>81.328050987257896</v>
      </c>
      <c r="AB391">
        <v>63.839113089043302</v>
      </c>
      <c r="AC391">
        <v>0.75236751848995997</v>
      </c>
      <c r="AD391">
        <v>6.8141198838329604</v>
      </c>
      <c r="AE391">
        <v>330.89120710237103</v>
      </c>
      <c r="AF391">
        <v>186.053758728427</v>
      </c>
      <c r="AG391">
        <v>60.084783267799303</v>
      </c>
      <c r="AH391">
        <v>142.479190384692</v>
      </c>
      <c r="AI391">
        <v>12.815446284295399</v>
      </c>
      <c r="AJ391">
        <v>187.85083422472201</v>
      </c>
      <c r="AK391">
        <v>254.34740648318299</v>
      </c>
      <c r="AM391">
        <v>9.0273487415221201</v>
      </c>
      <c r="AN391">
        <v>82.046933879581502</v>
      </c>
      <c r="AO391">
        <v>9.0273487415221201</v>
      </c>
      <c r="AP391">
        <v>141.80255094903401</v>
      </c>
      <c r="AR391">
        <v>231.05907389059499</v>
      </c>
      <c r="AS391">
        <v>151.895673106435</v>
      </c>
    </row>
    <row r="392" spans="1:45" x14ac:dyDescent="0.25">
      <c r="A392" t="s">
        <v>1065</v>
      </c>
      <c r="B392" t="s">
        <v>1064</v>
      </c>
      <c r="C392" t="s">
        <v>27</v>
      </c>
      <c r="D392">
        <v>9936.3878867000003</v>
      </c>
      <c r="E392">
        <v>134</v>
      </c>
      <c r="H392">
        <v>9.6213434406172804E-2</v>
      </c>
      <c r="N392">
        <v>1.9136398275273301</v>
      </c>
      <c r="Q392">
        <v>1.7062090956079801</v>
      </c>
      <c r="S392">
        <v>-0.13824703747411299</v>
      </c>
      <c r="T392">
        <v>10.5990398586636</v>
      </c>
      <c r="U392">
        <v>0.74431968783137503</v>
      </c>
      <c r="V392">
        <v>-0.28678019354157203</v>
      </c>
      <c r="W392">
        <v>9.4197899104917104E-2</v>
      </c>
      <c r="X392">
        <v>3249.4578867</v>
      </c>
      <c r="Y392">
        <v>0.588169110847647</v>
      </c>
      <c r="Z392">
        <v>2.9855364633406798</v>
      </c>
      <c r="AA392">
        <v>2.75967140562897</v>
      </c>
      <c r="AB392">
        <v>2.75967140562897</v>
      </c>
      <c r="AF392">
        <v>9.1293530748805498</v>
      </c>
      <c r="AG392">
        <v>-52.478951614615298</v>
      </c>
      <c r="AH392">
        <v>-38.316965025301798</v>
      </c>
      <c r="AI392">
        <v>1.5087800535857101</v>
      </c>
      <c r="AJ392">
        <v>-53.351477703389399</v>
      </c>
      <c r="AK392">
        <v>-35.974997746421899</v>
      </c>
      <c r="AL392">
        <v>9.7810218978102199</v>
      </c>
      <c r="AM392">
        <v>1.7985389046825999</v>
      </c>
      <c r="AN392">
        <v>8.5254293322179304</v>
      </c>
      <c r="AO392">
        <v>1.7985389046825999</v>
      </c>
      <c r="AP392">
        <v>-53.305194969667298</v>
      </c>
      <c r="AQ392">
        <v>3.1577994628473101</v>
      </c>
      <c r="AR392">
        <v>-7.1949618792843504</v>
      </c>
      <c r="AS392">
        <v>10.5989268010325</v>
      </c>
    </row>
    <row r="393" spans="1:45" x14ac:dyDescent="0.25">
      <c r="A393" t="s">
        <v>1002</v>
      </c>
      <c r="B393" t="s">
        <v>1001</v>
      </c>
      <c r="C393" t="s">
        <v>763</v>
      </c>
      <c r="D393">
        <v>9925.3084775000007</v>
      </c>
      <c r="E393">
        <v>732.7</v>
      </c>
      <c r="G393">
        <v>5.2950137396054898E-2</v>
      </c>
      <c r="H393">
        <v>8.9916828416960207E-2</v>
      </c>
      <c r="I393">
        <v>0.24750835939999999</v>
      </c>
      <c r="L393">
        <v>0.151022736800662</v>
      </c>
      <c r="M393">
        <v>796.97939286262601</v>
      </c>
      <c r="N393">
        <v>2.4917683408984801</v>
      </c>
      <c r="P393">
        <v>638.79329253580704</v>
      </c>
      <c r="Q393">
        <v>2.1113263984452999</v>
      </c>
      <c r="R393">
        <v>5.2950137396054898E-2</v>
      </c>
      <c r="S393">
        <v>-0.470335383130282</v>
      </c>
      <c r="T393">
        <v>15.9771232051447</v>
      </c>
      <c r="U393">
        <v>0.46954655218674501</v>
      </c>
      <c r="V393">
        <v>-0.56155332918620204</v>
      </c>
      <c r="W393">
        <v>-0.25494745726768903</v>
      </c>
      <c r="X393">
        <v>38684.908477500001</v>
      </c>
      <c r="Y393">
        <v>14.102469980460199</v>
      </c>
      <c r="AA393">
        <v>46.945425558832099</v>
      </c>
      <c r="AB393">
        <v>46.246154784817598</v>
      </c>
      <c r="AC393">
        <v>1.84366191657545</v>
      </c>
      <c r="AD393">
        <v>4.1014716235830404</v>
      </c>
      <c r="AE393">
        <v>21.638596599069199</v>
      </c>
      <c r="AG393">
        <v>98.548551506902996</v>
      </c>
      <c r="AH393">
        <v>11.253762765884201</v>
      </c>
      <c r="AI393">
        <v>2.72129051717992</v>
      </c>
      <c r="AJ393">
        <v>24.5629541189825</v>
      </c>
      <c r="AK393">
        <v>-3.4879231651406002</v>
      </c>
      <c r="AL393">
        <v>13.285584768812299</v>
      </c>
      <c r="AM393">
        <v>3.6182421093786998</v>
      </c>
      <c r="AO393">
        <v>3.6182421093786998</v>
      </c>
      <c r="AP393">
        <v>82.320509683412197</v>
      </c>
      <c r="AQ393">
        <v>7.82373916499599</v>
      </c>
      <c r="AR393">
        <v>86.702159189671207</v>
      </c>
      <c r="AS393">
        <v>15.4491532064752</v>
      </c>
    </row>
    <row r="394" spans="1:45" x14ac:dyDescent="0.25">
      <c r="A394" t="s">
        <v>1129</v>
      </c>
      <c r="B394" t="s">
        <v>1128</v>
      </c>
      <c r="C394" t="s">
        <v>282</v>
      </c>
      <c r="D394">
        <v>9921.2198447999999</v>
      </c>
      <c r="E394">
        <v>2073</v>
      </c>
      <c r="F394">
        <v>28.196483971044401</v>
      </c>
      <c r="G394">
        <v>0.99709348283452204</v>
      </c>
      <c r="H394">
        <v>0.95248368824928398</v>
      </c>
      <c r="I394">
        <v>98.278010375899996</v>
      </c>
      <c r="L394">
        <v>13.5817707844687</v>
      </c>
      <c r="M394">
        <v>11.4449700753909</v>
      </c>
      <c r="N394">
        <v>19.9430463382403</v>
      </c>
      <c r="O394">
        <v>0</v>
      </c>
      <c r="P394">
        <v>9.0813349511254096</v>
      </c>
      <c r="Q394">
        <v>59.1388731863576</v>
      </c>
      <c r="R394">
        <v>2.0049009473543302</v>
      </c>
      <c r="S394">
        <v>4.7844432331911797</v>
      </c>
      <c r="T394">
        <v>14.3687920471562</v>
      </c>
      <c r="U394">
        <v>2.3058983832507902</v>
      </c>
      <c r="V394">
        <v>0.77193180235308601</v>
      </c>
      <c r="W394">
        <v>-1.00838247569821</v>
      </c>
      <c r="X394">
        <v>9742.4898448000004</v>
      </c>
      <c r="Y394">
        <v>2.6115424923402699</v>
      </c>
      <c r="Z394">
        <v>24.635218461071599</v>
      </c>
      <c r="AA394">
        <v>11.9104254930438</v>
      </c>
      <c r="AB394">
        <v>10.0271609440001</v>
      </c>
      <c r="AC394">
        <v>0.95888409771816996</v>
      </c>
      <c r="AD394">
        <v>9.8412150797770206</v>
      </c>
      <c r="AE394">
        <v>44.594834924386198</v>
      </c>
      <c r="AF394">
        <v>25.087161718461498</v>
      </c>
      <c r="AG394">
        <v>-58.210922708636502</v>
      </c>
      <c r="AH394">
        <v>-65.316625294603398</v>
      </c>
      <c r="AI394">
        <v>3.38141942332074</v>
      </c>
      <c r="AJ394">
        <v>-51.206101860906699</v>
      </c>
      <c r="AK394">
        <v>-69.910003720078393</v>
      </c>
      <c r="AM394">
        <v>2.6594523179691998</v>
      </c>
      <c r="AN394">
        <v>20.7296695461763</v>
      </c>
      <c r="AO394">
        <v>2.6594523179691998</v>
      </c>
      <c r="AP394">
        <v>-65.081456196846105</v>
      </c>
      <c r="AR394">
        <v>-47.623963976106999</v>
      </c>
      <c r="AS394">
        <v>12.361042392165601</v>
      </c>
    </row>
    <row r="395" spans="1:45" x14ac:dyDescent="0.25">
      <c r="A395" t="s">
        <v>1052</v>
      </c>
      <c r="B395" t="s">
        <v>1051</v>
      </c>
      <c r="C395" t="s">
        <v>336</v>
      </c>
      <c r="D395">
        <v>9917.8287154499994</v>
      </c>
      <c r="E395">
        <v>338.1</v>
      </c>
      <c r="F395">
        <v>16.043937892302601</v>
      </c>
      <c r="G395">
        <v>1.2118814952691099</v>
      </c>
      <c r="H395">
        <v>1.13954966640999</v>
      </c>
      <c r="I395">
        <v>164.57512078400001</v>
      </c>
      <c r="J395">
        <v>155.27043720723799</v>
      </c>
      <c r="K395">
        <v>42.2158984908761</v>
      </c>
      <c r="L395">
        <v>50.430332329572202</v>
      </c>
      <c r="M395">
        <v>20.468092006663099</v>
      </c>
      <c r="N395">
        <v>15.795088285323001</v>
      </c>
      <c r="O395">
        <v>2.3507372463493201</v>
      </c>
      <c r="P395">
        <v>12.442323851268</v>
      </c>
      <c r="Q395">
        <v>33.679613705007597</v>
      </c>
      <c r="R395">
        <v>2.4667710140022798</v>
      </c>
      <c r="S395">
        <v>3.4367294774083899</v>
      </c>
      <c r="T395">
        <v>28.325323343376802</v>
      </c>
      <c r="U395">
        <v>0.76993107252442905</v>
      </c>
      <c r="V395">
        <v>-2.47228329852808</v>
      </c>
      <c r="W395">
        <v>-0.40571636416458101</v>
      </c>
      <c r="X395">
        <v>10176.68871545</v>
      </c>
      <c r="Y395">
        <v>3.0767964044340799</v>
      </c>
      <c r="Z395">
        <v>146.93457573563299</v>
      </c>
      <c r="AA395">
        <v>20.9547796055801</v>
      </c>
      <c r="AB395">
        <v>18.398366957948301</v>
      </c>
      <c r="AC395">
        <v>1.29014926677683</v>
      </c>
      <c r="AD395">
        <v>4.6536854529267204</v>
      </c>
      <c r="AE395">
        <v>35.211063385994301</v>
      </c>
      <c r="AF395">
        <v>143.19706490687199</v>
      </c>
      <c r="AG395">
        <v>145.618417684364</v>
      </c>
      <c r="AH395">
        <v>58.776620636240501</v>
      </c>
      <c r="AI395">
        <v>4.8734582670129196</v>
      </c>
      <c r="AJ395">
        <v>23.176589421052601</v>
      </c>
      <c r="AK395">
        <v>32.235734626560998</v>
      </c>
      <c r="AL395">
        <v>24.5</v>
      </c>
      <c r="AM395">
        <v>2.9985332739088602</v>
      </c>
      <c r="AN395">
        <v>39.4205998467745</v>
      </c>
      <c r="AO395">
        <v>2.9985332739088602</v>
      </c>
      <c r="AP395">
        <v>233.19522574801599</v>
      </c>
      <c r="AQ395">
        <v>2.9029590661157001</v>
      </c>
      <c r="AR395">
        <v>86.783153622068198</v>
      </c>
      <c r="AS395">
        <v>28.325323343376901</v>
      </c>
    </row>
    <row r="396" spans="1:45" x14ac:dyDescent="0.25">
      <c r="A396" t="s">
        <v>1054</v>
      </c>
      <c r="B396" t="s">
        <v>1053</v>
      </c>
      <c r="C396" t="s">
        <v>1055</v>
      </c>
      <c r="D396">
        <v>9865.5500978550008</v>
      </c>
      <c r="E396">
        <v>45.7</v>
      </c>
      <c r="F396">
        <v>0.69631383158606697</v>
      </c>
      <c r="G396">
        <v>0.13917571338971099</v>
      </c>
      <c r="H396">
        <v>1.3000037116451399</v>
      </c>
      <c r="I396">
        <v>16.015148520499999</v>
      </c>
      <c r="L396">
        <v>8.8936309229671107</v>
      </c>
      <c r="N396">
        <v>5.7972483483191697</v>
      </c>
      <c r="O396">
        <v>0</v>
      </c>
      <c r="R396">
        <v>0.57542841267369005</v>
      </c>
      <c r="S396">
        <v>-4.5987662893488199</v>
      </c>
      <c r="T396">
        <v>-50.078934506878099</v>
      </c>
      <c r="X396">
        <v>15023.510097855</v>
      </c>
      <c r="Y396">
        <v>1.64975677788996</v>
      </c>
      <c r="AA396">
        <v>36.482540305621598</v>
      </c>
      <c r="AB396">
        <v>23.130885447043799</v>
      </c>
      <c r="AC396">
        <v>0.95888409771816996</v>
      </c>
      <c r="AD396">
        <v>9.8412150797770206</v>
      </c>
      <c r="AE396">
        <v>44.594834924386198</v>
      </c>
      <c r="AG396">
        <v>-763.72427990128494</v>
      </c>
      <c r="AH396">
        <v>-266.58117664237</v>
      </c>
      <c r="AI396">
        <v>-16.240657982179801</v>
      </c>
      <c r="AJ396">
        <v>-504.20160994528197</v>
      </c>
      <c r="AK396">
        <v>-204.87137318635101</v>
      </c>
      <c r="AM396">
        <v>1.0833525611217201</v>
      </c>
      <c r="AO396">
        <v>1.0833525611217201</v>
      </c>
      <c r="AP396">
        <v>73.729727741114004</v>
      </c>
      <c r="AR396">
        <v>-78.664136076251495</v>
      </c>
      <c r="AS396">
        <v>-50.078934506878099</v>
      </c>
    </row>
    <row r="397" spans="1:45" x14ac:dyDescent="0.25">
      <c r="A397" t="s">
        <v>1067</v>
      </c>
      <c r="B397" t="s">
        <v>1066</v>
      </c>
      <c r="C397" t="s">
        <v>373</v>
      </c>
      <c r="D397">
        <v>9717.1900299270001</v>
      </c>
      <c r="E397">
        <v>264.11</v>
      </c>
      <c r="F397">
        <v>1.3246311797622901</v>
      </c>
      <c r="G397">
        <v>0.63191319658685596</v>
      </c>
      <c r="H397">
        <v>8.3562831843971799E-2</v>
      </c>
      <c r="I397">
        <v>-508.51384544270002</v>
      </c>
      <c r="J397">
        <v>0</v>
      </c>
      <c r="K397">
        <v>321.26909664563198</v>
      </c>
      <c r="L397">
        <v>6.8859802518137698</v>
      </c>
      <c r="M397">
        <v>66.097214455934505</v>
      </c>
      <c r="N397">
        <v>3.9127254248262799</v>
      </c>
      <c r="P397">
        <v>65.042345933518405</v>
      </c>
      <c r="Q397">
        <v>2.08072047503151</v>
      </c>
      <c r="R397">
        <v>0.63191319658685596</v>
      </c>
      <c r="S397">
        <v>-5.4378911519494002</v>
      </c>
      <c r="T397">
        <v>74.0470169163072</v>
      </c>
      <c r="U397">
        <v>6.9657574399117204</v>
      </c>
      <c r="V397">
        <v>5.8063591470239704</v>
      </c>
      <c r="W397">
        <v>5.8063591470239704</v>
      </c>
      <c r="X397">
        <v>14967.540029927</v>
      </c>
      <c r="Y397">
        <v>12.173878411952201</v>
      </c>
      <c r="Z397">
        <v>19.242688029424102</v>
      </c>
      <c r="AA397">
        <v>26.1282011520066</v>
      </c>
      <c r="AB397">
        <v>17.6493603324414</v>
      </c>
      <c r="AC397">
        <v>1.15939829288774</v>
      </c>
      <c r="AD397">
        <v>3.0103975157768201</v>
      </c>
      <c r="AE397">
        <v>54.973468365379297</v>
      </c>
      <c r="AF397">
        <v>12.492691243494001</v>
      </c>
      <c r="AG397">
        <v>-61.267377600718198</v>
      </c>
      <c r="AH397">
        <v>-61.267377600718198</v>
      </c>
      <c r="AI397">
        <v>1.1660059025031899</v>
      </c>
      <c r="AJ397">
        <v>34.695916263016699</v>
      </c>
      <c r="AK397">
        <v>34.695916263016699</v>
      </c>
      <c r="AL397">
        <v>30.582950279509902</v>
      </c>
      <c r="AM397">
        <v>7.9034958111778897</v>
      </c>
      <c r="AN397">
        <v>10.5414239701532</v>
      </c>
      <c r="AO397">
        <v>7.9034958111778897</v>
      </c>
      <c r="AP397">
        <v>-10.2163970014212</v>
      </c>
      <c r="AQ397">
        <v>6.6902839309549602</v>
      </c>
      <c r="AR397">
        <v>-10.2163970014212</v>
      </c>
      <c r="AS397">
        <v>74.052659883607703</v>
      </c>
    </row>
    <row r="398" spans="1:45" x14ac:dyDescent="0.25">
      <c r="A398" t="s">
        <v>1069</v>
      </c>
      <c r="B398" t="s">
        <v>1068</v>
      </c>
      <c r="C398" t="s">
        <v>115</v>
      </c>
      <c r="D398">
        <v>9706.9827726200001</v>
      </c>
      <c r="E398">
        <v>100.9</v>
      </c>
      <c r="F398">
        <v>3.32453033569448</v>
      </c>
      <c r="G398">
        <v>0.81102153194493398</v>
      </c>
      <c r="H398">
        <v>0.91904651364420697</v>
      </c>
      <c r="I398">
        <v>152.0017245853</v>
      </c>
      <c r="L398">
        <v>48.450810392993397</v>
      </c>
      <c r="M398">
        <v>81.053465676870402</v>
      </c>
      <c r="N398">
        <v>4.6370196954401797</v>
      </c>
      <c r="O398">
        <v>0</v>
      </c>
      <c r="P398">
        <v>28.065677851756199</v>
      </c>
      <c r="Q398">
        <v>3.7976980406987502</v>
      </c>
      <c r="R398">
        <v>1.36954465231203</v>
      </c>
      <c r="S398">
        <v>6.8474990206129602</v>
      </c>
      <c r="T398">
        <v>48.8205138692351</v>
      </c>
      <c r="U398">
        <v>0.101788424595433</v>
      </c>
      <c r="V398">
        <v>-0.52386666210091903</v>
      </c>
      <c r="W398">
        <v>-0.46486855395240201</v>
      </c>
      <c r="X398">
        <v>12156.032772619999</v>
      </c>
      <c r="Y398">
        <v>1.4797091681369099</v>
      </c>
      <c r="Z398">
        <v>213.18892971974699</v>
      </c>
      <c r="AA398">
        <v>28.152650067440199</v>
      </c>
      <c r="AB398">
        <v>13.9096183591592</v>
      </c>
      <c r="AC398">
        <v>0.69067063619616997</v>
      </c>
      <c r="AD398">
        <v>8.5308523218610208</v>
      </c>
      <c r="AE398">
        <v>61.422563987467399</v>
      </c>
      <c r="AF398">
        <v>170.23821067379799</v>
      </c>
      <c r="AG398">
        <v>-80.999726794431396</v>
      </c>
      <c r="AH398">
        <v>-61.423873853066098</v>
      </c>
      <c r="AI398">
        <v>2.38134534416842</v>
      </c>
      <c r="AJ398">
        <v>1.13194414439393</v>
      </c>
      <c r="AK398">
        <v>-21.5594840386843</v>
      </c>
      <c r="AL398">
        <v>17.1016949152542</v>
      </c>
      <c r="AM398">
        <v>1.18159531750728</v>
      </c>
      <c r="AN398">
        <v>16.545053302573699</v>
      </c>
      <c r="AO398">
        <v>1.18159531750728</v>
      </c>
      <c r="AP398">
        <v>-41.619420918346101</v>
      </c>
      <c r="AQ398">
        <v>1.1040615407299099</v>
      </c>
      <c r="AR398">
        <v>-25.320100016259602</v>
      </c>
      <c r="AS398">
        <v>48.820513869234901</v>
      </c>
    </row>
    <row r="399" spans="1:45" x14ac:dyDescent="0.25">
      <c r="A399" t="s">
        <v>1091</v>
      </c>
      <c r="B399" t="s">
        <v>1090</v>
      </c>
      <c r="C399" t="s">
        <v>91</v>
      </c>
      <c r="D399">
        <v>9601.8934780899999</v>
      </c>
      <c r="E399">
        <v>1500.8</v>
      </c>
      <c r="F399">
        <v>19.655256723716299</v>
      </c>
      <c r="G399">
        <v>1.84848014888337</v>
      </c>
      <c r="H399">
        <v>1.9638909599508001</v>
      </c>
      <c r="I399">
        <v>10.769985735200001</v>
      </c>
      <c r="L399">
        <v>35.621239916533398</v>
      </c>
      <c r="M399">
        <v>0.96857794604148995</v>
      </c>
      <c r="N399">
        <v>15.149630634705201</v>
      </c>
      <c r="P399">
        <v>0.73449498990815798</v>
      </c>
      <c r="Q399">
        <v>33.421897034478498</v>
      </c>
      <c r="R399">
        <v>1.84848014888337</v>
      </c>
      <c r="S399">
        <v>6.1128511777211196</v>
      </c>
      <c r="T399">
        <v>29.358201791995299</v>
      </c>
      <c r="U399">
        <v>0.130959342849336</v>
      </c>
      <c r="V399">
        <v>-2.4940352387602802</v>
      </c>
      <c r="W399">
        <v>-2.6974536732950498</v>
      </c>
      <c r="X399">
        <v>8580.6234780899904</v>
      </c>
      <c r="Y399">
        <v>2.3778063913701302</v>
      </c>
      <c r="Z399">
        <v>73.039014965015298</v>
      </c>
      <c r="AA399">
        <v>21.3474896830202</v>
      </c>
      <c r="AB399">
        <v>17.745059410795101</v>
      </c>
      <c r="AC399">
        <v>1.51887463644678</v>
      </c>
      <c r="AD399">
        <v>7.7289023228045197</v>
      </c>
      <c r="AE399">
        <v>31.807681496004101</v>
      </c>
      <c r="AF399">
        <v>81.732154222761295</v>
      </c>
      <c r="AG399">
        <v>-21.004535903880701</v>
      </c>
      <c r="AH399">
        <v>-19.200686709192698</v>
      </c>
      <c r="AI399">
        <v>5.7337745148690402</v>
      </c>
      <c r="AJ399">
        <v>13.8761169306313</v>
      </c>
      <c r="AK399">
        <v>10.9576278670914</v>
      </c>
      <c r="AL399">
        <v>25.244743481917499</v>
      </c>
      <c r="AM399">
        <v>2.66081407018453</v>
      </c>
      <c r="AN399">
        <v>71.357710152273995</v>
      </c>
      <c r="AO399">
        <v>2.66081407018453</v>
      </c>
      <c r="AP399">
        <v>-30.773364550023398</v>
      </c>
      <c r="AQ399">
        <v>2.1647825184716099</v>
      </c>
      <c r="AR399">
        <v>-26.145468009433099</v>
      </c>
      <c r="AS399">
        <v>29.358201791995299</v>
      </c>
    </row>
    <row r="400" spans="1:45" x14ac:dyDescent="0.25">
      <c r="A400" t="s">
        <v>1071</v>
      </c>
      <c r="B400" t="s">
        <v>1070</v>
      </c>
      <c r="C400" t="s">
        <v>341</v>
      </c>
      <c r="D400">
        <v>9591.9028099999996</v>
      </c>
      <c r="E400">
        <v>138.19</v>
      </c>
      <c r="F400">
        <v>1.46371019596593</v>
      </c>
      <c r="G400">
        <v>1.31080859998091</v>
      </c>
      <c r="H400">
        <v>0.12141442379959801</v>
      </c>
      <c r="I400">
        <v>-3064.4239732851001</v>
      </c>
      <c r="J400">
        <v>0</v>
      </c>
      <c r="K400">
        <v>14022.611662531001</v>
      </c>
      <c r="L400">
        <v>61.065903433307497</v>
      </c>
      <c r="M400">
        <v>287.76884786994901</v>
      </c>
      <c r="N400">
        <v>7.3205134674887304</v>
      </c>
      <c r="P400">
        <v>269.354566718711</v>
      </c>
      <c r="Q400">
        <v>3.0027900281375599</v>
      </c>
      <c r="R400">
        <v>1.31080859998091</v>
      </c>
      <c r="S400">
        <v>-385.36153232240599</v>
      </c>
      <c r="T400">
        <v>21.054266671056599</v>
      </c>
      <c r="U400">
        <v>2.40890055473779</v>
      </c>
      <c r="V400">
        <v>5.4815703109492901E-2</v>
      </c>
      <c r="W400">
        <v>-2.2423391559226502</v>
      </c>
      <c r="X400">
        <v>23029.732810000001</v>
      </c>
      <c r="Y400">
        <v>9.5389256510195501</v>
      </c>
      <c r="Z400">
        <v>91.044604902154603</v>
      </c>
      <c r="AA400">
        <v>15.564311026256201</v>
      </c>
      <c r="AB400">
        <v>10.5461015194255</v>
      </c>
      <c r="AC400">
        <v>2.3540848516283002</v>
      </c>
      <c r="AD400">
        <v>2.3100394135627398</v>
      </c>
      <c r="AE400">
        <v>18.699304497053902</v>
      </c>
      <c r="AF400">
        <v>37.920153429531503</v>
      </c>
      <c r="AG400">
        <v>-12.3210140938127</v>
      </c>
      <c r="AH400">
        <v>-17.621738517989002</v>
      </c>
      <c r="AI400">
        <v>1.90297030844223</v>
      </c>
      <c r="AJ400">
        <v>49.6012319122596</v>
      </c>
      <c r="AK400">
        <v>12.5938490085219</v>
      </c>
      <c r="AL400">
        <v>17.231480647466402</v>
      </c>
      <c r="AM400">
        <v>3.9729704426560102</v>
      </c>
      <c r="AN400">
        <v>4.7120532960635799</v>
      </c>
      <c r="AO400">
        <v>3.9729704426560102</v>
      </c>
      <c r="AP400">
        <v>84.521603437897497</v>
      </c>
      <c r="AQ400">
        <v>4.0250304688140499</v>
      </c>
      <c r="AR400">
        <v>121.857896053704</v>
      </c>
      <c r="AS400">
        <v>21.054728823232399</v>
      </c>
    </row>
    <row r="401" spans="1:45" x14ac:dyDescent="0.25">
      <c r="A401" t="s">
        <v>1080</v>
      </c>
      <c r="B401" t="s">
        <v>1079</v>
      </c>
      <c r="C401" t="s">
        <v>315</v>
      </c>
      <c r="D401">
        <v>9518.25</v>
      </c>
      <c r="E401">
        <v>3867.3</v>
      </c>
      <c r="F401">
        <v>213.85714285714201</v>
      </c>
      <c r="G401">
        <v>1.68067095564295</v>
      </c>
      <c r="H401">
        <v>1.1176857116480099</v>
      </c>
      <c r="I401">
        <v>7.6646898497000002</v>
      </c>
      <c r="J401">
        <v>145.52699213282401</v>
      </c>
      <c r="K401">
        <v>184.68887253245799</v>
      </c>
      <c r="L401">
        <v>34.300217672267102</v>
      </c>
      <c r="M401">
        <v>1.22475326572559</v>
      </c>
      <c r="N401">
        <v>13.679978068171399</v>
      </c>
      <c r="O401">
        <v>2.5081257755046402</v>
      </c>
      <c r="P401">
        <v>0.62681547164042195</v>
      </c>
      <c r="Q401">
        <v>25.061840577515198</v>
      </c>
      <c r="R401">
        <v>2.1760998098611699</v>
      </c>
      <c r="S401">
        <v>2.4960463762491498</v>
      </c>
      <c r="T401">
        <v>95.863128210293098</v>
      </c>
      <c r="U401">
        <v>0.42024531820450101</v>
      </c>
      <c r="V401">
        <v>-0.34455844298254501</v>
      </c>
      <c r="W401">
        <v>-0.49371073336129001</v>
      </c>
      <c r="X401">
        <v>9024.98</v>
      </c>
      <c r="Y401">
        <v>8.7700350802180598</v>
      </c>
      <c r="Z401">
        <v>181.333735181836</v>
      </c>
      <c r="AA401">
        <v>66.985675053811306</v>
      </c>
      <c r="AB401">
        <v>59.772037883303497</v>
      </c>
      <c r="AC401">
        <v>0.83208620538750999</v>
      </c>
      <c r="AD401">
        <v>6.2748041438375504</v>
      </c>
      <c r="AE401">
        <v>38.257191492088097</v>
      </c>
      <c r="AF401">
        <v>191.244725738396</v>
      </c>
      <c r="AG401">
        <v>256.77853780383299</v>
      </c>
      <c r="AH401">
        <v>231.30795200756199</v>
      </c>
      <c r="AI401">
        <v>16.1685267288386</v>
      </c>
      <c r="AJ401">
        <v>165.115326976441</v>
      </c>
      <c r="AK401">
        <v>137.99453302656701</v>
      </c>
      <c r="AM401">
        <v>9.2493707911026402</v>
      </c>
      <c r="AN401">
        <v>163.29130211013799</v>
      </c>
      <c r="AO401">
        <v>9.2493707911026402</v>
      </c>
      <c r="AP401">
        <v>122.635105124422</v>
      </c>
      <c r="AR401">
        <v>106.689368543584</v>
      </c>
      <c r="AS401">
        <v>95.882441825324804</v>
      </c>
    </row>
    <row r="402" spans="1:45" x14ac:dyDescent="0.25">
      <c r="A402" t="s">
        <v>1086</v>
      </c>
      <c r="B402" t="s">
        <v>1085</v>
      </c>
      <c r="C402" t="s">
        <v>328</v>
      </c>
      <c r="D402">
        <v>9480.2349738399898</v>
      </c>
      <c r="E402">
        <v>1489.85</v>
      </c>
      <c r="F402">
        <v>19.088308457711399</v>
      </c>
      <c r="G402">
        <v>0.651400924321201</v>
      </c>
      <c r="H402">
        <v>0.39212232640910399</v>
      </c>
      <c r="I402">
        <v>55.736458222800003</v>
      </c>
      <c r="J402">
        <v>118.852158253361</v>
      </c>
      <c r="K402">
        <v>98.318677299579306</v>
      </c>
      <c r="L402">
        <v>28.278151483636801</v>
      </c>
      <c r="M402">
        <v>5.8018798863869199</v>
      </c>
      <c r="N402">
        <v>5.2620841583734004</v>
      </c>
      <c r="O402">
        <v>3.0710422542089302</v>
      </c>
      <c r="P402">
        <v>6.7543166134715005E-2</v>
      </c>
      <c r="Q402">
        <v>43.689470720720699</v>
      </c>
      <c r="R402">
        <v>1.3120739456961199</v>
      </c>
      <c r="S402">
        <v>17.1856105259155</v>
      </c>
      <c r="T402">
        <v>30.544946270064699</v>
      </c>
      <c r="U402">
        <v>0.33560425546195899</v>
      </c>
      <c r="V402">
        <v>-1.1983623254357401</v>
      </c>
      <c r="W402">
        <v>-0.57780059337302603</v>
      </c>
      <c r="X402">
        <v>9669.2949738399893</v>
      </c>
      <c r="Y402">
        <v>4.2791117977739903</v>
      </c>
      <c r="Z402">
        <v>206.82983901262</v>
      </c>
      <c r="AA402">
        <v>31.502231621294001</v>
      </c>
      <c r="AB402">
        <v>29.127891835883801</v>
      </c>
      <c r="AC402">
        <v>0.95888409771816996</v>
      </c>
      <c r="AD402">
        <v>9.8412150797770206</v>
      </c>
      <c r="AE402">
        <v>44.594834924386198</v>
      </c>
      <c r="AF402">
        <v>202.78577484149699</v>
      </c>
      <c r="AG402">
        <v>-90.842658404355404</v>
      </c>
      <c r="AH402">
        <v>-81.0177922371698</v>
      </c>
      <c r="AI402">
        <v>1.8506505370930999</v>
      </c>
      <c r="AJ402">
        <v>-57.541424107348703</v>
      </c>
      <c r="AK402">
        <v>-36.035171459068302</v>
      </c>
      <c r="AL402">
        <v>22.170386904761902</v>
      </c>
      <c r="AM402">
        <v>4.1954439731108701</v>
      </c>
      <c r="AN402">
        <v>103.371878462981</v>
      </c>
      <c r="AO402">
        <v>4.1954439731108701</v>
      </c>
      <c r="AP402">
        <v>4.8689711272149996</v>
      </c>
      <c r="AQ402">
        <v>3.77623380754431</v>
      </c>
      <c r="AR402">
        <v>-17.373692625676501</v>
      </c>
      <c r="AS402">
        <v>30.544946270064699</v>
      </c>
    </row>
    <row r="403" spans="1:45" x14ac:dyDescent="0.25">
      <c r="A403" t="s">
        <v>1088</v>
      </c>
      <c r="B403" t="s">
        <v>1087</v>
      </c>
      <c r="C403" t="s">
        <v>1089</v>
      </c>
      <c r="D403">
        <v>9463.5017905700006</v>
      </c>
      <c r="E403">
        <v>486.05</v>
      </c>
      <c r="F403">
        <v>4.8103309120258197</v>
      </c>
      <c r="G403">
        <v>0.404280103280935</v>
      </c>
      <c r="H403">
        <v>1.7296544476535101</v>
      </c>
      <c r="I403">
        <v>71.650487108899995</v>
      </c>
      <c r="J403">
        <v>66.576339207013604</v>
      </c>
      <c r="K403">
        <v>33.075564981042298</v>
      </c>
      <c r="L403">
        <v>29.262815930773701</v>
      </c>
      <c r="M403">
        <v>52.230645866744403</v>
      </c>
      <c r="N403">
        <v>8.7589578162859905</v>
      </c>
      <c r="O403">
        <v>5.4824282071902797</v>
      </c>
      <c r="P403">
        <v>5.3375127569616598</v>
      </c>
      <c r="Q403">
        <v>11.181976096030599</v>
      </c>
      <c r="R403">
        <v>0.96951614395411201</v>
      </c>
      <c r="S403">
        <v>215.62012692656501</v>
      </c>
      <c r="T403">
        <v>31.345440000563102</v>
      </c>
      <c r="U403">
        <v>1.9290200344433399</v>
      </c>
      <c r="V403">
        <v>0.39505345354563898</v>
      </c>
      <c r="W403">
        <v>0.63598599803011002</v>
      </c>
      <c r="X403">
        <v>11273.06179057</v>
      </c>
      <c r="Y403">
        <v>1.18499655115334</v>
      </c>
      <c r="Z403">
        <v>21.8975190663934</v>
      </c>
      <c r="AA403">
        <v>23.6431665070679</v>
      </c>
      <c r="AB403">
        <v>17.021851798465899</v>
      </c>
      <c r="AC403">
        <v>0.95888409771816996</v>
      </c>
      <c r="AD403">
        <v>9.8412150797770206</v>
      </c>
      <c r="AE403">
        <v>44.594834924386198</v>
      </c>
      <c r="AF403">
        <v>18.382513530370399</v>
      </c>
      <c r="AG403">
        <v>9.1834144766948</v>
      </c>
      <c r="AH403">
        <v>-64.620362456237601</v>
      </c>
      <c r="AI403">
        <v>3.44930084216722</v>
      </c>
      <c r="AJ403">
        <v>28.977874610685902</v>
      </c>
      <c r="AK403">
        <v>-34.358840331597897</v>
      </c>
      <c r="AL403">
        <v>28.931547619047599</v>
      </c>
      <c r="AM403">
        <v>0.99478005106294798</v>
      </c>
      <c r="AN403">
        <v>10.827557482174299</v>
      </c>
      <c r="AO403">
        <v>0.99478005106294798</v>
      </c>
      <c r="AP403">
        <v>-6.1148429805799198</v>
      </c>
      <c r="AQ403">
        <v>0.91901801224540003</v>
      </c>
      <c r="AR403">
        <v>-80.408509136155701</v>
      </c>
      <c r="AS403">
        <v>31.345440000562999</v>
      </c>
    </row>
    <row r="404" spans="1:45" x14ac:dyDescent="0.25">
      <c r="A404" t="s">
        <v>1075</v>
      </c>
      <c r="B404" t="s">
        <v>1074</v>
      </c>
      <c r="C404" t="s">
        <v>1076</v>
      </c>
      <c r="D404">
        <v>9373.1705601399899</v>
      </c>
      <c r="E404">
        <v>140.85</v>
      </c>
      <c r="F404">
        <v>6.5802267573696103</v>
      </c>
      <c r="G404">
        <v>0.90292114948129698</v>
      </c>
      <c r="H404">
        <v>1.10295978690681</v>
      </c>
      <c r="I404">
        <v>64.069620867099999</v>
      </c>
      <c r="J404">
        <v>0</v>
      </c>
      <c r="K404">
        <v>2250.65103386275</v>
      </c>
      <c r="L404">
        <v>59.289951358405503</v>
      </c>
      <c r="M404">
        <v>41.374558608216297</v>
      </c>
      <c r="N404">
        <v>13.083861007760399</v>
      </c>
      <c r="P404">
        <v>17.4056112069708</v>
      </c>
      <c r="Q404">
        <v>23.591785376427001</v>
      </c>
      <c r="R404">
        <v>0.90292114948129698</v>
      </c>
      <c r="S404">
        <v>-46.4109971338059</v>
      </c>
      <c r="T404">
        <v>18.245324509255799</v>
      </c>
      <c r="U404">
        <v>2.6026069571100998</v>
      </c>
      <c r="V404">
        <v>-2.23876244995144E-2</v>
      </c>
      <c r="W404">
        <v>1.4004323911673799</v>
      </c>
      <c r="X404">
        <v>10551.580560139901</v>
      </c>
      <c r="Y404">
        <v>1.7148202568984701</v>
      </c>
      <c r="Z404">
        <v>14.231967305287201</v>
      </c>
      <c r="AA404">
        <v>14.5444753885618</v>
      </c>
      <c r="AB404">
        <v>10.6728238389504</v>
      </c>
      <c r="AC404">
        <v>1.1728625875169501</v>
      </c>
      <c r="AD404">
        <v>8.6941511737470307</v>
      </c>
      <c r="AE404">
        <v>30.1797406190366</v>
      </c>
      <c r="AF404">
        <v>12.642528405907701</v>
      </c>
      <c r="AG404">
        <v>19.4284846694996</v>
      </c>
      <c r="AH404">
        <v>-60.7729222180512</v>
      </c>
      <c r="AI404">
        <v>2.7836773571256699</v>
      </c>
      <c r="AJ404">
        <v>-8.7653821414967599</v>
      </c>
      <c r="AK404">
        <v>-31.042849914455299</v>
      </c>
      <c r="AL404">
        <v>17.1768292682926</v>
      </c>
      <c r="AM404">
        <v>1.5233075894441399</v>
      </c>
      <c r="AN404">
        <v>11.7898550478478</v>
      </c>
      <c r="AO404">
        <v>1.5233075894441399</v>
      </c>
      <c r="AP404">
        <v>-23.918558449564699</v>
      </c>
      <c r="AQ404">
        <v>1.5221514511528</v>
      </c>
      <c r="AR404">
        <v>-57.718515413490202</v>
      </c>
      <c r="AS404">
        <v>18.2467452357258</v>
      </c>
    </row>
    <row r="405" spans="1:45" x14ac:dyDescent="0.25">
      <c r="A405" t="s">
        <v>1093</v>
      </c>
      <c r="B405" t="s">
        <v>1092</v>
      </c>
      <c r="C405" t="s">
        <v>373</v>
      </c>
      <c r="D405">
        <v>9354.2999999999993</v>
      </c>
      <c r="E405">
        <v>4677.05</v>
      </c>
      <c r="F405">
        <v>241.4</v>
      </c>
      <c r="G405">
        <v>24.6226611226611</v>
      </c>
      <c r="H405">
        <v>0.118044985624894</v>
      </c>
      <c r="I405">
        <v>4816.6993312942996</v>
      </c>
      <c r="L405">
        <v>130.86138968481299</v>
      </c>
      <c r="M405">
        <v>0</v>
      </c>
      <c r="N405">
        <v>4.9110957399194302</v>
      </c>
      <c r="O405">
        <v>0</v>
      </c>
      <c r="P405">
        <v>0</v>
      </c>
      <c r="Q405">
        <v>85.758835758836</v>
      </c>
      <c r="R405">
        <v>25.212058212058199</v>
      </c>
      <c r="S405">
        <v>0.12845345172643799</v>
      </c>
      <c r="T405">
        <v>1133.8545454545399</v>
      </c>
      <c r="X405">
        <v>9322.82</v>
      </c>
      <c r="Y405">
        <v>333.91189111747798</v>
      </c>
      <c r="AA405">
        <v>772.39602319801099</v>
      </c>
      <c r="AB405">
        <v>772.39602319801099</v>
      </c>
      <c r="AC405">
        <v>0.941333681936249</v>
      </c>
      <c r="AD405">
        <v>3.6778973512404298</v>
      </c>
      <c r="AE405">
        <v>387.382730986659</v>
      </c>
      <c r="AG405">
        <v>1215.82913150741</v>
      </c>
      <c r="AH405">
        <v>1215.82913150741</v>
      </c>
      <c r="AI405">
        <v>39.611687486766797</v>
      </c>
      <c r="AJ405">
        <v>1962.5486787888599</v>
      </c>
      <c r="AK405">
        <v>1962.5486787888599</v>
      </c>
      <c r="AM405">
        <v>335.039398280802</v>
      </c>
      <c r="AO405">
        <v>335.039398280802</v>
      </c>
      <c r="AP405">
        <v>3706.0429261672598</v>
      </c>
      <c r="AR405">
        <v>3706.0429261672598</v>
      </c>
      <c r="AS405">
        <v>984.66315789473595</v>
      </c>
    </row>
    <row r="406" spans="1:45" x14ac:dyDescent="0.25">
      <c r="A406" t="s">
        <v>1078</v>
      </c>
      <c r="B406" t="s">
        <v>1077</v>
      </c>
      <c r="C406" t="s">
        <v>88</v>
      </c>
      <c r="D406">
        <v>9278.5085983999998</v>
      </c>
      <c r="E406">
        <v>2669.95</v>
      </c>
      <c r="F406">
        <v>22.794930875576</v>
      </c>
      <c r="G406">
        <v>1.4061268309900501</v>
      </c>
      <c r="H406">
        <v>1.6734680845469301</v>
      </c>
      <c r="I406">
        <v>81.043302464299998</v>
      </c>
      <c r="J406">
        <v>81.698454152157794</v>
      </c>
      <c r="K406">
        <v>57.116101812282302</v>
      </c>
      <c r="L406">
        <v>51.321813925195599</v>
      </c>
      <c r="M406">
        <v>17.3897107646543</v>
      </c>
      <c r="N406">
        <v>18.1342591404511</v>
      </c>
      <c r="O406">
        <v>4.4676487919858499</v>
      </c>
      <c r="P406">
        <v>7.2353987941887299</v>
      </c>
      <c r="Q406">
        <v>45.077855080694803</v>
      </c>
      <c r="R406">
        <v>2.3559179951761799</v>
      </c>
      <c r="S406">
        <v>5.4773227436468002</v>
      </c>
      <c r="T406">
        <v>24.3543193826447</v>
      </c>
      <c r="U406">
        <v>0.840657241115781</v>
      </c>
      <c r="V406">
        <v>-2.4015571299367302</v>
      </c>
      <c r="W406">
        <v>0.34780528457409099</v>
      </c>
      <c r="X406">
        <v>9358.3085984000008</v>
      </c>
      <c r="Y406">
        <v>2.10058800123005</v>
      </c>
      <c r="Z406">
        <v>21.9230880558483</v>
      </c>
      <c r="AA406">
        <v>18.919051042959602</v>
      </c>
      <c r="AB406">
        <v>16.187204605192498</v>
      </c>
      <c r="AC406">
        <v>1.29014926677683</v>
      </c>
      <c r="AD406">
        <v>4.6536854529267204</v>
      </c>
      <c r="AE406">
        <v>35.211063385994301</v>
      </c>
      <c r="AF406">
        <v>21.736145895471601</v>
      </c>
      <c r="AG406">
        <v>-23.764644545165801</v>
      </c>
      <c r="AH406">
        <v>60.576119186952603</v>
      </c>
      <c r="AI406">
        <v>4.9286917204855101</v>
      </c>
      <c r="AJ406">
        <v>-26.227887737991001</v>
      </c>
      <c r="AK406">
        <v>13.6972480720842</v>
      </c>
      <c r="AL406">
        <v>27.639233954451299</v>
      </c>
      <c r="AM406">
        <v>2.0826759051781201</v>
      </c>
      <c r="AN406">
        <v>16.194272795880899</v>
      </c>
      <c r="AO406">
        <v>2.0826759051781201</v>
      </c>
      <c r="AP406">
        <v>-48.823859250216003</v>
      </c>
      <c r="AQ406">
        <v>2.2088743592397702</v>
      </c>
      <c r="AR406">
        <v>29.733018781798101</v>
      </c>
      <c r="AS406">
        <v>24.3543193826447</v>
      </c>
    </row>
    <row r="407" spans="1:45" x14ac:dyDescent="0.25">
      <c r="A407" t="s">
        <v>1095</v>
      </c>
      <c r="B407" t="s">
        <v>1094</v>
      </c>
      <c r="C407" t="s">
        <v>323</v>
      </c>
      <c r="D407">
        <v>9201.7539397649998</v>
      </c>
      <c r="E407">
        <v>1186.45</v>
      </c>
      <c r="F407">
        <v>1.1272732640529</v>
      </c>
      <c r="G407">
        <v>0.95396034295465004</v>
      </c>
      <c r="H407">
        <v>0.65778973823585896</v>
      </c>
      <c r="I407">
        <v>36.085338992099999</v>
      </c>
      <c r="L407">
        <v>12.073819838058901</v>
      </c>
      <c r="M407">
        <v>71.516261661230402</v>
      </c>
      <c r="N407">
        <v>2.75456834298822</v>
      </c>
      <c r="O407">
        <v>0</v>
      </c>
      <c r="P407">
        <v>64.525226942463803</v>
      </c>
      <c r="Q407">
        <v>0.51837943070417802</v>
      </c>
      <c r="R407">
        <v>1.3409731967606699</v>
      </c>
      <c r="S407">
        <v>12.8063115165535</v>
      </c>
      <c r="T407">
        <v>227.20380098185601</v>
      </c>
      <c r="U407">
        <v>0.209213774634922</v>
      </c>
      <c r="V407">
        <v>-3.0330005964175899</v>
      </c>
      <c r="W407">
        <v>-1.7250077668127601E-2</v>
      </c>
      <c r="X407">
        <v>12788.123939765001</v>
      </c>
      <c r="Y407">
        <v>1.4528706573375001</v>
      </c>
      <c r="Z407">
        <v>49.4609318884741</v>
      </c>
      <c r="AA407">
        <v>33.491668909632601</v>
      </c>
      <c r="AB407">
        <v>14.3411242890233</v>
      </c>
      <c r="AC407">
        <v>1.29014926677683</v>
      </c>
      <c r="AD407">
        <v>4.6536854529267204</v>
      </c>
      <c r="AE407">
        <v>35.211063385994301</v>
      </c>
      <c r="AF407">
        <v>35.589843124211903</v>
      </c>
      <c r="AG407">
        <v>-51.2895254735989</v>
      </c>
      <c r="AH407">
        <v>-50.4385239887674</v>
      </c>
      <c r="AI407">
        <v>1.5212301661569301</v>
      </c>
      <c r="AJ407">
        <v>335.829447735766</v>
      </c>
      <c r="AK407">
        <v>960.69262364865097</v>
      </c>
      <c r="AL407">
        <v>22.445138100643199</v>
      </c>
      <c r="AM407">
        <v>1.0454198253078499</v>
      </c>
      <c r="AN407">
        <v>8.8550776497762502</v>
      </c>
      <c r="AO407">
        <v>1.0454198253078499</v>
      </c>
      <c r="AP407">
        <v>-63.472633654761601</v>
      </c>
      <c r="AQ407">
        <v>0.96021980439052801</v>
      </c>
      <c r="AR407">
        <v>-34.8792246098756</v>
      </c>
      <c r="AS407">
        <v>227.20380098185601</v>
      </c>
    </row>
    <row r="408" spans="1:45" x14ac:dyDescent="0.25">
      <c r="A408" t="s">
        <v>1117</v>
      </c>
      <c r="B408" t="s">
        <v>1116</v>
      </c>
      <c r="C408" t="s">
        <v>504</v>
      </c>
      <c r="D408">
        <v>9155.5092000000004</v>
      </c>
      <c r="E408">
        <v>2899.8</v>
      </c>
      <c r="F408">
        <v>103.190871369294</v>
      </c>
      <c r="G408">
        <v>2.0275936990765802</v>
      </c>
      <c r="H408">
        <v>1.38060991510274</v>
      </c>
      <c r="I408">
        <v>63.256676819399999</v>
      </c>
      <c r="J408">
        <v>86.471335055480495</v>
      </c>
      <c r="K408">
        <v>92.891996418716602</v>
      </c>
      <c r="L408">
        <v>76.000333316240201</v>
      </c>
      <c r="M408">
        <v>0.79925264687564801</v>
      </c>
      <c r="N408">
        <v>28.9480729609237</v>
      </c>
      <c r="O408">
        <v>4.2210519794312598</v>
      </c>
      <c r="P408">
        <v>0.21278804235001</v>
      </c>
      <c r="Q408">
        <v>64.974203878313403</v>
      </c>
      <c r="R408">
        <v>2.6145573058120499</v>
      </c>
      <c r="S408">
        <v>2.7097581028034101</v>
      </c>
      <c r="T408">
        <v>50.136954164613101</v>
      </c>
      <c r="U408">
        <v>0.68959572450650797</v>
      </c>
      <c r="V408">
        <v>3.3910835809782797E-2</v>
      </c>
      <c r="W408">
        <v>9.4690727507126704E-2</v>
      </c>
      <c r="X408">
        <v>8884.8991999999998</v>
      </c>
      <c r="Y408">
        <v>7.5935415277849003</v>
      </c>
      <c r="Z408">
        <v>66.688427531336799</v>
      </c>
      <c r="AA408">
        <v>35.726805259560102</v>
      </c>
      <c r="AB408">
        <v>33.525391291223301</v>
      </c>
      <c r="AC408">
        <v>0.75236751848995997</v>
      </c>
      <c r="AD408">
        <v>6.8141198838329604</v>
      </c>
      <c r="AE408">
        <v>330.89120710237103</v>
      </c>
      <c r="AF408">
        <v>68.719576671920706</v>
      </c>
      <c r="AG408">
        <v>71.911266622476504</v>
      </c>
      <c r="AH408">
        <v>199.68523719503</v>
      </c>
      <c r="AI408">
        <v>15.838885198256101</v>
      </c>
      <c r="AJ408">
        <v>14.041241134156399</v>
      </c>
      <c r="AK408">
        <v>16.979031437505</v>
      </c>
      <c r="AM408">
        <v>7.8248202656274</v>
      </c>
      <c r="AN408">
        <v>61.836479805484203</v>
      </c>
      <c r="AO408">
        <v>7.8248202656274</v>
      </c>
      <c r="AP408">
        <v>71.345111774028197</v>
      </c>
      <c r="AR408">
        <v>186.95886518528101</v>
      </c>
      <c r="AS408">
        <v>50.128718791064301</v>
      </c>
    </row>
    <row r="409" spans="1:45" x14ac:dyDescent="0.25">
      <c r="A409" t="s">
        <v>1082</v>
      </c>
      <c r="B409" t="s">
        <v>1081</v>
      </c>
      <c r="C409" t="s">
        <v>575</v>
      </c>
      <c r="D409">
        <v>9108.4870879099999</v>
      </c>
      <c r="E409">
        <v>300.8</v>
      </c>
      <c r="F409">
        <v>6.4602510460250997</v>
      </c>
      <c r="G409">
        <v>0.65234161215501296</v>
      </c>
      <c r="H409">
        <v>1.79938165163148</v>
      </c>
      <c r="I409">
        <v>133.9245700861</v>
      </c>
      <c r="L409">
        <v>28.458708809683898</v>
      </c>
      <c r="M409">
        <v>67.5873520744655</v>
      </c>
      <c r="N409">
        <v>19.2272967840353</v>
      </c>
      <c r="O409">
        <v>0</v>
      </c>
      <c r="P409">
        <v>34.435661162823301</v>
      </c>
      <c r="Q409">
        <v>21.848708142897099</v>
      </c>
      <c r="R409">
        <v>1.5844517995361</v>
      </c>
      <c r="S409">
        <v>8.6697956446957996</v>
      </c>
      <c r="T409">
        <v>77.770552321635904</v>
      </c>
      <c r="X409">
        <v>9397.1270879099993</v>
      </c>
      <c r="Y409">
        <v>6.3195205702151904</v>
      </c>
      <c r="AA409">
        <v>50.718518393296598</v>
      </c>
      <c r="AB409">
        <v>36.661700561446601</v>
      </c>
      <c r="AC409">
        <v>0.69067063619616997</v>
      </c>
      <c r="AD409">
        <v>8.5308523218610208</v>
      </c>
      <c r="AE409">
        <v>61.422563987467399</v>
      </c>
      <c r="AG409">
        <v>97.595030518157799</v>
      </c>
      <c r="AH409">
        <v>245.08421627780399</v>
      </c>
      <c r="AI409">
        <v>21.3024161277655</v>
      </c>
      <c r="AJ409">
        <v>51.164517561943399</v>
      </c>
      <c r="AK409">
        <v>24.9548963586358</v>
      </c>
      <c r="AL409">
        <v>55.411255411255397</v>
      </c>
      <c r="AM409">
        <v>6.12541162603228</v>
      </c>
      <c r="AN409">
        <v>510.85177161581601</v>
      </c>
      <c r="AO409">
        <v>6.12541162603228</v>
      </c>
      <c r="AP409">
        <v>50.433735884598399</v>
      </c>
      <c r="AQ409">
        <v>5.2281092152150199</v>
      </c>
      <c r="AR409">
        <v>287.14196037638698</v>
      </c>
      <c r="AS409">
        <v>77.777193133891203</v>
      </c>
    </row>
    <row r="410" spans="1:45" x14ac:dyDescent="0.25">
      <c r="A410" t="s">
        <v>1167</v>
      </c>
      <c r="B410" t="s">
        <v>1166</v>
      </c>
      <c r="C410" t="s">
        <v>1157</v>
      </c>
      <c r="D410">
        <v>9090.3273676499994</v>
      </c>
      <c r="E410">
        <v>216.2</v>
      </c>
      <c r="F410">
        <v>7.9394254067151202</v>
      </c>
      <c r="G410">
        <v>0.69602922313312099</v>
      </c>
      <c r="H410">
        <v>2.00945933503588</v>
      </c>
      <c r="I410">
        <v>80.078617814699996</v>
      </c>
      <c r="L410">
        <v>12.596921377687099</v>
      </c>
      <c r="M410">
        <v>20.3798617619493</v>
      </c>
      <c r="N410">
        <v>21.388075567408201</v>
      </c>
      <c r="O410">
        <v>0</v>
      </c>
      <c r="P410">
        <v>4.0871016869728196</v>
      </c>
      <c r="Q410">
        <v>31.003234584381499</v>
      </c>
      <c r="R410">
        <v>1.5867492052869301</v>
      </c>
      <c r="S410">
        <v>11.064546255036401</v>
      </c>
      <c r="T410">
        <v>75.269747185973301</v>
      </c>
      <c r="U410">
        <v>0.21310971724671801</v>
      </c>
      <c r="V410">
        <v>-0.44257517145000602</v>
      </c>
      <c r="W410">
        <v>-1.4055669077555601E-2</v>
      </c>
      <c r="X410">
        <v>9160.7773676500001</v>
      </c>
      <c r="Y410">
        <v>4.4183884705522001</v>
      </c>
      <c r="Z410">
        <v>401.084823452276</v>
      </c>
      <c r="AA410">
        <v>39.9388645753586</v>
      </c>
      <c r="AB410">
        <v>36.016423698250399</v>
      </c>
      <c r="AC410">
        <v>0.75236751848995997</v>
      </c>
      <c r="AD410">
        <v>6.8141198838329604</v>
      </c>
      <c r="AE410">
        <v>330.89120710237103</v>
      </c>
      <c r="AF410">
        <v>398.000322576619</v>
      </c>
      <c r="AG410">
        <v>122.97128186992499</v>
      </c>
      <c r="AH410">
        <v>151.86966753045499</v>
      </c>
      <c r="AI410">
        <v>13.3117493082972</v>
      </c>
      <c r="AJ410">
        <v>36.935669154142197</v>
      </c>
      <c r="AK410">
        <v>75.618608451002302</v>
      </c>
      <c r="AM410">
        <v>4.3844093162448798</v>
      </c>
      <c r="AN410">
        <v>152.727274322076</v>
      </c>
      <c r="AO410">
        <v>4.3844093162448798</v>
      </c>
      <c r="AP410">
        <v>66.826675840691195</v>
      </c>
      <c r="AR410">
        <v>60.789012295163403</v>
      </c>
      <c r="AS410">
        <v>75.257284275602302</v>
      </c>
    </row>
    <row r="411" spans="1:45" x14ac:dyDescent="0.25">
      <c r="A411" t="s">
        <v>1097</v>
      </c>
      <c r="B411" t="s">
        <v>1096</v>
      </c>
      <c r="C411" t="s">
        <v>533</v>
      </c>
      <c r="D411">
        <v>9085.0049602649997</v>
      </c>
      <c r="E411">
        <v>586.35</v>
      </c>
      <c r="F411">
        <v>387.4</v>
      </c>
      <c r="G411">
        <v>2.8421896289172</v>
      </c>
      <c r="H411">
        <v>1.1068008458851899</v>
      </c>
      <c r="I411">
        <v>102.20079610969999</v>
      </c>
      <c r="L411">
        <v>19.557388080846199</v>
      </c>
      <c r="M411">
        <v>2.2152607687330302E-2</v>
      </c>
      <c r="N411">
        <v>18.037279527548002</v>
      </c>
      <c r="O411">
        <v>0</v>
      </c>
      <c r="P411">
        <v>1.2140129636559501E-2</v>
      </c>
      <c r="Q411">
        <v>53.549861032289897</v>
      </c>
      <c r="R411">
        <v>3.5693676364510698</v>
      </c>
      <c r="S411">
        <v>3.53066910314402</v>
      </c>
      <c r="T411">
        <v>6.1718783697452402</v>
      </c>
      <c r="U411">
        <v>5.1321529381575504</v>
      </c>
      <c r="V411">
        <v>1.8899385671050399</v>
      </c>
      <c r="W411">
        <v>3.2690426684929599</v>
      </c>
      <c r="X411">
        <v>7840.0249602650001</v>
      </c>
      <c r="Y411">
        <v>0.74046325654183898</v>
      </c>
      <c r="Z411">
        <v>4.2867668149888702</v>
      </c>
      <c r="AA411">
        <v>4.0475090140758896</v>
      </c>
      <c r="AB411">
        <v>3.5000111429754401</v>
      </c>
      <c r="AC411">
        <v>1.29014926677683</v>
      </c>
      <c r="AD411">
        <v>4.6536854529267204</v>
      </c>
      <c r="AE411">
        <v>35.211063385994301</v>
      </c>
      <c r="AF411">
        <v>4.9674966565867802</v>
      </c>
      <c r="AG411">
        <v>-50.0106510843937</v>
      </c>
      <c r="AH411">
        <v>-62.955301739565897</v>
      </c>
      <c r="AI411">
        <v>1.1370426594474601</v>
      </c>
      <c r="AJ411">
        <v>-53.459966884142901</v>
      </c>
      <c r="AK411">
        <v>-71.186811873062695</v>
      </c>
      <c r="AM411">
        <v>0.85804731396533795</v>
      </c>
      <c r="AN411">
        <v>4.6195097069473103</v>
      </c>
      <c r="AO411">
        <v>0.85804731396533795</v>
      </c>
      <c r="AP411">
        <v>3.8921396476517498</v>
      </c>
      <c r="AR411">
        <v>-46.550940536849197</v>
      </c>
      <c r="AS411">
        <v>6.1742692212779398</v>
      </c>
    </row>
    <row r="412" spans="1:45" x14ac:dyDescent="0.25">
      <c r="A412" t="s">
        <v>1156</v>
      </c>
      <c r="B412" t="s">
        <v>1155</v>
      </c>
      <c r="C412" t="s">
        <v>1157</v>
      </c>
      <c r="D412">
        <v>9002.3258292999999</v>
      </c>
      <c r="E412">
        <v>542.1</v>
      </c>
      <c r="F412">
        <v>4.11505823627287</v>
      </c>
      <c r="G412">
        <v>0.77101103070329502</v>
      </c>
      <c r="H412">
        <v>1.03393015388396</v>
      </c>
      <c r="I412">
        <v>123.0754908155</v>
      </c>
      <c r="L412">
        <v>83.548047296557499</v>
      </c>
      <c r="M412">
        <v>150.06259331039701</v>
      </c>
      <c r="N412">
        <v>14.2083613404342</v>
      </c>
      <c r="O412">
        <v>0</v>
      </c>
      <c r="P412">
        <v>82.705700164133503</v>
      </c>
      <c r="Q412">
        <v>10.325152838064399</v>
      </c>
      <c r="R412">
        <v>1.2695988196444801</v>
      </c>
      <c r="S412">
        <v>13.5350776916888</v>
      </c>
      <c r="T412">
        <v>36.285069848045097</v>
      </c>
      <c r="U412">
        <v>8.8804570080992407E-2</v>
      </c>
      <c r="V412">
        <v>-0.56688031861573196</v>
      </c>
      <c r="W412">
        <v>-0.138360816243281</v>
      </c>
      <c r="X412">
        <v>10527.1658293</v>
      </c>
      <c r="Y412">
        <v>3.2929808496801498</v>
      </c>
      <c r="AA412">
        <v>21.282910113215902</v>
      </c>
      <c r="AB412">
        <v>15.1193729864851</v>
      </c>
      <c r="AC412">
        <v>1.29014926677683</v>
      </c>
      <c r="AD412">
        <v>4.6536854529267204</v>
      </c>
      <c r="AE412">
        <v>35.211063385994301</v>
      </c>
      <c r="AG412">
        <v>39.827526801321703</v>
      </c>
      <c r="AH412">
        <v>57.9499942400656</v>
      </c>
      <c r="AI412">
        <v>8.3479314805404297</v>
      </c>
      <c r="AJ412">
        <v>-33.987817075161097</v>
      </c>
      <c r="AK412">
        <v>-15.3400441412854</v>
      </c>
      <c r="AM412">
        <v>2.81599882049517</v>
      </c>
      <c r="AN412">
        <v>209.06469645378499</v>
      </c>
      <c r="AO412">
        <v>2.81599882049517</v>
      </c>
      <c r="AP412">
        <v>7.14869176422454</v>
      </c>
      <c r="AR412">
        <v>3.2708482061977802</v>
      </c>
      <c r="AS412">
        <v>32.708374193583502</v>
      </c>
    </row>
    <row r="413" spans="1:45" x14ac:dyDescent="0.25">
      <c r="A413" t="s">
        <v>1115</v>
      </c>
      <c r="B413" t="s">
        <v>1114</v>
      </c>
      <c r="C413" t="s">
        <v>61</v>
      </c>
      <c r="D413">
        <v>8949.0072660999995</v>
      </c>
      <c r="E413">
        <v>93.1</v>
      </c>
      <c r="F413">
        <v>8.54573170731706</v>
      </c>
      <c r="G413">
        <v>1.2914789556535899</v>
      </c>
      <c r="H413">
        <v>0.83900290813273204</v>
      </c>
      <c r="I413">
        <v>67.981970895100005</v>
      </c>
      <c r="L413">
        <v>22.445069393108199</v>
      </c>
      <c r="M413">
        <v>29.981678898590999</v>
      </c>
      <c r="N413">
        <v>6.9850121414667701</v>
      </c>
      <c r="O413">
        <v>0</v>
      </c>
      <c r="P413">
        <v>27.954357957893599</v>
      </c>
      <c r="Q413">
        <v>7.8247496577061701</v>
      </c>
      <c r="R413">
        <v>1.32728515503635</v>
      </c>
      <c r="S413">
        <v>5.0818534693040602</v>
      </c>
      <c r="T413">
        <v>11.694532710557599</v>
      </c>
      <c r="U413">
        <v>3.1529163471443198</v>
      </c>
      <c r="V413">
        <v>2.4972314584475899</v>
      </c>
      <c r="W413">
        <v>2.2046574758150901</v>
      </c>
      <c r="X413">
        <v>4786.0972660999896</v>
      </c>
      <c r="Y413">
        <v>0.44392456831392701</v>
      </c>
      <c r="Z413">
        <v>3.5075317812124398</v>
      </c>
      <c r="AA413">
        <v>4.7430305487176403</v>
      </c>
      <c r="AB413">
        <v>4.2865434880075899</v>
      </c>
      <c r="AC413">
        <v>0.75236751848995997</v>
      </c>
      <c r="AD413">
        <v>6.8141198838329604</v>
      </c>
      <c r="AE413">
        <v>330.89120710237103</v>
      </c>
      <c r="AF413">
        <v>6.5583555141001897</v>
      </c>
      <c r="AG413">
        <v>-41.282514904047702</v>
      </c>
      <c r="AH413">
        <v>-63.717177579857399</v>
      </c>
      <c r="AI413">
        <v>1.91761017112551</v>
      </c>
      <c r="AJ413">
        <v>-60.045576230928397</v>
      </c>
      <c r="AK413">
        <v>-72.714435242641699</v>
      </c>
      <c r="AL413">
        <v>12.4133333333333</v>
      </c>
      <c r="AM413">
        <v>0.83004668868312104</v>
      </c>
      <c r="AN413">
        <v>6.3675873531378899</v>
      </c>
      <c r="AO413">
        <v>0.83004668868312104</v>
      </c>
      <c r="AP413">
        <v>-51.749423163081097</v>
      </c>
      <c r="AQ413">
        <v>0.82278885371308197</v>
      </c>
      <c r="AR413">
        <v>-69.559779298494604</v>
      </c>
      <c r="AS413">
        <v>11.6945327105575</v>
      </c>
    </row>
    <row r="414" spans="1:45" x14ac:dyDescent="0.25">
      <c r="A414" t="s">
        <v>1103</v>
      </c>
      <c r="B414" t="s">
        <v>1102</v>
      </c>
      <c r="C414" t="s">
        <v>61</v>
      </c>
      <c r="D414">
        <v>8846.753105025</v>
      </c>
      <c r="E414">
        <v>343.7</v>
      </c>
      <c r="F414">
        <v>3.0376037454777598</v>
      </c>
      <c r="G414">
        <v>1.40370679150901</v>
      </c>
      <c r="H414">
        <v>0.79492208750491999</v>
      </c>
      <c r="I414">
        <v>55.422991203499997</v>
      </c>
      <c r="L414">
        <v>24.0376410247476</v>
      </c>
      <c r="M414">
        <v>132.114436294575</v>
      </c>
      <c r="N414">
        <v>13.408994191568301</v>
      </c>
      <c r="O414">
        <v>0</v>
      </c>
      <c r="P414">
        <v>119.824304619515</v>
      </c>
      <c r="Q414">
        <v>9.3837822431238394</v>
      </c>
      <c r="R414">
        <v>1.6840132227164799</v>
      </c>
      <c r="S414">
        <v>6.8463956519516804</v>
      </c>
      <c r="T414">
        <v>13.4355209200634</v>
      </c>
      <c r="U414">
        <v>0.14499057561258499</v>
      </c>
      <c r="V414">
        <v>-0.51069431308414004</v>
      </c>
      <c r="W414">
        <v>-0.80326829571664204</v>
      </c>
      <c r="X414">
        <v>12468.993105025</v>
      </c>
      <c r="Y414">
        <v>1.5515046710687499</v>
      </c>
      <c r="AA414">
        <v>8.7356418483119196</v>
      </c>
      <c r="AB414">
        <v>7.4190167700127301</v>
      </c>
      <c r="AC414">
        <v>0.75236751848995997</v>
      </c>
      <c r="AD414">
        <v>6.8141198838329604</v>
      </c>
      <c r="AE414">
        <v>330.89120710237103</v>
      </c>
      <c r="AG414">
        <v>-25.3311758119956</v>
      </c>
      <c r="AH414">
        <v>-53.860495150515703</v>
      </c>
      <c r="AI414">
        <v>2.4385529539440398</v>
      </c>
      <c r="AJ414">
        <v>-54.097482158152303</v>
      </c>
      <c r="AK414">
        <v>-68.652379262467093</v>
      </c>
      <c r="AL414">
        <v>12.589743589743501</v>
      </c>
      <c r="AM414">
        <v>1.1007928748237701</v>
      </c>
      <c r="AO414">
        <v>1.1007928748237701</v>
      </c>
      <c r="AP414">
        <v>-36.010959488937601</v>
      </c>
      <c r="AQ414">
        <v>1.0858683621982701</v>
      </c>
      <c r="AR414">
        <v>-59.630731002081603</v>
      </c>
      <c r="AS414">
        <v>13.4361330817626</v>
      </c>
    </row>
    <row r="415" spans="1:45" x14ac:dyDescent="0.25">
      <c r="A415" t="s">
        <v>1148</v>
      </c>
      <c r="B415" t="s">
        <v>1147</v>
      </c>
      <c r="C415" t="s">
        <v>1055</v>
      </c>
      <c r="D415">
        <v>8846.5891474849996</v>
      </c>
      <c r="E415">
        <v>489.5</v>
      </c>
      <c r="F415">
        <v>9.5990945674044408</v>
      </c>
      <c r="G415">
        <v>0.75531670001593598</v>
      </c>
      <c r="H415">
        <v>2.0436811946158402</v>
      </c>
      <c r="I415">
        <v>37.557329296399999</v>
      </c>
      <c r="J415">
        <v>71.793498904707505</v>
      </c>
      <c r="K415">
        <v>31.243043803530799</v>
      </c>
      <c r="L415">
        <v>7.1264577100265001</v>
      </c>
      <c r="M415">
        <v>16.960286151888099</v>
      </c>
      <c r="N415">
        <v>15.243246524745301</v>
      </c>
      <c r="O415">
        <v>5.0840257901968098</v>
      </c>
      <c r="P415">
        <v>5.3109396277803</v>
      </c>
      <c r="Q415">
        <v>10.254678559098</v>
      </c>
      <c r="R415">
        <v>1.4866266475424801</v>
      </c>
      <c r="S415">
        <v>9.0347466259231002</v>
      </c>
      <c r="T415">
        <v>9.3369666351637495</v>
      </c>
      <c r="U415">
        <v>1.9062907595063701</v>
      </c>
      <c r="V415">
        <v>0.37232417860866501</v>
      </c>
      <c r="W415">
        <v>1.0531928913513899</v>
      </c>
      <c r="X415">
        <v>12440.059147485001</v>
      </c>
      <c r="Y415">
        <v>0.35062717002335098</v>
      </c>
      <c r="AA415">
        <v>4.3459481030183804</v>
      </c>
      <c r="AB415">
        <v>3.8408046964682598</v>
      </c>
      <c r="AC415">
        <v>1.29014926677683</v>
      </c>
      <c r="AD415">
        <v>4.6536854529267204</v>
      </c>
      <c r="AE415">
        <v>35.211063385994301</v>
      </c>
      <c r="AG415">
        <v>-62.098399532011598</v>
      </c>
      <c r="AH415">
        <v>-90.487475908632405</v>
      </c>
      <c r="AI415">
        <v>0.92741360956296204</v>
      </c>
      <c r="AJ415">
        <v>-24.638633327547499</v>
      </c>
      <c r="AK415">
        <v>-80.447257473293803</v>
      </c>
      <c r="AM415">
        <v>0.24934403288340101</v>
      </c>
      <c r="AN415">
        <v>24.672548938768902</v>
      </c>
      <c r="AO415">
        <v>0.24934403288340101</v>
      </c>
      <c r="AP415">
        <v>-60.014428819135397</v>
      </c>
      <c r="AR415">
        <v>-95.089345290982095</v>
      </c>
      <c r="AS415">
        <v>9.3369666351637797</v>
      </c>
    </row>
    <row r="416" spans="1:45" x14ac:dyDescent="0.25">
      <c r="A416" t="s">
        <v>1113</v>
      </c>
      <c r="B416" t="s">
        <v>1112</v>
      </c>
      <c r="C416" t="s">
        <v>592</v>
      </c>
      <c r="D416">
        <v>8825.7024670499995</v>
      </c>
      <c r="E416">
        <v>681.05</v>
      </c>
      <c r="F416">
        <v>12.944904367684799</v>
      </c>
      <c r="G416">
        <v>1.5765893020024</v>
      </c>
      <c r="H416">
        <v>0.32928322148322298</v>
      </c>
      <c r="I416">
        <v>216.10096032940001</v>
      </c>
      <c r="L416">
        <v>51.545865009987097</v>
      </c>
      <c r="M416">
        <v>12.5414847559171</v>
      </c>
      <c r="N416">
        <v>5.3692498963945301</v>
      </c>
      <c r="O416">
        <v>0</v>
      </c>
      <c r="P416">
        <v>11.760046253511099</v>
      </c>
      <c r="Q416">
        <v>7.5191495242231596</v>
      </c>
      <c r="R416">
        <v>1.6731783752562699</v>
      </c>
      <c r="S416">
        <v>1.1775348223668001</v>
      </c>
      <c r="T416">
        <v>28.9652197802756</v>
      </c>
      <c r="U416">
        <v>2.5337208435799901</v>
      </c>
      <c r="V416">
        <v>1.8780359548832699</v>
      </c>
      <c r="W416">
        <v>1.3952137212418201</v>
      </c>
      <c r="X416">
        <v>6164.0024670499897</v>
      </c>
      <c r="Y416">
        <v>2.3407189494299998</v>
      </c>
      <c r="Z416">
        <v>5.0412215937009197</v>
      </c>
      <c r="AA416">
        <v>13.5932661470691</v>
      </c>
      <c r="AB416">
        <v>11.8016512867126</v>
      </c>
      <c r="AC416">
        <v>0.75236751848995997</v>
      </c>
      <c r="AD416">
        <v>6.8141198838329604</v>
      </c>
      <c r="AE416">
        <v>330.89120710237103</v>
      </c>
      <c r="AF416">
        <v>7.2180895602018396</v>
      </c>
      <c r="AG416">
        <v>-64.724797488069399</v>
      </c>
      <c r="AH416">
        <v>-61.9888487594868</v>
      </c>
      <c r="AI416">
        <v>2.0089553505774802</v>
      </c>
      <c r="AJ416">
        <v>-11.646605886347301</v>
      </c>
      <c r="AK416">
        <v>-32.418643858054601</v>
      </c>
      <c r="AL416">
        <v>20.700607902735499</v>
      </c>
      <c r="AM416">
        <v>3.3514731892282899</v>
      </c>
      <c r="AN416">
        <v>6.3165257701253896</v>
      </c>
      <c r="AO416">
        <v>3.3514731892282899</v>
      </c>
      <c r="AP416">
        <v>-13.916679404762199</v>
      </c>
      <c r="AQ416">
        <v>2.4046270378735999</v>
      </c>
      <c r="AR416">
        <v>22.908247145883099</v>
      </c>
      <c r="AS416">
        <v>28.963318676325802</v>
      </c>
    </row>
    <row r="417" spans="1:45" x14ac:dyDescent="0.25">
      <c r="A417" t="s">
        <v>1119</v>
      </c>
      <c r="B417" t="s">
        <v>1118</v>
      </c>
      <c r="C417" t="s">
        <v>530</v>
      </c>
      <c r="D417">
        <v>8816.5284048600006</v>
      </c>
      <c r="E417">
        <v>374.75</v>
      </c>
      <c r="F417">
        <v>64.852103120759807</v>
      </c>
      <c r="G417">
        <v>1.5988295687884999</v>
      </c>
      <c r="H417">
        <v>1.1638432782094399</v>
      </c>
      <c r="I417">
        <v>345.50227823649999</v>
      </c>
      <c r="L417">
        <v>16.411255661188299</v>
      </c>
      <c r="M417">
        <v>3.56608607438229</v>
      </c>
      <c r="N417">
        <v>20.133023871003001</v>
      </c>
      <c r="O417">
        <v>0</v>
      </c>
      <c r="P417">
        <v>1.24019621088002</v>
      </c>
      <c r="Q417">
        <v>103.558923901963</v>
      </c>
      <c r="R417">
        <v>7.3813757700205302</v>
      </c>
      <c r="S417">
        <v>1.88629362651039</v>
      </c>
      <c r="T417">
        <v>12.577432173328701</v>
      </c>
      <c r="X417">
        <v>8550.8084048599994</v>
      </c>
      <c r="Y417">
        <v>1.5672274069988801</v>
      </c>
      <c r="Z417">
        <v>16.4857106594817</v>
      </c>
      <c r="AA417">
        <v>8.9451088007992201</v>
      </c>
      <c r="AB417">
        <v>8.2891208593309091</v>
      </c>
      <c r="AC417">
        <v>0.95888409771816996</v>
      </c>
      <c r="AD417">
        <v>9.8412150797770206</v>
      </c>
      <c r="AE417">
        <v>44.594834924386198</v>
      </c>
      <c r="AF417">
        <v>16.9980111144829</v>
      </c>
      <c r="AG417">
        <v>-53.696020640123201</v>
      </c>
      <c r="AH417">
        <v>-77.787116166466305</v>
      </c>
      <c r="AI417">
        <v>2.1656219292579699</v>
      </c>
      <c r="AJ417">
        <v>-59.297944559604197</v>
      </c>
      <c r="AK417">
        <v>-73.661328936740404</v>
      </c>
      <c r="AM417">
        <v>1.6159296637762699</v>
      </c>
      <c r="AN417">
        <v>15.7207810079169</v>
      </c>
      <c r="AO417">
        <v>1.6159296637762699</v>
      </c>
      <c r="AP417">
        <v>13.624354993141701</v>
      </c>
      <c r="AR417">
        <v>-68.175405999889094</v>
      </c>
      <c r="AS417">
        <v>12.577432173328701</v>
      </c>
    </row>
    <row r="418" spans="1:45" x14ac:dyDescent="0.25">
      <c r="A418" t="s">
        <v>1109</v>
      </c>
      <c r="B418" t="s">
        <v>1108</v>
      </c>
      <c r="C418" t="s">
        <v>1076</v>
      </c>
      <c r="D418">
        <v>8806.1477792999995</v>
      </c>
      <c r="E418">
        <v>212.55</v>
      </c>
      <c r="F418">
        <v>330.08955223880599</v>
      </c>
      <c r="G418">
        <v>7.3809172960029397</v>
      </c>
      <c r="H418">
        <v>2.7176695184897102</v>
      </c>
      <c r="I418">
        <v>4.3952774948000002</v>
      </c>
      <c r="L418">
        <v>14.5364697158913</v>
      </c>
      <c r="M418">
        <v>1.95847884456767</v>
      </c>
      <c r="N418">
        <v>34.920183790441001</v>
      </c>
      <c r="P418">
        <v>1.1073478054858401</v>
      </c>
      <c r="Q418">
        <v>316.15748031496003</v>
      </c>
      <c r="R418">
        <v>7.3809172960029397</v>
      </c>
      <c r="S418">
        <v>4.2444922974987502</v>
      </c>
      <c r="T418">
        <v>43.864055485654397</v>
      </c>
      <c r="U418">
        <v>0.69803507209466997</v>
      </c>
      <c r="V418">
        <v>-1.9269595095149501</v>
      </c>
      <c r="W418">
        <v>-0.50413949384805201</v>
      </c>
      <c r="X418">
        <v>8493.1177793000006</v>
      </c>
      <c r="Y418">
        <v>5.5241946217738498</v>
      </c>
      <c r="Z418">
        <v>82.569684807505297</v>
      </c>
      <c r="AA418">
        <v>38.402594408120798</v>
      </c>
      <c r="AB418">
        <v>35.439673604423099</v>
      </c>
      <c r="AC418">
        <v>1.1728625875169501</v>
      </c>
      <c r="AD418">
        <v>8.6941511737470307</v>
      </c>
      <c r="AE418">
        <v>30.1797406190366</v>
      </c>
      <c r="AF418">
        <v>85.6129474946529</v>
      </c>
      <c r="AG418">
        <v>563.02466444143204</v>
      </c>
      <c r="AH418">
        <v>117.77484789637199</v>
      </c>
      <c r="AI418">
        <v>15.4539911540283</v>
      </c>
      <c r="AJ418">
        <v>119.339499164714</v>
      </c>
      <c r="AK418">
        <v>65.781664006605695</v>
      </c>
      <c r="AM418">
        <v>5.7277993152903504</v>
      </c>
      <c r="AN418">
        <v>47.516040464576697</v>
      </c>
      <c r="AO418">
        <v>5.7277993152903504</v>
      </c>
      <c r="AP418">
        <v>186.07435020914099</v>
      </c>
      <c r="AR418">
        <v>58.9829001984047</v>
      </c>
      <c r="AS418">
        <v>43.870611165744997</v>
      </c>
    </row>
    <row r="419" spans="1:45" x14ac:dyDescent="0.25">
      <c r="A419" t="s">
        <v>1107</v>
      </c>
      <c r="B419" t="s">
        <v>1106</v>
      </c>
      <c r="C419" t="s">
        <v>902</v>
      </c>
      <c r="D419">
        <v>8768.44336277</v>
      </c>
      <c r="E419">
        <v>63.75</v>
      </c>
      <c r="F419">
        <v>3.8294237466324899</v>
      </c>
      <c r="G419">
        <v>1.49068639607616</v>
      </c>
      <c r="H419">
        <v>0.922378877951334</v>
      </c>
      <c r="I419">
        <v>146.77927162890001</v>
      </c>
      <c r="L419">
        <v>171.69740986830101</v>
      </c>
      <c r="M419">
        <v>26.835724195190799</v>
      </c>
      <c r="N419">
        <v>11.2695447707223</v>
      </c>
      <c r="O419">
        <v>0</v>
      </c>
      <c r="P419">
        <v>4.9883443266852803</v>
      </c>
      <c r="Q419">
        <v>12.790416006187501</v>
      </c>
      <c r="R419">
        <v>1.7540115547472701</v>
      </c>
      <c r="S419">
        <v>3.4155939067474201</v>
      </c>
      <c r="T419">
        <v>29.133944787752899</v>
      </c>
      <c r="U419">
        <v>0.31359826690279602</v>
      </c>
      <c r="V419">
        <v>-0.121691891617982</v>
      </c>
      <c r="W419">
        <v>0.143493055960391</v>
      </c>
      <c r="X419">
        <v>9007.7033627700002</v>
      </c>
      <c r="Y419">
        <v>1.88033027159434</v>
      </c>
      <c r="Z419">
        <v>394.90150647829898</v>
      </c>
      <c r="AA419">
        <v>15.455908309488599</v>
      </c>
      <c r="AB419">
        <v>13.52975256135</v>
      </c>
      <c r="AC419">
        <v>0.87653610759137002</v>
      </c>
      <c r="AD419">
        <v>11.218331852830399</v>
      </c>
      <c r="AE419">
        <v>36.7050652978267</v>
      </c>
      <c r="AF419">
        <v>384.41224738141102</v>
      </c>
      <c r="AG419">
        <v>-17.436157651319501</v>
      </c>
      <c r="AH419">
        <v>-63.474962220554701</v>
      </c>
      <c r="AI419">
        <v>3.11117538249768</v>
      </c>
      <c r="AJ419">
        <v>-96.636391425700296</v>
      </c>
      <c r="AK419">
        <v>139.695164769012</v>
      </c>
      <c r="AL419">
        <v>21.982758620689602</v>
      </c>
      <c r="AM419">
        <v>1.83038548515287</v>
      </c>
      <c r="AN419">
        <v>42.590068791383302</v>
      </c>
      <c r="AO419">
        <v>1.83038548515287</v>
      </c>
      <c r="AP419">
        <v>-34.308348004040297</v>
      </c>
      <c r="AQ419">
        <v>1.64197968272293</v>
      </c>
      <c r="AR419">
        <v>-46.651566874933302</v>
      </c>
      <c r="AS419">
        <v>27.582394975684</v>
      </c>
    </row>
    <row r="420" spans="1:45" x14ac:dyDescent="0.25">
      <c r="A420" t="s">
        <v>1206</v>
      </c>
      <c r="B420" t="s">
        <v>1205</v>
      </c>
      <c r="C420" t="s">
        <v>1207</v>
      </c>
      <c r="D420">
        <v>8759.1644817800006</v>
      </c>
      <c r="E420">
        <v>693.2</v>
      </c>
      <c r="F420">
        <v>23.716229348882401</v>
      </c>
      <c r="G420">
        <v>0.745870841487279</v>
      </c>
      <c r="H420">
        <v>1.88291660428207</v>
      </c>
      <c r="I420">
        <v>23.002301926200001</v>
      </c>
      <c r="L420">
        <v>34.280943293347804</v>
      </c>
      <c r="M420">
        <v>1.2434381462431701</v>
      </c>
      <c r="N420">
        <v>19.0306858501969</v>
      </c>
      <c r="O420">
        <v>0</v>
      </c>
      <c r="P420">
        <v>0.16570337769765101</v>
      </c>
      <c r="Q420">
        <v>32.502509517225697</v>
      </c>
      <c r="R420">
        <v>1.3982583170254399</v>
      </c>
      <c r="S420">
        <v>14.6480748111418</v>
      </c>
      <c r="T420">
        <v>51.0411076381329</v>
      </c>
      <c r="U420">
        <v>0.135952688464414</v>
      </c>
      <c r="V420">
        <v>-0.51973220023231004</v>
      </c>
      <c r="W420">
        <v>-0.10561724913141</v>
      </c>
      <c r="X420">
        <v>8644.0044817799899</v>
      </c>
      <c r="Y420">
        <v>3.9276647045528801</v>
      </c>
      <c r="Z420">
        <v>124.84119702166301</v>
      </c>
      <c r="AA420">
        <v>35.420441246434898</v>
      </c>
      <c r="AB420">
        <v>32.9873472820179</v>
      </c>
      <c r="AC420">
        <v>0.75236751848995997</v>
      </c>
      <c r="AD420">
        <v>6.8141198838329604</v>
      </c>
      <c r="AE420">
        <v>330.89120710237103</v>
      </c>
      <c r="AF420">
        <v>126.50439748382399</v>
      </c>
      <c r="AG420">
        <v>144.140329533672</v>
      </c>
      <c r="AH420">
        <v>119.697324739031</v>
      </c>
      <c r="AI420">
        <v>11.611385123521901</v>
      </c>
      <c r="AJ420">
        <v>33.619362964641198</v>
      </c>
      <c r="AK420">
        <v>19.0885931243985</v>
      </c>
      <c r="AL420">
        <v>34.4875621890547</v>
      </c>
      <c r="AM420">
        <v>3.9799911313067899</v>
      </c>
      <c r="AN420">
        <v>80.388807652165895</v>
      </c>
      <c r="AO420">
        <v>3.9799911313067899</v>
      </c>
      <c r="AP420">
        <v>143.77959410235101</v>
      </c>
      <c r="AQ420">
        <v>3.2283328692686699</v>
      </c>
      <c r="AR420">
        <v>45.957823913762503</v>
      </c>
      <c r="AS420">
        <v>51.044082061654898</v>
      </c>
    </row>
    <row r="421" spans="1:45" x14ac:dyDescent="0.25">
      <c r="A421" t="s">
        <v>1125</v>
      </c>
      <c r="B421" t="s">
        <v>1124</v>
      </c>
      <c r="C421" t="s">
        <v>315</v>
      </c>
      <c r="D421">
        <v>8702.3920073199897</v>
      </c>
      <c r="E421">
        <v>5313.65</v>
      </c>
      <c r="F421">
        <v>604.26190476190504</v>
      </c>
      <c r="G421">
        <v>2.11351397192893</v>
      </c>
      <c r="H421">
        <v>1.1996510415558399</v>
      </c>
      <c r="J421">
        <v>118.659290187891</v>
      </c>
      <c r="K421">
        <v>186.81802366040299</v>
      </c>
      <c r="L421">
        <v>23.184750798155299</v>
      </c>
      <c r="M421">
        <v>0.45905043066391898</v>
      </c>
      <c r="N421">
        <v>28.397037103343301</v>
      </c>
      <c r="O421">
        <v>3.0760339070125799</v>
      </c>
      <c r="P421">
        <v>0</v>
      </c>
      <c r="Q421">
        <v>69.444143851675506</v>
      </c>
      <c r="R421">
        <v>2.6020438451426799</v>
      </c>
      <c r="S421">
        <v>2.60421718746391</v>
      </c>
      <c r="T421">
        <v>45.202534839601</v>
      </c>
      <c r="U421">
        <v>1.00141151337122</v>
      </c>
      <c r="V421">
        <v>0.23660775218418001</v>
      </c>
      <c r="W421">
        <v>8.7455461805435994E-2</v>
      </c>
      <c r="X421">
        <v>8380.6920073199908</v>
      </c>
      <c r="Y421">
        <v>7.4323270728272401</v>
      </c>
      <c r="Z421">
        <v>63.6830699644376</v>
      </c>
      <c r="AA421">
        <v>33.022152201899097</v>
      </c>
      <c r="AB421">
        <v>29.838330926478399</v>
      </c>
      <c r="AC421">
        <v>0.83208620538750999</v>
      </c>
      <c r="AD421">
        <v>6.2748041438375504</v>
      </c>
      <c r="AE421">
        <v>38.257191492088097</v>
      </c>
      <c r="AF421">
        <v>66.127598839817594</v>
      </c>
      <c r="AG421">
        <v>211.487683245412</v>
      </c>
      <c r="AH421">
        <v>189.250432626524</v>
      </c>
      <c r="AI421">
        <v>14.1160310910477</v>
      </c>
      <c r="AJ421">
        <v>25.0103666331018</v>
      </c>
      <c r="AK421">
        <v>12.222043778588599</v>
      </c>
      <c r="AL421">
        <v>34.061858974358898</v>
      </c>
      <c r="AM421">
        <v>7.7176232771550097</v>
      </c>
      <c r="AN421">
        <v>51.3354884811231</v>
      </c>
      <c r="AO421">
        <v>7.7176232771550097</v>
      </c>
      <c r="AP421">
        <v>85.765487018091505</v>
      </c>
      <c r="AQ421">
        <v>7.18092535734755</v>
      </c>
      <c r="AR421">
        <v>72.460453563704405</v>
      </c>
      <c r="AS421">
        <v>36.133499449094799</v>
      </c>
    </row>
    <row r="422" spans="1:45" x14ac:dyDescent="0.25">
      <c r="A422" t="s">
        <v>1123</v>
      </c>
      <c r="B422" t="s">
        <v>1122</v>
      </c>
      <c r="C422" t="s">
        <v>320</v>
      </c>
      <c r="D422">
        <v>8697.4349090600008</v>
      </c>
      <c r="E422">
        <v>791.65</v>
      </c>
      <c r="F422">
        <v>1.7610441767068299</v>
      </c>
      <c r="G422">
        <v>0.175384205087175</v>
      </c>
      <c r="H422">
        <v>0.97277612025728499</v>
      </c>
      <c r="I422">
        <v>-27.909745538700001</v>
      </c>
      <c r="J422">
        <v>155.86899465889101</v>
      </c>
      <c r="K422">
        <v>207.08390105323301</v>
      </c>
      <c r="L422">
        <v>2.7252896642689302</v>
      </c>
      <c r="M422">
        <v>1152.5018199466101</v>
      </c>
      <c r="N422">
        <v>8.0014076429800394</v>
      </c>
      <c r="O422">
        <v>2.3417101059692902</v>
      </c>
      <c r="P422">
        <v>969.47342877942197</v>
      </c>
      <c r="Q422">
        <v>2.6381558151540001</v>
      </c>
      <c r="R422">
        <v>0.80035920258692494</v>
      </c>
      <c r="S422">
        <v>-8.8328118063601</v>
      </c>
      <c r="T422">
        <v>74.971424093267302</v>
      </c>
      <c r="X422">
        <v>10992.79490906</v>
      </c>
      <c r="Y422">
        <v>2.6950655107211299</v>
      </c>
      <c r="Z422">
        <v>27.6555256963948</v>
      </c>
      <c r="AA422">
        <v>29.8441518951511</v>
      </c>
      <c r="AB422">
        <v>14.657450744099799</v>
      </c>
      <c r="AC422">
        <v>0.26547755759477998</v>
      </c>
      <c r="AD422">
        <v>15.653807957066</v>
      </c>
      <c r="AE422">
        <v>111.093917486007</v>
      </c>
      <c r="AF422">
        <v>21.8808898564995</v>
      </c>
      <c r="AG422">
        <v>185.35847225429299</v>
      </c>
      <c r="AH422">
        <v>583.77749037549097</v>
      </c>
      <c r="AI422">
        <v>42.210312589468501</v>
      </c>
      <c r="AJ422">
        <v>-26.4443648979552</v>
      </c>
      <c r="AK422">
        <v>20.4575028436224</v>
      </c>
      <c r="AL422">
        <v>53.489864864864799</v>
      </c>
      <c r="AM422">
        <v>2.1323200377213198</v>
      </c>
      <c r="AN422">
        <v>16.0047014501591</v>
      </c>
      <c r="AO422">
        <v>2.1323200377213198</v>
      </c>
      <c r="AP422">
        <v>-58.332116344617603</v>
      </c>
      <c r="AQ422">
        <v>1.9365231069148201</v>
      </c>
      <c r="AR422">
        <v>34.768177218484603</v>
      </c>
      <c r="AS422">
        <v>80.763626233262201</v>
      </c>
    </row>
    <row r="423" spans="1:45" x14ac:dyDescent="0.25">
      <c r="A423" t="s">
        <v>1111</v>
      </c>
      <c r="B423" t="s">
        <v>1110</v>
      </c>
      <c r="C423" t="s">
        <v>61</v>
      </c>
      <c r="D423">
        <v>8692.5360108599998</v>
      </c>
      <c r="E423">
        <v>148.94999999999999</v>
      </c>
      <c r="F423">
        <v>2.7174216839408301</v>
      </c>
      <c r="G423">
        <v>1.23224186242393</v>
      </c>
      <c r="H423">
        <v>1.1223332346353401</v>
      </c>
      <c r="I423">
        <v>55.250241177500001</v>
      </c>
      <c r="L423">
        <v>61.386512528744902</v>
      </c>
      <c r="M423">
        <v>22.089499079907998</v>
      </c>
      <c r="N423">
        <v>9.6837112212693306</v>
      </c>
      <c r="O423">
        <v>0</v>
      </c>
      <c r="P423">
        <v>2.0382792160986298</v>
      </c>
      <c r="Q423">
        <v>7.1152929744073496</v>
      </c>
      <c r="R423">
        <v>1.37023189369883</v>
      </c>
      <c r="S423">
        <v>5.2029989783736399</v>
      </c>
      <c r="T423">
        <v>14.2687721780368</v>
      </c>
      <c r="U423">
        <v>1.54346498182325</v>
      </c>
      <c r="V423">
        <v>0.88778009312652695</v>
      </c>
      <c r="W423">
        <v>0.59520611049402405</v>
      </c>
      <c r="X423">
        <v>9669.12601086</v>
      </c>
      <c r="Y423">
        <v>0.61541829064116804</v>
      </c>
      <c r="Z423">
        <v>8.0793519313318303</v>
      </c>
      <c r="AA423">
        <v>6.9061732705221903</v>
      </c>
      <c r="AB423">
        <v>6.0330983171063499</v>
      </c>
      <c r="AC423">
        <v>0.75236751848995997</v>
      </c>
      <c r="AD423">
        <v>6.8141198838329604</v>
      </c>
      <c r="AE423">
        <v>330.89120710237103</v>
      </c>
      <c r="AF423">
        <v>7.2633304735747002</v>
      </c>
      <c r="AG423">
        <v>-54.857553023442897</v>
      </c>
      <c r="AH423">
        <v>-72.105491497386495</v>
      </c>
      <c r="AI423">
        <v>1.4742732140227</v>
      </c>
      <c r="AJ423">
        <v>-51.2506754758192</v>
      </c>
      <c r="AK423">
        <v>-66.708245903632104</v>
      </c>
      <c r="AM423">
        <v>0.55326051673458898</v>
      </c>
      <c r="AN423">
        <v>6.1407481267775701</v>
      </c>
      <c r="AO423">
        <v>0.55326051673458898</v>
      </c>
      <c r="AP423">
        <v>-67.838990941716901</v>
      </c>
      <c r="AR423">
        <v>-79.710331401298802</v>
      </c>
      <c r="AS423">
        <v>14.2687721780367</v>
      </c>
    </row>
    <row r="424" spans="1:45" x14ac:dyDescent="0.25">
      <c r="A424" t="s">
        <v>1101</v>
      </c>
      <c r="B424" t="s">
        <v>1100</v>
      </c>
      <c r="C424" t="s">
        <v>648</v>
      </c>
      <c r="D424">
        <v>8678.2514444999997</v>
      </c>
      <c r="E424">
        <v>1389.9</v>
      </c>
      <c r="F424">
        <v>2.24766946714236</v>
      </c>
      <c r="G424">
        <v>0.736585822642569</v>
      </c>
      <c r="H424">
        <v>0.96592679823777405</v>
      </c>
      <c r="I424">
        <v>-79.498011857999998</v>
      </c>
      <c r="J424">
        <v>33.941606044592298</v>
      </c>
      <c r="K424">
        <v>107.941735346698</v>
      </c>
      <c r="L424">
        <v>2.5444123205002001</v>
      </c>
      <c r="M424">
        <v>76.782225199575706</v>
      </c>
      <c r="N424">
        <v>7.5384449110671996</v>
      </c>
      <c r="O424">
        <v>10.7537633758539</v>
      </c>
      <c r="P424">
        <v>63.174390506495598</v>
      </c>
      <c r="Q424">
        <v>17.454986123682499</v>
      </c>
      <c r="R424">
        <v>0.92300777226331998</v>
      </c>
      <c r="S424">
        <v>44.865403399101297</v>
      </c>
      <c r="T424">
        <v>37.191443578040598</v>
      </c>
      <c r="X424">
        <v>9352.6414444999991</v>
      </c>
      <c r="Y424">
        <v>4.0722795034963797</v>
      </c>
      <c r="AA424">
        <v>47.888589065540103</v>
      </c>
      <c r="AB424">
        <v>20.355282052147</v>
      </c>
      <c r="AC424">
        <v>0.45716602517637001</v>
      </c>
      <c r="AD424">
        <v>5.7210413287841799</v>
      </c>
      <c r="AE424">
        <v>152.72171058466299</v>
      </c>
      <c r="AG424">
        <v>-54.013691230374398</v>
      </c>
      <c r="AH424">
        <v>12.1145801583852</v>
      </c>
      <c r="AI424">
        <v>6.9209524164413603</v>
      </c>
      <c r="AJ424">
        <v>-66.554409504053694</v>
      </c>
      <c r="AK424">
        <v>-40.2440533210764</v>
      </c>
      <c r="AL424">
        <v>64.3472222222222</v>
      </c>
      <c r="AM424">
        <v>3.7786400444558601</v>
      </c>
      <c r="AN424">
        <v>22.7286455515688</v>
      </c>
      <c r="AO424">
        <v>3.7786400444558601</v>
      </c>
      <c r="AP424">
        <v>-31.640302050782601</v>
      </c>
      <c r="AQ424">
        <v>3.2222181668758401</v>
      </c>
      <c r="AR424">
        <v>138.81988732811499</v>
      </c>
      <c r="AS424">
        <v>37.191443578040598</v>
      </c>
    </row>
    <row r="425" spans="1:45" x14ac:dyDescent="0.25">
      <c r="A425" t="s">
        <v>1121</v>
      </c>
      <c r="B425" t="s">
        <v>1120</v>
      </c>
      <c r="C425" t="s">
        <v>35</v>
      </c>
      <c r="D425">
        <v>8642.3479203879997</v>
      </c>
      <c r="E425">
        <v>462.66</v>
      </c>
      <c r="U425">
        <v>0</v>
      </c>
      <c r="V425">
        <v>0</v>
      </c>
      <c r="W425">
        <v>0</v>
      </c>
      <c r="X425">
        <v>8642.3479203879997</v>
      </c>
      <c r="AC425">
        <v>0</v>
      </c>
    </row>
    <row r="426" spans="1:45" x14ac:dyDescent="0.25">
      <c r="A426" t="s">
        <v>1165</v>
      </c>
      <c r="B426" t="s">
        <v>1164</v>
      </c>
      <c r="C426" t="s">
        <v>1157</v>
      </c>
      <c r="D426">
        <v>8621.5639787550008</v>
      </c>
      <c r="E426">
        <v>662.8</v>
      </c>
      <c r="F426">
        <v>3.24371517027864</v>
      </c>
      <c r="G426">
        <v>0.78785007619363401</v>
      </c>
      <c r="H426">
        <v>1.10096943452903</v>
      </c>
      <c r="I426">
        <v>114.2435242713</v>
      </c>
      <c r="L426">
        <v>79.299944723386602</v>
      </c>
      <c r="M426">
        <v>109.204996081969</v>
      </c>
      <c r="N426">
        <v>9.8306204328880895</v>
      </c>
      <c r="O426">
        <v>0</v>
      </c>
      <c r="P426">
        <v>65.565264882577793</v>
      </c>
      <c r="Q426">
        <v>7.1453267258269104</v>
      </c>
      <c r="R426">
        <v>1.1856834924319499</v>
      </c>
      <c r="S426">
        <v>7.6745710167786099</v>
      </c>
      <c r="T426">
        <v>66.217849299193404</v>
      </c>
      <c r="U426">
        <v>6.93441470101267E-2</v>
      </c>
      <c r="V426">
        <v>-0.586340741686598</v>
      </c>
      <c r="W426">
        <v>-0.15782123931414699</v>
      </c>
      <c r="X426">
        <v>9499.4339787549998</v>
      </c>
      <c r="Y426">
        <v>3.36600345789055</v>
      </c>
      <c r="AA426">
        <v>36.267071273832599</v>
      </c>
      <c r="AB426">
        <v>33.3981435810392</v>
      </c>
      <c r="AC426">
        <v>0.75236751848995997</v>
      </c>
      <c r="AD426">
        <v>6.8141198838329604</v>
      </c>
      <c r="AE426">
        <v>330.89120710237103</v>
      </c>
      <c r="AG426">
        <v>71.456391704574699</v>
      </c>
      <c r="AH426">
        <v>93.678145510215899</v>
      </c>
      <c r="AI426">
        <v>10.2362263181855</v>
      </c>
      <c r="AJ426">
        <v>20.467861826736002</v>
      </c>
      <c r="AK426">
        <v>54.498812382215803</v>
      </c>
      <c r="AL426">
        <v>36.618784530386698</v>
      </c>
      <c r="AM426">
        <v>3.0549414028052801</v>
      </c>
      <c r="AN426">
        <v>157.93302763793699</v>
      </c>
      <c r="AO426">
        <v>3.0549414028052801</v>
      </c>
      <c r="AP426">
        <v>16.240451645285901</v>
      </c>
      <c r="AQ426">
        <v>2.0602460207213502</v>
      </c>
      <c r="AR426">
        <v>12.033566062523199</v>
      </c>
      <c r="AS426">
        <v>45.184025883103502</v>
      </c>
    </row>
    <row r="427" spans="1:45" x14ac:dyDescent="0.25">
      <c r="A427" t="s">
        <v>1144</v>
      </c>
      <c r="B427" t="s">
        <v>1143</v>
      </c>
      <c r="C427" t="s">
        <v>27</v>
      </c>
      <c r="D427">
        <v>8620.9134606000007</v>
      </c>
      <c r="E427">
        <v>44.3</v>
      </c>
      <c r="H427">
        <v>0.16699573955692601</v>
      </c>
      <c r="N427">
        <v>4.4025079859837897</v>
      </c>
      <c r="Q427">
        <v>3.7774190080853698</v>
      </c>
      <c r="S427">
        <v>-0.242695110368748</v>
      </c>
      <c r="T427">
        <v>7.8378353325271997</v>
      </c>
      <c r="U427">
        <v>2.83425102504154</v>
      </c>
      <c r="V427">
        <v>1.8031511436685901</v>
      </c>
      <c r="W427">
        <v>2.1841292363150799</v>
      </c>
      <c r="X427">
        <v>6137.3234605999996</v>
      </c>
      <c r="Y427">
        <v>1.2909320767408801</v>
      </c>
      <c r="Z427">
        <v>6.5679863238551803</v>
      </c>
      <c r="AA427">
        <v>4.1829320969445796</v>
      </c>
      <c r="AB427">
        <v>3.9404713039402601</v>
      </c>
      <c r="AF427">
        <v>9.2258526166754002</v>
      </c>
      <c r="AG427">
        <v>-35.490587132590797</v>
      </c>
      <c r="AH427">
        <v>-16.265812617857701</v>
      </c>
      <c r="AI427">
        <v>2.04815589533179</v>
      </c>
      <c r="AJ427">
        <v>-65.5040983766377</v>
      </c>
      <c r="AK427">
        <v>-52.654444976160498</v>
      </c>
      <c r="AL427">
        <v>8.0545454545454493</v>
      </c>
      <c r="AM427">
        <v>1.81333341619374</v>
      </c>
      <c r="AN427">
        <v>8.1345487885335697</v>
      </c>
      <c r="AO427">
        <v>1.81333341619374</v>
      </c>
      <c r="AP427">
        <v>-52.921090500904803</v>
      </c>
      <c r="AQ427">
        <v>2.6440360754034198</v>
      </c>
      <c r="AR427">
        <v>-6.4315615429367599</v>
      </c>
      <c r="AS427">
        <v>7.0602460674009997</v>
      </c>
    </row>
    <row r="428" spans="1:45" x14ac:dyDescent="0.25">
      <c r="A428" t="s">
        <v>1133</v>
      </c>
      <c r="B428" t="s">
        <v>1132</v>
      </c>
      <c r="C428" t="s">
        <v>575</v>
      </c>
      <c r="D428">
        <v>8484.4399208399991</v>
      </c>
      <c r="E428">
        <v>598.65</v>
      </c>
      <c r="F428">
        <v>7.2629063097514299</v>
      </c>
      <c r="G428">
        <v>0.67856572432518703</v>
      </c>
      <c r="H428">
        <v>1.5879703342876399</v>
      </c>
      <c r="I428">
        <v>138.61740092829999</v>
      </c>
      <c r="J428">
        <v>190.27276885497901</v>
      </c>
      <c r="K428">
        <v>101.956489960672</v>
      </c>
      <c r="L428">
        <v>41.194198342383501</v>
      </c>
      <c r="M428">
        <v>54.895666131621098</v>
      </c>
      <c r="N428">
        <v>16.108307535727899</v>
      </c>
      <c r="O428">
        <v>1.91829867298663</v>
      </c>
      <c r="P428">
        <v>20.2418613349124</v>
      </c>
      <c r="Q428">
        <v>19.703299403753299</v>
      </c>
      <c r="R428">
        <v>1.61629132726401</v>
      </c>
      <c r="S428">
        <v>5.45809068219633</v>
      </c>
      <c r="T428">
        <v>55.694104771169698</v>
      </c>
      <c r="U428">
        <v>0.75131483450576397</v>
      </c>
      <c r="V428">
        <v>0.125659747809411</v>
      </c>
      <c r="W428">
        <v>0.23441909520404</v>
      </c>
      <c r="X428">
        <v>8777.7499208399895</v>
      </c>
      <c r="Y428">
        <v>4.1810755076879103</v>
      </c>
      <c r="Z428">
        <v>129.179542617218</v>
      </c>
      <c r="AA428">
        <v>38.514106098196599</v>
      </c>
      <c r="AB428">
        <v>29.106840603640901</v>
      </c>
      <c r="AC428">
        <v>0.69067063619616997</v>
      </c>
      <c r="AD428">
        <v>8.5308523218610208</v>
      </c>
      <c r="AE428">
        <v>61.422563987467399</v>
      </c>
      <c r="AF428">
        <v>124.86298632582699</v>
      </c>
      <c r="AG428">
        <v>22.643648353087599</v>
      </c>
      <c r="AH428">
        <v>114.187508473229</v>
      </c>
      <c r="AI428">
        <v>13.2220229719023</v>
      </c>
      <c r="AJ428">
        <v>8.2539885271720301</v>
      </c>
      <c r="AK428">
        <v>-10.515601577739501</v>
      </c>
      <c r="AL428">
        <v>34.014204545454497</v>
      </c>
      <c r="AM428">
        <v>4.0413641615890201</v>
      </c>
      <c r="AN428">
        <v>48.513007723940703</v>
      </c>
      <c r="AO428">
        <v>4.0413641615890201</v>
      </c>
      <c r="AP428">
        <v>-0.748301336318836</v>
      </c>
      <c r="AQ428">
        <v>3.5132118001802102</v>
      </c>
      <c r="AR428">
        <v>155.42473545176301</v>
      </c>
      <c r="AS428">
        <v>55.694104771169798</v>
      </c>
    </row>
    <row r="429" spans="1:45" x14ac:dyDescent="0.25">
      <c r="A429" t="s">
        <v>1135</v>
      </c>
      <c r="B429" t="s">
        <v>1134</v>
      </c>
      <c r="C429" t="s">
        <v>88</v>
      </c>
      <c r="D429">
        <v>8468.4418369699997</v>
      </c>
      <c r="E429">
        <v>441.5</v>
      </c>
      <c r="F429">
        <v>107.70079999999901</v>
      </c>
      <c r="G429">
        <v>1.6404687833954701</v>
      </c>
      <c r="H429">
        <v>2.13448585630726</v>
      </c>
      <c r="I429">
        <v>13.752709297699999</v>
      </c>
      <c r="J429">
        <v>38.687021594513403</v>
      </c>
      <c r="K429">
        <v>53.9207328802974</v>
      </c>
      <c r="L429">
        <v>26.4242565664198</v>
      </c>
      <c r="M429">
        <v>0.90353441403135804</v>
      </c>
      <c r="N429">
        <v>24.647657826225402</v>
      </c>
      <c r="O429">
        <v>9.4346885584948605</v>
      </c>
      <c r="P429">
        <v>0.12853400727816999</v>
      </c>
      <c r="Q429">
        <v>56.150100322384098</v>
      </c>
      <c r="R429">
        <v>2.4086299840889098</v>
      </c>
      <c r="S429">
        <v>4.8024110238766804</v>
      </c>
      <c r="T429">
        <v>17.0004654145906</v>
      </c>
      <c r="U429">
        <v>2.4425446874653001</v>
      </c>
      <c r="V429">
        <v>-0.79966968358721102</v>
      </c>
      <c r="W429">
        <v>1.9496927309236101</v>
      </c>
      <c r="X429">
        <v>7573.0318369699999</v>
      </c>
      <c r="Y429">
        <v>1.4165419979592699</v>
      </c>
      <c r="Z429">
        <v>64.292655038373297</v>
      </c>
      <c r="AA429">
        <v>11.2504744060879</v>
      </c>
      <c r="AB429">
        <v>10.5220455406472</v>
      </c>
      <c r="AC429">
        <v>1.29014926677683</v>
      </c>
      <c r="AD429">
        <v>4.6536854529267204</v>
      </c>
      <c r="AE429">
        <v>35.211063385994301</v>
      </c>
      <c r="AF429">
        <v>71.894403913490095</v>
      </c>
      <c r="AG429">
        <v>-28.960812519652301</v>
      </c>
      <c r="AH429">
        <v>49.631322209113499</v>
      </c>
      <c r="AI429">
        <v>4.59275428146778</v>
      </c>
      <c r="AJ429">
        <v>-48.503580684528799</v>
      </c>
      <c r="AK429">
        <v>-20.633949846242999</v>
      </c>
      <c r="AL429">
        <v>13.6265432098765</v>
      </c>
      <c r="AM429">
        <v>1.5840291943289899</v>
      </c>
      <c r="AN429">
        <v>26.171091652666998</v>
      </c>
      <c r="AO429">
        <v>1.5840291943289899</v>
      </c>
      <c r="AP429">
        <v>-61.076756686338904</v>
      </c>
      <c r="AQ429">
        <v>1.34139458876088</v>
      </c>
      <c r="AR429">
        <v>-1.32843583206278</v>
      </c>
      <c r="AS429">
        <v>22.384927273849499</v>
      </c>
    </row>
    <row r="430" spans="1:45" x14ac:dyDescent="0.25">
      <c r="A430" t="s">
        <v>1154</v>
      </c>
      <c r="B430" t="s">
        <v>1153</v>
      </c>
      <c r="C430" t="s">
        <v>670</v>
      </c>
      <c r="D430">
        <v>8445.5410484700005</v>
      </c>
      <c r="E430">
        <v>1670.5</v>
      </c>
      <c r="F430">
        <v>908.47619047619003</v>
      </c>
      <c r="G430">
        <v>2.3038454731625899</v>
      </c>
      <c r="H430">
        <v>0.21918330017631299</v>
      </c>
      <c r="I430">
        <v>-13.4210941528</v>
      </c>
      <c r="L430">
        <v>6.4154636337044204</v>
      </c>
      <c r="M430">
        <v>6.0644096720282599E-2</v>
      </c>
      <c r="N430">
        <v>6.8122576360273301</v>
      </c>
      <c r="P430">
        <v>3.24375401061976E-2</v>
      </c>
      <c r="Q430">
        <v>10.7759524894569</v>
      </c>
      <c r="R430">
        <v>2.3038454731625899</v>
      </c>
      <c r="S430">
        <v>0.72556914299269004</v>
      </c>
      <c r="T430">
        <v>56.6928982242733</v>
      </c>
      <c r="U430">
        <v>1.1527489578496199</v>
      </c>
      <c r="V430">
        <v>0.121649076476674</v>
      </c>
      <c r="W430">
        <v>-0.22792992009621801</v>
      </c>
      <c r="X430">
        <v>6757.4510484700004</v>
      </c>
      <c r="Y430">
        <v>11.627322553590099</v>
      </c>
      <c r="Z430">
        <v>21.846149775216599</v>
      </c>
      <c r="AA430">
        <v>35.420122908428503</v>
      </c>
      <c r="AB430">
        <v>31.819235525121201</v>
      </c>
      <c r="AC430">
        <v>1.84366191657545</v>
      </c>
      <c r="AD430">
        <v>4.1014716235830404</v>
      </c>
      <c r="AE430">
        <v>21.638596599069199</v>
      </c>
      <c r="AF430">
        <v>27.303572508955099</v>
      </c>
      <c r="AG430">
        <v>-26.328097910936599</v>
      </c>
      <c r="AH430">
        <v>143.47667243045399</v>
      </c>
      <c r="AI430">
        <v>5.95549079300618</v>
      </c>
      <c r="AJ430">
        <v>16.600190557545499</v>
      </c>
      <c r="AK430">
        <v>242.46148566032599</v>
      </c>
      <c r="AL430">
        <v>44.905913978494603</v>
      </c>
      <c r="AM430">
        <v>14.531963192301699</v>
      </c>
      <c r="AN430">
        <v>21.583289160414001</v>
      </c>
      <c r="AO430">
        <v>14.531963192301699</v>
      </c>
      <c r="AP430">
        <v>23.293191216330101</v>
      </c>
      <c r="AQ430">
        <v>13.847980398975899</v>
      </c>
      <c r="AR430">
        <v>649.85278023129399</v>
      </c>
      <c r="AS430">
        <v>56.6928982242732</v>
      </c>
    </row>
    <row r="431" spans="1:45" x14ac:dyDescent="0.25">
      <c r="A431" t="s">
        <v>1152</v>
      </c>
      <c r="B431" t="s">
        <v>1151</v>
      </c>
      <c r="C431" t="s">
        <v>407</v>
      </c>
      <c r="D431">
        <v>8423.4123723749999</v>
      </c>
      <c r="E431">
        <v>734.25</v>
      </c>
      <c r="F431">
        <v>22.7734204793028</v>
      </c>
      <c r="G431">
        <v>1.72717730496453</v>
      </c>
      <c r="H431">
        <v>0.90172101449275299</v>
      </c>
      <c r="I431">
        <v>114.7174527677</v>
      </c>
      <c r="J431">
        <v>133.02912496965399</v>
      </c>
      <c r="K431">
        <v>119.095365899711</v>
      </c>
      <c r="L431">
        <v>89.410874576620401</v>
      </c>
      <c r="M431">
        <v>4.0324913416359802</v>
      </c>
      <c r="N431">
        <v>18.127951811407701</v>
      </c>
      <c r="O431">
        <v>2.7437600606879098</v>
      </c>
      <c r="P431">
        <v>3.1584461070588099</v>
      </c>
      <c r="Q431">
        <v>52.686573786493902</v>
      </c>
      <c r="R431">
        <v>2.5180992907801398</v>
      </c>
      <c r="S431">
        <v>3.5208978064954901</v>
      </c>
      <c r="T431">
        <v>35.468492872857802</v>
      </c>
      <c r="U431">
        <v>0.26640026640026598</v>
      </c>
      <c r="V431">
        <v>-0.38928462229645799</v>
      </c>
      <c r="W431">
        <v>3.34641729831558E-2</v>
      </c>
      <c r="X431">
        <v>8245.5623723749995</v>
      </c>
      <c r="Y431">
        <v>5.3095096990141499</v>
      </c>
      <c r="Z431">
        <v>31.356717266409301</v>
      </c>
      <c r="AA431">
        <v>26.2940858202589</v>
      </c>
      <c r="AB431">
        <v>22.738224560502399</v>
      </c>
      <c r="AC431">
        <v>0.75236751848995997</v>
      </c>
      <c r="AD431">
        <v>6.8141198838329604</v>
      </c>
      <c r="AE431">
        <v>330.89120710237103</v>
      </c>
      <c r="AF431">
        <v>32.033055873041498</v>
      </c>
      <c r="AG431">
        <v>6.2698471970815799</v>
      </c>
      <c r="AH431">
        <v>24.600821811863401</v>
      </c>
      <c r="AI431">
        <v>6.5853698058610997</v>
      </c>
      <c r="AJ431">
        <v>-62.255141152215998</v>
      </c>
      <c r="AK431">
        <v>-17.2452732331436</v>
      </c>
      <c r="AM431">
        <v>5.4240314571823198</v>
      </c>
      <c r="AN431">
        <v>27.170545037013699</v>
      </c>
      <c r="AO431">
        <v>5.4240314571823198</v>
      </c>
      <c r="AP431">
        <v>16.7574904517795</v>
      </c>
      <c r="AR431">
        <v>98.914972976380497</v>
      </c>
      <c r="AS431">
        <v>31.411889813450902</v>
      </c>
    </row>
    <row r="432" spans="1:45" x14ac:dyDescent="0.25">
      <c r="A432" t="s">
        <v>1137</v>
      </c>
      <c r="B432" t="s">
        <v>1136</v>
      </c>
      <c r="C432" t="s">
        <v>35</v>
      </c>
      <c r="D432">
        <v>8375.5088797930002</v>
      </c>
      <c r="E432">
        <v>204.61</v>
      </c>
      <c r="U432">
        <v>0</v>
      </c>
      <c r="V432">
        <v>0</v>
      </c>
      <c r="W432">
        <v>0</v>
      </c>
      <c r="X432">
        <v>8375.5088797930002</v>
      </c>
      <c r="AC432">
        <v>0</v>
      </c>
    </row>
    <row r="433" spans="1:45" x14ac:dyDescent="0.25">
      <c r="A433" t="s">
        <v>1139</v>
      </c>
      <c r="B433" t="s">
        <v>1138</v>
      </c>
      <c r="C433" t="s">
        <v>1140</v>
      </c>
      <c r="D433">
        <v>8369.7008711939998</v>
      </c>
      <c r="E433">
        <v>1230.3900000000001</v>
      </c>
      <c r="U433">
        <v>0</v>
      </c>
      <c r="V433">
        <v>0</v>
      </c>
      <c r="W433">
        <v>0</v>
      </c>
      <c r="X433">
        <v>8369.7008711939998</v>
      </c>
      <c r="AC433">
        <v>0</v>
      </c>
    </row>
    <row r="434" spans="1:45" x14ac:dyDescent="0.25">
      <c r="A434" t="s">
        <v>1183</v>
      </c>
      <c r="B434" t="s">
        <v>1182</v>
      </c>
      <c r="C434" t="s">
        <v>61</v>
      </c>
      <c r="D434">
        <v>8360.3802983749993</v>
      </c>
      <c r="E434">
        <v>154.55000000000001</v>
      </c>
      <c r="F434">
        <v>298.01333333333298</v>
      </c>
      <c r="G434">
        <v>1.0147190307081599</v>
      </c>
      <c r="H434">
        <v>0.81089234125004295</v>
      </c>
      <c r="I434">
        <v>3.2745402341999998</v>
      </c>
      <c r="L434">
        <v>47.967549005580103</v>
      </c>
      <c r="M434">
        <v>0.21016474203972699</v>
      </c>
      <c r="N434">
        <v>10.700837596321101</v>
      </c>
      <c r="O434">
        <v>0</v>
      </c>
      <c r="P434">
        <v>7.3444667917109199E-2</v>
      </c>
      <c r="Q434">
        <v>14.384042469230099</v>
      </c>
      <c r="R434">
        <v>1.01568832254021</v>
      </c>
      <c r="S434">
        <v>-195.38719597428201</v>
      </c>
      <c r="T434">
        <v>24.143410818918198</v>
      </c>
      <c r="U434">
        <v>2.0168160524081999</v>
      </c>
      <c r="V434">
        <v>1.36113116371148</v>
      </c>
      <c r="W434">
        <v>1.06855718107897</v>
      </c>
      <c r="X434">
        <v>6896.1302983749902</v>
      </c>
      <c r="Y434">
        <v>1.97342403730862</v>
      </c>
      <c r="Z434">
        <v>305.40878203609299</v>
      </c>
      <c r="AA434">
        <v>15.4268943187665</v>
      </c>
      <c r="AB434">
        <v>14.588192372599</v>
      </c>
      <c r="AC434">
        <v>0.75236751848995997</v>
      </c>
      <c r="AD434">
        <v>6.8141198838329604</v>
      </c>
      <c r="AE434">
        <v>330.89120710237103</v>
      </c>
      <c r="AF434">
        <v>370.25599195637699</v>
      </c>
      <c r="AG434">
        <v>44.627231871711501</v>
      </c>
      <c r="AH434">
        <v>-10.631660015019399</v>
      </c>
      <c r="AI434">
        <v>4.72327195903764</v>
      </c>
      <c r="AJ434">
        <v>-17.513928006803599</v>
      </c>
      <c r="AK434">
        <v>-43.668839476726298</v>
      </c>
      <c r="AL434">
        <v>19.814102564102502</v>
      </c>
      <c r="AM434">
        <v>2.3924396332450901</v>
      </c>
      <c r="AN434">
        <v>172.98531550537899</v>
      </c>
      <c r="AO434">
        <v>2.3924396332450901</v>
      </c>
      <c r="AP434">
        <v>39.072408727663202</v>
      </c>
      <c r="AQ434">
        <v>2.28806370712122</v>
      </c>
      <c r="AR434">
        <v>-12.262296273298601</v>
      </c>
      <c r="AS434">
        <v>24.144805343888901</v>
      </c>
    </row>
    <row r="435" spans="1:45" x14ac:dyDescent="0.25">
      <c r="A435" t="s">
        <v>1150</v>
      </c>
      <c r="B435" t="s">
        <v>1149</v>
      </c>
      <c r="C435" t="s">
        <v>401</v>
      </c>
      <c r="D435">
        <v>8350.9852560800009</v>
      </c>
      <c r="E435">
        <v>469.25</v>
      </c>
      <c r="F435">
        <v>9.2783696155627595</v>
      </c>
      <c r="G435">
        <v>0.78399311531841598</v>
      </c>
      <c r="H435">
        <v>1.9793750059131201</v>
      </c>
      <c r="I435">
        <v>78.190379928200002</v>
      </c>
      <c r="L435">
        <v>41.928575525538399</v>
      </c>
      <c r="M435">
        <v>37.450677646251499</v>
      </c>
      <c r="N435">
        <v>17.357248072090801</v>
      </c>
      <c r="O435">
        <v>0</v>
      </c>
      <c r="P435">
        <v>4.4244295762566397</v>
      </c>
      <c r="Q435">
        <v>20.8893557422969</v>
      </c>
      <c r="R435">
        <v>1.3410786001147399</v>
      </c>
      <c r="S435">
        <v>10.1619389935884</v>
      </c>
      <c r="T435">
        <v>69.988143279249002</v>
      </c>
      <c r="U435">
        <v>0.24718853305328101</v>
      </c>
      <c r="V435">
        <v>-2.3778060485563302</v>
      </c>
      <c r="W435">
        <v>-0.34520051197436202</v>
      </c>
      <c r="X435">
        <v>8506.9152560799994</v>
      </c>
      <c r="Y435">
        <v>4.0661309740648299</v>
      </c>
      <c r="AA435">
        <v>42.466629672923297</v>
      </c>
      <c r="AB435">
        <v>36.743759744644102</v>
      </c>
      <c r="AC435">
        <v>0.98496442982137</v>
      </c>
      <c r="AD435">
        <v>5.34669024160738</v>
      </c>
      <c r="AE435">
        <v>68.009970285932496</v>
      </c>
      <c r="AG435">
        <v>66.377380491282395</v>
      </c>
      <c r="AH435">
        <v>101.88810024558001</v>
      </c>
      <c r="AI435">
        <v>14.326617354743499</v>
      </c>
      <c r="AJ435">
        <v>70.133726193690606</v>
      </c>
      <c r="AK435">
        <v>164.51614482753999</v>
      </c>
      <c r="AL435">
        <v>47.1608040201005</v>
      </c>
      <c r="AM435">
        <v>3.9915996329499901</v>
      </c>
      <c r="AO435">
        <v>3.9915996329499901</v>
      </c>
      <c r="AP435">
        <v>-29.287818386956499</v>
      </c>
      <c r="AQ435">
        <v>2.3552840294788</v>
      </c>
      <c r="AR435">
        <v>10.7923045388871</v>
      </c>
      <c r="AS435">
        <v>69.994009354454903</v>
      </c>
    </row>
    <row r="436" spans="1:45" x14ac:dyDescent="0.25">
      <c r="A436" t="s">
        <v>1142</v>
      </c>
      <c r="B436" t="s">
        <v>1141</v>
      </c>
      <c r="C436" t="s">
        <v>336</v>
      </c>
      <c r="D436">
        <v>8348.0182884000005</v>
      </c>
      <c r="E436">
        <v>319.2</v>
      </c>
      <c r="F436">
        <v>2.3720595492679699</v>
      </c>
      <c r="G436">
        <v>1.1344866033022001</v>
      </c>
      <c r="H436">
        <v>1.20438562726082</v>
      </c>
      <c r="I436">
        <v>118.8136767573</v>
      </c>
      <c r="L436">
        <v>26.626659929934</v>
      </c>
      <c r="M436">
        <v>33.560110021176598</v>
      </c>
      <c r="N436">
        <v>6.2907562017046796</v>
      </c>
      <c r="O436">
        <v>0</v>
      </c>
      <c r="P436">
        <v>21.2151822732841</v>
      </c>
      <c r="Q436">
        <v>4.8760406615882896</v>
      </c>
      <c r="R436">
        <v>1.4853059595174001</v>
      </c>
      <c r="S436">
        <v>5.7746566187971</v>
      </c>
      <c r="T436">
        <v>40.3890768222942</v>
      </c>
      <c r="U436">
        <v>1.5629421617499399</v>
      </c>
      <c r="V436">
        <v>-1.67927220930256</v>
      </c>
      <c r="W436">
        <v>0.38729472506093698</v>
      </c>
      <c r="X436">
        <v>7907.0782884</v>
      </c>
      <c r="Y436">
        <v>0.778770062551153</v>
      </c>
      <c r="AA436">
        <v>13.708764521576301</v>
      </c>
      <c r="AB436">
        <v>8.9877674461216603</v>
      </c>
      <c r="AC436">
        <v>1.29014926677683</v>
      </c>
      <c r="AD436">
        <v>4.6536854529267204</v>
      </c>
      <c r="AE436">
        <v>35.211063385994301</v>
      </c>
      <c r="AG436">
        <v>-14.657831457828401</v>
      </c>
      <c r="AH436">
        <v>-44.831738406899298</v>
      </c>
      <c r="AI436">
        <v>1.6933237365820399</v>
      </c>
      <c r="AJ436">
        <v>75.637491319171701</v>
      </c>
      <c r="AK436">
        <v>88.554925913440798</v>
      </c>
      <c r="AL436">
        <v>10.5</v>
      </c>
      <c r="AM436">
        <v>0.82219835032782396</v>
      </c>
      <c r="AN436">
        <v>38.202536556836897</v>
      </c>
      <c r="AO436">
        <v>0.82219835032782396</v>
      </c>
      <c r="AP436">
        <v>-8.63781058197028</v>
      </c>
      <c r="AQ436">
        <v>0.57484504405797099</v>
      </c>
      <c r="AR436">
        <v>-48.784026472750398</v>
      </c>
      <c r="AS436">
        <v>40.3890768222942</v>
      </c>
    </row>
    <row r="437" spans="1:45" x14ac:dyDescent="0.25">
      <c r="A437" t="s">
        <v>1187</v>
      </c>
      <c r="B437" t="s">
        <v>1186</v>
      </c>
      <c r="C437" t="s">
        <v>706</v>
      </c>
      <c r="D437">
        <v>8260.82548958999</v>
      </c>
      <c r="E437">
        <v>2435</v>
      </c>
      <c r="F437">
        <v>2.9644070828116602</v>
      </c>
      <c r="G437">
        <v>0.79599280909301695</v>
      </c>
      <c r="H437">
        <v>1.2519883622065799</v>
      </c>
      <c r="I437">
        <v>22.163167066300002</v>
      </c>
      <c r="J437">
        <v>58.944412033151998</v>
      </c>
      <c r="K437">
        <v>126.680773937086</v>
      </c>
      <c r="L437">
        <v>80.480560936192603</v>
      </c>
      <c r="M437">
        <v>74.467508009129901</v>
      </c>
      <c r="N437">
        <v>5.3119581555896698</v>
      </c>
      <c r="O437">
        <v>6.1922748469305899</v>
      </c>
      <c r="P437">
        <v>34.1444816327366</v>
      </c>
      <c r="Q437">
        <v>3.6677834185673301</v>
      </c>
      <c r="R437">
        <v>1.1124159127812501</v>
      </c>
      <c r="S437">
        <v>19.167003061882902</v>
      </c>
      <c r="T437">
        <v>52.546437819413299</v>
      </c>
      <c r="X437">
        <v>9010.5554895899895</v>
      </c>
      <c r="Y437">
        <v>1.29095491672922</v>
      </c>
      <c r="AA437">
        <v>27.182802852630498</v>
      </c>
      <c r="AB437">
        <v>19.146951741585099</v>
      </c>
      <c r="AC437">
        <v>0.69067063619616997</v>
      </c>
      <c r="AD437">
        <v>8.5308523218610208</v>
      </c>
      <c r="AE437">
        <v>61.422563987467399</v>
      </c>
      <c r="AG437">
        <v>-36.579309065140002</v>
      </c>
      <c r="AH437">
        <v>-31.515754600434999</v>
      </c>
      <c r="AI437">
        <v>4.2276053927748896</v>
      </c>
      <c r="AJ437">
        <v>-14.5959528530394</v>
      </c>
      <c r="AK437">
        <v>-15.572996516913699</v>
      </c>
      <c r="AL437">
        <v>38.106416275430298</v>
      </c>
      <c r="AM437">
        <v>1.18354004859622</v>
      </c>
      <c r="AN437">
        <v>25.770786116331301</v>
      </c>
      <c r="AO437">
        <v>1.18354004859622</v>
      </c>
      <c r="AP437">
        <v>-45.471514436131699</v>
      </c>
      <c r="AQ437">
        <v>1.01335280291095</v>
      </c>
      <c r="AR437">
        <v>-25.197187948933902</v>
      </c>
      <c r="AS437">
        <v>51.379683353588497</v>
      </c>
    </row>
    <row r="438" spans="1:45" x14ac:dyDescent="0.25">
      <c r="A438" t="s">
        <v>1146</v>
      </c>
      <c r="B438" t="s">
        <v>1145</v>
      </c>
      <c r="C438" t="s">
        <v>430</v>
      </c>
      <c r="D438">
        <v>8215.1391996000002</v>
      </c>
      <c r="E438">
        <v>612.35</v>
      </c>
      <c r="F438">
        <v>9.8665697674418507</v>
      </c>
      <c r="G438">
        <v>0.74930565474773403</v>
      </c>
      <c r="H438">
        <v>1.0753758945395799</v>
      </c>
      <c r="I438">
        <v>228.83725572949999</v>
      </c>
      <c r="L438">
        <v>54.376901087988699</v>
      </c>
      <c r="M438">
        <v>52.030862716878502</v>
      </c>
      <c r="N438">
        <v>16.397172851255799</v>
      </c>
      <c r="O438">
        <v>0</v>
      </c>
      <c r="P438">
        <v>8.9325977452626493</v>
      </c>
      <c r="Q438">
        <v>32.821063681749898</v>
      </c>
      <c r="R438">
        <v>1.5732196987731899</v>
      </c>
      <c r="S438">
        <v>6.0696061794136504</v>
      </c>
      <c r="T438">
        <v>30.553180599523898</v>
      </c>
      <c r="U438">
        <v>0.89061614444174497</v>
      </c>
      <c r="V438">
        <v>-0.64335043645595902</v>
      </c>
      <c r="W438">
        <v>-3.50813634228253E-2</v>
      </c>
      <c r="X438">
        <v>8809.6191995999998</v>
      </c>
      <c r="Y438">
        <v>4.24668430953448</v>
      </c>
      <c r="AA438">
        <v>25.955685452991901</v>
      </c>
      <c r="AB438">
        <v>21.854132121753299</v>
      </c>
      <c r="AC438">
        <v>0.95888409771816996</v>
      </c>
      <c r="AD438">
        <v>9.8412150797770206</v>
      </c>
      <c r="AE438">
        <v>44.594834924386198</v>
      </c>
      <c r="AG438">
        <v>81.383548360292394</v>
      </c>
      <c r="AH438">
        <v>-32.6272799272962</v>
      </c>
      <c r="AI438">
        <v>6.5684330371791804</v>
      </c>
      <c r="AJ438">
        <v>-98.166763601446306</v>
      </c>
      <c r="AK438">
        <v>-36.017927772752699</v>
      </c>
      <c r="AL438">
        <v>27.2155555555555</v>
      </c>
      <c r="AM438">
        <v>3.9601147279064</v>
      </c>
      <c r="AN438">
        <v>81.547937260273898</v>
      </c>
      <c r="AO438">
        <v>3.9601147279064</v>
      </c>
      <c r="AP438">
        <v>45.483198346568798</v>
      </c>
      <c r="AQ438">
        <v>3.2052429444608399</v>
      </c>
      <c r="AR438">
        <v>-22.0083359847712</v>
      </c>
      <c r="AS438">
        <v>29.672539188037199</v>
      </c>
    </row>
    <row r="439" spans="1:45" x14ac:dyDescent="0.25">
      <c r="A439" t="s">
        <v>1159</v>
      </c>
      <c r="B439" t="s">
        <v>1158</v>
      </c>
      <c r="C439" t="s">
        <v>41</v>
      </c>
      <c r="D439">
        <v>8046.5438388899902</v>
      </c>
      <c r="E439">
        <v>422.2</v>
      </c>
      <c r="F439">
        <v>25.404094010613999</v>
      </c>
      <c r="G439">
        <v>1.5808406413198</v>
      </c>
      <c r="H439">
        <v>0.51757626115354904</v>
      </c>
      <c r="I439">
        <v>361.49822423289999</v>
      </c>
      <c r="J439">
        <v>305.76288540138103</v>
      </c>
      <c r="K439">
        <v>56.797396390346599</v>
      </c>
      <c r="L439">
        <v>59.8060651142018</v>
      </c>
      <c r="M439">
        <v>8.7015545252031199</v>
      </c>
      <c r="N439">
        <v>5.1485976110064504</v>
      </c>
      <c r="O439">
        <v>1.1937354643970499</v>
      </c>
      <c r="P439">
        <v>0.12608613334514901</v>
      </c>
      <c r="Q439">
        <v>12.916958245859499</v>
      </c>
      <c r="R439">
        <v>3.2196266944440501</v>
      </c>
      <c r="S439">
        <v>1.03593886032876</v>
      </c>
      <c r="T439">
        <v>40.363901875545501</v>
      </c>
      <c r="U439">
        <v>2.0638582008012598</v>
      </c>
      <c r="V439">
        <v>1.4081733121045299</v>
      </c>
      <c r="W439">
        <v>1.4641908799585801</v>
      </c>
      <c r="X439">
        <v>7000.8938388899896</v>
      </c>
      <c r="Y439">
        <v>2.1126036443463301</v>
      </c>
      <c r="AA439">
        <v>20.893201142682301</v>
      </c>
      <c r="AB439">
        <v>17.853957561180199</v>
      </c>
      <c r="AC439">
        <v>0.75236751848995997</v>
      </c>
      <c r="AD439">
        <v>6.8141198838329604</v>
      </c>
      <c r="AE439">
        <v>330.89120710237103</v>
      </c>
      <c r="AG439">
        <v>-79.754957501525496</v>
      </c>
      <c r="AH439">
        <v>-69.334989783996306</v>
      </c>
      <c r="AI439">
        <v>1.6206990406355799</v>
      </c>
      <c r="AJ439">
        <v>-23.496474350733902</v>
      </c>
      <c r="AK439">
        <v>-5.8233547467382598</v>
      </c>
      <c r="AL439">
        <v>13.5974235104669</v>
      </c>
      <c r="AM439">
        <v>2.4281410673593098</v>
      </c>
      <c r="AO439">
        <v>2.4281410673593098</v>
      </c>
      <c r="AP439">
        <v>-34.960892620550702</v>
      </c>
      <c r="AQ439">
        <v>2.6320222012380299</v>
      </c>
      <c r="AR439">
        <v>-10.953021085994401</v>
      </c>
      <c r="AS439">
        <v>40.639110297424203</v>
      </c>
    </row>
    <row r="440" spans="1:45" x14ac:dyDescent="0.25">
      <c r="A440" t="s">
        <v>1171</v>
      </c>
      <c r="B440" t="s">
        <v>1170</v>
      </c>
      <c r="C440" t="s">
        <v>74</v>
      </c>
      <c r="D440">
        <v>8027.9197950600001</v>
      </c>
      <c r="E440">
        <v>1484</v>
      </c>
      <c r="F440">
        <v>50.913978494623599</v>
      </c>
      <c r="G440">
        <v>4.7256252265313501</v>
      </c>
      <c r="H440">
        <v>0.66742050366174499</v>
      </c>
      <c r="I440">
        <v>91.510089266500003</v>
      </c>
      <c r="L440">
        <v>41.495661536512699</v>
      </c>
      <c r="M440">
        <v>4.28190117309288</v>
      </c>
      <c r="N440">
        <v>27.406907196604202</v>
      </c>
      <c r="O440">
        <v>0</v>
      </c>
      <c r="P440">
        <v>2.9024516071148101</v>
      </c>
      <c r="Q440">
        <v>147.99227266455</v>
      </c>
      <c r="R440">
        <v>4.9017760057992001</v>
      </c>
      <c r="S440">
        <v>1.4568186012179301</v>
      </c>
      <c r="T440">
        <v>74.852399021538403</v>
      </c>
      <c r="U440">
        <v>0.198966737433387</v>
      </c>
      <c r="V440">
        <v>-2.4260278441762302</v>
      </c>
      <c r="W440">
        <v>-1.5149759795276501</v>
      </c>
      <c r="X440">
        <v>7864.1297950600001</v>
      </c>
      <c r="Y440">
        <v>24.903824799100601</v>
      </c>
      <c r="Z440">
        <v>317.48606358740398</v>
      </c>
      <c r="AA440">
        <v>55.361702182752502</v>
      </c>
      <c r="AB440">
        <v>51.754720599276098</v>
      </c>
      <c r="AC440">
        <v>1.51887463644678</v>
      </c>
      <c r="AD440">
        <v>7.7289023228045197</v>
      </c>
      <c r="AE440">
        <v>31.807681496004101</v>
      </c>
      <c r="AF440">
        <v>324.09849798385102</v>
      </c>
      <c r="AG440">
        <v>135.32264630083299</v>
      </c>
      <c r="AH440">
        <v>153.746929536409</v>
      </c>
      <c r="AI440">
        <v>18.006683702442601</v>
      </c>
      <c r="AJ440">
        <v>122.88098966470599</v>
      </c>
      <c r="AK440">
        <v>182.90031843351599</v>
      </c>
      <c r="AL440">
        <v>63.1489361702127</v>
      </c>
      <c r="AM440">
        <v>25.4225086929507</v>
      </c>
      <c r="AN440">
        <v>279.13490247079199</v>
      </c>
      <c r="AO440">
        <v>25.4225086929507</v>
      </c>
      <c r="AP440">
        <v>379.321801538182</v>
      </c>
      <c r="AQ440">
        <v>20.5227436436363</v>
      </c>
      <c r="AR440">
        <v>605.63648267756901</v>
      </c>
      <c r="AS440">
        <v>74.845420427559205</v>
      </c>
    </row>
    <row r="441" spans="1:45" x14ac:dyDescent="0.25">
      <c r="A441" t="s">
        <v>1173</v>
      </c>
      <c r="B441" t="s">
        <v>1172</v>
      </c>
      <c r="C441" t="s">
        <v>315</v>
      </c>
      <c r="D441">
        <v>7982.0326199399997</v>
      </c>
      <c r="E441">
        <v>660.35</v>
      </c>
      <c r="F441">
        <v>1143.9272727272701</v>
      </c>
      <c r="G441">
        <v>3.2508854166666601</v>
      </c>
      <c r="H441">
        <v>0.98036521198095805</v>
      </c>
      <c r="I441">
        <v>200.95614812939999</v>
      </c>
      <c r="L441">
        <v>107.740311298614</v>
      </c>
      <c r="M441">
        <v>0.140192375092488</v>
      </c>
      <c r="N441">
        <v>25.461653332038299</v>
      </c>
      <c r="O441">
        <v>0</v>
      </c>
      <c r="P441">
        <v>5.8413489621869999E-2</v>
      </c>
      <c r="Q441">
        <v>112.064124409032</v>
      </c>
      <c r="R441">
        <v>4.59526041666666</v>
      </c>
      <c r="S441">
        <v>2.8112028135388698</v>
      </c>
      <c r="T441">
        <v>17.093611058634501</v>
      </c>
      <c r="U441">
        <v>3.2235781717706602</v>
      </c>
      <c r="V441">
        <v>2.4587744105836098</v>
      </c>
      <c r="W441">
        <v>2.3096221202048701</v>
      </c>
      <c r="X441">
        <v>7472.7526199399999</v>
      </c>
      <c r="Y441">
        <v>3.4119353751472401</v>
      </c>
      <c r="Z441">
        <v>16.055933608224802</v>
      </c>
      <c r="AA441">
        <v>11.877348559889301</v>
      </c>
      <c r="AB441">
        <v>11.1325923574525</v>
      </c>
      <c r="AC441">
        <v>0.83208620538750999</v>
      </c>
      <c r="AD441">
        <v>6.2748041438375504</v>
      </c>
      <c r="AE441">
        <v>38.257191492088097</v>
      </c>
      <c r="AF441">
        <v>17.150171071161498</v>
      </c>
      <c r="AG441">
        <v>-14.261935289167701</v>
      </c>
      <c r="AH441">
        <v>-20.382815616403899</v>
      </c>
      <c r="AI441">
        <v>3.8854864967190998</v>
      </c>
      <c r="AJ441">
        <v>-52.7265762173258</v>
      </c>
      <c r="AK441">
        <v>-57.562557600736703</v>
      </c>
      <c r="AL441">
        <v>14.766323792486499</v>
      </c>
      <c r="AM441">
        <v>3.6444642083938299</v>
      </c>
      <c r="AN441">
        <v>13.357038471092199</v>
      </c>
      <c r="AO441">
        <v>3.6444642083938299</v>
      </c>
      <c r="AP441">
        <v>-12.276662868953199</v>
      </c>
      <c r="AQ441">
        <v>3.30324467655515</v>
      </c>
      <c r="AR441">
        <v>-18.559648766895499</v>
      </c>
      <c r="AS441">
        <v>16.168761763809801</v>
      </c>
    </row>
    <row r="442" spans="1:45" x14ac:dyDescent="0.25">
      <c r="A442" t="s">
        <v>1163</v>
      </c>
      <c r="B442" t="s">
        <v>1162</v>
      </c>
      <c r="C442" t="s">
        <v>1055</v>
      </c>
      <c r="D442">
        <v>7980.1913859750002</v>
      </c>
      <c r="E442">
        <v>395</v>
      </c>
      <c r="F442">
        <v>9.3930113052415205</v>
      </c>
      <c r="G442">
        <v>0.118135445331901</v>
      </c>
      <c r="H442">
        <v>1.03885723928524</v>
      </c>
      <c r="I442">
        <v>220.98107382430001</v>
      </c>
      <c r="L442">
        <v>14.713836073320399</v>
      </c>
      <c r="M442">
        <v>43.712518639135503</v>
      </c>
      <c r="N442">
        <v>10.172906236156001</v>
      </c>
      <c r="O442">
        <v>0</v>
      </c>
      <c r="P442">
        <v>5.2391766647049698</v>
      </c>
      <c r="Q442">
        <v>16.499256816387199</v>
      </c>
      <c r="R442">
        <v>1.5951540371837001</v>
      </c>
      <c r="S442">
        <v>4.8643803425381398</v>
      </c>
      <c r="T442">
        <v>28.0824555230143</v>
      </c>
      <c r="U442">
        <v>0.63920772739421805</v>
      </c>
      <c r="V442">
        <v>-0.89475885350348605</v>
      </c>
      <c r="W442">
        <v>-0.21389014076075999</v>
      </c>
      <c r="X442">
        <v>9187.6213859750005</v>
      </c>
      <c r="Y442">
        <v>1.9381981663516299</v>
      </c>
      <c r="Z442">
        <v>31.619304766407399</v>
      </c>
      <c r="AA442">
        <v>20.105524183151999</v>
      </c>
      <c r="AB442">
        <v>15.665969931923099</v>
      </c>
      <c r="AC442">
        <v>0.95888409771816996</v>
      </c>
      <c r="AD442">
        <v>9.8412150797770206</v>
      </c>
      <c r="AE442">
        <v>44.594834924386198</v>
      </c>
      <c r="AF442">
        <v>27.463920521647101</v>
      </c>
      <c r="AG442">
        <v>17.750590161574099</v>
      </c>
      <c r="AH442">
        <v>-70.447017755074597</v>
      </c>
      <c r="AI442">
        <v>2.88123716417061</v>
      </c>
      <c r="AJ442">
        <v>126.661646167016</v>
      </c>
      <c r="AK442">
        <v>-41.1919262631544</v>
      </c>
      <c r="AL442">
        <v>14.9056603773584</v>
      </c>
      <c r="AM442">
        <v>1.68348168276097</v>
      </c>
      <c r="AN442">
        <v>11.4880751255668</v>
      </c>
      <c r="AO442">
        <v>1.68348168276097</v>
      </c>
      <c r="AP442">
        <v>169.96826785583499</v>
      </c>
      <c r="AQ442">
        <v>1.40018067788954</v>
      </c>
      <c r="AR442">
        <v>-66.845016672762199</v>
      </c>
      <c r="AS442">
        <v>28.081467330477</v>
      </c>
    </row>
    <row r="443" spans="1:45" x14ac:dyDescent="0.25">
      <c r="A443" t="s">
        <v>1127</v>
      </c>
      <c r="B443" t="s">
        <v>1126</v>
      </c>
      <c r="C443" t="s">
        <v>1076</v>
      </c>
      <c r="D443">
        <v>7950.4911916749998</v>
      </c>
      <c r="E443">
        <v>1712.7</v>
      </c>
      <c r="F443">
        <v>31.86011342155</v>
      </c>
      <c r="G443">
        <v>4.20505515619306</v>
      </c>
      <c r="H443">
        <v>1.3415806710745799</v>
      </c>
      <c r="I443">
        <v>12.5362900138</v>
      </c>
      <c r="L443">
        <v>41.8475321038377</v>
      </c>
      <c r="M443">
        <v>10.3976899688298</v>
      </c>
      <c r="N443">
        <v>32.802806553165397</v>
      </c>
      <c r="O443">
        <v>0</v>
      </c>
      <c r="P443">
        <v>8.0653488950223409</v>
      </c>
      <c r="Q443">
        <v>100.505777375714</v>
      </c>
      <c r="R443">
        <v>4.2067777520124503</v>
      </c>
      <c r="S443">
        <v>2.8785460099598499</v>
      </c>
      <c r="T443">
        <v>16.263994746082499</v>
      </c>
      <c r="U443">
        <v>6.24453757674567E-2</v>
      </c>
      <c r="V443">
        <v>-2.5625492058421599</v>
      </c>
      <c r="W443">
        <v>-1.13972919017526</v>
      </c>
      <c r="X443">
        <v>7427.2711916749904</v>
      </c>
      <c r="Y443">
        <v>2.7368023994233202</v>
      </c>
      <c r="Z443">
        <v>19.175563967869699</v>
      </c>
      <c r="AA443">
        <v>11.017074866018399</v>
      </c>
      <c r="AB443">
        <v>9.4234380802047699</v>
      </c>
      <c r="AC443">
        <v>1.1728625875169501</v>
      </c>
      <c r="AD443">
        <v>8.6941511737470307</v>
      </c>
      <c r="AE443">
        <v>30.1797406190366</v>
      </c>
      <c r="AF443">
        <v>20.5264017547698</v>
      </c>
      <c r="AG443">
        <v>117.426581093832</v>
      </c>
      <c r="AH443">
        <v>-28.584797571251801</v>
      </c>
      <c r="AI443">
        <v>5.0678483638394702</v>
      </c>
      <c r="AJ443">
        <v>-18.672899198981099</v>
      </c>
      <c r="AK443">
        <v>-38.531171307630999</v>
      </c>
      <c r="AL443">
        <v>15.9469273743016</v>
      </c>
      <c r="AM443">
        <v>2.92959861144683</v>
      </c>
      <c r="AN443">
        <v>17.739900465615701</v>
      </c>
      <c r="AO443">
        <v>2.92959861144683</v>
      </c>
      <c r="AP443">
        <v>46.318502623860397</v>
      </c>
      <c r="AQ443">
        <v>2.9610899286355998</v>
      </c>
      <c r="AR443">
        <v>-18.6849856241117</v>
      </c>
      <c r="AS443">
        <v>16.263662046998</v>
      </c>
    </row>
    <row r="444" spans="1:45" x14ac:dyDescent="0.25">
      <c r="A444" t="s">
        <v>1131</v>
      </c>
      <c r="B444" t="s">
        <v>1130</v>
      </c>
      <c r="C444" t="s">
        <v>79</v>
      </c>
      <c r="D444">
        <v>7911.1535517000002</v>
      </c>
      <c r="E444">
        <v>403.35</v>
      </c>
      <c r="F444">
        <v>44.446584938704</v>
      </c>
      <c r="G444">
        <v>4.5817065235073997</v>
      </c>
      <c r="H444">
        <v>0.639394466537479</v>
      </c>
      <c r="I444">
        <v>189.51004161989999</v>
      </c>
      <c r="L444">
        <v>45.067858272698501</v>
      </c>
      <c r="M444">
        <v>9.4139456742919597E-2</v>
      </c>
      <c r="N444">
        <v>15.0360215181174</v>
      </c>
      <c r="O444">
        <v>0</v>
      </c>
      <c r="P444">
        <v>5.1414626374979101E-2</v>
      </c>
      <c r="Q444">
        <v>60.3811695715914</v>
      </c>
      <c r="R444">
        <v>5.0105335936228999</v>
      </c>
      <c r="S444">
        <v>1.3191279817049699</v>
      </c>
      <c r="T444">
        <v>42.684544899643797</v>
      </c>
      <c r="U444">
        <v>1.4622966977831</v>
      </c>
      <c r="V444">
        <v>1.02700653926232</v>
      </c>
      <c r="W444">
        <v>0.80609597331238803</v>
      </c>
      <c r="X444">
        <v>7061.1835517</v>
      </c>
      <c r="Y444">
        <v>8.9353793757671607</v>
      </c>
      <c r="Z444">
        <v>325.10053184622399</v>
      </c>
      <c r="AA444">
        <v>27.822938459750102</v>
      </c>
      <c r="AB444">
        <v>25.713497511743899</v>
      </c>
      <c r="AC444">
        <v>1.54858199196179</v>
      </c>
      <c r="AD444">
        <v>2.73104420199738</v>
      </c>
      <c r="AE444">
        <v>-74.067262102288296</v>
      </c>
      <c r="AF444">
        <v>364.23358893646298</v>
      </c>
      <c r="AG444">
        <v>97.916829090077002</v>
      </c>
      <c r="AH444">
        <v>-32.743489701514697</v>
      </c>
      <c r="AI444">
        <v>5.7288592120527397</v>
      </c>
      <c r="AJ444">
        <v>-57.239126151619097</v>
      </c>
      <c r="AK444">
        <v>158.15793416324101</v>
      </c>
      <c r="AL444">
        <v>36.337837837837803</v>
      </c>
      <c r="AM444">
        <v>10.0109503975956</v>
      </c>
      <c r="AN444">
        <v>83.777968354336494</v>
      </c>
      <c r="AO444">
        <v>10.0109503975956</v>
      </c>
      <c r="AP444">
        <v>317.25366913406299</v>
      </c>
      <c r="AQ444">
        <v>8.4965508679582697</v>
      </c>
      <c r="AR444">
        <v>191.77925750426701</v>
      </c>
      <c r="AS444">
        <v>42.581159113515199</v>
      </c>
    </row>
    <row r="445" spans="1:45" x14ac:dyDescent="0.25">
      <c r="A445" t="s">
        <v>1161</v>
      </c>
      <c r="B445" t="s">
        <v>1160</v>
      </c>
      <c r="C445" t="s">
        <v>370</v>
      </c>
      <c r="D445">
        <v>7891.8746568750003</v>
      </c>
      <c r="E445">
        <v>12249.9</v>
      </c>
      <c r="G445">
        <v>0.95725269854728501</v>
      </c>
      <c r="H445">
        <v>0.85530528480194801</v>
      </c>
      <c r="I445">
        <v>51.403442110299999</v>
      </c>
      <c r="L445">
        <v>43.141273756682999</v>
      </c>
      <c r="M445">
        <v>41.1571916299661</v>
      </c>
      <c r="N445">
        <v>15.585109257250201</v>
      </c>
      <c r="O445">
        <v>0</v>
      </c>
      <c r="P445">
        <v>36.721173407900999</v>
      </c>
      <c r="Q445">
        <v>14.8938723093865</v>
      </c>
      <c r="R445">
        <v>1.58342578547615</v>
      </c>
      <c r="S445">
        <v>7.40859636946597</v>
      </c>
      <c r="T445">
        <v>6.2947665003948199</v>
      </c>
      <c r="U445">
        <v>1.3500050828504599</v>
      </c>
      <c r="V445">
        <v>0.69432019415373702</v>
      </c>
      <c r="W445">
        <v>1.0230551375266801</v>
      </c>
      <c r="X445">
        <v>16837.644656875</v>
      </c>
      <c r="Y445">
        <v>1.11082084629967</v>
      </c>
      <c r="Z445">
        <v>112.739502222129</v>
      </c>
      <c r="AA445">
        <v>5.6133715134469702</v>
      </c>
      <c r="AB445">
        <v>4.7127967691204198</v>
      </c>
      <c r="AC445">
        <v>1.29014926677683</v>
      </c>
      <c r="AD445">
        <v>4.6536854529267204</v>
      </c>
      <c r="AE445">
        <v>35.211063385994301</v>
      </c>
      <c r="AF445">
        <v>52.841477448108499</v>
      </c>
      <c r="AG445">
        <v>-88.439613524942999</v>
      </c>
      <c r="AH445">
        <v>-86.210535443345194</v>
      </c>
      <c r="AI445">
        <v>0.72879714764240699</v>
      </c>
      <c r="AJ445">
        <v>-87.559681633048399</v>
      </c>
      <c r="AK445">
        <v>-85.313114834942098</v>
      </c>
      <c r="AM445">
        <v>0.52064638872524005</v>
      </c>
      <c r="AN445">
        <v>2.61267580285935</v>
      </c>
      <c r="AO445">
        <v>0.52064638872524005</v>
      </c>
      <c r="AP445">
        <v>-88.306466237090106</v>
      </c>
      <c r="AR445">
        <v>-80.906386115000302</v>
      </c>
      <c r="AS445">
        <v>6.2946660845749403</v>
      </c>
    </row>
    <row r="446" spans="1:45" x14ac:dyDescent="0.25">
      <c r="A446" t="s">
        <v>1175</v>
      </c>
      <c r="B446" t="s">
        <v>1174</v>
      </c>
      <c r="C446" t="s">
        <v>323</v>
      </c>
      <c r="D446">
        <v>7871.5390650700001</v>
      </c>
      <c r="E446">
        <v>617.79999999999995</v>
      </c>
      <c r="F446">
        <v>5.0065967016491699</v>
      </c>
      <c r="G446">
        <v>0.79893054378634198</v>
      </c>
      <c r="H446">
        <v>1.1610395633405799</v>
      </c>
      <c r="I446">
        <v>33.277196044100002</v>
      </c>
      <c r="L446">
        <v>2.5150099400524102</v>
      </c>
      <c r="M446">
        <v>74.511135949823995</v>
      </c>
      <c r="N446">
        <v>11.270010816429499</v>
      </c>
      <c r="O446">
        <v>0</v>
      </c>
      <c r="P446">
        <v>50.798415412991801</v>
      </c>
      <c r="Q446">
        <v>10.5654218273094</v>
      </c>
      <c r="R446">
        <v>1.13846828156502</v>
      </c>
      <c r="S446">
        <v>55.3346935305619</v>
      </c>
      <c r="T446">
        <v>21.949526142072301</v>
      </c>
      <c r="U446">
        <v>0.56058001345391995</v>
      </c>
      <c r="V446">
        <v>-2.6816343575985901</v>
      </c>
      <c r="W446">
        <v>0.33411616115087001</v>
      </c>
      <c r="X446">
        <v>8574.94906506999</v>
      </c>
      <c r="Y446">
        <v>1.31739479446521</v>
      </c>
      <c r="Z446">
        <v>28.0842009139946</v>
      </c>
      <c r="AA446">
        <v>12.8390565147481</v>
      </c>
      <c r="AB446">
        <v>9.5680131498979009</v>
      </c>
      <c r="AC446">
        <v>1.29014926677683</v>
      </c>
      <c r="AD446">
        <v>4.6536854529267204</v>
      </c>
      <c r="AE446">
        <v>35.211063385994301</v>
      </c>
      <c r="AF446">
        <v>25.780431222185801</v>
      </c>
      <c r="AG446">
        <v>-0.449773359947165</v>
      </c>
      <c r="AH446">
        <v>1.28942937847155</v>
      </c>
      <c r="AI446">
        <v>3.1089577608308399</v>
      </c>
      <c r="AJ446">
        <v>-57.8957314304566</v>
      </c>
      <c r="AK446">
        <v>2.4705589029232802</v>
      </c>
      <c r="AL446">
        <v>14.2350230414746</v>
      </c>
      <c r="AM446">
        <v>1.20932783507655</v>
      </c>
      <c r="AN446">
        <v>11.576473711791801</v>
      </c>
      <c r="AO446">
        <v>1.20932783507655</v>
      </c>
      <c r="AP446">
        <v>-57.745625447339201</v>
      </c>
      <c r="AQ446">
        <v>1.0325850186399601</v>
      </c>
      <c r="AR446">
        <v>-24.669147825033299</v>
      </c>
      <c r="AS446">
        <v>24.152493219201599</v>
      </c>
    </row>
    <row r="447" spans="1:45" x14ac:dyDescent="0.25">
      <c r="A447" t="s">
        <v>75</v>
      </c>
      <c r="B447" t="s">
        <v>76</v>
      </c>
      <c r="C447" t="s">
        <v>74</v>
      </c>
      <c r="D447">
        <v>7866.79865556</v>
      </c>
      <c r="E447">
        <v>690.9</v>
      </c>
      <c r="F447">
        <v>56.9</v>
      </c>
      <c r="G447">
        <v>1.7514837258699301</v>
      </c>
      <c r="H447">
        <v>0.83364142841762001</v>
      </c>
      <c r="I447">
        <v>-468.1032546166</v>
      </c>
      <c r="J447">
        <v>0</v>
      </c>
      <c r="K447">
        <v>15227.044049459</v>
      </c>
      <c r="L447">
        <v>53.767085204934901</v>
      </c>
      <c r="M447">
        <v>1.3115023542264801</v>
      </c>
      <c r="N447">
        <v>12.8121633278022</v>
      </c>
      <c r="P447">
        <v>0.71738647020719104</v>
      </c>
      <c r="Q447">
        <v>32.665110195699697</v>
      </c>
      <c r="R447">
        <v>1.7514837258699301</v>
      </c>
      <c r="S447">
        <v>3.6465141525247802</v>
      </c>
      <c r="T447">
        <v>29.4383065357931</v>
      </c>
      <c r="U447">
        <v>0.43131450588250198</v>
      </c>
      <c r="V447">
        <v>-2.19368007572711</v>
      </c>
      <c r="W447">
        <v>-1.2826282110785301</v>
      </c>
      <c r="X447">
        <v>7777.4286555600002</v>
      </c>
      <c r="Y447">
        <v>3.4049702100396599</v>
      </c>
      <c r="Z447">
        <v>913.91641075910798</v>
      </c>
      <c r="AA447">
        <v>21.028602556604</v>
      </c>
      <c r="AB447">
        <v>15.8283715718821</v>
      </c>
      <c r="AC447">
        <v>1.51887463644678</v>
      </c>
      <c r="AD447">
        <v>7.7289023228045197</v>
      </c>
      <c r="AE447">
        <v>31.807681496004101</v>
      </c>
      <c r="AF447">
        <v>924.418173391305</v>
      </c>
      <c r="AG447">
        <v>-50.301039724220097</v>
      </c>
      <c r="AH447">
        <v>-46.409923696806302</v>
      </c>
      <c r="AI447">
        <v>3.8029211046784801</v>
      </c>
      <c r="AJ447">
        <v>-12.344307189638799</v>
      </c>
      <c r="AK447">
        <v>11.260379119217699</v>
      </c>
      <c r="AL447">
        <v>28.907949790794898</v>
      </c>
      <c r="AM447">
        <v>3.4440965332947999</v>
      </c>
      <c r="AN447">
        <v>45.1103770603819</v>
      </c>
      <c r="AO447">
        <v>3.4440965332947999</v>
      </c>
      <c r="AP447">
        <v>-35.064215143015304</v>
      </c>
      <c r="AQ447">
        <v>3.6739696378756399</v>
      </c>
      <c r="AR447">
        <v>-4.4043924575377797</v>
      </c>
      <c r="AS447">
        <v>26.948474429843699</v>
      </c>
    </row>
    <row r="448" spans="1:45" x14ac:dyDescent="0.25">
      <c r="A448" t="s">
        <v>1179</v>
      </c>
      <c r="B448" t="s">
        <v>1178</v>
      </c>
      <c r="C448" t="s">
        <v>430</v>
      </c>
      <c r="D448">
        <v>7825.9651635</v>
      </c>
      <c r="E448">
        <v>1125.25</v>
      </c>
      <c r="F448">
        <v>1.6613681855645801</v>
      </c>
      <c r="G448">
        <v>1.5090742987474299</v>
      </c>
      <c r="H448">
        <v>1.25174808241313</v>
      </c>
      <c r="I448">
        <v>28.1998031356</v>
      </c>
      <c r="L448">
        <v>7.4289970572677797</v>
      </c>
      <c r="M448">
        <v>86.565905189800006</v>
      </c>
      <c r="N448">
        <v>4.6258806712936504</v>
      </c>
      <c r="O448">
        <v>0</v>
      </c>
      <c r="P448">
        <v>52.609768377168002</v>
      </c>
      <c r="R448">
        <v>1.80764276334819</v>
      </c>
      <c r="S448">
        <v>5.7799368845113301</v>
      </c>
      <c r="T448">
        <v>-4.6702105145847801</v>
      </c>
      <c r="U448">
        <v>0.107048879275272</v>
      </c>
      <c r="V448">
        <v>-1.4269177016224299</v>
      </c>
      <c r="W448">
        <v>-0.81864862858929799</v>
      </c>
      <c r="X448">
        <v>9574.4251634999891</v>
      </c>
      <c r="Y448">
        <v>0.55288401405189203</v>
      </c>
      <c r="Z448">
        <v>10.9769500745216</v>
      </c>
      <c r="AA448">
        <v>13.5711200049609</v>
      </c>
      <c r="AB448">
        <v>10.134133348328101</v>
      </c>
      <c r="AC448">
        <v>0.95888409771816996</v>
      </c>
      <c r="AD448">
        <v>9.8412150797770206</v>
      </c>
      <c r="AE448">
        <v>44.594834924386198</v>
      </c>
      <c r="AF448">
        <v>8.9723641281542701</v>
      </c>
      <c r="AG448">
        <v>-68.186148571261</v>
      </c>
      <c r="AH448">
        <v>-88.183130575406494</v>
      </c>
      <c r="AI448">
        <v>1.15207335314311</v>
      </c>
      <c r="AJ448">
        <v>-100.280219595349</v>
      </c>
      <c r="AK448">
        <v>-109.779988223722</v>
      </c>
      <c r="AM448">
        <v>0.45191757829192097</v>
      </c>
      <c r="AN448">
        <v>5.4070245780277304</v>
      </c>
      <c r="AO448">
        <v>0.45191757829192097</v>
      </c>
      <c r="AP448">
        <v>-83.397851022941694</v>
      </c>
      <c r="AR448">
        <v>-91.099802316244293</v>
      </c>
      <c r="AS448">
        <v>-4.6295159061196598</v>
      </c>
    </row>
    <row r="449" spans="1:45" x14ac:dyDescent="0.25">
      <c r="A449" t="s">
        <v>1191</v>
      </c>
      <c r="B449" t="s">
        <v>1190</v>
      </c>
      <c r="C449" t="s">
        <v>315</v>
      </c>
      <c r="D449">
        <v>7785.3052467399903</v>
      </c>
      <c r="E449">
        <v>321.3</v>
      </c>
      <c r="F449">
        <v>13.2866082603254</v>
      </c>
      <c r="G449">
        <v>0.78562999724289995</v>
      </c>
      <c r="H449">
        <v>0.96141345218318597</v>
      </c>
      <c r="I449">
        <v>136.73906188090001</v>
      </c>
      <c r="J449">
        <v>158.618778437635</v>
      </c>
      <c r="K449">
        <v>110.383004402983</v>
      </c>
      <c r="L449">
        <v>75.5489592770179</v>
      </c>
      <c r="M449">
        <v>40.080284735670602</v>
      </c>
      <c r="N449">
        <v>15.1559711613962</v>
      </c>
      <c r="O449">
        <v>2.3011146826068098</v>
      </c>
      <c r="P449">
        <v>7.7339315886571303</v>
      </c>
      <c r="Q449">
        <v>24.978242370324502</v>
      </c>
      <c r="R449">
        <v>1.4194375516956099</v>
      </c>
      <c r="S449">
        <v>5.5734192102362599</v>
      </c>
      <c r="T449">
        <v>15.069985572753099</v>
      </c>
      <c r="U449">
        <v>0.46634540649774597</v>
      </c>
      <c r="V449">
        <v>-0.29845835468930099</v>
      </c>
      <c r="W449">
        <v>-0.44761064506804599</v>
      </c>
      <c r="X449">
        <v>8608.7552467399892</v>
      </c>
      <c r="Y449">
        <v>1.9021930854320801</v>
      </c>
      <c r="Z449">
        <v>26.240604891456002</v>
      </c>
      <c r="AA449">
        <v>11.5846098163688</v>
      </c>
      <c r="AB449">
        <v>9.2805761545692604</v>
      </c>
      <c r="AC449">
        <v>0.83208620538750999</v>
      </c>
      <c r="AD449">
        <v>6.2748041438375504</v>
      </c>
      <c r="AE449">
        <v>38.257191492088097</v>
      </c>
      <c r="AF449">
        <v>23.730622265796899</v>
      </c>
      <c r="AG449">
        <v>-39.401113857092199</v>
      </c>
      <c r="AH449">
        <v>-43.727296530978499</v>
      </c>
      <c r="AI449">
        <v>2.7462265986362802</v>
      </c>
      <c r="AJ449">
        <v>-58.3230359029561</v>
      </c>
      <c r="AK449">
        <v>-62.5865100997258</v>
      </c>
      <c r="AL449">
        <v>13.614406779661</v>
      </c>
      <c r="AM449">
        <v>1.7202433318028101</v>
      </c>
      <c r="AN449">
        <v>10.5384842595465</v>
      </c>
      <c r="AO449">
        <v>1.7202433318028101</v>
      </c>
      <c r="AP449">
        <v>-58.5932315110649</v>
      </c>
      <c r="AQ449">
        <v>1.5139746822434601</v>
      </c>
      <c r="AR449">
        <v>-61.558897786467703</v>
      </c>
      <c r="AS449">
        <v>15.069693869265601</v>
      </c>
    </row>
    <row r="450" spans="1:45" x14ac:dyDescent="0.25">
      <c r="A450" t="s">
        <v>1181</v>
      </c>
      <c r="B450" t="s">
        <v>1180</v>
      </c>
      <c r="C450" t="s">
        <v>504</v>
      </c>
      <c r="D450">
        <v>7715.5067010399998</v>
      </c>
      <c r="E450">
        <v>2226.75</v>
      </c>
      <c r="F450">
        <v>41.011419249592102</v>
      </c>
      <c r="G450">
        <v>1.1221462984538799</v>
      </c>
      <c r="H450">
        <v>1.0901991159461599</v>
      </c>
      <c r="J450">
        <v>165.115532409748</v>
      </c>
      <c r="K450">
        <v>105.67917520845</v>
      </c>
      <c r="L450">
        <v>66.452707575441906</v>
      </c>
      <c r="M450">
        <v>0.25194205332773401</v>
      </c>
      <c r="N450">
        <v>13.7768522577816</v>
      </c>
      <c r="O450">
        <v>2.2105733765507898</v>
      </c>
      <c r="P450">
        <v>0.170585765273986</v>
      </c>
      <c r="Q450">
        <v>26.807299612721501</v>
      </c>
      <c r="R450">
        <v>2.0055578297698098</v>
      </c>
      <c r="S450">
        <v>3.0838433342943001</v>
      </c>
      <c r="T450">
        <v>42.221225243734203</v>
      </c>
      <c r="U450">
        <v>0.67671208156636298</v>
      </c>
      <c r="V450">
        <v>2.1027192869637699E-2</v>
      </c>
      <c r="W450">
        <v>8.1807084566981603E-2</v>
      </c>
      <c r="X450">
        <v>7457.3767010399997</v>
      </c>
      <c r="Y450">
        <v>3.9837052415583498</v>
      </c>
      <c r="AA450">
        <v>29.6633918100238</v>
      </c>
      <c r="AB450">
        <v>25.137789729117401</v>
      </c>
      <c r="AC450">
        <v>0.75236751848995997</v>
      </c>
      <c r="AD450">
        <v>6.8141198838329604</v>
      </c>
      <c r="AE450">
        <v>330.89120710237103</v>
      </c>
      <c r="AG450">
        <v>-26.7424553065628</v>
      </c>
      <c r="AH450">
        <v>27.7066075371926</v>
      </c>
      <c r="AI450">
        <v>6.74951597473581</v>
      </c>
      <c r="AJ450">
        <v>-3.96383248189716</v>
      </c>
      <c r="AK450">
        <v>-1.48986675774699</v>
      </c>
      <c r="AL450">
        <v>34.79296875</v>
      </c>
      <c r="AM450">
        <v>4.1215974086336802</v>
      </c>
      <c r="AN450">
        <v>201.76534260041799</v>
      </c>
      <c r="AO450">
        <v>4.1215974086336802</v>
      </c>
      <c r="AP450">
        <v>-9.7467360659869797</v>
      </c>
      <c r="AQ450">
        <v>3.60504030823255</v>
      </c>
      <c r="AR450">
        <v>51.150937016096201</v>
      </c>
      <c r="AS450">
        <v>42.115211250218202</v>
      </c>
    </row>
    <row r="451" spans="1:45" x14ac:dyDescent="0.25">
      <c r="A451" t="s">
        <v>1199</v>
      </c>
      <c r="B451" t="s">
        <v>1198</v>
      </c>
      <c r="C451" t="s">
        <v>61</v>
      </c>
      <c r="D451">
        <v>7713</v>
      </c>
      <c r="E451">
        <v>43.25</v>
      </c>
      <c r="F451">
        <v>252.28378378378201</v>
      </c>
      <c r="G451">
        <v>0.90197362199937803</v>
      </c>
      <c r="H451">
        <v>0.66616222692801397</v>
      </c>
      <c r="I451">
        <v>49.531651263599997</v>
      </c>
      <c r="L451">
        <v>83.317705183621399</v>
      </c>
      <c r="M451">
        <v>2.3737524898599399E-2</v>
      </c>
      <c r="N451">
        <v>2.76863459851534</v>
      </c>
      <c r="O451">
        <v>0</v>
      </c>
      <c r="P451">
        <v>1.3416861899208401E-2</v>
      </c>
      <c r="Q451">
        <v>2.30910244964369</v>
      </c>
      <c r="R451">
        <v>1.0472327415018901</v>
      </c>
      <c r="S451">
        <v>24.761254852122502</v>
      </c>
      <c r="T451">
        <v>28.924473111827901</v>
      </c>
      <c r="U451">
        <v>1.2602100350058301</v>
      </c>
      <c r="V451">
        <v>0.60452514630910903</v>
      </c>
      <c r="W451">
        <v>0.31195116367660602</v>
      </c>
      <c r="X451">
        <v>2236.9899999999998</v>
      </c>
      <c r="Y451">
        <v>0.24959553515440999</v>
      </c>
      <c r="Z451">
        <v>30.468400980659201</v>
      </c>
      <c r="AA451">
        <v>5.9911886014248399</v>
      </c>
      <c r="AB451">
        <v>5.9085842577918797</v>
      </c>
      <c r="AC451">
        <v>0.75236751848995997</v>
      </c>
      <c r="AD451">
        <v>6.8141198838329604</v>
      </c>
      <c r="AE451">
        <v>330.89120710237103</v>
      </c>
      <c r="AF451">
        <v>105.053119041133</v>
      </c>
      <c r="AG451">
        <v>21.873155146158201</v>
      </c>
      <c r="AH451">
        <v>-24.691903293804899</v>
      </c>
      <c r="AI451">
        <v>3.9801636857151599</v>
      </c>
      <c r="AJ451">
        <v>-1.17940711185669</v>
      </c>
      <c r="AK451">
        <v>-32.513713570380297</v>
      </c>
      <c r="AL451">
        <v>18.8043478260869</v>
      </c>
      <c r="AM451">
        <v>0.86058961490483599</v>
      </c>
      <c r="AN451">
        <v>96.557336004006004</v>
      </c>
      <c r="AO451">
        <v>0.86058961490483599</v>
      </c>
      <c r="AP451">
        <v>-49.973964229773102</v>
      </c>
      <c r="AQ451">
        <v>1.0224183444308701</v>
      </c>
      <c r="AR451">
        <v>-68.439681564554107</v>
      </c>
      <c r="AS451">
        <v>28.923388457644201</v>
      </c>
    </row>
    <row r="452" spans="1:45" x14ac:dyDescent="0.25">
      <c r="A452" t="s">
        <v>1213</v>
      </c>
      <c r="B452" t="s">
        <v>1212</v>
      </c>
      <c r="C452" t="s">
        <v>763</v>
      </c>
      <c r="D452">
        <v>7654.3906662500003</v>
      </c>
      <c r="E452">
        <v>854.55</v>
      </c>
      <c r="G452">
        <v>4.0671311552584504</v>
      </c>
      <c r="H452">
        <v>0.13423452911620401</v>
      </c>
      <c r="I452">
        <v>54.4731679048</v>
      </c>
      <c r="L452">
        <v>0</v>
      </c>
      <c r="M452">
        <v>264.86348179206902</v>
      </c>
      <c r="N452">
        <v>4.3820561613294897</v>
      </c>
      <c r="P452">
        <v>264.86348179206902</v>
      </c>
      <c r="Q452">
        <v>4.6403424612982898</v>
      </c>
      <c r="R452">
        <v>4.0671311552584504</v>
      </c>
      <c r="S452">
        <v>1.52947056788034</v>
      </c>
      <c r="T452">
        <v>33.529242044110497</v>
      </c>
      <c r="U452">
        <v>0.29897036116672798</v>
      </c>
      <c r="V452">
        <v>-0.73212952020621802</v>
      </c>
      <c r="W452">
        <v>-0.425523648287706</v>
      </c>
      <c r="X452">
        <v>12169.450666250001</v>
      </c>
      <c r="Y452">
        <v>15.295941008358399</v>
      </c>
      <c r="AA452">
        <v>41.221633582582399</v>
      </c>
      <c r="AB452">
        <v>39.992936561339498</v>
      </c>
      <c r="AC452">
        <v>1.84366191657545</v>
      </c>
      <c r="AD452">
        <v>4.1014716235830404</v>
      </c>
      <c r="AE452">
        <v>21.638596599069199</v>
      </c>
      <c r="AG452">
        <v>207.30261309998201</v>
      </c>
      <c r="AH452">
        <v>72.192502819508505</v>
      </c>
      <c r="AI452">
        <v>4.2118649599139397</v>
      </c>
      <c r="AJ452">
        <v>161.40509682243299</v>
      </c>
      <c r="AK452">
        <v>102.538137988057</v>
      </c>
      <c r="AL452">
        <v>27.0427215189873</v>
      </c>
      <c r="AM452">
        <v>9.6209033009678198</v>
      </c>
      <c r="AO452">
        <v>9.6209033009678198</v>
      </c>
      <c r="AP452">
        <v>384.79011089406498</v>
      </c>
      <c r="AQ452">
        <v>12.110025772213101</v>
      </c>
      <c r="AR452">
        <v>396.44091394264501</v>
      </c>
      <c r="AS452">
        <v>31.0989747948238</v>
      </c>
    </row>
    <row r="453" spans="1:45" x14ac:dyDescent="0.25">
      <c r="A453" t="s">
        <v>62</v>
      </c>
      <c r="B453" t="s">
        <v>63</v>
      </c>
      <c r="C453" t="s">
        <v>61</v>
      </c>
      <c r="D453">
        <v>7640.6273299199902</v>
      </c>
      <c r="E453">
        <v>416.9</v>
      </c>
      <c r="F453">
        <v>69.840172786177206</v>
      </c>
      <c r="G453">
        <v>1.2317898889733001</v>
      </c>
      <c r="H453">
        <v>1.47788959165992</v>
      </c>
      <c r="I453">
        <v>95.546866924400007</v>
      </c>
      <c r="J453">
        <v>55.271810193635297</v>
      </c>
      <c r="K453">
        <v>75.727225869216895</v>
      </c>
      <c r="L453">
        <v>66.723230474783406</v>
      </c>
      <c r="M453">
        <v>3.9088370885007402</v>
      </c>
      <c r="N453">
        <v>12.3483002757135</v>
      </c>
      <c r="O453">
        <v>6.6037279893907002</v>
      </c>
      <c r="P453">
        <v>2.43583440778428</v>
      </c>
      <c r="Q453">
        <v>15.565465178924899</v>
      </c>
      <c r="R453">
        <v>1.4541231823210301</v>
      </c>
      <c r="S453">
        <v>5.6844466005519196</v>
      </c>
      <c r="T453">
        <v>31.8624992907422</v>
      </c>
      <c r="U453">
        <v>1.08199086318826</v>
      </c>
      <c r="V453">
        <v>0.42630597449154101</v>
      </c>
      <c r="W453">
        <v>0.133731991859038</v>
      </c>
      <c r="X453">
        <v>7079.57732991999</v>
      </c>
      <c r="Y453">
        <v>1.98094411890851</v>
      </c>
      <c r="Z453">
        <v>55.823823765336599</v>
      </c>
      <c r="AA453">
        <v>21.893794315685199</v>
      </c>
      <c r="AB453">
        <v>20.0208628995785</v>
      </c>
      <c r="AC453">
        <v>0.75236751848995997</v>
      </c>
      <c r="AD453">
        <v>6.8141198838329604</v>
      </c>
      <c r="AE453">
        <v>330.89120710237103</v>
      </c>
      <c r="AF453">
        <v>60.247810518214699</v>
      </c>
      <c r="AG453">
        <v>117.014712772363</v>
      </c>
      <c r="AH453">
        <v>34.098152759964101</v>
      </c>
      <c r="AI453">
        <v>7.0873202388713104</v>
      </c>
      <c r="AJ453">
        <v>8.8583725842050907</v>
      </c>
      <c r="AK453">
        <v>-25.658740776879402</v>
      </c>
      <c r="AL453">
        <v>25.576687116564401</v>
      </c>
      <c r="AM453">
        <v>2.1379321206097601</v>
      </c>
      <c r="AN453">
        <v>47.126548633318897</v>
      </c>
      <c r="AO453">
        <v>2.1379321206097601</v>
      </c>
      <c r="AP453">
        <v>24.277898417084302</v>
      </c>
      <c r="AQ453">
        <v>1.8842252112576201</v>
      </c>
      <c r="AR453">
        <v>-21.5958252909276</v>
      </c>
      <c r="AS453">
        <v>29.706949183203701</v>
      </c>
    </row>
    <row r="454" spans="1:45" x14ac:dyDescent="0.25">
      <c r="A454" t="s">
        <v>1195</v>
      </c>
      <c r="B454" t="s">
        <v>1194</v>
      </c>
      <c r="C454" t="s">
        <v>315</v>
      </c>
      <c r="D454">
        <v>7593.8051592000002</v>
      </c>
      <c r="E454">
        <v>239.1</v>
      </c>
      <c r="F454">
        <v>-28.170380078636899</v>
      </c>
      <c r="G454">
        <v>2.5425282217502998</v>
      </c>
      <c r="H454">
        <v>0.449748698456161</v>
      </c>
      <c r="I454">
        <v>-1090.5655278702</v>
      </c>
      <c r="J454">
        <v>0</v>
      </c>
      <c r="K454">
        <v>1444.0165111270601</v>
      </c>
      <c r="L454">
        <v>44.188596491227997</v>
      </c>
      <c r="M454">
        <v>3.0559510111746002</v>
      </c>
      <c r="P454">
        <v>2.46114242252861</v>
      </c>
      <c r="R454">
        <v>2.5425282217502998</v>
      </c>
      <c r="S454">
        <v>2.84108108108108</v>
      </c>
      <c r="T454">
        <v>-34.1187274080064</v>
      </c>
      <c r="X454">
        <v>7206.9951591999998</v>
      </c>
      <c r="Y454">
        <v>28.867240083313298</v>
      </c>
      <c r="AC454">
        <v>0.83208620538750999</v>
      </c>
      <c r="AD454">
        <v>6.2748041438375504</v>
      </c>
      <c r="AE454">
        <v>38.257191492088097</v>
      </c>
      <c r="AG454">
        <v>226.787257555373</v>
      </c>
      <c r="AH454">
        <v>203.457763208746</v>
      </c>
      <c r="AI454">
        <v>14.8093787842502</v>
      </c>
      <c r="AJ454">
        <v>-194.35742126994799</v>
      </c>
      <c r="AK454">
        <v>-184.704836453035</v>
      </c>
      <c r="AM454">
        <v>30.416587195385699</v>
      </c>
      <c r="AO454">
        <v>30.416587195385699</v>
      </c>
      <c r="AP454">
        <v>632.13629777767403</v>
      </c>
      <c r="AQ454">
        <v>0.15720186570365199</v>
      </c>
      <c r="AR454">
        <v>579.69868898678806</v>
      </c>
      <c r="AS454">
        <v>-34.115661796127398</v>
      </c>
    </row>
    <row r="455" spans="1:45" x14ac:dyDescent="0.25">
      <c r="A455" t="s">
        <v>1193</v>
      </c>
      <c r="B455" t="s">
        <v>1192</v>
      </c>
      <c r="C455" t="s">
        <v>373</v>
      </c>
      <c r="D455">
        <v>7581.4917798899996</v>
      </c>
      <c r="E455">
        <v>510.45</v>
      </c>
      <c r="F455">
        <v>10.6856095325389</v>
      </c>
      <c r="G455">
        <v>0.34663196810114599</v>
      </c>
      <c r="H455">
        <v>0.25435532732266503</v>
      </c>
      <c r="I455">
        <v>1280.2627137530999</v>
      </c>
      <c r="J455">
        <v>1266585.78431372</v>
      </c>
      <c r="K455">
        <v>130677.156862745</v>
      </c>
      <c r="L455">
        <v>47.700384387936097</v>
      </c>
      <c r="M455">
        <v>14.8455366487073</v>
      </c>
      <c r="N455">
        <v>3.2287099838536801</v>
      </c>
      <c r="O455">
        <v>2.8817629608701701E-4</v>
      </c>
      <c r="P455">
        <v>0.42692684655551399</v>
      </c>
      <c r="Q455">
        <v>5.6194592198581503</v>
      </c>
      <c r="R455">
        <v>1.51803245730624</v>
      </c>
      <c r="S455">
        <v>0.87452550139117302</v>
      </c>
      <c r="T455">
        <v>74.753419245612307</v>
      </c>
      <c r="U455">
        <v>0.46921441825418803</v>
      </c>
      <c r="V455">
        <v>-0.69018387463355801</v>
      </c>
      <c r="W455">
        <v>-0.69018387463355801</v>
      </c>
      <c r="X455">
        <v>7576.1917798899904</v>
      </c>
      <c r="Y455">
        <v>8.9606052985097495</v>
      </c>
      <c r="AA455">
        <v>64.987062788557196</v>
      </c>
      <c r="AB455">
        <v>58.830499921494003</v>
      </c>
      <c r="AC455">
        <v>0.941333681936249</v>
      </c>
      <c r="AD455">
        <v>3.6778973512404298</v>
      </c>
      <c r="AE455">
        <v>387.382730986659</v>
      </c>
      <c r="AG455">
        <v>39.453657445420802</v>
      </c>
      <c r="AH455">
        <v>39.453657445420802</v>
      </c>
      <c r="AI455">
        <v>4.1981094393968696</v>
      </c>
      <c r="AJ455">
        <v>35.980904004030101</v>
      </c>
      <c r="AK455">
        <v>35.980904004030101</v>
      </c>
      <c r="AL455">
        <v>47.7056074766355</v>
      </c>
      <c r="AM455">
        <v>8.9668737786989894</v>
      </c>
      <c r="AO455">
        <v>8.9668737786989894</v>
      </c>
      <c r="AP455">
        <v>1.8635619881591601</v>
      </c>
      <c r="AQ455">
        <v>8.8035085396130697</v>
      </c>
      <c r="AR455">
        <v>1.8635619881591601</v>
      </c>
      <c r="AS455">
        <v>348.89515784123302</v>
      </c>
    </row>
    <row r="456" spans="1:45" x14ac:dyDescent="0.25">
      <c r="A456" t="s">
        <v>1232</v>
      </c>
      <c r="B456" t="s">
        <v>1231</v>
      </c>
      <c r="C456" t="s">
        <v>1157</v>
      </c>
      <c r="D456">
        <v>7512.0431325</v>
      </c>
      <c r="E456">
        <v>1815.85</v>
      </c>
      <c r="F456">
        <v>7.0045405405405399</v>
      </c>
      <c r="G456">
        <v>1.2971810102943699</v>
      </c>
      <c r="H456">
        <v>0.673053676448509</v>
      </c>
      <c r="I456">
        <v>469.0978008523</v>
      </c>
      <c r="L456">
        <v>174.28025590561199</v>
      </c>
      <c r="M456">
        <v>35.301232430230101</v>
      </c>
      <c r="N456">
        <v>5.5730451506800298</v>
      </c>
      <c r="O456">
        <v>0</v>
      </c>
      <c r="P456">
        <v>0.37346370611801299</v>
      </c>
      <c r="Q456">
        <v>4.5677040842894501</v>
      </c>
      <c r="R456">
        <v>2.3185158075504599</v>
      </c>
      <c r="S456">
        <v>1.4077119217359599</v>
      </c>
      <c r="T456">
        <v>47.577700503515103</v>
      </c>
      <c r="U456">
        <v>0.62709828070865303</v>
      </c>
      <c r="V456">
        <v>-2.8586607988071298E-2</v>
      </c>
      <c r="W456">
        <v>0.39993289438437901</v>
      </c>
      <c r="X456">
        <v>8309.54313249999</v>
      </c>
      <c r="Y456">
        <v>2.1184087689354301</v>
      </c>
      <c r="Z456">
        <v>649.69062802970996</v>
      </c>
      <c r="AA456">
        <v>25.649904718175002</v>
      </c>
      <c r="AB456">
        <v>21.414140636274599</v>
      </c>
      <c r="AC456">
        <v>0.75236751848995997</v>
      </c>
      <c r="AD456">
        <v>6.8141198838329604</v>
      </c>
      <c r="AE456">
        <v>330.89120710237103</v>
      </c>
      <c r="AF456">
        <v>587.33722693510504</v>
      </c>
      <c r="AG456">
        <v>-46.6004491902114</v>
      </c>
      <c r="AH456">
        <v>-39.679554263928601</v>
      </c>
      <c r="AI456">
        <v>3.1880403054338902</v>
      </c>
      <c r="AJ456">
        <v>-13.443521483246</v>
      </c>
      <c r="AK456">
        <v>11.007806829500501</v>
      </c>
      <c r="AL456">
        <v>32.9555353901996</v>
      </c>
      <c r="AM456">
        <v>1.9150966293524001</v>
      </c>
      <c r="AN456">
        <v>146.12027100758601</v>
      </c>
      <c r="AO456">
        <v>1.9150966293524001</v>
      </c>
      <c r="AP456">
        <v>-27.1306163398521</v>
      </c>
      <c r="AQ456">
        <v>2.1529789562733801</v>
      </c>
      <c r="AR456">
        <v>-29.7678493788301</v>
      </c>
      <c r="AS456">
        <v>47.577700503514897</v>
      </c>
    </row>
    <row r="457" spans="1:45" x14ac:dyDescent="0.25">
      <c r="A457" t="s">
        <v>1169</v>
      </c>
      <c r="B457" t="s">
        <v>1168</v>
      </c>
      <c r="C457" t="s">
        <v>91</v>
      </c>
      <c r="D457">
        <v>7495.2970894800001</v>
      </c>
      <c r="E457">
        <v>378.35</v>
      </c>
      <c r="F457">
        <v>69.858181818181805</v>
      </c>
      <c r="G457">
        <v>27.750294464075299</v>
      </c>
      <c r="H457">
        <v>0.50319080506466196</v>
      </c>
      <c r="I457">
        <v>-3016.4505358430001</v>
      </c>
      <c r="J457">
        <v>0</v>
      </c>
      <c r="K457">
        <v>3075.8854166666601</v>
      </c>
      <c r="L457">
        <v>55.941331808319099</v>
      </c>
      <c r="M457">
        <v>1.77729926705039</v>
      </c>
      <c r="N457">
        <v>15.209766679598101</v>
      </c>
      <c r="P457">
        <v>1.26713321462586</v>
      </c>
      <c r="Q457">
        <v>279.44983818770203</v>
      </c>
      <c r="R457">
        <v>27.750294464075299</v>
      </c>
      <c r="S457">
        <v>0.67541039477421105</v>
      </c>
      <c r="T457">
        <v>48.222975548349702</v>
      </c>
      <c r="X457">
        <v>6720.2870894799998</v>
      </c>
      <c r="Y457">
        <v>11.303528988410999</v>
      </c>
      <c r="Z457">
        <v>71.325483862024996</v>
      </c>
      <c r="AA457">
        <v>34.981453799802203</v>
      </c>
      <c r="AB457">
        <v>33.445911956800799</v>
      </c>
      <c r="AC457">
        <v>1.1728625875169501</v>
      </c>
      <c r="AD457">
        <v>8.6941511737470307</v>
      </c>
      <c r="AE457">
        <v>30.1797406190366</v>
      </c>
      <c r="AF457">
        <v>79.551019841647204</v>
      </c>
      <c r="AG457">
        <v>-14.4773320385075</v>
      </c>
      <c r="AH457">
        <v>-12.524435153919301</v>
      </c>
      <c r="AI457">
        <v>6.2075424154043599</v>
      </c>
      <c r="AJ457">
        <v>87.049780541535895</v>
      </c>
      <c r="AK457">
        <v>82.255950601052703</v>
      </c>
      <c r="AL457">
        <v>47.293750000000003</v>
      </c>
      <c r="AM457">
        <v>12.607096512337399</v>
      </c>
      <c r="AN457">
        <v>76.922178668719198</v>
      </c>
      <c r="AO457">
        <v>12.607096512337399</v>
      </c>
      <c r="AP457">
        <v>227.99994712961299</v>
      </c>
      <c r="AQ457">
        <v>12.3426977861964</v>
      </c>
      <c r="AR457">
        <v>249.927198263056</v>
      </c>
      <c r="AS457">
        <v>47.7955432309654</v>
      </c>
    </row>
    <row r="458" spans="1:45" x14ac:dyDescent="0.25">
      <c r="A458" t="s">
        <v>1185</v>
      </c>
      <c r="B458" t="s">
        <v>1184</v>
      </c>
      <c r="C458" t="s">
        <v>115</v>
      </c>
      <c r="D458">
        <v>7472.6868035050002</v>
      </c>
      <c r="E458">
        <v>14.85</v>
      </c>
      <c r="F458">
        <v>-0.75554624531162695</v>
      </c>
      <c r="G458">
        <v>0.26834729451904998</v>
      </c>
      <c r="H458">
        <v>0.86066565669912598</v>
      </c>
      <c r="I458">
        <v>5.5543548094000004</v>
      </c>
      <c r="L458">
        <v>22.525503391169099</v>
      </c>
      <c r="O458">
        <v>0</v>
      </c>
      <c r="R458">
        <v>0.61949663181837999</v>
      </c>
      <c r="S458">
        <v>-5.7273578693801097</v>
      </c>
      <c r="T458">
        <v>-8.4872530308077501</v>
      </c>
      <c r="X458">
        <v>31515.496803505001</v>
      </c>
      <c r="Y458">
        <v>4.5009214216353497</v>
      </c>
      <c r="Z458">
        <v>404.82333723191999</v>
      </c>
      <c r="AC458">
        <v>0.69067063619616997</v>
      </c>
      <c r="AD458">
        <v>8.5308523218610208</v>
      </c>
      <c r="AE458">
        <v>61.422563987467399</v>
      </c>
      <c r="AF458">
        <v>95.988269794540699</v>
      </c>
      <c r="AG458">
        <v>-103.37464300885</v>
      </c>
      <c r="AH458">
        <v>-106.851514870435</v>
      </c>
      <c r="AI458">
        <v>-0.42295130866862901</v>
      </c>
      <c r="AJ458">
        <v>-117.581388056463</v>
      </c>
      <c r="AK458">
        <v>-113.63657311379301</v>
      </c>
      <c r="AM458">
        <v>1.06722024154564</v>
      </c>
      <c r="AN458">
        <v>40.427866281676003</v>
      </c>
      <c r="AO458">
        <v>1.06722024154564</v>
      </c>
      <c r="AP458">
        <v>-47.270495417554102</v>
      </c>
      <c r="AR458">
        <v>-32.548902557105599</v>
      </c>
      <c r="AS458">
        <v>-7.7435564066081497</v>
      </c>
    </row>
    <row r="459" spans="1:45" x14ac:dyDescent="0.25">
      <c r="A459" t="s">
        <v>1197</v>
      </c>
      <c r="B459" t="s">
        <v>1196</v>
      </c>
      <c r="C459" t="s">
        <v>336</v>
      </c>
      <c r="D459">
        <v>7425.9949694999996</v>
      </c>
      <c r="E459">
        <v>546.54999999999995</v>
      </c>
      <c r="F459">
        <v>54.067647058823503</v>
      </c>
      <c r="G459">
        <v>1.22054346417929</v>
      </c>
      <c r="H459">
        <v>1.40170766440245</v>
      </c>
      <c r="I459">
        <v>80.743780281799999</v>
      </c>
      <c r="L459">
        <v>19.464047175074199</v>
      </c>
      <c r="M459">
        <v>12.4474529000769</v>
      </c>
      <c r="N459">
        <v>22.5561511105475</v>
      </c>
      <c r="O459">
        <v>0</v>
      </c>
      <c r="P459">
        <v>0.29545487558647898</v>
      </c>
      <c r="Q459">
        <v>54.801143820193602</v>
      </c>
      <c r="R459">
        <v>1.9279132659670899</v>
      </c>
      <c r="S459">
        <v>6.6687941931043104</v>
      </c>
      <c r="T459">
        <v>9.3597113303503896</v>
      </c>
      <c r="U459">
        <v>0.73495868801638498</v>
      </c>
      <c r="V459">
        <v>-2.5072556830361301</v>
      </c>
      <c r="W459">
        <v>-0.44068874867262497</v>
      </c>
      <c r="X459">
        <v>7409.5749694999904</v>
      </c>
      <c r="Y459">
        <v>1.2640939150261701</v>
      </c>
      <c r="Z459">
        <v>10.331829674689001</v>
      </c>
      <c r="AA459">
        <v>6.71777817322163</v>
      </c>
      <c r="AB459">
        <v>6.0411366871310701</v>
      </c>
      <c r="AC459">
        <v>1.29014926677683</v>
      </c>
      <c r="AD459">
        <v>4.6536854529267204</v>
      </c>
      <c r="AE459">
        <v>35.211063385994301</v>
      </c>
      <c r="AF459">
        <v>10.3547255417201</v>
      </c>
      <c r="AG459">
        <v>8.7297868563154406</v>
      </c>
      <c r="AH459">
        <v>-29.7131368148071</v>
      </c>
      <c r="AI459">
        <v>2.1573711109335698</v>
      </c>
      <c r="AJ459">
        <v>-59.2979996852279</v>
      </c>
      <c r="AK459">
        <v>-56.304530449399699</v>
      </c>
      <c r="AM459">
        <v>1.2668952122895401</v>
      </c>
      <c r="AN459">
        <v>5.5820278797149596</v>
      </c>
      <c r="AO459">
        <v>1.2668952122895401</v>
      </c>
      <c r="AP459">
        <v>40.776639009117297</v>
      </c>
      <c r="AR459">
        <v>-21.083189198142499</v>
      </c>
      <c r="AS459">
        <v>10.6508633853016</v>
      </c>
    </row>
    <row r="460" spans="1:45" x14ac:dyDescent="0.25">
      <c r="A460" t="s">
        <v>1226</v>
      </c>
      <c r="B460" t="s">
        <v>1225</v>
      </c>
      <c r="C460" t="s">
        <v>504</v>
      </c>
      <c r="D460">
        <v>7410.3537581999999</v>
      </c>
      <c r="E460">
        <v>4828.2</v>
      </c>
      <c r="F460">
        <v>365.57999999999902</v>
      </c>
      <c r="G460">
        <v>1.11834610096248</v>
      </c>
      <c r="H460">
        <v>2.4142136664798701</v>
      </c>
      <c r="I460">
        <v>35.730583359000001</v>
      </c>
      <c r="J460">
        <v>59.871873159097099</v>
      </c>
      <c r="K460">
        <v>78.5705254385838</v>
      </c>
      <c r="L460">
        <v>47.654992718004699</v>
      </c>
      <c r="M460">
        <v>1.54070772659161</v>
      </c>
      <c r="N460">
        <v>38.562477584861</v>
      </c>
      <c r="O460">
        <v>6.0963517715586999</v>
      </c>
      <c r="P460">
        <v>1.33323087562915</v>
      </c>
      <c r="Q460">
        <v>63.478993169271</v>
      </c>
      <c r="R460">
        <v>1.7244647417010399</v>
      </c>
      <c r="S460">
        <v>7.3657391887361596</v>
      </c>
      <c r="T460">
        <v>54.6164044678656</v>
      </c>
      <c r="U460">
        <v>1.6202405434037499</v>
      </c>
      <c r="V460">
        <v>0.96455565470702598</v>
      </c>
      <c r="W460">
        <v>1.0253355464043701</v>
      </c>
      <c r="X460">
        <v>7357.9137582000003</v>
      </c>
      <c r="Y460">
        <v>6.6975366450027298</v>
      </c>
      <c r="Z460">
        <v>77.062356076665196</v>
      </c>
      <c r="AA460">
        <v>40.2533713999672</v>
      </c>
      <c r="AB460">
        <v>37.796854976113401</v>
      </c>
      <c r="AC460">
        <v>0.75236751848995997</v>
      </c>
      <c r="AD460">
        <v>6.8141198838329604</v>
      </c>
      <c r="AE460">
        <v>330.89120710237103</v>
      </c>
      <c r="AF460">
        <v>77.611581045245003</v>
      </c>
      <c r="AG460">
        <v>209.02567097212599</v>
      </c>
      <c r="AH460">
        <v>438.71065767906299</v>
      </c>
      <c r="AI460">
        <v>28.471793745725499</v>
      </c>
      <c r="AJ460">
        <v>24.230174241350301</v>
      </c>
      <c r="AK460">
        <v>27.430439317737999</v>
      </c>
      <c r="AM460">
        <v>6.7452701239759696</v>
      </c>
      <c r="AN460">
        <v>57.337927562673997</v>
      </c>
      <c r="AO460">
        <v>6.7452701239759696</v>
      </c>
      <c r="AP460">
        <v>47.705509405206101</v>
      </c>
      <c r="AR460">
        <v>147.36862885490501</v>
      </c>
      <c r="AS460">
        <v>54.6164044678655</v>
      </c>
    </row>
    <row r="461" spans="1:45" x14ac:dyDescent="0.25">
      <c r="A461" t="s">
        <v>1201</v>
      </c>
      <c r="B461" t="s">
        <v>1200</v>
      </c>
      <c r="C461" t="s">
        <v>85</v>
      </c>
      <c r="D461">
        <v>7379.4650633399997</v>
      </c>
      <c r="E461">
        <v>305.75</v>
      </c>
      <c r="F461">
        <v>12.8776863889625</v>
      </c>
      <c r="G461">
        <v>1.13423505757631</v>
      </c>
      <c r="H461">
        <v>2.1481054567314901</v>
      </c>
      <c r="I461">
        <v>23.734867717</v>
      </c>
      <c r="L461">
        <v>52.750619976620797</v>
      </c>
      <c r="M461">
        <v>65.360662488506307</v>
      </c>
      <c r="N461">
        <v>10.1074552269887</v>
      </c>
      <c r="O461">
        <v>0</v>
      </c>
      <c r="P461">
        <v>38.050498953579499</v>
      </c>
      <c r="Q461">
        <v>10.3917089483014</v>
      </c>
      <c r="R461">
        <v>1.1359403055683901</v>
      </c>
      <c r="S461">
        <v>76.760762113979197</v>
      </c>
      <c r="T461">
        <v>11.7210646029003</v>
      </c>
      <c r="U461">
        <v>1.4382562010987101</v>
      </c>
      <c r="V461">
        <v>0.78257131240199196</v>
      </c>
      <c r="W461">
        <v>0.68229802567487496</v>
      </c>
      <c r="X461">
        <v>9290.1250633399995</v>
      </c>
      <c r="Y461">
        <v>0.51128809090898997</v>
      </c>
      <c r="Z461">
        <v>15.8356203991068</v>
      </c>
      <c r="AA461">
        <v>9.5703447578498402</v>
      </c>
      <c r="AB461">
        <v>7.4396587439558601</v>
      </c>
      <c r="AC461">
        <v>1.3015700832254</v>
      </c>
      <c r="AD461">
        <v>5.63674749433142</v>
      </c>
      <c r="AE461">
        <v>29.1524096305589</v>
      </c>
      <c r="AF461">
        <v>12.578776571336</v>
      </c>
      <c r="AG461">
        <v>-40.128375745710102</v>
      </c>
      <c r="AH461">
        <v>-60.617985349294997</v>
      </c>
      <c r="AI461">
        <v>2.0814078623519898</v>
      </c>
      <c r="AJ461">
        <v>-71.7773009039459</v>
      </c>
      <c r="AK461">
        <v>-72.652531301324103</v>
      </c>
      <c r="AL461">
        <v>14.6995192307692</v>
      </c>
      <c r="AM461">
        <v>0.40613367187634097</v>
      </c>
      <c r="AN461">
        <v>8.6782523030082004</v>
      </c>
      <c r="AO461">
        <v>0.40613367187634097</v>
      </c>
      <c r="AP461">
        <v>-82.206483629932293</v>
      </c>
      <c r="AQ461">
        <v>0.63003047537228396</v>
      </c>
      <c r="AR461">
        <v>-85.105899734577207</v>
      </c>
      <c r="AS461">
        <v>10.8089188295934</v>
      </c>
    </row>
    <row r="462" spans="1:45" x14ac:dyDescent="0.25">
      <c r="A462" t="s">
        <v>1217</v>
      </c>
      <c r="B462" t="s">
        <v>1216</v>
      </c>
      <c r="C462" t="s">
        <v>1218</v>
      </c>
      <c r="D462">
        <v>7334.7373882499996</v>
      </c>
      <c r="E462">
        <v>227.25</v>
      </c>
      <c r="F462">
        <v>4.9762611275964304</v>
      </c>
      <c r="G462">
        <v>1.0540118638776099</v>
      </c>
      <c r="H462">
        <v>1.0887791231367701</v>
      </c>
      <c r="I462">
        <v>96.122170164799996</v>
      </c>
      <c r="J462">
        <v>121.632935957859</v>
      </c>
      <c r="K462">
        <v>96.527169392847199</v>
      </c>
      <c r="L462">
        <v>62.5087655907071</v>
      </c>
      <c r="M462">
        <v>44.635688478522603</v>
      </c>
      <c r="N462">
        <v>9.3177019668851901</v>
      </c>
      <c r="O462">
        <v>3.0008319467554001</v>
      </c>
      <c r="P462">
        <v>29.129867523083099</v>
      </c>
      <c r="Q462">
        <v>14.1087876524769</v>
      </c>
      <c r="R462">
        <v>1.68664793422832</v>
      </c>
      <c r="S462">
        <v>5.7670757119703602</v>
      </c>
      <c r="T462">
        <v>32.354377539700003</v>
      </c>
      <c r="U462">
        <v>1.86617949497791</v>
      </c>
      <c r="V462">
        <v>-1.3760348760746</v>
      </c>
      <c r="W462">
        <v>0.383237399389456</v>
      </c>
      <c r="X462">
        <v>7968.4373882500004</v>
      </c>
      <c r="Y462">
        <v>2.1327652128499501</v>
      </c>
      <c r="Z462">
        <v>37.114286857242597</v>
      </c>
      <c r="AA462">
        <v>23.7580124873285</v>
      </c>
      <c r="AB462">
        <v>12.9378752853547</v>
      </c>
      <c r="AC462">
        <v>1.29014926677683</v>
      </c>
      <c r="AD462">
        <v>4.6536854529267204</v>
      </c>
      <c r="AE462">
        <v>35.211063385994301</v>
      </c>
      <c r="AF462">
        <v>34.162726540521597</v>
      </c>
      <c r="AG462">
        <v>9.1731798755310798</v>
      </c>
      <c r="AH462">
        <v>19.914073806579999</v>
      </c>
      <c r="AI462">
        <v>3.6806189222450798</v>
      </c>
      <c r="AJ462">
        <v>38.451696998571499</v>
      </c>
      <c r="AK462">
        <v>51.0452265798314</v>
      </c>
      <c r="AL462">
        <v>25.25</v>
      </c>
      <c r="AM462">
        <v>1.9631543783121801</v>
      </c>
      <c r="AN462">
        <v>12.1879983187936</v>
      </c>
      <c r="AO462">
        <v>1.9631543783121801</v>
      </c>
      <c r="AP462">
        <v>4.2167922070810997</v>
      </c>
      <c r="AQ462">
        <v>1.7144620110028701</v>
      </c>
      <c r="AR462">
        <v>22.287842865960599</v>
      </c>
      <c r="AS462">
        <v>32.354377539699897</v>
      </c>
    </row>
    <row r="463" spans="1:45" x14ac:dyDescent="0.25">
      <c r="A463" t="s">
        <v>1215</v>
      </c>
      <c r="B463" t="s">
        <v>1214</v>
      </c>
      <c r="C463" t="s">
        <v>58</v>
      </c>
      <c r="D463">
        <v>7303.1356971300002</v>
      </c>
      <c r="E463">
        <v>1575.05</v>
      </c>
      <c r="F463">
        <v>113.94927536231801</v>
      </c>
      <c r="G463">
        <v>1.5187821872159899</v>
      </c>
      <c r="H463">
        <v>1.09352053252855</v>
      </c>
      <c r="I463">
        <v>13.9742086603</v>
      </c>
      <c r="J463">
        <v>71.399591117611806</v>
      </c>
      <c r="K463">
        <v>130.11360614320799</v>
      </c>
      <c r="L463">
        <v>62.623407790289797</v>
      </c>
      <c r="M463">
        <v>1.5280945202478899</v>
      </c>
      <c r="N463">
        <v>14.812407569634701</v>
      </c>
      <c r="O463">
        <v>5.1120740929560702</v>
      </c>
      <c r="P463">
        <v>0.89546854264105202</v>
      </c>
      <c r="Q463">
        <v>46.213394983886602</v>
      </c>
      <c r="R463">
        <v>1.9643289912147801</v>
      </c>
      <c r="S463">
        <v>3.7177859373391402</v>
      </c>
      <c r="T463">
        <v>55.356141113696701</v>
      </c>
      <c r="U463">
        <v>0.22806503111458601</v>
      </c>
      <c r="V463">
        <v>-3.0141493399379198</v>
      </c>
      <c r="W463">
        <v>-0.46677450539481102</v>
      </c>
      <c r="X463">
        <v>7134.5156971300003</v>
      </c>
      <c r="Y463">
        <v>6.5853015480247299</v>
      </c>
      <c r="AA463">
        <v>45.370529075548497</v>
      </c>
      <c r="AB463">
        <v>37.236511989196202</v>
      </c>
      <c r="AC463">
        <v>1.29014926677683</v>
      </c>
      <c r="AD463">
        <v>4.6536854529267204</v>
      </c>
      <c r="AE463">
        <v>35.211063385994301</v>
      </c>
      <c r="AG463">
        <v>-41.413941400293602</v>
      </c>
      <c r="AH463">
        <v>206.566151801926</v>
      </c>
      <c r="AI463">
        <v>9.4096809775810701</v>
      </c>
      <c r="AJ463">
        <v>-26.945813096612198</v>
      </c>
      <c r="AK463">
        <v>158.428117395979</v>
      </c>
      <c r="AL463">
        <v>50.808064516129001</v>
      </c>
      <c r="AM463">
        <v>6.7409412009691696</v>
      </c>
      <c r="AN463">
        <v>62.898421299888</v>
      </c>
      <c r="AO463">
        <v>6.7409412009691696</v>
      </c>
      <c r="AP463">
        <v>-11.829976035791301</v>
      </c>
      <c r="AQ463">
        <v>5.8420828966562697</v>
      </c>
      <c r="AR463">
        <v>319.90337971357798</v>
      </c>
      <c r="AS463">
        <v>55.360337303896301</v>
      </c>
    </row>
    <row r="464" spans="1:45" x14ac:dyDescent="0.25">
      <c r="A464" t="s">
        <v>108</v>
      </c>
      <c r="B464" t="s">
        <v>109</v>
      </c>
      <c r="C464" t="s">
        <v>107</v>
      </c>
      <c r="D464">
        <v>7243.4211154499999</v>
      </c>
      <c r="E464">
        <v>91</v>
      </c>
      <c r="F464">
        <v>2.0060393971891401</v>
      </c>
      <c r="G464">
        <v>0.48505783427420901</v>
      </c>
      <c r="H464">
        <v>0.23615674322119801</v>
      </c>
      <c r="I464">
        <v>-367.91277362860001</v>
      </c>
      <c r="L464">
        <v>12.426344336672599</v>
      </c>
      <c r="M464">
        <v>152.11955278508501</v>
      </c>
      <c r="N464">
        <v>9.7827433299477295</v>
      </c>
      <c r="O464">
        <v>0</v>
      </c>
      <c r="P464">
        <v>141.415275077204</v>
      </c>
      <c r="Q464">
        <v>5.12767719266835</v>
      </c>
      <c r="R464">
        <v>0.51711341834116298</v>
      </c>
      <c r="S464">
        <v>-9.3342885952343</v>
      </c>
      <c r="T464">
        <v>63.228187111120803</v>
      </c>
      <c r="X464">
        <v>9878.7811154499996</v>
      </c>
      <c r="Y464">
        <v>11.233163657653201</v>
      </c>
      <c r="Z464">
        <v>145.81226738671501</v>
      </c>
      <c r="AA464">
        <v>27.7954506498128</v>
      </c>
      <c r="AB464">
        <v>21.855226909692199</v>
      </c>
      <c r="AC464">
        <v>0.45716602517637001</v>
      </c>
      <c r="AD464">
        <v>5.7210413287841799</v>
      </c>
      <c r="AE464">
        <v>152.72171058466299</v>
      </c>
      <c r="AF464">
        <v>106.91396480369001</v>
      </c>
      <c r="AG464">
        <v>-12.097545537938601</v>
      </c>
      <c r="AH464">
        <v>-16.119790723368499</v>
      </c>
      <c r="AI464">
        <v>5.1780146370310502</v>
      </c>
      <c r="AJ464">
        <v>18.748299975712399</v>
      </c>
      <c r="AK464">
        <v>1.5895005443667001</v>
      </c>
      <c r="AL464">
        <v>48.275862068965502</v>
      </c>
      <c r="AM464">
        <v>8.2364953611430103</v>
      </c>
      <c r="AN464">
        <v>53.536002331485498</v>
      </c>
      <c r="AO464">
        <v>8.2364953611430103</v>
      </c>
      <c r="AP464">
        <v>14.9102030009741</v>
      </c>
      <c r="AQ464">
        <v>6.9276104016172502</v>
      </c>
      <c r="AR464">
        <v>420.56794798774803</v>
      </c>
      <c r="AS464">
        <v>63.228187111120697</v>
      </c>
    </row>
    <row r="465" spans="1:45" x14ac:dyDescent="0.25">
      <c r="A465" t="s">
        <v>1220</v>
      </c>
      <c r="B465" t="s">
        <v>1219</v>
      </c>
      <c r="C465" t="s">
        <v>55</v>
      </c>
      <c r="D465">
        <v>7199.0702283000001</v>
      </c>
      <c r="E465">
        <v>1390.55</v>
      </c>
      <c r="F465">
        <v>6.8869701726844497</v>
      </c>
      <c r="G465">
        <v>0.97422349699966004</v>
      </c>
      <c r="H465">
        <v>0.77170232453245602</v>
      </c>
      <c r="I465">
        <v>-17.517006743300001</v>
      </c>
      <c r="J465">
        <v>65.244312450969403</v>
      </c>
      <c r="K465">
        <v>142.037618140386</v>
      </c>
      <c r="L465">
        <v>40.373593598239601</v>
      </c>
      <c r="M465">
        <v>26.887787546305098</v>
      </c>
      <c r="N465">
        <v>14.6750874751624</v>
      </c>
      <c r="O465">
        <v>5.5943573667711597</v>
      </c>
      <c r="P465">
        <v>15.555510694350501</v>
      </c>
      <c r="Q465">
        <v>28.349206349206298</v>
      </c>
      <c r="R465">
        <v>1.14250669887157</v>
      </c>
      <c r="S465">
        <v>17.991649269311001</v>
      </c>
      <c r="T465">
        <v>50.385429929311201</v>
      </c>
      <c r="U465">
        <v>0.56908086601169805</v>
      </c>
      <c r="V465">
        <v>-0.19572289517534799</v>
      </c>
      <c r="W465">
        <v>0.345598371004182</v>
      </c>
      <c r="X465">
        <v>7361.6802282999997</v>
      </c>
      <c r="Y465">
        <v>6.3275661004959396</v>
      </c>
      <c r="Z465">
        <v>37.857041182248203</v>
      </c>
      <c r="AA465">
        <v>33.561341364485898</v>
      </c>
      <c r="AB465">
        <v>23.8574074871179</v>
      </c>
      <c r="AC465">
        <v>0.30972412871906002</v>
      </c>
      <c r="AD465">
        <v>9.0342857589738603</v>
      </c>
      <c r="AE465">
        <v>58.980949625461797</v>
      </c>
      <c r="AF465">
        <v>37.0208280792965</v>
      </c>
      <c r="AG465">
        <v>-8.8310444008050002</v>
      </c>
      <c r="AH465">
        <v>48.898826318610197</v>
      </c>
      <c r="AI465">
        <v>7.2665767260853302</v>
      </c>
      <c r="AJ465">
        <v>-10.922512507217901</v>
      </c>
      <c r="AK465">
        <v>25.0893549088428</v>
      </c>
      <c r="AL465">
        <v>43.590909090909001</v>
      </c>
      <c r="AM465">
        <v>6.1877983448080203</v>
      </c>
      <c r="AN465">
        <v>29.135417169047699</v>
      </c>
      <c r="AO465">
        <v>6.1877983448080203</v>
      </c>
      <c r="AP465">
        <v>25.414656179866601</v>
      </c>
      <c r="AQ465">
        <v>5.7716800798508601</v>
      </c>
      <c r="AR465">
        <v>38.274501201063998</v>
      </c>
      <c r="AS465">
        <v>50.3854299293113</v>
      </c>
    </row>
    <row r="466" spans="1:45" x14ac:dyDescent="0.25">
      <c r="A466" t="s">
        <v>1224</v>
      </c>
      <c r="B466" t="s">
        <v>1223</v>
      </c>
      <c r="C466" t="s">
        <v>457</v>
      </c>
      <c r="D466">
        <v>7183.7038234000001</v>
      </c>
      <c r="E466">
        <v>307.39999999999998</v>
      </c>
      <c r="F466">
        <v>8.0567375886524992</v>
      </c>
      <c r="G466">
        <v>0.79604381747970598</v>
      </c>
      <c r="H466">
        <v>1.4943734635227299</v>
      </c>
      <c r="I466">
        <v>52.465500646700001</v>
      </c>
      <c r="J466">
        <v>66.578774010124107</v>
      </c>
      <c r="K466">
        <v>83.568320504819297</v>
      </c>
      <c r="L466">
        <v>51.152772307050597</v>
      </c>
      <c r="M466">
        <v>44.8265023887352</v>
      </c>
      <c r="N466">
        <v>10.6197999439095</v>
      </c>
      <c r="O466">
        <v>5.4822277133624704</v>
      </c>
      <c r="P466">
        <v>19.267035453859599</v>
      </c>
      <c r="Q466">
        <v>17.580176728665901</v>
      </c>
      <c r="R466">
        <v>1.2478524706438601</v>
      </c>
      <c r="S466">
        <v>10.1240910157166</v>
      </c>
      <c r="T466">
        <v>25.2502770594023</v>
      </c>
      <c r="U466">
        <v>0.39936962972425799</v>
      </c>
      <c r="V466">
        <v>-0.22628545697209401</v>
      </c>
      <c r="W466">
        <v>-0.39633371336036</v>
      </c>
      <c r="X466">
        <v>7734.9038234</v>
      </c>
      <c r="Y466">
        <v>1.79218791524363</v>
      </c>
      <c r="Z466">
        <v>56.5830564989027</v>
      </c>
      <c r="AA466">
        <v>22.696314035798</v>
      </c>
      <c r="AB466">
        <v>16.151396582585001</v>
      </c>
      <c r="AC466">
        <v>0.86960686935344</v>
      </c>
      <c r="AD466">
        <v>6.2615017687085199</v>
      </c>
      <c r="AE466">
        <v>42.465762847728101</v>
      </c>
      <c r="AF466">
        <v>52.550869227505402</v>
      </c>
      <c r="AG466">
        <v>-16.117904797899602</v>
      </c>
      <c r="AH466">
        <v>-26.847517688537401</v>
      </c>
      <c r="AI466">
        <v>4.5157806282373603</v>
      </c>
      <c r="AJ466">
        <v>-52.566397157456599</v>
      </c>
      <c r="AK466">
        <v>-59.430071424262003</v>
      </c>
      <c r="AL466">
        <v>25.012205044751799</v>
      </c>
      <c r="AM466">
        <v>1.66447411279223</v>
      </c>
      <c r="AN466">
        <v>18.543375899328801</v>
      </c>
      <c r="AO466">
        <v>1.66447411279223</v>
      </c>
      <c r="AP466">
        <v>-13.5377612426054</v>
      </c>
      <c r="AQ466">
        <v>1.4630716707915199</v>
      </c>
      <c r="AR466">
        <v>5.1990968710674501</v>
      </c>
      <c r="AS466">
        <v>25.2502770594024</v>
      </c>
    </row>
    <row r="467" spans="1:45" x14ac:dyDescent="0.25">
      <c r="A467" t="s">
        <v>1244</v>
      </c>
      <c r="B467" t="s">
        <v>1243</v>
      </c>
      <c r="C467" t="s">
        <v>336</v>
      </c>
      <c r="D467">
        <v>7140.11556423</v>
      </c>
      <c r="E467">
        <v>512.25</v>
      </c>
      <c r="F467">
        <v>7.4626584267308997</v>
      </c>
      <c r="G467">
        <v>0.54672362701963595</v>
      </c>
      <c r="H467">
        <v>1.19801108943613</v>
      </c>
      <c r="I467">
        <v>46.803289973299997</v>
      </c>
      <c r="J467">
        <v>88.644019093862497</v>
      </c>
      <c r="K467">
        <v>38.683672870999096</v>
      </c>
      <c r="L467">
        <v>45.900861789020098</v>
      </c>
      <c r="M467">
        <v>32.283412221454</v>
      </c>
      <c r="N467">
        <v>12.997513458882599</v>
      </c>
      <c r="O467">
        <v>4.1175930844641897</v>
      </c>
      <c r="P467">
        <v>12.4807211615167</v>
      </c>
      <c r="Q467">
        <v>15.9763528950315</v>
      </c>
      <c r="R467">
        <v>1.12048923481249</v>
      </c>
      <c r="S467">
        <v>31.019450773473999</v>
      </c>
      <c r="T467">
        <v>18.071666829233099</v>
      </c>
      <c r="U467">
        <v>1.07038909332053</v>
      </c>
      <c r="V467">
        <v>-2.17182527773197</v>
      </c>
      <c r="W467">
        <v>-0.10525834336847401</v>
      </c>
      <c r="X467">
        <v>8963.1355642300005</v>
      </c>
      <c r="Y467">
        <v>1.3860276001703999</v>
      </c>
      <c r="Z467">
        <v>28.323123188491401</v>
      </c>
      <c r="AA467">
        <v>12.5805456646408</v>
      </c>
      <c r="AB467">
        <v>10.127379061093199</v>
      </c>
      <c r="AC467">
        <v>1.29014926677683</v>
      </c>
      <c r="AD467">
        <v>4.6536854529267204</v>
      </c>
      <c r="AE467">
        <v>35.211063385994301</v>
      </c>
      <c r="AF467">
        <v>22.562458333533399</v>
      </c>
      <c r="AG467">
        <v>19.613938382267602</v>
      </c>
      <c r="AH467">
        <v>-22.6772279685729</v>
      </c>
      <c r="AI467">
        <v>2.3733299088675999</v>
      </c>
      <c r="AJ467">
        <v>-21.412855267581701</v>
      </c>
      <c r="AK467">
        <v>-15.6330852742456</v>
      </c>
      <c r="AL467">
        <v>11.9964871194379</v>
      </c>
      <c r="AM467">
        <v>1.1041222315016099</v>
      </c>
      <c r="AN467">
        <v>8.9505416171260901</v>
      </c>
      <c r="AO467">
        <v>1.1041222315016099</v>
      </c>
      <c r="AP467">
        <v>22.689402642181602</v>
      </c>
      <c r="AQ467">
        <v>1.20170757483096</v>
      </c>
      <c r="AR467">
        <v>-31.2225633183436</v>
      </c>
      <c r="AS467">
        <v>17.085703671285</v>
      </c>
    </row>
    <row r="468" spans="1:45" x14ac:dyDescent="0.25">
      <c r="A468" t="s">
        <v>1203</v>
      </c>
      <c r="B468" t="s">
        <v>1202</v>
      </c>
      <c r="C468" t="s">
        <v>1204</v>
      </c>
      <c r="D468">
        <v>7127.1120000000001</v>
      </c>
      <c r="E468">
        <v>41</v>
      </c>
      <c r="F468">
        <v>55.234604105571798</v>
      </c>
      <c r="G468">
        <v>1.32280917280917</v>
      </c>
      <c r="H468">
        <v>1.05412555493738</v>
      </c>
      <c r="I468">
        <v>-12616.3682919372</v>
      </c>
      <c r="L468">
        <v>32.124246014648797</v>
      </c>
      <c r="M468">
        <v>21.3634629244923</v>
      </c>
      <c r="N468">
        <v>38.991822792671499</v>
      </c>
      <c r="O468">
        <v>0</v>
      </c>
      <c r="P468">
        <v>0</v>
      </c>
      <c r="Q468">
        <v>54.296464115219599</v>
      </c>
      <c r="R468">
        <v>1.32387387387387</v>
      </c>
      <c r="S468">
        <v>3.9404099995755701</v>
      </c>
      <c r="T468">
        <v>53.104180016392199</v>
      </c>
      <c r="X468">
        <v>7043.7619999999997</v>
      </c>
      <c r="Y468">
        <v>15.173981042654001</v>
      </c>
      <c r="AA468">
        <v>37.397196708255898</v>
      </c>
      <c r="AB468">
        <v>36.830128104575103</v>
      </c>
      <c r="AC468">
        <v>0.45716602517637001</v>
      </c>
      <c r="AD468">
        <v>5.7210413287841799</v>
      </c>
      <c r="AE468">
        <v>152.72171058466299</v>
      </c>
      <c r="AG468">
        <v>424.77718483210498</v>
      </c>
      <c r="AH468">
        <v>389.48243087974498</v>
      </c>
      <c r="AI468">
        <v>30.216271675075198</v>
      </c>
      <c r="AJ468">
        <v>-28.712052048463899</v>
      </c>
      <c r="AK468">
        <v>-14.6768653163778</v>
      </c>
      <c r="AL468">
        <v>37.272727272727202</v>
      </c>
      <c r="AM468">
        <v>15.3535372684187</v>
      </c>
      <c r="AN468">
        <v>353.00208023774098</v>
      </c>
      <c r="AO468">
        <v>15.3535372684187</v>
      </c>
      <c r="AP468">
        <v>689.41140465383501</v>
      </c>
      <c r="AQ468">
        <v>11.413338209000599</v>
      </c>
      <c r="AR468">
        <v>870.38352354089398</v>
      </c>
      <c r="AS468">
        <v>53.1200119251695</v>
      </c>
    </row>
    <row r="469" spans="1:45" x14ac:dyDescent="0.25">
      <c r="A469" t="s">
        <v>1234</v>
      </c>
      <c r="B469" t="s">
        <v>1233</v>
      </c>
      <c r="C469" t="s">
        <v>66</v>
      </c>
      <c r="D469">
        <v>7112.9470174649996</v>
      </c>
      <c r="E469">
        <v>660.15</v>
      </c>
      <c r="F469">
        <v>15.971843778383301</v>
      </c>
      <c r="G469">
        <v>0.93697595561035696</v>
      </c>
      <c r="H469">
        <v>1.5442914336011799</v>
      </c>
      <c r="I469">
        <v>86.013885196900006</v>
      </c>
      <c r="L469">
        <v>51.3672584595244</v>
      </c>
      <c r="M469">
        <v>12.0077137686027</v>
      </c>
      <c r="N469">
        <v>9.0688739331115809</v>
      </c>
      <c r="O469">
        <v>0</v>
      </c>
      <c r="P469">
        <v>0</v>
      </c>
      <c r="Q469">
        <v>18.0207189290273</v>
      </c>
      <c r="R469">
        <v>1.8907521578298301</v>
      </c>
      <c r="S469">
        <v>5.2943054609169602</v>
      </c>
      <c r="T469">
        <v>58.5813458858918</v>
      </c>
      <c r="X469">
        <v>7196.1970174649996</v>
      </c>
      <c r="Y469">
        <v>2.6462249367383399</v>
      </c>
      <c r="AA469">
        <v>40.922360065197502</v>
      </c>
      <c r="AB469">
        <v>27.799571264254698</v>
      </c>
      <c r="AC469">
        <v>0.75236751848995997</v>
      </c>
      <c r="AD469">
        <v>6.8141198838329604</v>
      </c>
      <c r="AE469">
        <v>330.89120710237103</v>
      </c>
      <c r="AG469">
        <v>-5.7791187905483001</v>
      </c>
      <c r="AH469">
        <v>6.36704679697948</v>
      </c>
      <c r="AI469">
        <v>5.6216831328214498</v>
      </c>
      <c r="AJ469">
        <v>32.684287121173803</v>
      </c>
      <c r="AK469">
        <v>36.681400300815099</v>
      </c>
      <c r="AL469">
        <v>32.680693069306898</v>
      </c>
      <c r="AM469">
        <v>2.61561179128821</v>
      </c>
      <c r="AO469">
        <v>2.61561179128821</v>
      </c>
      <c r="AP469">
        <v>4.1244123804970902</v>
      </c>
      <c r="AQ469">
        <v>2.4626951547676801</v>
      </c>
      <c r="AR469">
        <v>-4.0779256374233102</v>
      </c>
      <c r="AS469">
        <v>58.5861709699779</v>
      </c>
    </row>
    <row r="470" spans="1:45" x14ac:dyDescent="0.25">
      <c r="A470" t="s">
        <v>1177</v>
      </c>
      <c r="B470" t="s">
        <v>1176</v>
      </c>
      <c r="C470" t="s">
        <v>27</v>
      </c>
      <c r="D470">
        <v>7091.4240443750004</v>
      </c>
      <c r="E470">
        <v>67.7</v>
      </c>
      <c r="H470">
        <v>8.06897666009391E-2</v>
      </c>
      <c r="N470">
        <v>1.3678161298057501</v>
      </c>
      <c r="Q470">
        <v>0.97844944265630995</v>
      </c>
      <c r="S470">
        <v>-9.8999747914523303E-2</v>
      </c>
      <c r="T470">
        <v>5.9164718914516197</v>
      </c>
      <c r="U470">
        <v>0.65791058901642496</v>
      </c>
      <c r="V470">
        <v>-0.37318929235652099</v>
      </c>
      <c r="W470">
        <v>7.7888002899677497E-3</v>
      </c>
      <c r="X470">
        <v>-1700.4759556249901</v>
      </c>
      <c r="AG470">
        <v>-72.347300296998299</v>
      </c>
      <c r="AH470">
        <v>-64.1063802066775</v>
      </c>
      <c r="AI470">
        <v>0.87796551543497603</v>
      </c>
      <c r="AJ470">
        <v>-73.960408242067999</v>
      </c>
      <c r="AK470">
        <v>-64.260713117916097</v>
      </c>
      <c r="AM470">
        <v>0.70070105878234901</v>
      </c>
      <c r="AO470">
        <v>0.70070105878234901</v>
      </c>
      <c r="AP470">
        <v>-81.807955758308395</v>
      </c>
      <c r="AR470">
        <v>-63.843657592162202</v>
      </c>
      <c r="AS470">
        <v>5.2178120819782396</v>
      </c>
    </row>
    <row r="471" spans="1:45" x14ac:dyDescent="0.25">
      <c r="A471" t="s">
        <v>1228</v>
      </c>
      <c r="B471" t="s">
        <v>1227</v>
      </c>
      <c r="C471" t="s">
        <v>754</v>
      </c>
      <c r="D471">
        <v>7062.4572695549996</v>
      </c>
      <c r="E471">
        <v>76.8</v>
      </c>
      <c r="G471">
        <v>2.0097143244825602</v>
      </c>
      <c r="H471">
        <v>0.121845340570277</v>
      </c>
      <c r="I471">
        <v>-179.3865101099</v>
      </c>
      <c r="L471">
        <v>93.590023541235993</v>
      </c>
      <c r="M471">
        <v>141.434535508458</v>
      </c>
      <c r="N471">
        <v>3.2609570051816701</v>
      </c>
      <c r="P471">
        <v>123.897389938641</v>
      </c>
      <c r="Q471">
        <v>3.3288672744519499</v>
      </c>
      <c r="R471">
        <v>2.0353695890885901</v>
      </c>
      <c r="S471">
        <v>1.0894695505665499</v>
      </c>
      <c r="T471">
        <v>11.824167941125699</v>
      </c>
      <c r="U471">
        <v>3.6473848135045901</v>
      </c>
      <c r="V471">
        <v>2.6162849321316402</v>
      </c>
      <c r="W471">
        <v>-1.65865707783871</v>
      </c>
      <c r="X471">
        <v>23743.847269555001</v>
      </c>
      <c r="Y471">
        <v>7.1024080469613198</v>
      </c>
      <c r="AA471">
        <v>24.9250451596718</v>
      </c>
      <c r="AB471">
        <v>23.875640806808502</v>
      </c>
      <c r="AC471">
        <v>1.84366191657545</v>
      </c>
      <c r="AD471">
        <v>4.1014716235830404</v>
      </c>
      <c r="AE471">
        <v>21.638596599069199</v>
      </c>
      <c r="AG471">
        <v>-77.929244412260701</v>
      </c>
      <c r="AH471">
        <v>-74.380096028205202</v>
      </c>
      <c r="AI471">
        <v>0.62666825818932803</v>
      </c>
      <c r="AJ471">
        <v>2.3442958325149199</v>
      </c>
      <c r="AK471">
        <v>-28.574437951711701</v>
      </c>
      <c r="AL471">
        <v>8.9824561403508696</v>
      </c>
      <c r="AM471">
        <v>2.1125663744866201</v>
      </c>
      <c r="AO471">
        <v>2.1125663744866201</v>
      </c>
      <c r="AP471">
        <v>-21.096481643638398</v>
      </c>
      <c r="AQ471">
        <v>1.90503522787166</v>
      </c>
      <c r="AR471">
        <v>9.0089307528056306</v>
      </c>
      <c r="AS471">
        <v>11.824167941125699</v>
      </c>
    </row>
    <row r="472" spans="1:45" x14ac:dyDescent="0.25">
      <c r="A472" t="s">
        <v>1222</v>
      </c>
      <c r="B472" t="s">
        <v>1221</v>
      </c>
      <c r="C472" t="s">
        <v>88</v>
      </c>
      <c r="D472">
        <v>7037.4971999999998</v>
      </c>
      <c r="E472">
        <v>2177.5</v>
      </c>
      <c r="F472">
        <v>48.354218880534603</v>
      </c>
      <c r="G472">
        <v>4.8882415963573003</v>
      </c>
      <c r="H472">
        <v>1.27864360705164</v>
      </c>
      <c r="I472">
        <v>114.6874649313</v>
      </c>
      <c r="J472">
        <v>63.947267462419603</v>
      </c>
      <c r="K472">
        <v>32.663431835013498</v>
      </c>
      <c r="L472">
        <v>74.361831143357307</v>
      </c>
      <c r="M472">
        <v>3.39013991614453</v>
      </c>
      <c r="N472">
        <v>29.488485836559999</v>
      </c>
      <c r="O472">
        <v>5.70782794142848</v>
      </c>
      <c r="P472">
        <v>1.7842841663918501</v>
      </c>
      <c r="Q472">
        <v>123.01239419588801</v>
      </c>
      <c r="R472">
        <v>6.9158966117584004</v>
      </c>
      <c r="S472">
        <v>3.18237955244116</v>
      </c>
      <c r="T472">
        <v>21.617918535356601</v>
      </c>
      <c r="U472">
        <v>0.46040515653775299</v>
      </c>
      <c r="V472">
        <v>-2.7818092145147602</v>
      </c>
      <c r="W472">
        <v>-3.2446800003936703E-2</v>
      </c>
      <c r="X472">
        <v>6930.0172000000002</v>
      </c>
      <c r="Y472">
        <v>2.9232561533756498</v>
      </c>
      <c r="Z472">
        <v>26.4544861810963</v>
      </c>
      <c r="AA472">
        <v>11.9730774015203</v>
      </c>
      <c r="AB472">
        <v>11.099215529253399</v>
      </c>
      <c r="AC472">
        <v>1.29014926677683</v>
      </c>
      <c r="AD472">
        <v>4.6536854529267204</v>
      </c>
      <c r="AE472">
        <v>35.211063385994301</v>
      </c>
      <c r="AF472">
        <v>26.8647778286761</v>
      </c>
      <c r="AG472">
        <v>-35.899059299298003</v>
      </c>
      <c r="AH472">
        <v>35.017148310535198</v>
      </c>
      <c r="AI472">
        <v>4.14418971121684</v>
      </c>
      <c r="AJ472">
        <v>-34.516769366268001</v>
      </c>
      <c r="AK472">
        <v>0.92246093594752399</v>
      </c>
      <c r="AL472">
        <v>17.4570088587806</v>
      </c>
      <c r="AM472">
        <v>2.9685939299348201</v>
      </c>
      <c r="AN472">
        <v>18.414090742582001</v>
      </c>
      <c r="AO472">
        <v>2.9685939299348201</v>
      </c>
      <c r="AP472">
        <v>-27.0548142370207</v>
      </c>
      <c r="AQ472">
        <v>3.2695295194401899</v>
      </c>
      <c r="AR472">
        <v>84.918186795284797</v>
      </c>
      <c r="AS472">
        <v>21.619910909034999</v>
      </c>
    </row>
    <row r="473" spans="1:45" x14ac:dyDescent="0.25">
      <c r="A473" t="s">
        <v>1211</v>
      </c>
      <c r="B473" t="s">
        <v>1210</v>
      </c>
      <c r="C473" t="s">
        <v>575</v>
      </c>
      <c r="D473">
        <v>7036.3855573500005</v>
      </c>
      <c r="E473">
        <v>2871.75</v>
      </c>
      <c r="F473">
        <v>21.706398996235801</v>
      </c>
      <c r="G473">
        <v>1.1414273995077899</v>
      </c>
      <c r="H473">
        <v>2.0089804108620202</v>
      </c>
      <c r="I473">
        <v>82.271867300699995</v>
      </c>
      <c r="J473">
        <v>95.192609217929999</v>
      </c>
      <c r="K473">
        <v>62.825599039008601</v>
      </c>
      <c r="L473">
        <v>42.4215679853287</v>
      </c>
      <c r="M473">
        <v>32.749224842619498</v>
      </c>
      <c r="N473">
        <v>23.145360893705199</v>
      </c>
      <c r="O473">
        <v>3.8343312889384502</v>
      </c>
      <c r="P473">
        <v>18.305458987127601</v>
      </c>
      <c r="Q473">
        <v>38.874211295185397</v>
      </c>
      <c r="R473">
        <v>2.23412633305988</v>
      </c>
      <c r="S473">
        <v>4.8911402542796996</v>
      </c>
      <c r="T473">
        <v>56.259579094506996</v>
      </c>
      <c r="U473">
        <v>0.117943387728819</v>
      </c>
      <c r="V473">
        <v>-0.50771169896753299</v>
      </c>
      <c r="W473">
        <v>-0.39895235157290299</v>
      </c>
      <c r="X473">
        <v>7089.3355573500003</v>
      </c>
      <c r="Y473">
        <v>5.8040800672566801</v>
      </c>
      <c r="Z473">
        <v>20850.986933382501</v>
      </c>
      <c r="AA473">
        <v>40.978818250578001</v>
      </c>
      <c r="AB473">
        <v>34.362539660462403</v>
      </c>
      <c r="AC473">
        <v>0.69067063619616997</v>
      </c>
      <c r="AD473">
        <v>8.5308523218610208</v>
      </c>
      <c r="AE473">
        <v>61.422563987467399</v>
      </c>
      <c r="AF473">
        <v>20695.251639264901</v>
      </c>
      <c r="AG473">
        <v>53.310792607422897</v>
      </c>
      <c r="AH473">
        <v>167.74526958055199</v>
      </c>
      <c r="AI473">
        <v>16.5282005951094</v>
      </c>
      <c r="AJ473">
        <v>9.3531147482052504</v>
      </c>
      <c r="AK473">
        <v>-9.6070470753379702</v>
      </c>
      <c r="AL473">
        <v>43.511363636363598</v>
      </c>
      <c r="AM473">
        <v>5.7607295956821396</v>
      </c>
      <c r="AN473">
        <v>138.921728674234</v>
      </c>
      <c r="AO473">
        <v>5.7607295956821396</v>
      </c>
      <c r="AP473">
        <v>41.477524680374898</v>
      </c>
      <c r="AQ473">
        <v>4.6818548581889399</v>
      </c>
      <c r="AR473">
        <v>264.09310672159199</v>
      </c>
      <c r="AS473">
        <v>56.246087588728997</v>
      </c>
    </row>
    <row r="474" spans="1:45" x14ac:dyDescent="0.25">
      <c r="A474" t="s">
        <v>1242</v>
      </c>
      <c r="B474" t="s">
        <v>1241</v>
      </c>
      <c r="C474" t="s">
        <v>66</v>
      </c>
      <c r="D474">
        <v>6968.67947405</v>
      </c>
      <c r="E474">
        <v>438.9</v>
      </c>
      <c r="F474">
        <v>2.11355668095052</v>
      </c>
      <c r="G474">
        <v>0.67248192986774602</v>
      </c>
      <c r="H474">
        <v>0.87788174140187403</v>
      </c>
      <c r="I474">
        <v>-92.493155803099995</v>
      </c>
      <c r="J474">
        <v>63.768197745827599</v>
      </c>
      <c r="K474">
        <v>178.469486360399</v>
      </c>
      <c r="L474">
        <v>12.0851996725732</v>
      </c>
      <c r="M474">
        <v>54.844333480408501</v>
      </c>
      <c r="N474">
        <v>5.5772285013800502</v>
      </c>
      <c r="O474">
        <v>5.7238562936159196</v>
      </c>
      <c r="P474">
        <v>50.4390732111533</v>
      </c>
      <c r="Q474">
        <v>3.8295155480593599</v>
      </c>
      <c r="R474">
        <v>0.960306129299348</v>
      </c>
      <c r="S474">
        <v>-120.725414763163</v>
      </c>
      <c r="T474">
        <v>45.741250239907899</v>
      </c>
      <c r="X474">
        <v>6796.0494740499998</v>
      </c>
      <c r="Y474">
        <v>1.35353317666705</v>
      </c>
      <c r="AA474">
        <v>20.8768760914508</v>
      </c>
      <c r="AB474">
        <v>14.536071426539401</v>
      </c>
      <c r="AC474">
        <v>1.29014926677683</v>
      </c>
      <c r="AD474">
        <v>4.6536854529267204</v>
      </c>
      <c r="AE474">
        <v>35.211063385994301</v>
      </c>
      <c r="AG474">
        <v>-37.153937901682298</v>
      </c>
      <c r="AH474">
        <v>-29.0523507909299</v>
      </c>
      <c r="AI474">
        <v>3.7497064634428501</v>
      </c>
      <c r="AJ474">
        <v>3.6020099629538298</v>
      </c>
      <c r="AK474">
        <v>6.7230197557867797</v>
      </c>
      <c r="AL474">
        <v>16.816091954022902</v>
      </c>
      <c r="AM474">
        <v>1.38791497938645</v>
      </c>
      <c r="AN474">
        <v>19.6063345076386</v>
      </c>
      <c r="AO474">
        <v>1.38791497938645</v>
      </c>
      <c r="AP474">
        <v>-44.748745917096201</v>
      </c>
      <c r="AQ474">
        <v>1.3679142919101099</v>
      </c>
      <c r="AR474">
        <v>-49.101130257532297</v>
      </c>
      <c r="AS474">
        <v>45.741250239908403</v>
      </c>
    </row>
    <row r="475" spans="1:45" x14ac:dyDescent="0.25">
      <c r="A475" t="s">
        <v>1240</v>
      </c>
      <c r="B475" t="s">
        <v>1239</v>
      </c>
      <c r="C475" t="s">
        <v>592</v>
      </c>
      <c r="D475">
        <v>6963.0433199999998</v>
      </c>
      <c r="E475">
        <v>618.70000000000005</v>
      </c>
      <c r="F475">
        <v>48.100308641975303</v>
      </c>
      <c r="G475">
        <v>0.74269454374982002</v>
      </c>
      <c r="H475">
        <v>0.38258114676863297</v>
      </c>
      <c r="I475">
        <v>251.9873867597</v>
      </c>
      <c r="L475">
        <v>22.000557369217201</v>
      </c>
      <c r="M475">
        <v>0.89037992193276005</v>
      </c>
      <c r="N475">
        <v>4.0759775075192897</v>
      </c>
      <c r="O475">
        <v>0</v>
      </c>
      <c r="P475">
        <v>0.77351755717908499</v>
      </c>
      <c r="Q475">
        <v>3.57045034441416</v>
      </c>
      <c r="R475">
        <v>0.93143889503678601</v>
      </c>
      <c r="S475">
        <v>-11.030300610802801</v>
      </c>
      <c r="T475">
        <v>30.5235986322987</v>
      </c>
      <c r="U475">
        <v>1.0199884840009801</v>
      </c>
      <c r="V475">
        <v>0.36430359530426099</v>
      </c>
      <c r="W475">
        <v>-0.118518638337185</v>
      </c>
      <c r="X475">
        <v>4219.8233199999904</v>
      </c>
      <c r="Y475">
        <v>1.52727248116164</v>
      </c>
      <c r="AA475">
        <v>13.5385264846482</v>
      </c>
      <c r="AB475">
        <v>12.0270857892036</v>
      </c>
      <c r="AC475">
        <v>0.75236751848995997</v>
      </c>
      <c r="AD475">
        <v>6.8141198838329604</v>
      </c>
      <c r="AE475">
        <v>330.89120710237103</v>
      </c>
      <c r="AG475">
        <v>-2.8023726578613899</v>
      </c>
      <c r="AH475">
        <v>4.7362864003828298</v>
      </c>
      <c r="AI475">
        <v>5.53549461399645</v>
      </c>
      <c r="AJ475">
        <v>-6.8930406817448997</v>
      </c>
      <c r="AK475">
        <v>-28.782650173160501</v>
      </c>
      <c r="AL475">
        <v>17.477401129943502</v>
      </c>
      <c r="AM475">
        <v>2.5201207826332399</v>
      </c>
      <c r="AO475">
        <v>2.5201207826332399</v>
      </c>
      <c r="AP475">
        <v>-35.270147478013499</v>
      </c>
      <c r="AQ475">
        <v>1.6071777042042701</v>
      </c>
      <c r="AR475">
        <v>-7.57985802038157</v>
      </c>
      <c r="AS475">
        <v>30.520922766722101</v>
      </c>
    </row>
    <row r="476" spans="1:45" x14ac:dyDescent="0.25">
      <c r="A476" t="s">
        <v>1246</v>
      </c>
      <c r="B476" t="s">
        <v>1245</v>
      </c>
      <c r="C476" t="s">
        <v>27</v>
      </c>
      <c r="D476">
        <v>6950.8370733299998</v>
      </c>
      <c r="E476">
        <v>440.15</v>
      </c>
      <c r="H476">
        <v>9.3841092442884702E-2</v>
      </c>
      <c r="N476">
        <v>2.6365490198452499</v>
      </c>
      <c r="Q476">
        <v>2.1658240183288799</v>
      </c>
      <c r="S476">
        <v>-0.118723662964589</v>
      </c>
      <c r="T476">
        <v>6.7532373485125197</v>
      </c>
      <c r="U476">
        <v>2.0502775780317002</v>
      </c>
      <c r="V476">
        <v>1.01917769665875</v>
      </c>
      <c r="W476">
        <v>1.4001557893052401</v>
      </c>
      <c r="X476">
        <v>3098.8270733300001</v>
      </c>
      <c r="Y476">
        <v>0.65790411628716705</v>
      </c>
      <c r="Z476">
        <v>2.5442556658456201</v>
      </c>
      <c r="AA476">
        <v>2.2235491757771002</v>
      </c>
      <c r="AB476">
        <v>2.2235491757771002</v>
      </c>
      <c r="AF476">
        <v>5.7069033501071402</v>
      </c>
      <c r="AG476">
        <v>-58.969596797552001</v>
      </c>
      <c r="AH476">
        <v>-46.741920017468402</v>
      </c>
      <c r="AI476">
        <v>1.30270387640422</v>
      </c>
      <c r="AJ476">
        <v>-70.277633896349002</v>
      </c>
      <c r="AK476">
        <v>-59.206112796713597</v>
      </c>
      <c r="AM476">
        <v>1.47571458941435</v>
      </c>
      <c r="AN476">
        <v>5.2458751808137301</v>
      </c>
      <c r="AO476">
        <v>1.47571458941435</v>
      </c>
      <c r="AP476">
        <v>-61.686564102831603</v>
      </c>
      <c r="AR476">
        <v>-23.8527738436308</v>
      </c>
      <c r="AS476">
        <v>6.5804872508520402</v>
      </c>
    </row>
    <row r="477" spans="1:45" x14ac:dyDescent="0.25">
      <c r="A477" t="s">
        <v>1209</v>
      </c>
      <c r="B477" t="s">
        <v>1208</v>
      </c>
      <c r="C477" t="s">
        <v>107</v>
      </c>
      <c r="D477">
        <v>6941.5085289500003</v>
      </c>
      <c r="E477">
        <v>331.85</v>
      </c>
      <c r="F477">
        <v>2.3493871095294501</v>
      </c>
      <c r="G477">
        <v>1.4119284094407001</v>
      </c>
      <c r="H477">
        <v>0.29625210860865397</v>
      </c>
      <c r="I477">
        <v>304.08956056559998</v>
      </c>
      <c r="J477">
        <v>742.96360405905398</v>
      </c>
      <c r="K477">
        <v>513.58336080888</v>
      </c>
      <c r="L477">
        <v>137.98422646829101</v>
      </c>
      <c r="M477">
        <v>658.04541462802604</v>
      </c>
      <c r="N477">
        <v>3.26537969876465</v>
      </c>
      <c r="O477">
        <v>0.491275747568097</v>
      </c>
      <c r="P477">
        <v>597.22494040898198</v>
      </c>
      <c r="Q477">
        <v>1.3230919198282101</v>
      </c>
      <c r="R477">
        <v>1.7701890277228001</v>
      </c>
      <c r="S477">
        <v>2.6047884877806702</v>
      </c>
      <c r="T477">
        <v>60.308501554735003</v>
      </c>
      <c r="X477">
        <v>8812.7785289500007</v>
      </c>
      <c r="Y477">
        <v>3.3576966562970298</v>
      </c>
      <c r="Z477">
        <v>20.979309469731199</v>
      </c>
      <c r="AA477">
        <v>29.664664497610001</v>
      </c>
      <c r="AB477">
        <v>15.0112055068304</v>
      </c>
      <c r="AC477">
        <v>0.45716602517637001</v>
      </c>
      <c r="AD477">
        <v>5.7210413287841799</v>
      </c>
      <c r="AE477">
        <v>152.72171058466299</v>
      </c>
      <c r="AF477">
        <v>16.524647151546102</v>
      </c>
      <c r="AG477">
        <v>195.671031388378</v>
      </c>
      <c r="AH477">
        <v>182.14170061199701</v>
      </c>
      <c r="AI477">
        <v>17.416907612470201</v>
      </c>
      <c r="AJ477">
        <v>13.264864309984199</v>
      </c>
      <c r="AK477">
        <v>-3.10159390214264</v>
      </c>
      <c r="AL477">
        <v>40.469512195121901</v>
      </c>
      <c r="AM477">
        <v>2.6447368330824998</v>
      </c>
      <c r="AN477">
        <v>10.187725327213199</v>
      </c>
      <c r="AO477">
        <v>2.6447368330824998</v>
      </c>
      <c r="AP477">
        <v>-63.102359310806399</v>
      </c>
      <c r="AQ477">
        <v>4.8939157506062099</v>
      </c>
      <c r="AR477">
        <v>67.154252603660495</v>
      </c>
      <c r="AS477">
        <v>81.101863873700196</v>
      </c>
    </row>
    <row r="478" spans="1:45" x14ac:dyDescent="0.25">
      <c r="A478" t="s">
        <v>1238</v>
      </c>
      <c r="B478" t="s">
        <v>1237</v>
      </c>
      <c r="C478" t="s">
        <v>769</v>
      </c>
      <c r="D478">
        <v>6930.4459211550002</v>
      </c>
      <c r="E478">
        <v>387.55</v>
      </c>
      <c r="F478">
        <v>-6.7907468605419696</v>
      </c>
      <c r="G478">
        <v>1.1006428820074501</v>
      </c>
      <c r="H478">
        <v>0.63550242438374005</v>
      </c>
      <c r="I478">
        <v>191.5748153383</v>
      </c>
      <c r="J478">
        <v>1721.16379310344</v>
      </c>
      <c r="K478">
        <v>642031.85344827501</v>
      </c>
      <c r="L478">
        <v>135.141530291127</v>
      </c>
      <c r="O478">
        <v>0.21206581352833601</v>
      </c>
      <c r="R478">
        <v>1.1012242902745499</v>
      </c>
      <c r="S478">
        <v>4.1698442587579896</v>
      </c>
      <c r="T478">
        <v>-5.9257371819545899</v>
      </c>
      <c r="X478">
        <v>8849.6559211549993</v>
      </c>
      <c r="Y478">
        <v>4.1628396473702498</v>
      </c>
      <c r="AC478">
        <v>0.75236751848995997</v>
      </c>
      <c r="AD478">
        <v>6.8141198838329604</v>
      </c>
      <c r="AE478">
        <v>330.89120710237103</v>
      </c>
      <c r="AG478">
        <v>-56.383184996341399</v>
      </c>
      <c r="AH478">
        <v>-645.69270357892105</v>
      </c>
      <c r="AI478">
        <v>-28.8408069960674</v>
      </c>
      <c r="AJ478">
        <v>-134.18549368376199</v>
      </c>
      <c r="AK478">
        <v>-113.825869713232</v>
      </c>
      <c r="AL478">
        <v>88.079545454545396</v>
      </c>
      <c r="AM478">
        <v>3.2600516123540002</v>
      </c>
      <c r="AO478">
        <v>3.2600516123540002</v>
      </c>
      <c r="AP478">
        <v>21.352443843768999</v>
      </c>
      <c r="AQ478">
        <v>1.1563610098961801</v>
      </c>
      <c r="AR478">
        <v>19.555552634989901</v>
      </c>
      <c r="AS478">
        <v>-7.6065962629704398</v>
      </c>
    </row>
    <row r="479" spans="1:45" x14ac:dyDescent="0.25">
      <c r="A479" t="s">
        <v>1331</v>
      </c>
      <c r="B479" t="s">
        <v>1330</v>
      </c>
      <c r="C479" t="s">
        <v>407</v>
      </c>
      <c r="D479">
        <v>6890.5512054399996</v>
      </c>
      <c r="E479">
        <v>210.9</v>
      </c>
      <c r="F479">
        <v>-1.0228053183058901</v>
      </c>
      <c r="G479">
        <v>0.63826424503107704</v>
      </c>
      <c r="H479">
        <v>0.13148679934692301</v>
      </c>
      <c r="I479">
        <v>939.90944302469995</v>
      </c>
      <c r="L479">
        <v>515.30297585775497</v>
      </c>
      <c r="M479">
        <v>91.973934815639097</v>
      </c>
      <c r="O479">
        <v>0</v>
      </c>
      <c r="P479">
        <v>23.510025893984398</v>
      </c>
      <c r="R479">
        <v>0.93479249875924597</v>
      </c>
      <c r="S479">
        <v>-1.8443751687572001</v>
      </c>
      <c r="T479">
        <v>-10.3326753421806</v>
      </c>
      <c r="X479">
        <v>8427.5412054400003</v>
      </c>
      <c r="Y479">
        <v>11.216084012670001</v>
      </c>
      <c r="AC479">
        <v>0.75236751848995997</v>
      </c>
      <c r="AD479">
        <v>6.8141198838329604</v>
      </c>
      <c r="AE479">
        <v>330.89120710237103</v>
      </c>
      <c r="AG479">
        <v>-40.510903384757903</v>
      </c>
      <c r="AH479">
        <v>-30.249355554657502</v>
      </c>
      <c r="AI479">
        <v>3.6864426830447901</v>
      </c>
      <c r="AJ479">
        <v>-110.995825892817</v>
      </c>
      <c r="AK479">
        <v>-124.108092998987</v>
      </c>
      <c r="AM479">
        <v>9.1705278360350206</v>
      </c>
      <c r="AO479">
        <v>9.1705278360350206</v>
      </c>
      <c r="AP479">
        <v>97.404425970984505</v>
      </c>
      <c r="AR479">
        <v>236.30986676313699</v>
      </c>
      <c r="AS479">
        <v>-10.3326753421806</v>
      </c>
    </row>
    <row r="480" spans="1:45" x14ac:dyDescent="0.25">
      <c r="A480" t="s">
        <v>59</v>
      </c>
      <c r="B480" t="s">
        <v>60</v>
      </c>
      <c r="C480" t="s">
        <v>61</v>
      </c>
      <c r="D480">
        <v>6878.9983160000002</v>
      </c>
      <c r="E480">
        <v>244.15</v>
      </c>
      <c r="F480">
        <v>5.4555134570159298</v>
      </c>
      <c r="G480">
        <v>1.3283187672126899</v>
      </c>
      <c r="H480">
        <v>0.89698205660786101</v>
      </c>
      <c r="I480">
        <v>70.275589642</v>
      </c>
      <c r="L480">
        <v>40.8467920247639</v>
      </c>
      <c r="M480">
        <v>57.188519625656902</v>
      </c>
      <c r="N480">
        <v>15.8458768236524</v>
      </c>
      <c r="O480">
        <v>0</v>
      </c>
      <c r="P480">
        <v>53.881171482718798</v>
      </c>
      <c r="Q480">
        <v>16.893013374250302</v>
      </c>
      <c r="R480">
        <v>1.5093286849101299</v>
      </c>
      <c r="S480">
        <v>11.884663172476801</v>
      </c>
      <c r="T480">
        <v>15.0196469781659</v>
      </c>
      <c r="U480">
        <v>0.10220768601798801</v>
      </c>
      <c r="V480">
        <v>-0.55347720267873601</v>
      </c>
      <c r="W480">
        <v>-0.84605118531123902</v>
      </c>
      <c r="X480">
        <v>8299.3583159999998</v>
      </c>
      <c r="Y480">
        <v>1.9946161187056499</v>
      </c>
      <c r="AA480">
        <v>9.9378040736172792</v>
      </c>
      <c r="AB480">
        <v>8.1700267918844691</v>
      </c>
      <c r="AC480">
        <v>0.75236751848995997</v>
      </c>
      <c r="AD480">
        <v>6.8141198838329604</v>
      </c>
      <c r="AE480">
        <v>330.89120710237103</v>
      </c>
      <c r="AG480">
        <v>-17.6930359421231</v>
      </c>
      <c r="AH480">
        <v>-49.140720928817998</v>
      </c>
      <c r="AI480">
        <v>2.6880012175917698</v>
      </c>
      <c r="AJ480">
        <v>-48.6853083333773</v>
      </c>
      <c r="AK480">
        <v>-64.956312458262701</v>
      </c>
      <c r="AL480">
        <v>14.7078313253012</v>
      </c>
      <c r="AM480">
        <v>1.6532556372690299</v>
      </c>
      <c r="AO480">
        <v>1.6532556372690299</v>
      </c>
      <c r="AP480">
        <v>-3.8963238517633201</v>
      </c>
      <c r="AQ480">
        <v>1.64742473988855</v>
      </c>
      <c r="AR480">
        <v>-39.370318368091702</v>
      </c>
      <c r="AS480">
        <v>15.018663222932901</v>
      </c>
    </row>
    <row r="481" spans="1:45" x14ac:dyDescent="0.25">
      <c r="A481" t="s">
        <v>1189</v>
      </c>
      <c r="B481" t="s">
        <v>1188</v>
      </c>
      <c r="C481" t="s">
        <v>533</v>
      </c>
      <c r="D481">
        <v>6823.7856303750004</v>
      </c>
      <c r="E481">
        <v>552.4</v>
      </c>
      <c r="F481">
        <v>10.3232681148256</v>
      </c>
      <c r="G481">
        <v>0.88924338699889305</v>
      </c>
      <c r="H481">
        <v>1.4316176119230299</v>
      </c>
      <c r="I481">
        <v>16.559275895700001</v>
      </c>
      <c r="L481">
        <v>24.741923597526799</v>
      </c>
      <c r="M481">
        <v>66.374978448221995</v>
      </c>
      <c r="N481">
        <v>22.989603358580599</v>
      </c>
      <c r="O481">
        <v>0</v>
      </c>
      <c r="P481">
        <v>59.382457227529301</v>
      </c>
      <c r="Q481">
        <v>25.517799830457601</v>
      </c>
      <c r="R481">
        <v>1.3554956627280099</v>
      </c>
      <c r="S481">
        <v>18.565760506188699</v>
      </c>
      <c r="T481">
        <v>5.6390262212833697</v>
      </c>
      <c r="U481">
        <v>1.76724408608616</v>
      </c>
      <c r="V481">
        <v>-1.47497028496634</v>
      </c>
      <c r="W481">
        <v>-9.58661835784195E-2</v>
      </c>
      <c r="X481">
        <v>8432.7956303749997</v>
      </c>
      <c r="Y481">
        <v>0.74071237918005794</v>
      </c>
      <c r="Z481">
        <v>38.160899766381497</v>
      </c>
      <c r="AA481">
        <v>4.1948989580276104</v>
      </c>
      <c r="AB481">
        <v>3.7488088831875199</v>
      </c>
      <c r="AC481">
        <v>1.29014926677683</v>
      </c>
      <c r="AD481">
        <v>4.6536854529267204</v>
      </c>
      <c r="AE481">
        <v>35.211063385994301</v>
      </c>
      <c r="AF481">
        <v>30.879652594691802</v>
      </c>
      <c r="AG481">
        <v>-25.036458208743301</v>
      </c>
      <c r="AH481">
        <v>-44.448130523188603</v>
      </c>
      <c r="AI481">
        <v>1.70509812127841</v>
      </c>
      <c r="AJ481">
        <v>-57.478023486948999</v>
      </c>
      <c r="AK481">
        <v>-73.6744126126911</v>
      </c>
      <c r="AL481">
        <v>8.2447761194029798</v>
      </c>
      <c r="AM481">
        <v>0.59938159429401305</v>
      </c>
      <c r="AN481">
        <v>5.6347423084465902</v>
      </c>
      <c r="AO481">
        <v>0.59938159429401305</v>
      </c>
      <c r="AP481">
        <v>-27.427036617771702</v>
      </c>
      <c r="AQ481">
        <v>0.60053498674984396</v>
      </c>
      <c r="AR481">
        <v>-62.663617782931503</v>
      </c>
      <c r="AS481">
        <v>7.6997039519486501</v>
      </c>
    </row>
    <row r="482" spans="1:45" x14ac:dyDescent="0.25">
      <c r="A482" t="s">
        <v>1321</v>
      </c>
      <c r="B482" t="s">
        <v>1320</v>
      </c>
      <c r="C482" t="s">
        <v>336</v>
      </c>
      <c r="D482">
        <v>6803.9537517949902</v>
      </c>
      <c r="E482">
        <v>1877.9</v>
      </c>
      <c r="F482">
        <v>7.4853307611928201</v>
      </c>
      <c r="G482">
        <v>1.8702596742576401</v>
      </c>
      <c r="H482">
        <v>0.86822199787492604</v>
      </c>
      <c r="I482">
        <v>133.64857801479999</v>
      </c>
      <c r="L482">
        <v>13.147585590279</v>
      </c>
      <c r="M482">
        <v>50.862909532068997</v>
      </c>
      <c r="N482">
        <v>17.578018086718799</v>
      </c>
      <c r="O482">
        <v>0</v>
      </c>
      <c r="P482">
        <v>38.486119111442903</v>
      </c>
      <c r="Q482">
        <v>27.4898415742135</v>
      </c>
      <c r="R482">
        <v>2.61197696086735</v>
      </c>
      <c r="S482">
        <v>3.8277065415104001</v>
      </c>
      <c r="T482">
        <v>11.300183939471101</v>
      </c>
      <c r="U482">
        <v>0.39737081168235699</v>
      </c>
      <c r="V482">
        <v>-2.8448435593701502</v>
      </c>
      <c r="W482">
        <v>-0.77827662500665296</v>
      </c>
      <c r="X482">
        <v>7754.8737517949903</v>
      </c>
      <c r="Y482">
        <v>1.8198418206212199</v>
      </c>
      <c r="Z482">
        <v>12.211245790626</v>
      </c>
      <c r="AA482">
        <v>8.3273812099811995</v>
      </c>
      <c r="AB482">
        <v>6.9888912687409803</v>
      </c>
      <c r="AC482">
        <v>1.29014926677683</v>
      </c>
      <c r="AD482">
        <v>4.6536854529267204</v>
      </c>
      <c r="AE482">
        <v>35.211063385994301</v>
      </c>
      <c r="AF482">
        <v>10.713875463412901</v>
      </c>
      <c r="AG482">
        <v>10.3500402449842</v>
      </c>
      <c r="AH482">
        <v>-28.665746476360098</v>
      </c>
      <c r="AI482">
        <v>2.18951950333064</v>
      </c>
      <c r="AJ482">
        <v>-50.8595859393753</v>
      </c>
      <c r="AK482">
        <v>-47.2455051426398</v>
      </c>
      <c r="AM482">
        <v>1.59668873786928</v>
      </c>
      <c r="AN482">
        <v>7.4180172170198997</v>
      </c>
      <c r="AO482">
        <v>1.59668873786928</v>
      </c>
      <c r="AP482">
        <v>77.423098517145604</v>
      </c>
      <c r="AR482">
        <v>-0.53985379882458895</v>
      </c>
      <c r="AS482">
        <v>11.300183939471101</v>
      </c>
    </row>
    <row r="483" spans="1:45" x14ac:dyDescent="0.25">
      <c r="A483" t="s">
        <v>1236</v>
      </c>
      <c r="B483" t="s">
        <v>1235</v>
      </c>
      <c r="C483" t="s">
        <v>766</v>
      </c>
      <c r="D483">
        <v>6771.722632</v>
      </c>
      <c r="E483">
        <v>40.299999999999997</v>
      </c>
      <c r="F483">
        <v>2.0910655878808799</v>
      </c>
      <c r="G483">
        <v>1.1645534090313601</v>
      </c>
      <c r="H483">
        <v>0.69849673484033004</v>
      </c>
      <c r="I483">
        <v>433.45078747989999</v>
      </c>
      <c r="L483">
        <v>69.584936721969498</v>
      </c>
      <c r="M483">
        <v>12.5493396717211</v>
      </c>
      <c r="N483">
        <v>2.6416284278972699</v>
      </c>
      <c r="O483">
        <v>0</v>
      </c>
      <c r="P483">
        <v>1.4587519548930701</v>
      </c>
      <c r="Q483">
        <v>3.9909449725017301</v>
      </c>
      <c r="R483">
        <v>2.1300551642577501</v>
      </c>
      <c r="S483">
        <v>2.3957366035387802</v>
      </c>
      <c r="T483">
        <v>58.286474711654002</v>
      </c>
      <c r="X483">
        <v>8667.6326320000007</v>
      </c>
      <c r="Y483">
        <v>1.4247843142154</v>
      </c>
      <c r="Z483">
        <v>21.191737688564999</v>
      </c>
      <c r="AA483">
        <v>35.678079492878801</v>
      </c>
      <c r="AB483">
        <v>23.712506858534098</v>
      </c>
      <c r="AC483">
        <v>1.54858199196179</v>
      </c>
      <c r="AD483">
        <v>2.73104420199738</v>
      </c>
      <c r="AE483">
        <v>-74.067262102288296</v>
      </c>
      <c r="AF483">
        <v>16.556374250018301</v>
      </c>
      <c r="AG483">
        <v>-45.880979983206501</v>
      </c>
      <c r="AH483">
        <v>-87.351913717288497</v>
      </c>
      <c r="AI483">
        <v>1.0773545236583799</v>
      </c>
      <c r="AJ483">
        <v>116.382006963186</v>
      </c>
      <c r="AK483">
        <v>179.415651891279</v>
      </c>
      <c r="AL483">
        <v>15.499999999999901</v>
      </c>
      <c r="AM483">
        <v>1.11313487729864</v>
      </c>
      <c r="AN483">
        <v>11.4178907263775</v>
      </c>
      <c r="AO483">
        <v>1.11313487729864</v>
      </c>
      <c r="AP483">
        <v>-59.331771768142303</v>
      </c>
      <c r="AQ483">
        <v>0.89114532101950195</v>
      </c>
      <c r="AR483">
        <v>-67.556560056644898</v>
      </c>
      <c r="AS483">
        <v>52.335749532421303</v>
      </c>
    </row>
    <row r="484" spans="1:45" x14ac:dyDescent="0.25">
      <c r="A484" t="s">
        <v>1252</v>
      </c>
      <c r="B484" t="s">
        <v>1251</v>
      </c>
      <c r="C484" t="s">
        <v>1253</v>
      </c>
      <c r="D484">
        <v>6746.8437323999997</v>
      </c>
      <c r="E484">
        <v>116.5</v>
      </c>
      <c r="F484">
        <v>2.3078265054442602</v>
      </c>
      <c r="G484">
        <v>2.0024255024255</v>
      </c>
      <c r="H484">
        <v>7.7700599705219295E-2</v>
      </c>
      <c r="I484">
        <v>7.337924739</v>
      </c>
      <c r="J484">
        <v>0</v>
      </c>
      <c r="K484">
        <v>16248.6864406779</v>
      </c>
      <c r="L484">
        <v>2.4762798196552902</v>
      </c>
      <c r="M484">
        <v>39.7977903871287</v>
      </c>
      <c r="N484">
        <v>3.6565582239438101</v>
      </c>
      <c r="P484">
        <v>39.527203457018601</v>
      </c>
      <c r="Q484">
        <v>8.2861861416286509</v>
      </c>
      <c r="R484">
        <v>2.0024255024255</v>
      </c>
      <c r="S484">
        <v>8.6629998145973701</v>
      </c>
      <c r="T484">
        <v>26.263551451594001</v>
      </c>
      <c r="X484">
        <v>9477.1937323999991</v>
      </c>
      <c r="Y484">
        <v>13.5218492928889</v>
      </c>
      <c r="AA484">
        <v>24.703995340301802</v>
      </c>
      <c r="AB484">
        <v>16.946559138116001</v>
      </c>
      <c r="AC484">
        <v>0.65568488869672503</v>
      </c>
      <c r="AD484">
        <v>5.2851736530313103</v>
      </c>
      <c r="AE484">
        <v>42.859778841132098</v>
      </c>
      <c r="AG484">
        <v>-14.5365213791074</v>
      </c>
      <c r="AH484">
        <v>-82.728971143307504</v>
      </c>
      <c r="AI484">
        <v>0.91280386674134795</v>
      </c>
      <c r="AJ484">
        <v>-10.382241872891599</v>
      </c>
      <c r="AK484">
        <v>-38.722148919748498</v>
      </c>
      <c r="AM484">
        <v>9.6262466219609593</v>
      </c>
      <c r="AN484">
        <v>10.8169299735462</v>
      </c>
      <c r="AO484">
        <v>9.6262466219609593</v>
      </c>
      <c r="AP484">
        <v>163.671535836674</v>
      </c>
      <c r="AR484">
        <v>253.022397046724</v>
      </c>
      <c r="AS484">
        <v>26.264573857053801</v>
      </c>
    </row>
    <row r="485" spans="1:45" x14ac:dyDescent="0.25">
      <c r="A485" t="s">
        <v>1306</v>
      </c>
      <c r="B485" t="s">
        <v>1305</v>
      </c>
      <c r="C485" t="s">
        <v>66</v>
      </c>
      <c r="D485">
        <v>6735.4724017799999</v>
      </c>
      <c r="E485">
        <v>510.65</v>
      </c>
      <c r="F485">
        <v>25.1038622129436</v>
      </c>
      <c r="G485">
        <v>1.44240354988757</v>
      </c>
      <c r="H485">
        <v>1.0807212329207001</v>
      </c>
      <c r="I485">
        <v>155.5835816988</v>
      </c>
      <c r="L485">
        <v>32.323013346562703</v>
      </c>
      <c r="M485">
        <v>19.169996293901701</v>
      </c>
      <c r="N485">
        <v>17.8552801314116</v>
      </c>
      <c r="O485">
        <v>0</v>
      </c>
      <c r="P485">
        <v>13.9287076537692</v>
      </c>
      <c r="Q485">
        <v>45.223649351878102</v>
      </c>
      <c r="R485">
        <v>3.1490857611915399</v>
      </c>
      <c r="S485">
        <v>3.9966541023390301</v>
      </c>
      <c r="T485">
        <v>8.8074173282510593</v>
      </c>
      <c r="U485">
        <v>0.99472794190788805</v>
      </c>
      <c r="V485">
        <v>0.33904305321116301</v>
      </c>
      <c r="W485">
        <v>0.63594144506590999</v>
      </c>
      <c r="X485">
        <v>7314.7724017800001</v>
      </c>
      <c r="Y485">
        <v>1.2600292841949601</v>
      </c>
      <c r="AA485">
        <v>7.6038716000124698</v>
      </c>
      <c r="AB485">
        <v>6.6515466821071003</v>
      </c>
      <c r="AC485">
        <v>1.29014926677683</v>
      </c>
      <c r="AD485">
        <v>4.6536854529267204</v>
      </c>
      <c r="AE485">
        <v>35.211063385994301</v>
      </c>
      <c r="AG485">
        <v>-69.461674080766798</v>
      </c>
      <c r="AH485">
        <v>-65.524929288958504</v>
      </c>
      <c r="AI485">
        <v>1.8220673540838701</v>
      </c>
      <c r="AJ485">
        <v>-80.051569797424094</v>
      </c>
      <c r="AK485">
        <v>-79.450623483388895</v>
      </c>
      <c r="AL485">
        <v>8.8963414634146307</v>
      </c>
      <c r="AM485">
        <v>1.1602401281910799</v>
      </c>
      <c r="AO485">
        <v>1.1602401281910799</v>
      </c>
      <c r="AP485">
        <v>-53.812212511601601</v>
      </c>
      <c r="AQ485">
        <v>1.1899470999199999</v>
      </c>
      <c r="AR485">
        <v>-57.450627717205002</v>
      </c>
      <c r="AS485">
        <v>7.0755219885497</v>
      </c>
    </row>
    <row r="486" spans="1:45" x14ac:dyDescent="0.25">
      <c r="A486" t="s">
        <v>1257</v>
      </c>
      <c r="B486" t="s">
        <v>1256</v>
      </c>
      <c r="C486" t="s">
        <v>88</v>
      </c>
      <c r="D486">
        <v>6721.7527057400002</v>
      </c>
      <c r="E486">
        <v>263.64999999999998</v>
      </c>
      <c r="F486">
        <v>12.627437794216499</v>
      </c>
      <c r="G486">
        <v>1.11133464239679</v>
      </c>
      <c r="H486">
        <v>1.20501709691397</v>
      </c>
      <c r="I486">
        <v>49.720627785300003</v>
      </c>
      <c r="J486">
        <v>58.338030797500203</v>
      </c>
      <c r="K486">
        <v>107.426092698752</v>
      </c>
      <c r="L486">
        <v>80.484950279311704</v>
      </c>
      <c r="M486">
        <v>28.7257768746592</v>
      </c>
      <c r="N486">
        <v>7.7841804162175601</v>
      </c>
      <c r="O486">
        <v>6.2566390227837401</v>
      </c>
      <c r="P486">
        <v>9.8039493341074309</v>
      </c>
      <c r="Q486">
        <v>12.458367089747</v>
      </c>
      <c r="R486">
        <v>1.46575755020418</v>
      </c>
      <c r="S486">
        <v>6.05588676031436</v>
      </c>
      <c r="T486">
        <v>53.963974837347401</v>
      </c>
      <c r="U486">
        <v>0.197252278987855</v>
      </c>
      <c r="V486">
        <v>-3.0449620920646598</v>
      </c>
      <c r="W486">
        <v>-0.29559967755383398</v>
      </c>
      <c r="X486">
        <v>6977.2227057399996</v>
      </c>
      <c r="Y486">
        <v>2.4841554980221998</v>
      </c>
      <c r="AA486">
        <v>37.1583464117803</v>
      </c>
      <c r="AB486">
        <v>26.8169063945729</v>
      </c>
      <c r="AC486">
        <v>1.29014926677683</v>
      </c>
      <c r="AD486">
        <v>4.6536854529267204</v>
      </c>
      <c r="AE486">
        <v>35.211063385994301</v>
      </c>
      <c r="AG486">
        <v>-26.387312850470099</v>
      </c>
      <c r="AH486">
        <v>55.051938236161497</v>
      </c>
      <c r="AI486">
        <v>4.7591336003086901</v>
      </c>
      <c r="AJ486">
        <v>63.4632587039968</v>
      </c>
      <c r="AK486">
        <v>151.92884012229399</v>
      </c>
      <c r="AL486">
        <v>35.628378378378301</v>
      </c>
      <c r="AM486">
        <v>2.3931985038363002</v>
      </c>
      <c r="AN486">
        <v>33.767470640711302</v>
      </c>
      <c r="AO486">
        <v>2.3931985038363002</v>
      </c>
      <c r="AP486">
        <v>-41.193604261713197</v>
      </c>
      <c r="AQ486">
        <v>2.3784217465283199</v>
      </c>
      <c r="AR486">
        <v>49.075939119876303</v>
      </c>
      <c r="AS486">
        <v>53.959642817211297</v>
      </c>
    </row>
    <row r="487" spans="1:45" x14ac:dyDescent="0.25">
      <c r="A487" t="s">
        <v>1293</v>
      </c>
      <c r="B487" t="s">
        <v>1292</v>
      </c>
      <c r="C487" t="s">
        <v>497</v>
      </c>
      <c r="D487">
        <v>6710.3468314749998</v>
      </c>
      <c r="E487">
        <v>389.15</v>
      </c>
      <c r="F487">
        <v>25.2687969924811</v>
      </c>
      <c r="G487">
        <v>2.74589115244562</v>
      </c>
      <c r="H487">
        <v>0.75679946640671003</v>
      </c>
      <c r="I487">
        <v>63.289447479000003</v>
      </c>
      <c r="L487">
        <v>55.2285700726759</v>
      </c>
      <c r="M487">
        <v>4.8444937080263397</v>
      </c>
      <c r="N487">
        <v>26.193700495893498</v>
      </c>
      <c r="P487">
        <v>3.2679141944317598</v>
      </c>
      <c r="Q487">
        <v>75.406425764696706</v>
      </c>
      <c r="R487">
        <v>2.74589115244562</v>
      </c>
      <c r="S487">
        <v>4.8684401610667303</v>
      </c>
      <c r="T487">
        <v>34.2819394680443</v>
      </c>
      <c r="X487">
        <v>6609.2268314749999</v>
      </c>
      <c r="Y487">
        <v>8.96142047873278</v>
      </c>
      <c r="Z487">
        <v>35.810721887055699</v>
      </c>
      <c r="AA487">
        <v>24.582410293368198</v>
      </c>
      <c r="AB487">
        <v>20.946429282397801</v>
      </c>
      <c r="AC487">
        <v>1.84366191657545</v>
      </c>
      <c r="AD487">
        <v>4.1014716235830404</v>
      </c>
      <c r="AE487">
        <v>21.638596599069199</v>
      </c>
      <c r="AF487">
        <v>36.358619589699799</v>
      </c>
      <c r="AG487">
        <v>134.710983582061</v>
      </c>
      <c r="AH487">
        <v>65.567573696598004</v>
      </c>
      <c r="AI487">
        <v>8.7505337829758094</v>
      </c>
      <c r="AJ487">
        <v>132.09014500748901</v>
      </c>
      <c r="AK487">
        <v>-20.013727567011401</v>
      </c>
      <c r="AL487">
        <v>30.8359746434231</v>
      </c>
      <c r="AM487">
        <v>9.0985286249525394</v>
      </c>
      <c r="AN487">
        <v>26.5609041777826</v>
      </c>
      <c r="AO487">
        <v>9.0985286249525394</v>
      </c>
      <c r="AP487">
        <v>186.29397854976901</v>
      </c>
      <c r="AQ487">
        <v>8.0985383531358597</v>
      </c>
      <c r="AR487">
        <v>233.66944676560399</v>
      </c>
      <c r="AS487">
        <v>34.283690959357202</v>
      </c>
    </row>
    <row r="488" spans="1:45" x14ac:dyDescent="0.25">
      <c r="A488" t="s">
        <v>1248</v>
      </c>
      <c r="B488" t="s">
        <v>1247</v>
      </c>
      <c r="C488" t="s">
        <v>407</v>
      </c>
      <c r="D488">
        <v>6705.6726615750003</v>
      </c>
      <c r="E488">
        <v>277.89999999999998</v>
      </c>
      <c r="F488">
        <v>3.33088235294117</v>
      </c>
      <c r="G488">
        <v>0.77916461916461899</v>
      </c>
      <c r="H488">
        <v>1.5565656522095299</v>
      </c>
      <c r="I488">
        <v>32.6391779884</v>
      </c>
      <c r="L488">
        <v>87.928536202893497</v>
      </c>
      <c r="M488">
        <v>198.43638165501201</v>
      </c>
      <c r="N488">
        <v>15.103614540231799</v>
      </c>
      <c r="O488">
        <v>0</v>
      </c>
      <c r="P488">
        <v>139.128998513461</v>
      </c>
      <c r="Q488">
        <v>12.5120181359997</v>
      </c>
      <c r="R488">
        <v>1.0961179361179301</v>
      </c>
      <c r="S488">
        <v>38.781347372945</v>
      </c>
      <c r="T488">
        <v>54.239850049138497</v>
      </c>
      <c r="X488">
        <v>7029.9826615749998</v>
      </c>
      <c r="Y488">
        <v>3.8953962517523699</v>
      </c>
      <c r="Z488">
        <v>74.132475604502801</v>
      </c>
      <c r="AA488">
        <v>39.791603903180999</v>
      </c>
      <c r="AB488">
        <v>36.0124105403155</v>
      </c>
      <c r="AC488">
        <v>0.75236751848995997</v>
      </c>
      <c r="AD488">
        <v>6.8141198838329604</v>
      </c>
      <c r="AE488">
        <v>330.89120710237103</v>
      </c>
      <c r="AF488">
        <v>70.712566293103393</v>
      </c>
      <c r="AG488">
        <v>495.77826387978899</v>
      </c>
      <c r="AH488">
        <v>598.54679624593996</v>
      </c>
      <c r="AI488">
        <v>36.919411229284798</v>
      </c>
      <c r="AJ488">
        <v>-42.279039276676599</v>
      </c>
      <c r="AK488">
        <v>26.551866378472798</v>
      </c>
      <c r="AL488">
        <v>53.442307692307601</v>
      </c>
      <c r="AM488">
        <v>3.7156922582687302</v>
      </c>
      <c r="AN488">
        <v>55.713465117771598</v>
      </c>
      <c r="AO488">
        <v>3.7156922582687302</v>
      </c>
      <c r="AP488">
        <v>-20.016152783905099</v>
      </c>
      <c r="AQ488">
        <v>3.34762513610257</v>
      </c>
      <c r="AR488">
        <v>36.265217297619202</v>
      </c>
      <c r="AS488">
        <v>54.244237676549098</v>
      </c>
    </row>
    <row r="489" spans="1:45" x14ac:dyDescent="0.25">
      <c r="A489" t="s">
        <v>1259</v>
      </c>
      <c r="B489" t="s">
        <v>1258</v>
      </c>
      <c r="C489" t="s">
        <v>533</v>
      </c>
      <c r="D489">
        <v>6686.4529534000003</v>
      </c>
      <c r="E489">
        <v>163.25</v>
      </c>
      <c r="F489">
        <v>103.640053226879</v>
      </c>
      <c r="G489">
        <v>2.3151991148832001</v>
      </c>
      <c r="H489">
        <v>0.91111940640822198</v>
      </c>
      <c r="I489">
        <v>91.096280118799996</v>
      </c>
      <c r="L489">
        <v>13.216055844604499</v>
      </c>
      <c r="M489">
        <v>4.6714009191618298E-2</v>
      </c>
      <c r="N489">
        <v>11.028277434761399</v>
      </c>
      <c r="O489">
        <v>0</v>
      </c>
      <c r="P489">
        <v>0</v>
      </c>
      <c r="Q489">
        <v>53.847855307709402</v>
      </c>
      <c r="R489">
        <v>3.3280900839259502</v>
      </c>
      <c r="S489">
        <v>4.0641054360153799</v>
      </c>
      <c r="T489">
        <v>5.2818921838662698</v>
      </c>
      <c r="U489">
        <v>5.9594755661501697</v>
      </c>
      <c r="V489">
        <v>2.71726119509766</v>
      </c>
      <c r="W489">
        <v>4.0963652964855903</v>
      </c>
      <c r="X489">
        <v>6357.3729534000004</v>
      </c>
      <c r="Y489">
        <v>0.55182942408949498</v>
      </c>
      <c r="Z489">
        <v>44.682126464717399</v>
      </c>
      <c r="AA489">
        <v>4.0812301091987502</v>
      </c>
      <c r="AB489">
        <v>3.6542296525322802</v>
      </c>
      <c r="AC489">
        <v>1.29014926677683</v>
      </c>
      <c r="AD489">
        <v>4.6536854529267204</v>
      </c>
      <c r="AE489">
        <v>35.211063385994301</v>
      </c>
      <c r="AF489">
        <v>46.995030597413503</v>
      </c>
      <c r="AG489">
        <v>-75.032160316202294</v>
      </c>
      <c r="AH489">
        <v>-81.497536828041703</v>
      </c>
      <c r="AI489">
        <v>0.56791095404445602</v>
      </c>
      <c r="AJ489">
        <v>-60.171049650534499</v>
      </c>
      <c r="AK489">
        <v>-75.341679786502297</v>
      </c>
      <c r="AM489">
        <v>0.58039405734453398</v>
      </c>
      <c r="AN489">
        <v>28.200982511176701</v>
      </c>
      <c r="AO489">
        <v>0.58039405734453398</v>
      </c>
      <c r="AP489">
        <v>-29.7260425213085</v>
      </c>
      <c r="AR489">
        <v>-63.846380056006403</v>
      </c>
      <c r="AS489">
        <v>5.2818921838662796</v>
      </c>
    </row>
    <row r="490" spans="1:45" x14ac:dyDescent="0.25">
      <c r="A490" t="s">
        <v>1295</v>
      </c>
      <c r="B490" t="s">
        <v>1294</v>
      </c>
      <c r="C490" t="s">
        <v>88</v>
      </c>
      <c r="D490">
        <v>6685.33094256</v>
      </c>
      <c r="E490">
        <v>425.05</v>
      </c>
      <c r="F490">
        <v>21.2367933271547</v>
      </c>
      <c r="G490">
        <v>0.81063290177341596</v>
      </c>
      <c r="H490">
        <v>1.3446627543419101</v>
      </c>
      <c r="I490">
        <v>75.215873748800007</v>
      </c>
      <c r="L490">
        <v>39.945204595864297</v>
      </c>
      <c r="M490">
        <v>9.7754743889557894</v>
      </c>
      <c r="N490">
        <v>12.1169257290011</v>
      </c>
      <c r="O490">
        <v>0</v>
      </c>
      <c r="P490">
        <v>4.3721461656384903</v>
      </c>
      <c r="Q490">
        <v>22.792973093173199</v>
      </c>
      <c r="R490">
        <v>1.6761210900766501</v>
      </c>
      <c r="S490">
        <v>7.7451512831876199</v>
      </c>
      <c r="T490">
        <v>21.7409136343414</v>
      </c>
      <c r="U490">
        <v>0.59446996852457301</v>
      </c>
      <c r="V490">
        <v>-2.6477444025279402</v>
      </c>
      <c r="W490">
        <v>0.10161801198288301</v>
      </c>
      <c r="X490">
        <v>6874.6509425599997</v>
      </c>
      <c r="Y490">
        <v>1.43041304989117</v>
      </c>
      <c r="Z490">
        <v>30.884814872905299</v>
      </c>
      <c r="AA490">
        <v>15.000656664033601</v>
      </c>
      <c r="AB490">
        <v>11.8432493368477</v>
      </c>
      <c r="AC490">
        <v>1.29014926677683</v>
      </c>
      <c r="AD490">
        <v>4.6536854529267204</v>
      </c>
      <c r="AE490">
        <v>35.211063385994301</v>
      </c>
      <c r="AF490">
        <v>30.034282503975898</v>
      </c>
      <c r="AG490">
        <v>-57.5006417457654</v>
      </c>
      <c r="AH490">
        <v>-10.4827153269575</v>
      </c>
      <c r="AI490">
        <v>2.7476258738990502</v>
      </c>
      <c r="AJ490">
        <v>-34.144202672556602</v>
      </c>
      <c r="AK490">
        <v>1.4966590509189199</v>
      </c>
      <c r="AL490">
        <v>16.934262948207099</v>
      </c>
      <c r="AM490">
        <v>1.3910211155416199</v>
      </c>
      <c r="AN490">
        <v>14.7663801355303</v>
      </c>
      <c r="AO490">
        <v>1.3910211155416199</v>
      </c>
      <c r="AP490">
        <v>-65.819409434809998</v>
      </c>
      <c r="AQ490">
        <v>1.3134893480541501</v>
      </c>
      <c r="AR490">
        <v>-13.3511997427147</v>
      </c>
      <c r="AS490">
        <v>23.399009284099101</v>
      </c>
    </row>
    <row r="491" spans="1:45" x14ac:dyDescent="0.25">
      <c r="A491" t="s">
        <v>1263</v>
      </c>
      <c r="B491" t="s">
        <v>1262</v>
      </c>
      <c r="C491" t="s">
        <v>1140</v>
      </c>
      <c r="D491">
        <v>6636.6662775300001</v>
      </c>
      <c r="E491">
        <v>1290.8399999999999</v>
      </c>
      <c r="U491">
        <v>0</v>
      </c>
      <c r="V491">
        <v>0</v>
      </c>
      <c r="W491">
        <v>0</v>
      </c>
      <c r="X491">
        <v>6636.6662775300001</v>
      </c>
      <c r="AC491">
        <v>0</v>
      </c>
    </row>
    <row r="492" spans="1:45" x14ac:dyDescent="0.25">
      <c r="A492" t="s">
        <v>1261</v>
      </c>
      <c r="B492" t="s">
        <v>1260</v>
      </c>
      <c r="C492" t="s">
        <v>1055</v>
      </c>
      <c r="D492">
        <v>6634.7974100800002</v>
      </c>
      <c r="E492">
        <v>297.25</v>
      </c>
      <c r="F492">
        <v>35.607684173422598</v>
      </c>
      <c r="G492">
        <v>0.27593826002638699</v>
      </c>
      <c r="H492">
        <v>1.79520867580657</v>
      </c>
      <c r="I492">
        <v>145.6888936718</v>
      </c>
      <c r="L492">
        <v>12.1890170883709</v>
      </c>
      <c r="M492">
        <v>82.340579028261303</v>
      </c>
      <c r="N492">
        <v>46.955879071842901</v>
      </c>
      <c r="O492">
        <v>0</v>
      </c>
      <c r="P492">
        <v>17.196240184853998</v>
      </c>
      <c r="Q492">
        <v>74.975103144117199</v>
      </c>
      <c r="R492">
        <v>1.3581840436185599</v>
      </c>
      <c r="S492">
        <v>10.622641931992</v>
      </c>
      <c r="T492">
        <v>3.7028671783011502</v>
      </c>
      <c r="U492">
        <v>1.1842563667524599</v>
      </c>
      <c r="V492">
        <v>-0.34971021414524101</v>
      </c>
      <c r="W492">
        <v>0.33115849859748397</v>
      </c>
      <c r="X492">
        <v>8181.95741008</v>
      </c>
      <c r="Y492">
        <v>1.14999443553841</v>
      </c>
      <c r="AA492">
        <v>4.0497121383502099</v>
      </c>
      <c r="AB492">
        <v>3.8706240763721298</v>
      </c>
      <c r="AC492">
        <v>0.95888409771816996</v>
      </c>
      <c r="AD492">
        <v>9.8412150797770206</v>
      </c>
      <c r="AE492">
        <v>44.594834924386198</v>
      </c>
      <c r="AG492">
        <v>41.751794418920603</v>
      </c>
      <c r="AH492">
        <v>-64.423207918530295</v>
      </c>
      <c r="AI492">
        <v>3.4685222180818198</v>
      </c>
      <c r="AJ492">
        <v>-70.113084680799105</v>
      </c>
      <c r="AK492">
        <v>-92.245746249617596</v>
      </c>
      <c r="AL492">
        <v>12.41127348643</v>
      </c>
      <c r="AM492">
        <v>0.93253725485257399</v>
      </c>
      <c r="AO492">
        <v>0.93253725485257399</v>
      </c>
      <c r="AP492">
        <v>49.544524292475501</v>
      </c>
      <c r="AQ492">
        <v>1.2563211854043499</v>
      </c>
      <c r="AR492">
        <v>-81.634337068664607</v>
      </c>
      <c r="AS492">
        <v>3.7004715164197699</v>
      </c>
    </row>
    <row r="493" spans="1:45" x14ac:dyDescent="0.25">
      <c r="A493" t="s">
        <v>1230</v>
      </c>
      <c r="B493" t="s">
        <v>1229</v>
      </c>
      <c r="C493" t="s">
        <v>504</v>
      </c>
      <c r="D493">
        <v>6632.9290380049997</v>
      </c>
      <c r="E493">
        <v>976.1</v>
      </c>
      <c r="F493">
        <v>14.029249448123601</v>
      </c>
      <c r="G493">
        <v>1.5883535306455301</v>
      </c>
      <c r="H493">
        <v>1.13680530705496</v>
      </c>
      <c r="I493">
        <v>226.79375212420001</v>
      </c>
      <c r="L493">
        <v>73.263961193572001</v>
      </c>
      <c r="M493">
        <v>33.309783568604502</v>
      </c>
      <c r="N493">
        <v>21.724193920541399</v>
      </c>
      <c r="O493">
        <v>0</v>
      </c>
      <c r="P493">
        <v>11.748162439031001</v>
      </c>
      <c r="Q493">
        <v>42.3872483530658</v>
      </c>
      <c r="R493">
        <v>2.3228559776275901</v>
      </c>
      <c r="S493">
        <v>3.09788968345251</v>
      </c>
      <c r="T493">
        <v>36.044609488126198</v>
      </c>
      <c r="U493">
        <v>0.19989102437296399</v>
      </c>
      <c r="V493">
        <v>-0.45579386432376101</v>
      </c>
      <c r="W493">
        <v>-0.39501397262641702</v>
      </c>
      <c r="X493">
        <v>6663.4890380050001</v>
      </c>
      <c r="Y493">
        <v>5.3782488986860004</v>
      </c>
      <c r="AA493">
        <v>26.212537028460702</v>
      </c>
      <c r="AB493">
        <v>22.5567483768491</v>
      </c>
      <c r="AC493">
        <v>0.75236751848995997</v>
      </c>
      <c r="AD493">
        <v>6.8141198838329604</v>
      </c>
      <c r="AE493">
        <v>330.89120710237103</v>
      </c>
      <c r="AG493">
        <v>-2.1885799815168401</v>
      </c>
      <c r="AH493">
        <v>70.510282336488899</v>
      </c>
      <c r="AI493">
        <v>9.0117645177574204</v>
      </c>
      <c r="AJ493">
        <v>-18.013128824583202</v>
      </c>
      <c r="AK493">
        <v>-15.901083806959299</v>
      </c>
      <c r="AL493">
        <v>29.804580152671701</v>
      </c>
      <c r="AM493">
        <v>5.3535832489931101</v>
      </c>
      <c r="AN493">
        <v>483.80226389533101</v>
      </c>
      <c r="AO493">
        <v>5.3535832489931101</v>
      </c>
      <c r="AP493">
        <v>17.230848639401799</v>
      </c>
      <c r="AQ493">
        <v>4.3073116380816003</v>
      </c>
      <c r="AR493">
        <v>96.331432755640407</v>
      </c>
      <c r="AS493">
        <v>36.040692447321199</v>
      </c>
    </row>
    <row r="494" spans="1:45" x14ac:dyDescent="0.25">
      <c r="A494" t="s">
        <v>1250</v>
      </c>
      <c r="B494" t="s">
        <v>1249</v>
      </c>
      <c r="C494" t="s">
        <v>24</v>
      </c>
      <c r="D494">
        <v>6613.9346384949904</v>
      </c>
      <c r="E494">
        <v>780.5</v>
      </c>
      <c r="F494">
        <v>25.488917861799202</v>
      </c>
      <c r="G494">
        <v>8.3612056737588603</v>
      </c>
      <c r="H494">
        <v>0.33909914492315302</v>
      </c>
      <c r="I494">
        <v>2.5887234243999999</v>
      </c>
      <c r="L494">
        <v>0</v>
      </c>
      <c r="M494">
        <v>1.58711491021742</v>
      </c>
      <c r="N494">
        <v>4.8476282575813903</v>
      </c>
      <c r="P494">
        <v>0.96293959038494603</v>
      </c>
      <c r="Q494">
        <v>29.7640387781233</v>
      </c>
      <c r="R494">
        <v>8.3612056737588603</v>
      </c>
      <c r="S494">
        <v>0.69890595614616002</v>
      </c>
      <c r="T494">
        <v>40.646107660367498</v>
      </c>
      <c r="X494">
        <v>3181.3846384949902</v>
      </c>
      <c r="Y494">
        <v>3.2243654296725301</v>
      </c>
      <c r="Z494">
        <v>130.491576640483</v>
      </c>
      <c r="AA494">
        <v>16.273067204577998</v>
      </c>
      <c r="AB494">
        <v>13.974280235856099</v>
      </c>
      <c r="AC494">
        <v>1.54858199196179</v>
      </c>
      <c r="AD494">
        <v>2.73104420199738</v>
      </c>
      <c r="AE494">
        <v>-74.067262102288296</v>
      </c>
      <c r="AF494">
        <v>271.28525998748898</v>
      </c>
      <c r="AG494">
        <v>-62.601815192912298</v>
      </c>
      <c r="AH494">
        <v>-77.727253185943894</v>
      </c>
      <c r="AI494">
        <v>1.89717590456514</v>
      </c>
      <c r="AJ494">
        <v>101.04638428530799</v>
      </c>
      <c r="AK494">
        <v>155.380551880345</v>
      </c>
      <c r="AL494">
        <v>20.689746580426199</v>
      </c>
      <c r="AM494">
        <v>6.7032894873615199</v>
      </c>
      <c r="AN494">
        <v>169.76218271291</v>
      </c>
      <c r="AO494">
        <v>6.7032894873615199</v>
      </c>
      <c r="AP494">
        <v>-35.668394404267097</v>
      </c>
      <c r="AQ494">
        <v>6.2978878211166798</v>
      </c>
      <c r="AR494">
        <v>95.374140494017894</v>
      </c>
      <c r="AS494">
        <v>22.459707411352198</v>
      </c>
    </row>
    <row r="495" spans="1:45" x14ac:dyDescent="0.25">
      <c r="A495" t="s">
        <v>1272</v>
      </c>
      <c r="B495" t="s">
        <v>1271</v>
      </c>
      <c r="C495" t="s">
        <v>504</v>
      </c>
      <c r="D495">
        <v>6613.6572226400003</v>
      </c>
      <c r="E495">
        <v>1480.35</v>
      </c>
      <c r="F495">
        <v>5.1345951629863196</v>
      </c>
      <c r="G495">
        <v>0.95177257275206295</v>
      </c>
      <c r="H495">
        <v>1.26683313293305</v>
      </c>
      <c r="I495">
        <v>124.0848005902</v>
      </c>
      <c r="L495">
        <v>37.629844793202103</v>
      </c>
      <c r="M495">
        <v>95.124104190667097</v>
      </c>
      <c r="N495">
        <v>12.578614037734701</v>
      </c>
      <c r="O495">
        <v>0</v>
      </c>
      <c r="P495">
        <v>83.6323104774158</v>
      </c>
      <c r="Q495">
        <v>8.1322596388482005</v>
      </c>
      <c r="R495">
        <v>1.5770574171616401</v>
      </c>
      <c r="S495">
        <v>5.7268720904455703</v>
      </c>
      <c r="T495">
        <v>39.690675284402602</v>
      </c>
      <c r="U495">
        <v>0.132613279003579</v>
      </c>
      <c r="V495">
        <v>-0.52307160969314503</v>
      </c>
      <c r="W495">
        <v>-0.46229171799580099</v>
      </c>
      <c r="X495">
        <v>7062.9172226399996</v>
      </c>
      <c r="Y495">
        <v>2.18717630855557</v>
      </c>
      <c r="Z495">
        <v>67.439293637353202</v>
      </c>
      <c r="AA495">
        <v>20.6632843469764</v>
      </c>
      <c r="AB495">
        <v>15.3122256918874</v>
      </c>
      <c r="AC495">
        <v>0.75236751848995997</v>
      </c>
      <c r="AD495">
        <v>6.8141198838329604</v>
      </c>
      <c r="AE495">
        <v>330.89120710237103</v>
      </c>
      <c r="AF495">
        <v>63.149596320443003</v>
      </c>
      <c r="AG495">
        <v>7.3968312677725301</v>
      </c>
      <c r="AH495">
        <v>87.220101886382395</v>
      </c>
      <c r="AI495">
        <v>9.8949074980774707</v>
      </c>
      <c r="AJ495">
        <v>-9.7198075490433808</v>
      </c>
      <c r="AK495">
        <v>-7.3941201807792698</v>
      </c>
      <c r="AL495">
        <v>26.964480874316902</v>
      </c>
      <c r="AM495">
        <v>2.0480537905637202</v>
      </c>
      <c r="AN495">
        <v>27.9777368866703</v>
      </c>
      <c r="AO495">
        <v>2.0480537905637202</v>
      </c>
      <c r="AP495">
        <v>-55.152451589860704</v>
      </c>
      <c r="AQ495">
        <v>1.79869768631073</v>
      </c>
      <c r="AR495">
        <v>-24.891924462438901</v>
      </c>
      <c r="AS495">
        <v>39.690675284402403</v>
      </c>
    </row>
    <row r="496" spans="1:45" x14ac:dyDescent="0.25">
      <c r="A496" t="s">
        <v>1274</v>
      </c>
      <c r="B496" t="s">
        <v>1273</v>
      </c>
      <c r="C496" t="s">
        <v>362</v>
      </c>
      <c r="D496">
        <v>6611.2551594799997</v>
      </c>
      <c r="E496">
        <v>5818.3</v>
      </c>
      <c r="G496">
        <v>3.1077738515901201</v>
      </c>
      <c r="H496">
        <v>9.6573558952512094E-3</v>
      </c>
      <c r="I496">
        <v>388.45346231989998</v>
      </c>
      <c r="L496">
        <v>13.8785819250551</v>
      </c>
      <c r="M496">
        <v>0</v>
      </c>
      <c r="N496">
        <v>0.94659941916671297</v>
      </c>
      <c r="O496">
        <v>0</v>
      </c>
      <c r="P496">
        <v>0</v>
      </c>
      <c r="Q496">
        <v>14.4082864246349</v>
      </c>
      <c r="R496">
        <v>3.44346289752652</v>
      </c>
      <c r="S496">
        <v>6.2809345255263702</v>
      </c>
      <c r="T496">
        <v>33.851792931285203</v>
      </c>
      <c r="U496">
        <v>1.0371919755914101</v>
      </c>
      <c r="V496">
        <v>0.41153688889506201</v>
      </c>
      <c r="W496">
        <v>-1.27516282027121</v>
      </c>
      <c r="X496">
        <v>6589.5051594799997</v>
      </c>
      <c r="Y496">
        <v>30.260402091660499</v>
      </c>
      <c r="Z496">
        <v>31.8041660286693</v>
      </c>
      <c r="AA496">
        <v>34.126599821223202</v>
      </c>
      <c r="AB496">
        <v>33.773282555891498</v>
      </c>
      <c r="AC496">
        <v>0.86960686935344</v>
      </c>
      <c r="AD496">
        <v>6.2615017687085199</v>
      </c>
      <c r="AE496">
        <v>42.465762847728101</v>
      </c>
      <c r="AF496">
        <v>31.909142137554898</v>
      </c>
      <c r="AG496">
        <v>-90.891205031206297</v>
      </c>
      <c r="AH496">
        <v>-94.375950735366303</v>
      </c>
      <c r="AI496">
        <v>0.34717854977705498</v>
      </c>
      <c r="AJ496">
        <v>29.8494751260396</v>
      </c>
      <c r="AK496">
        <v>-45.609910808027401</v>
      </c>
      <c r="AM496">
        <v>30.360282694158698</v>
      </c>
      <c r="AN496">
        <v>31.667649372419401</v>
      </c>
      <c r="AO496">
        <v>30.360282694158698</v>
      </c>
      <c r="AP496">
        <v>1079.0315108110799</v>
      </c>
      <c r="AR496">
        <v>1818.84889985938</v>
      </c>
      <c r="AS496">
        <v>34.0190138905011</v>
      </c>
    </row>
    <row r="497" spans="1:45" x14ac:dyDescent="0.25">
      <c r="A497" t="s">
        <v>1329</v>
      </c>
      <c r="B497" t="s">
        <v>1328</v>
      </c>
      <c r="C497" t="s">
        <v>290</v>
      </c>
      <c r="D497">
        <v>6605.7422242699904</v>
      </c>
      <c r="E497">
        <v>658</v>
      </c>
      <c r="G497">
        <v>7.16539353816556</v>
      </c>
      <c r="H497">
        <v>0.274209900513466</v>
      </c>
      <c r="I497">
        <v>1476.5543341231</v>
      </c>
      <c r="L497">
        <v>0.72291482635821702</v>
      </c>
      <c r="M497">
        <v>431.69101984379</v>
      </c>
      <c r="N497">
        <v>7.0225828752016302</v>
      </c>
      <c r="P497">
        <v>431.69101984379</v>
      </c>
      <c r="Q497">
        <v>6.5037891451198</v>
      </c>
      <c r="R497">
        <v>7.16539353816556</v>
      </c>
      <c r="S497">
        <v>1.55661637847163</v>
      </c>
      <c r="T497">
        <v>17.062928718990499</v>
      </c>
      <c r="X497">
        <v>11227.9522242699</v>
      </c>
      <c r="Y497">
        <v>6.2378551999588803</v>
      </c>
      <c r="AA497">
        <v>21.930450846263501</v>
      </c>
      <c r="AB497">
        <v>21.617574894145001</v>
      </c>
      <c r="AC497">
        <v>1.84366191657545</v>
      </c>
      <c r="AD497">
        <v>4.1014716235830404</v>
      </c>
      <c r="AE497">
        <v>21.638596599069199</v>
      </c>
      <c r="AG497">
        <v>15.591262191041301</v>
      </c>
      <c r="AH497">
        <v>101.84664651360499</v>
      </c>
      <c r="AI497">
        <v>4.9372115731305302</v>
      </c>
      <c r="AJ497">
        <v>-35.272139498890603</v>
      </c>
      <c r="AK497">
        <v>3.0710389104762501</v>
      </c>
      <c r="AL497">
        <v>13.456032719836401</v>
      </c>
      <c r="AM497">
        <v>3.6699179565603801</v>
      </c>
      <c r="AO497">
        <v>3.6699179565603801</v>
      </c>
      <c r="AP497">
        <v>-39.613373242517604</v>
      </c>
      <c r="AQ497">
        <v>4.0001992144762397</v>
      </c>
      <c r="AR497">
        <v>89.368645277422999</v>
      </c>
      <c r="AS497">
        <v>17.0633694734843</v>
      </c>
    </row>
    <row r="498" spans="1:45" x14ac:dyDescent="0.25">
      <c r="A498" t="s">
        <v>1297</v>
      </c>
      <c r="B498" t="s">
        <v>1296</v>
      </c>
      <c r="C498" t="s">
        <v>323</v>
      </c>
      <c r="D498">
        <v>6563.6227171800001</v>
      </c>
      <c r="E498">
        <v>214.7</v>
      </c>
      <c r="F498">
        <v>-0.56309996689837605</v>
      </c>
      <c r="G498">
        <v>0.621486326150961</v>
      </c>
      <c r="H498">
        <v>0.50442550943611497</v>
      </c>
      <c r="I498">
        <v>58.4027904135</v>
      </c>
      <c r="L498">
        <v>46.765933888886899</v>
      </c>
      <c r="M498">
        <v>51.309478549454703</v>
      </c>
      <c r="O498">
        <v>0</v>
      </c>
      <c r="P498">
        <v>32.240482518980102</v>
      </c>
      <c r="R498">
        <v>0.93071159677159399</v>
      </c>
      <c r="S498">
        <v>-13.833507207890699</v>
      </c>
      <c r="T498">
        <v>-51.726871441248399</v>
      </c>
      <c r="X498">
        <v>9680.28271718</v>
      </c>
      <c r="Y498">
        <v>1.6591679579426899</v>
      </c>
      <c r="Z498">
        <v>35.782658918345398</v>
      </c>
      <c r="AB498">
        <v>116.377527256311</v>
      </c>
      <c r="AC498">
        <v>1.29014926677683</v>
      </c>
      <c r="AD498">
        <v>4.6536854529267204</v>
      </c>
      <c r="AE498">
        <v>35.211063385994301</v>
      </c>
      <c r="AF498">
        <v>24.262088186818399</v>
      </c>
      <c r="AG498">
        <v>-65.1076630832858</v>
      </c>
      <c r="AH498">
        <v>-64.498072829565999</v>
      </c>
      <c r="AI498">
        <v>1.08968914800137</v>
      </c>
      <c r="AJ498">
        <v>-199.22410503659901</v>
      </c>
      <c r="AK498">
        <v>-341.485004850493</v>
      </c>
      <c r="AL498">
        <v>143.13333333333301</v>
      </c>
      <c r="AM498">
        <v>1.1249828975596501</v>
      </c>
      <c r="AN498">
        <v>14.9516451791156</v>
      </c>
      <c r="AO498">
        <v>1.1249828975596501</v>
      </c>
      <c r="AP498">
        <v>-60.692669646676798</v>
      </c>
      <c r="AQ498">
        <v>1.10488289783789</v>
      </c>
      <c r="AR498">
        <v>-29.923121012039399</v>
      </c>
      <c r="AS498">
        <v>-51.726871441248001</v>
      </c>
    </row>
    <row r="499" spans="1:45" x14ac:dyDescent="0.25">
      <c r="A499" t="s">
        <v>1301</v>
      </c>
      <c r="B499" t="s">
        <v>1300</v>
      </c>
      <c r="C499" t="s">
        <v>85</v>
      </c>
      <c r="D499">
        <v>6528.6484668000003</v>
      </c>
      <c r="E499">
        <v>746.4</v>
      </c>
      <c r="F499">
        <v>7.3948070425039996</v>
      </c>
      <c r="G499">
        <v>0.73840475568330299</v>
      </c>
      <c r="H499">
        <v>1.72366832619704</v>
      </c>
      <c r="I499">
        <v>21.504382550500001</v>
      </c>
      <c r="J499">
        <v>22.009321515892399</v>
      </c>
      <c r="K499">
        <v>7.6748166259168702</v>
      </c>
      <c r="L499">
        <v>9.6397339650274994</v>
      </c>
      <c r="M499">
        <v>73.753894080996801</v>
      </c>
      <c r="N499">
        <v>21.980525659188402</v>
      </c>
      <c r="O499">
        <v>16.583882412569601</v>
      </c>
      <c r="P499">
        <v>53.541564190850899</v>
      </c>
      <c r="Q499">
        <v>35.288465737869601</v>
      </c>
      <c r="R499">
        <v>0.91083093807159599</v>
      </c>
      <c r="S499">
        <v>-46.464491679024498</v>
      </c>
      <c r="T499">
        <v>20.200026196782101</v>
      </c>
      <c r="U499">
        <v>0.67658333458487796</v>
      </c>
      <c r="V499">
        <v>2.08984458881534E-2</v>
      </c>
      <c r="W499">
        <v>-7.9374840838963706E-2</v>
      </c>
      <c r="X499">
        <v>7158.1084668000003</v>
      </c>
      <c r="Y499">
        <v>2.5383993456575098</v>
      </c>
      <c r="AA499">
        <v>17.2148540602679</v>
      </c>
      <c r="AB499">
        <v>12.4499668959039</v>
      </c>
      <c r="AC499">
        <v>1.3015700832254</v>
      </c>
      <c r="AD499">
        <v>5.63674749433142</v>
      </c>
      <c r="AE499">
        <v>29.1524096305589</v>
      </c>
      <c r="AG499">
        <v>92.445835860435807</v>
      </c>
      <c r="AH499">
        <v>26.585921489841901</v>
      </c>
      <c r="AI499">
        <v>6.6902857710280301</v>
      </c>
      <c r="AJ499">
        <v>-51.361136517998098</v>
      </c>
      <c r="AK499">
        <v>-52.8695043629194</v>
      </c>
      <c r="AL499">
        <v>30.465306122448901</v>
      </c>
      <c r="AM499">
        <v>2.3151810388201102</v>
      </c>
      <c r="AN499">
        <v>20.508413855625999</v>
      </c>
      <c r="AO499">
        <v>2.3151810388201102</v>
      </c>
      <c r="AP499">
        <v>1.4326429118613799</v>
      </c>
      <c r="AQ499">
        <v>2.1058575549888001</v>
      </c>
      <c r="AR499">
        <v>-15.095593119667299</v>
      </c>
      <c r="AS499">
        <v>20.200026196782101</v>
      </c>
    </row>
    <row r="500" spans="1:45" x14ac:dyDescent="0.25">
      <c r="A500" t="s">
        <v>1394</v>
      </c>
      <c r="B500" t="s">
        <v>1393</v>
      </c>
      <c r="C500" t="s">
        <v>504</v>
      </c>
      <c r="D500">
        <v>6525.1897200000003</v>
      </c>
      <c r="E500">
        <v>3388.65</v>
      </c>
      <c r="F500">
        <v>175.28888888888801</v>
      </c>
      <c r="G500">
        <v>2.67505847193347</v>
      </c>
      <c r="H500">
        <v>1.0840611007018299</v>
      </c>
      <c r="J500">
        <v>90.3050827353063</v>
      </c>
      <c r="K500">
        <v>105.462724630804</v>
      </c>
      <c r="L500">
        <v>49.897999912116198</v>
      </c>
      <c r="M500">
        <v>0</v>
      </c>
      <c r="N500">
        <v>11.8541672928375</v>
      </c>
      <c r="O500">
        <v>4.0418544443378996</v>
      </c>
      <c r="P500">
        <v>0</v>
      </c>
      <c r="Q500">
        <v>35.066806785767803</v>
      </c>
      <c r="R500">
        <v>3.3379028066527998</v>
      </c>
      <c r="S500">
        <v>1.9096528768426</v>
      </c>
      <c r="T500">
        <v>55.871133829951297</v>
      </c>
      <c r="U500">
        <v>0.25660964230171002</v>
      </c>
      <c r="V500">
        <v>-0.39907524639501402</v>
      </c>
      <c r="W500">
        <v>-0.33829535469767003</v>
      </c>
      <c r="X500">
        <v>5957.2297200000003</v>
      </c>
      <c r="Y500">
        <v>4.3628645125380796</v>
      </c>
      <c r="Z500">
        <v>382.36391014120699</v>
      </c>
      <c r="AA500">
        <v>37.761344574036499</v>
      </c>
      <c r="AB500">
        <v>31.751570834665799</v>
      </c>
      <c r="AC500">
        <v>0.75236751848995997</v>
      </c>
      <c r="AD500">
        <v>6.8141198838329604</v>
      </c>
      <c r="AE500">
        <v>330.89120710237103</v>
      </c>
      <c r="AF500">
        <v>418.81833889602098</v>
      </c>
      <c r="AG500">
        <v>-29.020370937824101</v>
      </c>
      <c r="AH500">
        <v>23.735618900572501</v>
      </c>
      <c r="AI500">
        <v>6.5396423295483004</v>
      </c>
      <c r="AJ500">
        <v>27.084174770977899</v>
      </c>
      <c r="AK500">
        <v>30.357961101591801</v>
      </c>
      <c r="AL500">
        <v>50.276706231454</v>
      </c>
      <c r="AM500">
        <v>4.7788183442699799</v>
      </c>
      <c r="AN500">
        <v>50.787591220423401</v>
      </c>
      <c r="AO500">
        <v>4.7788183442699799</v>
      </c>
      <c r="AP500">
        <v>4.6448526036606097</v>
      </c>
      <c r="AQ500">
        <v>4.4160980796198697</v>
      </c>
      <c r="AR500">
        <v>75.253135848017706</v>
      </c>
      <c r="AS500">
        <v>40.956500878734602</v>
      </c>
    </row>
    <row r="501" spans="1:45" x14ac:dyDescent="0.25">
      <c r="A501" t="s">
        <v>1255</v>
      </c>
      <c r="B501" t="s">
        <v>1254</v>
      </c>
      <c r="C501" t="s">
        <v>373</v>
      </c>
      <c r="D501">
        <v>6501.831466185</v>
      </c>
      <c r="E501">
        <v>578.5</v>
      </c>
      <c r="F501">
        <v>3.9955506117908701</v>
      </c>
      <c r="G501">
        <v>0.34489602141834202</v>
      </c>
      <c r="H501">
        <v>0.193904081031053</v>
      </c>
      <c r="I501">
        <v>-2242.7801483148</v>
      </c>
      <c r="L501">
        <v>37.5627961760758</v>
      </c>
      <c r="M501">
        <v>162.23329699423701</v>
      </c>
      <c r="N501">
        <v>3.7061111626995098</v>
      </c>
      <c r="O501">
        <v>0</v>
      </c>
      <c r="P501">
        <v>15.0475003893474</v>
      </c>
      <c r="Q501">
        <v>2.8125847293294699</v>
      </c>
      <c r="R501">
        <v>1.2221413672872099</v>
      </c>
      <c r="S501">
        <v>1.36850786272562</v>
      </c>
      <c r="T501">
        <v>79.339005078523499</v>
      </c>
      <c r="X501">
        <v>7850.4114661849999</v>
      </c>
      <c r="Y501">
        <v>10.7519262965801</v>
      </c>
      <c r="AA501">
        <v>54.638164436142802</v>
      </c>
      <c r="AB501">
        <v>52.928879896069297</v>
      </c>
      <c r="AC501">
        <v>0.941333681936249</v>
      </c>
      <c r="AD501">
        <v>3.6778973512404298</v>
      </c>
      <c r="AE501">
        <v>387.382730986659</v>
      </c>
      <c r="AG501">
        <v>124.242502838332</v>
      </c>
      <c r="AH501">
        <v>124.242502838332</v>
      </c>
      <c r="AI501">
        <v>6.75059073476094</v>
      </c>
      <c r="AJ501">
        <v>44.322356652484601</v>
      </c>
      <c r="AK501">
        <v>44.322356652484601</v>
      </c>
      <c r="AM501">
        <v>8.9049106557441</v>
      </c>
      <c r="AO501">
        <v>8.9049106557441</v>
      </c>
      <c r="AP501">
        <v>1.1596617692122599</v>
      </c>
      <c r="AR501">
        <v>1.1596617692122599</v>
      </c>
      <c r="AS501">
        <v>79.049622689179401</v>
      </c>
    </row>
    <row r="502" spans="1:45" x14ac:dyDescent="0.25">
      <c r="A502" t="s">
        <v>1311</v>
      </c>
      <c r="B502" t="s">
        <v>1310</v>
      </c>
      <c r="C502" t="s">
        <v>373</v>
      </c>
      <c r="D502">
        <v>6501.3724800999998</v>
      </c>
      <c r="E502">
        <v>200.55</v>
      </c>
      <c r="F502">
        <v>7.1936397984886602</v>
      </c>
      <c r="G502">
        <v>2.5687044894965601</v>
      </c>
      <c r="H502">
        <v>0.229866967403525</v>
      </c>
      <c r="I502">
        <v>931.69590560649999</v>
      </c>
      <c r="J502">
        <v>139974.498355263</v>
      </c>
      <c r="K502">
        <v>1176.6447368421</v>
      </c>
      <c r="L502">
        <v>13.2689628405947</v>
      </c>
      <c r="M502">
        <v>38.614481436388303</v>
      </c>
      <c r="N502">
        <v>5.2425785400083003</v>
      </c>
      <c r="O502">
        <v>2.6076178467424002E-3</v>
      </c>
      <c r="P502">
        <v>31.348573267839399</v>
      </c>
      <c r="Q502">
        <v>10.076749194833599</v>
      </c>
      <c r="R502">
        <v>5.7032846141756997</v>
      </c>
      <c r="S502">
        <v>0.60279182488407401</v>
      </c>
      <c r="T502">
        <v>43.021257809025897</v>
      </c>
      <c r="U502">
        <v>0.24925224327018899</v>
      </c>
      <c r="V502">
        <v>-0.91014604961755696</v>
      </c>
      <c r="W502">
        <v>-0.91014604961755696</v>
      </c>
      <c r="X502">
        <v>7569.2224800999902</v>
      </c>
      <c r="Y502">
        <v>7.5326139761757798</v>
      </c>
      <c r="AA502">
        <v>33.130049810040603</v>
      </c>
      <c r="AB502">
        <v>30.897307862274399</v>
      </c>
      <c r="AC502">
        <v>0.941333681936249</v>
      </c>
      <c r="AD502">
        <v>3.6778973512404298</v>
      </c>
      <c r="AE502">
        <v>387.382730986659</v>
      </c>
      <c r="AG502">
        <v>-24.442699835162301</v>
      </c>
      <c r="AH502">
        <v>-24.442699835162301</v>
      </c>
      <c r="AI502">
        <v>2.2745750871503101</v>
      </c>
      <c r="AJ502">
        <v>-21.741780010883399</v>
      </c>
      <c r="AK502">
        <v>-21.741780010883399</v>
      </c>
      <c r="AM502">
        <v>6.4699286269729104</v>
      </c>
      <c r="AO502">
        <v>6.4699286269729104</v>
      </c>
      <c r="AP502">
        <v>-26.501700367612099</v>
      </c>
      <c r="AR502">
        <v>-26.501700367612099</v>
      </c>
      <c r="AS502">
        <v>42.428848659531397</v>
      </c>
    </row>
    <row r="503" spans="1:45" x14ac:dyDescent="0.25">
      <c r="A503" t="s">
        <v>1289</v>
      </c>
      <c r="B503" t="s">
        <v>1288</v>
      </c>
      <c r="C503" t="s">
        <v>1140</v>
      </c>
      <c r="D503">
        <v>6496.9056107910001</v>
      </c>
      <c r="E503">
        <v>1083.31</v>
      </c>
      <c r="X503">
        <v>6496.9056107910001</v>
      </c>
      <c r="AC503">
        <v>0</v>
      </c>
    </row>
    <row r="504" spans="1:45" x14ac:dyDescent="0.25">
      <c r="A504" t="s">
        <v>1291</v>
      </c>
      <c r="B504" t="s">
        <v>1290</v>
      </c>
      <c r="C504" t="s">
        <v>315</v>
      </c>
      <c r="D504">
        <v>6488.1589269699998</v>
      </c>
      <c r="E504">
        <v>875.4</v>
      </c>
      <c r="F504">
        <v>579.65384615384596</v>
      </c>
      <c r="G504">
        <v>5.1546128659476098</v>
      </c>
      <c r="H504">
        <v>0.98246734603684505</v>
      </c>
      <c r="I504">
        <v>155.56483672440001</v>
      </c>
      <c r="L504">
        <v>71.8379750326703</v>
      </c>
      <c r="M504">
        <v>0.14107081357458801</v>
      </c>
      <c r="N504">
        <v>26.0395549207519</v>
      </c>
      <c r="O504">
        <v>0</v>
      </c>
      <c r="P504">
        <v>7.7489601822661403E-2</v>
      </c>
      <c r="Q504">
        <v>166.163222045574</v>
      </c>
      <c r="R504">
        <v>6.2491332819722603</v>
      </c>
      <c r="S504">
        <v>1.5523941565657</v>
      </c>
      <c r="T504">
        <v>17.243817910407699</v>
      </c>
      <c r="U504">
        <v>0.233622131803709</v>
      </c>
      <c r="V504">
        <v>-0.53118162938333702</v>
      </c>
      <c r="W504">
        <v>-0.68033391976208202</v>
      </c>
      <c r="X504">
        <v>6001.2789269699997</v>
      </c>
      <c r="Y504">
        <v>3.9409760551159301</v>
      </c>
      <c r="Z504">
        <v>24.438159901331499</v>
      </c>
      <c r="AA504">
        <v>13.273348211731101</v>
      </c>
      <c r="AB504">
        <v>12.072093110255</v>
      </c>
      <c r="AC504">
        <v>0.83208620538750999</v>
      </c>
      <c r="AD504">
        <v>6.2748041438375504</v>
      </c>
      <c r="AE504">
        <v>38.257191492088097</v>
      </c>
      <c r="AF504">
        <v>26.420812505476999</v>
      </c>
      <c r="AG504">
        <v>-5.17839126577557</v>
      </c>
      <c r="AH504">
        <v>-11.9477500267375</v>
      </c>
      <c r="AI504">
        <v>4.2971354855816299</v>
      </c>
      <c r="AJ504">
        <v>-52.311170008855498</v>
      </c>
      <c r="AK504">
        <v>-57.189646657681401</v>
      </c>
      <c r="AL504">
        <v>16.5795454545454</v>
      </c>
      <c r="AM504">
        <v>4.2607049737455496</v>
      </c>
      <c r="AN504">
        <v>19.266990132056399</v>
      </c>
      <c r="AO504">
        <v>4.2607049737455496</v>
      </c>
      <c r="AP504">
        <v>2.5564355844044102</v>
      </c>
      <c r="AQ504">
        <v>3.9183547159461298</v>
      </c>
      <c r="AR504">
        <v>-4.78893748955256</v>
      </c>
      <c r="AS504">
        <v>17.244276217860399</v>
      </c>
    </row>
    <row r="505" spans="1:45" x14ac:dyDescent="0.25">
      <c r="A505" t="s">
        <v>1319</v>
      </c>
      <c r="B505" t="s">
        <v>1318</v>
      </c>
      <c r="C505" t="s">
        <v>41</v>
      </c>
      <c r="D505">
        <v>6483.0801203499996</v>
      </c>
      <c r="E505">
        <v>1686</v>
      </c>
      <c r="F505">
        <v>24.038062283736998</v>
      </c>
      <c r="G505">
        <v>1.5765952652883599</v>
      </c>
      <c r="H505">
        <v>0.53943740119973604</v>
      </c>
      <c r="I505">
        <v>322.6854255115</v>
      </c>
      <c r="L505">
        <v>62.235646527297902</v>
      </c>
      <c r="M505">
        <v>16.983720995597398</v>
      </c>
      <c r="N505">
        <v>11.7791459586958</v>
      </c>
      <c r="O505">
        <v>0</v>
      </c>
      <c r="P505">
        <v>1.9930345995916102E-2</v>
      </c>
      <c r="Q505">
        <v>38.180892341014498</v>
      </c>
      <c r="R505">
        <v>2.3363012687535401</v>
      </c>
      <c r="S505">
        <v>1.6360409330915999</v>
      </c>
      <c r="T505">
        <v>12.1780000757945</v>
      </c>
      <c r="U505">
        <v>2.5302138020028702</v>
      </c>
      <c r="V505">
        <v>1.87452891330614</v>
      </c>
      <c r="W505">
        <v>1.93054648116019</v>
      </c>
      <c r="X505">
        <v>5877.2301203500001</v>
      </c>
      <c r="Y505">
        <v>2.28119691984489</v>
      </c>
      <c r="AA505">
        <v>9.4001089524654802</v>
      </c>
      <c r="AB505">
        <v>8.0783337049331205</v>
      </c>
      <c r="AC505">
        <v>0.75236751848995997</v>
      </c>
      <c r="AD505">
        <v>6.8141198838329604</v>
      </c>
      <c r="AE505">
        <v>330.89120710237103</v>
      </c>
      <c r="AG505">
        <v>-79.3072628053892</v>
      </c>
      <c r="AH505">
        <v>-68.656870069912998</v>
      </c>
      <c r="AI505">
        <v>1.65653884510032</v>
      </c>
      <c r="AJ505">
        <v>-76.918486621340193</v>
      </c>
      <c r="AK505">
        <v>-71.586414104154301</v>
      </c>
      <c r="AL505">
        <v>20.840543881334899</v>
      </c>
      <c r="AM505">
        <v>2.51635244814429</v>
      </c>
      <c r="AO505">
        <v>2.51635244814429</v>
      </c>
      <c r="AP505">
        <v>-32.598101782700702</v>
      </c>
      <c r="AQ505">
        <v>2.3335710398049199</v>
      </c>
      <c r="AR505">
        <v>-7.7180537810353096</v>
      </c>
      <c r="AS505">
        <v>12.1784576029417</v>
      </c>
    </row>
    <row r="506" spans="1:45" x14ac:dyDescent="0.25">
      <c r="A506" t="s">
        <v>1270</v>
      </c>
      <c r="B506" t="s">
        <v>1269</v>
      </c>
      <c r="C506" t="s">
        <v>91</v>
      </c>
      <c r="D506">
        <v>6450.8902814000003</v>
      </c>
      <c r="E506">
        <v>2020.75</v>
      </c>
      <c r="F506">
        <v>18.288430420711901</v>
      </c>
      <c r="G506">
        <v>1.77837374709513</v>
      </c>
      <c r="H506">
        <v>1.1074178447296401</v>
      </c>
      <c r="I506">
        <v>108.9080553486</v>
      </c>
      <c r="L506">
        <v>56.302674153026203</v>
      </c>
      <c r="M506">
        <v>16.6022755177212</v>
      </c>
      <c r="N506">
        <v>18.326016546882101</v>
      </c>
      <c r="P506">
        <v>10.545960546779</v>
      </c>
      <c r="Q506">
        <v>23.530592741903</v>
      </c>
      <c r="R506">
        <v>1.77837374709513</v>
      </c>
      <c r="S506">
        <v>4.05157389842533</v>
      </c>
      <c r="T506">
        <v>22.0159389829698</v>
      </c>
      <c r="U506">
        <v>0.88412974662502197</v>
      </c>
      <c r="V506">
        <v>-1.7408648349845901</v>
      </c>
      <c r="W506">
        <v>-1.9442832695193699</v>
      </c>
      <c r="X506">
        <v>6022.1702814</v>
      </c>
      <c r="Y506">
        <v>2.2924135064331899</v>
      </c>
      <c r="Z506">
        <v>25.4486573757606</v>
      </c>
      <c r="AA506">
        <v>13.320733219934001</v>
      </c>
      <c r="AB506">
        <v>11.5931357205559</v>
      </c>
      <c r="AC506">
        <v>1.51887463644678</v>
      </c>
      <c r="AD506">
        <v>7.7289023228045197</v>
      </c>
      <c r="AE506">
        <v>31.807681496004101</v>
      </c>
      <c r="AF506">
        <v>27.260354468390801</v>
      </c>
      <c r="AG506">
        <v>-27.252742348141599</v>
      </c>
      <c r="AH506">
        <v>-25.591569980429501</v>
      </c>
      <c r="AI506">
        <v>5.2802572492428501</v>
      </c>
      <c r="AJ506">
        <v>-14.603433148760001</v>
      </c>
      <c r="AK506">
        <v>-16.792030311508601</v>
      </c>
      <c r="AL506">
        <v>18.745361781075999</v>
      </c>
      <c r="AM506">
        <v>2.4556110701941298</v>
      </c>
      <c r="AN506">
        <v>23.587298553511999</v>
      </c>
      <c r="AO506">
        <v>2.4556110701941298</v>
      </c>
      <c r="AP506">
        <v>-36.112149184678898</v>
      </c>
      <c r="AQ506">
        <v>2.0122380472964001</v>
      </c>
      <c r="AR506">
        <v>-31.841157797445799</v>
      </c>
      <c r="AS506">
        <v>22.5602933531509</v>
      </c>
    </row>
    <row r="507" spans="1:45" x14ac:dyDescent="0.25">
      <c r="A507" t="s">
        <v>1285</v>
      </c>
      <c r="B507" t="s">
        <v>1284</v>
      </c>
      <c r="C507" t="s">
        <v>328</v>
      </c>
      <c r="D507">
        <v>6427.4607569</v>
      </c>
      <c r="E507">
        <v>568.9</v>
      </c>
      <c r="F507">
        <v>3.9192737430167499</v>
      </c>
      <c r="G507">
        <v>0.53872761620945597</v>
      </c>
      <c r="H507">
        <v>3.0200221630434099</v>
      </c>
      <c r="I507">
        <v>12.682416544600001</v>
      </c>
      <c r="L507">
        <v>8.5589824178526399</v>
      </c>
      <c r="M507">
        <v>114.98819052617699</v>
      </c>
      <c r="N507">
        <v>14.2251736199117</v>
      </c>
      <c r="O507">
        <v>0</v>
      </c>
      <c r="P507">
        <v>90.588505445479598</v>
      </c>
      <c r="Q507">
        <v>10.435650247245</v>
      </c>
      <c r="R507">
        <v>1.1713806774339399</v>
      </c>
      <c r="S507">
        <v>36.220722287940902</v>
      </c>
      <c r="T507">
        <v>90.374870035152099</v>
      </c>
      <c r="X507">
        <v>6734.5907569000001</v>
      </c>
      <c r="Y507">
        <v>2.5875998051593698</v>
      </c>
      <c r="AA507">
        <v>47.997938542512998</v>
      </c>
      <c r="AB507">
        <v>37.894388683884799</v>
      </c>
      <c r="AC507">
        <v>0.95888409771816996</v>
      </c>
      <c r="AD507">
        <v>9.8412150797770206</v>
      </c>
      <c r="AE507">
        <v>44.594834924386198</v>
      </c>
      <c r="AG507">
        <v>4.3307857269382701</v>
      </c>
      <c r="AH507">
        <v>116.266765855933</v>
      </c>
      <c r="AI507">
        <v>21.084702653523099</v>
      </c>
      <c r="AJ507">
        <v>25.624325682202802</v>
      </c>
      <c r="AK507">
        <v>89.255957928231993</v>
      </c>
      <c r="AM507">
        <v>2.4695927046767898</v>
      </c>
      <c r="AN507">
        <v>176.62711615553701</v>
      </c>
      <c r="AO507">
        <v>2.4695927046767898</v>
      </c>
      <c r="AP507">
        <v>-38.270264672204</v>
      </c>
      <c r="AR507">
        <v>-51.3631150329227</v>
      </c>
      <c r="AS507">
        <v>90.374870035151503</v>
      </c>
    </row>
    <row r="508" spans="1:45" x14ac:dyDescent="0.25">
      <c r="A508" t="s">
        <v>1279</v>
      </c>
      <c r="B508" t="s">
        <v>1278</v>
      </c>
      <c r="C508" t="s">
        <v>102</v>
      </c>
      <c r="D508">
        <v>6425.8270855800001</v>
      </c>
      <c r="E508">
        <v>523.1</v>
      </c>
      <c r="F508">
        <v>6.2772277227722704</v>
      </c>
      <c r="G508">
        <v>2.3737602227249002</v>
      </c>
      <c r="H508">
        <v>0.90330904167110404</v>
      </c>
      <c r="I508">
        <v>18007.445791557198</v>
      </c>
      <c r="J508">
        <v>285.70081922742997</v>
      </c>
      <c r="K508">
        <v>205.797661675347</v>
      </c>
      <c r="L508">
        <v>33.283866903809098</v>
      </c>
      <c r="M508">
        <v>4.8482900308870596</v>
      </c>
      <c r="N508">
        <v>34.677773156404299</v>
      </c>
      <c r="O508">
        <v>1.2775602148674401</v>
      </c>
      <c r="P508">
        <v>2.5506282232253898</v>
      </c>
      <c r="Q508">
        <v>118.034000802196</v>
      </c>
      <c r="R508">
        <v>3.3467896293718402</v>
      </c>
      <c r="S508">
        <v>4.7296074432832</v>
      </c>
      <c r="T508">
        <v>16.796913126254701</v>
      </c>
      <c r="U508">
        <v>0.47874377633090698</v>
      </c>
      <c r="V508">
        <v>-2.7634705947215998</v>
      </c>
      <c r="W508">
        <v>-0.60644291075919099</v>
      </c>
      <c r="X508">
        <v>6252.4570855800002</v>
      </c>
      <c r="Y508">
        <v>4.2122809366991296</v>
      </c>
      <c r="Z508">
        <v>15.779867969563099</v>
      </c>
      <c r="AA508">
        <v>10.272833013899801</v>
      </c>
      <c r="AB508">
        <v>9.2318530063047195</v>
      </c>
      <c r="AC508">
        <v>1.29014926677683</v>
      </c>
      <c r="AD508">
        <v>4.6536854529267204</v>
      </c>
      <c r="AE508">
        <v>35.211063385994301</v>
      </c>
      <c r="AF508">
        <v>16.217416867930201</v>
      </c>
      <c r="AG508">
        <v>16.972673779519699</v>
      </c>
      <c r="AH508">
        <v>46.296061404983199</v>
      </c>
      <c r="AI508">
        <v>4.4903824443962996</v>
      </c>
      <c r="AJ508">
        <v>-24.423313057893701</v>
      </c>
      <c r="AK508">
        <v>-21.584226249329799</v>
      </c>
      <c r="AL508">
        <v>11.347071583514101</v>
      </c>
      <c r="AM508">
        <v>4.3290803222846499</v>
      </c>
      <c r="AN508">
        <v>12.952946210526299</v>
      </c>
      <c r="AO508">
        <v>4.3290803222846499</v>
      </c>
      <c r="AP508">
        <v>90.099615069816593</v>
      </c>
      <c r="AQ508">
        <v>3.6715160019335999</v>
      </c>
      <c r="AR508">
        <v>169.664933157631</v>
      </c>
      <c r="AS508">
        <v>16.796913126254701</v>
      </c>
    </row>
    <row r="509" spans="1:45" x14ac:dyDescent="0.25">
      <c r="A509" t="s">
        <v>1283</v>
      </c>
      <c r="B509" t="s">
        <v>1282</v>
      </c>
      <c r="C509" t="s">
        <v>27</v>
      </c>
      <c r="D509">
        <v>6396.6943377300004</v>
      </c>
      <c r="E509">
        <v>203.8</v>
      </c>
      <c r="H509">
        <v>9.2352256725647106E-2</v>
      </c>
      <c r="N509">
        <v>1.5635379409335799</v>
      </c>
      <c r="Q509">
        <v>1.3872789409321</v>
      </c>
      <c r="S509">
        <v>-0.11228206651359</v>
      </c>
      <c r="T509">
        <v>5.42239788563848</v>
      </c>
      <c r="U509">
        <v>2.43230052563701</v>
      </c>
      <c r="V509">
        <v>1.4012006442640601</v>
      </c>
      <c r="W509">
        <v>1.78217873691055</v>
      </c>
      <c r="X509">
        <v>1959.9343377299999</v>
      </c>
      <c r="Y509">
        <v>0.23864357482152801</v>
      </c>
      <c r="AA509">
        <v>1.3606119749875001</v>
      </c>
      <c r="AB509">
        <v>1.3606119749875001</v>
      </c>
      <c r="AG509">
        <v>-71.599557542773894</v>
      </c>
      <c r="AH509">
        <v>-63.135798874236002</v>
      </c>
      <c r="AI509">
        <v>0.90170613966611102</v>
      </c>
      <c r="AJ509">
        <v>-76.134928064966005</v>
      </c>
      <c r="AK509">
        <v>-67.245237165135805</v>
      </c>
      <c r="AL509">
        <v>5.4491978609625598</v>
      </c>
      <c r="AM509">
        <v>0.778867931649459</v>
      </c>
      <c r="AO509">
        <v>0.778867931649459</v>
      </c>
      <c r="AP509">
        <v>-79.778537946518199</v>
      </c>
      <c r="AR509">
        <v>-59.810228236076398</v>
      </c>
      <c r="AS509">
        <v>5.4223978856384702</v>
      </c>
    </row>
    <row r="510" spans="1:45" x14ac:dyDescent="0.25">
      <c r="A510" t="s">
        <v>1265</v>
      </c>
      <c r="B510" t="s">
        <v>1264</v>
      </c>
      <c r="C510" t="s">
        <v>1266</v>
      </c>
      <c r="D510">
        <v>6388.0808342500004</v>
      </c>
      <c r="E510">
        <v>520.75</v>
      </c>
      <c r="F510">
        <v>29.119565217391301</v>
      </c>
      <c r="G510">
        <v>1.25731416678349</v>
      </c>
      <c r="H510">
        <v>1.32418005005735</v>
      </c>
      <c r="I510">
        <v>19.661377833</v>
      </c>
      <c r="L510">
        <v>85.936990859466107</v>
      </c>
      <c r="M510">
        <v>8.4327229968083302</v>
      </c>
      <c r="N510">
        <v>16.484429321240199</v>
      </c>
      <c r="O510">
        <v>0</v>
      </c>
      <c r="P510">
        <v>2.23416764656475</v>
      </c>
      <c r="Q510">
        <v>20.275367396994799</v>
      </c>
      <c r="R510">
        <v>1.4524592638923299</v>
      </c>
      <c r="S510">
        <v>5.6925383171285198</v>
      </c>
      <c r="T510">
        <v>32.469659623106601</v>
      </c>
      <c r="U510">
        <v>0.27841613360940798</v>
      </c>
      <c r="V510">
        <v>-0.377268755087316</v>
      </c>
      <c r="W510">
        <v>0</v>
      </c>
      <c r="X510">
        <v>5906.2508342499996</v>
      </c>
      <c r="Y510">
        <v>2.9071774770994399</v>
      </c>
      <c r="Z510">
        <v>142.80103564434199</v>
      </c>
      <c r="AA510">
        <v>22.046475678424699</v>
      </c>
      <c r="AB510">
        <v>19.8870360424593</v>
      </c>
      <c r="AC510">
        <v>1.1728625875169501</v>
      </c>
      <c r="AD510">
        <v>8.6941511737470307</v>
      </c>
      <c r="AE510">
        <v>30.1797406190366</v>
      </c>
      <c r="AF510">
        <v>154.45069715304601</v>
      </c>
      <c r="AG510">
        <v>0</v>
      </c>
      <c r="AH510">
        <v>84.579121220581698</v>
      </c>
      <c r="AI510">
        <v>9.7553270837469199</v>
      </c>
      <c r="AJ510">
        <v>0</v>
      </c>
      <c r="AK510">
        <v>-24.2421204657598</v>
      </c>
      <c r="AM510">
        <v>3.1443440592682599</v>
      </c>
      <c r="AN510">
        <v>69.906772097285995</v>
      </c>
      <c r="AO510">
        <v>3.1443440592682599</v>
      </c>
      <c r="AP510">
        <v>0</v>
      </c>
      <c r="AR510">
        <v>15.3122209034352</v>
      </c>
      <c r="AS510">
        <v>31.625728175899798</v>
      </c>
    </row>
    <row r="511" spans="1:45" x14ac:dyDescent="0.25">
      <c r="A511" t="s">
        <v>1276</v>
      </c>
      <c r="B511" t="s">
        <v>1275</v>
      </c>
      <c r="C511" t="s">
        <v>1277</v>
      </c>
      <c r="D511">
        <v>6382.4010115250003</v>
      </c>
      <c r="E511">
        <v>485.2</v>
      </c>
      <c r="F511">
        <v>13.971758664955001</v>
      </c>
      <c r="G511">
        <v>3.0781006240249602</v>
      </c>
      <c r="H511">
        <v>0.99415764565087295</v>
      </c>
      <c r="I511">
        <v>139.75107669799999</v>
      </c>
      <c r="L511">
        <v>26.361022346735499</v>
      </c>
      <c r="M511">
        <v>20.032106409815299</v>
      </c>
      <c r="N511">
        <v>10.3122868187675</v>
      </c>
      <c r="O511">
        <v>0</v>
      </c>
      <c r="P511">
        <v>17.7897539782644</v>
      </c>
      <c r="Q511">
        <v>25.736462761042301</v>
      </c>
      <c r="R511">
        <v>3.7488299531981202</v>
      </c>
      <c r="S511">
        <v>2.8367689059977601</v>
      </c>
      <c r="T511">
        <v>91.661654624802495</v>
      </c>
      <c r="X511">
        <v>6307.6410115250001</v>
      </c>
      <c r="Y511">
        <v>6.9028004678642496</v>
      </c>
      <c r="AA511">
        <v>57.953335276782397</v>
      </c>
      <c r="AB511">
        <v>38.732827826373899</v>
      </c>
      <c r="AG511">
        <v>7.8910772658250998</v>
      </c>
      <c r="AH511">
        <v>31.726005836463401</v>
      </c>
      <c r="AI511">
        <v>8.13158660643529</v>
      </c>
      <c r="AJ511">
        <v>71.099112859947397</v>
      </c>
      <c r="AK511">
        <v>47.273900104691101</v>
      </c>
      <c r="AL511">
        <v>14.023121387283201</v>
      </c>
      <c r="AM511">
        <v>6.9846144712348703</v>
      </c>
      <c r="AN511">
        <v>36.805265045412597</v>
      </c>
      <c r="AO511">
        <v>6.9846144712348703</v>
      </c>
      <c r="AP511">
        <v>19.546018905726001</v>
      </c>
      <c r="AQ511">
        <v>2.76326538384376</v>
      </c>
      <c r="AR511">
        <v>341.44581686156499</v>
      </c>
      <c r="AS511">
        <v>91.648492411329798</v>
      </c>
    </row>
    <row r="512" spans="1:45" x14ac:dyDescent="0.25">
      <c r="A512" t="s">
        <v>1323</v>
      </c>
      <c r="B512" t="s">
        <v>1322</v>
      </c>
      <c r="C512" t="s">
        <v>527</v>
      </c>
      <c r="D512">
        <v>6377.683505</v>
      </c>
      <c r="E512">
        <v>370</v>
      </c>
      <c r="G512">
        <v>0.96581096164013303</v>
      </c>
      <c r="H512">
        <v>1.6188191349890499</v>
      </c>
      <c r="I512">
        <v>-179.4066716852</v>
      </c>
      <c r="L512">
        <v>0.24532669145289401</v>
      </c>
      <c r="M512">
        <v>27.913689808733501</v>
      </c>
      <c r="N512">
        <v>108.268081919449</v>
      </c>
      <c r="P512">
        <v>6.9467849934322201</v>
      </c>
      <c r="Q512">
        <v>479.41232164140001</v>
      </c>
      <c r="R512">
        <v>0.96581096164013303</v>
      </c>
      <c r="S512">
        <v>-42.112172358149003</v>
      </c>
      <c r="T512">
        <v>1.4817969026630899</v>
      </c>
      <c r="X512">
        <v>6706.8135049999901</v>
      </c>
      <c r="Y512">
        <v>1.38916382833293</v>
      </c>
      <c r="Z512">
        <v>25.713351627496799</v>
      </c>
      <c r="AA512">
        <v>1.54131078373018</v>
      </c>
      <c r="AB512">
        <v>1.5379883610004601</v>
      </c>
      <c r="AC512">
        <v>1.84366191657545</v>
      </c>
      <c r="AD512">
        <v>4.1014716235830404</v>
      </c>
      <c r="AE512">
        <v>21.638596599069199</v>
      </c>
      <c r="AF512">
        <v>24.451495245945601</v>
      </c>
      <c r="AG512">
        <v>32.5526032602884</v>
      </c>
      <c r="AH512">
        <v>-16.465235779591598</v>
      </c>
      <c r="AI512">
        <v>2.0432779627078399</v>
      </c>
      <c r="AJ512">
        <v>-77.4748948276074</v>
      </c>
      <c r="AK512">
        <v>-91.048995824390502</v>
      </c>
      <c r="AM512">
        <v>1.32099203699292</v>
      </c>
      <c r="AN512">
        <v>24.379524101681898</v>
      </c>
      <c r="AO512">
        <v>1.32099203699292</v>
      </c>
      <c r="AP512">
        <v>-13.1900729230659</v>
      </c>
      <c r="AR512">
        <v>-31.836494595080701</v>
      </c>
    </row>
    <row r="513" spans="1:45" x14ac:dyDescent="0.25">
      <c r="A513" t="s">
        <v>1303</v>
      </c>
      <c r="B513" t="s">
        <v>1302</v>
      </c>
      <c r="C513" t="s">
        <v>1304</v>
      </c>
      <c r="D513">
        <v>6375.4446622750002</v>
      </c>
      <c r="E513">
        <v>427.85</v>
      </c>
      <c r="F513">
        <v>3.6672919988744099</v>
      </c>
      <c r="G513">
        <v>1.3335661802752701</v>
      </c>
      <c r="H513">
        <v>3.4165305734150402</v>
      </c>
      <c r="I513">
        <v>-16.862376293299999</v>
      </c>
      <c r="L513">
        <v>43.743313584684302</v>
      </c>
      <c r="M513">
        <v>35.605532695145001</v>
      </c>
      <c r="N513">
        <v>7.2793453672069504</v>
      </c>
      <c r="O513">
        <v>0</v>
      </c>
      <c r="P513">
        <v>9.40970829943201</v>
      </c>
      <c r="Q513">
        <v>8.0104345840084505</v>
      </c>
      <c r="R513">
        <v>1.3454155024319501</v>
      </c>
      <c r="S513">
        <v>19.833527009146799</v>
      </c>
      <c r="T513">
        <v>28.402212599790399</v>
      </c>
      <c r="U513">
        <v>1.8570068735841401</v>
      </c>
      <c r="V513">
        <v>1.2013219848874099</v>
      </c>
      <c r="W513">
        <v>0.70716159990335403</v>
      </c>
      <c r="X513">
        <v>6817.3746622749904</v>
      </c>
      <c r="Y513">
        <v>0.39547813342926302</v>
      </c>
      <c r="Z513">
        <v>14.529474355352599</v>
      </c>
      <c r="AA513">
        <v>17.4370787075094</v>
      </c>
      <c r="AB513">
        <v>10.2427576884446</v>
      </c>
      <c r="AC513">
        <v>1.1728625875169501</v>
      </c>
      <c r="AD513">
        <v>8.6941511737470307</v>
      </c>
      <c r="AE513">
        <v>30.1797406190366</v>
      </c>
      <c r="AF513">
        <v>13.5876146336928</v>
      </c>
      <c r="AG513">
        <v>-21.067399912164699</v>
      </c>
      <c r="AH513">
        <v>-53.039494699110797</v>
      </c>
      <c r="AI513">
        <v>2.4819442534929701</v>
      </c>
      <c r="AJ513">
        <v>-7.3679636480364801</v>
      </c>
      <c r="AK513">
        <v>-33.732246484358697</v>
      </c>
      <c r="AL513">
        <v>18.052742616033701</v>
      </c>
      <c r="AM513">
        <v>0.36984162961885397</v>
      </c>
      <c r="AN513">
        <v>11.510516108678701</v>
      </c>
      <c r="AO513">
        <v>0.36984162961885397</v>
      </c>
      <c r="AP513">
        <v>-9.6541833778348103</v>
      </c>
      <c r="AQ513">
        <v>0.32106199531193302</v>
      </c>
      <c r="AR513">
        <v>-86.436834236320607</v>
      </c>
      <c r="AS513">
        <v>27.713299988154901</v>
      </c>
    </row>
    <row r="514" spans="1:45" x14ac:dyDescent="0.25">
      <c r="A514" t="s">
        <v>1287</v>
      </c>
      <c r="B514" t="s">
        <v>1286</v>
      </c>
      <c r="C514" t="s">
        <v>504</v>
      </c>
      <c r="D514">
        <v>6368.9271145049997</v>
      </c>
      <c r="E514">
        <v>2126.25</v>
      </c>
      <c r="F514">
        <v>10.6238846945779</v>
      </c>
      <c r="G514">
        <v>0.90781615925058501</v>
      </c>
      <c r="H514">
        <v>0.66243453597311097</v>
      </c>
      <c r="I514">
        <v>292.0528020635</v>
      </c>
      <c r="J514">
        <v>308.982731363249</v>
      </c>
      <c r="K514">
        <v>157.98689650978901</v>
      </c>
      <c r="L514">
        <v>105.944321763902</v>
      </c>
      <c r="M514">
        <v>23.116120813377801</v>
      </c>
      <c r="N514">
        <v>14.557372732317001</v>
      </c>
      <c r="O514">
        <v>1.18129579083465</v>
      </c>
      <c r="P514">
        <v>12.532856014061499</v>
      </c>
      <c r="Q514">
        <v>23.333634189268398</v>
      </c>
      <c r="R514">
        <v>2.03943208430913</v>
      </c>
      <c r="S514">
        <v>1.81704851752021</v>
      </c>
      <c r="T514">
        <v>61.589083401073303</v>
      </c>
      <c r="X514">
        <v>6453.5871145049996</v>
      </c>
      <c r="Y514">
        <v>10.878726825185799</v>
      </c>
      <c r="AA514">
        <v>41.692532557044998</v>
      </c>
      <c r="AB514">
        <v>37.207190051916903</v>
      </c>
      <c r="AC514">
        <v>0.75236751848995997</v>
      </c>
      <c r="AD514">
        <v>6.8141198838329604</v>
      </c>
      <c r="AE514">
        <v>330.89120710237103</v>
      </c>
      <c r="AG514">
        <v>11.4713514247461</v>
      </c>
      <c r="AH514">
        <v>94.323030994455806</v>
      </c>
      <c r="AI514">
        <v>10.270309635890801</v>
      </c>
      <c r="AJ514">
        <v>40.090191524455101</v>
      </c>
      <c r="AK514">
        <v>43.699022874954402</v>
      </c>
      <c r="AL514">
        <v>42.954545454545404</v>
      </c>
      <c r="AM514">
        <v>10.7360165778955</v>
      </c>
      <c r="AN514">
        <v>859.50433394129504</v>
      </c>
      <c r="AO514">
        <v>10.7360165778955</v>
      </c>
      <c r="AP514">
        <v>135.09344599621099</v>
      </c>
      <c r="AQ514">
        <v>7.6732070585733503</v>
      </c>
      <c r="AR514">
        <v>293.72088165864898</v>
      </c>
      <c r="AS514">
        <v>61.595039792117902</v>
      </c>
    </row>
    <row r="515" spans="1:45" x14ac:dyDescent="0.25">
      <c r="A515" t="s">
        <v>1317</v>
      </c>
      <c r="B515" t="s">
        <v>1316</v>
      </c>
      <c r="C515" t="s">
        <v>533</v>
      </c>
      <c r="D515">
        <v>6360.9637929999999</v>
      </c>
      <c r="E515">
        <v>114.65</v>
      </c>
      <c r="F515">
        <v>6.6872152238006004</v>
      </c>
      <c r="G515">
        <v>0.87256845532808702</v>
      </c>
      <c r="H515">
        <v>2.37969454366706</v>
      </c>
      <c r="I515">
        <v>54.3740604053</v>
      </c>
      <c r="L515">
        <v>37.648333364840298</v>
      </c>
      <c r="M515">
        <v>76.728999167926801</v>
      </c>
      <c r="N515">
        <v>14.1783785882805</v>
      </c>
      <c r="O515">
        <v>0</v>
      </c>
      <c r="P515">
        <v>29.0566144667389</v>
      </c>
      <c r="Q515">
        <v>14.4733885921581</v>
      </c>
      <c r="R515">
        <v>1.33621217460464</v>
      </c>
      <c r="S515">
        <v>12.910707376166</v>
      </c>
      <c r="T515">
        <v>6.5827361747265103</v>
      </c>
      <c r="U515">
        <v>4.59670424978317</v>
      </c>
      <c r="V515">
        <v>1.3544898787306501</v>
      </c>
      <c r="W515">
        <v>2.73359398011858</v>
      </c>
      <c r="X515">
        <v>8167.1837929999901</v>
      </c>
      <c r="Y515">
        <v>0.37657077905101799</v>
      </c>
      <c r="AA515">
        <v>5.4557005965263698</v>
      </c>
      <c r="AB515">
        <v>4.7785900305420199</v>
      </c>
      <c r="AC515">
        <v>1.29014926677683</v>
      </c>
      <c r="AD515">
        <v>4.6536854529267204</v>
      </c>
      <c r="AE515">
        <v>35.211063385994301</v>
      </c>
      <c r="AG515">
        <v>-27.958514755437701</v>
      </c>
      <c r="AH515">
        <v>-46.613525860802802</v>
      </c>
      <c r="AI515">
        <v>1.63863390402048</v>
      </c>
      <c r="AJ515">
        <v>-50.361828083568</v>
      </c>
      <c r="AK515">
        <v>-69.268737257986601</v>
      </c>
      <c r="AM515">
        <v>0.29328997017287101</v>
      </c>
      <c r="AO515">
        <v>0.29328997017287101</v>
      </c>
      <c r="AP515">
        <v>-64.488528729679601</v>
      </c>
      <c r="AR515">
        <v>-81.730526043755205</v>
      </c>
      <c r="AS515">
        <v>6.5827361747265103</v>
      </c>
    </row>
    <row r="516" spans="1:45" x14ac:dyDescent="0.25">
      <c r="A516" t="s">
        <v>1308</v>
      </c>
      <c r="B516" t="s">
        <v>1307</v>
      </c>
      <c r="C516" t="s">
        <v>1309</v>
      </c>
      <c r="D516">
        <v>6347.84</v>
      </c>
      <c r="E516">
        <v>101</v>
      </c>
      <c r="F516">
        <v>1.92576928932722</v>
      </c>
      <c r="G516">
        <v>0.102139917389293</v>
      </c>
      <c r="H516">
        <v>0.18259476149221199</v>
      </c>
      <c r="I516">
        <v>-751.21467849400005</v>
      </c>
      <c r="J516">
        <v>196.13505747126399</v>
      </c>
      <c r="K516">
        <v>122.332686781609</v>
      </c>
      <c r="L516">
        <v>16.864293256847599</v>
      </c>
      <c r="M516">
        <v>96.169732545898896</v>
      </c>
      <c r="N516">
        <v>7.6304399846369604</v>
      </c>
      <c r="O516">
        <v>1.8609625668449199</v>
      </c>
      <c r="P516">
        <v>0.294247090239739</v>
      </c>
      <c r="Q516">
        <v>6.6649660881038004</v>
      </c>
      <c r="R516">
        <v>0.131570756653063</v>
      </c>
      <c r="S516">
        <v>-0.74763658088701002</v>
      </c>
      <c r="T516">
        <v>11.6243773806035</v>
      </c>
      <c r="X516">
        <v>16249.2</v>
      </c>
      <c r="Y516">
        <v>5.7967850339262403</v>
      </c>
      <c r="Z516">
        <v>10.4622278881999</v>
      </c>
      <c r="AA516">
        <v>14.273968270700401</v>
      </c>
      <c r="AB516">
        <v>7.7682694789983397</v>
      </c>
      <c r="AC516">
        <v>7.1408256098002706E-2</v>
      </c>
      <c r="AD516">
        <v>0.32376795017902998</v>
      </c>
      <c r="AE516">
        <v>-14.4771949691928</v>
      </c>
      <c r="AF516">
        <v>4.0871272849020999</v>
      </c>
      <c r="AG516">
        <v>0</v>
      </c>
      <c r="AH516">
        <v>191.51338378526799</v>
      </c>
      <c r="AI516">
        <v>0.94382690717909301</v>
      </c>
      <c r="AJ516">
        <v>0</v>
      </c>
      <c r="AK516">
        <v>180.29440375252199</v>
      </c>
      <c r="AM516">
        <v>2.2645461874897399</v>
      </c>
      <c r="AN516">
        <v>3.9676479779986198</v>
      </c>
      <c r="AO516">
        <v>2.2645461874897399</v>
      </c>
      <c r="AP516">
        <v>0</v>
      </c>
      <c r="AR516">
        <v>160.39764445570799</v>
      </c>
    </row>
    <row r="517" spans="1:45" x14ac:dyDescent="0.25">
      <c r="A517" t="s">
        <v>1325</v>
      </c>
      <c r="B517" t="s">
        <v>1324</v>
      </c>
      <c r="C517" t="s">
        <v>575</v>
      </c>
      <c r="D517">
        <v>6319.8612627599996</v>
      </c>
      <c r="E517">
        <v>1170.3499999999999</v>
      </c>
      <c r="F517">
        <v>4.8190442726633798</v>
      </c>
      <c r="G517">
        <v>1.83535693387946</v>
      </c>
      <c r="H517">
        <v>1.0360765594161601</v>
      </c>
      <c r="I517">
        <v>280.00919494999999</v>
      </c>
      <c r="L517">
        <v>28.9303961960454</v>
      </c>
      <c r="M517">
        <v>56.978627312333202</v>
      </c>
      <c r="N517">
        <v>18.148015825757799</v>
      </c>
      <c r="O517">
        <v>0</v>
      </c>
      <c r="P517">
        <v>40.525991651650202</v>
      </c>
      <c r="Q517">
        <v>26.093533341737</v>
      </c>
      <c r="R517">
        <v>3.0819192510239901</v>
      </c>
      <c r="S517">
        <v>2.8025327456701201</v>
      </c>
      <c r="T517">
        <v>76.326826844927496</v>
      </c>
      <c r="X517">
        <v>6417.96126276</v>
      </c>
      <c r="Y517">
        <v>9.4773420498825995</v>
      </c>
      <c r="Z517">
        <v>487.68702604559201</v>
      </c>
      <c r="AA517">
        <v>46.795196957783403</v>
      </c>
      <c r="AB517">
        <v>28.626053803568201</v>
      </c>
      <c r="AC517">
        <v>0.26547755759477998</v>
      </c>
      <c r="AD517">
        <v>15.653807957066</v>
      </c>
      <c r="AE517">
        <v>111.093917486007</v>
      </c>
      <c r="AF517">
        <v>480.232618750759</v>
      </c>
      <c r="AG517">
        <v>33.713189004543899</v>
      </c>
      <c r="AH517">
        <v>133.51959263671199</v>
      </c>
      <c r="AI517">
        <v>14.415413112748301</v>
      </c>
      <c r="AJ517">
        <v>48.358313173990197</v>
      </c>
      <c r="AK517">
        <v>22.635245000544</v>
      </c>
      <c r="AL517">
        <v>58.517499999999998</v>
      </c>
      <c r="AM517">
        <v>9.3324787175829496</v>
      </c>
      <c r="AN517">
        <v>191.39495041671699</v>
      </c>
      <c r="AO517">
        <v>9.3324787175829496</v>
      </c>
      <c r="AP517">
        <v>129.195966616025</v>
      </c>
      <c r="AQ517">
        <v>7.6372155409170501</v>
      </c>
      <c r="AR517">
        <v>489.836949167819</v>
      </c>
      <c r="AS517">
        <v>76.336046174175493</v>
      </c>
    </row>
    <row r="518" spans="1:45" x14ac:dyDescent="0.25">
      <c r="A518" t="s">
        <v>1281</v>
      </c>
      <c r="B518" t="s">
        <v>1280</v>
      </c>
      <c r="C518" t="s">
        <v>407</v>
      </c>
      <c r="D518">
        <v>6291.0633649499996</v>
      </c>
      <c r="E518">
        <v>242.95</v>
      </c>
      <c r="F518">
        <v>1.6367531540109399</v>
      </c>
      <c r="G518">
        <v>0.83046578284523098</v>
      </c>
      <c r="H518">
        <v>0.71643684233361604</v>
      </c>
      <c r="I518">
        <v>145.3169490834</v>
      </c>
      <c r="L518">
        <v>225.44794542507501</v>
      </c>
      <c r="M518">
        <v>20.911977339418101</v>
      </c>
      <c r="N518">
        <v>1.82515561336217</v>
      </c>
      <c r="O518">
        <v>0</v>
      </c>
      <c r="P518">
        <v>4.7320626868711102</v>
      </c>
      <c r="R518">
        <v>1.0762592086666001</v>
      </c>
      <c r="S518">
        <v>11.807895345657901</v>
      </c>
      <c r="T518">
        <v>-4222.1901778184401</v>
      </c>
      <c r="X518">
        <v>6434.5733649499998</v>
      </c>
      <c r="Y518">
        <v>2.2922085976702302</v>
      </c>
      <c r="AA518">
        <v>93.580182736329405</v>
      </c>
      <c r="AB518">
        <v>51.833199330997303</v>
      </c>
      <c r="AC518">
        <v>0.75236751848995997</v>
      </c>
      <c r="AD518">
        <v>6.8141198838329604</v>
      </c>
      <c r="AE518">
        <v>330.89120710237103</v>
      </c>
      <c r="AG518">
        <v>-6.0247279550936899</v>
      </c>
      <c r="AH518">
        <v>10.1854988562581</v>
      </c>
      <c r="AI518">
        <v>5.8234949550120803</v>
      </c>
      <c r="AJ518">
        <v>-4593.1701175329899</v>
      </c>
      <c r="AK518">
        <v>-9951.1711725550103</v>
      </c>
      <c r="AL518">
        <v>62.294871794871703</v>
      </c>
      <c r="AM518">
        <v>2.2410855725379801</v>
      </c>
      <c r="AN518">
        <v>766.26837575517595</v>
      </c>
      <c r="AO518">
        <v>2.2410855725379801</v>
      </c>
      <c r="AP518">
        <v>-51.758479020113597</v>
      </c>
      <c r="AQ518">
        <v>1.8707316947071599</v>
      </c>
      <c r="AR518">
        <v>-17.8128888782798</v>
      </c>
      <c r="AS518">
        <v>-4222.1901778197098</v>
      </c>
    </row>
    <row r="519" spans="1:45" x14ac:dyDescent="0.25">
      <c r="A519" t="s">
        <v>1384</v>
      </c>
      <c r="B519" t="s">
        <v>1383</v>
      </c>
      <c r="C519" t="s">
        <v>412</v>
      </c>
      <c r="D519">
        <v>6274.9323999999997</v>
      </c>
      <c r="E519">
        <v>184.85</v>
      </c>
      <c r="F519">
        <v>-3.01697124664707E-2</v>
      </c>
      <c r="G519">
        <v>0.34810083748020498</v>
      </c>
      <c r="H519">
        <v>0.40311424438017202</v>
      </c>
      <c r="I519">
        <v>-218.14827816900001</v>
      </c>
      <c r="J519">
        <v>1.87704654400774</v>
      </c>
      <c r="K519">
        <v>457.43846791502398</v>
      </c>
      <c r="L519">
        <v>49.006400197003401</v>
      </c>
      <c r="M519">
        <v>82.488043969810505</v>
      </c>
      <c r="O519">
        <v>194.45442158332199</v>
      </c>
      <c r="P519">
        <v>32.1704468004136</v>
      </c>
      <c r="R519">
        <v>0.35045990363923701</v>
      </c>
      <c r="S519">
        <v>-1.2072808883966299</v>
      </c>
      <c r="T519">
        <v>-1.94802289844094</v>
      </c>
      <c r="X519">
        <v>20534.382399999999</v>
      </c>
      <c r="Y519">
        <v>0.82625482650339799</v>
      </c>
      <c r="Z519">
        <v>9.7088360393755107</v>
      </c>
      <c r="AB519">
        <v>14.920098525746701</v>
      </c>
      <c r="AC519">
        <v>2.4389395333596999</v>
      </c>
      <c r="AD519">
        <v>4.2271451952235504</v>
      </c>
      <c r="AE519">
        <v>27.0936824338091</v>
      </c>
      <c r="AF519">
        <v>2.9668430558576202</v>
      </c>
      <c r="AG519">
        <v>-86.697044561597906</v>
      </c>
      <c r="AH519">
        <v>-80.532260281366106</v>
      </c>
      <c r="AI519">
        <v>0.44971246043025198</v>
      </c>
      <c r="AJ519">
        <v>97.203637613916896</v>
      </c>
      <c r="AK519">
        <v>-110.417622210215</v>
      </c>
      <c r="AM519">
        <v>0.25248839144451402</v>
      </c>
      <c r="AN519">
        <v>1.8144610197525299</v>
      </c>
      <c r="AO519">
        <v>0.25248839144451402</v>
      </c>
      <c r="AP519">
        <v>-86.622143113213397</v>
      </c>
      <c r="AR519">
        <v>-85.900588964257196</v>
      </c>
      <c r="AS519">
        <v>-1.94802289844094</v>
      </c>
    </row>
    <row r="520" spans="1:45" x14ac:dyDescent="0.25">
      <c r="A520" t="s">
        <v>1333</v>
      </c>
      <c r="B520" t="s">
        <v>1332</v>
      </c>
      <c r="C520" t="s">
        <v>497</v>
      </c>
      <c r="D520">
        <v>6269.2805518199903</v>
      </c>
      <c r="E520">
        <v>434.65</v>
      </c>
      <c r="F520">
        <v>3.4798502915832499</v>
      </c>
      <c r="G520">
        <v>1.42110827045054</v>
      </c>
      <c r="H520">
        <v>2.1229924643138398</v>
      </c>
      <c r="I520">
        <v>-28.585352356400001</v>
      </c>
      <c r="J520">
        <v>114.42959770114901</v>
      </c>
      <c r="K520">
        <v>232.530172413793</v>
      </c>
      <c r="L520">
        <v>49.179656836489301</v>
      </c>
      <c r="M520">
        <v>70.607722967470906</v>
      </c>
      <c r="N520">
        <v>7.0515692299009203</v>
      </c>
      <c r="O520">
        <v>3.1897341888175901</v>
      </c>
      <c r="P520">
        <v>38.370976728238901</v>
      </c>
      <c r="Q520">
        <v>10.3822728962102</v>
      </c>
      <c r="R520">
        <v>1.43501030599517</v>
      </c>
      <c r="S520">
        <v>13.926325378919801</v>
      </c>
      <c r="T520">
        <v>18.098907450619201</v>
      </c>
      <c r="X520">
        <v>7155.4805518199901</v>
      </c>
      <c r="Y520">
        <v>0.62829431103177302</v>
      </c>
      <c r="Z520">
        <v>172.08947936075</v>
      </c>
      <c r="AA520">
        <v>17.897650204652201</v>
      </c>
      <c r="AB520">
        <v>13.3877423885271</v>
      </c>
      <c r="AC520">
        <v>1.1728625875169501</v>
      </c>
      <c r="AD520">
        <v>8.6941511737470307</v>
      </c>
      <c r="AE520">
        <v>30.1797406190366</v>
      </c>
      <c r="AF520">
        <v>150.776348047619</v>
      </c>
      <c r="AG520">
        <v>-27.9314155921174</v>
      </c>
      <c r="AH520">
        <v>-49.1620695458857</v>
      </c>
      <c r="AI520">
        <v>2.6868729061072201</v>
      </c>
      <c r="AJ520">
        <v>116.94176506871401</v>
      </c>
      <c r="AK520">
        <v>-57.7718132477859</v>
      </c>
      <c r="AL520">
        <v>17.668699186991802</v>
      </c>
      <c r="AM520">
        <v>0.55048061083315603</v>
      </c>
      <c r="AN520">
        <v>36.677473537822401</v>
      </c>
      <c r="AO520">
        <v>0.55048061083315603</v>
      </c>
      <c r="AP520">
        <v>-82.678596651581799</v>
      </c>
      <c r="AQ520">
        <v>0.48887096637261002</v>
      </c>
      <c r="AR520">
        <v>-79.812278617428703</v>
      </c>
      <c r="AS520">
        <v>17.735884779393601</v>
      </c>
    </row>
    <row r="521" spans="1:45" x14ac:dyDescent="0.25">
      <c r="A521" t="s">
        <v>1315</v>
      </c>
      <c r="B521" t="s">
        <v>1314</v>
      </c>
      <c r="C521" t="s">
        <v>1253</v>
      </c>
      <c r="D521">
        <v>6266.1528877000001</v>
      </c>
      <c r="E521">
        <v>101</v>
      </c>
      <c r="F521">
        <v>0.52798758619272201</v>
      </c>
      <c r="G521">
        <v>0.92645882712189698</v>
      </c>
      <c r="H521">
        <v>0.14636593642690901</v>
      </c>
      <c r="I521">
        <v>-1163.4856136661001</v>
      </c>
      <c r="J521">
        <v>16.631335282651001</v>
      </c>
      <c r="K521">
        <v>3335.0718810916101</v>
      </c>
      <c r="L521">
        <v>1.35789724072312</v>
      </c>
      <c r="M521">
        <v>123.68783358689799</v>
      </c>
      <c r="N521">
        <v>3.7237932406546399</v>
      </c>
      <c r="O521">
        <v>21.946524064171101</v>
      </c>
      <c r="P521">
        <v>105.424724438795</v>
      </c>
      <c r="R521">
        <v>0.92781841183056801</v>
      </c>
      <c r="S521">
        <v>-24.407803065489901</v>
      </c>
      <c r="T521">
        <v>-15.6434813453664</v>
      </c>
      <c r="U521">
        <v>2.02970297029702</v>
      </c>
      <c r="V521">
        <v>1.3740180816003</v>
      </c>
      <c r="W521">
        <v>-2.6295100120855799</v>
      </c>
      <c r="X521">
        <v>9651.2228876999998</v>
      </c>
      <c r="Y521">
        <v>4.5914476154614601</v>
      </c>
      <c r="Z521">
        <v>12.119475208704801</v>
      </c>
      <c r="AA521">
        <v>18.784372774285199</v>
      </c>
      <c r="AB521">
        <v>7.5534725039132198</v>
      </c>
      <c r="AC521">
        <v>0.65568488869672503</v>
      </c>
      <c r="AD521">
        <v>5.2851736530313103</v>
      </c>
      <c r="AE521">
        <v>42.859778841132098</v>
      </c>
      <c r="AF521">
        <v>7.8686903680588696</v>
      </c>
      <c r="AG521">
        <v>63.176673588785199</v>
      </c>
      <c r="AH521">
        <v>-67.024171215960095</v>
      </c>
      <c r="AI521">
        <v>1.7428298147627901</v>
      </c>
      <c r="AJ521">
        <v>-153.37944223037999</v>
      </c>
      <c r="AK521">
        <v>-136.499211541319</v>
      </c>
      <c r="AM521">
        <v>2.9810432386774499</v>
      </c>
      <c r="AN521">
        <v>7.6399727958496904</v>
      </c>
      <c r="AO521">
        <v>2.9810432386774499</v>
      </c>
      <c r="AP521">
        <v>-18.346549802242698</v>
      </c>
      <c r="AR521">
        <v>9.3235059464395995</v>
      </c>
    </row>
    <row r="522" spans="1:45" x14ac:dyDescent="0.25">
      <c r="A522" t="s">
        <v>1337</v>
      </c>
      <c r="B522" t="s">
        <v>1336</v>
      </c>
      <c r="C522" t="s">
        <v>323</v>
      </c>
      <c r="D522">
        <v>6231.5544603999997</v>
      </c>
      <c r="E522">
        <v>124.3</v>
      </c>
      <c r="F522">
        <v>9.5492470492479303E-2</v>
      </c>
      <c r="G522">
        <v>0.46666543728946902</v>
      </c>
      <c r="H522">
        <v>1.13979019235445</v>
      </c>
      <c r="I522">
        <v>-16.392578943899998</v>
      </c>
      <c r="J522">
        <v>69.675379768781795</v>
      </c>
      <c r="K522">
        <v>114.27787368830001</v>
      </c>
      <c r="L522">
        <v>32.492498970380701</v>
      </c>
      <c r="M522">
        <v>112.61255115961799</v>
      </c>
      <c r="N522">
        <v>0.28670101376381302</v>
      </c>
      <c r="O522">
        <v>5.2385792687640098</v>
      </c>
      <c r="P522">
        <v>76.290586630286498</v>
      </c>
      <c r="R522">
        <v>0.69642988861842503</v>
      </c>
      <c r="S522">
        <v>-9.5533353113430195</v>
      </c>
      <c r="T522">
        <v>-60.365731477284697</v>
      </c>
      <c r="X522">
        <v>7728.0044603999904</v>
      </c>
      <c r="Y522">
        <v>1.0435281792145099</v>
      </c>
      <c r="Z522">
        <v>34.692065273837301</v>
      </c>
      <c r="AA522">
        <v>411.72106874796299</v>
      </c>
      <c r="AB522">
        <v>18.902733313112901</v>
      </c>
      <c r="AC522">
        <v>1.29014926677683</v>
      </c>
      <c r="AD522">
        <v>4.6536854529267204</v>
      </c>
      <c r="AE522">
        <v>35.211063385994301</v>
      </c>
      <c r="AF522">
        <v>27.974297272400701</v>
      </c>
      <c r="AG522">
        <v>36.109944226807201</v>
      </c>
      <c r="AH522">
        <v>38.487867368873097</v>
      </c>
      <c r="AI522">
        <v>4.25071927721691</v>
      </c>
      <c r="AJ522">
        <v>-215.795436952269</v>
      </c>
      <c r="AK522">
        <v>-381.81520653443698</v>
      </c>
      <c r="AL522">
        <v>65.421052631578902</v>
      </c>
      <c r="AM522">
        <v>0.84145948841762697</v>
      </c>
      <c r="AN522">
        <v>10.528764336836399</v>
      </c>
      <c r="AO522">
        <v>0.84145948841762697</v>
      </c>
      <c r="AP522">
        <v>-70.599085406615202</v>
      </c>
      <c r="AQ522">
        <v>0.78035886494340601</v>
      </c>
      <c r="AR522">
        <v>-47.584221172583298</v>
      </c>
      <c r="AS522">
        <v>-60.365731477284001</v>
      </c>
    </row>
    <row r="523" spans="1:45" x14ac:dyDescent="0.25">
      <c r="A523" t="s">
        <v>1299</v>
      </c>
      <c r="B523" t="s">
        <v>1298</v>
      </c>
      <c r="C523" t="s">
        <v>115</v>
      </c>
      <c r="D523">
        <v>6225.1558180000002</v>
      </c>
      <c r="E523">
        <v>309.2</v>
      </c>
      <c r="F523">
        <v>3.9739382239382199</v>
      </c>
      <c r="G523">
        <v>1.28692662723495</v>
      </c>
      <c r="H523">
        <v>1.41678935583053</v>
      </c>
      <c r="I523">
        <v>132.09882312650001</v>
      </c>
      <c r="J523">
        <v>65.550069122852605</v>
      </c>
      <c r="K523">
        <v>27.232389170959699</v>
      </c>
      <c r="L523">
        <v>86.153358176492702</v>
      </c>
      <c r="M523">
        <v>128.83011784978001</v>
      </c>
      <c r="N523">
        <v>12.274090548622301</v>
      </c>
      <c r="O523">
        <v>5.5682626255652501</v>
      </c>
      <c r="P523">
        <v>42.818240561247997</v>
      </c>
      <c r="Q523">
        <v>11.2663440849746</v>
      </c>
      <c r="R523">
        <v>1.72392837323876</v>
      </c>
      <c r="S523">
        <v>4.2875082891246601</v>
      </c>
      <c r="T523">
        <v>53.794986329070099</v>
      </c>
      <c r="U523">
        <v>6.4422612336930196E-2</v>
      </c>
      <c r="V523">
        <v>-0.56123247435942203</v>
      </c>
      <c r="W523">
        <v>-0.502234366210905</v>
      </c>
      <c r="X523">
        <v>6750.3358179999996</v>
      </c>
      <c r="Y523">
        <v>3.2626394735570101</v>
      </c>
      <c r="Z523">
        <v>70.046029033931703</v>
      </c>
      <c r="AA523">
        <v>32.7924985086227</v>
      </c>
      <c r="AB523">
        <v>28.1522054299774</v>
      </c>
      <c r="AC523">
        <v>0.69067063619616997</v>
      </c>
      <c r="AD523">
        <v>8.5308523218610208</v>
      </c>
      <c r="AE523">
        <v>61.422563987467399</v>
      </c>
      <c r="AF523">
        <v>64.596407782504897</v>
      </c>
      <c r="AG523">
        <v>-23.583402411213399</v>
      </c>
      <c r="AH523">
        <v>55.148101104176</v>
      </c>
      <c r="AI523">
        <v>9.5774574879227004</v>
      </c>
      <c r="AJ523">
        <v>11.4365892840035</v>
      </c>
      <c r="AK523">
        <v>-13.5669383758107</v>
      </c>
      <c r="AM523">
        <v>3.0088042504035801</v>
      </c>
      <c r="AN523">
        <v>20.3330148223151</v>
      </c>
      <c r="AO523">
        <v>3.0088042504035801</v>
      </c>
      <c r="AP523">
        <v>48.659809225097902</v>
      </c>
      <c r="AR523">
        <v>90.164261115063397</v>
      </c>
      <c r="AS523">
        <v>53.808936105108401</v>
      </c>
    </row>
    <row r="524" spans="1:45" x14ac:dyDescent="0.25">
      <c r="A524" t="s">
        <v>1378</v>
      </c>
      <c r="B524" t="s">
        <v>1377</v>
      </c>
      <c r="C524" t="s">
        <v>61</v>
      </c>
      <c r="D524">
        <v>6216.919782205</v>
      </c>
      <c r="E524">
        <v>4224.55</v>
      </c>
      <c r="F524">
        <v>4.12687067232521</v>
      </c>
      <c r="G524">
        <v>1.42470767817182</v>
      </c>
      <c r="H524">
        <v>1.4868499995890601</v>
      </c>
      <c r="I524">
        <v>42.999112507699998</v>
      </c>
      <c r="L524">
        <v>60.531536486475197</v>
      </c>
      <c r="M524">
        <v>50.698585626911303</v>
      </c>
      <c r="N524">
        <v>14.227191523439901</v>
      </c>
      <c r="O524">
        <v>0</v>
      </c>
      <c r="P524">
        <v>3.5053516819571802</v>
      </c>
      <c r="Q524">
        <v>13.4846022903125</v>
      </c>
      <c r="R524">
        <v>1.5267128058449499</v>
      </c>
      <c r="S524">
        <v>5.8063837981833899</v>
      </c>
      <c r="T524">
        <v>29.7275368536556</v>
      </c>
      <c r="U524">
        <v>4.7290299746432403E-2</v>
      </c>
      <c r="V524">
        <v>-0.60839458895029197</v>
      </c>
      <c r="W524">
        <v>-0.90096857158279497</v>
      </c>
      <c r="X524">
        <v>6597.9297822050003</v>
      </c>
      <c r="Y524">
        <v>1.82354430867505</v>
      </c>
      <c r="Z524">
        <v>50.435176442478202</v>
      </c>
      <c r="AA524">
        <v>17.8554064251055</v>
      </c>
      <c r="AB524">
        <v>15.997696050735801</v>
      </c>
      <c r="AC524">
        <v>0.75236751848995997</v>
      </c>
      <c r="AD524">
        <v>6.8141198838329604</v>
      </c>
      <c r="AE524">
        <v>330.89120710237103</v>
      </c>
      <c r="AF524">
        <v>47.522701285774303</v>
      </c>
      <c r="AG524">
        <v>81.921762255279702</v>
      </c>
      <c r="AH524">
        <v>12.4134486257608</v>
      </c>
      <c r="AI524">
        <v>5.9412459692326003</v>
      </c>
      <c r="AJ524">
        <v>1.5642637853646</v>
      </c>
      <c r="AK524">
        <v>-30.640013417133101</v>
      </c>
      <c r="AL524">
        <v>15.3647935988361</v>
      </c>
      <c r="AM524">
        <v>1.71824027544297</v>
      </c>
      <c r="AN524">
        <v>35.596448795906099</v>
      </c>
      <c r="AO524">
        <v>1.71824027544297</v>
      </c>
      <c r="AP524">
        <v>-0.11876974525251301</v>
      </c>
      <c r="AQ524">
        <v>1.0649760769652901</v>
      </c>
      <c r="AR524">
        <v>-36.987143113986001</v>
      </c>
      <c r="AS524">
        <v>29.7318019235055</v>
      </c>
    </row>
    <row r="525" spans="1:45" x14ac:dyDescent="0.25">
      <c r="A525" t="s">
        <v>1313</v>
      </c>
      <c r="B525" t="s">
        <v>1312</v>
      </c>
      <c r="C525" t="s">
        <v>115</v>
      </c>
      <c r="D525">
        <v>6215.2396541549997</v>
      </c>
      <c r="E525">
        <v>3116.1</v>
      </c>
      <c r="F525">
        <v>19.676150627615002</v>
      </c>
      <c r="G525">
        <v>1.4855200201460499</v>
      </c>
      <c r="H525">
        <v>0.97546790930405203</v>
      </c>
      <c r="I525">
        <v>85.070691337900001</v>
      </c>
      <c r="L525">
        <v>68.393190595822801</v>
      </c>
      <c r="M525">
        <v>8.1981063064733792</v>
      </c>
      <c r="N525">
        <v>16.6161391309263</v>
      </c>
      <c r="O525">
        <v>0</v>
      </c>
      <c r="P525">
        <v>0</v>
      </c>
      <c r="Q525">
        <v>38.7419006479481</v>
      </c>
      <c r="R525">
        <v>2.0494333920926699</v>
      </c>
      <c r="S525">
        <v>3.4099220048587102</v>
      </c>
      <c r="T525">
        <v>36.0931454945121</v>
      </c>
      <c r="U525">
        <v>0.11610749627612001</v>
      </c>
      <c r="V525">
        <v>-0.50954759042023201</v>
      </c>
      <c r="W525">
        <v>-0.45054948227171498</v>
      </c>
      <c r="X525">
        <v>6075.7796541549997</v>
      </c>
      <c r="Y525">
        <v>4.5564360524616596</v>
      </c>
      <c r="Z525">
        <v>123.642239604293</v>
      </c>
      <c r="AA525">
        <v>25.840086990834799</v>
      </c>
      <c r="AB525">
        <v>23.6007599990483</v>
      </c>
      <c r="AC525">
        <v>0.69067063619616997</v>
      </c>
      <c r="AD525">
        <v>8.5308523218610208</v>
      </c>
      <c r="AE525">
        <v>61.422563987467399</v>
      </c>
      <c r="AF525">
        <v>126.480253442307</v>
      </c>
      <c r="AG525">
        <v>-48.907220315886399</v>
      </c>
      <c r="AH525">
        <v>3.7333249352553102</v>
      </c>
      <c r="AI525">
        <v>6.4035686068834403</v>
      </c>
      <c r="AJ525">
        <v>-25.2328645306069</v>
      </c>
      <c r="AK525">
        <v>-42.008702267255998</v>
      </c>
      <c r="AL525">
        <v>28.8527777777777</v>
      </c>
      <c r="AM525">
        <v>4.6610219011998897</v>
      </c>
      <c r="AN525">
        <v>97.341263181754101</v>
      </c>
      <c r="AO525">
        <v>4.6610219011998897</v>
      </c>
      <c r="AP525">
        <v>130.29302306171499</v>
      </c>
      <c r="AQ525">
        <v>4.2849324010204004</v>
      </c>
      <c r="AR525">
        <v>194.58871768208701</v>
      </c>
      <c r="AS525">
        <v>36.091049614743604</v>
      </c>
    </row>
    <row r="526" spans="1:45" x14ac:dyDescent="0.25">
      <c r="A526" t="s">
        <v>1339</v>
      </c>
      <c r="B526" t="s">
        <v>1338</v>
      </c>
      <c r="C526" t="s">
        <v>61</v>
      </c>
      <c r="D526">
        <v>6206.8966116399997</v>
      </c>
      <c r="E526">
        <v>937.7</v>
      </c>
      <c r="F526">
        <v>5.3219093451258299</v>
      </c>
      <c r="G526">
        <v>1.8775994417306301</v>
      </c>
      <c r="H526">
        <v>1.55734209303379</v>
      </c>
      <c r="I526">
        <v>65.988600574900005</v>
      </c>
      <c r="L526">
        <v>47.858293995091898</v>
      </c>
      <c r="M526">
        <v>82.485706525902302</v>
      </c>
      <c r="N526">
        <v>24.946880992083202</v>
      </c>
      <c r="O526">
        <v>0</v>
      </c>
      <c r="P526">
        <v>67.291099396226898</v>
      </c>
      <c r="Q526">
        <v>26.739861201474699</v>
      </c>
      <c r="R526">
        <v>2.0910793207722702</v>
      </c>
      <c r="S526">
        <v>5.4268526529944099</v>
      </c>
      <c r="T526">
        <v>12.5852036976418</v>
      </c>
      <c r="U526">
        <v>0.13124737303861</v>
      </c>
      <c r="V526">
        <v>-0.52443751565811503</v>
      </c>
      <c r="W526">
        <v>-0.81701149829061803</v>
      </c>
      <c r="X526">
        <v>7226.86661164</v>
      </c>
      <c r="Y526">
        <v>1.55705462215682</v>
      </c>
      <c r="AA526">
        <v>8.8310217042096895</v>
      </c>
      <c r="AB526">
        <v>7.9005461848195599</v>
      </c>
      <c r="AC526">
        <v>0.75236751848995997</v>
      </c>
      <c r="AD526">
        <v>6.8141198838329604</v>
      </c>
      <c r="AE526">
        <v>330.89120710237103</v>
      </c>
      <c r="AG526">
        <v>32.353754725775701</v>
      </c>
      <c r="AH526">
        <v>-18.215710848190401</v>
      </c>
      <c r="AI526">
        <v>4.3224417025703801</v>
      </c>
      <c r="AJ526">
        <v>-57.002594785021202</v>
      </c>
      <c r="AK526">
        <v>-70.636330755948805</v>
      </c>
      <c r="AM526">
        <v>1.3372983863902199</v>
      </c>
      <c r="AO526">
        <v>1.3372983863902199</v>
      </c>
      <c r="AP526">
        <v>-22.262904694217301</v>
      </c>
      <c r="AR526">
        <v>-50.9573876018124</v>
      </c>
      <c r="AS526">
        <v>12.5859692830724</v>
      </c>
    </row>
    <row r="527" spans="1:45" x14ac:dyDescent="0.25">
      <c r="A527" t="s">
        <v>1366</v>
      </c>
      <c r="B527" t="s">
        <v>1365</v>
      </c>
      <c r="C527" t="s">
        <v>333</v>
      </c>
      <c r="D527">
        <v>6181.7658737299998</v>
      </c>
      <c r="E527">
        <v>16.100000000000001</v>
      </c>
      <c r="F527">
        <v>0.86583604117770396</v>
      </c>
      <c r="G527">
        <v>0.22306369773062801</v>
      </c>
      <c r="H527">
        <v>0.181390235480301</v>
      </c>
      <c r="I527">
        <v>213.68111266060001</v>
      </c>
      <c r="J527">
        <v>140.191368274399</v>
      </c>
      <c r="K527">
        <v>527.39270583699499</v>
      </c>
      <c r="L527">
        <v>120.58225705188499</v>
      </c>
      <c r="M527">
        <v>159.82405530765399</v>
      </c>
      <c r="N527">
        <v>4.5072856070885896</v>
      </c>
      <c r="O527">
        <v>2.6035839759091099</v>
      </c>
      <c r="P527">
        <v>92.121925502346997</v>
      </c>
      <c r="R527">
        <v>0.27342451021317798</v>
      </c>
      <c r="S527">
        <v>-0.70055532495011597</v>
      </c>
      <c r="T527">
        <v>-13.131180563183699</v>
      </c>
      <c r="X527">
        <v>28424.265873730001</v>
      </c>
      <c r="Y527">
        <v>3.1867197939066698</v>
      </c>
      <c r="Z527">
        <v>7.8104735518939297</v>
      </c>
      <c r="AA527">
        <v>12.9931779477013</v>
      </c>
      <c r="AB527">
        <v>8.8264249567532804</v>
      </c>
      <c r="AC527">
        <v>2.4389395333596999</v>
      </c>
      <c r="AD527">
        <v>4.2271451952235504</v>
      </c>
      <c r="AE527">
        <v>27.0936824338091</v>
      </c>
      <c r="AF527">
        <v>1.6986373219014901</v>
      </c>
      <c r="AG527">
        <v>-72.309545008710998</v>
      </c>
      <c r="AH527">
        <v>-79.859883482917596</v>
      </c>
      <c r="AI527">
        <v>0.46524462948206202</v>
      </c>
      <c r="AJ527">
        <v>-210.248703046412</v>
      </c>
      <c r="AK527">
        <v>-170.222828689979</v>
      </c>
      <c r="AM527">
        <v>0.69305415867639797</v>
      </c>
      <c r="AN527">
        <v>1.5363233891180801</v>
      </c>
      <c r="AO527">
        <v>0.69305415867639797</v>
      </c>
      <c r="AP527">
        <v>-50.0259911109925</v>
      </c>
      <c r="AR527">
        <v>-61.298595165881899</v>
      </c>
      <c r="AS527">
        <v>-13.1303438269541</v>
      </c>
    </row>
    <row r="528" spans="1:45" x14ac:dyDescent="0.25">
      <c r="A528" t="s">
        <v>1347</v>
      </c>
      <c r="B528" t="s">
        <v>1346</v>
      </c>
      <c r="C528" t="s">
        <v>71</v>
      </c>
      <c r="D528">
        <v>6127.4554488000003</v>
      </c>
      <c r="E528">
        <v>263.3</v>
      </c>
      <c r="F528">
        <v>1.9048404840483999</v>
      </c>
      <c r="G528">
        <v>0.61605399867322297</v>
      </c>
      <c r="H528">
        <v>1.1984977818159099</v>
      </c>
      <c r="I528">
        <v>65.926671514600002</v>
      </c>
      <c r="J528">
        <v>78.900421046502004</v>
      </c>
      <c r="K528">
        <v>68.701806940364094</v>
      </c>
      <c r="L528">
        <v>52.992829051061598</v>
      </c>
      <c r="M528">
        <v>139.660114191562</v>
      </c>
      <c r="N528">
        <v>7.0163481113603599</v>
      </c>
      <c r="O528">
        <v>4.6260843118299402</v>
      </c>
      <c r="P528">
        <v>69.099053743263497</v>
      </c>
      <c r="Q528">
        <v>2.9681697492751402</v>
      </c>
      <c r="R528">
        <v>1.0286340472203199</v>
      </c>
      <c r="S528">
        <v>-258.95511067995102</v>
      </c>
      <c r="T528">
        <v>23.344466049984799</v>
      </c>
      <c r="U528">
        <v>0.80369700622865103</v>
      </c>
      <c r="V528">
        <v>0.178041919532298</v>
      </c>
      <c r="W528">
        <v>0.231255783694744</v>
      </c>
      <c r="X528">
        <v>10832.5554488</v>
      </c>
      <c r="Y528">
        <v>0.73783911469295205</v>
      </c>
      <c r="Z528">
        <v>14.2344456036057</v>
      </c>
      <c r="AA528">
        <v>12.512336643141699</v>
      </c>
      <c r="AB528">
        <v>8.5107403687903194</v>
      </c>
      <c r="AC528">
        <v>0.86960686935344</v>
      </c>
      <c r="AD528">
        <v>6.2615017687085199</v>
      </c>
      <c r="AE528">
        <v>42.465762847728101</v>
      </c>
      <c r="AF528">
        <v>8.0517410399337699</v>
      </c>
      <c r="AG528">
        <v>-44.940482943667597</v>
      </c>
      <c r="AH528">
        <v>-71.606438085428394</v>
      </c>
      <c r="AI528">
        <v>1.7527648113779599</v>
      </c>
      <c r="AJ528">
        <v>-41.1253843130416</v>
      </c>
      <c r="AK528">
        <v>-62.492161251990602</v>
      </c>
      <c r="AL528">
        <v>12.1616628175519</v>
      </c>
      <c r="AM528">
        <v>0.41736008876501302</v>
      </c>
      <c r="AN528">
        <v>5.0053140842516202</v>
      </c>
      <c r="AO528">
        <v>0.41736008876501302</v>
      </c>
      <c r="AP528">
        <v>-73.831955354865002</v>
      </c>
      <c r="AQ528">
        <v>0.403860854558592</v>
      </c>
      <c r="AR528">
        <v>-73.621755922383301</v>
      </c>
      <c r="AS528">
        <v>23.3444660499846</v>
      </c>
    </row>
    <row r="529" spans="1:45" x14ac:dyDescent="0.25">
      <c r="A529" t="s">
        <v>1354</v>
      </c>
      <c r="B529" t="s">
        <v>1353</v>
      </c>
      <c r="C529" t="s">
        <v>504</v>
      </c>
      <c r="D529">
        <v>6123.7207903199997</v>
      </c>
      <c r="E529">
        <v>439.65</v>
      </c>
      <c r="F529">
        <v>3.1388822716661098</v>
      </c>
      <c r="G529">
        <v>1.14129036089719</v>
      </c>
      <c r="H529">
        <v>0.86097274862439699</v>
      </c>
      <c r="I529">
        <v>108.2601663092</v>
      </c>
      <c r="J529">
        <v>53.122886352858899</v>
      </c>
      <c r="K529">
        <v>70.748527466493599</v>
      </c>
      <c r="L529">
        <v>35.988896276858803</v>
      </c>
      <c r="M529">
        <v>140.833300775738</v>
      </c>
      <c r="N529">
        <v>9.8077804838834606</v>
      </c>
      <c r="O529">
        <v>6.8708616014490396</v>
      </c>
      <c r="P529">
        <v>78.459461453978705</v>
      </c>
      <c r="Q529">
        <v>7.53107929610238</v>
      </c>
      <c r="R529">
        <v>1.3570684774216499</v>
      </c>
      <c r="S529">
        <v>5.3965046801830399</v>
      </c>
      <c r="T529">
        <v>18.4227460599277</v>
      </c>
      <c r="U529">
        <v>1.1818275355467001</v>
      </c>
      <c r="V529">
        <v>0.52614264684997802</v>
      </c>
      <c r="W529">
        <v>0.58692253854732201</v>
      </c>
      <c r="X529">
        <v>8516.6007903200007</v>
      </c>
      <c r="Y529">
        <v>1.68536762215282</v>
      </c>
      <c r="AA529">
        <v>12.9270525945174</v>
      </c>
      <c r="AB529">
        <v>11.1549756251899</v>
      </c>
      <c r="AC529">
        <v>0.75236751848995997</v>
      </c>
      <c r="AD529">
        <v>6.8141198838329604</v>
      </c>
      <c r="AE529">
        <v>330.89120710237103</v>
      </c>
      <c r="AG529">
        <v>-71.1473202764154</v>
      </c>
      <c r="AH529">
        <v>-49.702411386083099</v>
      </c>
      <c r="AI529">
        <v>2.65831490153281</v>
      </c>
      <c r="AJ529">
        <v>-58.095722790108802</v>
      </c>
      <c r="AK529">
        <v>-57.0162362988032</v>
      </c>
      <c r="AL529">
        <v>18.708510638297799</v>
      </c>
      <c r="AM529">
        <v>1.2118356843542499</v>
      </c>
      <c r="AO529">
        <v>1.2118356843542499</v>
      </c>
      <c r="AP529">
        <v>-73.463656194180004</v>
      </c>
      <c r="AQ529">
        <v>1.3545453385919499</v>
      </c>
      <c r="AR529">
        <v>-55.558468952839902</v>
      </c>
      <c r="AS529">
        <v>18.4227460599277</v>
      </c>
    </row>
    <row r="530" spans="1:45" x14ac:dyDescent="0.25">
      <c r="A530" t="s">
        <v>1327</v>
      </c>
      <c r="B530" t="s">
        <v>1326</v>
      </c>
      <c r="C530" t="s">
        <v>102</v>
      </c>
      <c r="D530">
        <v>6038.385289545</v>
      </c>
      <c r="E530">
        <v>136.35</v>
      </c>
      <c r="F530">
        <v>5.2415619797184796</v>
      </c>
      <c r="G530">
        <v>1.07475953831356</v>
      </c>
      <c r="H530">
        <v>1.17774191422566</v>
      </c>
      <c r="I530">
        <v>71.694488906299995</v>
      </c>
      <c r="J530">
        <v>72.752832904105404</v>
      </c>
      <c r="K530">
        <v>40.762111801242199</v>
      </c>
      <c r="L530">
        <v>43.885413863960501</v>
      </c>
      <c r="M530">
        <v>36.972384422882698</v>
      </c>
      <c r="N530">
        <v>9.4153822730572401</v>
      </c>
      <c r="O530">
        <v>5.0169867678018996</v>
      </c>
      <c r="P530">
        <v>2.31505466040303</v>
      </c>
      <c r="Q530">
        <v>15.421691908913701</v>
      </c>
      <c r="R530">
        <v>1.51097306829111</v>
      </c>
      <c r="S530">
        <v>9.40375271489666</v>
      </c>
      <c r="T530">
        <v>27.959370697527302</v>
      </c>
      <c r="U530">
        <v>0.179148554311861</v>
      </c>
      <c r="V530">
        <v>-3.0630658167406501</v>
      </c>
      <c r="W530">
        <v>-0.90603813277823697</v>
      </c>
      <c r="X530">
        <v>6252.8952895449902</v>
      </c>
      <c r="Y530">
        <v>1.4888519455749101</v>
      </c>
      <c r="AA530">
        <v>18.055774564826201</v>
      </c>
      <c r="AB530">
        <v>15.744020771338899</v>
      </c>
      <c r="AC530">
        <v>1.29014926677683</v>
      </c>
      <c r="AD530">
        <v>4.6536854529267204</v>
      </c>
      <c r="AE530">
        <v>35.211063385994301</v>
      </c>
      <c r="AG530">
        <v>-30.940189139960999</v>
      </c>
      <c r="AH530">
        <v>-13.627875607595801</v>
      </c>
      <c r="AI530">
        <v>2.6510889447885999</v>
      </c>
      <c r="AJ530">
        <v>25.8014845002944</v>
      </c>
      <c r="AK530">
        <v>30.527298102260598</v>
      </c>
      <c r="AM530">
        <v>1.4377758254647199</v>
      </c>
      <c r="AN530">
        <v>111.904842282153</v>
      </c>
      <c r="AO530">
        <v>1.4377758254647199</v>
      </c>
      <c r="AP530">
        <v>-36.864042561056401</v>
      </c>
      <c r="AR530">
        <v>-10.4387784459063</v>
      </c>
      <c r="AS530">
        <v>22.913464461522398</v>
      </c>
    </row>
    <row r="531" spans="1:45" x14ac:dyDescent="0.25">
      <c r="A531" t="s">
        <v>1345</v>
      </c>
      <c r="B531" t="s">
        <v>1344</v>
      </c>
      <c r="C531" t="s">
        <v>706</v>
      </c>
      <c r="D531">
        <v>6034.771855</v>
      </c>
      <c r="E531">
        <v>867.85</v>
      </c>
      <c r="F531">
        <v>14.0532646048109</v>
      </c>
      <c r="G531">
        <v>1.18031064755758</v>
      </c>
      <c r="H531">
        <v>0.89862279752873098</v>
      </c>
      <c r="I531">
        <v>107.8012321218</v>
      </c>
      <c r="J531">
        <v>103.739062647007</v>
      </c>
      <c r="K531">
        <v>77.276918320990205</v>
      </c>
      <c r="L531">
        <v>47.608439234442002</v>
      </c>
      <c r="M531">
        <v>26.308022385941801</v>
      </c>
      <c r="N531">
        <v>11.734071704230701</v>
      </c>
      <c r="O531">
        <v>3.5184432043885301</v>
      </c>
      <c r="P531">
        <v>11.62207262944</v>
      </c>
      <c r="Q531">
        <v>22.687323394718799</v>
      </c>
      <c r="R531">
        <v>1.8048823191015699</v>
      </c>
      <c r="S531">
        <v>3.1188409448818901</v>
      </c>
      <c r="T531">
        <v>51.836212463494199</v>
      </c>
      <c r="U531">
        <v>0.57961594639272396</v>
      </c>
      <c r="V531">
        <v>-4.6039140303628698E-2</v>
      </c>
      <c r="W531">
        <v>9.2323050718596894E-2</v>
      </c>
      <c r="X531">
        <v>5992.771855</v>
      </c>
      <c r="Y531">
        <v>4.8415093473044699</v>
      </c>
      <c r="Z531">
        <v>52.646682377229197</v>
      </c>
      <c r="AA531">
        <v>36.635113430737199</v>
      </c>
      <c r="AB531">
        <v>31.535925143398401</v>
      </c>
      <c r="AC531">
        <v>0.69067063619616997</v>
      </c>
      <c r="AD531">
        <v>8.5308523218610208</v>
      </c>
      <c r="AE531">
        <v>61.422563987467399</v>
      </c>
      <c r="AF531">
        <v>53.015653650179999</v>
      </c>
      <c r="AG531">
        <v>2.7698782519066101</v>
      </c>
      <c r="AH531">
        <v>10.9751006830862</v>
      </c>
      <c r="AI531">
        <v>6.8506111350762202</v>
      </c>
      <c r="AJ531">
        <v>-15.7502864729574</v>
      </c>
      <c r="AK531">
        <v>-16.714124271454001</v>
      </c>
      <c r="AL531">
        <v>36.311715481171497</v>
      </c>
      <c r="AM531">
        <v>4.8754407896331298</v>
      </c>
      <c r="AN531">
        <v>48.258871291483402</v>
      </c>
      <c r="AO531">
        <v>4.8754407896331298</v>
      </c>
      <c r="AP531">
        <v>124.62307298373599</v>
      </c>
      <c r="AQ531">
        <v>4.5782506937636596</v>
      </c>
      <c r="AR531">
        <v>208.14054960420401</v>
      </c>
      <c r="AS531">
        <v>53.881891562500002</v>
      </c>
    </row>
    <row r="532" spans="1:45" x14ac:dyDescent="0.25">
      <c r="A532" t="s">
        <v>1380</v>
      </c>
      <c r="B532" t="s">
        <v>1379</v>
      </c>
      <c r="C532" t="s">
        <v>85</v>
      </c>
      <c r="D532">
        <v>6020.9053739250003</v>
      </c>
      <c r="E532">
        <v>1571.05</v>
      </c>
      <c r="F532">
        <v>102.950276243093</v>
      </c>
      <c r="G532">
        <v>2.4090470057952298</v>
      </c>
      <c r="H532">
        <v>1.7934007198430999</v>
      </c>
      <c r="I532">
        <v>26.809021163899999</v>
      </c>
      <c r="J532">
        <v>0</v>
      </c>
      <c r="K532">
        <v>8495.5213903743297</v>
      </c>
      <c r="L532">
        <v>58.632829399605797</v>
      </c>
      <c r="M532">
        <v>1.1855056424702699</v>
      </c>
      <c r="N532">
        <v>25.354450703458699</v>
      </c>
      <c r="P532">
        <v>0.64389556818753402</v>
      </c>
      <c r="Q532">
        <v>100.512376416251</v>
      </c>
      <c r="R532">
        <v>2.4090470057952298</v>
      </c>
      <c r="S532">
        <v>6.3601528662420304</v>
      </c>
      <c r="T532">
        <v>43.228786429674003</v>
      </c>
      <c r="U532">
        <v>0.50904835895170097</v>
      </c>
      <c r="V532">
        <v>-0.146636529745024</v>
      </c>
      <c r="W532">
        <v>-0.246909816472141</v>
      </c>
      <c r="X532">
        <v>5979.185373925</v>
      </c>
      <c r="Y532">
        <v>4.7903230094417397</v>
      </c>
      <c r="Z532">
        <v>288.01470972663702</v>
      </c>
      <c r="AA532">
        <v>32.087503348314897</v>
      </c>
      <c r="AB532">
        <v>29.651303614802799</v>
      </c>
      <c r="AC532">
        <v>1.3015700832254</v>
      </c>
      <c r="AD532">
        <v>5.63674749433142</v>
      </c>
      <c r="AE532">
        <v>29.1524096305589</v>
      </c>
      <c r="AF532">
        <v>290.02434363800501</v>
      </c>
      <c r="AG532">
        <v>190.40886058052601</v>
      </c>
      <c r="AH532">
        <v>91.023479728919995</v>
      </c>
      <c r="AI532">
        <v>10.0959226217365</v>
      </c>
      <c r="AJ532">
        <v>4.08892647775233</v>
      </c>
      <c r="AK532">
        <v>0.86096475184741605</v>
      </c>
      <c r="AL532">
        <v>36.033256880733902</v>
      </c>
      <c r="AM532">
        <v>4.8237476757559001</v>
      </c>
      <c r="AN532">
        <v>41.095525042147301</v>
      </c>
      <c r="AO532">
        <v>4.8237476757559001</v>
      </c>
      <c r="AP532">
        <v>111.33788990481</v>
      </c>
      <c r="AQ532">
        <v>4.1598947911051196</v>
      </c>
      <c r="AR532">
        <v>76.900824809433004</v>
      </c>
    </row>
    <row r="533" spans="1:45" x14ac:dyDescent="0.25">
      <c r="A533" t="s">
        <v>1335</v>
      </c>
      <c r="B533" t="s">
        <v>1334</v>
      </c>
      <c r="C533" t="s">
        <v>79</v>
      </c>
      <c r="D533">
        <v>6014.7192416549997</v>
      </c>
      <c r="E533">
        <v>58.45</v>
      </c>
      <c r="F533">
        <v>0.92349308182122902</v>
      </c>
      <c r="G533">
        <v>0.50977696338744805</v>
      </c>
      <c r="H533">
        <v>0.73648711179169102</v>
      </c>
      <c r="I533">
        <v>370.82097962860001</v>
      </c>
      <c r="L533">
        <v>69.277527590028498</v>
      </c>
      <c r="M533">
        <v>49.582175724952201</v>
      </c>
      <c r="N533">
        <v>2.1103015185331002</v>
      </c>
      <c r="O533">
        <v>0</v>
      </c>
      <c r="P533">
        <v>2.00620767494356</v>
      </c>
      <c r="R533">
        <v>1.1139949346996401</v>
      </c>
      <c r="S533">
        <v>184.115533841071</v>
      </c>
      <c r="T533">
        <v>-71.3743828367747</v>
      </c>
      <c r="X533">
        <v>11685.889241655001</v>
      </c>
      <c r="Y533">
        <v>1.82412457138363</v>
      </c>
      <c r="Z533">
        <v>25.577030010845</v>
      </c>
      <c r="AA533">
        <v>60.583178193037398</v>
      </c>
      <c r="AB533">
        <v>36.446649538892103</v>
      </c>
      <c r="AC533">
        <v>1.54858199196179</v>
      </c>
      <c r="AD533">
        <v>2.73104420199738</v>
      </c>
      <c r="AE533">
        <v>-74.067262102288296</v>
      </c>
      <c r="AF533">
        <v>13.164479944089299</v>
      </c>
      <c r="AG533">
        <v>-54.898304429818999</v>
      </c>
      <c r="AH533">
        <v>-84.673447596442301</v>
      </c>
      <c r="AI533">
        <v>1.3055042632520799</v>
      </c>
      <c r="AJ533">
        <v>-171.502015253179</v>
      </c>
      <c r="AK533">
        <v>2.7519991668511299</v>
      </c>
      <c r="AM533">
        <v>0.93887567576526199</v>
      </c>
      <c r="AN533">
        <v>9.3786553384503808</v>
      </c>
      <c r="AO533">
        <v>0.93887567576526199</v>
      </c>
      <c r="AP533">
        <v>-60.867919127052602</v>
      </c>
      <c r="AR533">
        <v>-72.635520436761098</v>
      </c>
      <c r="AS533">
        <v>-50.256678155540101</v>
      </c>
    </row>
    <row r="534" spans="1:45" x14ac:dyDescent="0.25">
      <c r="A534" t="s">
        <v>1341</v>
      </c>
      <c r="B534" t="s">
        <v>1340</v>
      </c>
      <c r="C534" t="s">
        <v>504</v>
      </c>
      <c r="D534">
        <v>6013.6599558400003</v>
      </c>
      <c r="E534">
        <v>2198.85</v>
      </c>
      <c r="F534">
        <v>25.746693794506601</v>
      </c>
      <c r="G534">
        <v>0.81790214754777202</v>
      </c>
      <c r="H534">
        <v>1.3492362866585199</v>
      </c>
      <c r="I534">
        <v>158.57893854060001</v>
      </c>
      <c r="L534">
        <v>61.126267473398698</v>
      </c>
      <c r="M534">
        <v>40.9177679882525</v>
      </c>
      <c r="N534">
        <v>25.683725555859901</v>
      </c>
      <c r="O534">
        <v>0</v>
      </c>
      <c r="P534">
        <v>3.7610132158590299</v>
      </c>
      <c r="Q534">
        <v>44.958126234084503</v>
      </c>
      <c r="R534">
        <v>1.5919659232088901</v>
      </c>
      <c r="S534">
        <v>10.6539521650217</v>
      </c>
      <c r="T534">
        <v>30.358220787722701</v>
      </c>
      <c r="X534">
        <v>6216.6699558399996</v>
      </c>
      <c r="Y534">
        <v>5.1881243111537598</v>
      </c>
      <c r="AA534">
        <v>24.563080152672899</v>
      </c>
      <c r="AB534">
        <v>22.201599785150499</v>
      </c>
      <c r="AC534">
        <v>0.75236751848995997</v>
      </c>
      <c r="AD534">
        <v>6.8141198838329604</v>
      </c>
      <c r="AE534">
        <v>330.89120710237103</v>
      </c>
      <c r="AG534">
        <v>19.806807983250501</v>
      </c>
      <c r="AH534">
        <v>108.853860328347</v>
      </c>
      <c r="AI534">
        <v>11.038289199412599</v>
      </c>
      <c r="AJ534">
        <v>-30.947357394514199</v>
      </c>
      <c r="AK534">
        <v>-29.168508077815201</v>
      </c>
      <c r="AL534">
        <v>25.777842907385601</v>
      </c>
      <c r="AM534">
        <v>5.0187022372960497</v>
      </c>
      <c r="AN534">
        <v>102.134170445652</v>
      </c>
      <c r="AO534">
        <v>5.0187022372960497</v>
      </c>
      <c r="AP534">
        <v>9.8977441804675195</v>
      </c>
      <c r="AQ534">
        <v>4.3636207892734804</v>
      </c>
      <c r="AR534">
        <v>84.050374299790704</v>
      </c>
      <c r="AS534">
        <v>30.359753411954699</v>
      </c>
    </row>
    <row r="535" spans="1:45" x14ac:dyDescent="0.25">
      <c r="A535" t="s">
        <v>1343</v>
      </c>
      <c r="B535" t="s">
        <v>1342</v>
      </c>
      <c r="C535" t="s">
        <v>902</v>
      </c>
      <c r="D535">
        <v>6005.9995704149997</v>
      </c>
      <c r="E535">
        <v>149.6</v>
      </c>
      <c r="F535">
        <v>1.6784565916398699</v>
      </c>
      <c r="G535">
        <v>0.79138773294734899</v>
      </c>
      <c r="H535">
        <v>0.795662100456621</v>
      </c>
      <c r="I535">
        <v>54.908172882099997</v>
      </c>
      <c r="J535">
        <v>94.934679334916794</v>
      </c>
      <c r="K535">
        <v>233.05596793349099</v>
      </c>
      <c r="L535">
        <v>92.3758967001434</v>
      </c>
      <c r="M535">
        <v>183.00715990453401</v>
      </c>
      <c r="N535">
        <v>5.9257577477579702</v>
      </c>
      <c r="O535">
        <v>3.8447488584474798</v>
      </c>
      <c r="P535">
        <v>53.842482100238598</v>
      </c>
      <c r="Q535">
        <v>2.10008936550491</v>
      </c>
      <c r="R535">
        <v>0.94192147638863699</v>
      </c>
      <c r="S535">
        <v>-60.6086956521739</v>
      </c>
      <c r="T535">
        <v>42.595741634148901</v>
      </c>
      <c r="U535">
        <v>0.66350321096087606</v>
      </c>
      <c r="V535">
        <v>0.22821305244009801</v>
      </c>
      <c r="W535">
        <v>0.49339800001847101</v>
      </c>
      <c r="X535">
        <v>9296.9995704150006</v>
      </c>
      <c r="Y535">
        <v>1.33385933578407</v>
      </c>
      <c r="AA535">
        <v>17.810344004626401</v>
      </c>
      <c r="AB535">
        <v>11.187725114819401</v>
      </c>
      <c r="AC535">
        <v>0.98496442982137</v>
      </c>
      <c r="AD535">
        <v>5.34669024160738</v>
      </c>
      <c r="AE535">
        <v>68.009970285932496</v>
      </c>
      <c r="AG535">
        <v>-23.920671337249502</v>
      </c>
      <c r="AH535">
        <v>-66.343616350769295</v>
      </c>
      <c r="AI535">
        <v>2.8668255706038099</v>
      </c>
      <c r="AJ535">
        <v>-95.082183245932896</v>
      </c>
      <c r="AK535">
        <v>158.03693921108001</v>
      </c>
      <c r="AL535">
        <v>12.7688630932058</v>
      </c>
      <c r="AM535">
        <v>0.86169290823744604</v>
      </c>
      <c r="AN535">
        <v>26.5752193381194</v>
      </c>
      <c r="AO535">
        <v>0.86169290823744604</v>
      </c>
      <c r="AP535">
        <v>-69.074257245547898</v>
      </c>
      <c r="AQ535">
        <v>0.75892973080321102</v>
      </c>
      <c r="AR535">
        <v>-74.885090128645601</v>
      </c>
      <c r="AS535">
        <v>28.197181081760501</v>
      </c>
    </row>
    <row r="536" spans="1:45" x14ac:dyDescent="0.25">
      <c r="A536" t="s">
        <v>1470</v>
      </c>
      <c r="B536" t="s">
        <v>1469</v>
      </c>
      <c r="C536" t="s">
        <v>457</v>
      </c>
      <c r="D536">
        <v>5973.8168817599999</v>
      </c>
      <c r="E536">
        <v>1288.3499999999999</v>
      </c>
      <c r="F536">
        <v>21.374287195438001</v>
      </c>
      <c r="G536">
        <v>1.60837634814721</v>
      </c>
      <c r="H536">
        <v>1.4945978188693601</v>
      </c>
      <c r="I536">
        <v>57.890757850999996</v>
      </c>
      <c r="L536">
        <v>46.576154277689298</v>
      </c>
      <c r="M536">
        <v>12.4929284558934</v>
      </c>
      <c r="N536">
        <v>22.285340568821798</v>
      </c>
      <c r="O536">
        <v>0</v>
      </c>
      <c r="P536">
        <v>4.7552648143868996</v>
      </c>
      <c r="Q536">
        <v>49.382467106921403</v>
      </c>
      <c r="R536">
        <v>2.3081119644131101</v>
      </c>
      <c r="S536">
        <v>4.8089625203693602</v>
      </c>
      <c r="T536">
        <v>20.327401938750501</v>
      </c>
      <c r="U536">
        <v>1.10605574604579</v>
      </c>
      <c r="V536">
        <v>0.48040065934943799</v>
      </c>
      <c r="W536">
        <v>0.310352402961171</v>
      </c>
      <c r="X536">
        <v>5753.65688176</v>
      </c>
      <c r="Y536">
        <v>2.1662946327960499</v>
      </c>
      <c r="Z536">
        <v>36.896606911376097</v>
      </c>
      <c r="AA536">
        <v>13.954686720574299</v>
      </c>
      <c r="AB536">
        <v>11.347988011833801</v>
      </c>
      <c r="AC536">
        <v>0.86960686935344</v>
      </c>
      <c r="AD536">
        <v>6.2615017687085199</v>
      </c>
      <c r="AE536">
        <v>42.465762847728101</v>
      </c>
      <c r="AF536">
        <v>38.308431972297001</v>
      </c>
      <c r="AG536">
        <v>-11.583314144504399</v>
      </c>
      <c r="AH536">
        <v>-22.892960261675299</v>
      </c>
      <c r="AI536">
        <v>4.7598996691393802</v>
      </c>
      <c r="AJ536">
        <v>-61.814204726739803</v>
      </c>
      <c r="AK536">
        <v>-67.3397150120243</v>
      </c>
      <c r="AM536">
        <v>2.2491865111540301</v>
      </c>
      <c r="AN536">
        <v>27.237902980849899</v>
      </c>
      <c r="AO536">
        <v>2.2491865111540301</v>
      </c>
      <c r="AP536">
        <v>16.835521587703798</v>
      </c>
      <c r="AR536">
        <v>42.154442565083201</v>
      </c>
      <c r="AS536">
        <v>20.327401938750501</v>
      </c>
    </row>
    <row r="537" spans="1:45" x14ac:dyDescent="0.25">
      <c r="A537" t="s">
        <v>1268</v>
      </c>
      <c r="B537" t="s">
        <v>1267</v>
      </c>
      <c r="C537" t="s">
        <v>274</v>
      </c>
      <c r="D537">
        <v>5962.412456</v>
      </c>
      <c r="E537">
        <v>397.5</v>
      </c>
      <c r="F537">
        <v>15.5569689260403</v>
      </c>
      <c r="G537">
        <v>0.115516197828859</v>
      </c>
      <c r="H537">
        <v>4.8112322507662899</v>
      </c>
      <c r="I537">
        <v>17.216773320600002</v>
      </c>
      <c r="L537">
        <v>1.0755359617342799</v>
      </c>
      <c r="M537">
        <v>250.61676699945201</v>
      </c>
      <c r="N537">
        <v>29.121672531707699</v>
      </c>
      <c r="O537">
        <v>0</v>
      </c>
      <c r="P537">
        <v>54.570041270760797</v>
      </c>
      <c r="Q537">
        <v>24.954846350397901</v>
      </c>
      <c r="R537">
        <v>0.77145964462016203</v>
      </c>
      <c r="S537">
        <v>-22.105313941481601</v>
      </c>
      <c r="T537">
        <v>1.68833691232978</v>
      </c>
      <c r="U537">
        <v>6.7432567432567403</v>
      </c>
      <c r="V537">
        <v>5.8129017686941999</v>
      </c>
      <c r="W537">
        <v>6.4707355726806197</v>
      </c>
      <c r="X537">
        <v>14688.742456</v>
      </c>
      <c r="Y537">
        <v>0.191390376057607</v>
      </c>
      <c r="Z537">
        <v>45.029866511342703</v>
      </c>
      <c r="AA537">
        <v>2.8596235751275101</v>
      </c>
      <c r="AB537">
        <v>2.5724322434440201</v>
      </c>
      <c r="AC537">
        <v>4.06194010283913</v>
      </c>
      <c r="AD537">
        <v>1.65041840896396</v>
      </c>
      <c r="AE537">
        <v>10.616623364306101</v>
      </c>
      <c r="AF537">
        <v>18.2783950214592</v>
      </c>
      <c r="AG537">
        <v>-2.3781320279942499</v>
      </c>
      <c r="AH537">
        <v>10.523343590286199</v>
      </c>
      <c r="AI537">
        <v>1.7100298721151299</v>
      </c>
      <c r="AJ537">
        <v>-93.350239212594303</v>
      </c>
      <c r="AK537">
        <v>-90.488104257431402</v>
      </c>
      <c r="AM537">
        <v>7.7688635741466602E-2</v>
      </c>
      <c r="AN537">
        <v>5.8120546034097798</v>
      </c>
      <c r="AO537">
        <v>7.7688635741466602E-2</v>
      </c>
      <c r="AP537">
        <v>-88.818302488125994</v>
      </c>
      <c r="AR537">
        <v>-87.556166191303305</v>
      </c>
      <c r="AS537">
        <v>3.44560484963361</v>
      </c>
    </row>
    <row r="538" spans="1:45" x14ac:dyDescent="0.25">
      <c r="A538" t="s">
        <v>1356</v>
      </c>
      <c r="B538" t="s">
        <v>1355</v>
      </c>
      <c r="C538" t="s">
        <v>102</v>
      </c>
      <c r="D538">
        <v>5962.0218301799996</v>
      </c>
      <c r="E538">
        <v>154.80000000000001</v>
      </c>
      <c r="F538">
        <v>11.8908444111589</v>
      </c>
      <c r="G538">
        <v>0.77812758190546605</v>
      </c>
      <c r="H538">
        <v>1.1381752732803301</v>
      </c>
      <c r="I538">
        <v>34.296878993500002</v>
      </c>
      <c r="J538">
        <v>48.943121246417498</v>
      </c>
      <c r="K538">
        <v>86.875810043628206</v>
      </c>
      <c r="L538">
        <v>69.543821919386602</v>
      </c>
      <c r="M538">
        <v>36.256823865037099</v>
      </c>
      <c r="N538">
        <v>11.689898965728499</v>
      </c>
      <c r="O538">
        <v>7.4576363481664201</v>
      </c>
      <c r="P538">
        <v>16.694960025358299</v>
      </c>
      <c r="Q538">
        <v>17.034829246850698</v>
      </c>
      <c r="R538">
        <v>1.0866818228455</v>
      </c>
      <c r="S538">
        <v>13.573467791822701</v>
      </c>
      <c r="T538">
        <v>13.494843436351299</v>
      </c>
      <c r="U538">
        <v>3.4821145932256998</v>
      </c>
      <c r="V538">
        <v>0.23990022217318699</v>
      </c>
      <c r="W538">
        <v>2.3969279061356001</v>
      </c>
      <c r="X538">
        <v>6905.0018301800001</v>
      </c>
      <c r="Y538">
        <v>1.1875139655698399</v>
      </c>
      <c r="AA538">
        <v>10.872477649120601</v>
      </c>
      <c r="AB538">
        <v>8.9462729230270899</v>
      </c>
      <c r="AC538">
        <v>1.29014926677683</v>
      </c>
      <c r="AD538">
        <v>4.6536854529267204</v>
      </c>
      <c r="AE538">
        <v>35.211063385994301</v>
      </c>
      <c r="AG538">
        <v>-45.300498890063999</v>
      </c>
      <c r="AH538">
        <v>-31.5881110122812</v>
      </c>
      <c r="AI538">
        <v>2.0998210228506999</v>
      </c>
      <c r="AJ538">
        <v>-39.280774386592803</v>
      </c>
      <c r="AK538">
        <v>-36.999817659853797</v>
      </c>
      <c r="AL538">
        <v>12.5344129554655</v>
      </c>
      <c r="AM538">
        <v>1.02534139171784</v>
      </c>
      <c r="AN538">
        <v>11.827296376004201</v>
      </c>
      <c r="AO538">
        <v>1.02534139171784</v>
      </c>
      <c r="AP538">
        <v>-54.974962493223998</v>
      </c>
      <c r="AQ538">
        <v>1.04552420239411</v>
      </c>
      <c r="AR538">
        <v>-36.129940477652198</v>
      </c>
      <c r="AS538">
        <v>14.0362129912891</v>
      </c>
    </row>
    <row r="539" spans="1:45" x14ac:dyDescent="0.25">
      <c r="A539" t="s">
        <v>1349</v>
      </c>
      <c r="B539" t="s">
        <v>1348</v>
      </c>
      <c r="C539" t="s">
        <v>1350</v>
      </c>
      <c r="D539">
        <v>5951.5058557499997</v>
      </c>
      <c r="E539">
        <v>478.75</v>
      </c>
      <c r="F539">
        <v>7.9893526405451398</v>
      </c>
      <c r="G539">
        <v>0.74902938288390297</v>
      </c>
      <c r="H539">
        <v>1.19444825923707</v>
      </c>
      <c r="I539">
        <v>113.00022303430001</v>
      </c>
      <c r="J539">
        <v>160.49734937258299</v>
      </c>
      <c r="K539">
        <v>97.701175270035293</v>
      </c>
      <c r="L539">
        <v>24.287676561101001</v>
      </c>
      <c r="M539">
        <v>64.815521956757294</v>
      </c>
      <c r="N539">
        <v>9.1675463288763801</v>
      </c>
      <c r="O539">
        <v>2.27418085985131</v>
      </c>
      <c r="P539">
        <v>40.768873522885599</v>
      </c>
      <c r="Q539">
        <v>11.9215810041864</v>
      </c>
      <c r="R539">
        <v>1.5247526248206</v>
      </c>
      <c r="S539">
        <v>5.8599177167103802</v>
      </c>
      <c r="T539">
        <v>46.340464500116703</v>
      </c>
      <c r="U539">
        <v>0.32006828123332898</v>
      </c>
      <c r="V539">
        <v>-0.335616607463395</v>
      </c>
      <c r="W539">
        <v>0</v>
      </c>
      <c r="X539">
        <v>6321.5958557499898</v>
      </c>
      <c r="Y539">
        <v>3.0928934521334099</v>
      </c>
      <c r="AA539">
        <v>33.699002376192702</v>
      </c>
      <c r="AB539">
        <v>25.201705691875201</v>
      </c>
      <c r="AC539">
        <v>0.75236751848995997</v>
      </c>
      <c r="AD539">
        <v>6.8141198838329604</v>
      </c>
      <c r="AE539">
        <v>330.89120710237103</v>
      </c>
      <c r="AG539">
        <v>0</v>
      </c>
      <c r="AH539">
        <v>16.216083845864102</v>
      </c>
      <c r="AI539">
        <v>6.1422218440063903</v>
      </c>
      <c r="AJ539">
        <v>0</v>
      </c>
      <c r="AK539">
        <v>8.1211003721844595</v>
      </c>
      <c r="AL539">
        <v>42.180616740088098</v>
      </c>
      <c r="AM539">
        <v>2.9118238355651598</v>
      </c>
      <c r="AN539">
        <v>33.975600021407701</v>
      </c>
      <c r="AO539">
        <v>2.9118238355651598</v>
      </c>
      <c r="AP539">
        <v>0</v>
      </c>
      <c r="AQ539">
        <v>2.46954317041715</v>
      </c>
      <c r="AR539">
        <v>6.78502957361383</v>
      </c>
      <c r="AS539">
        <v>43.556102574282598</v>
      </c>
    </row>
    <row r="540" spans="1:45" x14ac:dyDescent="0.25">
      <c r="A540" t="s">
        <v>1382</v>
      </c>
      <c r="B540" t="s">
        <v>1381</v>
      </c>
      <c r="C540" t="s">
        <v>99</v>
      </c>
      <c r="D540">
        <v>5922.7541000000001</v>
      </c>
      <c r="E540">
        <v>316.14999999999998</v>
      </c>
      <c r="F540">
        <v>9.4314030314807606</v>
      </c>
      <c r="G540">
        <v>0.73185333000748298</v>
      </c>
      <c r="H540">
        <v>0.34745709328095298</v>
      </c>
      <c r="I540">
        <v>2403.1060337448998</v>
      </c>
      <c r="L540">
        <v>138.85368252189201</v>
      </c>
      <c r="M540">
        <v>22.494598707052301</v>
      </c>
      <c r="N540">
        <v>8.7308011959114395</v>
      </c>
      <c r="O540">
        <v>0</v>
      </c>
      <c r="P540">
        <v>2.3336948206434398</v>
      </c>
      <c r="Q540">
        <v>9.8286727801049008</v>
      </c>
      <c r="R540">
        <v>2.0931529059615799</v>
      </c>
      <c r="S540">
        <v>1.0802620802620799</v>
      </c>
      <c r="T540">
        <v>37.900774940807501</v>
      </c>
      <c r="U540">
        <v>1.0596235963941101</v>
      </c>
      <c r="V540">
        <v>-2.1825907746583901</v>
      </c>
      <c r="W540">
        <v>-29.5095087691424</v>
      </c>
      <c r="X540">
        <v>6127.7541000000001</v>
      </c>
      <c r="Y540">
        <v>6.7329818373603096</v>
      </c>
      <c r="AA540">
        <v>25.2513870688589</v>
      </c>
      <c r="AB540">
        <v>20.724977508708999</v>
      </c>
      <c r="AC540">
        <v>1.29014926677683</v>
      </c>
      <c r="AD540">
        <v>4.6536854529267204</v>
      </c>
      <c r="AE540">
        <v>35.211063385994301</v>
      </c>
      <c r="AG540">
        <v>166.18225980173199</v>
      </c>
      <c r="AH540">
        <v>62.217463190105498</v>
      </c>
      <c r="AI540">
        <v>4.9790708094793699</v>
      </c>
      <c r="AJ540">
        <v>266.75770354493</v>
      </c>
      <c r="AK540">
        <v>76.9383797126372</v>
      </c>
      <c r="AL540">
        <v>33.278947368421001</v>
      </c>
      <c r="AM540">
        <v>6.5077343398050704</v>
      </c>
      <c r="AN540">
        <v>113.61507960867</v>
      </c>
      <c r="AO540">
        <v>6.5077343398050704</v>
      </c>
      <c r="AP540">
        <v>778.73765475532696</v>
      </c>
      <c r="AQ540">
        <v>5.9068057245437302</v>
      </c>
      <c r="AR540">
        <v>305.376573106644</v>
      </c>
      <c r="AS540">
        <v>37.903200435172103</v>
      </c>
    </row>
    <row r="541" spans="1:45" x14ac:dyDescent="0.25">
      <c r="A541" t="s">
        <v>1420</v>
      </c>
      <c r="B541" t="s">
        <v>1419</v>
      </c>
      <c r="C541" t="s">
        <v>373</v>
      </c>
      <c r="D541">
        <v>5897.040910275</v>
      </c>
      <c r="E541">
        <v>627.35</v>
      </c>
      <c r="F541">
        <v>1.5821620753353101</v>
      </c>
      <c r="G541">
        <v>0.18246593599224101</v>
      </c>
      <c r="H541">
        <v>0.28228999349537298</v>
      </c>
      <c r="I541">
        <v>1440.2704134329001</v>
      </c>
      <c r="J541">
        <v>6882.8811066685003</v>
      </c>
      <c r="K541">
        <v>619.68978353784598</v>
      </c>
      <c r="L541">
        <v>27.273382553057601</v>
      </c>
      <c r="M541">
        <v>81.246091683101596</v>
      </c>
      <c r="N541">
        <v>3.1329543475616002</v>
      </c>
      <c r="O541">
        <v>5.3030118397129997E-2</v>
      </c>
      <c r="P541">
        <v>25.4116760466272</v>
      </c>
      <c r="Q541">
        <v>1.03362864163143</v>
      </c>
      <c r="R541">
        <v>1.11209475211079</v>
      </c>
      <c r="S541">
        <v>2.94139564638553</v>
      </c>
      <c r="T541">
        <v>56.593482824135997</v>
      </c>
      <c r="U541">
        <v>0.48250904704463199</v>
      </c>
      <c r="V541">
        <v>-0.67688924584311405</v>
      </c>
      <c r="W541">
        <v>-0.67688924584311405</v>
      </c>
      <c r="X541">
        <v>7472.4709102750003</v>
      </c>
      <c r="Y541">
        <v>2.1962159134133499</v>
      </c>
      <c r="Z541">
        <v>7.2774356352502902</v>
      </c>
      <c r="AA541">
        <v>18.966143583022301</v>
      </c>
      <c r="AB541">
        <v>16.180133188131901</v>
      </c>
      <c r="AC541">
        <v>0.941333681936249</v>
      </c>
      <c r="AD541">
        <v>3.6778973512404298</v>
      </c>
      <c r="AE541">
        <v>387.382730986659</v>
      </c>
      <c r="AF541">
        <v>5.7431251560917396</v>
      </c>
      <c r="AG541">
        <v>-21.477259486506799</v>
      </c>
      <c r="AH541">
        <v>-21.477259486506799</v>
      </c>
      <c r="AI541">
        <v>2.36384662973808</v>
      </c>
      <c r="AJ541">
        <v>2.94690240024409</v>
      </c>
      <c r="AK541">
        <v>2.94690240024409</v>
      </c>
      <c r="AL541">
        <v>18.236918604651098</v>
      </c>
      <c r="AM541">
        <v>1.7331850795681301</v>
      </c>
      <c r="AN541">
        <v>5.1269254399413997</v>
      </c>
      <c r="AO541">
        <v>1.7331850795681301</v>
      </c>
      <c r="AP541">
        <v>-80.311041490409295</v>
      </c>
      <c r="AQ541">
        <v>1.5875969444102001</v>
      </c>
      <c r="AR541">
        <v>-80.311041490409295</v>
      </c>
      <c r="AS541">
        <v>56.647847360950898</v>
      </c>
    </row>
    <row r="542" spans="1:45" x14ac:dyDescent="0.25">
      <c r="A542" t="s">
        <v>1360</v>
      </c>
      <c r="B542" t="s">
        <v>1359</v>
      </c>
      <c r="C542" t="s">
        <v>1089</v>
      </c>
      <c r="D542">
        <v>5896.2113343000001</v>
      </c>
      <c r="E542">
        <v>258.55</v>
      </c>
      <c r="F542">
        <v>34.267722473604799</v>
      </c>
      <c r="G542">
        <v>1.73299698714634</v>
      </c>
      <c r="H542">
        <v>2.0274723933369598</v>
      </c>
      <c r="I542">
        <v>72.179894141600002</v>
      </c>
      <c r="L542">
        <v>16.4733443708609</v>
      </c>
      <c r="M542">
        <v>13.2425070692479</v>
      </c>
      <c r="N542">
        <v>16.507485568347299</v>
      </c>
      <c r="O542">
        <v>0</v>
      </c>
      <c r="P542">
        <v>0.40598018250225398</v>
      </c>
      <c r="Q542">
        <v>52.041620684218799</v>
      </c>
      <c r="R542">
        <v>2.9205961528176401</v>
      </c>
      <c r="S542">
        <v>5.2412632464698001</v>
      </c>
      <c r="T542">
        <v>17.861894378370099</v>
      </c>
      <c r="U542">
        <v>0.27226760015558099</v>
      </c>
      <c r="V542">
        <v>-1.2616989807421199</v>
      </c>
      <c r="W542">
        <v>-1.0207664362576501</v>
      </c>
      <c r="X542">
        <v>5496.2113343000001</v>
      </c>
      <c r="Y542">
        <v>1.1029924411599401</v>
      </c>
      <c r="Z542">
        <v>17.713143621450801</v>
      </c>
      <c r="AA542">
        <v>12.0958016996412</v>
      </c>
      <c r="AB542">
        <v>10.010402211638199</v>
      </c>
      <c r="AC542">
        <v>0.95888409771816996</v>
      </c>
      <c r="AD542">
        <v>9.8412150797770206</v>
      </c>
      <c r="AE542">
        <v>44.594834924386198</v>
      </c>
      <c r="AF542">
        <v>19.002260254278202</v>
      </c>
      <c r="AG542">
        <v>-11.8940939127802</v>
      </c>
      <c r="AH542">
        <v>-71.450288143388605</v>
      </c>
      <c r="AI542">
        <v>2.7834243646174102</v>
      </c>
      <c r="AJ542">
        <v>-26.5032115229087</v>
      </c>
      <c r="AK542">
        <v>-62.595023044829901</v>
      </c>
      <c r="AM542">
        <v>1.1832653691149899</v>
      </c>
      <c r="AN542">
        <v>9.8959607503944103</v>
      </c>
      <c r="AO542">
        <v>1.1832653691149899</v>
      </c>
      <c r="AP542">
        <v>11.673987487283499</v>
      </c>
      <c r="AR542">
        <v>-76.696423853947195</v>
      </c>
      <c r="AS542">
        <v>17.861894378370199</v>
      </c>
    </row>
    <row r="543" spans="1:45" x14ac:dyDescent="0.25">
      <c r="A543" t="s">
        <v>1404</v>
      </c>
      <c r="B543" t="s">
        <v>1403</v>
      </c>
      <c r="C543" t="s">
        <v>504</v>
      </c>
      <c r="D543">
        <v>5890.9511753099996</v>
      </c>
      <c r="E543">
        <v>738.5</v>
      </c>
      <c r="F543">
        <v>9.9875671093529199</v>
      </c>
      <c r="G543">
        <v>1.02703508236286</v>
      </c>
      <c r="H543">
        <v>1.2784687595162301</v>
      </c>
      <c r="I543">
        <v>91.717572078800004</v>
      </c>
      <c r="J543">
        <v>122.00339801043999</v>
      </c>
      <c r="K543">
        <v>109.433492563774</v>
      </c>
      <c r="L543">
        <v>48.748393209296601</v>
      </c>
      <c r="M543">
        <v>20.316497072366499</v>
      </c>
      <c r="N543">
        <v>11.7203120906959</v>
      </c>
      <c r="O543">
        <v>2.9917199516751598</v>
      </c>
      <c r="P543">
        <v>8.9392302882155601</v>
      </c>
      <c r="Q543">
        <v>14.6054423037469</v>
      </c>
      <c r="R543">
        <v>1.54604469257498</v>
      </c>
      <c r="S543">
        <v>5.6228806584362099</v>
      </c>
      <c r="T543">
        <v>25.075346593921498</v>
      </c>
      <c r="U543">
        <v>0.606591629035519</v>
      </c>
      <c r="V543">
        <v>-4.9093259661205903E-2</v>
      </c>
      <c r="W543">
        <v>1.1686632036137901E-2</v>
      </c>
      <c r="X543">
        <v>5700.6611753099896</v>
      </c>
      <c r="Y543">
        <v>1.51714606700483</v>
      </c>
      <c r="Z543">
        <v>29.0598010669827</v>
      </c>
      <c r="AA543">
        <v>16.1281649276014</v>
      </c>
      <c r="AB543">
        <v>13.508035579616999</v>
      </c>
      <c r="AC543">
        <v>0.75236751848995997</v>
      </c>
      <c r="AD543">
        <v>6.8141198838329604</v>
      </c>
      <c r="AE543">
        <v>330.89120710237103</v>
      </c>
      <c r="AF543">
        <v>30.029827064841701</v>
      </c>
      <c r="AG543">
        <v>-54.565616776410998</v>
      </c>
      <c r="AH543">
        <v>-20.796267861416698</v>
      </c>
      <c r="AI543">
        <v>4.1860547832058996</v>
      </c>
      <c r="AJ543">
        <v>-42.9637540794551</v>
      </c>
      <c r="AK543">
        <v>-41.494456406627499</v>
      </c>
      <c r="AM543">
        <v>1.56778891635373</v>
      </c>
      <c r="AN543">
        <v>17.892574338810501</v>
      </c>
      <c r="AO543">
        <v>1.56778891635373</v>
      </c>
      <c r="AP543">
        <v>-65.6691198019263</v>
      </c>
      <c r="AR543">
        <v>-42.5046310311821</v>
      </c>
      <c r="AS543">
        <v>25.067877341744602</v>
      </c>
    </row>
    <row r="544" spans="1:45" x14ac:dyDescent="0.25">
      <c r="A544" t="s">
        <v>1368</v>
      </c>
      <c r="B544" t="s">
        <v>1367</v>
      </c>
      <c r="C544" t="s">
        <v>74</v>
      </c>
      <c r="D544">
        <v>5880.3269706299998</v>
      </c>
      <c r="E544">
        <v>387.9</v>
      </c>
      <c r="F544">
        <v>21.438837920489298</v>
      </c>
      <c r="G544">
        <v>2.0636681566574699</v>
      </c>
      <c r="H544">
        <v>1.1128735028882299</v>
      </c>
      <c r="I544">
        <v>-427.60538152829997</v>
      </c>
      <c r="L544">
        <v>94.590323667366306</v>
      </c>
      <c r="M544">
        <v>0</v>
      </c>
      <c r="N544">
        <v>22.667040292290199</v>
      </c>
      <c r="O544">
        <v>0</v>
      </c>
      <c r="P544">
        <v>0</v>
      </c>
      <c r="Q544">
        <v>49.574688104609997</v>
      </c>
      <c r="R544">
        <v>2.2106908770873299</v>
      </c>
      <c r="S544">
        <v>3.9003214134104098</v>
      </c>
      <c r="T544">
        <v>19.783759952326399</v>
      </c>
      <c r="U544">
        <v>1.23713451970181</v>
      </c>
      <c r="V544">
        <v>-1.3878600619078001</v>
      </c>
      <c r="W544">
        <v>-0.47680819725921902</v>
      </c>
      <c r="X544">
        <v>5615.04697063</v>
      </c>
      <c r="Y544">
        <v>2.9101800879162401</v>
      </c>
      <c r="AA544">
        <v>13.349135750255501</v>
      </c>
      <c r="AB544">
        <v>10.163900752339501</v>
      </c>
      <c r="AC544">
        <v>1.1728625875169501</v>
      </c>
      <c r="AD544">
        <v>8.6941511737470307</v>
      </c>
      <c r="AE544">
        <v>30.1797406190366</v>
      </c>
      <c r="AG544">
        <v>-38.821774640008599</v>
      </c>
      <c r="AH544">
        <v>-34.031904350850603</v>
      </c>
      <c r="AI544">
        <v>4.68130445943493</v>
      </c>
      <c r="AJ544">
        <v>-41.0917478250134</v>
      </c>
      <c r="AK544">
        <v>-25.2284220213845</v>
      </c>
      <c r="AL544">
        <v>17.284555743694799</v>
      </c>
      <c r="AM544">
        <v>3.0476700461945101</v>
      </c>
      <c r="AN544">
        <v>22.924357610346501</v>
      </c>
      <c r="AO544">
        <v>3.0476700461945101</v>
      </c>
      <c r="AP544">
        <v>-42.538530926298101</v>
      </c>
      <c r="AQ544">
        <v>2.6177822579227898</v>
      </c>
      <c r="AR544">
        <v>-15.4077515428369</v>
      </c>
      <c r="AS544">
        <v>18.8164441798022</v>
      </c>
    </row>
    <row r="545" spans="1:45" x14ac:dyDescent="0.25">
      <c r="A545" t="s">
        <v>1428</v>
      </c>
      <c r="B545" t="s">
        <v>1427</v>
      </c>
      <c r="C545" t="s">
        <v>290</v>
      </c>
      <c r="D545">
        <v>5845.4612092799998</v>
      </c>
      <c r="E545">
        <v>844.05</v>
      </c>
      <c r="G545">
        <v>3.1800470991222398</v>
      </c>
      <c r="H545">
        <v>0.17948046503574</v>
      </c>
      <c r="I545">
        <v>19.516634612499999</v>
      </c>
      <c r="L545">
        <v>0</v>
      </c>
      <c r="M545">
        <v>195.99224325963701</v>
      </c>
      <c r="N545">
        <v>0.189819250720213</v>
      </c>
      <c r="P545">
        <v>190.68126379370401</v>
      </c>
      <c r="Q545">
        <v>0.19575482583390499</v>
      </c>
      <c r="R545">
        <v>3.1834457289659599</v>
      </c>
      <c r="S545">
        <v>1.52141735122189</v>
      </c>
      <c r="T545">
        <v>475.240748721957</v>
      </c>
      <c r="X545">
        <v>10915.421209280001</v>
      </c>
      <c r="Y545">
        <v>7.3901147635999198</v>
      </c>
      <c r="AA545">
        <v>612.88159513083099</v>
      </c>
      <c r="AB545">
        <v>380.59348707392098</v>
      </c>
      <c r="AC545">
        <v>1.84366191657545</v>
      </c>
      <c r="AD545">
        <v>4.1014716235830404</v>
      </c>
      <c r="AE545">
        <v>21.638596599069199</v>
      </c>
      <c r="AG545">
        <v>-55.842259601464797</v>
      </c>
      <c r="AH545">
        <v>-22.891301227148499</v>
      </c>
      <c r="AI545">
        <v>1.8860950456498999</v>
      </c>
      <c r="AJ545">
        <v>1702.81576476851</v>
      </c>
      <c r="AK545">
        <v>2770.7590889040898</v>
      </c>
      <c r="AL545">
        <v>12.6924812030075</v>
      </c>
      <c r="AM545">
        <v>3.9575778483036901</v>
      </c>
      <c r="AO545">
        <v>3.9575778483036901</v>
      </c>
      <c r="AP545">
        <v>-34.880076552669699</v>
      </c>
      <c r="AQ545">
        <v>4.1203100336599903</v>
      </c>
      <c r="AR545">
        <v>104.21196456817199</v>
      </c>
      <c r="AS545">
        <v>16.629099935366401</v>
      </c>
    </row>
    <row r="546" spans="1:45" x14ac:dyDescent="0.25">
      <c r="A546" t="s">
        <v>1388</v>
      </c>
      <c r="B546" t="s">
        <v>1387</v>
      </c>
      <c r="C546" t="s">
        <v>504</v>
      </c>
      <c r="D546">
        <v>5842.4755391999997</v>
      </c>
      <c r="E546">
        <v>2740.65</v>
      </c>
      <c r="G546">
        <v>1.2052302444570699</v>
      </c>
      <c r="H546">
        <v>1.2446020782776399</v>
      </c>
      <c r="J546">
        <v>153.806056816151</v>
      </c>
      <c r="K546">
        <v>68.474182597820203</v>
      </c>
      <c r="L546">
        <v>45.602189781021899</v>
      </c>
      <c r="M546">
        <v>0</v>
      </c>
      <c r="N546">
        <v>18.389973487587302</v>
      </c>
      <c r="O546">
        <v>2.37311850752597</v>
      </c>
      <c r="P546">
        <v>0</v>
      </c>
      <c r="Q546">
        <v>62.179836512261502</v>
      </c>
      <c r="R546">
        <v>2.72086412734508</v>
      </c>
      <c r="S546">
        <v>3.51405481377371</v>
      </c>
      <c r="T546">
        <v>51.204868879929897</v>
      </c>
      <c r="U546">
        <v>0.90283263739984199</v>
      </c>
      <c r="V546">
        <v>0.24714774870311601</v>
      </c>
      <c r="W546">
        <v>0.30792764040046</v>
      </c>
      <c r="X546">
        <v>5778.0755392000001</v>
      </c>
      <c r="Y546">
        <v>5.7774977894210497</v>
      </c>
      <c r="AA546">
        <v>37.864190951507197</v>
      </c>
      <c r="AB546">
        <v>30.685478168879399</v>
      </c>
      <c r="AC546">
        <v>0.75236751848995997</v>
      </c>
      <c r="AD546">
        <v>6.8141198838329604</v>
      </c>
      <c r="AE546">
        <v>330.89120710237103</v>
      </c>
      <c r="AG546">
        <v>-1.8834032333406101</v>
      </c>
      <c r="AH546">
        <v>71.042283338869098</v>
      </c>
      <c r="AI546">
        <v>9.0398816945690808</v>
      </c>
      <c r="AJ546">
        <v>16.4703140922045</v>
      </c>
      <c r="AK546">
        <v>19.470679187894099</v>
      </c>
      <c r="AL546">
        <v>60.633849557522097</v>
      </c>
      <c r="AM546">
        <v>5.8418913500649898</v>
      </c>
      <c r="AN546">
        <v>118.99135517718901</v>
      </c>
      <c r="AO546">
        <v>5.8418913500649898</v>
      </c>
      <c r="AP546">
        <v>27.9236445526656</v>
      </c>
      <c r="AQ546">
        <v>5.5327145637916697</v>
      </c>
      <c r="AR546">
        <v>114.239107793225</v>
      </c>
      <c r="AS546">
        <v>60.1077730370369</v>
      </c>
    </row>
    <row r="547" spans="1:45" x14ac:dyDescent="0.25">
      <c r="A547" t="s">
        <v>1370</v>
      </c>
      <c r="B547" t="s">
        <v>1369</v>
      </c>
      <c r="C547" t="s">
        <v>85</v>
      </c>
      <c r="D547">
        <v>5841.8645379500003</v>
      </c>
      <c r="E547">
        <v>752.45</v>
      </c>
      <c r="F547">
        <v>38.069246435845201</v>
      </c>
      <c r="G547">
        <v>3.83522706105874</v>
      </c>
      <c r="H547">
        <v>1.96397602814706</v>
      </c>
      <c r="I547">
        <v>56.9207245323</v>
      </c>
      <c r="J547">
        <v>247.875882946518</v>
      </c>
      <c r="K547">
        <v>3426.4328960645798</v>
      </c>
      <c r="L547">
        <v>50.586489128095799</v>
      </c>
      <c r="M547">
        <v>5.3045481578142004</v>
      </c>
      <c r="N547">
        <v>17.7941939445288</v>
      </c>
      <c r="O547">
        <v>1.4725111441307499</v>
      </c>
      <c r="P547">
        <v>3.6416441962919501</v>
      </c>
      <c r="Q547">
        <v>85.997289972899694</v>
      </c>
      <c r="R547">
        <v>3.8538538911448001</v>
      </c>
      <c r="S547">
        <v>5.9556705010422197</v>
      </c>
      <c r="T547">
        <v>18.4094303657076</v>
      </c>
      <c r="U547">
        <v>0.92940215657675496</v>
      </c>
      <c r="V547">
        <v>0.27371726788002898</v>
      </c>
      <c r="W547">
        <v>0.17344398115291201</v>
      </c>
      <c r="X547">
        <v>5691.0945379499999</v>
      </c>
      <c r="Y547">
        <v>1.4754509209942901</v>
      </c>
      <c r="Z547">
        <v>27.8157113291788</v>
      </c>
      <c r="AA547">
        <v>15.2233429754707</v>
      </c>
      <c r="AB547">
        <v>11.491356967087301</v>
      </c>
      <c r="AC547">
        <v>1.3015700832254</v>
      </c>
      <c r="AD547">
        <v>5.63674749433142</v>
      </c>
      <c r="AE547">
        <v>29.1524096305589</v>
      </c>
      <c r="AF547">
        <v>28.5526125999511</v>
      </c>
      <c r="AG547">
        <v>-2.9735789914490098</v>
      </c>
      <c r="AH547">
        <v>-36.178515594715201</v>
      </c>
      <c r="AI547">
        <v>3.37307627876159</v>
      </c>
      <c r="AJ547">
        <v>-55.672643113615798</v>
      </c>
      <c r="AK547">
        <v>-57.047304341103398</v>
      </c>
      <c r="AL547">
        <v>16.7583518930957</v>
      </c>
      <c r="AM547">
        <v>1.51453896177009</v>
      </c>
      <c r="AN547">
        <v>16.1986039761257</v>
      </c>
      <c r="AO547">
        <v>1.51453896177009</v>
      </c>
      <c r="AP547">
        <v>-33.645063988767397</v>
      </c>
      <c r="AQ547">
        <v>1.37088337567237</v>
      </c>
      <c r="AR547">
        <v>-44.4574613863549</v>
      </c>
      <c r="AS547">
        <v>18.408850248786699</v>
      </c>
    </row>
    <row r="548" spans="1:45" x14ac:dyDescent="0.25">
      <c r="A548" t="s">
        <v>1352</v>
      </c>
      <c r="B548" t="s">
        <v>1351</v>
      </c>
      <c r="C548" t="s">
        <v>115</v>
      </c>
      <c r="D548">
        <v>5829.9265299999997</v>
      </c>
      <c r="E548">
        <v>218.95</v>
      </c>
      <c r="F548">
        <v>0.72060143626570905</v>
      </c>
      <c r="G548">
        <v>1.2623147494707101</v>
      </c>
      <c r="H548">
        <v>0.25568759352853099</v>
      </c>
      <c r="I548">
        <v>181.6006085283</v>
      </c>
      <c r="L548">
        <v>30.535695798910901</v>
      </c>
      <c r="M548">
        <v>242.384437392179</v>
      </c>
      <c r="N548">
        <v>2.50964074074653</v>
      </c>
      <c r="O548">
        <v>0</v>
      </c>
      <c r="P548">
        <v>208.427194526709</v>
      </c>
      <c r="R548">
        <v>1.41354975299929</v>
      </c>
      <c r="S548">
        <v>-5.7199084126169497</v>
      </c>
      <c r="T548">
        <v>-150.062458944659</v>
      </c>
      <c r="U548">
        <v>4.52693526482571E-2</v>
      </c>
      <c r="V548">
        <v>-0.58038573404809501</v>
      </c>
      <c r="W548">
        <v>-0.52138762589957799</v>
      </c>
      <c r="X548">
        <v>9443.1365299999998</v>
      </c>
      <c r="Y548">
        <v>6.5174072440662298</v>
      </c>
      <c r="AA548">
        <v>58.817418436624003</v>
      </c>
      <c r="AB548">
        <v>39.037356469615503</v>
      </c>
      <c r="AC548">
        <v>0.69067063619616997</v>
      </c>
      <c r="AD548">
        <v>8.5308523218610208</v>
      </c>
      <c r="AE548">
        <v>61.422563987467399</v>
      </c>
      <c r="AG548">
        <v>-72.612468284294906</v>
      </c>
      <c r="AH548">
        <v>-44.395279642160403</v>
      </c>
      <c r="AI548">
        <v>3.43253859741055</v>
      </c>
      <c r="AJ548">
        <v>-410.85515111148999</v>
      </c>
      <c r="AK548">
        <v>-341.10718575333198</v>
      </c>
      <c r="AM548">
        <v>4.0236636713115299</v>
      </c>
      <c r="AN548">
        <v>202.70954554937401</v>
      </c>
      <c r="AO548">
        <v>4.0236636713115299</v>
      </c>
      <c r="AP548">
        <v>98.802256305938698</v>
      </c>
      <c r="AR548">
        <v>154.30601838848401</v>
      </c>
      <c r="AS548">
        <v>-150.139750965747</v>
      </c>
    </row>
    <row r="549" spans="1:45" x14ac:dyDescent="0.25">
      <c r="A549" t="s">
        <v>1362</v>
      </c>
      <c r="B549" t="s">
        <v>1361</v>
      </c>
      <c r="C549" t="s">
        <v>315</v>
      </c>
      <c r="D549">
        <v>5799.5410981249997</v>
      </c>
      <c r="E549">
        <v>381.1</v>
      </c>
      <c r="F549">
        <v>1.1477151965993599</v>
      </c>
      <c r="G549">
        <v>1.4163949258288799</v>
      </c>
      <c r="H549">
        <v>0.68114918579529105</v>
      </c>
      <c r="I549">
        <v>186.27713552009999</v>
      </c>
      <c r="L549">
        <v>50.375049350157099</v>
      </c>
      <c r="M549">
        <v>60.040628997065603</v>
      </c>
      <c r="N549">
        <v>2.19744445348742</v>
      </c>
      <c r="O549">
        <v>0</v>
      </c>
      <c r="P549">
        <v>50.343089308554603</v>
      </c>
      <c r="R549">
        <v>2.20483290294611</v>
      </c>
      <c r="S549">
        <v>3.31423845998843</v>
      </c>
      <c r="T549">
        <v>-95.074444231557393</v>
      </c>
      <c r="U549">
        <v>1.3733943453862401</v>
      </c>
      <c r="V549">
        <v>0.60859058419919598</v>
      </c>
      <c r="W549">
        <v>0.45943829382045098</v>
      </c>
      <c r="X549">
        <v>8005.1410981249901</v>
      </c>
      <c r="Y549">
        <v>1.26417590735198</v>
      </c>
      <c r="Z549">
        <v>33.6987627788886</v>
      </c>
      <c r="AA549">
        <v>37.0608384172453</v>
      </c>
      <c r="AB549">
        <v>10.396287140422</v>
      </c>
      <c r="AC549">
        <v>0.83208620538750999</v>
      </c>
      <c r="AD549">
        <v>6.2748041438375504</v>
      </c>
      <c r="AE549">
        <v>38.257191492088097</v>
      </c>
      <c r="AF549">
        <v>24.413980627762498</v>
      </c>
      <c r="AG549">
        <v>-75.928439057987205</v>
      </c>
      <c r="AH549">
        <v>-77.646918992340204</v>
      </c>
      <c r="AI549">
        <v>1.0908774919353299</v>
      </c>
      <c r="AJ549">
        <v>-362.93417333783901</v>
      </c>
      <c r="AK549">
        <v>-336.03650725869301</v>
      </c>
      <c r="AL549">
        <v>30.7338709677419</v>
      </c>
      <c r="AM549">
        <v>0.91586644633466496</v>
      </c>
      <c r="AN549">
        <v>6.9244944696671196</v>
      </c>
      <c r="AO549">
        <v>0.91586644633466496</v>
      </c>
      <c r="AP549">
        <v>-77.954822315503506</v>
      </c>
      <c r="AQ549">
        <v>0.88389820151563603</v>
      </c>
      <c r="AR549">
        <v>-79.533758377892596</v>
      </c>
      <c r="AS549">
        <v>-57.0371862522125</v>
      </c>
    </row>
    <row r="550" spans="1:45" x14ac:dyDescent="0.25">
      <c r="A550" t="s">
        <v>1376</v>
      </c>
      <c r="B550" t="s">
        <v>1375</v>
      </c>
      <c r="C550" t="s">
        <v>323</v>
      </c>
      <c r="D550">
        <v>5763.6127464199999</v>
      </c>
      <c r="E550">
        <v>142.1</v>
      </c>
      <c r="F550">
        <v>40.141237113401999</v>
      </c>
      <c r="G550">
        <v>2.3217497143424901</v>
      </c>
      <c r="H550">
        <v>1.0389278083229301</v>
      </c>
      <c r="I550">
        <v>98.892388082500005</v>
      </c>
      <c r="L550">
        <v>17.242947771615501</v>
      </c>
      <c r="M550">
        <v>0.72171699470587103</v>
      </c>
      <c r="N550">
        <v>14.184131054857501</v>
      </c>
      <c r="O550">
        <v>0</v>
      </c>
      <c r="P550">
        <v>0.368928815185109</v>
      </c>
      <c r="Q550">
        <v>42.936167999028797</v>
      </c>
      <c r="R550">
        <v>2.8068706840876301</v>
      </c>
      <c r="S550">
        <v>3.4235457012113701</v>
      </c>
      <c r="T550">
        <v>23.2779190081583</v>
      </c>
      <c r="X550">
        <v>5232.6927464199998</v>
      </c>
      <c r="Y550">
        <v>1.89801436613189</v>
      </c>
      <c r="Z550">
        <v>24.043986336534399</v>
      </c>
      <c r="AA550">
        <v>13.4388698318309</v>
      </c>
      <c r="AB550">
        <v>10.053590428873299</v>
      </c>
      <c r="AC550">
        <v>1.29014926677683</v>
      </c>
      <c r="AD550">
        <v>4.6536854529267204</v>
      </c>
      <c r="AE550">
        <v>35.211063385994301</v>
      </c>
      <c r="AF550">
        <v>26.483539706933701</v>
      </c>
      <c r="AG550">
        <v>-14.891131889771</v>
      </c>
      <c r="AH550">
        <v>-13.4042284293074</v>
      </c>
      <c r="AI550">
        <v>2.6579535271531598</v>
      </c>
      <c r="AJ550">
        <v>-55.347566625552702</v>
      </c>
      <c r="AK550">
        <v>8.6721123464651395</v>
      </c>
      <c r="AL550">
        <v>22.736000000000001</v>
      </c>
      <c r="AM550">
        <v>2.0905908914698599</v>
      </c>
      <c r="AN550">
        <v>13.819293515285199</v>
      </c>
      <c r="AO550">
        <v>2.0905908914698599</v>
      </c>
      <c r="AP550">
        <v>-26.953959048700501</v>
      </c>
      <c r="AQ550">
        <v>1.9081075500232501</v>
      </c>
      <c r="AR550">
        <v>30.2260551984056</v>
      </c>
      <c r="AS550">
        <v>23.2779190081583</v>
      </c>
    </row>
    <row r="551" spans="1:45" x14ac:dyDescent="0.25">
      <c r="A551" t="s">
        <v>1358</v>
      </c>
      <c r="B551" t="s">
        <v>1357</v>
      </c>
      <c r="C551" t="s">
        <v>457</v>
      </c>
      <c r="D551">
        <v>5763.3595771299997</v>
      </c>
      <c r="E551">
        <v>417.45</v>
      </c>
      <c r="F551">
        <v>7.1914534720269803</v>
      </c>
      <c r="G551">
        <v>1.3525938864628799</v>
      </c>
      <c r="H551">
        <v>1.60223084606817</v>
      </c>
      <c r="I551">
        <v>91.147578753700003</v>
      </c>
      <c r="L551">
        <v>41.139479181222399</v>
      </c>
      <c r="M551">
        <v>31.0469846951483</v>
      </c>
      <c r="N551">
        <v>14.5603989025625</v>
      </c>
      <c r="O551">
        <v>0</v>
      </c>
      <c r="P551">
        <v>3.1753646318625002</v>
      </c>
      <c r="Q551">
        <v>22.605335513115801</v>
      </c>
      <c r="R551">
        <v>1.98413973799126</v>
      </c>
      <c r="S551">
        <v>5.46337023225768</v>
      </c>
      <c r="T551">
        <v>37.891910434779803</v>
      </c>
      <c r="U551">
        <v>0.55225756217434796</v>
      </c>
      <c r="V551">
        <v>-7.3397524522004196E-2</v>
      </c>
      <c r="W551">
        <v>-0.24344578091027</v>
      </c>
      <c r="X551">
        <v>5653.1595771299999</v>
      </c>
      <c r="Y551">
        <v>2.0255033436629999</v>
      </c>
      <c r="Z551">
        <v>43.846735260451403</v>
      </c>
      <c r="AA551">
        <v>22.099920160789701</v>
      </c>
      <c r="AB551">
        <v>16.093946299407801</v>
      </c>
      <c r="AC551">
        <v>0.86960686935344</v>
      </c>
      <c r="AD551">
        <v>6.2615017687085199</v>
      </c>
      <c r="AE551">
        <v>42.465762847728101</v>
      </c>
      <c r="AF551">
        <v>44.7014626318932</v>
      </c>
      <c r="AG551">
        <v>-1.2368605172988401</v>
      </c>
      <c r="AH551">
        <v>-13.8699528591185</v>
      </c>
      <c r="AI551">
        <v>5.3168995240919896</v>
      </c>
      <c r="AJ551">
        <v>-28.8186095431655</v>
      </c>
      <c r="AK551">
        <v>-39.118604666365499</v>
      </c>
      <c r="AL551">
        <v>25.132450331125799</v>
      </c>
      <c r="AM551">
        <v>2.0649875410266598</v>
      </c>
      <c r="AN551">
        <v>31.740057149080201</v>
      </c>
      <c r="AO551">
        <v>2.0649875410266598</v>
      </c>
      <c r="AP551">
        <v>7.2671809258584199</v>
      </c>
      <c r="AQ551">
        <v>1.8696038453186099</v>
      </c>
      <c r="AR551">
        <v>30.512588148090501</v>
      </c>
      <c r="AS551">
        <v>37.886928590126203</v>
      </c>
    </row>
    <row r="552" spans="1:45" x14ac:dyDescent="0.25">
      <c r="A552" t="s">
        <v>1374</v>
      </c>
      <c r="B552" t="s">
        <v>1373</v>
      </c>
      <c r="C552" t="s">
        <v>74</v>
      </c>
      <c r="D552">
        <v>5757.6885168400004</v>
      </c>
      <c r="E552">
        <v>808.85</v>
      </c>
      <c r="F552">
        <v>52.127058823529403</v>
      </c>
      <c r="G552">
        <v>2.7915795155522498</v>
      </c>
      <c r="H552">
        <v>0.82561277772089603</v>
      </c>
      <c r="I552">
        <v>157.7563103009</v>
      </c>
      <c r="J552">
        <v>0</v>
      </c>
      <c r="K552">
        <v>3372.4197530864199</v>
      </c>
      <c r="L552">
        <v>120.77405577546899</v>
      </c>
      <c r="M552">
        <v>4.3725749152819997</v>
      </c>
      <c r="N552">
        <v>16.546913045426699</v>
      </c>
      <c r="P552">
        <v>3.13482191303991</v>
      </c>
      <c r="Q552">
        <v>48.681267088292898</v>
      </c>
      <c r="R552">
        <v>2.7915795155522498</v>
      </c>
      <c r="S552">
        <v>1.9410541316027601</v>
      </c>
      <c r="T552">
        <v>32.6640297091961</v>
      </c>
      <c r="U552">
        <v>0.60489270821330499</v>
      </c>
      <c r="V552">
        <v>-2.0201018733963099</v>
      </c>
      <c r="W552">
        <v>-1.10905000874773</v>
      </c>
      <c r="X552">
        <v>5460.6585168399997</v>
      </c>
      <c r="Y552">
        <v>5.4174811917418104</v>
      </c>
      <c r="Z552">
        <v>45.665316247198497</v>
      </c>
      <c r="AA552">
        <v>24.648634634106699</v>
      </c>
      <c r="AB552">
        <v>22.178865670931302</v>
      </c>
      <c r="AC552">
        <v>1.51887463644678</v>
      </c>
      <c r="AD552">
        <v>7.7289023228045197</v>
      </c>
      <c r="AE552">
        <v>31.807681496004101</v>
      </c>
      <c r="AF552">
        <v>48.149260050510101</v>
      </c>
      <c r="AG552">
        <v>-22.965398280911401</v>
      </c>
      <c r="AH552">
        <v>-16.934073445315899</v>
      </c>
      <c r="AI552">
        <v>5.8946205522692097</v>
      </c>
      <c r="AJ552">
        <v>-2.7393729100366802</v>
      </c>
      <c r="AK552">
        <v>23.4518135269712</v>
      </c>
      <c r="AL552">
        <v>26.008038585209</v>
      </c>
      <c r="AM552">
        <v>5.7121625810688803</v>
      </c>
      <c r="AN552">
        <v>42.227271850678399</v>
      </c>
      <c r="AO552">
        <v>5.7121625810688803</v>
      </c>
      <c r="AP552">
        <v>7.6984215879574798</v>
      </c>
      <c r="AQ552">
        <v>4.6203865452353599</v>
      </c>
      <c r="AR552">
        <v>58.548881263850802</v>
      </c>
      <c r="AS552">
        <v>30.7519549048763</v>
      </c>
    </row>
    <row r="553" spans="1:45" x14ac:dyDescent="0.25">
      <c r="A553" t="s">
        <v>1364</v>
      </c>
      <c r="B553" t="s">
        <v>1363</v>
      </c>
      <c r="C553" t="s">
        <v>347</v>
      </c>
      <c r="D553">
        <v>5748.1005298999999</v>
      </c>
      <c r="E553">
        <v>119.5</v>
      </c>
      <c r="F553">
        <v>52.912060301507502</v>
      </c>
      <c r="G553">
        <v>3.6090469613259599</v>
      </c>
      <c r="H553">
        <v>0.35319444419652002</v>
      </c>
      <c r="I553">
        <v>-23.795346694100001</v>
      </c>
      <c r="J553">
        <v>92.288111490329896</v>
      </c>
      <c r="K553">
        <v>680.01493174061397</v>
      </c>
      <c r="L553">
        <v>25.387037430128</v>
      </c>
      <c r="M553">
        <v>3.4378448555663699</v>
      </c>
      <c r="N553">
        <v>14.678995005698299</v>
      </c>
      <c r="O553">
        <v>3.9550056242969598</v>
      </c>
      <c r="P553">
        <v>2.6722925457102602</v>
      </c>
      <c r="Q553">
        <v>56.066031655088402</v>
      </c>
      <c r="R553">
        <v>3.63529005524861</v>
      </c>
      <c r="S553">
        <v>1.35618522783352</v>
      </c>
      <c r="T553">
        <v>18.356327936066901</v>
      </c>
      <c r="U553">
        <v>5.1303616484440697</v>
      </c>
      <c r="V553">
        <v>4.4746767597473402</v>
      </c>
      <c r="W553">
        <v>4.3094289966734696</v>
      </c>
      <c r="X553">
        <v>4932.7505298999904</v>
      </c>
      <c r="Y553">
        <v>4.9860514195752499</v>
      </c>
      <c r="Z553">
        <v>15.7944046937337</v>
      </c>
      <c r="AA553">
        <v>11.711739707251001</v>
      </c>
      <c r="AB553">
        <v>9.1801137660283203</v>
      </c>
      <c r="AC553">
        <v>1.3015700832254</v>
      </c>
      <c r="AD553">
        <v>5.63674749433142</v>
      </c>
      <c r="AE553">
        <v>29.1524096305589</v>
      </c>
      <c r="AF553">
        <v>18.4051120037782</v>
      </c>
      <c r="AG553">
        <v>-26.692407222235701</v>
      </c>
      <c r="AH553">
        <v>-52.933475307671202</v>
      </c>
      <c r="AI553">
        <v>2.48754756243643</v>
      </c>
      <c r="AJ553">
        <v>-38.369796420905701</v>
      </c>
      <c r="AK553">
        <v>-57.171202389755301</v>
      </c>
      <c r="AL553">
        <v>15.859323158593201</v>
      </c>
      <c r="AM553">
        <v>5.8102116928970604</v>
      </c>
      <c r="AN553">
        <v>15.529530798886899</v>
      </c>
      <c r="AO553">
        <v>5.8102116928970604</v>
      </c>
      <c r="AP553">
        <v>-18.677540175175601</v>
      </c>
      <c r="AQ553">
        <v>5.9539389101308799</v>
      </c>
      <c r="AR553">
        <v>113.077322836924</v>
      </c>
      <c r="AS553">
        <v>18.35691415674</v>
      </c>
    </row>
    <row r="554" spans="1:45" x14ac:dyDescent="0.25">
      <c r="A554" t="s">
        <v>1410</v>
      </c>
      <c r="B554" t="s">
        <v>1409</v>
      </c>
      <c r="C554" t="s">
        <v>763</v>
      </c>
      <c r="D554">
        <v>5724.0929987999998</v>
      </c>
      <c r="E554">
        <v>136.05000000000001</v>
      </c>
      <c r="G554">
        <v>1.5761076310773401</v>
      </c>
      <c r="H554">
        <v>9.9626238942823506E-2</v>
      </c>
      <c r="I554">
        <v>15.9578770501</v>
      </c>
      <c r="L554">
        <v>0.69108194504915299</v>
      </c>
      <c r="M554">
        <v>367.99291834142298</v>
      </c>
      <c r="N554">
        <v>1.9590108938308901</v>
      </c>
      <c r="P554">
        <v>332.27900103514003</v>
      </c>
      <c r="Q554">
        <v>1.7300280831511099</v>
      </c>
      <c r="R554">
        <v>1.5761076310773401</v>
      </c>
      <c r="S554">
        <v>1.6493501094174601</v>
      </c>
      <c r="T554">
        <v>5.06695907620675</v>
      </c>
      <c r="X554">
        <v>57430.602998800001</v>
      </c>
      <c r="Y554">
        <v>6.5801923736565904</v>
      </c>
      <c r="Z554">
        <v>90.138121917945796</v>
      </c>
      <c r="AA554">
        <v>35.763144358038602</v>
      </c>
      <c r="AB554">
        <v>33.953875122706798</v>
      </c>
      <c r="AC554">
        <v>1.84366191657545</v>
      </c>
      <c r="AD554">
        <v>4.1014716235830404</v>
      </c>
      <c r="AE554">
        <v>21.638596599069199</v>
      </c>
      <c r="AF554">
        <v>8.9840427516715309</v>
      </c>
      <c r="AG554">
        <v>-74.952918095878303</v>
      </c>
      <c r="AH554">
        <v>-85.965235772359904</v>
      </c>
      <c r="AI554">
        <v>0.34329329502232703</v>
      </c>
      <c r="AJ554">
        <v>-60.496305697319201</v>
      </c>
      <c r="AK554">
        <v>-69.392315662653999</v>
      </c>
      <c r="AL554">
        <v>5.4116945107398502</v>
      </c>
      <c r="AM554">
        <v>0.65584603208139503</v>
      </c>
      <c r="AN554">
        <v>8.7100839934264496</v>
      </c>
      <c r="AO554">
        <v>0.65584603208139503</v>
      </c>
      <c r="AP554">
        <v>-66.952409698350493</v>
      </c>
      <c r="AQ554">
        <v>2.2280313572132</v>
      </c>
      <c r="AR554">
        <v>-66.158187709942695</v>
      </c>
      <c r="AS554">
        <v>5.0669142239532601</v>
      </c>
    </row>
    <row r="555" spans="1:45" x14ac:dyDescent="0.25">
      <c r="A555" t="s">
        <v>1406</v>
      </c>
      <c r="B555" t="s">
        <v>1405</v>
      </c>
      <c r="C555" t="s">
        <v>1007</v>
      </c>
      <c r="D555">
        <v>5703.0658045199998</v>
      </c>
      <c r="E555">
        <v>41.35</v>
      </c>
      <c r="F555">
        <v>-4.5491270807957704</v>
      </c>
      <c r="G555">
        <v>0.97782983829495396</v>
      </c>
      <c r="H555">
        <v>8.3293111256478607</v>
      </c>
      <c r="I555">
        <v>31.188780061999999</v>
      </c>
      <c r="L555">
        <v>7.3648993163710805E-2</v>
      </c>
      <c r="M555">
        <v>22.563287969203898</v>
      </c>
      <c r="O555">
        <v>0</v>
      </c>
      <c r="P555">
        <v>4.9371055681964497</v>
      </c>
      <c r="R555">
        <v>1.19713159248042</v>
      </c>
      <c r="S555">
        <v>69.931727925644196</v>
      </c>
      <c r="T555">
        <v>-20.040994498787601</v>
      </c>
      <c r="X555">
        <v>5702.82580452</v>
      </c>
      <c r="Y555">
        <v>1.3780899965250599</v>
      </c>
      <c r="AC555">
        <v>0.26547755759477998</v>
      </c>
      <c r="AD555">
        <v>15.653807957066</v>
      </c>
      <c r="AE555">
        <v>111.093917486007</v>
      </c>
      <c r="AG555">
        <v>186.36430485840799</v>
      </c>
      <c r="AH555">
        <v>253.29892132190099</v>
      </c>
      <c r="AI555">
        <v>8.1613443302279602</v>
      </c>
      <c r="AJ555">
        <v>-147.46232856421099</v>
      </c>
      <c r="AK555">
        <v>-207.175079703873</v>
      </c>
      <c r="AM555">
        <v>1.3781479926151601</v>
      </c>
      <c r="AO555">
        <v>1.3781479926151601</v>
      </c>
      <c r="AP555">
        <v>44.192263603763102</v>
      </c>
      <c r="AR555">
        <v>-23.0417093443479</v>
      </c>
      <c r="AS555">
        <v>-20.0424031084871</v>
      </c>
    </row>
    <row r="556" spans="1:45" x14ac:dyDescent="0.25">
      <c r="A556" t="s">
        <v>1372</v>
      </c>
      <c r="B556" t="s">
        <v>1371</v>
      </c>
      <c r="C556" t="s">
        <v>121</v>
      </c>
      <c r="D556">
        <v>5682.66</v>
      </c>
      <c r="E556">
        <v>178.45</v>
      </c>
      <c r="F556">
        <v>729.25877192982398</v>
      </c>
      <c r="G556">
        <v>3.7115650725895302</v>
      </c>
      <c r="H556">
        <v>0.71559718935155603</v>
      </c>
      <c r="I556">
        <v>3918.7769795227</v>
      </c>
      <c r="L556">
        <v>16.396881294179501</v>
      </c>
      <c r="M556">
        <v>1.15382598206325E-2</v>
      </c>
      <c r="N556">
        <v>28.0860329118285</v>
      </c>
      <c r="O556">
        <v>0</v>
      </c>
      <c r="P556">
        <v>5.66423663921959E-3</v>
      </c>
      <c r="Q556">
        <v>105.412248224674</v>
      </c>
      <c r="R556">
        <v>3.9306001829396999</v>
      </c>
      <c r="S556">
        <v>3.03744344905251</v>
      </c>
      <c r="T556">
        <v>4.67427800580721</v>
      </c>
      <c r="U556">
        <v>5.0923335198656901</v>
      </c>
      <c r="V556">
        <v>1.8501191488131801</v>
      </c>
      <c r="W556">
        <v>-17.2090423683414</v>
      </c>
      <c r="X556">
        <v>5593.43</v>
      </c>
      <c r="Y556">
        <v>1.43515118859767</v>
      </c>
      <c r="AA556">
        <v>3.3640442410281999</v>
      </c>
      <c r="AB556">
        <v>3.2074810622351402</v>
      </c>
      <c r="AC556">
        <v>4.06194010283913</v>
      </c>
      <c r="AD556">
        <v>1.65041840896396</v>
      </c>
      <c r="AE556">
        <v>10.616623364306101</v>
      </c>
      <c r="AG556">
        <v>-66.393714210172107</v>
      </c>
      <c r="AH556">
        <v>-61.160055547580498</v>
      </c>
      <c r="AI556">
        <v>1.1921455918602799</v>
      </c>
      <c r="AJ556">
        <v>-61.164539137243501</v>
      </c>
      <c r="AK556">
        <v>-78.1783043231801</v>
      </c>
      <c r="AM556">
        <v>1.45804564522957</v>
      </c>
      <c r="AO556">
        <v>1.45804564522957</v>
      </c>
      <c r="AP556">
        <v>-58.037296728879397</v>
      </c>
      <c r="AR556">
        <v>-9.1761408450588995</v>
      </c>
      <c r="AS556">
        <v>4.6742395578001803</v>
      </c>
    </row>
    <row r="557" spans="1:45" x14ac:dyDescent="0.25">
      <c r="A557" t="s">
        <v>1392</v>
      </c>
      <c r="B557" t="s">
        <v>1391</v>
      </c>
      <c r="C557" t="s">
        <v>282</v>
      </c>
      <c r="D557">
        <v>5660.492671</v>
      </c>
      <c r="E557">
        <v>3679.3</v>
      </c>
      <c r="G557">
        <v>1.7155481687171801</v>
      </c>
      <c r="H557">
        <v>0.88989149725980099</v>
      </c>
      <c r="I557">
        <v>92.289712145999999</v>
      </c>
      <c r="L557">
        <v>6.4675747348119499</v>
      </c>
      <c r="M557">
        <v>0</v>
      </c>
      <c r="N557">
        <v>26.963699689429198</v>
      </c>
      <c r="O557">
        <v>0</v>
      </c>
      <c r="P557">
        <v>0</v>
      </c>
      <c r="Q557">
        <v>63.3277167702825</v>
      </c>
      <c r="R557">
        <v>2.31475363317591</v>
      </c>
      <c r="S557">
        <v>1.9894195273667901</v>
      </c>
      <c r="T557">
        <v>17.311433943972101</v>
      </c>
      <c r="U557">
        <v>4.0920254377624596</v>
      </c>
      <c r="V557">
        <v>2.5580588568647502</v>
      </c>
      <c r="W557">
        <v>0.77774457881346004</v>
      </c>
      <c r="X557">
        <v>4877.4726709999904</v>
      </c>
      <c r="Y557">
        <v>3.56321605958329</v>
      </c>
      <c r="Z557">
        <v>21.363377298410001</v>
      </c>
      <c r="AA557">
        <v>11.372316143999599</v>
      </c>
      <c r="AB557">
        <v>10.624218935285</v>
      </c>
      <c r="AC557">
        <v>0.95888409771816996</v>
      </c>
      <c r="AD557">
        <v>9.8412150797770206</v>
      </c>
      <c r="AE557">
        <v>44.594834924386198</v>
      </c>
      <c r="AF557">
        <v>24.793012443607299</v>
      </c>
      <c r="AG557">
        <v>-34.882691984725703</v>
      </c>
      <c r="AH557">
        <v>-45.955064335262399</v>
      </c>
      <c r="AI557">
        <v>5.2690546044364099</v>
      </c>
      <c r="AJ557">
        <v>-41.213405989058799</v>
      </c>
      <c r="AK557">
        <v>-63.747754072526803</v>
      </c>
      <c r="AL557">
        <v>17.065398886827399</v>
      </c>
      <c r="AM557">
        <v>4.1352478529265602</v>
      </c>
      <c r="AN557">
        <v>20.418774514825699</v>
      </c>
      <c r="AO557">
        <v>4.1352478529265602</v>
      </c>
      <c r="AP557">
        <v>-45.704296966084399</v>
      </c>
      <c r="AQ557">
        <v>4.1401629567878704</v>
      </c>
      <c r="AR557">
        <v>-18.559212718655498</v>
      </c>
      <c r="AS557">
        <v>17.495495675959699</v>
      </c>
    </row>
    <row r="558" spans="1:45" x14ac:dyDescent="0.25">
      <c r="A558" t="s">
        <v>1390</v>
      </c>
      <c r="B558" t="s">
        <v>1389</v>
      </c>
      <c r="C558" t="s">
        <v>575</v>
      </c>
      <c r="D558">
        <v>5637.5493297749999</v>
      </c>
      <c r="E558">
        <v>339.05</v>
      </c>
      <c r="F558">
        <v>18.231707317073099</v>
      </c>
      <c r="G558">
        <v>1.1244702678862399</v>
      </c>
      <c r="H558">
        <v>1.56601083547191</v>
      </c>
      <c r="I558">
        <v>171.78166062630001</v>
      </c>
      <c r="J558">
        <v>238.38604417670601</v>
      </c>
      <c r="K558">
        <v>102.95801763756</v>
      </c>
      <c r="L558">
        <v>31.6780698463145</v>
      </c>
      <c r="M558">
        <v>16.069691856260501</v>
      </c>
      <c r="N558">
        <v>8.3688800815055995</v>
      </c>
      <c r="O558">
        <v>1.5311299000768599</v>
      </c>
      <c r="P558">
        <v>4.7331277379240397</v>
      </c>
      <c r="Q558">
        <v>17.992011930678501</v>
      </c>
      <c r="R558">
        <v>2.3565360793112</v>
      </c>
      <c r="S558">
        <v>4.0634052284650899</v>
      </c>
      <c r="T558">
        <v>53.711407486423496</v>
      </c>
      <c r="U558">
        <v>1.75418865920499</v>
      </c>
      <c r="V558">
        <v>1.1285335725086301</v>
      </c>
      <c r="W558">
        <v>1.2372929199032601</v>
      </c>
      <c r="X558">
        <v>5559.0693297749904</v>
      </c>
      <c r="Y558">
        <v>2.0448731045984201</v>
      </c>
      <c r="Z558">
        <v>60.662039827313301</v>
      </c>
      <c r="AA558">
        <v>37.184410232608698</v>
      </c>
      <c r="AB558">
        <v>24.462351286138599</v>
      </c>
      <c r="AC558">
        <v>0.69067063619616997</v>
      </c>
      <c r="AD558">
        <v>8.5308523218610208</v>
      </c>
      <c r="AE558">
        <v>61.422563987467399</v>
      </c>
      <c r="AF558">
        <v>61.518434414829699</v>
      </c>
      <c r="AG558">
        <v>-56.532138807889602</v>
      </c>
      <c r="AH558">
        <v>-24.086791183883498</v>
      </c>
      <c r="AI558">
        <v>4.6862032150813304</v>
      </c>
      <c r="AJ558">
        <v>4.4001715029529</v>
      </c>
      <c r="AK558">
        <v>-13.701225523181099</v>
      </c>
      <c r="AM558">
        <v>2.0737415413328399</v>
      </c>
      <c r="AN558">
        <v>44.337784740660602</v>
      </c>
      <c r="AO558">
        <v>2.0737415413328399</v>
      </c>
      <c r="AP558">
        <v>-49.071065527092102</v>
      </c>
      <c r="AR558">
        <v>31.065863755768799</v>
      </c>
      <c r="AS558">
        <v>53.783145676159201</v>
      </c>
    </row>
    <row r="559" spans="1:45" x14ac:dyDescent="0.25">
      <c r="A559" t="s">
        <v>1422</v>
      </c>
      <c r="B559" t="s">
        <v>1421</v>
      </c>
      <c r="C559" t="s">
        <v>290</v>
      </c>
      <c r="D559">
        <v>5617.87759998</v>
      </c>
      <c r="E559">
        <v>482.3</v>
      </c>
      <c r="G559">
        <v>5.75840776035212</v>
      </c>
      <c r="H559">
        <v>0.156195771848332</v>
      </c>
      <c r="I559">
        <v>-28.101135490600001</v>
      </c>
      <c r="L559">
        <v>0</v>
      </c>
      <c r="M559">
        <v>725.468800460137</v>
      </c>
      <c r="N559">
        <v>4.3138250595866401</v>
      </c>
      <c r="P559">
        <v>725.468800460137</v>
      </c>
      <c r="Q559">
        <v>3.6496369054725202</v>
      </c>
      <c r="R559">
        <v>5.75840776035212</v>
      </c>
      <c r="S559">
        <v>2.26566653914879</v>
      </c>
      <c r="T559">
        <v>4.9267095212445904</v>
      </c>
      <c r="U559">
        <v>1.0829542993285599</v>
      </c>
      <c r="V559">
        <v>5.1854417955620603E-2</v>
      </c>
      <c r="W559">
        <v>0.46463357813037298</v>
      </c>
      <c r="X559">
        <v>34928.267599979998</v>
      </c>
      <c r="Y559">
        <v>7.4652830237028596</v>
      </c>
      <c r="Z559">
        <v>18.577679935312599</v>
      </c>
      <c r="AA559">
        <v>22.816853561173399</v>
      </c>
      <c r="AB559">
        <v>20.623681861112399</v>
      </c>
      <c r="AC559">
        <v>1.84366191657545</v>
      </c>
      <c r="AD559">
        <v>4.1014716235830404</v>
      </c>
      <c r="AE559">
        <v>21.638596599069199</v>
      </c>
      <c r="AF559">
        <v>2.9880420398591498</v>
      </c>
      <c r="AG559">
        <v>-68.995596731831995</v>
      </c>
      <c r="AH559">
        <v>-45.8597933078007</v>
      </c>
      <c r="AI559">
        <v>1.3242808818941001</v>
      </c>
      <c r="AJ559">
        <v>-81.310631259586401</v>
      </c>
      <c r="AK559">
        <v>-70.239512974132694</v>
      </c>
      <c r="AL559">
        <v>6.2928121289615397</v>
      </c>
      <c r="AM559">
        <v>1.2007193358881401</v>
      </c>
      <c r="AN559">
        <v>2.7104805924685702</v>
      </c>
      <c r="AO559">
        <v>1.2007193358881401</v>
      </c>
      <c r="AP559">
        <v>-80.242776205077206</v>
      </c>
      <c r="AQ559">
        <v>1.4185503266163599</v>
      </c>
      <c r="AR559">
        <v>-38.0425947699785</v>
      </c>
      <c r="AS559">
        <v>6.3069072130002697</v>
      </c>
    </row>
    <row r="560" spans="1:45" x14ac:dyDescent="0.25">
      <c r="A560" t="s">
        <v>1396</v>
      </c>
      <c r="B560" t="s">
        <v>1395</v>
      </c>
      <c r="C560" t="s">
        <v>315</v>
      </c>
      <c r="D560">
        <v>5609.4199400400003</v>
      </c>
      <c r="E560">
        <v>344.9</v>
      </c>
      <c r="F560">
        <v>64.031784841075705</v>
      </c>
      <c r="G560">
        <v>2.5555392246922599</v>
      </c>
      <c r="H560">
        <v>0.86768533328285702</v>
      </c>
      <c r="I560">
        <v>116.70651595149999</v>
      </c>
      <c r="L560">
        <v>19.180510032122399</v>
      </c>
      <c r="M560">
        <v>1.64591383998855</v>
      </c>
      <c r="N560">
        <v>11.535937204047199</v>
      </c>
      <c r="O560">
        <v>0</v>
      </c>
      <c r="P560">
        <v>1.2921957104009401</v>
      </c>
      <c r="Q560">
        <v>61.825712920184799</v>
      </c>
      <c r="R560">
        <v>3.6751423847143099</v>
      </c>
      <c r="S560">
        <v>2.5147226222313601</v>
      </c>
      <c r="T560">
        <v>28.908575242424199</v>
      </c>
      <c r="X560">
        <v>5101.7599400399904</v>
      </c>
      <c r="Y560">
        <v>2.78235826595622</v>
      </c>
      <c r="Z560">
        <v>175.257984886293</v>
      </c>
      <c r="AA560">
        <v>19.480545038145699</v>
      </c>
      <c r="AB560">
        <v>16.958946714223899</v>
      </c>
      <c r="AC560">
        <v>0.83208620538750999</v>
      </c>
      <c r="AD560">
        <v>6.2748041438375504</v>
      </c>
      <c r="AE560">
        <v>38.257191492088097</v>
      </c>
      <c r="AF560">
        <v>192.69735280109899</v>
      </c>
      <c r="AG560">
        <v>-36.730055758073803</v>
      </c>
      <c r="AH560">
        <v>-41.2469265122933</v>
      </c>
      <c r="AI560">
        <v>2.86727388621726</v>
      </c>
      <c r="AJ560">
        <v>-20.051572268685501</v>
      </c>
      <c r="AK560">
        <v>-28.2301444389397</v>
      </c>
      <c r="AM560">
        <v>3.0592219392564299</v>
      </c>
      <c r="AN560">
        <v>34.7010203528611</v>
      </c>
      <c r="AO560">
        <v>3.0592219392564299</v>
      </c>
      <c r="AP560">
        <v>-26.363618301423799</v>
      </c>
      <c r="AR560">
        <v>-31.637657832050699</v>
      </c>
      <c r="AS560">
        <v>28.9055958983819</v>
      </c>
    </row>
    <row r="561" spans="1:45" x14ac:dyDescent="0.25">
      <c r="A561" t="s">
        <v>1400</v>
      </c>
      <c r="B561" t="s">
        <v>1399</v>
      </c>
      <c r="C561" t="s">
        <v>102</v>
      </c>
      <c r="D561">
        <v>5568.2027158450001</v>
      </c>
      <c r="E561">
        <v>168.1</v>
      </c>
      <c r="F561">
        <v>5.4435788750143104</v>
      </c>
      <c r="G561">
        <v>1.2080436713318801</v>
      </c>
      <c r="H561">
        <v>1.04516760658606</v>
      </c>
      <c r="J561">
        <v>94.176487609344903</v>
      </c>
      <c r="K561">
        <v>42.195864738684698</v>
      </c>
      <c r="L561">
        <v>36.234984433914398</v>
      </c>
      <c r="M561">
        <v>110.799369685708</v>
      </c>
      <c r="N561">
        <v>12.991613609975399</v>
      </c>
      <c r="O561">
        <v>3.8757019853412</v>
      </c>
      <c r="P561">
        <v>93.423713298083101</v>
      </c>
      <c r="Q561">
        <v>10.930272842755199</v>
      </c>
      <c r="R561">
        <v>2.3602348941904201</v>
      </c>
      <c r="S561">
        <v>4.7722934056832003</v>
      </c>
      <c r="T561">
        <v>3.8704090722234601</v>
      </c>
      <c r="U561">
        <v>0.60404711567502201</v>
      </c>
      <c r="V561">
        <v>-2.63816725537749</v>
      </c>
      <c r="W561">
        <v>-0.48113957141507602</v>
      </c>
      <c r="X561">
        <v>13985.092715844999</v>
      </c>
      <c r="Y561">
        <v>0.66228521292174503</v>
      </c>
      <c r="Z561">
        <v>38.136654893089897</v>
      </c>
      <c r="AA561">
        <v>4.9052944966520799</v>
      </c>
      <c r="AB561">
        <v>3.8406551221243301</v>
      </c>
      <c r="AC561">
        <v>1.29014926677683</v>
      </c>
      <c r="AD561">
        <v>4.6536854529267204</v>
      </c>
      <c r="AE561">
        <v>35.211063385994301</v>
      </c>
      <c r="AF561">
        <v>15.184212908960699</v>
      </c>
      <c r="AG561">
        <v>-83.485052526461402</v>
      </c>
      <c r="AH561">
        <v>-79.344989802978304</v>
      </c>
      <c r="AI561">
        <v>0.63398080773193799</v>
      </c>
      <c r="AJ561">
        <v>-82.585330257373101</v>
      </c>
      <c r="AK561">
        <v>-81.931136998284302</v>
      </c>
      <c r="AM561">
        <v>0.26369065948891901</v>
      </c>
      <c r="AN561">
        <v>5.3754913509147002</v>
      </c>
      <c r="AO561">
        <v>0.26369065948891901</v>
      </c>
      <c r="AP561">
        <v>-88.42075241517</v>
      </c>
      <c r="AR561">
        <v>-83.574311684786593</v>
      </c>
      <c r="AS561">
        <v>4.3963197289074296</v>
      </c>
    </row>
    <row r="562" spans="1:45" x14ac:dyDescent="0.25">
      <c r="A562" t="s">
        <v>1386</v>
      </c>
      <c r="B562" t="s">
        <v>1385</v>
      </c>
      <c r="C562" t="s">
        <v>530</v>
      </c>
      <c r="D562">
        <v>5559.5196334399998</v>
      </c>
      <c r="E562">
        <v>165.25</v>
      </c>
      <c r="F562">
        <v>7.8524969549330104</v>
      </c>
      <c r="G562">
        <v>0.45791327106583002</v>
      </c>
      <c r="H562">
        <v>1.6542042836097099</v>
      </c>
      <c r="I562">
        <v>182.75526006269999</v>
      </c>
      <c r="L562">
        <v>28.599136823716702</v>
      </c>
      <c r="M562">
        <v>61.409558378705299</v>
      </c>
      <c r="N562">
        <v>14.7896904141957</v>
      </c>
      <c r="O562">
        <v>0</v>
      </c>
      <c r="P562">
        <v>19.347573176974201</v>
      </c>
      <c r="Q562">
        <v>18.218672940750601</v>
      </c>
      <c r="R562">
        <v>1.7788080809215401</v>
      </c>
      <c r="S562">
        <v>5.38929782864526</v>
      </c>
      <c r="T562">
        <v>13.806982648984199</v>
      </c>
      <c r="U562">
        <v>0.28765505033578997</v>
      </c>
      <c r="V562">
        <v>-1.2463115305619099</v>
      </c>
      <c r="W562">
        <v>-0.10451940957445</v>
      </c>
      <c r="X562">
        <v>6991.2996334399904</v>
      </c>
      <c r="Y562">
        <v>0.99780489953016205</v>
      </c>
      <c r="Z562">
        <v>19.428911831480601</v>
      </c>
      <c r="AA562">
        <v>10.8444362925436</v>
      </c>
      <c r="AB562">
        <v>9.0607823139450403</v>
      </c>
      <c r="AC562">
        <v>0.95888409771816996</v>
      </c>
      <c r="AD562">
        <v>9.8412150797770206</v>
      </c>
      <c r="AE562">
        <v>44.594834924386198</v>
      </c>
      <c r="AF562">
        <v>15.449976749221801</v>
      </c>
      <c r="AG562">
        <v>-44.683239620673604</v>
      </c>
      <c r="AH562">
        <v>-73.463516757306493</v>
      </c>
      <c r="AI562">
        <v>2.5871467417934699</v>
      </c>
      <c r="AJ562">
        <v>-55.3189740561481</v>
      </c>
      <c r="AK562">
        <v>-71.086500856757795</v>
      </c>
      <c r="AM562">
        <v>0.79345990304109704</v>
      </c>
      <c r="AN562">
        <v>10.743655928730099</v>
      </c>
      <c r="AO562">
        <v>0.79345990304109704</v>
      </c>
      <c r="AP562">
        <v>-44.207738915270198</v>
      </c>
      <c r="AR562">
        <v>-84.373367334169799</v>
      </c>
      <c r="AS562">
        <v>13.807668471686799</v>
      </c>
    </row>
    <row r="563" spans="1:45" x14ac:dyDescent="0.25">
      <c r="A563" t="s">
        <v>1412</v>
      </c>
      <c r="B563" t="s">
        <v>1411</v>
      </c>
      <c r="C563" t="s">
        <v>527</v>
      </c>
      <c r="D563">
        <v>5557.8498576399998</v>
      </c>
      <c r="E563">
        <v>4950</v>
      </c>
      <c r="G563">
        <v>0.61864593465212903</v>
      </c>
      <c r="H563">
        <v>1.12120489839677</v>
      </c>
      <c r="I563">
        <v>-20.0306573678</v>
      </c>
      <c r="L563">
        <v>43.354790696916901</v>
      </c>
      <c r="M563">
        <v>90.106348116857305</v>
      </c>
      <c r="N563">
        <v>7.9186991368870396</v>
      </c>
      <c r="P563">
        <v>63.112382064128397</v>
      </c>
      <c r="Q563">
        <v>9.29113838763754</v>
      </c>
      <c r="R563">
        <v>1.1015260940735401</v>
      </c>
      <c r="S563">
        <v>31.8808247881474</v>
      </c>
      <c r="T563">
        <v>5.9270455232854697</v>
      </c>
      <c r="U563">
        <v>0.50812491742970001</v>
      </c>
      <c r="V563">
        <v>-0.52297496394324605</v>
      </c>
      <c r="W563">
        <v>-1.4613847966359299</v>
      </c>
      <c r="X563">
        <v>12334.819857639999</v>
      </c>
      <c r="Y563">
        <v>0.71743225052739401</v>
      </c>
      <c r="AA563">
        <v>9.5998286696552402</v>
      </c>
      <c r="AB563">
        <v>7.0864925845766802</v>
      </c>
      <c r="AC563">
        <v>1.84366191657545</v>
      </c>
      <c r="AD563">
        <v>4.1014716235830404</v>
      </c>
      <c r="AE563">
        <v>21.638596599069199</v>
      </c>
      <c r="AG563">
        <v>-41.217230130939299</v>
      </c>
      <c r="AH563">
        <v>-62.9550480303119</v>
      </c>
      <c r="AI563">
        <v>0.90612734345566903</v>
      </c>
      <c r="AJ563">
        <v>-9.9017392102628907</v>
      </c>
      <c r="AK563">
        <v>-64.196841596437096</v>
      </c>
      <c r="AM563">
        <v>0.32326217792230599</v>
      </c>
      <c r="AN563">
        <v>15.850587091147601</v>
      </c>
      <c r="AO563">
        <v>0.32326217792230599</v>
      </c>
      <c r="AP563">
        <v>-78.756597082865895</v>
      </c>
      <c r="AR563">
        <v>-83.319594217863397</v>
      </c>
      <c r="AS563">
        <v>5.9271719413025599</v>
      </c>
    </row>
    <row r="564" spans="1:45" x14ac:dyDescent="0.25">
      <c r="A564" t="s">
        <v>42</v>
      </c>
      <c r="B564" t="s">
        <v>43</v>
      </c>
      <c r="C564" t="s">
        <v>44</v>
      </c>
      <c r="D564">
        <v>5471.6957112</v>
      </c>
      <c r="E564">
        <v>323.2</v>
      </c>
      <c r="F564">
        <v>8.4005753326141708</v>
      </c>
      <c r="G564">
        <v>1.16091555535011</v>
      </c>
      <c r="H564">
        <v>0.93226295348389399</v>
      </c>
      <c r="I564">
        <v>44.294949314599997</v>
      </c>
      <c r="L564">
        <v>8.1811411219676007</v>
      </c>
      <c r="M564">
        <v>100.61368337467</v>
      </c>
      <c r="N564">
        <v>24.512461751740702</v>
      </c>
      <c r="O564">
        <v>0</v>
      </c>
      <c r="P564">
        <v>85.228137938245993</v>
      </c>
      <c r="Q564">
        <v>26.198645143197599</v>
      </c>
      <c r="R564">
        <v>1.5609355860124301</v>
      </c>
      <c r="S564">
        <v>11.0502988505747</v>
      </c>
      <c r="T564">
        <v>4.57579985716555</v>
      </c>
      <c r="U564">
        <v>1.2383900928792499</v>
      </c>
      <c r="V564">
        <v>-2.00382427817325</v>
      </c>
      <c r="W564">
        <v>0.49444971798505</v>
      </c>
      <c r="X564">
        <v>7915.6157112000001</v>
      </c>
      <c r="Y564">
        <v>1.19761912640367</v>
      </c>
      <c r="AA564">
        <v>4.2353050419484601</v>
      </c>
      <c r="AB564">
        <v>3.6802951963213801</v>
      </c>
      <c r="AC564">
        <v>1.29014926677683</v>
      </c>
      <c r="AD564">
        <v>4.6536854529267204</v>
      </c>
      <c r="AE564">
        <v>35.211063385994301</v>
      </c>
      <c r="AG564">
        <v>-23.6047265641152</v>
      </c>
      <c r="AH564">
        <v>-41.746770053662303</v>
      </c>
      <c r="AI564">
        <v>1.7880131465487601</v>
      </c>
      <c r="AJ564">
        <v>-59.581121858235001</v>
      </c>
      <c r="AK564">
        <v>-78.638045953396499</v>
      </c>
      <c r="AL564">
        <v>5.9389930172730603</v>
      </c>
      <c r="AM564">
        <v>0.82785820796252596</v>
      </c>
      <c r="AN564">
        <v>7.0731210475833404</v>
      </c>
      <c r="AO564">
        <v>0.82785820796252596</v>
      </c>
      <c r="AP564">
        <v>-42.348625642513603</v>
      </c>
      <c r="AQ564">
        <v>0.80125912954295997</v>
      </c>
      <c r="AR564">
        <v>-48.431465416563299</v>
      </c>
      <c r="AS564">
        <v>4.4038501313502003</v>
      </c>
    </row>
    <row r="565" spans="1:45" x14ac:dyDescent="0.25">
      <c r="A565" t="s">
        <v>1486</v>
      </c>
      <c r="B565" t="s">
        <v>1485</v>
      </c>
      <c r="C565" t="s">
        <v>315</v>
      </c>
      <c r="D565">
        <v>5462.9369999999999</v>
      </c>
      <c r="E565">
        <v>585.65</v>
      </c>
      <c r="F565">
        <v>7.7341544007209304</v>
      </c>
      <c r="G565">
        <v>0.92273897410803496</v>
      </c>
      <c r="H565">
        <v>1.3680155209248099</v>
      </c>
      <c r="I565">
        <v>125.07451994340001</v>
      </c>
      <c r="L565">
        <v>87.625163708870403</v>
      </c>
      <c r="M565">
        <v>52.380584772749202</v>
      </c>
      <c r="N565">
        <v>11.660937422157</v>
      </c>
      <c r="O565">
        <v>0</v>
      </c>
      <c r="P565">
        <v>13.5462703850236</v>
      </c>
      <c r="Q565">
        <v>14.1942697175825</v>
      </c>
      <c r="R565">
        <v>1.4822139012403399</v>
      </c>
      <c r="S565">
        <v>5.9431320032795796</v>
      </c>
      <c r="T565">
        <v>32.847916541398597</v>
      </c>
      <c r="U565">
        <v>0.16950589032968799</v>
      </c>
      <c r="V565">
        <v>-0.59529787085735797</v>
      </c>
      <c r="W565">
        <v>-0.74445016123610297</v>
      </c>
      <c r="X565">
        <v>5983.3669999999902</v>
      </c>
      <c r="Y565">
        <v>2.20119157984578</v>
      </c>
      <c r="AA565">
        <v>23.2390841651454</v>
      </c>
      <c r="AB565">
        <v>19.439770622827201</v>
      </c>
      <c r="AC565">
        <v>0.83208620538750999</v>
      </c>
      <c r="AD565">
        <v>6.2748041438375504</v>
      </c>
      <c r="AE565">
        <v>38.257191492088097</v>
      </c>
      <c r="AG565">
        <v>16.323903204158999</v>
      </c>
      <c r="AH565">
        <v>8.0194856375738102</v>
      </c>
      <c r="AI565">
        <v>5.2715786934285402</v>
      </c>
      <c r="AJ565">
        <v>-9.1570836780529792</v>
      </c>
      <c r="AK565">
        <v>-18.450141320065899</v>
      </c>
      <c r="AL565">
        <v>20.5491228070175</v>
      </c>
      <c r="AM565">
        <v>2.00973313614691</v>
      </c>
      <c r="AN565">
        <v>78.445390580126301</v>
      </c>
      <c r="AO565">
        <v>2.00973313614691</v>
      </c>
      <c r="AP565">
        <v>-51.625125844396599</v>
      </c>
      <c r="AQ565">
        <v>1.7422555980338601</v>
      </c>
      <c r="AR565">
        <v>-55.089866950635503</v>
      </c>
      <c r="AS565">
        <v>30.457944915254199</v>
      </c>
    </row>
    <row r="566" spans="1:45" x14ac:dyDescent="0.25">
      <c r="A566" t="s">
        <v>1398</v>
      </c>
      <c r="B566" t="s">
        <v>1397</v>
      </c>
      <c r="C566" t="s">
        <v>648</v>
      </c>
      <c r="D566">
        <v>5452.8790711499996</v>
      </c>
      <c r="E566">
        <v>114.9</v>
      </c>
      <c r="F566">
        <v>-1.2989161437535599</v>
      </c>
      <c r="G566">
        <v>0.60853737004300801</v>
      </c>
      <c r="H566">
        <v>0.858162798192728</v>
      </c>
      <c r="I566">
        <v>-73.676299982299994</v>
      </c>
      <c r="J566">
        <v>10.6734455428485</v>
      </c>
      <c r="K566">
        <v>139.27952230190999</v>
      </c>
      <c r="L566">
        <v>2.6428902901102198</v>
      </c>
      <c r="M566">
        <v>137.98144537020599</v>
      </c>
      <c r="O566">
        <v>34.197017123918201</v>
      </c>
      <c r="P566">
        <v>118.54044791112599</v>
      </c>
      <c r="R566">
        <v>0.66187476717802796</v>
      </c>
      <c r="S566">
        <v>93.711723828737902</v>
      </c>
      <c r="T566">
        <v>-24.648009181168899</v>
      </c>
      <c r="X566">
        <v>6339.0590711499899</v>
      </c>
      <c r="Y566">
        <v>3.0326943657905301</v>
      </c>
      <c r="AB566">
        <v>42.9999936992945</v>
      </c>
      <c r="AC566">
        <v>0.45716602517637001</v>
      </c>
      <c r="AD566">
        <v>5.7210413287841799</v>
      </c>
      <c r="AE566">
        <v>152.72171058466299</v>
      </c>
      <c r="AG566">
        <v>-57.180539089996003</v>
      </c>
      <c r="AH566">
        <v>4.3938078740599904</v>
      </c>
      <c r="AI566">
        <v>6.4443409219996397</v>
      </c>
      <c r="AJ566">
        <v>-122.16550750131201</v>
      </c>
      <c r="AK566">
        <v>-139.602257419262</v>
      </c>
      <c r="AL566">
        <v>-69.636363636363598</v>
      </c>
      <c r="AM566">
        <v>2.6087334809160598</v>
      </c>
      <c r="AN566">
        <v>43.868697273934004</v>
      </c>
      <c r="AO566">
        <v>2.6087334809160598</v>
      </c>
      <c r="AP566">
        <v>-52.805181047322201</v>
      </c>
      <c r="AQ566">
        <v>2.5390658936595099</v>
      </c>
      <c r="AR566">
        <v>64.878747023170206</v>
      </c>
      <c r="AS566">
        <v>-24.645781112542299</v>
      </c>
    </row>
    <row r="567" spans="1:45" x14ac:dyDescent="0.25">
      <c r="A567" t="s">
        <v>1408</v>
      </c>
      <c r="B567" t="s">
        <v>1407</v>
      </c>
      <c r="C567" t="s">
        <v>530</v>
      </c>
      <c r="D567">
        <v>5447.1002873999996</v>
      </c>
      <c r="E567">
        <v>400</v>
      </c>
      <c r="F567">
        <v>110.714652956298</v>
      </c>
      <c r="G567">
        <v>4.3563670122234202</v>
      </c>
      <c r="H567">
        <v>1.97263305439489</v>
      </c>
      <c r="I567">
        <v>60.875170953199998</v>
      </c>
      <c r="J567">
        <v>77.652386791085306</v>
      </c>
      <c r="K567">
        <v>25.476633470916202</v>
      </c>
      <c r="L567">
        <v>8.2894800357597305</v>
      </c>
      <c r="M567">
        <v>0.12832163713165301</v>
      </c>
      <c r="N567">
        <v>15.748998957819101</v>
      </c>
      <c r="O567">
        <v>4.7004350424152301</v>
      </c>
      <c r="P567">
        <v>9.2139142727318601E-2</v>
      </c>
      <c r="Q567">
        <v>77.884910986277703</v>
      </c>
      <c r="R567">
        <v>6.8412501934086301</v>
      </c>
      <c r="S567">
        <v>2.9050598652086199</v>
      </c>
      <c r="T567">
        <v>19.546075381799898</v>
      </c>
      <c r="U567">
        <v>1.56328164082041</v>
      </c>
      <c r="V567">
        <v>2.9315059922705E-2</v>
      </c>
      <c r="W567">
        <v>1.1711071809101601</v>
      </c>
      <c r="X567">
        <v>4477.8902873999996</v>
      </c>
      <c r="Y567">
        <v>0.86462283088852798</v>
      </c>
      <c r="Z567">
        <v>15.3604908321899</v>
      </c>
      <c r="AA567">
        <v>10.3972561702424</v>
      </c>
      <c r="AB567">
        <v>9.4615975815073803</v>
      </c>
      <c r="AC567">
        <v>0.95888409771816996</v>
      </c>
      <c r="AD567">
        <v>9.8412150797770206</v>
      </c>
      <c r="AE567">
        <v>44.594834924386198</v>
      </c>
      <c r="AF567">
        <v>18.6851683843304</v>
      </c>
      <c r="AG567">
        <v>-50.999433728837097</v>
      </c>
      <c r="AH567">
        <v>-76.493513054261001</v>
      </c>
      <c r="AI567">
        <v>2.2917404147523599</v>
      </c>
      <c r="AJ567">
        <v>-36.746592399104898</v>
      </c>
      <c r="AK567">
        <v>-59.0681434044537</v>
      </c>
      <c r="AL567">
        <v>14.9253731343283</v>
      </c>
      <c r="AM567">
        <v>1.0517647750052601</v>
      </c>
      <c r="AN567">
        <v>12.073009192340001</v>
      </c>
      <c r="AO567">
        <v>1.0517647750052601</v>
      </c>
      <c r="AP567">
        <v>-26.044990172898299</v>
      </c>
      <c r="AQ567">
        <v>1.01343074977685</v>
      </c>
      <c r="AR567">
        <v>-79.286235225152296</v>
      </c>
      <c r="AS567">
        <v>19.546776787598201</v>
      </c>
    </row>
    <row r="568" spans="1:45" x14ac:dyDescent="0.25">
      <c r="A568" t="s">
        <v>1414</v>
      </c>
      <c r="B568" t="s">
        <v>1413</v>
      </c>
      <c r="C568" t="s">
        <v>754</v>
      </c>
      <c r="D568">
        <v>5431.9910420099995</v>
      </c>
      <c r="E568">
        <v>164.25</v>
      </c>
      <c r="G568">
        <v>0.71553225234507101</v>
      </c>
      <c r="H568">
        <v>0.90200434592116197</v>
      </c>
      <c r="I568">
        <v>-106.60100162480001</v>
      </c>
      <c r="L568">
        <v>9.4627507163323692</v>
      </c>
      <c r="N568">
        <v>34.846402841924302</v>
      </c>
      <c r="Q568">
        <v>31.180016006459201</v>
      </c>
      <c r="R568">
        <v>0.71562751950771497</v>
      </c>
      <c r="S568">
        <v>-4.95705178289671</v>
      </c>
      <c r="T568">
        <v>1.76267199774473</v>
      </c>
      <c r="X568">
        <v>8357.2810420099995</v>
      </c>
      <c r="Y568">
        <v>1.02510119936732</v>
      </c>
      <c r="Z568">
        <v>5.3696228745887904</v>
      </c>
      <c r="AA568">
        <v>2.56466092867554</v>
      </c>
      <c r="AB568">
        <v>2.5212174086998198</v>
      </c>
      <c r="AF568">
        <v>3.4900996157864199</v>
      </c>
      <c r="AG568">
        <v>-459.538407138845</v>
      </c>
      <c r="AH568">
        <v>-517.35496677722801</v>
      </c>
      <c r="AI568">
        <v>-10.208590569460601</v>
      </c>
      <c r="AJ568">
        <v>-84.743161185538597</v>
      </c>
      <c r="AK568">
        <v>-89.352330009809506</v>
      </c>
      <c r="AM568">
        <v>0.66628614068694303</v>
      </c>
      <c r="AN568">
        <v>3.40348183407998</v>
      </c>
      <c r="AO568">
        <v>0.66628614068694303</v>
      </c>
      <c r="AP568">
        <v>-75.114476227968396</v>
      </c>
      <c r="AR568">
        <v>-65.6194756061346</v>
      </c>
      <c r="AS568">
        <v>1.7626777176044099</v>
      </c>
    </row>
    <row r="569" spans="1:45" x14ac:dyDescent="0.25">
      <c r="A569" t="s">
        <v>1453</v>
      </c>
      <c r="B569" t="s">
        <v>1452</v>
      </c>
      <c r="C569" t="s">
        <v>1454</v>
      </c>
      <c r="D569">
        <v>5393.3699296349996</v>
      </c>
      <c r="E569">
        <v>158</v>
      </c>
      <c r="F569">
        <v>43.3239202657807</v>
      </c>
      <c r="G569">
        <v>1.2953407615933099</v>
      </c>
      <c r="H569">
        <v>0.719168118388678</v>
      </c>
      <c r="I569">
        <v>205.98416102159999</v>
      </c>
      <c r="L569">
        <v>132.79787234042499</v>
      </c>
      <c r="M569">
        <v>0</v>
      </c>
      <c r="N569">
        <v>9.12506953750127</v>
      </c>
      <c r="O569">
        <v>0</v>
      </c>
      <c r="P569">
        <v>0</v>
      </c>
      <c r="Q569">
        <v>14.200952338034901</v>
      </c>
      <c r="R569">
        <v>1.2961330344048601</v>
      </c>
      <c r="S569">
        <v>4.5577054404734803</v>
      </c>
      <c r="T569">
        <v>28.524275066823499</v>
      </c>
      <c r="U569">
        <v>0.89259149062778897</v>
      </c>
      <c r="V569">
        <v>-1.73240309098183</v>
      </c>
      <c r="W569">
        <v>0.19364178508239499</v>
      </c>
      <c r="X569">
        <v>5023.4399296349902</v>
      </c>
      <c r="Y569">
        <v>2.5089601086979298</v>
      </c>
      <c r="Z569">
        <v>33.914663311065297</v>
      </c>
      <c r="AA569">
        <v>19.260917639795199</v>
      </c>
      <c r="AB569">
        <v>12.1011753941872</v>
      </c>
      <c r="AC569">
        <v>0.87653610759137002</v>
      </c>
      <c r="AD569">
        <v>11.218331852830399</v>
      </c>
      <c r="AE569">
        <v>36.7050652978267</v>
      </c>
      <c r="AF569">
        <v>36.412165336450101</v>
      </c>
      <c r="AG569">
        <v>-15.8753833354998</v>
      </c>
      <c r="AH569">
        <v>-50.218185869683097</v>
      </c>
      <c r="AI569">
        <v>3.53267479065113</v>
      </c>
      <c r="AJ569">
        <v>-16.738533834563899</v>
      </c>
      <c r="AK569">
        <v>7.8058499790716498</v>
      </c>
      <c r="AL569">
        <v>23.303834808259499</v>
      </c>
      <c r="AM569">
        <v>2.69372187075966</v>
      </c>
      <c r="AN569">
        <v>20.4340756597522</v>
      </c>
      <c r="AO569">
        <v>2.69372187075966</v>
      </c>
      <c r="AP569">
        <v>-14.265590463396199</v>
      </c>
      <c r="AQ569">
        <v>2.2220450658047501</v>
      </c>
      <c r="AR569">
        <v>-25.232067017778299</v>
      </c>
      <c r="AS569">
        <v>26.7501732448913</v>
      </c>
    </row>
    <row r="570" spans="1:45" x14ac:dyDescent="0.25">
      <c r="A570" t="s">
        <v>1444</v>
      </c>
      <c r="B570" t="s">
        <v>1443</v>
      </c>
      <c r="C570" t="s">
        <v>309</v>
      </c>
      <c r="D570">
        <v>5377.5</v>
      </c>
      <c r="E570">
        <v>35.15</v>
      </c>
      <c r="F570">
        <v>15.6176957457374</v>
      </c>
      <c r="G570">
        <v>0.88478999742328102</v>
      </c>
      <c r="H570">
        <v>1.07797119110872</v>
      </c>
      <c r="I570">
        <v>197.20564997470001</v>
      </c>
      <c r="L570">
        <v>40.793305972133503</v>
      </c>
      <c r="N570">
        <v>39.447546614430301</v>
      </c>
      <c r="O570">
        <v>0</v>
      </c>
      <c r="Q570">
        <v>31.679536366364601</v>
      </c>
      <c r="R570">
        <v>0.89088414172771002</v>
      </c>
      <c r="S570">
        <v>-9.6850375768617507</v>
      </c>
      <c r="T570">
        <v>3.4421066781030101</v>
      </c>
      <c r="X570">
        <v>7801.53</v>
      </c>
      <c r="Y570">
        <v>1.4111451367547401</v>
      </c>
      <c r="AA570">
        <v>4.13450949425786</v>
      </c>
      <c r="AB570">
        <v>4.1229508196721296</v>
      </c>
      <c r="AC570">
        <v>0.75236751848995997</v>
      </c>
      <c r="AD570">
        <v>6.8141198838329604</v>
      </c>
      <c r="AE570">
        <v>330.89120710237103</v>
      </c>
      <c r="AG570">
        <v>-594.66885802887396</v>
      </c>
      <c r="AH570">
        <v>-787.06120161982096</v>
      </c>
      <c r="AI570">
        <v>-36.312377608211101</v>
      </c>
      <c r="AJ570">
        <v>-95.081473341820299</v>
      </c>
      <c r="AK570">
        <v>-91.968911713562804</v>
      </c>
      <c r="AM570">
        <v>0.97268522621827502</v>
      </c>
      <c r="AO570">
        <v>0.97268522621827502</v>
      </c>
      <c r="AP570">
        <v>-50.956533261046403</v>
      </c>
      <c r="AR570">
        <v>-64.328810218913603</v>
      </c>
      <c r="AS570">
        <v>3.4421066781030101</v>
      </c>
    </row>
    <row r="571" spans="1:45" x14ac:dyDescent="0.25">
      <c r="A571" t="s">
        <v>1418</v>
      </c>
      <c r="B571" t="s">
        <v>1417</v>
      </c>
      <c r="C571" t="s">
        <v>91</v>
      </c>
      <c r="D571">
        <v>5373.3424719000004</v>
      </c>
      <c r="E571">
        <v>461.65</v>
      </c>
      <c r="F571">
        <v>35.724489795918302</v>
      </c>
      <c r="G571">
        <v>3.18289726234973</v>
      </c>
      <c r="H571">
        <v>2.00095713227436</v>
      </c>
      <c r="J571">
        <v>0</v>
      </c>
      <c r="K571">
        <v>2575.4705323193898</v>
      </c>
      <c r="L571">
        <v>52.027543705606298</v>
      </c>
      <c r="M571">
        <v>14.1382660824609</v>
      </c>
      <c r="N571">
        <v>21.0131444691194</v>
      </c>
      <c r="P571">
        <v>12.453480484719501</v>
      </c>
      <c r="Q571">
        <v>48.567355170734999</v>
      </c>
      <c r="R571">
        <v>3.18289726234973</v>
      </c>
      <c r="S571">
        <v>3.79447780305573</v>
      </c>
      <c r="T571">
        <v>38.471700951528597</v>
      </c>
      <c r="U571">
        <v>1.43108762659621</v>
      </c>
      <c r="V571">
        <v>-1.1939069550134001</v>
      </c>
      <c r="W571">
        <v>-1.3973253895481801</v>
      </c>
      <c r="X571">
        <v>5206.0724719</v>
      </c>
      <c r="Y571">
        <v>3.41131265686839</v>
      </c>
      <c r="Z571">
        <v>85.233668498690193</v>
      </c>
      <c r="AA571">
        <v>29.740488271351001</v>
      </c>
      <c r="AB571">
        <v>24.787280254725498</v>
      </c>
      <c r="AC571">
        <v>1.51887463644678</v>
      </c>
      <c r="AD571">
        <v>7.7289023228045197</v>
      </c>
      <c r="AE571">
        <v>31.807681496004101</v>
      </c>
      <c r="AF571">
        <v>87.972208118860493</v>
      </c>
      <c r="AG571">
        <v>35.717295359735203</v>
      </c>
      <c r="AH571">
        <v>38.816378791184</v>
      </c>
      <c r="AI571">
        <v>9.8508487577685298</v>
      </c>
      <c r="AJ571">
        <v>49.226030501331898</v>
      </c>
      <c r="AK571">
        <v>45.401571521237699</v>
      </c>
      <c r="AM571">
        <v>3.5209174061672699</v>
      </c>
      <c r="AN571">
        <v>55.7458499004046</v>
      </c>
      <c r="AO571">
        <v>3.5209174061672699</v>
      </c>
      <c r="AP571">
        <v>-8.3959798403669197</v>
      </c>
      <c r="AR571">
        <v>-2.2721241127941698</v>
      </c>
      <c r="AS571">
        <v>36.851673217886201</v>
      </c>
    </row>
    <row r="572" spans="1:45" x14ac:dyDescent="0.25">
      <c r="A572" t="s">
        <v>1456</v>
      </c>
      <c r="B572" t="s">
        <v>1455</v>
      </c>
      <c r="C572" t="s">
        <v>315</v>
      </c>
      <c r="D572">
        <v>5363.1929339099997</v>
      </c>
      <c r="E572">
        <v>116.05</v>
      </c>
      <c r="F572">
        <v>37.982475355969299</v>
      </c>
      <c r="G572">
        <v>2.1806518626652802</v>
      </c>
      <c r="H572">
        <v>1.3346809669445701</v>
      </c>
      <c r="I572">
        <v>175.7232103382</v>
      </c>
      <c r="L572">
        <v>63.657550550629097</v>
      </c>
      <c r="M572">
        <v>9.0582761637652496</v>
      </c>
      <c r="N572">
        <v>21.193582887700501</v>
      </c>
      <c r="O572">
        <v>0</v>
      </c>
      <c r="P572">
        <v>3.3884723255680802</v>
      </c>
      <c r="Q572">
        <v>64.438153310104497</v>
      </c>
      <c r="R572">
        <v>3.3721961764127899</v>
      </c>
      <c r="S572">
        <v>2.63857542188632</v>
      </c>
      <c r="T572">
        <v>20.138909293342302</v>
      </c>
      <c r="U572">
        <v>0.38159516452598702</v>
      </c>
      <c r="V572">
        <v>-0.383208596661059</v>
      </c>
      <c r="W572">
        <v>-0.532360887039804</v>
      </c>
      <c r="X572">
        <v>5144.9629339099902</v>
      </c>
      <c r="Y572">
        <v>2.6916544685500501</v>
      </c>
      <c r="Z572">
        <v>97.203153861893</v>
      </c>
      <c r="AA572">
        <v>14.8363888745313</v>
      </c>
      <c r="AB572">
        <v>12.906612482527599</v>
      </c>
      <c r="AC572">
        <v>0.83208620538750999</v>
      </c>
      <c r="AD572">
        <v>6.2748041438375504</v>
      </c>
      <c r="AE572">
        <v>38.257191492088097</v>
      </c>
      <c r="AF572">
        <v>101.32614649367</v>
      </c>
      <c r="AG572">
        <v>-3.2310811228141301</v>
      </c>
      <c r="AH572">
        <v>-10.139459260820299</v>
      </c>
      <c r="AI572">
        <v>4.3853838883292298</v>
      </c>
      <c r="AJ572">
        <v>-44.304618241322203</v>
      </c>
      <c r="AK572">
        <v>-50.002149915041301</v>
      </c>
      <c r="AM572">
        <v>2.8058243395903602</v>
      </c>
      <c r="AN572">
        <v>54.031764395627597</v>
      </c>
      <c r="AO572">
        <v>2.8058243395903602</v>
      </c>
      <c r="AP572">
        <v>-32.462973869934601</v>
      </c>
      <c r="AR572">
        <v>-37.300160833424897</v>
      </c>
      <c r="AS572">
        <v>20.1404218480228</v>
      </c>
    </row>
    <row r="573" spans="1:45" x14ac:dyDescent="0.25">
      <c r="A573" t="s">
        <v>1424</v>
      </c>
      <c r="B573" t="s">
        <v>1423</v>
      </c>
      <c r="C573" t="s">
        <v>670</v>
      </c>
      <c r="D573">
        <v>5356.7371068749999</v>
      </c>
      <c r="E573">
        <v>5370.8</v>
      </c>
      <c r="F573">
        <v>129.524822695035</v>
      </c>
      <c r="G573">
        <v>4.2918406072106201</v>
      </c>
      <c r="H573">
        <v>0.435514045659816</v>
      </c>
      <c r="I573">
        <v>37.414287797500002</v>
      </c>
      <c r="L573">
        <v>26.0178784398604</v>
      </c>
      <c r="M573">
        <v>1.3644979213135999</v>
      </c>
      <c r="N573">
        <v>16.590359913518999</v>
      </c>
      <c r="P573">
        <v>1.0430083880493799</v>
      </c>
      <c r="Q573">
        <v>92.693124957159597</v>
      </c>
      <c r="R573">
        <v>4.2918406072106201</v>
      </c>
      <c r="S573">
        <v>1.20076907776967</v>
      </c>
      <c r="T573">
        <v>39.612046933927303</v>
      </c>
      <c r="U573">
        <v>2.34220945506123</v>
      </c>
      <c r="V573">
        <v>1.3111095736882801</v>
      </c>
      <c r="W573">
        <v>0.96153057711539602</v>
      </c>
      <c r="X573">
        <v>4869.5571068749996</v>
      </c>
      <c r="Y573">
        <v>10.7547972677127</v>
      </c>
      <c r="Z573">
        <v>54.004182176721699</v>
      </c>
      <c r="AA573">
        <v>26.663511508925101</v>
      </c>
      <c r="AB573">
        <v>25.3016580425802</v>
      </c>
      <c r="AC573">
        <v>1.84366191657545</v>
      </c>
      <c r="AD573">
        <v>4.1014716235830404</v>
      </c>
      <c r="AE573">
        <v>21.638596599069199</v>
      </c>
      <c r="AF573">
        <v>59.4070877994344</v>
      </c>
      <c r="AG573">
        <v>-30.607406240598099</v>
      </c>
      <c r="AH573">
        <v>129.33407908258101</v>
      </c>
      <c r="AI573">
        <v>5.6095599749457996</v>
      </c>
      <c r="AJ573">
        <v>-18.529968205209499</v>
      </c>
      <c r="AK573">
        <v>139.28218291777401</v>
      </c>
      <c r="AM573">
        <v>11.8307723549516</v>
      </c>
      <c r="AN573">
        <v>53.966724832510501</v>
      </c>
      <c r="AO573">
        <v>11.8307723549516</v>
      </c>
      <c r="AP573">
        <v>0.37554175533837397</v>
      </c>
      <c r="AR573">
        <v>510.47068625549298</v>
      </c>
      <c r="AS573">
        <v>39.617906270800901</v>
      </c>
    </row>
    <row r="574" spans="1:45" x14ac:dyDescent="0.25">
      <c r="A574" t="s">
        <v>1426</v>
      </c>
      <c r="B574" t="s">
        <v>1425</v>
      </c>
      <c r="C574" t="s">
        <v>1207</v>
      </c>
      <c r="D574">
        <v>5301.8453185500002</v>
      </c>
      <c r="E574">
        <v>727.9</v>
      </c>
      <c r="F574">
        <v>4.9735580216467898</v>
      </c>
      <c r="G574">
        <v>0.91205520661068695</v>
      </c>
      <c r="H574">
        <v>0.97249765852807601</v>
      </c>
      <c r="I574">
        <v>158.34918864240001</v>
      </c>
      <c r="L574">
        <v>122.303392209615</v>
      </c>
      <c r="M574">
        <v>56.000181644793599</v>
      </c>
      <c r="N574">
        <v>5.3851745264125901</v>
      </c>
      <c r="O574">
        <v>0</v>
      </c>
      <c r="P574">
        <v>22.2210617138186</v>
      </c>
      <c r="Q574">
        <v>4.3289270764485401</v>
      </c>
      <c r="R574">
        <v>1.2870054474583399</v>
      </c>
      <c r="S574">
        <v>6.13825983313468</v>
      </c>
      <c r="T574">
        <v>26.982774281388402</v>
      </c>
      <c r="U574">
        <v>0.41605991262741798</v>
      </c>
      <c r="V574">
        <v>-0.23962497606930599</v>
      </c>
      <c r="W574">
        <v>0.174489975031593</v>
      </c>
      <c r="X574">
        <v>6361.0153185500003</v>
      </c>
      <c r="Y574">
        <v>0.99208723336842497</v>
      </c>
      <c r="AA574">
        <v>17.522492751225801</v>
      </c>
      <c r="AB574">
        <v>13.6116907441367</v>
      </c>
      <c r="AC574">
        <v>0.75236751848995997</v>
      </c>
      <c r="AD574">
        <v>6.8141198838329604</v>
      </c>
      <c r="AE574">
        <v>330.89120710237103</v>
      </c>
      <c r="AG574">
        <v>-49.377275776314001</v>
      </c>
      <c r="AH574">
        <v>-54.445555536896102</v>
      </c>
      <c r="AI574">
        <v>2.4076314965487402</v>
      </c>
      <c r="AJ574">
        <v>-29.362404592407199</v>
      </c>
      <c r="AK574">
        <v>-37.044065529583897</v>
      </c>
      <c r="AM574">
        <v>0.82689520311147502</v>
      </c>
      <c r="AO574">
        <v>0.82689520311147502</v>
      </c>
      <c r="AP574">
        <v>-49.351601466129402</v>
      </c>
      <c r="AR574">
        <v>-69.675353419380201</v>
      </c>
      <c r="AS574">
        <v>26.982774281388199</v>
      </c>
    </row>
    <row r="575" spans="1:45" x14ac:dyDescent="0.25">
      <c r="A575" t="s">
        <v>1615</v>
      </c>
      <c r="B575" t="s">
        <v>1614</v>
      </c>
      <c r="C575" t="s">
        <v>336</v>
      </c>
      <c r="D575">
        <v>5285.8896657499999</v>
      </c>
      <c r="E575">
        <v>3971.3</v>
      </c>
      <c r="F575">
        <v>3.13244613434727</v>
      </c>
      <c r="G575">
        <v>0.64172682855684304</v>
      </c>
      <c r="H575">
        <v>0.55066303978238695</v>
      </c>
      <c r="I575">
        <v>469.96324078959998</v>
      </c>
      <c r="L575">
        <v>100.454284832179</v>
      </c>
      <c r="M575">
        <v>116.443152148113</v>
      </c>
      <c r="N575">
        <v>11.603831165782401</v>
      </c>
      <c r="O575">
        <v>0</v>
      </c>
      <c r="P575">
        <v>55.577972940897197</v>
      </c>
      <c r="Q575">
        <v>10.0248582304047</v>
      </c>
      <c r="R575">
        <v>1.11434405308831</v>
      </c>
      <c r="S575">
        <v>14.510719999999999</v>
      </c>
      <c r="T575">
        <v>204.80006453893799</v>
      </c>
      <c r="X575">
        <v>5478.09966575</v>
      </c>
      <c r="Y575">
        <v>24.1613357991884</v>
      </c>
      <c r="AA575">
        <v>110.825402908152</v>
      </c>
      <c r="AB575">
        <v>82.875940480332801</v>
      </c>
      <c r="AC575">
        <v>1.29014926677683</v>
      </c>
      <c r="AD575">
        <v>4.6536854529267204</v>
      </c>
      <c r="AE575">
        <v>35.211063385994301</v>
      </c>
      <c r="AG575">
        <v>1480.84875332709</v>
      </c>
      <c r="AH575">
        <v>921.91775827187098</v>
      </c>
      <c r="AI575">
        <v>31.366542046938001</v>
      </c>
      <c r="AJ575">
        <v>790.60142958673202</v>
      </c>
      <c r="AK575">
        <v>856.10160059147199</v>
      </c>
      <c r="AM575">
        <v>23.313587375953698</v>
      </c>
      <c r="AN575">
        <v>212.711857776659</v>
      </c>
      <c r="AO575">
        <v>23.313587375953698</v>
      </c>
      <c r="AP575">
        <v>2490.5918991523299</v>
      </c>
      <c r="AR575">
        <v>1352.23846945933</v>
      </c>
      <c r="AS575">
        <v>204.72074615608</v>
      </c>
    </row>
    <row r="576" spans="1:45" x14ac:dyDescent="0.25">
      <c r="A576" t="s">
        <v>2052</v>
      </c>
      <c r="B576" t="s">
        <v>2051</v>
      </c>
      <c r="C576" t="s">
        <v>527</v>
      </c>
      <c r="D576">
        <v>5276.7809523449996</v>
      </c>
      <c r="E576">
        <v>51.25</v>
      </c>
      <c r="H576">
        <v>0.16407891707411501</v>
      </c>
      <c r="N576">
        <v>2.8026164029951</v>
      </c>
      <c r="Q576">
        <v>2.36301615945758</v>
      </c>
      <c r="S576">
        <v>-0.289157210395797</v>
      </c>
      <c r="T576">
        <v>13.0455164586145</v>
      </c>
      <c r="X576">
        <v>2760.4109523449902</v>
      </c>
      <c r="Y576">
        <v>0.98435288516701103</v>
      </c>
      <c r="Z576">
        <v>1.8611812374641801</v>
      </c>
      <c r="AA576">
        <v>5.15194280019597</v>
      </c>
      <c r="AB576">
        <v>4.64356046217575</v>
      </c>
      <c r="AF576">
        <v>3.5578201478913098</v>
      </c>
      <c r="AG576">
        <v>71.131674340477105</v>
      </c>
      <c r="AH576">
        <v>7.8473278914337703</v>
      </c>
      <c r="AI576">
        <v>2.6379684012282998</v>
      </c>
      <c r="AJ576">
        <v>98.307628886495806</v>
      </c>
      <c r="AK576">
        <v>-21.1967091548239</v>
      </c>
      <c r="AM576">
        <v>1.8816816207828</v>
      </c>
      <c r="AN576">
        <v>3.3847215858531099</v>
      </c>
      <c r="AO576">
        <v>1.8816816207828</v>
      </c>
      <c r="AP576">
        <v>23.656040087875699</v>
      </c>
      <c r="AR576">
        <v>-2.9047778209640001</v>
      </c>
      <c r="AS576">
        <v>13.0451939489369</v>
      </c>
    </row>
    <row r="577" spans="1:45" x14ac:dyDescent="0.25">
      <c r="A577" t="s">
        <v>1441</v>
      </c>
      <c r="B577" t="s">
        <v>1440</v>
      </c>
      <c r="C577" t="s">
        <v>1442</v>
      </c>
      <c r="D577">
        <v>5274.1949519999998</v>
      </c>
      <c r="E577">
        <v>196.55</v>
      </c>
      <c r="F577">
        <v>1.99894588896697</v>
      </c>
      <c r="G577">
        <v>1.1172447633943601</v>
      </c>
      <c r="H577">
        <v>0.74832616922419604</v>
      </c>
      <c r="I577">
        <v>177.38697282199999</v>
      </c>
      <c r="L577">
        <v>80.897005183336503</v>
      </c>
      <c r="M577">
        <v>23.4845463609172</v>
      </c>
      <c r="N577">
        <v>4.1299455535390202</v>
      </c>
      <c r="O577">
        <v>0</v>
      </c>
      <c r="P577">
        <v>2.9830508474576201</v>
      </c>
      <c r="Q577">
        <v>6.4165554072096302</v>
      </c>
      <c r="R577">
        <v>1.69117060753825</v>
      </c>
      <c r="S577">
        <v>5.6474179743223898</v>
      </c>
      <c r="T577">
        <v>219.483768289637</v>
      </c>
      <c r="U577">
        <v>4.9769751097361398E-2</v>
      </c>
      <c r="V577">
        <v>-0.605915137599363</v>
      </c>
      <c r="W577">
        <v>0</v>
      </c>
      <c r="X577">
        <v>5484.9149520000001</v>
      </c>
      <c r="Y577">
        <v>5.5419415303472697</v>
      </c>
      <c r="AA577">
        <v>96.412637581297005</v>
      </c>
      <c r="AB577">
        <v>43.520708974053697</v>
      </c>
      <c r="AC577">
        <v>1.29014926677683</v>
      </c>
      <c r="AD577">
        <v>4.6536854529267204</v>
      </c>
      <c r="AE577">
        <v>35.211063385994301</v>
      </c>
      <c r="AG577">
        <v>0</v>
      </c>
      <c r="AH577">
        <v>-0.50620777795517802</v>
      </c>
      <c r="AI577">
        <v>5.2584196929212297</v>
      </c>
      <c r="AJ577">
        <v>0</v>
      </c>
      <c r="AK577">
        <v>412.09729546947699</v>
      </c>
      <c r="AM577">
        <v>5.3290306776732503</v>
      </c>
      <c r="AO577">
        <v>5.3290306776732503</v>
      </c>
      <c r="AP577">
        <v>0</v>
      </c>
      <c r="AR577">
        <v>95.431018718748504</v>
      </c>
      <c r="AS577">
        <v>84.876005020920303</v>
      </c>
    </row>
    <row r="578" spans="1:45" x14ac:dyDescent="0.25">
      <c r="A578" t="s">
        <v>1446</v>
      </c>
      <c r="B578" t="s">
        <v>1445</v>
      </c>
      <c r="C578" t="s">
        <v>1447</v>
      </c>
      <c r="D578">
        <v>5256.3466341100002</v>
      </c>
      <c r="E578">
        <v>196.5</v>
      </c>
      <c r="F578">
        <v>14.5010250102501</v>
      </c>
      <c r="G578">
        <v>3.84300111982082</v>
      </c>
      <c r="H578">
        <v>0.443804489656834</v>
      </c>
      <c r="I578">
        <v>282.75589195049997</v>
      </c>
      <c r="J578">
        <v>416.646995346327</v>
      </c>
      <c r="K578">
        <v>41.086194105348298</v>
      </c>
      <c r="L578">
        <v>1.3653579655049699</v>
      </c>
      <c r="M578">
        <v>3.03951230932699</v>
      </c>
      <c r="N578">
        <v>13.9439529419185</v>
      </c>
      <c r="O578">
        <v>0.87604135893648405</v>
      </c>
      <c r="P578">
        <v>2.4033353143515699</v>
      </c>
      <c r="Q578">
        <v>82.879883307965301</v>
      </c>
      <c r="R578">
        <v>4.7092945128779302</v>
      </c>
      <c r="S578">
        <v>1.3940204799540501</v>
      </c>
      <c r="T578">
        <v>20.110749642690401</v>
      </c>
      <c r="U578">
        <v>0.63636308549243203</v>
      </c>
      <c r="V578">
        <v>1.07079987960791E-2</v>
      </c>
      <c r="W578">
        <v>0.27504986198471898</v>
      </c>
      <c r="X578">
        <v>4662.4866341099996</v>
      </c>
      <c r="Y578">
        <v>4.3657059440345298</v>
      </c>
      <c r="Z578">
        <v>134.94896191345799</v>
      </c>
      <c r="AA578">
        <v>13.1827828379043</v>
      </c>
      <c r="AB578">
        <v>11.3076580266049</v>
      </c>
      <c r="AC578">
        <v>0.45716602517637001</v>
      </c>
      <c r="AD578">
        <v>5.7210413287841799</v>
      </c>
      <c r="AE578">
        <v>152.72171058466299</v>
      </c>
      <c r="AF578">
        <v>152.13738448943499</v>
      </c>
      <c r="AG578">
        <v>-24.170218088807701</v>
      </c>
      <c r="AH578">
        <v>-61.6631851405605</v>
      </c>
      <c r="AI578">
        <v>2.36657240356493</v>
      </c>
      <c r="AJ578">
        <v>-31.336713245423201</v>
      </c>
      <c r="AK578">
        <v>-67.687812902445401</v>
      </c>
      <c r="AM578">
        <v>4.9217650462649098</v>
      </c>
      <c r="AN578">
        <v>34.123257816865703</v>
      </c>
      <c r="AO578">
        <v>4.9217650462649098</v>
      </c>
      <c r="AP578">
        <v>-0.562122534060016</v>
      </c>
      <c r="AR578">
        <v>211.06836321418101</v>
      </c>
      <c r="AS578">
        <v>19.314152614771199</v>
      </c>
    </row>
    <row r="579" spans="1:45" x14ac:dyDescent="0.25">
      <c r="A579" t="s">
        <v>1430</v>
      </c>
      <c r="B579" t="s">
        <v>1429</v>
      </c>
      <c r="C579" t="s">
        <v>401</v>
      </c>
      <c r="D579">
        <v>5251.9179575999997</v>
      </c>
      <c r="E579">
        <v>628.5</v>
      </c>
      <c r="F579">
        <v>18.575980392156801</v>
      </c>
      <c r="G579">
        <v>3.4920083391243901</v>
      </c>
      <c r="H579">
        <v>0.77024905023216494</v>
      </c>
      <c r="I579">
        <v>302.40635380570001</v>
      </c>
      <c r="L579">
        <v>40.238173527993297</v>
      </c>
      <c r="M579">
        <v>5.0881368795060098</v>
      </c>
      <c r="N579">
        <v>20.542078872475901</v>
      </c>
      <c r="O579">
        <v>0</v>
      </c>
      <c r="P579">
        <v>1.74204008416985</v>
      </c>
      <c r="Q579">
        <v>54.0349101947888</v>
      </c>
      <c r="R579">
        <v>3.8387769284225102</v>
      </c>
      <c r="S579">
        <v>1.4051872843765401</v>
      </c>
      <c r="T579">
        <v>122.93815443820201</v>
      </c>
      <c r="U579">
        <v>3.0278462322489898E-2</v>
      </c>
      <c r="V579">
        <v>-2.59471611928713</v>
      </c>
      <c r="W579">
        <v>-0.56211058270515402</v>
      </c>
      <c r="X579">
        <v>5190.6779575999999</v>
      </c>
      <c r="Y579">
        <v>22.757148308123899</v>
      </c>
      <c r="AA579">
        <v>68.487636331969895</v>
      </c>
      <c r="AB579">
        <v>63.416957331704303</v>
      </c>
      <c r="AC579">
        <v>0.98496442982137</v>
      </c>
      <c r="AD579">
        <v>5.34669024160738</v>
      </c>
      <c r="AE579">
        <v>68.009970285932496</v>
      </c>
      <c r="AG579">
        <v>110.394953955635</v>
      </c>
      <c r="AH579">
        <v>155.300554858689</v>
      </c>
      <c r="AI579">
        <v>18.116933863189399</v>
      </c>
      <c r="AJ579">
        <v>198.84956688296799</v>
      </c>
      <c r="AK579">
        <v>364.63765347305099</v>
      </c>
      <c r="AM579">
        <v>23.025638816256699</v>
      </c>
      <c r="AO579">
        <v>23.025638816256699</v>
      </c>
      <c r="AP579">
        <v>307.90492620828599</v>
      </c>
      <c r="AR579">
        <v>539.10808260290696</v>
      </c>
      <c r="AS579">
        <v>122.93815443820201</v>
      </c>
    </row>
    <row r="580" spans="1:45" x14ac:dyDescent="0.25">
      <c r="A580" t="s">
        <v>1439</v>
      </c>
      <c r="B580" t="s">
        <v>1438</v>
      </c>
      <c r="C580" t="s">
        <v>457</v>
      </c>
      <c r="D580">
        <v>5250.5046359999997</v>
      </c>
      <c r="E580">
        <v>339.55</v>
      </c>
      <c r="F580">
        <v>-3.0622700998423502</v>
      </c>
      <c r="G580">
        <v>0.90780537581766796</v>
      </c>
      <c r="H580">
        <v>0.62735401090443199</v>
      </c>
      <c r="I580">
        <v>-18.950670974000001</v>
      </c>
      <c r="L580">
        <v>56.868084310770001</v>
      </c>
      <c r="M580">
        <v>80.6929390326857</v>
      </c>
      <c r="O580">
        <v>0</v>
      </c>
      <c r="P580">
        <v>15.192425137659299</v>
      </c>
      <c r="R580">
        <v>0.98042551183517401</v>
      </c>
      <c r="S580">
        <v>-6.8672218917311101</v>
      </c>
      <c r="T580">
        <v>-6.4043821719136798</v>
      </c>
      <c r="X580">
        <v>6783.2146359999997</v>
      </c>
      <c r="Y580">
        <v>0.97934455956155397</v>
      </c>
      <c r="AC580">
        <v>0.86960686935344</v>
      </c>
      <c r="AD580">
        <v>6.2615017687085199</v>
      </c>
      <c r="AE580">
        <v>42.465762847728101</v>
      </c>
      <c r="AG580">
        <v>-51.574786461616902</v>
      </c>
      <c r="AH580">
        <v>-57.769002213637201</v>
      </c>
      <c r="AI580">
        <v>2.6069644622969799</v>
      </c>
      <c r="AJ580">
        <v>-112.03087473772</v>
      </c>
      <c r="AK580">
        <v>-110.289999063179</v>
      </c>
      <c r="AL580">
        <v>23.5798611111111</v>
      </c>
      <c r="AM580">
        <v>0.75805549818950402</v>
      </c>
      <c r="AN580">
        <v>8.2609657887284005</v>
      </c>
      <c r="AO580">
        <v>0.75805549818950402</v>
      </c>
      <c r="AP580">
        <v>-60.6222920668529</v>
      </c>
      <c r="AQ580">
        <v>0.66233383277796898</v>
      </c>
      <c r="AR580">
        <v>-52.088919151825003</v>
      </c>
      <c r="AS580">
        <v>-6.4044602912834403</v>
      </c>
    </row>
    <row r="581" spans="1:45" x14ac:dyDescent="0.25">
      <c r="A581" t="s">
        <v>1402</v>
      </c>
      <c r="B581" t="s">
        <v>1401</v>
      </c>
      <c r="C581" t="s">
        <v>373</v>
      </c>
      <c r="D581">
        <v>5227.8254454199996</v>
      </c>
      <c r="E581">
        <v>362.95</v>
      </c>
      <c r="F581">
        <v>1.05215366705471</v>
      </c>
      <c r="G581">
        <v>0.42311535916215398</v>
      </c>
      <c r="H581">
        <v>8.3361792441959098E-2</v>
      </c>
      <c r="I581">
        <v>14053.2598859267</v>
      </c>
      <c r="L581">
        <v>277.19469438021503</v>
      </c>
      <c r="M581">
        <v>28.201590447281902</v>
      </c>
      <c r="N581">
        <v>1.6438107016841801</v>
      </c>
      <c r="O581">
        <v>0</v>
      </c>
      <c r="P581">
        <v>15.7618414498227</v>
      </c>
      <c r="Q581">
        <v>5.1702680045350703E-2</v>
      </c>
      <c r="R581">
        <v>2.2183220889277702</v>
      </c>
      <c r="S581">
        <v>0.14066198241194899</v>
      </c>
      <c r="T581">
        <v>3734.1610324428402</v>
      </c>
      <c r="U581">
        <v>0.40298782390404397</v>
      </c>
      <c r="V581">
        <v>-0.75641046898370201</v>
      </c>
      <c r="W581">
        <v>-0.75641046898370201</v>
      </c>
      <c r="X581">
        <v>5917.9354454200002</v>
      </c>
      <c r="Y581">
        <v>14.8736690595657</v>
      </c>
      <c r="AA581">
        <v>65.478374036512406</v>
      </c>
      <c r="AB581">
        <v>59.411057578757102</v>
      </c>
      <c r="AC581">
        <v>0.941333681936249</v>
      </c>
      <c r="AD581">
        <v>3.6778973512404298</v>
      </c>
      <c r="AE581">
        <v>387.382730986659</v>
      </c>
      <c r="AG581">
        <v>-37.765785599259999</v>
      </c>
      <c r="AH581">
        <v>-37.765785599259999</v>
      </c>
      <c r="AI581">
        <v>1.8734972442830899</v>
      </c>
      <c r="AJ581">
        <v>6692.6604296164596</v>
      </c>
      <c r="AK581">
        <v>6692.6604296164596</v>
      </c>
      <c r="AL581">
        <v>27.706106870229</v>
      </c>
      <c r="AM581">
        <v>13.139201380868601</v>
      </c>
      <c r="AO581">
        <v>13.139201380868601</v>
      </c>
      <c r="AP581">
        <v>49.2611457868881</v>
      </c>
      <c r="AQ581">
        <v>4.4311828494436698</v>
      </c>
      <c r="AR581">
        <v>49.2611457868881</v>
      </c>
      <c r="AS581">
        <v>3707.6776208655001</v>
      </c>
    </row>
    <row r="582" spans="1:45" x14ac:dyDescent="0.25">
      <c r="A582" t="s">
        <v>1464</v>
      </c>
      <c r="B582" t="s">
        <v>1463</v>
      </c>
      <c r="C582" t="s">
        <v>1277</v>
      </c>
      <c r="D582">
        <v>5216.6417795549996</v>
      </c>
      <c r="E582">
        <v>451.45</v>
      </c>
      <c r="F582">
        <v>50.520833333333201</v>
      </c>
      <c r="G582">
        <v>1.2837559972583901</v>
      </c>
      <c r="H582">
        <v>0.98008413333887401</v>
      </c>
      <c r="I582">
        <v>159.3002750343</v>
      </c>
      <c r="J582">
        <v>157.05933595992701</v>
      </c>
      <c r="K582">
        <v>50.057514502365898</v>
      </c>
      <c r="L582">
        <v>28.617301458670902</v>
      </c>
      <c r="M582">
        <v>11.964772727272701</v>
      </c>
      <c r="N582">
        <v>10.0127998678723</v>
      </c>
      <c r="O582">
        <v>2.32396245513941</v>
      </c>
      <c r="P582">
        <v>6.9363636363636303</v>
      </c>
      <c r="Q582">
        <v>27.149116180691799</v>
      </c>
      <c r="R582">
        <v>2.2567834536144802</v>
      </c>
      <c r="S582">
        <v>2.9452708703374699</v>
      </c>
      <c r="T582">
        <v>58.059452193155401</v>
      </c>
      <c r="X582">
        <v>5184.9817795549998</v>
      </c>
      <c r="Y582">
        <v>4.88577680784271</v>
      </c>
      <c r="AA582">
        <v>42.762736326226801</v>
      </c>
      <c r="AB582">
        <v>32.313235569955097</v>
      </c>
      <c r="AC582">
        <v>0.69067063619616997</v>
      </c>
      <c r="AD582">
        <v>8.5308523218610208</v>
      </c>
      <c r="AE582">
        <v>61.422563987467399</v>
      </c>
      <c r="AG582">
        <v>-21.346404439040398</v>
      </c>
      <c r="AH582">
        <v>-3.9705205427252399</v>
      </c>
      <c r="AI582">
        <v>5.9280020222215901</v>
      </c>
      <c r="AJ582">
        <v>8.3759703449148493</v>
      </c>
      <c r="AK582">
        <v>-6.7151689828413401</v>
      </c>
      <c r="AM582">
        <v>4.9156098333600298</v>
      </c>
      <c r="AN582">
        <v>81.842513014668896</v>
      </c>
      <c r="AO582">
        <v>4.9156098333600298</v>
      </c>
      <c r="AP582">
        <v>-15.8662817407963</v>
      </c>
      <c r="AR582">
        <v>210.67933773540301</v>
      </c>
      <c r="AS582">
        <v>58.059452193155202</v>
      </c>
    </row>
    <row r="583" spans="1:45" x14ac:dyDescent="0.25">
      <c r="A583" t="s">
        <v>1435</v>
      </c>
      <c r="B583" t="s">
        <v>1434</v>
      </c>
      <c r="C583" t="s">
        <v>533</v>
      </c>
      <c r="D583">
        <v>5202.1114074050001</v>
      </c>
      <c r="E583">
        <v>63.5</v>
      </c>
      <c r="F583">
        <v>2.46329487707732</v>
      </c>
      <c r="G583">
        <v>0.56200244190579396</v>
      </c>
      <c r="H583">
        <v>2.1750354010458701</v>
      </c>
      <c r="I583">
        <v>68.942747045700003</v>
      </c>
      <c r="L583">
        <v>27.962303896059399</v>
      </c>
      <c r="M583">
        <v>132.777528089887</v>
      </c>
      <c r="N583">
        <v>9.0488725645388701</v>
      </c>
      <c r="O583">
        <v>0</v>
      </c>
      <c r="P583">
        <v>23.7379775280898</v>
      </c>
      <c r="Q583">
        <v>5.3335250395832698</v>
      </c>
      <c r="R583">
        <v>1.0157971912146799</v>
      </c>
      <c r="S583">
        <v>41.402099033704701</v>
      </c>
      <c r="T583">
        <v>17.102082344023199</v>
      </c>
      <c r="U583">
        <v>0.553092729983511</v>
      </c>
      <c r="V583">
        <v>-2.6891216410690002</v>
      </c>
      <c r="W583">
        <v>-1.31001753968107</v>
      </c>
      <c r="X583">
        <v>7008.3414074049997</v>
      </c>
      <c r="Y583">
        <v>0.52175328312633196</v>
      </c>
      <c r="AA583">
        <v>9.7689485892376506</v>
      </c>
      <c r="AB583">
        <v>7.8519555070863403</v>
      </c>
      <c r="AC583">
        <v>1.29014926677683</v>
      </c>
      <c r="AD583">
        <v>4.6536854529267204</v>
      </c>
      <c r="AE583">
        <v>35.211063385994301</v>
      </c>
      <c r="AG583">
        <v>2.7898790263600999</v>
      </c>
      <c r="AH583">
        <v>-23.827372523164499</v>
      </c>
      <c r="AI583">
        <v>2.3380275988336998</v>
      </c>
      <c r="AJ583">
        <v>28.960979293214301</v>
      </c>
      <c r="AK583">
        <v>-20.159554932860399</v>
      </c>
      <c r="AL583">
        <v>12.959183673469299</v>
      </c>
      <c r="AM583">
        <v>0.38728403030346997</v>
      </c>
      <c r="AO583">
        <v>0.38728403030346997</v>
      </c>
      <c r="AP583">
        <v>-53.107753028617999</v>
      </c>
      <c r="AQ583">
        <v>0.28316317437192901</v>
      </c>
      <c r="AR583">
        <v>-75.875494476922199</v>
      </c>
      <c r="AS583">
        <v>17.102082344023099</v>
      </c>
    </row>
    <row r="584" spans="1:45" x14ac:dyDescent="0.25">
      <c r="A584" t="s">
        <v>1468</v>
      </c>
      <c r="B584" t="s">
        <v>1467</v>
      </c>
      <c r="C584" t="s">
        <v>61</v>
      </c>
      <c r="D584">
        <v>5194.7700471300004</v>
      </c>
      <c r="E584">
        <v>490.5</v>
      </c>
      <c r="F584">
        <v>22.509380863039301</v>
      </c>
      <c r="G584">
        <v>4.7157373509809402</v>
      </c>
      <c r="H584">
        <v>0.42147760241936599</v>
      </c>
      <c r="I584">
        <v>135.73118956159999</v>
      </c>
      <c r="L584">
        <v>204.497857983286</v>
      </c>
      <c r="M584">
        <v>0</v>
      </c>
      <c r="N584">
        <v>9.5370013394329796</v>
      </c>
      <c r="O584">
        <v>0</v>
      </c>
      <c r="P584">
        <v>0</v>
      </c>
      <c r="Q584">
        <v>26.918716782238601</v>
      </c>
      <c r="R584">
        <v>4.77926405707312</v>
      </c>
      <c r="S584">
        <v>0.71280904353311303</v>
      </c>
      <c r="T584">
        <v>28.4115622792058</v>
      </c>
      <c r="U584">
        <v>1.2705085961690099</v>
      </c>
      <c r="V584">
        <v>0.61482370747229198</v>
      </c>
      <c r="W584">
        <v>0.32224972483978997</v>
      </c>
      <c r="X584">
        <v>4099.5900471300001</v>
      </c>
      <c r="Y584">
        <v>4.1227184979032296</v>
      </c>
      <c r="Z584">
        <v>18.240667617930999</v>
      </c>
      <c r="AA584">
        <v>17.085184609835299</v>
      </c>
      <c r="AB584">
        <v>16.560654603635601</v>
      </c>
      <c r="AC584">
        <v>0.75236751848995997</v>
      </c>
      <c r="AD584">
        <v>6.8141198838329604</v>
      </c>
      <c r="AE584">
        <v>330.89120710237103</v>
      </c>
      <c r="AF584">
        <v>23.113548596796399</v>
      </c>
      <c r="AG584">
        <v>-13.3993729912638</v>
      </c>
      <c r="AH584">
        <v>-46.487572379907903</v>
      </c>
      <c r="AI584">
        <v>2.8282247256745499</v>
      </c>
      <c r="AJ584">
        <v>-2.9317692856637301</v>
      </c>
      <c r="AK584">
        <v>-33.710431907456403</v>
      </c>
      <c r="AL584">
        <v>27.099447513812098</v>
      </c>
      <c r="AM584">
        <v>5.2240771197719198</v>
      </c>
      <c r="AN584">
        <v>20.0981547070453</v>
      </c>
      <c r="AO584">
        <v>5.2240771197719198</v>
      </c>
      <c r="AP584">
        <v>203.675368995746</v>
      </c>
      <c r="AQ584">
        <v>3.6692849127818001</v>
      </c>
      <c r="AR584">
        <v>91.582067196523298</v>
      </c>
      <c r="AS584">
        <v>28.453579707126</v>
      </c>
    </row>
    <row r="585" spans="1:45" x14ac:dyDescent="0.25">
      <c r="A585" t="s">
        <v>1432</v>
      </c>
      <c r="B585" t="s">
        <v>1431</v>
      </c>
      <c r="C585" t="s">
        <v>1433</v>
      </c>
      <c r="D585">
        <v>5168.879891351</v>
      </c>
      <c r="E585">
        <v>50.67</v>
      </c>
      <c r="U585">
        <v>0</v>
      </c>
      <c r="V585">
        <v>0</v>
      </c>
      <c r="W585">
        <v>0</v>
      </c>
      <c r="X585">
        <v>5168.879891351</v>
      </c>
      <c r="AC585">
        <v>0</v>
      </c>
    </row>
    <row r="586" spans="1:45" x14ac:dyDescent="0.25">
      <c r="A586" t="s">
        <v>1460</v>
      </c>
      <c r="B586" t="s">
        <v>1459</v>
      </c>
      <c r="C586" t="s">
        <v>328</v>
      </c>
      <c r="D586">
        <v>5150.6461981800003</v>
      </c>
      <c r="E586">
        <v>879.8</v>
      </c>
      <c r="F586">
        <v>10.349341595662199</v>
      </c>
      <c r="G586">
        <v>1.46883145900052</v>
      </c>
      <c r="H586">
        <v>1.9584274546970399</v>
      </c>
      <c r="I586">
        <v>27.445356434099999</v>
      </c>
      <c r="L586">
        <v>19.514867264365101</v>
      </c>
      <c r="M586">
        <v>28.9543264105079</v>
      </c>
      <c r="N586">
        <v>18.5014401240722</v>
      </c>
      <c r="O586">
        <v>0</v>
      </c>
      <c r="P586">
        <v>20.024308072838899</v>
      </c>
      <c r="Q586">
        <v>35.575479895726403</v>
      </c>
      <c r="R586">
        <v>2.0548149251508101</v>
      </c>
      <c r="S586">
        <v>9.5094287394899801</v>
      </c>
      <c r="T586">
        <v>57.184925038081403</v>
      </c>
      <c r="U586">
        <v>0.48530829265330999</v>
      </c>
      <c r="V586">
        <v>-1.04865828824439</v>
      </c>
      <c r="W586">
        <v>-0.42809655618167503</v>
      </c>
      <c r="X586">
        <v>5196.8661981799996</v>
      </c>
      <c r="Y586">
        <v>3.78184941941258</v>
      </c>
      <c r="Z586">
        <v>218.35572261260501</v>
      </c>
      <c r="AA586">
        <v>38.895787726816799</v>
      </c>
      <c r="AB586">
        <v>27.807085441596598</v>
      </c>
      <c r="AC586">
        <v>0.95888409771816996</v>
      </c>
      <c r="AD586">
        <v>9.8412150797770206</v>
      </c>
      <c r="AE586">
        <v>44.594834924386198</v>
      </c>
      <c r="AF586">
        <v>216.41370580588199</v>
      </c>
      <c r="AG586">
        <v>-45.655900851674303</v>
      </c>
      <c r="AH586">
        <v>12.649612329412401</v>
      </c>
      <c r="AI586">
        <v>10.9826563993773</v>
      </c>
      <c r="AJ586">
        <v>-20.510893744000999</v>
      </c>
      <c r="AK586">
        <v>19.752180699421199</v>
      </c>
      <c r="AL586">
        <v>42.298076923076898</v>
      </c>
      <c r="AM586">
        <v>3.74821432597368</v>
      </c>
      <c r="AN586">
        <v>61.135266447240298</v>
      </c>
      <c r="AO586">
        <v>3.74821432597368</v>
      </c>
      <c r="AP586">
        <v>-6.3099442041435099</v>
      </c>
      <c r="AQ586">
        <v>3.2345119974371701</v>
      </c>
      <c r="AR586">
        <v>-26.181564814675799</v>
      </c>
      <c r="AS586">
        <v>57.1722299720279</v>
      </c>
    </row>
    <row r="587" spans="1:45" x14ac:dyDescent="0.25">
      <c r="A587" t="s">
        <v>1480</v>
      </c>
      <c r="B587" t="s">
        <v>1479</v>
      </c>
      <c r="C587" t="s">
        <v>336</v>
      </c>
      <c r="D587">
        <v>5148.17063624</v>
      </c>
      <c r="E587">
        <v>365.6</v>
      </c>
      <c r="F587">
        <v>4.1867918827735497</v>
      </c>
      <c r="G587">
        <v>1.7987744869523701</v>
      </c>
      <c r="H587">
        <v>0.36025886798887702</v>
      </c>
      <c r="I587">
        <v>328.48693716970001</v>
      </c>
      <c r="J587">
        <v>173.018292410014</v>
      </c>
      <c r="K587">
        <v>40.004833815222902</v>
      </c>
      <c r="L587">
        <v>158.47300688124699</v>
      </c>
      <c r="M587">
        <v>43.255688964801102</v>
      </c>
      <c r="N587">
        <v>14.962245951967001</v>
      </c>
      <c r="O587">
        <v>2.1096035275566698</v>
      </c>
      <c r="P587">
        <v>22.237823631539101</v>
      </c>
      <c r="Q587">
        <v>23.154836487437599</v>
      </c>
      <c r="R587">
        <v>2.1553542385347702</v>
      </c>
      <c r="S587">
        <v>3.1326891801396699</v>
      </c>
      <c r="T587">
        <v>5.5495112929458399</v>
      </c>
      <c r="U587">
        <v>1.6910935738444099</v>
      </c>
      <c r="V587">
        <v>-1.55112079720809</v>
      </c>
      <c r="W587">
        <v>0.51544613715540799</v>
      </c>
      <c r="X587">
        <v>8458.0506362399992</v>
      </c>
      <c r="Y587">
        <v>2.1524386276797101</v>
      </c>
      <c r="Z587">
        <v>7.53179098135318</v>
      </c>
      <c r="AA587">
        <v>5.0862948904270198</v>
      </c>
      <c r="AB587">
        <v>4.2953454518972896</v>
      </c>
      <c r="AC587">
        <v>0.75236751848995997</v>
      </c>
      <c r="AD587">
        <v>6.8141198838329604</v>
      </c>
      <c r="AE587">
        <v>330.89120710237103</v>
      </c>
      <c r="AF587">
        <v>4.5843831913658297</v>
      </c>
      <c r="AG587">
        <v>-63.494995168670101</v>
      </c>
      <c r="AH587">
        <v>-76.401845765179502</v>
      </c>
      <c r="AI587">
        <v>0.72431709014269097</v>
      </c>
      <c r="AJ587">
        <v>-75.867181965337707</v>
      </c>
      <c r="AK587">
        <v>-74.092309777191602</v>
      </c>
      <c r="AM587">
        <v>1.3101270985361999</v>
      </c>
      <c r="AN587">
        <v>4.20794696612829</v>
      </c>
      <c r="AO587">
        <v>1.3101270985361999</v>
      </c>
      <c r="AP587">
        <v>45.580540377433003</v>
      </c>
      <c r="AR587">
        <v>-18.390209893745201</v>
      </c>
      <c r="AS587">
        <v>5.5495711149870104</v>
      </c>
    </row>
    <row r="588" spans="1:45" x14ac:dyDescent="0.25">
      <c r="A588" t="s">
        <v>2137</v>
      </c>
      <c r="B588" t="s">
        <v>2138</v>
      </c>
      <c r="D588">
        <v>5104.1557792000003</v>
      </c>
      <c r="E588">
        <v>898.45</v>
      </c>
      <c r="F588">
        <v>16.471744471744401</v>
      </c>
      <c r="G588">
        <v>1.17009916094584</v>
      </c>
      <c r="H588">
        <v>2.1499384904841099</v>
      </c>
      <c r="J588">
        <v>51.8422549501906</v>
      </c>
      <c r="K588">
        <v>88.494880703480504</v>
      </c>
      <c r="L588">
        <v>93.917984965780306</v>
      </c>
      <c r="M588">
        <v>38.016440696060599</v>
      </c>
      <c r="N588">
        <v>25.207745816882799</v>
      </c>
      <c r="O588">
        <v>7.04058880831258</v>
      </c>
      <c r="P588">
        <v>14.2841891747624</v>
      </c>
      <c r="Q588">
        <v>27.246343162293901</v>
      </c>
      <c r="R588">
        <v>1.5137935418255699</v>
      </c>
      <c r="S588">
        <v>6.9736327360926298</v>
      </c>
      <c r="T588">
        <v>108.737873438432</v>
      </c>
      <c r="U588">
        <v>4.9884821509093402E-2</v>
      </c>
      <c r="V588">
        <v>-2.1523434588909301E-2</v>
      </c>
      <c r="W588">
        <v>-5.0195570802100103E-2</v>
      </c>
      <c r="X588">
        <v>5126.1557792000003</v>
      </c>
      <c r="Y588">
        <v>11.502649566251501</v>
      </c>
      <c r="Z588">
        <v>369.58585286229197</v>
      </c>
      <c r="AA588">
        <v>76.464137517899701</v>
      </c>
      <c r="AB588">
        <v>72.505739451202203</v>
      </c>
      <c r="AF588">
        <v>367.99969568853601</v>
      </c>
      <c r="AG588">
        <v>21169.789495552399</v>
      </c>
      <c r="AH588">
        <v>16730.210377680702</v>
      </c>
      <c r="AI588">
        <v>54.490827150635198</v>
      </c>
      <c r="AJ588">
        <v>1541.91825087505</v>
      </c>
      <c r="AK588">
        <v>851.09766546505398</v>
      </c>
      <c r="AM588">
        <v>11.453283471782701</v>
      </c>
      <c r="AN588">
        <v>188.13696200516</v>
      </c>
      <c r="AO588">
        <v>11.453283471782701</v>
      </c>
      <c r="AP588">
        <v>1545.4192999731299</v>
      </c>
      <c r="AR588">
        <v>1217.0003128272399</v>
      </c>
    </row>
    <row r="589" spans="1:45" x14ac:dyDescent="0.25">
      <c r="A589" t="s">
        <v>1437</v>
      </c>
      <c r="B589" t="s">
        <v>1436</v>
      </c>
      <c r="C589" t="s">
        <v>1277</v>
      </c>
      <c r="D589">
        <v>5081.58</v>
      </c>
      <c r="E589">
        <v>456.9</v>
      </c>
      <c r="F589">
        <v>22.990654205607399</v>
      </c>
      <c r="G589">
        <v>6.5143476810143399</v>
      </c>
      <c r="H589">
        <v>0.59704819352969996</v>
      </c>
      <c r="I589">
        <v>183.76140318789999</v>
      </c>
      <c r="L589">
        <v>27.037607306321298</v>
      </c>
      <c r="M589">
        <v>1.96221420950991</v>
      </c>
      <c r="N589">
        <v>20.344509817820899</v>
      </c>
      <c r="O589">
        <v>0</v>
      </c>
      <c r="P589">
        <v>1.7542438115301999</v>
      </c>
      <c r="Q589">
        <v>116.104974983479</v>
      </c>
      <c r="R589">
        <v>7.1242909576242903</v>
      </c>
      <c r="S589">
        <v>1.3607623093150401</v>
      </c>
      <c r="T589">
        <v>41.317017643710798</v>
      </c>
      <c r="U589">
        <v>1.09217999126256</v>
      </c>
      <c r="V589">
        <v>0.46652490456620699</v>
      </c>
      <c r="W589">
        <v>0.55592351504255899</v>
      </c>
      <c r="X589">
        <v>4741.0899999999901</v>
      </c>
      <c r="Y589">
        <v>9.9999789078483801</v>
      </c>
      <c r="Z589">
        <v>84.181285511363598</v>
      </c>
      <c r="AA589">
        <v>27.532462253193899</v>
      </c>
      <c r="AB589">
        <v>24.4436481748814</v>
      </c>
      <c r="AC589">
        <v>0.69067063619616997</v>
      </c>
      <c r="AD589">
        <v>8.5308523218610208</v>
      </c>
      <c r="AE589">
        <v>61.422563987467399</v>
      </c>
      <c r="AF589">
        <v>90.226917613636303</v>
      </c>
      <c r="AG589">
        <v>-8.9479335294699496</v>
      </c>
      <c r="AH589">
        <v>11.1669782457369</v>
      </c>
      <c r="AI589">
        <v>6.8624559413361403</v>
      </c>
      <c r="AJ589">
        <v>-22.876091493281201</v>
      </c>
      <c r="AK589">
        <v>-33.615443077141101</v>
      </c>
      <c r="AL589">
        <v>34.353383458646597</v>
      </c>
      <c r="AM589">
        <v>10.7181455780304</v>
      </c>
      <c r="AN589">
        <v>51.127678840929597</v>
      </c>
      <c r="AO589">
        <v>10.7181455780304</v>
      </c>
      <c r="AP589">
        <v>83.447724879081704</v>
      </c>
      <c r="AQ589">
        <v>9.7306024558710593</v>
      </c>
      <c r="AR589">
        <v>577.41470190240705</v>
      </c>
      <c r="AS589">
        <v>41.320377297121503</v>
      </c>
    </row>
    <row r="590" spans="1:45" x14ac:dyDescent="0.25">
      <c r="A590" t="s">
        <v>1472</v>
      </c>
      <c r="B590" t="s">
        <v>1471</v>
      </c>
      <c r="C590" t="s">
        <v>27</v>
      </c>
      <c r="D590">
        <v>5036.8837981650004</v>
      </c>
      <c r="E590">
        <v>293.55</v>
      </c>
      <c r="H590">
        <v>9.6652463351394394E-2</v>
      </c>
      <c r="N590">
        <v>2.5145537118778001</v>
      </c>
      <c r="Q590">
        <v>2.10771625308921</v>
      </c>
      <c r="S590">
        <v>-0.12768544634145601</v>
      </c>
      <c r="T590">
        <v>9.2021408180447999</v>
      </c>
      <c r="X590">
        <v>3200.1737981649999</v>
      </c>
      <c r="Y590">
        <v>1.2141830881695601</v>
      </c>
      <c r="AA590">
        <v>4.3624654745491203</v>
      </c>
      <c r="AB590">
        <v>4.1200594777657598</v>
      </c>
      <c r="AG590">
        <v>-50.480111389360196</v>
      </c>
      <c r="AH590">
        <v>-35.722440373333797</v>
      </c>
      <c r="AI590">
        <v>1.5722426741430799</v>
      </c>
      <c r="AJ590">
        <v>-59.499513460529997</v>
      </c>
      <c r="AK590">
        <v>-44.413164355498097</v>
      </c>
      <c r="AL590">
        <v>9.4693548387096698</v>
      </c>
      <c r="AM590">
        <v>1.91105218357641</v>
      </c>
      <c r="AO590">
        <v>1.91105218357641</v>
      </c>
      <c r="AP590">
        <v>-50.384054032659499</v>
      </c>
      <c r="AQ590">
        <v>2.6446538942576998</v>
      </c>
      <c r="AR590">
        <v>-1.3892497483762001</v>
      </c>
      <c r="AS590">
        <v>8.9137342243704296</v>
      </c>
    </row>
    <row r="591" spans="1:45" x14ac:dyDescent="0.25">
      <c r="A591" t="s">
        <v>1478</v>
      </c>
      <c r="B591" t="s">
        <v>1477</v>
      </c>
      <c r="C591" t="s">
        <v>41</v>
      </c>
      <c r="D591">
        <v>5032.96819452</v>
      </c>
      <c r="E591">
        <v>6400</v>
      </c>
      <c r="F591">
        <v>209.258064516129</v>
      </c>
      <c r="G591">
        <v>5.1149773071104301</v>
      </c>
      <c r="H591">
        <v>1.0075748502994</v>
      </c>
      <c r="J591">
        <v>73.254049947307806</v>
      </c>
      <c r="K591">
        <v>68.213305394211204</v>
      </c>
      <c r="L591">
        <v>51.309652928416398</v>
      </c>
      <c r="M591">
        <v>0</v>
      </c>
      <c r="N591">
        <v>18.082481985811601</v>
      </c>
      <c r="O591">
        <v>4.9826596654048103</v>
      </c>
      <c r="P591">
        <v>0</v>
      </c>
      <c r="Q591">
        <v>82.235680040373396</v>
      </c>
      <c r="R591">
        <v>5.9203227433182004</v>
      </c>
      <c r="S591">
        <v>1.5856853413749199</v>
      </c>
      <c r="T591">
        <v>51.477633164774403</v>
      </c>
      <c r="U591">
        <v>7.87575213432882E-2</v>
      </c>
      <c r="V591">
        <v>-0.57692736735343697</v>
      </c>
      <c r="W591">
        <v>-0.52090979949938898</v>
      </c>
      <c r="X591">
        <v>4634.4081945199996</v>
      </c>
      <c r="Y591">
        <v>6.8855795835735201</v>
      </c>
      <c r="Z591">
        <v>61.366633931673697</v>
      </c>
      <c r="AA591">
        <v>35.720735274549</v>
      </c>
      <c r="AB591">
        <v>32.606826106522099</v>
      </c>
      <c r="AC591">
        <v>1.29014926677683</v>
      </c>
      <c r="AD591">
        <v>4.6536854529267204</v>
      </c>
      <c r="AE591">
        <v>35.211063385994301</v>
      </c>
      <c r="AF591">
        <v>66.644176304555003</v>
      </c>
      <c r="AG591">
        <v>5.0276845623044899</v>
      </c>
      <c r="AH591">
        <v>59.084626288581902</v>
      </c>
      <c r="AI591">
        <v>8.4078987546274604</v>
      </c>
      <c r="AJ591">
        <v>-2.43211765483959</v>
      </c>
      <c r="AK591">
        <v>20.107090042591999</v>
      </c>
      <c r="AM591">
        <v>7.4777407579116204</v>
      </c>
      <c r="AN591">
        <v>60.674722055696201</v>
      </c>
      <c r="AO591">
        <v>7.4777407579116204</v>
      </c>
      <c r="AP591">
        <v>100.29544026386201</v>
      </c>
      <c r="AR591">
        <v>174.23045248285899</v>
      </c>
      <c r="AS591">
        <v>48.347437027089299</v>
      </c>
    </row>
    <row r="592" spans="1:45" x14ac:dyDescent="0.25">
      <c r="A592" t="s">
        <v>1451</v>
      </c>
      <c r="B592" t="s">
        <v>1450</v>
      </c>
      <c r="C592" t="s">
        <v>423</v>
      </c>
      <c r="D592">
        <v>4968.9655194300003</v>
      </c>
      <c r="E592">
        <v>4502.8500000000004</v>
      </c>
      <c r="G592">
        <v>9.9010989011004806</v>
      </c>
      <c r="H592">
        <v>1.81608176207614E-2</v>
      </c>
      <c r="I592">
        <v>-622.21839654749999</v>
      </c>
      <c r="L592">
        <v>2.53497148195496</v>
      </c>
      <c r="M592">
        <v>0</v>
      </c>
      <c r="N592">
        <v>1.81886490415635</v>
      </c>
      <c r="P592">
        <v>0</v>
      </c>
      <c r="Q592">
        <v>12.6087816455696</v>
      </c>
      <c r="R592">
        <v>9.9010989011004806</v>
      </c>
      <c r="S592">
        <v>24.8175716900545</v>
      </c>
      <c r="T592">
        <v>14.9893379168325</v>
      </c>
      <c r="X592">
        <v>4967.82551943</v>
      </c>
      <c r="Y592">
        <v>12.2131613713983</v>
      </c>
      <c r="Z592">
        <v>16.648766779818299</v>
      </c>
      <c r="AA592">
        <v>12.3929190226762</v>
      </c>
      <c r="AB592">
        <v>12.3929190226762</v>
      </c>
      <c r="AC592">
        <v>1.84366191657545</v>
      </c>
      <c r="AD592">
        <v>4.1014716235830404</v>
      </c>
      <c r="AE592">
        <v>21.638596599069199</v>
      </c>
      <c r="AF592">
        <v>16.652587283186399</v>
      </c>
      <c r="AG592">
        <v>-86.592549061579604</v>
      </c>
      <c r="AH592">
        <v>-89.533957709121296</v>
      </c>
      <c r="AI592">
        <v>0.256001603276163</v>
      </c>
      <c r="AJ592">
        <v>-34.875732356016101</v>
      </c>
      <c r="AK592">
        <v>-9.4547801779992504</v>
      </c>
      <c r="AM592">
        <v>12.215964006859</v>
      </c>
      <c r="AN592">
        <v>16.652587283186399</v>
      </c>
      <c r="AO592">
        <v>12.215964006859</v>
      </c>
      <c r="AP592">
        <v>-18.082964181439699</v>
      </c>
      <c r="AR592">
        <v>530.34666772355104</v>
      </c>
      <c r="AS592">
        <v>14.9902423055086</v>
      </c>
    </row>
    <row r="593" spans="1:45" x14ac:dyDescent="0.25">
      <c r="A593" t="s">
        <v>1449</v>
      </c>
      <c r="B593" t="s">
        <v>1448</v>
      </c>
      <c r="C593" t="s">
        <v>706</v>
      </c>
      <c r="D593">
        <v>4941.5542208400002</v>
      </c>
      <c r="E593">
        <v>229.15</v>
      </c>
      <c r="F593">
        <v>5.6022573363431301</v>
      </c>
      <c r="G593">
        <v>1.00234765919528</v>
      </c>
      <c r="H593">
        <v>2.2044698205546398</v>
      </c>
      <c r="I593">
        <v>28.484494614799999</v>
      </c>
      <c r="J593">
        <v>61.879330542539201</v>
      </c>
      <c r="K593">
        <v>92.928931910546495</v>
      </c>
      <c r="L593">
        <v>50.397031835067402</v>
      </c>
      <c r="M593">
        <v>16.6341680350301</v>
      </c>
      <c r="N593">
        <v>9.8123561832314898</v>
      </c>
      <c r="O593">
        <v>5.8985770660378902</v>
      </c>
      <c r="P593">
        <v>11.4087301587301</v>
      </c>
      <c r="Q593">
        <v>11.154575802585301</v>
      </c>
      <c r="R593">
        <v>1.4901124134621899</v>
      </c>
      <c r="S593">
        <v>8.87900390945825</v>
      </c>
      <c r="T593">
        <v>65.149033893737197</v>
      </c>
      <c r="U593">
        <v>0.64590683970223395</v>
      </c>
      <c r="V593">
        <v>2.0251753005881099E-2</v>
      </c>
      <c r="W593">
        <v>0.158613944028106</v>
      </c>
      <c r="X593">
        <v>4874.5842208399999</v>
      </c>
      <c r="Y593">
        <v>1.8036113120458199</v>
      </c>
      <c r="Z593">
        <v>64.240698745914599</v>
      </c>
      <c r="AA593">
        <v>39.282651469417203</v>
      </c>
      <c r="AB593">
        <v>27.448528750717799</v>
      </c>
      <c r="AC593">
        <v>0.69067063619616997</v>
      </c>
      <c r="AD593">
        <v>8.5308523218610208</v>
      </c>
      <c r="AE593">
        <v>61.422563987467399</v>
      </c>
      <c r="AF593">
        <v>65.123276500263501</v>
      </c>
      <c r="AG593">
        <v>26.7977552777771</v>
      </c>
      <c r="AH593">
        <v>36.921381028098999</v>
      </c>
      <c r="AI593">
        <v>8.4523026492200302</v>
      </c>
      <c r="AJ593">
        <v>5.8871237163871903</v>
      </c>
      <c r="AK593">
        <v>4.6757485325513599</v>
      </c>
      <c r="AL593">
        <v>36.959677419354797</v>
      </c>
      <c r="AM593">
        <v>1.8283904201903201</v>
      </c>
      <c r="AN593">
        <v>26.045191697886398</v>
      </c>
      <c r="AO593">
        <v>1.8283904201903201</v>
      </c>
      <c r="AP593">
        <v>-15.7617346783366</v>
      </c>
      <c r="AQ593">
        <v>1.67645917822588</v>
      </c>
      <c r="AR593">
        <v>15.5590342039423</v>
      </c>
      <c r="AS593">
        <v>65.149033893737098</v>
      </c>
    </row>
    <row r="594" spans="1:45" x14ac:dyDescent="0.25">
      <c r="A594" t="s">
        <v>103</v>
      </c>
      <c r="B594" t="s">
        <v>104</v>
      </c>
      <c r="C594" t="s">
        <v>102</v>
      </c>
      <c r="D594">
        <v>4905.9404664499998</v>
      </c>
      <c r="E594">
        <v>521.35</v>
      </c>
      <c r="F594">
        <v>39.499353504008198</v>
      </c>
      <c r="G594">
        <v>3.5424204616344301</v>
      </c>
      <c r="H594">
        <v>0.92529011391302796</v>
      </c>
      <c r="I594">
        <v>103.29432106989999</v>
      </c>
      <c r="J594">
        <v>127.366097202006</v>
      </c>
      <c r="K594">
        <v>45.600143518104403</v>
      </c>
      <c r="L594">
        <v>17.441763070232099</v>
      </c>
      <c r="M594">
        <v>9.1350103772464006</v>
      </c>
      <c r="N594">
        <v>29.7548802842554</v>
      </c>
      <c r="O594">
        <v>2.86575476534464</v>
      </c>
      <c r="P594">
        <v>6.4490604863275598</v>
      </c>
      <c r="Q594">
        <v>96.937094528038998</v>
      </c>
      <c r="R594">
        <v>4.6895701512045802</v>
      </c>
      <c r="S594">
        <v>2.70459188973923</v>
      </c>
      <c r="T594">
        <v>4.2975380103278802</v>
      </c>
      <c r="U594">
        <v>3.4096444227959002</v>
      </c>
      <c r="V594">
        <v>0.16743005174339201</v>
      </c>
      <c r="W594">
        <v>2.3244577357058001</v>
      </c>
      <c r="X594">
        <v>4762.6904664499998</v>
      </c>
      <c r="Y594">
        <v>1.01635936313894</v>
      </c>
      <c r="Z594">
        <v>9.5521268881869208</v>
      </c>
      <c r="AA594">
        <v>3.11808677686194</v>
      </c>
      <c r="AB594">
        <v>2.93692294713441</v>
      </c>
      <c r="AC594">
        <v>1.29014926677683</v>
      </c>
      <c r="AD594">
        <v>4.6536854529267204</v>
      </c>
      <c r="AE594">
        <v>35.211063385994301</v>
      </c>
      <c r="AF594">
        <v>9.8394313406538298</v>
      </c>
      <c r="AG594">
        <v>-67.693320212675005</v>
      </c>
      <c r="AH594">
        <v>-59.594494532404603</v>
      </c>
      <c r="AI594">
        <v>1.2401986127732401</v>
      </c>
      <c r="AJ594">
        <v>-80.663489631277599</v>
      </c>
      <c r="AK594">
        <v>-79.937101194145498</v>
      </c>
      <c r="AM594">
        <v>1.0469289497613099</v>
      </c>
      <c r="AN594">
        <v>5.7301678032727503</v>
      </c>
      <c r="AO594">
        <v>1.0469289497613099</v>
      </c>
      <c r="AP594">
        <v>-54.027004458526498</v>
      </c>
      <c r="AR594">
        <v>-34.785218974828297</v>
      </c>
      <c r="AS594">
        <v>4.3547200078556303</v>
      </c>
    </row>
    <row r="595" spans="1:45" x14ac:dyDescent="0.25">
      <c r="A595" t="s">
        <v>1458</v>
      </c>
      <c r="B595" t="s">
        <v>1457</v>
      </c>
      <c r="C595" t="s">
        <v>1076</v>
      </c>
      <c r="D595">
        <v>4903.4706404250001</v>
      </c>
      <c r="E595">
        <v>1058.45</v>
      </c>
      <c r="F595">
        <v>2.8108836599402598</v>
      </c>
      <c r="G595">
        <v>3.6911772891733898</v>
      </c>
      <c r="H595">
        <v>0.72647167018846603</v>
      </c>
      <c r="I595">
        <v>-4449.1992269818002</v>
      </c>
      <c r="L595">
        <v>66.152793479199502</v>
      </c>
      <c r="M595">
        <v>3.94804582745292</v>
      </c>
      <c r="N595">
        <v>3.98398352921983</v>
      </c>
      <c r="P595">
        <v>2.9069901465341199</v>
      </c>
      <c r="Q595">
        <v>18.569121980592602</v>
      </c>
      <c r="R595">
        <v>3.6911772891733898</v>
      </c>
      <c r="S595">
        <v>1.7933728960317601</v>
      </c>
      <c r="T595">
        <v>14.071428359471399</v>
      </c>
      <c r="U595">
        <v>1.2785372361190701</v>
      </c>
      <c r="V595">
        <v>-1.34645734549054</v>
      </c>
      <c r="W595">
        <v>7.6362670176349998E-2</v>
      </c>
      <c r="X595">
        <v>1687.74064042499</v>
      </c>
      <c r="Y595">
        <v>0.331249095288984</v>
      </c>
      <c r="Z595">
        <v>6.5845062438553299</v>
      </c>
      <c r="AA595">
        <v>4.3740848527277398</v>
      </c>
      <c r="AB595">
        <v>2.0062772849577399</v>
      </c>
      <c r="AC595">
        <v>1.51887463644678</v>
      </c>
      <c r="AD595">
        <v>7.7289023228045197</v>
      </c>
      <c r="AE595">
        <v>31.807681496004101</v>
      </c>
      <c r="AF595">
        <v>19.130269352469501</v>
      </c>
      <c r="AG595">
        <v>-73.058024353040494</v>
      </c>
      <c r="AH595">
        <v>-91.150729432535798</v>
      </c>
      <c r="AI595">
        <v>0.62797219417308403</v>
      </c>
      <c r="AJ595">
        <v>-29.636691939986498</v>
      </c>
      <c r="AK595">
        <v>-46.817849317516</v>
      </c>
      <c r="AM595">
        <v>0.96239325789290797</v>
      </c>
      <c r="AN595">
        <v>9.9365134157919197</v>
      </c>
      <c r="AO595">
        <v>0.96239325789290797</v>
      </c>
      <c r="AP595">
        <v>-51.933367294762398</v>
      </c>
      <c r="AR595">
        <v>-73.287459485048302</v>
      </c>
      <c r="AS595">
        <v>14.0698133207799</v>
      </c>
    </row>
    <row r="596" spans="1:45" x14ac:dyDescent="0.25">
      <c r="A596" t="s">
        <v>1462</v>
      </c>
      <c r="B596" t="s">
        <v>1461</v>
      </c>
      <c r="C596" t="s">
        <v>457</v>
      </c>
      <c r="D596">
        <v>4902.3200376599998</v>
      </c>
      <c r="E596">
        <v>927.6</v>
      </c>
      <c r="F596">
        <v>4.3040156072183402</v>
      </c>
      <c r="G596">
        <v>0.70068728056500695</v>
      </c>
      <c r="H596">
        <v>1.1355157415328201</v>
      </c>
      <c r="I596">
        <v>82.418830167300001</v>
      </c>
      <c r="L596">
        <v>55.889177500201598</v>
      </c>
      <c r="M596">
        <v>72.099178023973394</v>
      </c>
      <c r="N596">
        <v>11.920016929539701</v>
      </c>
      <c r="O596">
        <v>0</v>
      </c>
      <c r="P596">
        <v>31.349064531396301</v>
      </c>
      <c r="Q596">
        <v>12.329841607206101</v>
      </c>
      <c r="R596">
        <v>1.07699711260827</v>
      </c>
      <c r="S596">
        <v>51.353748910200501</v>
      </c>
      <c r="T596">
        <v>33.533894504822399</v>
      </c>
      <c r="U596">
        <v>0.26597516379660502</v>
      </c>
      <c r="V596">
        <v>-0.35967992289974698</v>
      </c>
      <c r="W596">
        <v>-0.52972817928801297</v>
      </c>
      <c r="X596">
        <v>5609.7700376599996</v>
      </c>
      <c r="Y596">
        <v>2.3809457273471901</v>
      </c>
      <c r="AA596">
        <v>21.189733465513299</v>
      </c>
      <c r="AB596">
        <v>14.208424187376499</v>
      </c>
      <c r="AC596">
        <v>0.86960686935344</v>
      </c>
      <c r="AD596">
        <v>6.2615017687085199</v>
      </c>
      <c r="AE596">
        <v>42.465762847728101</v>
      </c>
      <c r="AG596">
        <v>-12.043551628787</v>
      </c>
      <c r="AH596">
        <v>-23.294327375204599</v>
      </c>
      <c r="AI596">
        <v>4.7351228498324103</v>
      </c>
      <c r="AJ596">
        <v>-37.005307705596202</v>
      </c>
      <c r="AK596">
        <v>-46.120682092857002</v>
      </c>
      <c r="AL596">
        <v>21.0263849850394</v>
      </c>
      <c r="AM596">
        <v>2.0806838550237399</v>
      </c>
      <c r="AN596">
        <v>23.0080257082648</v>
      </c>
      <c r="AO596">
        <v>2.0806838550237399</v>
      </c>
      <c r="AP596">
        <v>8.0825366216886003</v>
      </c>
      <c r="AQ596">
        <v>1.70567388217458</v>
      </c>
      <c r="AR596">
        <v>31.504636053196101</v>
      </c>
      <c r="AS596">
        <v>33.536188518675701</v>
      </c>
    </row>
    <row r="597" spans="1:45" x14ac:dyDescent="0.25">
      <c r="A597" t="s">
        <v>1492</v>
      </c>
      <c r="B597" t="s">
        <v>1491</v>
      </c>
      <c r="C597" t="s">
        <v>38</v>
      </c>
      <c r="D597">
        <v>4896.6487210900004</v>
      </c>
      <c r="E597">
        <v>178.1</v>
      </c>
      <c r="F597">
        <v>20.609160305343501</v>
      </c>
      <c r="G597">
        <v>2.0395192974347101</v>
      </c>
      <c r="H597">
        <v>1.2796374165467801</v>
      </c>
      <c r="I597">
        <v>188.836146646</v>
      </c>
      <c r="L597">
        <v>71.856358408578203</v>
      </c>
      <c r="M597">
        <v>7.2317128105616897</v>
      </c>
      <c r="N597">
        <v>11.9184891533714</v>
      </c>
      <c r="O597">
        <v>0</v>
      </c>
      <c r="P597">
        <v>4.4111022557954103</v>
      </c>
      <c r="Q597">
        <v>36.965972118123197</v>
      </c>
      <c r="R597">
        <v>3.4586549572452001</v>
      </c>
      <c r="S597">
        <v>2.8547124592423399</v>
      </c>
      <c r="T597">
        <v>49.641613149736401</v>
      </c>
      <c r="U597">
        <v>0.25474101330314097</v>
      </c>
      <c r="V597">
        <v>-0.400943875393583</v>
      </c>
      <c r="W597">
        <v>-0.51115999031474602</v>
      </c>
      <c r="X597">
        <v>4854.5187210900003</v>
      </c>
      <c r="Y597">
        <v>3.4982731886012002</v>
      </c>
      <c r="AA597">
        <v>35.962061790428898</v>
      </c>
      <c r="AB597">
        <v>28.480602646465201</v>
      </c>
      <c r="AC597">
        <v>0.75236751848995997</v>
      </c>
      <c r="AD597">
        <v>6.8141198838329604</v>
      </c>
      <c r="AE597">
        <v>330.89120710237103</v>
      </c>
      <c r="AG597">
        <v>161.512348059262</v>
      </c>
      <c r="AH597">
        <v>7.01315178143183</v>
      </c>
      <c r="AI597">
        <v>5.6558309032306502</v>
      </c>
      <c r="AJ597">
        <v>114.310578531484</v>
      </c>
      <c r="AK597">
        <v>15.823306820463101</v>
      </c>
      <c r="AM597">
        <v>3.5286329951862401</v>
      </c>
      <c r="AN597">
        <v>78.384003859292406</v>
      </c>
      <c r="AO597">
        <v>3.5286329951862401</v>
      </c>
      <c r="AP597">
        <v>155.21362674814301</v>
      </c>
      <c r="AR597">
        <v>29.405211312262299</v>
      </c>
      <c r="AS597">
        <v>49.636581055144397</v>
      </c>
    </row>
    <row r="598" spans="1:45" x14ac:dyDescent="0.25">
      <c r="A598" t="s">
        <v>1484</v>
      </c>
      <c r="B598" t="s">
        <v>1483</v>
      </c>
      <c r="C598" t="s">
        <v>74</v>
      </c>
      <c r="D598">
        <v>4889.9796328399998</v>
      </c>
      <c r="E598">
        <v>455.2</v>
      </c>
      <c r="F598">
        <v>45.5430463576158</v>
      </c>
      <c r="G598">
        <v>4.0761632842040196</v>
      </c>
      <c r="H598">
        <v>0.96173192622546499</v>
      </c>
      <c r="I598">
        <v>93.275183676200001</v>
      </c>
      <c r="L598">
        <v>50.230702833897297</v>
      </c>
      <c r="M598">
        <v>2.9136719696357898</v>
      </c>
      <c r="N598">
        <v>8.85218891191575</v>
      </c>
      <c r="P598">
        <v>2.3790680772026098</v>
      </c>
      <c r="Q598">
        <v>43.367993913263902</v>
      </c>
      <c r="R598">
        <v>4.0761632842040196</v>
      </c>
      <c r="S598">
        <v>2.03481436396835</v>
      </c>
      <c r="T598">
        <v>71.4909303046784</v>
      </c>
      <c r="X598">
        <v>4521.1396328399996</v>
      </c>
      <c r="Y598">
        <v>7.7276512372064401</v>
      </c>
      <c r="Z598">
        <v>342.251296959878</v>
      </c>
      <c r="AA598">
        <v>65.742905814163194</v>
      </c>
      <c r="AB598">
        <v>43.231398286861697</v>
      </c>
      <c r="AC598">
        <v>1.51887463644678</v>
      </c>
      <c r="AD598">
        <v>7.7289023228045197</v>
      </c>
      <c r="AE598">
        <v>31.807681496004101</v>
      </c>
      <c r="AF598">
        <v>370.17256872369398</v>
      </c>
      <c r="AG598">
        <v>3.21460635011859</v>
      </c>
      <c r="AH598">
        <v>11.2956608994203</v>
      </c>
      <c r="AI598">
        <v>7.8978916786562197</v>
      </c>
      <c r="AJ598">
        <v>112.871858572927</v>
      </c>
      <c r="AK598">
        <v>170.19584158527999</v>
      </c>
      <c r="AL598">
        <v>50.298342541436398</v>
      </c>
      <c r="AM598">
        <v>8.3580823041055599</v>
      </c>
      <c r="AN598">
        <v>290.89706322665</v>
      </c>
      <c r="AO598">
        <v>8.3580823041055599</v>
      </c>
      <c r="AP598">
        <v>57.585198054003499</v>
      </c>
      <c r="AQ598">
        <v>5.5056018653907897</v>
      </c>
      <c r="AR598">
        <v>131.990000287974</v>
      </c>
      <c r="AS598">
        <v>71.501383723351296</v>
      </c>
    </row>
    <row r="599" spans="1:45" x14ac:dyDescent="0.25">
      <c r="A599" t="s">
        <v>1482</v>
      </c>
      <c r="B599" t="s">
        <v>1481</v>
      </c>
      <c r="C599" t="s">
        <v>88</v>
      </c>
      <c r="D599">
        <v>4862.23186833</v>
      </c>
      <c r="E599">
        <v>874.75</v>
      </c>
      <c r="F599">
        <v>7.4605734767025096</v>
      </c>
      <c r="G599">
        <v>1.5357204635876101</v>
      </c>
      <c r="H599">
        <v>1.2690773476655901</v>
      </c>
      <c r="I599">
        <v>77.876525700100004</v>
      </c>
      <c r="J599">
        <v>57.341513334883203</v>
      </c>
      <c r="K599">
        <v>57.838540801753602</v>
      </c>
      <c r="L599">
        <v>72.295391380720901</v>
      </c>
      <c r="M599">
        <v>8.0782805380421099</v>
      </c>
      <c r="N599">
        <v>12.2049898853675</v>
      </c>
      <c r="O599">
        <v>6.3653708940038598</v>
      </c>
      <c r="P599">
        <v>3.8178699039522699</v>
      </c>
      <c r="Q599">
        <v>23.874084463144801</v>
      </c>
      <c r="R599">
        <v>2.0791097272674799</v>
      </c>
      <c r="S599">
        <v>4.8258723799570298</v>
      </c>
      <c r="T599">
        <v>45.339722755781303</v>
      </c>
      <c r="U599">
        <v>5.6718280301741197E-2</v>
      </c>
      <c r="V599">
        <v>-3.1854960907507701</v>
      </c>
      <c r="W599">
        <v>-0.43613367623994798</v>
      </c>
      <c r="X599">
        <v>4785.5918683299997</v>
      </c>
      <c r="Y599">
        <v>2.8788631962137199</v>
      </c>
      <c r="Z599">
        <v>40.043442961509498</v>
      </c>
      <c r="AA599">
        <v>28.7388413904035</v>
      </c>
      <c r="AB599">
        <v>20.856796113881</v>
      </c>
      <c r="AC599">
        <v>1.29014926677683</v>
      </c>
      <c r="AD599">
        <v>4.6536854529267204</v>
      </c>
      <c r="AE599">
        <v>35.211063385994301</v>
      </c>
      <c r="AF599">
        <v>40.684728209605801</v>
      </c>
      <c r="AG599">
        <v>-17.8214138522562</v>
      </c>
      <c r="AH599">
        <v>73.094469949619494</v>
      </c>
      <c r="AI599">
        <v>5.31292750891091</v>
      </c>
      <c r="AJ599">
        <v>37.339379701631998</v>
      </c>
      <c r="AK599">
        <v>111.666835138785</v>
      </c>
      <c r="AL599">
        <v>34.169921875</v>
      </c>
      <c r="AM599">
        <v>2.9249674360712699</v>
      </c>
      <c r="AN599">
        <v>31.906502187348199</v>
      </c>
      <c r="AO599">
        <v>2.9249674360712699</v>
      </c>
      <c r="AP599">
        <v>-28.126817607698701</v>
      </c>
      <c r="AQ599">
        <v>2.4490995623603999</v>
      </c>
      <c r="AR599">
        <v>82.200626788126399</v>
      </c>
      <c r="AS599">
        <v>45.348180081421198</v>
      </c>
    </row>
    <row r="600" spans="1:45" x14ac:dyDescent="0.25">
      <c r="A600" t="s">
        <v>1490</v>
      </c>
      <c r="B600" t="s">
        <v>1489</v>
      </c>
      <c r="C600" t="s">
        <v>423</v>
      </c>
      <c r="D600">
        <v>4852.4488291999996</v>
      </c>
      <c r="E600">
        <v>1126.4000000000001</v>
      </c>
      <c r="G600">
        <v>1.1799307958477501</v>
      </c>
      <c r="H600">
        <v>1.8107526881720399</v>
      </c>
      <c r="I600">
        <v>-71.907869188800007</v>
      </c>
      <c r="L600">
        <v>47.790246740026099</v>
      </c>
      <c r="M600">
        <v>5.5511131686376798</v>
      </c>
      <c r="N600">
        <v>39.341712450766401</v>
      </c>
      <c r="P600">
        <v>5.5511131686376798</v>
      </c>
      <c r="Q600">
        <v>72.472049689440993</v>
      </c>
      <c r="R600">
        <v>1.2504918922586299</v>
      </c>
      <c r="S600">
        <v>7.9291479820627702</v>
      </c>
      <c r="T600">
        <v>41.587665659924497</v>
      </c>
      <c r="U600">
        <v>0.12799702209376901</v>
      </c>
      <c r="V600">
        <v>-0.90310285927917699</v>
      </c>
      <c r="W600">
        <v>-1.81690374494983</v>
      </c>
      <c r="X600">
        <v>4808.1588291999997</v>
      </c>
      <c r="Y600">
        <v>7.7692549795595101</v>
      </c>
      <c r="Z600">
        <v>55.152085675613598</v>
      </c>
      <c r="AA600">
        <v>30.660367486289999</v>
      </c>
      <c r="AB600">
        <v>26.586446387614</v>
      </c>
      <c r="AC600">
        <v>1.84366191657545</v>
      </c>
      <c r="AD600">
        <v>4.1014716235830404</v>
      </c>
      <c r="AE600">
        <v>21.638596599069199</v>
      </c>
      <c r="AF600">
        <v>55.660115040146799</v>
      </c>
      <c r="AG600">
        <v>969.54677175986899</v>
      </c>
      <c r="AH600">
        <v>734.90305478085702</v>
      </c>
      <c r="AI600">
        <v>20.421904924876799</v>
      </c>
      <c r="AJ600">
        <v>80.686184016441899</v>
      </c>
      <c r="AK600">
        <v>151.21618779660199</v>
      </c>
      <c r="AL600">
        <v>34.446483180428103</v>
      </c>
      <c r="AM600">
        <v>7.8408208980884497</v>
      </c>
      <c r="AN600">
        <v>54.540281321793799</v>
      </c>
      <c r="AO600">
        <v>7.8408208980884497</v>
      </c>
      <c r="AP600">
        <v>-47.4215210526989</v>
      </c>
      <c r="AQ600">
        <v>6.4796324312308897</v>
      </c>
      <c r="AR600">
        <v>304.58823573416902</v>
      </c>
      <c r="AS600">
        <v>38.701936745892397</v>
      </c>
    </row>
    <row r="601" spans="1:45" x14ac:dyDescent="0.25">
      <c r="A601" t="s">
        <v>1517</v>
      </c>
      <c r="B601" t="s">
        <v>1516</v>
      </c>
      <c r="C601" t="s">
        <v>575</v>
      </c>
      <c r="D601">
        <v>4846.05139315</v>
      </c>
      <c r="E601">
        <v>1554.9</v>
      </c>
      <c r="F601">
        <v>8.7125357288689305</v>
      </c>
      <c r="G601">
        <v>1.33468914297765</v>
      </c>
      <c r="H601">
        <v>1.3685298020804999</v>
      </c>
      <c r="I601">
        <v>212.29135668070001</v>
      </c>
      <c r="L601">
        <v>84.101487719122602</v>
      </c>
      <c r="M601">
        <v>26.622744857700901</v>
      </c>
      <c r="N601">
        <v>10.603711323811501</v>
      </c>
      <c r="O601">
        <v>0</v>
      </c>
      <c r="P601">
        <v>2.4621748956218599</v>
      </c>
      <c r="Q601">
        <v>20.0928034857894</v>
      </c>
      <c r="R601">
        <v>2.5933776231150398</v>
      </c>
      <c r="S601">
        <v>2.55170175177199</v>
      </c>
      <c r="T601">
        <v>34.119914054425102</v>
      </c>
      <c r="U601">
        <v>0.33590420693865197</v>
      </c>
      <c r="V601">
        <v>-0.28975087975770097</v>
      </c>
      <c r="W601">
        <v>-0.180991532363071</v>
      </c>
      <c r="X601">
        <v>5056.6313931499899</v>
      </c>
      <c r="Y601">
        <v>2.1090123968877501</v>
      </c>
      <c r="AA601">
        <v>23.698886409288999</v>
      </c>
      <c r="AB601">
        <v>21.688318220673299</v>
      </c>
      <c r="AC601">
        <v>0.69067063619616997</v>
      </c>
      <c r="AD601">
        <v>8.5308523218610208</v>
      </c>
      <c r="AE601">
        <v>61.422563987467399</v>
      </c>
      <c r="AG601">
        <v>-65.564357063222801</v>
      </c>
      <c r="AH601">
        <v>-39.860851643391499</v>
      </c>
      <c r="AI601">
        <v>3.7124536661814802</v>
      </c>
      <c r="AJ601">
        <v>-33.680291661536003</v>
      </c>
      <c r="AK601">
        <v>-45.179117324461203</v>
      </c>
      <c r="AM601">
        <v>2.0211839996788399</v>
      </c>
      <c r="AO601">
        <v>2.0211839996788399</v>
      </c>
      <c r="AP601">
        <v>-50.361824062619803</v>
      </c>
      <c r="AR601">
        <v>27.744090305961802</v>
      </c>
      <c r="AS601">
        <v>34.117511920233703</v>
      </c>
    </row>
    <row r="602" spans="1:45" x14ac:dyDescent="0.25">
      <c r="A602" t="s">
        <v>1466</v>
      </c>
      <c r="B602" t="s">
        <v>1465</v>
      </c>
      <c r="C602" t="s">
        <v>102</v>
      </c>
      <c r="D602">
        <v>4795.0642137599998</v>
      </c>
      <c r="E602">
        <v>654.79999999999995</v>
      </c>
      <c r="F602">
        <v>36.719938335046201</v>
      </c>
      <c r="G602">
        <v>1.0079175055776199</v>
      </c>
      <c r="H602">
        <v>0.60252182475432603</v>
      </c>
      <c r="I602">
        <v>29.445819825099999</v>
      </c>
      <c r="L602">
        <v>23.6843857282309</v>
      </c>
      <c r="M602">
        <v>10.0701778177071</v>
      </c>
      <c r="N602">
        <v>8.9573960536162591</v>
      </c>
      <c r="O602">
        <v>0</v>
      </c>
      <c r="P602">
        <v>9.3170376146322393</v>
      </c>
      <c r="Q602">
        <v>19.710990169046202</v>
      </c>
      <c r="R602">
        <v>1.48832780105566</v>
      </c>
      <c r="S602">
        <v>10.904426451065</v>
      </c>
      <c r="T602">
        <v>11.7061281523363</v>
      </c>
      <c r="U602">
        <v>3.6068527534771402</v>
      </c>
      <c r="V602">
        <v>0.36463838242463298</v>
      </c>
      <c r="W602">
        <v>2.5216660663870498</v>
      </c>
      <c r="X602">
        <v>5066.7842137599901</v>
      </c>
      <c r="Y602">
        <v>1.11146594139931</v>
      </c>
      <c r="Z602">
        <v>12.019414574214199</v>
      </c>
      <c r="AA602">
        <v>7.0906758102914997</v>
      </c>
      <c r="AB602">
        <v>5.1145541495164801</v>
      </c>
      <c r="AC602">
        <v>1.29014926677683</v>
      </c>
      <c r="AD602">
        <v>4.6536854529267204</v>
      </c>
      <c r="AE602">
        <v>35.211063385994301</v>
      </c>
      <c r="AF602">
        <v>11.374840976776101</v>
      </c>
      <c r="AG602">
        <v>-78.826384064029796</v>
      </c>
      <c r="AH602">
        <v>-73.518459337153502</v>
      </c>
      <c r="AI602">
        <v>0.81281918426931998</v>
      </c>
      <c r="AJ602">
        <v>-47.328989795724098</v>
      </c>
      <c r="AK602">
        <v>-45.350369452399804</v>
      </c>
      <c r="AM602">
        <v>1.05186057577572</v>
      </c>
      <c r="AN602">
        <v>6.5254061670862598</v>
      </c>
      <c r="AO602">
        <v>1.05186057577572</v>
      </c>
      <c r="AP602">
        <v>-53.810445712276902</v>
      </c>
      <c r="AR602">
        <v>-34.4780205630342</v>
      </c>
      <c r="AS602">
        <v>11.7061281523363</v>
      </c>
    </row>
    <row r="603" spans="1:45" x14ac:dyDescent="0.25">
      <c r="A603" t="s">
        <v>1416</v>
      </c>
      <c r="B603" t="s">
        <v>1415</v>
      </c>
      <c r="C603" t="s">
        <v>916</v>
      </c>
      <c r="D603">
        <v>4763.7116202799998</v>
      </c>
      <c r="E603">
        <v>23.9</v>
      </c>
      <c r="F603">
        <v>4635.4390243902399</v>
      </c>
      <c r="G603">
        <v>6.6852247377663803</v>
      </c>
      <c r="H603">
        <v>1.5352883374916599</v>
      </c>
      <c r="I603">
        <v>173.1980151958</v>
      </c>
      <c r="L603">
        <v>74.0960900151685</v>
      </c>
      <c r="M603">
        <v>0</v>
      </c>
      <c r="N603">
        <v>31.999764278017199</v>
      </c>
      <c r="P603">
        <v>0</v>
      </c>
      <c r="Q603">
        <v>212.65375129903401</v>
      </c>
      <c r="R603">
        <v>6.6852247377663803</v>
      </c>
      <c r="S603">
        <v>2.7780927069667398</v>
      </c>
      <c r="T603">
        <v>3.4746255436031999</v>
      </c>
      <c r="U603">
        <v>0.42360286135066</v>
      </c>
      <c r="V603">
        <v>-1.16872971701177E-2</v>
      </c>
      <c r="W603">
        <v>0.317187704078703</v>
      </c>
      <c r="X603">
        <v>4018.72162028</v>
      </c>
      <c r="Y603">
        <v>0.54378255043157797</v>
      </c>
      <c r="Z603">
        <v>24.568818366937698</v>
      </c>
      <c r="AA603">
        <v>2.1145268005661499</v>
      </c>
      <c r="AB603">
        <v>1.8552969513037301</v>
      </c>
      <c r="AC603">
        <v>1.54858199196179</v>
      </c>
      <c r="AD603">
        <v>2.73104420199738</v>
      </c>
      <c r="AE603">
        <v>-74.067262102288296</v>
      </c>
      <c r="AF603">
        <v>29.1233821622546</v>
      </c>
      <c r="AG603">
        <v>-69.282695254913193</v>
      </c>
      <c r="AH603">
        <v>-89.436994388145095</v>
      </c>
      <c r="AI603">
        <v>0.89974891260159096</v>
      </c>
      <c r="AJ603">
        <v>-70.396823959936199</v>
      </c>
      <c r="AK603">
        <v>104.734196981176</v>
      </c>
      <c r="AM603">
        <v>0.64458887655321595</v>
      </c>
      <c r="AN603">
        <v>16.578658106354801</v>
      </c>
      <c r="AO603">
        <v>0.64458887655321595</v>
      </c>
      <c r="AP603">
        <v>-69.819533281357394</v>
      </c>
      <c r="AR603">
        <v>-81.212806344402907</v>
      </c>
      <c r="AS603">
        <v>3.4746255436032101</v>
      </c>
    </row>
    <row r="604" spans="1:45" x14ac:dyDescent="0.25">
      <c r="A604" t="s">
        <v>1502</v>
      </c>
      <c r="B604" t="s">
        <v>1501</v>
      </c>
      <c r="C604" t="s">
        <v>61</v>
      </c>
      <c r="D604">
        <v>4748.4131906000002</v>
      </c>
      <c r="E604">
        <v>699</v>
      </c>
      <c r="F604">
        <v>8.9099153567109894</v>
      </c>
      <c r="G604">
        <v>1.49270234409553</v>
      </c>
      <c r="H604">
        <v>1.3965858540112901</v>
      </c>
      <c r="I604">
        <v>30.892393273700002</v>
      </c>
      <c r="L604">
        <v>51.988678166330097</v>
      </c>
      <c r="M604">
        <v>5.2096716544788801</v>
      </c>
      <c r="N604">
        <v>14.403979982797701</v>
      </c>
      <c r="O604">
        <v>0</v>
      </c>
      <c r="P604">
        <v>4.8300312020015603</v>
      </c>
      <c r="Q604">
        <v>19.185994757924899</v>
      </c>
      <c r="R604">
        <v>1.7671100828995501</v>
      </c>
      <c r="S604">
        <v>4.5411375368147704</v>
      </c>
      <c r="T604">
        <v>24.4788802484792</v>
      </c>
      <c r="U604">
        <v>5.6429427946674098E-2</v>
      </c>
      <c r="V604">
        <v>-0.59925546075005098</v>
      </c>
      <c r="W604">
        <v>-0.89182944338255399</v>
      </c>
      <c r="X604">
        <v>4368.9431906</v>
      </c>
      <c r="Y604">
        <v>1.52338922441778</v>
      </c>
      <c r="Z604">
        <v>115.979378566498</v>
      </c>
      <c r="AA604">
        <v>14.823041292664699</v>
      </c>
      <c r="AB604">
        <v>13.0998866318851</v>
      </c>
      <c r="AC604">
        <v>0.75236751848995997</v>
      </c>
      <c r="AD604">
        <v>6.8141198838329604</v>
      </c>
      <c r="AE604">
        <v>330.89120710237103</v>
      </c>
      <c r="AF604">
        <v>126.052911882134</v>
      </c>
      <c r="AG604">
        <v>40.454467114875499</v>
      </c>
      <c r="AH604">
        <v>-13.2101029170936</v>
      </c>
      <c r="AI604">
        <v>4.5869967741187603</v>
      </c>
      <c r="AJ604">
        <v>-16.367795187135702</v>
      </c>
      <c r="AK604">
        <v>-42.886125616245302</v>
      </c>
      <c r="AL604">
        <v>18.5904255319148</v>
      </c>
      <c r="AM604">
        <v>1.6557050920705301</v>
      </c>
      <c r="AN604">
        <v>72.219212024334595</v>
      </c>
      <c r="AO604">
        <v>1.6557050920705301</v>
      </c>
      <c r="AP604">
        <v>-3.7539371538589998</v>
      </c>
      <c r="AQ604">
        <v>1.37866546262899</v>
      </c>
      <c r="AR604">
        <v>-39.280489752698799</v>
      </c>
      <c r="AS604">
        <v>24.4801422415836</v>
      </c>
    </row>
    <row r="605" spans="1:45" x14ac:dyDescent="0.25">
      <c r="A605" t="s">
        <v>1474</v>
      </c>
      <c r="B605" t="s">
        <v>1473</v>
      </c>
      <c r="C605" t="s">
        <v>118</v>
      </c>
      <c r="D605">
        <v>4730.4477607199997</v>
      </c>
      <c r="E605">
        <v>1148.2</v>
      </c>
      <c r="F605">
        <v>8.0223752151462993</v>
      </c>
      <c r="G605">
        <v>1.8674206933476101</v>
      </c>
      <c r="H605">
        <v>0.55304171535569902</v>
      </c>
      <c r="J605">
        <v>290.98074327831398</v>
      </c>
      <c r="K605">
        <v>40.6944876985362</v>
      </c>
      <c r="L605">
        <v>72.596736418715906</v>
      </c>
      <c r="M605">
        <v>30.967265112555001</v>
      </c>
      <c r="N605">
        <v>9.5522082180551298</v>
      </c>
      <c r="O605">
        <v>1.25437854026954</v>
      </c>
      <c r="P605">
        <v>3.4736550364918499</v>
      </c>
      <c r="Q605">
        <v>19.5993138095821</v>
      </c>
      <c r="R605">
        <v>2.5679962521750701</v>
      </c>
      <c r="S605">
        <v>1.1877721335268501</v>
      </c>
      <c r="T605">
        <v>147.87270274210599</v>
      </c>
      <c r="X605">
        <v>4700.4277607200002</v>
      </c>
      <c r="Y605">
        <v>23.9317130528995</v>
      </c>
      <c r="AA605">
        <v>100.84590776056601</v>
      </c>
      <c r="AB605">
        <v>80.3904183465024</v>
      </c>
      <c r="AC605">
        <v>0.75236751848995997</v>
      </c>
      <c r="AD605">
        <v>6.8141198838329604</v>
      </c>
      <c r="AE605">
        <v>330.89120710237103</v>
      </c>
      <c r="AG605">
        <v>108.322235683141</v>
      </c>
      <c r="AH605">
        <v>175.62625036870699</v>
      </c>
      <c r="AI605">
        <v>14.567325965325001</v>
      </c>
      <c r="AJ605">
        <v>462.028262488216</v>
      </c>
      <c r="AK605">
        <v>245.01508579926301</v>
      </c>
      <c r="AM605">
        <v>24.084556594470701</v>
      </c>
      <c r="AO605">
        <v>24.084556594470701</v>
      </c>
      <c r="AP605">
        <v>360.94737823008398</v>
      </c>
      <c r="AR605">
        <v>783.25057882794295</v>
      </c>
    </row>
    <row r="606" spans="1:45" x14ac:dyDescent="0.25">
      <c r="A606" t="s">
        <v>1476</v>
      </c>
      <c r="B606" t="s">
        <v>1475</v>
      </c>
      <c r="C606" t="s">
        <v>401</v>
      </c>
      <c r="D606">
        <v>4707.0443233799997</v>
      </c>
      <c r="E606">
        <v>177.4</v>
      </c>
      <c r="F606">
        <v>2.5542837322233698</v>
      </c>
      <c r="G606">
        <v>1.8137852927735501</v>
      </c>
      <c r="H606">
        <v>0.57134815257541305</v>
      </c>
      <c r="I606">
        <v>295.05227820239998</v>
      </c>
      <c r="L606">
        <v>249.312257483791</v>
      </c>
      <c r="M606">
        <v>28.320008360767101</v>
      </c>
      <c r="N606">
        <v>4.8701771093739596</v>
      </c>
      <c r="O606">
        <v>0</v>
      </c>
      <c r="P606">
        <v>9.3013533991745001E-2</v>
      </c>
      <c r="Q606">
        <v>5.2196466201977598</v>
      </c>
      <c r="R606">
        <v>2.25114744978044</v>
      </c>
      <c r="S606">
        <v>1.28159320316458</v>
      </c>
      <c r="T606">
        <v>162.42388969565201</v>
      </c>
      <c r="X606">
        <v>4678.4943233800004</v>
      </c>
      <c r="Y606">
        <v>5.6908373859702399</v>
      </c>
      <c r="Z606">
        <v>374.57920923779</v>
      </c>
      <c r="AA606">
        <v>63.531970714014101</v>
      </c>
      <c r="AB606">
        <v>50.6495000907221</v>
      </c>
      <c r="AC606">
        <v>0.98496442982137</v>
      </c>
      <c r="AD606">
        <v>5.34669024160738</v>
      </c>
      <c r="AE606">
        <v>68.009970285932496</v>
      </c>
      <c r="AF606">
        <v>376.86503790071998</v>
      </c>
      <c r="AG606">
        <v>-42.871207157108898</v>
      </c>
      <c r="AH606">
        <v>-30.677935772771999</v>
      </c>
      <c r="AI606">
        <v>4.9193126648690999</v>
      </c>
      <c r="AJ606">
        <v>294.835186104836</v>
      </c>
      <c r="AK606">
        <v>513.87170908027099</v>
      </c>
      <c r="AL606">
        <v>70.959999999999994</v>
      </c>
      <c r="AM606">
        <v>5.7255650988067197</v>
      </c>
      <c r="AN606">
        <v>168.409457008229</v>
      </c>
      <c r="AO606">
        <v>5.7255650988067197</v>
      </c>
      <c r="AP606">
        <v>1.4298116880292799</v>
      </c>
      <c r="AQ606">
        <v>3.3286961977806699</v>
      </c>
      <c r="AR606">
        <v>58.920886465610501</v>
      </c>
      <c r="AS606">
        <v>162.42388969565201</v>
      </c>
    </row>
    <row r="607" spans="1:45" x14ac:dyDescent="0.25">
      <c r="A607" t="s">
        <v>1523</v>
      </c>
      <c r="B607" t="s">
        <v>1522</v>
      </c>
      <c r="C607" t="s">
        <v>423</v>
      </c>
      <c r="D607">
        <v>4676.1706659900001</v>
      </c>
      <c r="E607">
        <v>1141.1500000000001</v>
      </c>
      <c r="G607">
        <v>2.9611848825331899</v>
      </c>
      <c r="H607">
        <v>1.0118629333140099</v>
      </c>
      <c r="I607">
        <v>10.682801902</v>
      </c>
      <c r="L607">
        <v>10.462823748411401</v>
      </c>
      <c r="M607">
        <v>7.6485658938948902</v>
      </c>
      <c r="N607">
        <v>36.573094917643999</v>
      </c>
      <c r="P607">
        <v>4.7199483430190101</v>
      </c>
      <c r="Q607">
        <v>116.69096715961901</v>
      </c>
      <c r="R607">
        <v>2.9611848825331899</v>
      </c>
      <c r="S607">
        <v>3.3450484971859602</v>
      </c>
      <c r="T607">
        <v>27.822756387160101</v>
      </c>
      <c r="U607">
        <v>1.06980476063118</v>
      </c>
      <c r="V607">
        <v>3.8704879258237401E-2</v>
      </c>
      <c r="W607">
        <v>-0.87509600641242102</v>
      </c>
      <c r="X607">
        <v>4664.5806659899999</v>
      </c>
      <c r="Y607">
        <v>8.3491393545436594</v>
      </c>
      <c r="Z607">
        <v>69.351481801813804</v>
      </c>
      <c r="AA607">
        <v>20.435383623893799</v>
      </c>
      <c r="AB607">
        <v>19.049212504553399</v>
      </c>
      <c r="AC607">
        <v>1.84366191657545</v>
      </c>
      <c r="AD607">
        <v>4.1014716235830404</v>
      </c>
      <c r="AE607">
        <v>21.638596599069199</v>
      </c>
      <c r="AF607">
        <v>69.523798185994593</v>
      </c>
      <c r="AG607">
        <v>410.118676779667</v>
      </c>
      <c r="AH607">
        <v>298.20571927240002</v>
      </c>
      <c r="AI607">
        <v>9.7401959340748601</v>
      </c>
      <c r="AJ607">
        <v>20.881698951894599</v>
      </c>
      <c r="AK607">
        <v>68.067302712575398</v>
      </c>
      <c r="AL607">
        <v>23.823590814196201</v>
      </c>
      <c r="AM607">
        <v>8.3698843114965307</v>
      </c>
      <c r="AN607">
        <v>55.5430652807934</v>
      </c>
      <c r="AO607">
        <v>8.3698843114965307</v>
      </c>
      <c r="AP607">
        <v>-43.873761206475898</v>
      </c>
      <c r="AQ607">
        <v>7.6507788781038899</v>
      </c>
      <c r="AR607">
        <v>331.88803454407002</v>
      </c>
      <c r="AS607">
        <v>25.725755988281801</v>
      </c>
    </row>
    <row r="608" spans="1:45" x14ac:dyDescent="0.25">
      <c r="A608" t="s">
        <v>1508</v>
      </c>
      <c r="B608" t="s">
        <v>1507</v>
      </c>
      <c r="C608" t="s">
        <v>373</v>
      </c>
      <c r="D608">
        <v>4664.0970521999998</v>
      </c>
      <c r="E608">
        <v>686.3</v>
      </c>
      <c r="F608">
        <v>31.054873054872999</v>
      </c>
      <c r="G608">
        <v>4.5942597379445598</v>
      </c>
      <c r="H608">
        <v>0.287760745686021</v>
      </c>
      <c r="I608">
        <v>86.543171271399999</v>
      </c>
      <c r="J608">
        <v>61.785525852972199</v>
      </c>
      <c r="K608">
        <v>95.197854379176903</v>
      </c>
      <c r="L608">
        <v>12.356177986409699</v>
      </c>
      <c r="M608">
        <v>2.29055426323049E-2</v>
      </c>
      <c r="N608">
        <v>16.758077846084401</v>
      </c>
      <c r="O608">
        <v>5.9075324675324596</v>
      </c>
      <c r="P608">
        <v>1.47613496963743E-2</v>
      </c>
      <c r="Q608">
        <v>97.504025764895204</v>
      </c>
      <c r="R608">
        <v>4.6988145110972397</v>
      </c>
      <c r="S608">
        <v>1.2800252114081601</v>
      </c>
      <c r="T608">
        <v>16.047677718827401</v>
      </c>
      <c r="U608">
        <v>0.67980965329707599</v>
      </c>
      <c r="V608">
        <v>-0.47958863959067</v>
      </c>
      <c r="W608">
        <v>-0.47958863959067</v>
      </c>
      <c r="X608">
        <v>4253.2370521999901</v>
      </c>
      <c r="Y608">
        <v>6.9809884978498404</v>
      </c>
      <c r="Z608">
        <v>14.964594511997699</v>
      </c>
      <c r="AA608">
        <v>11.2169340476818</v>
      </c>
      <c r="AB608">
        <v>10.324142661358801</v>
      </c>
      <c r="AC608">
        <v>0.941333681936249</v>
      </c>
      <c r="AD608">
        <v>3.6778973512404298</v>
      </c>
      <c r="AE608">
        <v>387.382730986659</v>
      </c>
      <c r="AF608">
        <v>16.410164844838501</v>
      </c>
      <c r="AG608">
        <v>-21.137270771655398</v>
      </c>
      <c r="AH608">
        <v>-21.137270771655398</v>
      </c>
      <c r="AI608">
        <v>2.3740816415638801</v>
      </c>
      <c r="AJ608">
        <v>-70.808322276180405</v>
      </c>
      <c r="AK608">
        <v>-70.808322276180405</v>
      </c>
      <c r="AL608">
        <v>15.8498845265588</v>
      </c>
      <c r="AM608">
        <v>7.6553475563798701</v>
      </c>
      <c r="AN608">
        <v>15.7241489184815</v>
      </c>
      <c r="AO608">
        <v>7.6553475563798701</v>
      </c>
      <c r="AP608">
        <v>-13.0353577405496</v>
      </c>
      <c r="AQ608">
        <v>8.4806507450017499</v>
      </c>
      <c r="AR608">
        <v>-13.0353577405496</v>
      </c>
      <c r="AS608">
        <v>16.0482298874858</v>
      </c>
    </row>
    <row r="609" spans="1:45" x14ac:dyDescent="0.25">
      <c r="A609" t="s">
        <v>1496</v>
      </c>
      <c r="B609" t="s">
        <v>1495</v>
      </c>
      <c r="C609" t="s">
        <v>430</v>
      </c>
      <c r="D609">
        <v>4652.4499167000004</v>
      </c>
      <c r="E609">
        <v>250.95</v>
      </c>
      <c r="F609">
        <v>6.9712862584236701</v>
      </c>
      <c r="G609">
        <v>0.496293828599983</v>
      </c>
      <c r="H609">
        <v>0.78124153026904297</v>
      </c>
      <c r="I609">
        <v>127.52283261549999</v>
      </c>
      <c r="J609">
        <v>144.48345941063499</v>
      </c>
      <c r="K609">
        <v>50.095749752236102</v>
      </c>
      <c r="L609">
        <v>30.468322540144001</v>
      </c>
      <c r="M609">
        <v>47.4102365620667</v>
      </c>
      <c r="N609">
        <v>11.7221910195394</v>
      </c>
      <c r="O609">
        <v>2.5262407301768302</v>
      </c>
      <c r="P609">
        <v>4.1213348191121</v>
      </c>
      <c r="Q609">
        <v>15.386641690569499</v>
      </c>
      <c r="R609">
        <v>0.97384164792759698</v>
      </c>
      <c r="S609">
        <v>-25.9626849667595</v>
      </c>
      <c r="T609">
        <v>17.700018705345201</v>
      </c>
      <c r="U609">
        <v>1.20433560818948</v>
      </c>
      <c r="V609">
        <v>-0.329630972708223</v>
      </c>
      <c r="W609">
        <v>0.27863810032490999</v>
      </c>
      <c r="X609">
        <v>5907.9499167000004</v>
      </c>
      <c r="Y609">
        <v>1.9520088272979499</v>
      </c>
      <c r="Z609">
        <v>26.0871193389852</v>
      </c>
      <c r="AA609">
        <v>12.4153110509393</v>
      </c>
      <c r="AB609">
        <v>10.5187300443328</v>
      </c>
      <c r="AC609">
        <v>0.95888409771816996</v>
      </c>
      <c r="AD609">
        <v>9.8412150797770206</v>
      </c>
      <c r="AE609">
        <v>44.594834924386198</v>
      </c>
      <c r="AF609">
        <v>20.543338705788798</v>
      </c>
      <c r="AG609">
        <v>-45.3573258952309</v>
      </c>
      <c r="AH609">
        <v>-79.7036411528792</v>
      </c>
      <c r="AI609">
        <v>1.9787723256832701</v>
      </c>
      <c r="AJ609">
        <v>-98.937972482438497</v>
      </c>
      <c r="AK609">
        <v>-62.934010371192798</v>
      </c>
      <c r="AM609">
        <v>1.53718691492103</v>
      </c>
      <c r="AN609">
        <v>15.889514742827799</v>
      </c>
      <c r="AO609">
        <v>1.53718691492103</v>
      </c>
      <c r="AP609">
        <v>-43.5281843570638</v>
      </c>
      <c r="AR609">
        <v>-69.726188851980893</v>
      </c>
      <c r="AS609">
        <v>17.535901084391799</v>
      </c>
    </row>
    <row r="610" spans="1:45" x14ac:dyDescent="0.25">
      <c r="A610" t="s">
        <v>1498</v>
      </c>
      <c r="B610" t="s">
        <v>1497</v>
      </c>
      <c r="C610" t="s">
        <v>55</v>
      </c>
      <c r="D610">
        <v>4613.1487112750001</v>
      </c>
      <c r="E610">
        <v>451.75</v>
      </c>
      <c r="F610">
        <v>6.4176610978520197</v>
      </c>
      <c r="G610">
        <v>4.0172413793103399</v>
      </c>
      <c r="H610">
        <v>0.75455487367498197</v>
      </c>
      <c r="I610">
        <v>-124.8716242659</v>
      </c>
      <c r="L610">
        <v>6.3497369922048197</v>
      </c>
      <c r="M610">
        <v>39.072283511521903</v>
      </c>
      <c r="N610">
        <v>18.8445204423451</v>
      </c>
      <c r="O610">
        <v>0</v>
      </c>
      <c r="P610">
        <v>36.261021425224698</v>
      </c>
      <c r="Q610">
        <v>34.690279998360097</v>
      </c>
      <c r="R610">
        <v>4.0819721718088298</v>
      </c>
      <c r="S610">
        <v>2.3754014452027299</v>
      </c>
      <c r="T610">
        <v>54.516056621070597</v>
      </c>
      <c r="U610">
        <v>0.22103325165040699</v>
      </c>
      <c r="V610">
        <v>-0.54377050953663897</v>
      </c>
      <c r="W610">
        <v>-2.4492433571084399E-3</v>
      </c>
      <c r="X610">
        <v>4551.3287112749904</v>
      </c>
      <c r="Y610">
        <v>9.6147383891564697</v>
      </c>
      <c r="Z610">
        <v>127.667004523842</v>
      </c>
      <c r="AA610">
        <v>33.851459362402302</v>
      </c>
      <c r="AB610">
        <v>23.200941587780999</v>
      </c>
      <c r="AC610">
        <v>0.30972412871906002</v>
      </c>
      <c r="AD610">
        <v>9.0342857589738603</v>
      </c>
      <c r="AE610">
        <v>58.980949625461797</v>
      </c>
      <c r="AF610">
        <v>129.401085870266</v>
      </c>
      <c r="AG610">
        <v>23.265623125287998</v>
      </c>
      <c r="AH610">
        <v>101.319698006385</v>
      </c>
      <c r="AI610">
        <v>9.8248258109532696</v>
      </c>
      <c r="AJ610">
        <v>-3.6198885544451298</v>
      </c>
      <c r="AK610">
        <v>35.344252583951103</v>
      </c>
      <c r="AL610">
        <v>41.444954128440301</v>
      </c>
      <c r="AM610">
        <v>9.7453339064051292</v>
      </c>
      <c r="AN610">
        <v>29.197143742246801</v>
      </c>
      <c r="AO610">
        <v>9.7453339064051292</v>
      </c>
      <c r="AP610">
        <v>97.518993529469299</v>
      </c>
      <c r="AQ610">
        <v>8.6780533290316502</v>
      </c>
      <c r="AR610">
        <v>117.77231736658899</v>
      </c>
      <c r="AS610">
        <v>54.509614927035301</v>
      </c>
    </row>
    <row r="611" spans="1:45" x14ac:dyDescent="0.25">
      <c r="A611" t="s">
        <v>1488</v>
      </c>
      <c r="B611" t="s">
        <v>1487</v>
      </c>
      <c r="C611" t="s">
        <v>407</v>
      </c>
      <c r="D611">
        <v>4591.7054975999999</v>
      </c>
      <c r="E611">
        <v>4538.55</v>
      </c>
      <c r="F611">
        <v>293.55056179775198</v>
      </c>
      <c r="G611">
        <v>3.1867647058823501</v>
      </c>
      <c r="H611">
        <v>1.2481050903119799</v>
      </c>
      <c r="I611">
        <v>124.0312169012</v>
      </c>
      <c r="J611">
        <v>91.391557705093206</v>
      </c>
      <c r="K611">
        <v>1.1848023048142899</v>
      </c>
      <c r="L611">
        <v>53.381871061900902</v>
      </c>
      <c r="M611">
        <v>0</v>
      </c>
      <c r="N611">
        <v>21.370786333036101</v>
      </c>
      <c r="O611">
        <v>3.9938043421669098</v>
      </c>
      <c r="P611">
        <v>0</v>
      </c>
      <c r="Q611">
        <v>173.44725884802099</v>
      </c>
      <c r="R611">
        <v>4.9001960784313701</v>
      </c>
      <c r="S611">
        <v>3.5710294541399898</v>
      </c>
      <c r="T611">
        <v>22.964268555138801</v>
      </c>
      <c r="U611">
        <v>1.32200813035</v>
      </c>
      <c r="V611">
        <v>0.66632324165327605</v>
      </c>
      <c r="W611">
        <v>1.0890720369328899</v>
      </c>
      <c r="X611">
        <v>4506.5654975999996</v>
      </c>
      <c r="Y611">
        <v>3.1621026800825098</v>
      </c>
      <c r="Z611">
        <v>28.1995212915336</v>
      </c>
      <c r="AA611">
        <v>17.249351211819601</v>
      </c>
      <c r="AB611">
        <v>16.632461699944599</v>
      </c>
      <c r="AC611">
        <v>0.75236751848995997</v>
      </c>
      <c r="AD611">
        <v>6.8141198838329604</v>
      </c>
      <c r="AE611">
        <v>330.89120710237103</v>
      </c>
      <c r="AF611">
        <v>28.732278941242701</v>
      </c>
      <c r="AG611">
        <v>-33.078437987321003</v>
      </c>
      <c r="AH611">
        <v>-21.534830023333502</v>
      </c>
      <c r="AI611">
        <v>4.1470204904130101</v>
      </c>
      <c r="AJ611">
        <v>-75.561885917638705</v>
      </c>
      <c r="AK611">
        <v>-46.4200022117234</v>
      </c>
      <c r="AL611">
        <v>23.613683662851098</v>
      </c>
      <c r="AM611">
        <v>3.2218425024207402</v>
      </c>
      <c r="AN611">
        <v>27.336461853902399</v>
      </c>
      <c r="AO611">
        <v>3.2218425024207402</v>
      </c>
      <c r="AP611">
        <v>-30.646743444783901</v>
      </c>
      <c r="AQ611">
        <v>3.1964535312217102</v>
      </c>
      <c r="AR611">
        <v>18.1543136986337</v>
      </c>
      <c r="AS611">
        <v>22.965417113133899</v>
      </c>
    </row>
    <row r="612" spans="1:45" x14ac:dyDescent="0.25">
      <c r="A612" t="s">
        <v>1500</v>
      </c>
      <c r="B612" t="s">
        <v>1499</v>
      </c>
      <c r="C612" t="s">
        <v>85</v>
      </c>
      <c r="D612">
        <v>4532.2243673000003</v>
      </c>
      <c r="E612">
        <v>97.8</v>
      </c>
      <c r="F612">
        <v>5.3597372278625297</v>
      </c>
      <c r="G612">
        <v>1.7710590259332999</v>
      </c>
      <c r="H612">
        <v>0.43231556947286898</v>
      </c>
      <c r="I612">
        <v>-46.422676465899997</v>
      </c>
      <c r="L612">
        <v>38.705229067586899</v>
      </c>
      <c r="M612">
        <v>35.181040490894603</v>
      </c>
      <c r="N612">
        <v>6.9264576495466796</v>
      </c>
      <c r="O612">
        <v>0</v>
      </c>
      <c r="P612">
        <v>23.823605068122401</v>
      </c>
      <c r="Q612">
        <v>16.877041358604099</v>
      </c>
      <c r="R612">
        <v>1.8309725930216201</v>
      </c>
      <c r="S612">
        <v>5.2035845788250397</v>
      </c>
      <c r="T612">
        <v>5.2084954115335096</v>
      </c>
      <c r="U612">
        <v>0.58291634121274405</v>
      </c>
      <c r="V612">
        <v>-7.2768547483981205E-2</v>
      </c>
      <c r="W612">
        <v>-0.17304183421109801</v>
      </c>
      <c r="X612">
        <v>6325.5743672999997</v>
      </c>
      <c r="Y612">
        <v>1.0581546400342501</v>
      </c>
      <c r="Z612">
        <v>5.4939544779697203</v>
      </c>
      <c r="AA612">
        <v>6.4075266329352401</v>
      </c>
      <c r="AB612">
        <v>3.6346146895775</v>
      </c>
      <c r="AC612">
        <v>1.3015700832254</v>
      </c>
      <c r="AD612">
        <v>5.63674749433142</v>
      </c>
      <c r="AE612">
        <v>29.1524096305589</v>
      </c>
      <c r="AF612">
        <v>3.93637524627183</v>
      </c>
      <c r="AG612">
        <v>-85.668760959997499</v>
      </c>
      <c r="AH612">
        <v>-90.573279531568801</v>
      </c>
      <c r="AI612">
        <v>0.49821854654243303</v>
      </c>
      <c r="AJ612">
        <v>-87.458664914574797</v>
      </c>
      <c r="AK612">
        <v>-87.847591489354599</v>
      </c>
      <c r="AM612">
        <v>0.75815949121184001</v>
      </c>
      <c r="AN612">
        <v>2.75749839821124</v>
      </c>
      <c r="AO612">
        <v>0.75815949121184001</v>
      </c>
      <c r="AP612">
        <v>-66.783538888379596</v>
      </c>
      <c r="AR612">
        <v>-72.196091431864104</v>
      </c>
      <c r="AS612">
        <v>5.1206367344563803</v>
      </c>
    </row>
    <row r="613" spans="1:45" x14ac:dyDescent="0.25">
      <c r="A613" t="s">
        <v>1514</v>
      </c>
      <c r="B613" t="s">
        <v>1513</v>
      </c>
      <c r="C613" t="s">
        <v>1515</v>
      </c>
      <c r="D613">
        <v>4529.8344858</v>
      </c>
      <c r="E613">
        <v>657.15</v>
      </c>
      <c r="F613">
        <v>6.8147675012774602</v>
      </c>
      <c r="G613">
        <v>0.50960512273212399</v>
      </c>
      <c r="H613">
        <v>3.3572684081376898</v>
      </c>
      <c r="I613">
        <v>97.269527672400002</v>
      </c>
      <c r="L613">
        <v>10.660465220756899</v>
      </c>
      <c r="M613">
        <v>97.572658101534202</v>
      </c>
      <c r="N613">
        <v>26.739849624060099</v>
      </c>
      <c r="O613">
        <v>0</v>
      </c>
      <c r="P613">
        <v>28.110265685418401</v>
      </c>
      <c r="Q613">
        <v>33.704852090840497</v>
      </c>
      <c r="R613">
        <v>1.60554962646744</v>
      </c>
      <c r="S613">
        <v>13.537367546957899</v>
      </c>
      <c r="T613">
        <v>22.5252833704624</v>
      </c>
      <c r="U613">
        <v>0.66297107949842005</v>
      </c>
      <c r="V613">
        <v>-2.5792432915540902</v>
      </c>
      <c r="W613">
        <v>0</v>
      </c>
      <c r="X613">
        <v>4902.4344857999904</v>
      </c>
      <c r="Y613">
        <v>1.6941868091150301</v>
      </c>
      <c r="AA613">
        <v>18.379764127769601</v>
      </c>
      <c r="AB613">
        <v>16.864819862396299</v>
      </c>
      <c r="AC613">
        <v>1.29014926677683</v>
      </c>
      <c r="AD613">
        <v>4.6536854529267204</v>
      </c>
      <c r="AE613">
        <v>35.211063385994301</v>
      </c>
      <c r="AG613">
        <v>0</v>
      </c>
      <c r="AH613">
        <v>268.17114545187201</v>
      </c>
      <c r="AI613">
        <v>11.300572497941801</v>
      </c>
      <c r="AJ613">
        <v>0</v>
      </c>
      <c r="AK613">
        <v>5.1584604368174798</v>
      </c>
      <c r="AL613">
        <v>17.339050131926101</v>
      </c>
      <c r="AM613">
        <v>1.56542343514141</v>
      </c>
      <c r="AN613">
        <v>452.98344858000002</v>
      </c>
      <c r="AO613">
        <v>1.56542343514141</v>
      </c>
      <c r="AP613">
        <v>0</v>
      </c>
      <c r="AQ613">
        <v>1.2526787195267399</v>
      </c>
      <c r="AR613">
        <v>-2.4874165933663899</v>
      </c>
      <c r="AS613">
        <v>21.5030593648533</v>
      </c>
    </row>
    <row r="614" spans="1:45" x14ac:dyDescent="0.25">
      <c r="A614" t="s">
        <v>1539</v>
      </c>
      <c r="B614" t="s">
        <v>1538</v>
      </c>
      <c r="C614" t="s">
        <v>61</v>
      </c>
      <c r="D614">
        <v>4510.6924207499997</v>
      </c>
      <c r="E614">
        <v>121.9</v>
      </c>
      <c r="F614">
        <v>7.7899777663759098</v>
      </c>
      <c r="G614">
        <v>1.67223282442748</v>
      </c>
      <c r="H614">
        <v>1.11119307816797</v>
      </c>
      <c r="I614">
        <v>218.7524110757</v>
      </c>
      <c r="J614">
        <v>216.39129160471199</v>
      </c>
      <c r="K614">
        <v>79.130125528994597</v>
      </c>
      <c r="L614">
        <v>43.015153542516799</v>
      </c>
      <c r="M614">
        <v>17.978116786154001</v>
      </c>
      <c r="N614">
        <v>25.576694144336301</v>
      </c>
      <c r="O614">
        <v>1.6867591911543001</v>
      </c>
      <c r="P614">
        <v>1.0749495708060799</v>
      </c>
      <c r="Q614">
        <v>40.6767662466373</v>
      </c>
      <c r="R614">
        <v>2.2979073440378999</v>
      </c>
      <c r="S614">
        <v>2.1590830805471199</v>
      </c>
      <c r="T614">
        <v>17.444763200487301</v>
      </c>
      <c r="U614">
        <v>0.74074074074074003</v>
      </c>
      <c r="V614">
        <v>8.5055852044015501E-2</v>
      </c>
      <c r="W614">
        <v>-0.207518130588487</v>
      </c>
      <c r="X614">
        <v>4472.2024207499999</v>
      </c>
      <c r="Y614">
        <v>2.3015693505514299</v>
      </c>
      <c r="Z614">
        <v>10.149794427738099</v>
      </c>
      <c r="AA614">
        <v>9.8186581644638693</v>
      </c>
      <c r="AB614">
        <v>9.5821957935164601</v>
      </c>
      <c r="AC614">
        <v>0.75236751848995997</v>
      </c>
      <c r="AD614">
        <v>6.8141198838329604</v>
      </c>
      <c r="AE614">
        <v>330.89120710237103</v>
      </c>
      <c r="AF614">
        <v>10.237148610480601</v>
      </c>
      <c r="AG614">
        <v>20.6091823948124</v>
      </c>
      <c r="AH614">
        <v>-25.472939790957899</v>
      </c>
      <c r="AI614">
        <v>3.93888455054707</v>
      </c>
      <c r="AJ614">
        <v>-40.3998878181648</v>
      </c>
      <c r="AK614">
        <v>-59.2980559578955</v>
      </c>
      <c r="AM614">
        <v>2.3213778019515101</v>
      </c>
      <c r="AN614">
        <v>10.067610973908501</v>
      </c>
      <c r="AO614">
        <v>2.3213778019515101</v>
      </c>
      <c r="AP614">
        <v>34.9415876572927</v>
      </c>
      <c r="AR614">
        <v>-14.8683398338865</v>
      </c>
      <c r="AS614">
        <v>14.9321120919954</v>
      </c>
    </row>
    <row r="615" spans="1:45" x14ac:dyDescent="0.25">
      <c r="A615" t="s">
        <v>1555</v>
      </c>
      <c r="B615" t="s">
        <v>1554</v>
      </c>
      <c r="C615" t="s">
        <v>975</v>
      </c>
      <c r="D615">
        <v>4470.0861028500003</v>
      </c>
      <c r="E615">
        <v>624.85</v>
      </c>
      <c r="F615">
        <v>2.3357976653696499</v>
      </c>
      <c r="G615">
        <v>0.38146437945674999</v>
      </c>
      <c r="H615">
        <v>1.82641547356222</v>
      </c>
      <c r="I615">
        <v>134.77789221590001</v>
      </c>
      <c r="L615">
        <v>44.7824460951201</v>
      </c>
      <c r="M615">
        <v>71.050781769477695</v>
      </c>
      <c r="N615">
        <v>8.3931043160941297</v>
      </c>
      <c r="O615">
        <v>0</v>
      </c>
      <c r="P615">
        <v>41.676007371240701</v>
      </c>
      <c r="Q615">
        <v>3.5545784650347101</v>
      </c>
      <c r="R615">
        <v>0.88360213254812703</v>
      </c>
      <c r="S615">
        <v>67.957466697826703</v>
      </c>
      <c r="T615">
        <v>77.659591779881595</v>
      </c>
      <c r="U615">
        <v>8.0866893093967301E-2</v>
      </c>
      <c r="V615">
        <v>-0.54478819360238495</v>
      </c>
      <c r="W615">
        <v>5.8184226734079199E-2</v>
      </c>
      <c r="X615">
        <v>4790.44610285</v>
      </c>
      <c r="Y615">
        <v>1.64739024823755</v>
      </c>
      <c r="Z615">
        <v>25.687415426296301</v>
      </c>
      <c r="AA615">
        <v>26.6002893156199</v>
      </c>
      <c r="AB615">
        <v>17.043605161881299</v>
      </c>
      <c r="AC615">
        <v>0.75236751848995997</v>
      </c>
      <c r="AD615">
        <v>6.8141198838329604</v>
      </c>
      <c r="AE615">
        <v>330.89120710237103</v>
      </c>
      <c r="AF615">
        <v>23.9695753276315</v>
      </c>
      <c r="AG615">
        <v>13.7716785412651</v>
      </c>
      <c r="AH615">
        <v>37.569130107881399</v>
      </c>
      <c r="AI615">
        <v>8.4922888896593598</v>
      </c>
      <c r="AJ615">
        <v>26.076041422573901</v>
      </c>
      <c r="AK615">
        <v>24.7766147008502</v>
      </c>
      <c r="AM615">
        <v>1.53722139786443</v>
      </c>
      <c r="AN615">
        <v>19.774767099535499</v>
      </c>
      <c r="AO615">
        <v>1.53722139786443</v>
      </c>
      <c r="AP615">
        <v>-43.400413134275603</v>
      </c>
      <c r="AR615">
        <v>-2.8436059753819398</v>
      </c>
      <c r="AS615">
        <v>77.659591779881595</v>
      </c>
    </row>
    <row r="616" spans="1:45" x14ac:dyDescent="0.25">
      <c r="A616" t="s">
        <v>1510</v>
      </c>
      <c r="B616" t="s">
        <v>1509</v>
      </c>
      <c r="C616" t="s">
        <v>55</v>
      </c>
      <c r="D616">
        <v>4466.9497152000004</v>
      </c>
      <c r="E616">
        <v>325</v>
      </c>
      <c r="F616">
        <v>1.4335265700483</v>
      </c>
      <c r="G616">
        <v>1.00557743480574</v>
      </c>
      <c r="H616">
        <v>0.80366152108433697</v>
      </c>
      <c r="I616">
        <v>-27.426896962299999</v>
      </c>
      <c r="L616">
        <v>43.183465876482998</v>
      </c>
      <c r="M616">
        <v>103.503372108812</v>
      </c>
      <c r="N616">
        <v>6.6886058830158799</v>
      </c>
      <c r="O616">
        <v>0</v>
      </c>
      <c r="P616">
        <v>93.783098719051296</v>
      </c>
      <c r="Q616">
        <v>2.1985268221770902</v>
      </c>
      <c r="R616">
        <v>1.0693773283661501</v>
      </c>
      <c r="S616">
        <v>1478.4588744589</v>
      </c>
      <c r="T616">
        <v>152.24777488752599</v>
      </c>
      <c r="X616">
        <v>5197.5497151999998</v>
      </c>
      <c r="Y616">
        <v>3.0437390726274001</v>
      </c>
      <c r="Z616">
        <v>34.908655485257498</v>
      </c>
      <c r="AA616">
        <v>35.0310016526252</v>
      </c>
      <c r="AB616">
        <v>16.667360554130301</v>
      </c>
      <c r="AC616">
        <v>0.30972412871906002</v>
      </c>
      <c r="AD616">
        <v>9.0342857589738603</v>
      </c>
      <c r="AE616">
        <v>58.980949625461797</v>
      </c>
      <c r="AF616">
        <v>30.001677179125501</v>
      </c>
      <c r="AG616">
        <v>-36.581860655994298</v>
      </c>
      <c r="AH616">
        <v>3.5756793918554401</v>
      </c>
      <c r="AI616">
        <v>5.0547115774227098</v>
      </c>
      <c r="AJ616">
        <v>169.16212250990401</v>
      </c>
      <c r="AK616">
        <v>277.97783950054799</v>
      </c>
      <c r="AL616">
        <v>50</v>
      </c>
      <c r="AM616">
        <v>2.6158921277567599</v>
      </c>
      <c r="AN616">
        <v>20.293247842994699</v>
      </c>
      <c r="AO616">
        <v>2.6158921277567599</v>
      </c>
      <c r="AP616">
        <v>-46.980946448988902</v>
      </c>
      <c r="AQ616">
        <v>2.3592113524804099</v>
      </c>
      <c r="AR616">
        <v>-41.5444461817576</v>
      </c>
      <c r="AS616">
        <v>152.24777488752699</v>
      </c>
    </row>
    <row r="617" spans="1:45" x14ac:dyDescent="0.25">
      <c r="A617" t="s">
        <v>33</v>
      </c>
      <c r="B617" t="s">
        <v>34</v>
      </c>
      <c r="C617" t="s">
        <v>35</v>
      </c>
      <c r="D617">
        <v>4449.3999170859997</v>
      </c>
      <c r="E617">
        <v>216.34</v>
      </c>
      <c r="U617">
        <v>0</v>
      </c>
      <c r="V617">
        <v>0</v>
      </c>
      <c r="W617">
        <v>0</v>
      </c>
      <c r="X617">
        <v>4449.3999170859997</v>
      </c>
      <c r="AC617">
        <v>0</v>
      </c>
    </row>
    <row r="618" spans="1:45" x14ac:dyDescent="0.25">
      <c r="A618" t="s">
        <v>1521</v>
      </c>
      <c r="B618" t="s">
        <v>1520</v>
      </c>
      <c r="C618" t="s">
        <v>115</v>
      </c>
      <c r="D618">
        <v>4439.8460308200001</v>
      </c>
      <c r="E618">
        <v>328.05</v>
      </c>
      <c r="F618">
        <v>1.9181962711374401</v>
      </c>
      <c r="G618">
        <v>0.68770436142226998</v>
      </c>
      <c r="H618">
        <v>1.28475467038095</v>
      </c>
      <c r="I618">
        <v>44.453454307100003</v>
      </c>
      <c r="L618">
        <v>48.844750736546501</v>
      </c>
      <c r="M618">
        <v>112.63508190167001</v>
      </c>
      <c r="N618">
        <v>8.1351693447792908</v>
      </c>
      <c r="O618">
        <v>0</v>
      </c>
      <c r="P618">
        <v>47.871026916428498</v>
      </c>
      <c r="Q618">
        <v>1.52168326106961</v>
      </c>
      <c r="R618">
        <v>1.1618000353798399</v>
      </c>
      <c r="S618">
        <v>33.286803824547</v>
      </c>
      <c r="T618">
        <v>120.94377637755299</v>
      </c>
      <c r="U618">
        <v>0.298347762693778</v>
      </c>
      <c r="V618">
        <v>-0.32730732400257401</v>
      </c>
      <c r="W618">
        <v>-0.26830921585405698</v>
      </c>
      <c r="X618">
        <v>5392.9060308199996</v>
      </c>
      <c r="Y618">
        <v>1.2055011938581599</v>
      </c>
      <c r="Z618">
        <v>17.9691657697587</v>
      </c>
      <c r="AA618">
        <v>20.316855149261599</v>
      </c>
      <c r="AB618">
        <v>10.6966023976436</v>
      </c>
      <c r="AC618">
        <v>0.26547755759477998</v>
      </c>
      <c r="AD618">
        <v>15.653807957066</v>
      </c>
      <c r="AE618">
        <v>111.093917486007</v>
      </c>
      <c r="AF618">
        <v>14.7935693416633</v>
      </c>
      <c r="AG618">
        <v>-58.344052704937901</v>
      </c>
      <c r="AH618">
        <v>-15.4262120213412</v>
      </c>
      <c r="AI618">
        <v>5.2208299888524303</v>
      </c>
      <c r="AJ618">
        <v>150.53565126307501</v>
      </c>
      <c r="AK618">
        <v>94.321842796979794</v>
      </c>
      <c r="AL618">
        <v>32.320197044334897</v>
      </c>
      <c r="AM618">
        <v>0.99245929005852096</v>
      </c>
      <c r="AN618">
        <v>14.7935693416633</v>
      </c>
      <c r="AO618">
        <v>0.99245929005852096</v>
      </c>
      <c r="AP618">
        <v>-50.964304605729602</v>
      </c>
      <c r="AQ618">
        <v>0.87628501794046998</v>
      </c>
      <c r="AR618">
        <v>-37.273989308063399</v>
      </c>
      <c r="AS618">
        <v>120.910839619282</v>
      </c>
    </row>
    <row r="619" spans="1:45" x14ac:dyDescent="0.25">
      <c r="A619" t="s">
        <v>1512</v>
      </c>
      <c r="B619" t="s">
        <v>1511</v>
      </c>
      <c r="C619" t="s">
        <v>504</v>
      </c>
      <c r="D619">
        <v>4421.2138121999997</v>
      </c>
      <c r="E619">
        <v>640.79999999999995</v>
      </c>
      <c r="F619">
        <v>5.3088937093275499</v>
      </c>
      <c r="G619">
        <v>0.61878113096982101</v>
      </c>
      <c r="H619">
        <v>1.6524996702282</v>
      </c>
      <c r="I619">
        <v>190.27763551609999</v>
      </c>
      <c r="L619">
        <v>42.182620773332403</v>
      </c>
      <c r="M619">
        <v>76.836922614349504</v>
      </c>
      <c r="N619">
        <v>16.1002565620682</v>
      </c>
      <c r="O619">
        <v>0</v>
      </c>
      <c r="P619">
        <v>46.987634832938603</v>
      </c>
      <c r="Q619">
        <v>14.132151099234701</v>
      </c>
      <c r="R619">
        <v>1.4041019630823299</v>
      </c>
      <c r="S619">
        <v>9.2700902767500395</v>
      </c>
      <c r="T619">
        <v>63.332098727975797</v>
      </c>
      <c r="U619">
        <v>0.16984482359299</v>
      </c>
      <c r="V619">
        <v>-0.48584006510373501</v>
      </c>
      <c r="W619">
        <v>-0.42506017340639102</v>
      </c>
      <c r="X619">
        <v>4586.35381219999</v>
      </c>
      <c r="Y619">
        <v>4.8813327503006603</v>
      </c>
      <c r="AA619">
        <v>37.479397010705199</v>
      </c>
      <c r="AB619">
        <v>31.614763991176599</v>
      </c>
      <c r="AC619">
        <v>0.75236751848995997</v>
      </c>
      <c r="AD619">
        <v>6.8141198838329604</v>
      </c>
      <c r="AE619">
        <v>330.89120710237103</v>
      </c>
      <c r="AG619">
        <v>80.353816798980304</v>
      </c>
      <c r="AH619">
        <v>214.40275805265199</v>
      </c>
      <c r="AI619">
        <v>16.616731733002499</v>
      </c>
      <c r="AJ619">
        <v>44.054844633281498</v>
      </c>
      <c r="AK619">
        <v>47.765808504818096</v>
      </c>
      <c r="AM619">
        <v>4.7055714978128202</v>
      </c>
      <c r="AN619">
        <v>429.244059436893</v>
      </c>
      <c r="AO619">
        <v>4.7055714978128202</v>
      </c>
      <c r="AP619">
        <v>3.0409193927692302</v>
      </c>
      <c r="AR619">
        <v>72.566961440910106</v>
      </c>
      <c r="AS619">
        <v>63.323027960469801</v>
      </c>
    </row>
    <row r="620" spans="1:45" x14ac:dyDescent="0.25">
      <c r="A620" t="s">
        <v>1547</v>
      </c>
      <c r="B620" t="s">
        <v>1546</v>
      </c>
      <c r="C620" t="s">
        <v>315</v>
      </c>
      <c r="D620">
        <v>4418.9345188249999</v>
      </c>
      <c r="E620">
        <v>3409.1</v>
      </c>
      <c r="F620">
        <v>17.5072685539403</v>
      </c>
      <c r="G620">
        <v>1.0972753781665701</v>
      </c>
      <c r="H620">
        <v>0.81056272673584695</v>
      </c>
      <c r="I620">
        <v>181.4719202117</v>
      </c>
      <c r="J620">
        <v>183.796337402885</v>
      </c>
      <c r="K620">
        <v>102.70435627081</v>
      </c>
      <c r="L620">
        <v>90.585161746950305</v>
      </c>
      <c r="M620">
        <v>12.9212352882003</v>
      </c>
      <c r="N620">
        <v>14.4845703434087</v>
      </c>
      <c r="O620">
        <v>1.9858937623980599</v>
      </c>
      <c r="P620">
        <v>7.8553465446132096</v>
      </c>
      <c r="Q620">
        <v>27.9211132929223</v>
      </c>
      <c r="R620">
        <v>1.7333925642427499</v>
      </c>
      <c r="S620">
        <v>4.4514251825493902</v>
      </c>
      <c r="T620">
        <v>27.023816773636199</v>
      </c>
      <c r="U620">
        <v>0.29033897074834802</v>
      </c>
      <c r="V620">
        <v>-0.47446479043869799</v>
      </c>
      <c r="W620">
        <v>-0.62361708081744305</v>
      </c>
      <c r="X620">
        <v>4488.2845188249903</v>
      </c>
      <c r="Y620">
        <v>3.73727842027145</v>
      </c>
      <c r="Z620">
        <v>26.2350042016892</v>
      </c>
      <c r="AA620">
        <v>19.614913551372201</v>
      </c>
      <c r="AB620">
        <v>15.9385103651455</v>
      </c>
      <c r="AC620">
        <v>0.83208620538750999</v>
      </c>
      <c r="AD620">
        <v>6.2748041438375504</v>
      </c>
      <c r="AE620">
        <v>38.257191492088097</v>
      </c>
      <c r="AF620">
        <v>25.829638291004201</v>
      </c>
      <c r="AG620">
        <v>-1.9120259219762701</v>
      </c>
      <c r="AH620">
        <v>-8.9145720244283595</v>
      </c>
      <c r="AI620">
        <v>4.4451609685393798</v>
      </c>
      <c r="AJ620">
        <v>-25.263986750176301</v>
      </c>
      <c r="AK620">
        <v>-32.909338828080301</v>
      </c>
      <c r="AL620">
        <v>32.405893536121603</v>
      </c>
      <c r="AM620">
        <v>3.6795324691494198</v>
      </c>
      <c r="AN620">
        <v>18.628786808418699</v>
      </c>
      <c r="AO620">
        <v>3.6795324691494198</v>
      </c>
      <c r="AP620">
        <v>-11.432559405465501</v>
      </c>
      <c r="AQ620">
        <v>3.58775937904191</v>
      </c>
      <c r="AR620">
        <v>-17.776002307563601</v>
      </c>
      <c r="AS620">
        <v>27.027122439296601</v>
      </c>
    </row>
    <row r="621" spans="1:45" x14ac:dyDescent="0.25">
      <c r="A621" t="s">
        <v>1519</v>
      </c>
      <c r="B621" t="s">
        <v>1518</v>
      </c>
      <c r="C621" t="s">
        <v>320</v>
      </c>
      <c r="D621">
        <v>4417.3764590999999</v>
      </c>
      <c r="E621">
        <v>2234.1</v>
      </c>
      <c r="F621">
        <v>0.88871781712428399</v>
      </c>
      <c r="G621">
        <v>0.58106299709632603</v>
      </c>
      <c r="H621">
        <v>1.3310807002664999</v>
      </c>
      <c r="I621">
        <v>89.217411664300002</v>
      </c>
      <c r="L621">
        <v>0</v>
      </c>
      <c r="M621">
        <v>106.18864904310099</v>
      </c>
      <c r="N621">
        <v>4.9488444757749503</v>
      </c>
      <c r="O621">
        <v>0</v>
      </c>
      <c r="P621">
        <v>99.213766154280705</v>
      </c>
      <c r="R621">
        <v>2.2682742078020399</v>
      </c>
      <c r="S621">
        <v>4.42416349250243</v>
      </c>
      <c r="T621">
        <v>-562.72311580892597</v>
      </c>
      <c r="X621">
        <v>5163.4564590999998</v>
      </c>
      <c r="Y621">
        <v>2.0821984180642801</v>
      </c>
      <c r="AA621">
        <v>49.696404803657302</v>
      </c>
      <c r="AB621">
        <v>18.188870153233701</v>
      </c>
      <c r="AC621">
        <v>0.26547755759477998</v>
      </c>
      <c r="AD621">
        <v>15.653807957066</v>
      </c>
      <c r="AE621">
        <v>111.093917486007</v>
      </c>
      <c r="AG621">
        <v>-64.851087856677907</v>
      </c>
      <c r="AH621">
        <v>-15.775989600295601</v>
      </c>
      <c r="AI621">
        <v>5.1992378464489999</v>
      </c>
      <c r="AJ621">
        <v>-652.09643768316903</v>
      </c>
      <c r="AK621">
        <v>-1004.13410366061</v>
      </c>
      <c r="AL621">
        <v>120.43665768194001</v>
      </c>
      <c r="AM621">
        <v>1.78133665849399</v>
      </c>
      <c r="AO621">
        <v>1.78133665849399</v>
      </c>
      <c r="AP621">
        <v>-65.190718408051595</v>
      </c>
      <c r="AQ621">
        <v>1.4979546827839001</v>
      </c>
      <c r="AR621">
        <v>12.5851139748456</v>
      </c>
      <c r="AS621">
        <v>-562.72311580892494</v>
      </c>
    </row>
    <row r="622" spans="1:45" x14ac:dyDescent="0.25">
      <c r="A622" t="s">
        <v>1537</v>
      </c>
      <c r="B622" t="s">
        <v>1536</v>
      </c>
      <c r="C622" t="s">
        <v>336</v>
      </c>
      <c r="D622">
        <v>4386.5887837199998</v>
      </c>
      <c r="E622">
        <v>804.15</v>
      </c>
      <c r="F622">
        <v>11.2396878483835</v>
      </c>
      <c r="G622">
        <v>0.79002077481273303</v>
      </c>
      <c r="H622">
        <v>2.6426402426640201</v>
      </c>
      <c r="I622">
        <v>75.125141493300006</v>
      </c>
      <c r="L622">
        <v>37.500937258655803</v>
      </c>
      <c r="M622">
        <v>38.323705398105403</v>
      </c>
      <c r="N622">
        <v>16.184544257873899</v>
      </c>
      <c r="O622">
        <v>0</v>
      </c>
      <c r="P622">
        <v>4.3739257421264099</v>
      </c>
      <c r="Q622">
        <v>21.409974985961501</v>
      </c>
      <c r="R622">
        <v>1.51245757256554</v>
      </c>
      <c r="S622">
        <v>12.4423677950025</v>
      </c>
      <c r="T622">
        <v>13.0740009052217</v>
      </c>
      <c r="U622">
        <v>0.48884430835148801</v>
      </c>
      <c r="V622">
        <v>-2.7533700627010198</v>
      </c>
      <c r="W622">
        <v>-0.686803128337522</v>
      </c>
      <c r="X622">
        <v>4978.8187837200003</v>
      </c>
      <c r="Y622">
        <v>0.62219213349062596</v>
      </c>
      <c r="Z622">
        <v>21.888766304932702</v>
      </c>
      <c r="AA622">
        <v>9.8766490452687901</v>
      </c>
      <c r="AB622">
        <v>8.0367044659811704</v>
      </c>
      <c r="AC622">
        <v>1.29014926677683</v>
      </c>
      <c r="AD622">
        <v>4.6536854529267204</v>
      </c>
      <c r="AE622">
        <v>35.211063385994301</v>
      </c>
      <c r="AF622">
        <v>19.2850997261936</v>
      </c>
      <c r="AG622">
        <v>42.855673531946401</v>
      </c>
      <c r="AH622">
        <v>-7.6529305254930504</v>
      </c>
      <c r="AI622">
        <v>2.8344827302756501</v>
      </c>
      <c r="AJ622">
        <v>-43.145897327610903</v>
      </c>
      <c r="AK622">
        <v>-38.964505603267298</v>
      </c>
      <c r="AL622">
        <v>10.3560849967804</v>
      </c>
      <c r="AM622">
        <v>0.54818244098644597</v>
      </c>
      <c r="AN622">
        <v>15.3893796790625</v>
      </c>
      <c r="AO622">
        <v>0.54818244098644597</v>
      </c>
      <c r="AP622">
        <v>-39.086294701184201</v>
      </c>
      <c r="AQ622">
        <v>0.47021107248572502</v>
      </c>
      <c r="AR622">
        <v>-65.852890151785601</v>
      </c>
      <c r="AS622">
        <v>13.0740009052217</v>
      </c>
    </row>
    <row r="623" spans="1:45" x14ac:dyDescent="0.25">
      <c r="A623" t="s">
        <v>1529</v>
      </c>
      <c r="B623" t="s">
        <v>1528</v>
      </c>
      <c r="C623" t="s">
        <v>1447</v>
      </c>
      <c r="D623">
        <v>4380.7248903999998</v>
      </c>
      <c r="E623">
        <v>664.95</v>
      </c>
      <c r="F623">
        <v>19.468085106382901</v>
      </c>
      <c r="G623">
        <v>5.2807625649913303</v>
      </c>
      <c r="H623">
        <v>0.94178364987613505</v>
      </c>
      <c r="I623">
        <v>-299.64455811620002</v>
      </c>
      <c r="L623">
        <v>24.5306882946076</v>
      </c>
      <c r="M623">
        <v>0.35884169239756297</v>
      </c>
      <c r="N623">
        <v>6.5175582306432096</v>
      </c>
      <c r="O623">
        <v>0</v>
      </c>
      <c r="P623">
        <v>8.3451556371526306E-2</v>
      </c>
      <c r="Q623">
        <v>19.1634241245136</v>
      </c>
      <c r="R623">
        <v>5.2882726747544702</v>
      </c>
      <c r="S623">
        <v>1.88512396694214</v>
      </c>
      <c r="T623">
        <v>111.18591092385699</v>
      </c>
      <c r="X623">
        <v>3809.9248904000001</v>
      </c>
      <c r="Y623">
        <v>3.3405742134151599</v>
      </c>
      <c r="Z623">
        <v>76.504515871485907</v>
      </c>
      <c r="AA623">
        <v>41.638523392349697</v>
      </c>
      <c r="AB623">
        <v>25.638794686406399</v>
      </c>
      <c r="AC623">
        <v>1.54858199196179</v>
      </c>
      <c r="AD623">
        <v>2.73104420199738</v>
      </c>
      <c r="AE623">
        <v>-74.067262102288296</v>
      </c>
      <c r="AF623">
        <v>87.966363261044094</v>
      </c>
      <c r="AG623">
        <v>17.138708655484201</v>
      </c>
      <c r="AH623">
        <v>-40.778875088175504</v>
      </c>
      <c r="AI623">
        <v>3.6557831013936402</v>
      </c>
      <c r="AJ623">
        <v>279.61737978318001</v>
      </c>
      <c r="AK623">
        <v>78.643761183190605</v>
      </c>
      <c r="AL623">
        <v>63.9375</v>
      </c>
      <c r="AM623">
        <v>3.8410564580447102</v>
      </c>
      <c r="AN623">
        <v>70.543073919484698</v>
      </c>
      <c r="AO623">
        <v>3.8410564580447102</v>
      </c>
      <c r="AP623">
        <v>-22.3964374925486</v>
      </c>
      <c r="AQ623">
        <v>3.0657723588304102</v>
      </c>
      <c r="AR623">
        <v>142.76476714872399</v>
      </c>
      <c r="AS623">
        <v>107.63451819164599</v>
      </c>
    </row>
    <row r="624" spans="1:45" x14ac:dyDescent="0.25">
      <c r="A624" t="s">
        <v>1504</v>
      </c>
      <c r="B624" t="s">
        <v>1503</v>
      </c>
      <c r="C624" t="s">
        <v>328</v>
      </c>
      <c r="D624">
        <v>4362.3047938749996</v>
      </c>
      <c r="E624">
        <v>778.55</v>
      </c>
      <c r="F624">
        <v>72.286384976525795</v>
      </c>
      <c r="G624">
        <v>1.6425522041763301</v>
      </c>
      <c r="H624">
        <v>2.4232773026639101</v>
      </c>
      <c r="I624">
        <v>3.9044493639</v>
      </c>
      <c r="J624">
        <v>20.296874639336998</v>
      </c>
      <c r="K624">
        <v>20.3482676638275</v>
      </c>
      <c r="L624">
        <v>0.86454754530896105</v>
      </c>
      <c r="M624">
        <v>3.3253448258128202</v>
      </c>
      <c r="N624">
        <v>12.3042130162383</v>
      </c>
      <c r="O624">
        <v>17.983064214852</v>
      </c>
      <c r="P624">
        <v>2.9571192001892501</v>
      </c>
      <c r="Q624">
        <v>43.811127431662698</v>
      </c>
      <c r="R624">
        <v>2.1990255220417598</v>
      </c>
      <c r="S624">
        <v>12.0067763589776</v>
      </c>
      <c r="T624">
        <v>35.671803040927202</v>
      </c>
      <c r="X624">
        <v>4079.88479387499</v>
      </c>
      <c r="Y624">
        <v>1.4391229546152</v>
      </c>
      <c r="Z624">
        <v>77.964547943340307</v>
      </c>
      <c r="AA624">
        <v>26.497920334318302</v>
      </c>
      <c r="AB624">
        <v>18.958572462244401</v>
      </c>
      <c r="AC624">
        <v>0.95888409771816996</v>
      </c>
      <c r="AD624">
        <v>9.8412150797770206</v>
      </c>
      <c r="AE624">
        <v>44.594834924386198</v>
      </c>
      <c r="AF624">
        <v>83.361452204758194</v>
      </c>
      <c r="AG624">
        <v>-77.798005749794996</v>
      </c>
      <c r="AH624">
        <v>-53.977596750677002</v>
      </c>
      <c r="AI624">
        <v>4.4869061784505702</v>
      </c>
      <c r="AJ624">
        <v>-50.414908468008598</v>
      </c>
      <c r="AK624">
        <v>-25.298910494565401</v>
      </c>
      <c r="AL624">
        <v>26.986135181975701</v>
      </c>
      <c r="AM624">
        <v>1.5387427050190801</v>
      </c>
      <c r="AN624">
        <v>27.130448372877598</v>
      </c>
      <c r="AO624">
        <v>1.5387427050190801</v>
      </c>
      <c r="AP624">
        <v>-61.5377144018425</v>
      </c>
      <c r="AQ624">
        <v>1.41166282143945</v>
      </c>
      <c r="AR624">
        <v>-69.695548664273701</v>
      </c>
      <c r="AS624">
        <v>32.965350214426003</v>
      </c>
    </row>
    <row r="625" spans="1:45" x14ac:dyDescent="0.25">
      <c r="A625" t="s">
        <v>1525</v>
      </c>
      <c r="B625" t="s">
        <v>1524</v>
      </c>
      <c r="C625" t="s">
        <v>457</v>
      </c>
      <c r="D625">
        <v>4343.2792276500004</v>
      </c>
      <c r="E625">
        <v>108.5</v>
      </c>
      <c r="F625">
        <v>67.492753623188406</v>
      </c>
      <c r="G625">
        <v>0.72434154630416303</v>
      </c>
      <c r="H625">
        <v>2.0741776162519798</v>
      </c>
      <c r="I625">
        <v>62.250316846700002</v>
      </c>
      <c r="J625">
        <v>66.267290607332598</v>
      </c>
      <c r="K625">
        <v>37.2301328646668</v>
      </c>
      <c r="L625">
        <v>28.667873295422901</v>
      </c>
      <c r="M625">
        <v>3.8507146773432601</v>
      </c>
      <c r="N625">
        <v>21.960351591972199</v>
      </c>
      <c r="O625">
        <v>5.5079964286273597</v>
      </c>
      <c r="P625">
        <v>1.1743404694811701</v>
      </c>
      <c r="Q625">
        <v>60.999818873392499</v>
      </c>
      <c r="R625">
        <v>2.10569243840271</v>
      </c>
      <c r="S625">
        <v>10.0714932126696</v>
      </c>
      <c r="T625">
        <v>25.792975994120699</v>
      </c>
      <c r="U625">
        <v>1.74411061388255</v>
      </c>
      <c r="V625">
        <v>1.1184555271862</v>
      </c>
      <c r="W625">
        <v>0.94840727079793696</v>
      </c>
      <c r="X625">
        <v>4316.9192276499998</v>
      </c>
      <c r="Y625">
        <v>1.8471343541112999</v>
      </c>
      <c r="Z625">
        <v>16.879449570478901</v>
      </c>
      <c r="AA625">
        <v>18.539485624436299</v>
      </c>
      <c r="AB625">
        <v>15.763233870043001</v>
      </c>
      <c r="AC625">
        <v>0.75236751848995997</v>
      </c>
      <c r="AD625">
        <v>6.8141198838329604</v>
      </c>
      <c r="AE625">
        <v>330.89120710237103</v>
      </c>
      <c r="AF625">
        <v>16.9825189741935</v>
      </c>
      <c r="AG625">
        <v>2.8699625529563799</v>
      </c>
      <c r="AH625">
        <v>-10.2884459680552</v>
      </c>
      <c r="AI625">
        <v>5.5379897581827597</v>
      </c>
      <c r="AJ625">
        <v>-51.546916631680801</v>
      </c>
      <c r="AK625">
        <v>-58.5581104169488</v>
      </c>
      <c r="AL625">
        <v>21.5705765407554</v>
      </c>
      <c r="AM625">
        <v>1.8584133378047001</v>
      </c>
      <c r="AN625">
        <v>12.616276150729099</v>
      </c>
      <c r="AO625">
        <v>1.8584133378047001</v>
      </c>
      <c r="AP625">
        <v>-3.4634564224946698</v>
      </c>
      <c r="AQ625">
        <v>1.60897684997489</v>
      </c>
      <c r="AR625">
        <v>17.456560752533999</v>
      </c>
      <c r="AS625">
        <v>25.797572034034101</v>
      </c>
    </row>
    <row r="626" spans="1:45" x14ac:dyDescent="0.25">
      <c r="A626" t="s">
        <v>1535</v>
      </c>
      <c r="B626" t="s">
        <v>1534</v>
      </c>
      <c r="C626" t="s">
        <v>888</v>
      </c>
      <c r="D626">
        <v>4334.2652762750004</v>
      </c>
      <c r="E626">
        <v>341.1</v>
      </c>
      <c r="F626">
        <v>19.432773109243598</v>
      </c>
      <c r="G626">
        <v>2.0575739442639698</v>
      </c>
      <c r="H626">
        <v>1.1166878643512399</v>
      </c>
      <c r="I626">
        <v>25.9714721219</v>
      </c>
      <c r="J626">
        <v>61.588478173299102</v>
      </c>
      <c r="K626">
        <v>48.767782559840498</v>
      </c>
      <c r="L626">
        <v>8.6405303740637294</v>
      </c>
      <c r="M626">
        <v>19.065926242346499</v>
      </c>
      <c r="N626">
        <v>21.703043705237398</v>
      </c>
      <c r="O626">
        <v>5.9264331710381599</v>
      </c>
      <c r="P626">
        <v>13.1860860533876</v>
      </c>
      <c r="Q626">
        <v>50.207468879667999</v>
      </c>
      <c r="R626">
        <v>2.70952299538382</v>
      </c>
      <c r="S626">
        <v>6.31090535695638</v>
      </c>
      <c r="T626">
        <v>16.896402917024002</v>
      </c>
      <c r="U626">
        <v>0.424388173716225</v>
      </c>
      <c r="V626">
        <v>-2.8178261973362901</v>
      </c>
      <c r="W626">
        <v>0.21217468174020801</v>
      </c>
      <c r="X626">
        <v>4184.0952762750003</v>
      </c>
      <c r="Y626">
        <v>2.3077533431188102</v>
      </c>
      <c r="Z626">
        <v>16.2951095387895</v>
      </c>
      <c r="AA626">
        <v>11.308365611554001</v>
      </c>
      <c r="AB626">
        <v>9.4669214568296507</v>
      </c>
      <c r="AC626">
        <v>1.29014926677683</v>
      </c>
      <c r="AD626">
        <v>4.6536854529267204</v>
      </c>
      <c r="AE626">
        <v>35.211063385994301</v>
      </c>
      <c r="AF626">
        <v>16.879952004809699</v>
      </c>
      <c r="AG626">
        <v>-48.044908240112797</v>
      </c>
      <c r="AH626">
        <v>18.275066697059</v>
      </c>
      <c r="AI626">
        <v>3.6303115614032802</v>
      </c>
      <c r="AJ626">
        <v>-43.699721678425703</v>
      </c>
      <c r="AK626">
        <v>-21.119761804891301</v>
      </c>
      <c r="AL626">
        <v>17.719480519480499</v>
      </c>
      <c r="AM626">
        <v>2.3905801662796602</v>
      </c>
      <c r="AN626">
        <v>12.847596858771</v>
      </c>
      <c r="AO626">
        <v>2.3905801662796602</v>
      </c>
      <c r="AP626">
        <v>-31.4361321805745</v>
      </c>
      <c r="AQ626">
        <v>2.25361409630667</v>
      </c>
      <c r="AR626">
        <v>48.912838930082401</v>
      </c>
      <c r="AS626">
        <v>16.898379181547</v>
      </c>
    </row>
    <row r="627" spans="1:45" x14ac:dyDescent="0.25">
      <c r="A627" t="s">
        <v>1551</v>
      </c>
      <c r="B627" t="s">
        <v>1550</v>
      </c>
      <c r="C627" t="s">
        <v>527</v>
      </c>
      <c r="D627">
        <v>4315.8416050650003</v>
      </c>
      <c r="E627">
        <v>798.25</v>
      </c>
      <c r="G627">
        <v>2.4378712939681102</v>
      </c>
      <c r="H627">
        <v>0.13828206603399401</v>
      </c>
      <c r="I627">
        <v>-8.4584996698000001</v>
      </c>
      <c r="L627">
        <v>0.985978429907297</v>
      </c>
      <c r="M627">
        <v>396.688613101827</v>
      </c>
      <c r="N627">
        <v>3.3897945533681999</v>
      </c>
      <c r="P627">
        <v>395.37117960470499</v>
      </c>
      <c r="Q627">
        <v>3.14201842917628</v>
      </c>
      <c r="R627">
        <v>2.4378712939681102</v>
      </c>
      <c r="S627">
        <v>2.8571098832931798</v>
      </c>
      <c r="T627">
        <v>21.233108359072101</v>
      </c>
      <c r="U627">
        <v>0.462288645430941</v>
      </c>
      <c r="V627">
        <v>-0.568811235942005</v>
      </c>
      <c r="W627">
        <v>-1.5072210686346901</v>
      </c>
      <c r="X627">
        <v>9665.4316050649995</v>
      </c>
      <c r="Y627">
        <v>9.7604988640003594</v>
      </c>
      <c r="AA627">
        <v>35.5804586970918</v>
      </c>
      <c r="AB627">
        <v>35.227727539690903</v>
      </c>
      <c r="AC627">
        <v>1.84366191657545</v>
      </c>
      <c r="AD627">
        <v>4.1014716235830404</v>
      </c>
      <c r="AE627">
        <v>21.638596599069199</v>
      </c>
      <c r="AG627">
        <v>81.255250500807605</v>
      </c>
      <c r="AH627">
        <v>14.227214267259599</v>
      </c>
      <c r="AI627">
        <v>2.7940217684456798</v>
      </c>
      <c r="AJ627">
        <v>222.768928768406</v>
      </c>
      <c r="AK627">
        <v>28.261599981515801</v>
      </c>
      <c r="AL627">
        <v>16.4029590054453</v>
      </c>
      <c r="AM627">
        <v>4.3582913629400304</v>
      </c>
      <c r="AO627">
        <v>4.3582913629400304</v>
      </c>
      <c r="AP627">
        <v>186.408202927632</v>
      </c>
      <c r="AR627">
        <v>124.888877869569</v>
      </c>
      <c r="AS627">
        <v>21.208066855356201</v>
      </c>
    </row>
    <row r="628" spans="1:45" x14ac:dyDescent="0.25">
      <c r="A628" t="s">
        <v>1533</v>
      </c>
      <c r="B628" t="s">
        <v>1532</v>
      </c>
      <c r="C628" t="s">
        <v>88</v>
      </c>
      <c r="D628">
        <v>4312.9133694599996</v>
      </c>
      <c r="E628">
        <v>1092.3499999999999</v>
      </c>
      <c r="F628">
        <v>1.4460897067280001</v>
      </c>
      <c r="G628">
        <v>0.36588001343878501</v>
      </c>
      <c r="H628">
        <v>0.71346181636647799</v>
      </c>
      <c r="I628">
        <v>208.40529689819999</v>
      </c>
      <c r="J628">
        <v>203.73719571337301</v>
      </c>
      <c r="K628">
        <v>86.307318650296097</v>
      </c>
      <c r="L628">
        <v>62.793603152389998</v>
      </c>
      <c r="M628">
        <v>129.186814765164</v>
      </c>
      <c r="N628">
        <v>4.2068328098665404</v>
      </c>
      <c r="O628">
        <v>1.7915236278872599</v>
      </c>
      <c r="P628">
        <v>49.877914492267898</v>
      </c>
      <c r="Q628">
        <v>1.42707456143169</v>
      </c>
      <c r="R628">
        <v>1.0917378710421399</v>
      </c>
      <c r="S628">
        <v>14.4963075006672</v>
      </c>
      <c r="T628">
        <v>194.27537700270301</v>
      </c>
      <c r="X628">
        <v>5366.93336945999</v>
      </c>
      <c r="Y628">
        <v>3.2941330739854102</v>
      </c>
      <c r="AA628">
        <v>53.354541897405298</v>
      </c>
      <c r="AB628">
        <v>25.669281468624401</v>
      </c>
      <c r="AC628">
        <v>1.29014926677683</v>
      </c>
      <c r="AD628">
        <v>4.6536854529267204</v>
      </c>
      <c r="AE628">
        <v>35.211063385994301</v>
      </c>
      <c r="AG628">
        <v>-20.152844080232299</v>
      </c>
      <c r="AH628">
        <v>68.183729835272601</v>
      </c>
      <c r="AI628">
        <v>5.1621982207353803</v>
      </c>
      <c r="AJ628">
        <v>488.48308165822903</v>
      </c>
      <c r="AK628">
        <v>806.96748229041896</v>
      </c>
      <c r="AM628">
        <v>2.6471933965898198</v>
      </c>
      <c r="AN628">
        <v>88.451873860951594</v>
      </c>
      <c r="AO628">
        <v>2.6471933965898198</v>
      </c>
      <c r="AP628">
        <v>-34.9523651188575</v>
      </c>
      <c r="AR628">
        <v>64.897663522672403</v>
      </c>
      <c r="AS628">
        <v>194.36292787111199</v>
      </c>
    </row>
    <row r="629" spans="1:45" x14ac:dyDescent="0.25">
      <c r="A629" t="s">
        <v>1527</v>
      </c>
      <c r="B629" t="s">
        <v>1526</v>
      </c>
      <c r="C629" t="s">
        <v>527</v>
      </c>
      <c r="D629">
        <v>4307.72488832</v>
      </c>
      <c r="E629">
        <v>47.85</v>
      </c>
      <c r="G629">
        <v>0.43957276379562199</v>
      </c>
      <c r="H629">
        <v>0.19671910005933399</v>
      </c>
      <c r="I629">
        <v>301.11586286950001</v>
      </c>
      <c r="L629">
        <v>20.306953038267402</v>
      </c>
      <c r="M629">
        <v>299.131095633482</v>
      </c>
      <c r="N629">
        <v>0.89529814880492098</v>
      </c>
      <c r="P629">
        <v>275.37314022591198</v>
      </c>
      <c r="Q629">
        <v>0.97278486236406003</v>
      </c>
      <c r="R629">
        <v>0.43957276379562199</v>
      </c>
      <c r="S629">
        <v>-1.5264921597280099</v>
      </c>
      <c r="T629">
        <v>12.516634380288201</v>
      </c>
      <c r="U629">
        <v>5.9434252677263499</v>
      </c>
      <c r="V629">
        <v>4.9123253863534</v>
      </c>
      <c r="W629">
        <v>3.97391555366071</v>
      </c>
      <c r="X629">
        <v>25034.714888319999</v>
      </c>
      <c r="Y629">
        <v>2.8564192164776201</v>
      </c>
      <c r="Z629">
        <v>4.5605474701871396</v>
      </c>
      <c r="AA629">
        <v>65.072558973591001</v>
      </c>
      <c r="AB629">
        <v>47.878509195838298</v>
      </c>
      <c r="AC629">
        <v>1.84366191657545</v>
      </c>
      <c r="AD629">
        <v>4.1014716235830404</v>
      </c>
      <c r="AE629">
        <v>21.638596599069199</v>
      </c>
      <c r="AF629">
        <v>0.78473367599068</v>
      </c>
      <c r="AG629">
        <v>-63.192674192997103</v>
      </c>
      <c r="AH629">
        <v>-76.803991719166106</v>
      </c>
      <c r="AI629">
        <v>0.567379258029165</v>
      </c>
      <c r="AJ629">
        <v>90.267981606437203</v>
      </c>
      <c r="AK629">
        <v>-24.391496296702901</v>
      </c>
      <c r="AL629">
        <v>7.8186274509803901</v>
      </c>
      <c r="AM629">
        <v>0.49150422544004801</v>
      </c>
      <c r="AN629">
        <v>0.77030263101971397</v>
      </c>
      <c r="AO629">
        <v>0.49150422544004801</v>
      </c>
      <c r="AP629">
        <v>-67.700451801675698</v>
      </c>
      <c r="AR629">
        <v>-74.638264282358506</v>
      </c>
      <c r="AS629">
        <v>12.516634380288201</v>
      </c>
    </row>
    <row r="630" spans="1:45" x14ac:dyDescent="0.25">
      <c r="A630" t="s">
        <v>1549</v>
      </c>
      <c r="B630" t="s">
        <v>1548</v>
      </c>
      <c r="C630" t="s">
        <v>575</v>
      </c>
      <c r="D630">
        <v>4246.899624275</v>
      </c>
      <c r="E630">
        <v>690.8</v>
      </c>
      <c r="F630">
        <v>25.550860719874802</v>
      </c>
      <c r="G630">
        <v>1.9395684558089501</v>
      </c>
      <c r="H630">
        <v>1.2068942097994899</v>
      </c>
      <c r="I630">
        <v>174.5862789965</v>
      </c>
      <c r="L630">
        <v>68.910769442394894</v>
      </c>
      <c r="M630">
        <v>17.1279154900115</v>
      </c>
      <c r="N630">
        <v>21.975906857796598</v>
      </c>
      <c r="O630">
        <v>0</v>
      </c>
      <c r="P630">
        <v>0.91831398389289798</v>
      </c>
      <c r="Q630">
        <v>44.9339373348433</v>
      </c>
      <c r="R630">
        <v>2.3733778699224399</v>
      </c>
      <c r="S630">
        <v>2.3871458849517802</v>
      </c>
      <c r="T630">
        <v>35.679237371040898</v>
      </c>
      <c r="U630">
        <v>0.72553145178843503</v>
      </c>
      <c r="V630">
        <v>9.9876365092082003E-2</v>
      </c>
      <c r="W630">
        <v>0.20863571248671101</v>
      </c>
      <c r="X630">
        <v>4013.3496242750002</v>
      </c>
      <c r="Y630">
        <v>5.0187572677166798</v>
      </c>
      <c r="Z630">
        <v>86.531902205153102</v>
      </c>
      <c r="AA630">
        <v>24.581059743216699</v>
      </c>
      <c r="AB630">
        <v>23.607938966323498</v>
      </c>
      <c r="AC630">
        <v>0.69067063619616997</v>
      </c>
      <c r="AD630">
        <v>8.5308523218610208</v>
      </c>
      <c r="AE630">
        <v>61.422563987467399</v>
      </c>
      <c r="AF630">
        <v>91.5674778843251</v>
      </c>
      <c r="AG630">
        <v>-17.596467817525401</v>
      </c>
      <c r="AH630">
        <v>43.911303068419002</v>
      </c>
      <c r="AI630">
        <v>8.8837979798661202</v>
      </c>
      <c r="AJ630">
        <v>-30.649396935413101</v>
      </c>
      <c r="AK630">
        <v>-42.673733504998197</v>
      </c>
      <c r="AM630">
        <v>5.3108152416309196</v>
      </c>
      <c r="AN630">
        <v>74.677327664410001</v>
      </c>
      <c r="AO630">
        <v>5.3108152416309196</v>
      </c>
      <c r="AP630">
        <v>30.428096292511199</v>
      </c>
      <c r="AR630">
        <v>235.65734833294499</v>
      </c>
      <c r="AS630">
        <v>35.673243379042397</v>
      </c>
    </row>
    <row r="631" spans="1:45" x14ac:dyDescent="0.25">
      <c r="A631" t="s">
        <v>1506</v>
      </c>
      <c r="B631" t="s">
        <v>1505</v>
      </c>
      <c r="C631" t="s">
        <v>115</v>
      </c>
      <c r="D631">
        <v>4245.5257380000003</v>
      </c>
      <c r="E631">
        <v>324.35000000000002</v>
      </c>
      <c r="F631">
        <v>5.00482712168838</v>
      </c>
      <c r="G631">
        <v>1.0400114182406299</v>
      </c>
      <c r="H631">
        <v>3.2682633588959802</v>
      </c>
      <c r="I631">
        <v>1.7456529963</v>
      </c>
      <c r="J631">
        <v>11.632158422636</v>
      </c>
      <c r="K631">
        <v>55.8015575718739</v>
      </c>
      <c r="L631">
        <v>41.204133090597701</v>
      </c>
      <c r="M631">
        <v>64.623722598214997</v>
      </c>
      <c r="N631">
        <v>14.3397962071893</v>
      </c>
      <c r="O631">
        <v>31.378527246474899</v>
      </c>
      <c r="P631">
        <v>7.2963572141181503</v>
      </c>
      <c r="Q631">
        <v>13.272691754782301</v>
      </c>
      <c r="R631">
        <v>1.17520127292238</v>
      </c>
      <c r="S631">
        <v>35.845909987690298</v>
      </c>
      <c r="T631">
        <v>16.022061053664299</v>
      </c>
      <c r="U631">
        <v>1.5712000483931501</v>
      </c>
      <c r="V631">
        <v>0.94554496169680502</v>
      </c>
      <c r="W631">
        <v>1.0045430698453199</v>
      </c>
      <c r="X631">
        <v>4241.2857379999996</v>
      </c>
      <c r="Y631">
        <v>0.39903524257092698</v>
      </c>
      <c r="Z631">
        <v>9.4123204944408698</v>
      </c>
      <c r="AA631">
        <v>9.5132353991431398</v>
      </c>
      <c r="AB631">
        <v>8.0631275793235595</v>
      </c>
      <c r="AC631">
        <v>0.69067063619616997</v>
      </c>
      <c r="AD631">
        <v>8.5308523218610208</v>
      </c>
      <c r="AE631">
        <v>61.422563987467399</v>
      </c>
      <c r="AF631">
        <v>9.4217299616075998</v>
      </c>
      <c r="AG631">
        <v>-69.554298633835899</v>
      </c>
      <c r="AH631">
        <v>-38.186298490233803</v>
      </c>
      <c r="AI631">
        <v>3.8158256154447598</v>
      </c>
      <c r="AJ631">
        <v>-66.810218591772497</v>
      </c>
      <c r="AK631">
        <v>-74.257158800511704</v>
      </c>
      <c r="AL631">
        <v>11.7945454545454</v>
      </c>
      <c r="AM631">
        <v>0.39943415684669498</v>
      </c>
      <c r="AN631">
        <v>8.3265194516356793</v>
      </c>
      <c r="AO631">
        <v>0.39943415684669498</v>
      </c>
      <c r="AP631">
        <v>-80.264649803371896</v>
      </c>
      <c r="AQ631">
        <v>0.33434357457284403</v>
      </c>
      <c r="AR631">
        <v>-74.754721484230203</v>
      </c>
      <c r="AS631">
        <v>17.202989335062199</v>
      </c>
    </row>
    <row r="632" spans="1:45" x14ac:dyDescent="0.25">
      <c r="A632" t="s">
        <v>1559</v>
      </c>
      <c r="B632" t="s">
        <v>1558</v>
      </c>
      <c r="C632" t="s">
        <v>504</v>
      </c>
      <c r="D632">
        <v>4221.9643169999999</v>
      </c>
      <c r="E632">
        <v>652.9</v>
      </c>
      <c r="F632">
        <v>71.925742574257299</v>
      </c>
      <c r="G632">
        <v>1.77948489098559</v>
      </c>
      <c r="H632">
        <v>1.1610264694686601</v>
      </c>
      <c r="I632">
        <v>106.620088477</v>
      </c>
      <c r="J632">
        <v>101.71972978926399</v>
      </c>
      <c r="K632">
        <v>87.732395917468196</v>
      </c>
      <c r="L632">
        <v>91.649140764315902</v>
      </c>
      <c r="M632">
        <v>0.12827284388440299</v>
      </c>
      <c r="N632">
        <v>12.8627582909856</v>
      </c>
      <c r="O632">
        <v>3.58829108921325</v>
      </c>
      <c r="P632">
        <v>9.8090998264543802E-2</v>
      </c>
      <c r="Q632">
        <v>32.470989352793303</v>
      </c>
      <c r="R632">
        <v>2.3430128777253598</v>
      </c>
      <c r="S632">
        <v>3.2460641929161902</v>
      </c>
      <c r="T632">
        <v>38.887025117435797</v>
      </c>
      <c r="U632">
        <v>0.84199432612115999</v>
      </c>
      <c r="V632">
        <v>0.18630943742443501</v>
      </c>
      <c r="W632">
        <v>0.247089329121778</v>
      </c>
      <c r="X632">
        <v>4079.7743169999999</v>
      </c>
      <c r="Y632">
        <v>3.2624361806594</v>
      </c>
      <c r="AA632">
        <v>28.080214171656699</v>
      </c>
      <c r="AB632">
        <v>22.813701934798399</v>
      </c>
      <c r="AC632">
        <v>0.75236751848995997</v>
      </c>
      <c r="AD632">
        <v>6.8141198838329604</v>
      </c>
      <c r="AE632">
        <v>330.89120710237103</v>
      </c>
      <c r="AG632">
        <v>-42.3726247518374</v>
      </c>
      <c r="AH632">
        <v>0.45923085482447301</v>
      </c>
      <c r="AI632">
        <v>5.3094448011770901</v>
      </c>
      <c r="AJ632">
        <v>-11.547785813890799</v>
      </c>
      <c r="AK632">
        <v>-9.26918857519561</v>
      </c>
      <c r="AL632">
        <v>28.635964912280699</v>
      </c>
      <c r="AM632">
        <v>3.37613997025261</v>
      </c>
      <c r="AN632">
        <v>106.106165292787</v>
      </c>
      <c r="AO632">
        <v>3.37613997025261</v>
      </c>
      <c r="AP632">
        <v>-26.070496071475599</v>
      </c>
      <c r="AQ632">
        <v>2.7504098676920998</v>
      </c>
      <c r="AR632">
        <v>23.812849584051101</v>
      </c>
      <c r="AS632">
        <v>38.3014090265807</v>
      </c>
    </row>
    <row r="633" spans="1:45" x14ac:dyDescent="0.25">
      <c r="A633" t="s">
        <v>1561</v>
      </c>
      <c r="B633" t="s">
        <v>1560</v>
      </c>
      <c r="C633" t="s">
        <v>115</v>
      </c>
      <c r="D633">
        <v>4195.7811929</v>
      </c>
      <c r="E633">
        <v>209.6</v>
      </c>
      <c r="F633">
        <v>6.7484770759858899</v>
      </c>
      <c r="G633">
        <v>0.79763820001201502</v>
      </c>
      <c r="H633">
        <v>1.09469359709758</v>
      </c>
      <c r="I633">
        <v>284.04480727769999</v>
      </c>
      <c r="L633">
        <v>60.563649777520702</v>
      </c>
      <c r="M633">
        <v>82.848674750240093</v>
      </c>
      <c r="N633">
        <v>12.897444224535599</v>
      </c>
      <c r="O633">
        <v>0</v>
      </c>
      <c r="P633">
        <v>6.0250042385386697</v>
      </c>
      <c r="Q633">
        <v>16.559274881091198</v>
      </c>
      <c r="R633">
        <v>1.5106107435864899</v>
      </c>
      <c r="S633">
        <v>3.8398919826112099</v>
      </c>
      <c r="T633">
        <v>15.159264372064399</v>
      </c>
      <c r="U633">
        <v>0.94094358559037805</v>
      </c>
      <c r="V633">
        <v>0.31528849889402499</v>
      </c>
      <c r="W633">
        <v>0.37428660704254202</v>
      </c>
      <c r="X633">
        <v>5125.0211928999897</v>
      </c>
      <c r="Y633">
        <v>1.6842112642541101</v>
      </c>
      <c r="AA633">
        <v>12.1743145423664</v>
      </c>
      <c r="AB633">
        <v>10.5518245684578</v>
      </c>
      <c r="AC633">
        <v>0.69067063619616997</v>
      </c>
      <c r="AD633">
        <v>8.5308523218610208</v>
      </c>
      <c r="AE633">
        <v>61.422563987467399</v>
      </c>
      <c r="AG633">
        <v>-78.978549775788494</v>
      </c>
      <c r="AH633">
        <v>-57.320291825961299</v>
      </c>
      <c r="AI633">
        <v>2.6346638323296898</v>
      </c>
      <c r="AJ633">
        <v>-68.597506329981101</v>
      </c>
      <c r="AK633">
        <v>-75.643424767635295</v>
      </c>
      <c r="AL633">
        <v>13.418693982074201</v>
      </c>
      <c r="AM633">
        <v>1.3788395562573501</v>
      </c>
      <c r="AO633">
        <v>1.3788395562573501</v>
      </c>
      <c r="AP633">
        <v>-31.873924547353798</v>
      </c>
      <c r="AQ633">
        <v>1.2021666859981901</v>
      </c>
      <c r="AR633">
        <v>-12.853750662998101</v>
      </c>
      <c r="AS633">
        <v>15.167484339731701</v>
      </c>
    </row>
    <row r="634" spans="1:45" x14ac:dyDescent="0.25">
      <c r="A634" t="s">
        <v>1531</v>
      </c>
      <c r="B634" t="s">
        <v>1530</v>
      </c>
      <c r="C634" t="s">
        <v>27</v>
      </c>
      <c r="D634">
        <v>4185.4820360000003</v>
      </c>
      <c r="E634">
        <v>19.8</v>
      </c>
      <c r="H634">
        <v>8.2745357566341896E-2</v>
      </c>
      <c r="N634">
        <v>1.1063821632630799</v>
      </c>
      <c r="Q634">
        <v>0.82184996645542696</v>
      </c>
      <c r="S634">
        <v>-0.105932282901237</v>
      </c>
      <c r="T634">
        <v>5.3984625968967199</v>
      </c>
      <c r="U634">
        <v>1.5</v>
      </c>
      <c r="V634">
        <v>0.468900118627052</v>
      </c>
      <c r="W634">
        <v>0.84987821127354202</v>
      </c>
      <c r="X634">
        <v>-7017.9379639999997</v>
      </c>
      <c r="AF634">
        <v>0.984895776848555</v>
      </c>
      <c r="AG634">
        <v>-77.481767599468199</v>
      </c>
      <c r="AH634">
        <v>-70.770995928667702</v>
      </c>
      <c r="AI634">
        <v>0.71494760831874204</v>
      </c>
      <c r="AJ634">
        <v>-76.240272121166797</v>
      </c>
      <c r="AK634">
        <v>-67.389821668644203</v>
      </c>
      <c r="AL634">
        <v>5.0769230769230704</v>
      </c>
      <c r="AM634">
        <v>0.52028790124991398</v>
      </c>
      <c r="AN634">
        <v>0.96183484451553003</v>
      </c>
      <c r="AO634">
        <v>0.52028790124991398</v>
      </c>
      <c r="AP634">
        <v>-86.491956306725996</v>
      </c>
      <c r="AQ634">
        <v>0.92397837366959901</v>
      </c>
      <c r="AR634">
        <v>-73.153019718655102</v>
      </c>
      <c r="AS634">
        <v>4.8532954962894204</v>
      </c>
    </row>
    <row r="635" spans="1:45" x14ac:dyDescent="0.25">
      <c r="A635" t="s">
        <v>1545</v>
      </c>
      <c r="B635" t="s">
        <v>1544</v>
      </c>
      <c r="C635" t="s">
        <v>533</v>
      </c>
      <c r="D635">
        <v>4152.8831459499997</v>
      </c>
      <c r="E635">
        <v>218.55</v>
      </c>
      <c r="F635">
        <v>10.279710144927501</v>
      </c>
      <c r="G635">
        <v>0.86112319097078205</v>
      </c>
      <c r="H635">
        <v>1.05390089731688</v>
      </c>
      <c r="I635">
        <v>118.5949082417</v>
      </c>
      <c r="J635">
        <v>171.190366512575</v>
      </c>
      <c r="K635">
        <v>134.78392937465699</v>
      </c>
      <c r="L635">
        <v>57.838103546622797</v>
      </c>
      <c r="M635">
        <v>7.9014600649688402</v>
      </c>
      <c r="N635">
        <v>5.0705755778833401</v>
      </c>
      <c r="O635">
        <v>2.1321293215011998</v>
      </c>
      <c r="P635">
        <v>1.3675826271921201</v>
      </c>
      <c r="Q635">
        <v>8.6114363321313192</v>
      </c>
      <c r="R635">
        <v>1.6630022552817001</v>
      </c>
      <c r="S635">
        <v>4.3417391431027097</v>
      </c>
      <c r="T635">
        <v>45.169492559821499</v>
      </c>
      <c r="U635">
        <v>1.1706980618371901</v>
      </c>
      <c r="V635">
        <v>-2.0715163092153199</v>
      </c>
      <c r="W635">
        <v>-0.69241220782739799</v>
      </c>
      <c r="X635">
        <v>4024.0931459499998</v>
      </c>
      <c r="Y635">
        <v>1.35023089821494</v>
      </c>
      <c r="Z635">
        <v>139.145682778354</v>
      </c>
      <c r="AA635">
        <v>28.366651247356501</v>
      </c>
      <c r="AB635">
        <v>17.254494236986499</v>
      </c>
      <c r="AC635">
        <v>1.29014926677683</v>
      </c>
      <c r="AD635">
        <v>4.6536854529267204</v>
      </c>
      <c r="AE635">
        <v>35.211063385994301</v>
      </c>
      <c r="AF635">
        <v>143.59900228042801</v>
      </c>
      <c r="AG635">
        <v>5.5332389763320498</v>
      </c>
      <c r="AH635">
        <v>-21.794400624729899</v>
      </c>
      <c r="AI635">
        <v>2.4004272371767401</v>
      </c>
      <c r="AJ635">
        <v>240.60776211429501</v>
      </c>
      <c r="AK635">
        <v>110.87212170354999</v>
      </c>
      <c r="AL635">
        <v>24.835227272727199</v>
      </c>
      <c r="AM635">
        <v>1.39344466864074</v>
      </c>
      <c r="AN635">
        <v>19.153598127248401</v>
      </c>
      <c r="AO635">
        <v>1.39344466864074</v>
      </c>
      <c r="AP635">
        <v>68.717908382786106</v>
      </c>
      <c r="AQ635">
        <v>1.3302331108902801</v>
      </c>
      <c r="AR635">
        <v>-13.200232970139</v>
      </c>
      <c r="AS635">
        <v>47.407341848744302</v>
      </c>
    </row>
    <row r="636" spans="1:45" x14ac:dyDescent="0.25">
      <c r="A636" t="s">
        <v>1635</v>
      </c>
      <c r="B636" t="s">
        <v>1634</v>
      </c>
      <c r="C636" t="s">
        <v>553</v>
      </c>
      <c r="D636">
        <v>4146.4474091250004</v>
      </c>
      <c r="E636">
        <v>2744.85</v>
      </c>
      <c r="F636">
        <v>5.4380641925777304</v>
      </c>
      <c r="G636">
        <v>1.43311793214862</v>
      </c>
      <c r="H636">
        <v>1.5636166864416401</v>
      </c>
      <c r="I636">
        <v>130.25739229550001</v>
      </c>
      <c r="J636">
        <v>120.718221987898</v>
      </c>
      <c r="K636">
        <v>43.023649920915801</v>
      </c>
      <c r="L636">
        <v>43.302639349258897</v>
      </c>
      <c r="M636">
        <v>26.7019529111151</v>
      </c>
      <c r="N636">
        <v>10.449702944535201</v>
      </c>
      <c r="O636">
        <v>3.0235700459255299</v>
      </c>
      <c r="P636">
        <v>22.452393989170702</v>
      </c>
      <c r="Q636">
        <v>17.6128667429413</v>
      </c>
      <c r="R636">
        <v>3.19954227248249</v>
      </c>
      <c r="S636">
        <v>4.0389838550416099</v>
      </c>
      <c r="T636">
        <v>30.959810416822101</v>
      </c>
      <c r="U636">
        <v>0.71977399096683603</v>
      </c>
      <c r="V636">
        <v>-2.5224403800856798</v>
      </c>
      <c r="W636">
        <v>1.6267792948918801E-2</v>
      </c>
      <c r="X636">
        <v>4469.6974091250004</v>
      </c>
      <c r="Y636">
        <v>1.4191137428801299</v>
      </c>
      <c r="AA636">
        <v>20.610030936159799</v>
      </c>
      <c r="AB636">
        <v>13.533874550732699</v>
      </c>
      <c r="AC636">
        <v>1.29014926677683</v>
      </c>
      <c r="AD636">
        <v>4.6536854529267204</v>
      </c>
      <c r="AE636">
        <v>35.211063385994301</v>
      </c>
      <c r="AG636">
        <v>-63.849277544967499</v>
      </c>
      <c r="AH636">
        <v>2.7336982169790698</v>
      </c>
      <c r="AI636">
        <v>3.1532878636042101</v>
      </c>
      <c r="AJ636">
        <v>-37.9315724317457</v>
      </c>
      <c r="AK636">
        <v>44.534741042057902</v>
      </c>
      <c r="AL636">
        <v>21.767248215701802</v>
      </c>
      <c r="AM636">
        <v>1.3164829660294499</v>
      </c>
      <c r="AN636">
        <v>21.822258876506499</v>
      </c>
      <c r="AO636">
        <v>1.3164829660294499</v>
      </c>
      <c r="AP636">
        <v>-67.572469491358703</v>
      </c>
      <c r="AQ636">
        <v>1.1648965572564101</v>
      </c>
      <c r="AR636">
        <v>-17.994293335232499</v>
      </c>
      <c r="AS636">
        <v>30.955187824747899</v>
      </c>
    </row>
    <row r="637" spans="1:45" x14ac:dyDescent="0.25">
      <c r="A637" t="s">
        <v>1541</v>
      </c>
      <c r="B637" t="s">
        <v>1540</v>
      </c>
      <c r="C637" t="s">
        <v>315</v>
      </c>
      <c r="D637">
        <v>4128.1369392899996</v>
      </c>
      <c r="E637">
        <v>1127.6500000000001</v>
      </c>
      <c r="F637">
        <v>47.5435684647302</v>
      </c>
      <c r="G637">
        <v>2.4510516548097701</v>
      </c>
      <c r="H637">
        <v>1.1585348791657699</v>
      </c>
      <c r="I637">
        <v>110.1442274783</v>
      </c>
      <c r="L637">
        <v>83.570042669672304</v>
      </c>
      <c r="M637">
        <v>0.16274795129049499</v>
      </c>
      <c r="N637">
        <v>17.390380499946801</v>
      </c>
      <c r="O637">
        <v>0</v>
      </c>
      <c r="P637">
        <v>0.11296622501340201</v>
      </c>
      <c r="Q637">
        <v>60.978109671278901</v>
      </c>
      <c r="R637">
        <v>3.3184348901948599</v>
      </c>
      <c r="S637">
        <v>3.5488571428571398</v>
      </c>
      <c r="T637">
        <v>49.563416247928899</v>
      </c>
      <c r="U637">
        <v>0.264795445518337</v>
      </c>
      <c r="V637">
        <v>-0.50000831566870996</v>
      </c>
      <c r="W637">
        <v>-0.64916060604745496</v>
      </c>
      <c r="X637">
        <v>4029.4369392899998</v>
      </c>
      <c r="Y637">
        <v>6.4881039196361003</v>
      </c>
      <c r="AA637">
        <v>35.167018147058798</v>
      </c>
      <c r="AB637">
        <v>31.747848560431699</v>
      </c>
      <c r="AC637">
        <v>0.83208620538750999</v>
      </c>
      <c r="AD637">
        <v>6.2748041438375504</v>
      </c>
      <c r="AE637">
        <v>38.257191492088097</v>
      </c>
      <c r="AG637">
        <v>74.4130481938532</v>
      </c>
      <c r="AH637">
        <v>61.961619541905002</v>
      </c>
      <c r="AI637">
        <v>7.9040685825419299</v>
      </c>
      <c r="AJ637">
        <v>37.070650102447303</v>
      </c>
      <c r="AK637">
        <v>23.0485831763276</v>
      </c>
      <c r="AL637">
        <v>37.588333333333303</v>
      </c>
      <c r="AM637">
        <v>6.6470283218581399</v>
      </c>
      <c r="AO637">
        <v>6.6470283218581399</v>
      </c>
      <c r="AP637">
        <v>59.995948116323603</v>
      </c>
      <c r="AQ637">
        <v>5.2448625177814598</v>
      </c>
      <c r="AR637">
        <v>48.536599685004099</v>
      </c>
      <c r="AS637">
        <v>49.509917717558103</v>
      </c>
    </row>
    <row r="638" spans="1:45" x14ac:dyDescent="0.25">
      <c r="A638" t="s">
        <v>1563</v>
      </c>
      <c r="B638" t="s">
        <v>1562</v>
      </c>
      <c r="C638" t="s">
        <v>85</v>
      </c>
      <c r="D638">
        <v>4108.9779208800001</v>
      </c>
      <c r="E638">
        <v>780.3</v>
      </c>
      <c r="F638">
        <v>76.527131782945602</v>
      </c>
      <c r="G638">
        <v>1.6542587566240099</v>
      </c>
      <c r="H638">
        <v>5.3336309626017302</v>
      </c>
      <c r="I638">
        <v>11.8008035987</v>
      </c>
      <c r="L638">
        <v>30.601152533642299</v>
      </c>
      <c r="M638">
        <v>10.0401606425702</v>
      </c>
      <c r="N638">
        <v>58.521548402394799</v>
      </c>
      <c r="P638">
        <v>9.0665693075331593</v>
      </c>
      <c r="Q638">
        <v>83.830328247803806</v>
      </c>
      <c r="R638">
        <v>1.6542587566240099</v>
      </c>
      <c r="S638">
        <v>24.320388349514499</v>
      </c>
      <c r="T638">
        <v>56.652115274782901</v>
      </c>
      <c r="X638">
        <v>4102.6579208800003</v>
      </c>
      <c r="Y638">
        <v>5.2831857844053802</v>
      </c>
      <c r="AA638">
        <v>41.558528371961103</v>
      </c>
      <c r="AB638">
        <v>40.135569564468803</v>
      </c>
      <c r="AC638">
        <v>1.3015700832254</v>
      </c>
      <c r="AD638">
        <v>5.63674749433142</v>
      </c>
      <c r="AE638">
        <v>29.1524096305589</v>
      </c>
      <c r="AG638">
        <v>1338.41555272459</v>
      </c>
      <c r="AH638">
        <v>846.152757282896</v>
      </c>
      <c r="AI638">
        <v>50.005816245345002</v>
      </c>
      <c r="AJ638">
        <v>36.410441945651698</v>
      </c>
      <c r="AK638">
        <v>32.180139064120397</v>
      </c>
      <c r="AL638">
        <v>44.022566995768599</v>
      </c>
      <c r="AM638">
        <v>5.29132434599188</v>
      </c>
      <c r="AO638">
        <v>5.29132434599188</v>
      </c>
      <c r="AP638">
        <v>131.82334509415199</v>
      </c>
      <c r="AQ638">
        <v>4.1747568093385201</v>
      </c>
      <c r="AR638">
        <v>94.048218119849594</v>
      </c>
      <c r="AS638">
        <v>56.644305498759302</v>
      </c>
    </row>
    <row r="639" spans="1:45" x14ac:dyDescent="0.25">
      <c r="A639" t="s">
        <v>1590</v>
      </c>
      <c r="B639" t="s">
        <v>1589</v>
      </c>
      <c r="C639" t="s">
        <v>315</v>
      </c>
      <c r="D639">
        <v>4087.1099792300001</v>
      </c>
      <c r="E639">
        <v>459.95</v>
      </c>
      <c r="F639">
        <v>-2.4852569502947699E-2</v>
      </c>
      <c r="G639">
        <v>0.64133694055990098</v>
      </c>
      <c r="H639">
        <v>0.54602436006479305</v>
      </c>
      <c r="I639">
        <v>194.8612306915</v>
      </c>
      <c r="L639">
        <v>111.399455663</v>
      </c>
      <c r="M639">
        <v>126.92504573452101</v>
      </c>
      <c r="O639">
        <v>0</v>
      </c>
      <c r="P639">
        <v>42.885554604501202</v>
      </c>
      <c r="R639">
        <v>0.98539131862108498</v>
      </c>
      <c r="S639">
        <v>261.43063683304001</v>
      </c>
      <c r="T639">
        <v>-20.170310315501101</v>
      </c>
      <c r="U639">
        <v>0.32953681619640202</v>
      </c>
      <c r="V639">
        <v>-0.435266944990644</v>
      </c>
      <c r="W639">
        <v>-0.584419235369389</v>
      </c>
      <c r="X639">
        <v>6948.8799792299997</v>
      </c>
      <c r="Y639">
        <v>1.8299624940035999</v>
      </c>
      <c r="AB639">
        <v>29.349890096426702</v>
      </c>
      <c r="AC639">
        <v>0.83208620538750999</v>
      </c>
      <c r="AD639">
        <v>6.2748041438375504</v>
      </c>
      <c r="AE639">
        <v>38.257191492088097</v>
      </c>
      <c r="AG639">
        <v>-62.159031855086198</v>
      </c>
      <c r="AH639">
        <v>-64.860516175532993</v>
      </c>
      <c r="AI639">
        <v>1.7148809136960199</v>
      </c>
      <c r="AJ639">
        <v>-155.78222320034999</v>
      </c>
      <c r="AK639">
        <v>-150.075807812238</v>
      </c>
      <c r="AL639">
        <v>19.3663157894736</v>
      </c>
      <c r="AM639">
        <v>1.0763256802843</v>
      </c>
      <c r="AO639">
        <v>1.0763256802843</v>
      </c>
      <c r="AP639">
        <v>-74.092520843826406</v>
      </c>
      <c r="AQ639">
        <v>1.0281953600463001</v>
      </c>
      <c r="AR639">
        <v>-75.948085526076298</v>
      </c>
      <c r="AS639">
        <v>-20.170310315501101</v>
      </c>
    </row>
    <row r="640" spans="1:45" x14ac:dyDescent="0.25">
      <c r="A640" t="s">
        <v>1570</v>
      </c>
      <c r="B640" t="s">
        <v>1569</v>
      </c>
      <c r="C640" t="s">
        <v>344</v>
      </c>
      <c r="D640">
        <v>4077.808002065</v>
      </c>
      <c r="E640">
        <v>5.95</v>
      </c>
      <c r="F640">
        <v>1.4027298876243799</v>
      </c>
      <c r="G640">
        <v>0.91437782076079899</v>
      </c>
      <c r="H640">
        <v>0.34491042864605898</v>
      </c>
      <c r="I640">
        <v>106.30973703630001</v>
      </c>
      <c r="L640">
        <v>53.038913232525303</v>
      </c>
      <c r="M640">
        <v>48.480368770116698</v>
      </c>
      <c r="N640">
        <v>4.5262654836442699</v>
      </c>
      <c r="O640">
        <v>0</v>
      </c>
      <c r="P640">
        <v>42.512620796307601</v>
      </c>
      <c r="Q640">
        <v>0.79980372914621201</v>
      </c>
      <c r="R640">
        <v>1.1532559638942601</v>
      </c>
      <c r="S640">
        <v>32.493758744616002</v>
      </c>
      <c r="T640">
        <v>73.580079430982394</v>
      </c>
      <c r="X640">
        <v>8734.8680020650008</v>
      </c>
      <c r="Y640">
        <v>1.4749487942833199</v>
      </c>
      <c r="Z640">
        <v>11.7717420043462</v>
      </c>
      <c r="AA640">
        <v>11.125094570547001</v>
      </c>
      <c r="AB640">
        <v>6.99152999725057</v>
      </c>
      <c r="AC640">
        <v>2.4389395333596999</v>
      </c>
      <c r="AD640">
        <v>4.2271451952235504</v>
      </c>
      <c r="AE640">
        <v>27.0936824338091</v>
      </c>
      <c r="AF640">
        <v>5.4955499879585403</v>
      </c>
      <c r="AG640">
        <v>-89.3585392416676</v>
      </c>
      <c r="AH640">
        <v>-83.054633669657605</v>
      </c>
      <c r="AI640">
        <v>0.39144464100350002</v>
      </c>
      <c r="AJ640">
        <v>82.7545188637975</v>
      </c>
      <c r="AK640">
        <v>293.49099557459402</v>
      </c>
      <c r="AM640">
        <v>0.68856884781118299</v>
      </c>
      <c r="AN640">
        <v>4.8254085484811897</v>
      </c>
      <c r="AO640">
        <v>0.68856884781118299</v>
      </c>
      <c r="AP640">
        <v>-92.050183361170397</v>
      </c>
      <c r="AR640">
        <v>-61.549063083040103</v>
      </c>
      <c r="AS640">
        <v>73.580079430981201</v>
      </c>
    </row>
    <row r="641" spans="1:45" x14ac:dyDescent="0.25">
      <c r="A641" t="s">
        <v>1543</v>
      </c>
      <c r="B641" t="s">
        <v>1542</v>
      </c>
      <c r="C641" t="s">
        <v>1218</v>
      </c>
      <c r="D641">
        <v>4076.9054637150002</v>
      </c>
      <c r="E641">
        <v>602.75</v>
      </c>
      <c r="F641">
        <v>6.5560813179109596</v>
      </c>
      <c r="G641">
        <v>1.4408770242103499</v>
      </c>
      <c r="H641">
        <v>0.75684741171504299</v>
      </c>
      <c r="I641">
        <v>131.94553195969999</v>
      </c>
      <c r="L641">
        <v>49.023938014411002</v>
      </c>
      <c r="M641">
        <v>83.567036377219694</v>
      </c>
      <c r="N641">
        <v>11.406887004461</v>
      </c>
      <c r="O641">
        <v>0</v>
      </c>
      <c r="P641">
        <v>62.040256307108699</v>
      </c>
      <c r="Q641">
        <v>13.861706129498801</v>
      </c>
      <c r="R641">
        <v>1.84387526054192</v>
      </c>
      <c r="S641">
        <v>5.4337869621689903</v>
      </c>
      <c r="T641">
        <v>15.582713999598599</v>
      </c>
      <c r="U641">
        <v>0.79346187415694602</v>
      </c>
      <c r="V641">
        <v>-2.4487524968955601</v>
      </c>
      <c r="W641">
        <v>-0.689480221431509</v>
      </c>
      <c r="X641">
        <v>5181.605463715</v>
      </c>
      <c r="Y641">
        <v>2.23169028900264</v>
      </c>
      <c r="AA641">
        <v>13.8512268804699</v>
      </c>
      <c r="AB641">
        <v>10.355961754201999</v>
      </c>
      <c r="AC641">
        <v>1.29014926677683</v>
      </c>
      <c r="AD641">
        <v>4.6536854529267204</v>
      </c>
      <c r="AE641">
        <v>35.211063385994301</v>
      </c>
      <c r="AG641">
        <v>-13.131653968132801</v>
      </c>
      <c r="AH641">
        <v>-4.5851987695418401</v>
      </c>
      <c r="AI641">
        <v>2.9286430835260902</v>
      </c>
      <c r="AJ641">
        <v>-33.318043456699002</v>
      </c>
      <c r="AK641">
        <v>-27.2526704026366</v>
      </c>
      <c r="AM641">
        <v>1.7559017945822899</v>
      </c>
      <c r="AN641">
        <v>22.5542457607601</v>
      </c>
      <c r="AO641">
        <v>1.7559017945822899</v>
      </c>
      <c r="AP641">
        <v>-6.7855006801085596</v>
      </c>
      <c r="AR641">
        <v>9.3777672892676094</v>
      </c>
      <c r="AS641">
        <v>15.7209172240581</v>
      </c>
    </row>
    <row r="642" spans="1:45" x14ac:dyDescent="0.25">
      <c r="A642" t="s">
        <v>1574</v>
      </c>
      <c r="B642" t="s">
        <v>1573</v>
      </c>
      <c r="C642" t="s">
        <v>1253</v>
      </c>
      <c r="D642">
        <v>4060.8879999999999</v>
      </c>
      <c r="E642">
        <v>114</v>
      </c>
      <c r="F642">
        <v>2.6337692363268501</v>
      </c>
      <c r="G642">
        <v>1.4622647388757299</v>
      </c>
      <c r="H642">
        <v>0.34140429782132697</v>
      </c>
      <c r="M642">
        <v>71.511625314875403</v>
      </c>
      <c r="N642">
        <v>8.6794514807614593</v>
      </c>
      <c r="P642">
        <v>65.534898236697202</v>
      </c>
      <c r="Q642">
        <v>12.365329048048499</v>
      </c>
      <c r="R642">
        <v>1.4622647388757299</v>
      </c>
      <c r="T642">
        <v>8.3902644628099097</v>
      </c>
      <c r="U642">
        <v>9.2307692307692299</v>
      </c>
      <c r="V642">
        <v>8.5750843420725005</v>
      </c>
      <c r="W642">
        <v>4.5715562483866101</v>
      </c>
      <c r="X642">
        <v>7164.0479999999998</v>
      </c>
      <c r="Y642">
        <v>4.9961629390965898</v>
      </c>
      <c r="AA642">
        <v>9.8261480221649098</v>
      </c>
      <c r="AB642">
        <v>9.1054131343814699</v>
      </c>
      <c r="AC642">
        <v>0.65568488869672503</v>
      </c>
      <c r="AD642">
        <v>5.2851736530313103</v>
      </c>
      <c r="AE642">
        <v>42.859778841132098</v>
      </c>
      <c r="AG642">
        <v>-15.2432064440299</v>
      </c>
      <c r="AH642">
        <v>-82.871782767007105</v>
      </c>
      <c r="AI642">
        <v>0.90525602443210895</v>
      </c>
      <c r="AJ642">
        <v>-71.370334562847702</v>
      </c>
      <c r="AK642">
        <v>-80.423920305538601</v>
      </c>
      <c r="AM642">
        <v>2.83203827297389</v>
      </c>
      <c r="AO642">
        <v>2.83203827297389</v>
      </c>
      <c r="AP642">
        <v>-22.427929565017202</v>
      </c>
      <c r="AR642">
        <v>3.85906147183732</v>
      </c>
      <c r="AS642">
        <v>7.2044991661640001</v>
      </c>
    </row>
    <row r="643" spans="1:45" x14ac:dyDescent="0.25">
      <c r="A643" t="s">
        <v>1572</v>
      </c>
      <c r="B643" t="s">
        <v>1571</v>
      </c>
      <c r="C643" t="s">
        <v>435</v>
      </c>
      <c r="D643">
        <v>4054.78041699499</v>
      </c>
      <c r="E643">
        <v>491.75</v>
      </c>
      <c r="F643">
        <v>6.40749525616698</v>
      </c>
      <c r="G643">
        <v>0.90600907447710999</v>
      </c>
      <c r="H643">
        <v>0.63388457973559598</v>
      </c>
      <c r="I643">
        <v>338.39512219419998</v>
      </c>
      <c r="J643">
        <v>611.89699233339798</v>
      </c>
      <c r="K643">
        <v>288.997198741891</v>
      </c>
      <c r="L643">
        <v>78.627106741573002</v>
      </c>
      <c r="M643">
        <v>38.084766469316698</v>
      </c>
      <c r="N643">
        <v>15.325005389337001</v>
      </c>
      <c r="O643">
        <v>0.59650562851782296</v>
      </c>
      <c r="P643">
        <v>11.2884127431632</v>
      </c>
      <c r="Q643">
        <v>24.0610328638497</v>
      </c>
      <c r="R643">
        <v>1.5657899590541799</v>
      </c>
      <c r="S643">
        <v>4.4467639132480601</v>
      </c>
      <c r="T643">
        <v>48.242479678703099</v>
      </c>
      <c r="U643">
        <v>1.7351188990436199</v>
      </c>
      <c r="V643">
        <v>0.201152318145916</v>
      </c>
      <c r="W643">
        <v>1.50817459940831</v>
      </c>
      <c r="X643">
        <v>4223.6504169949903</v>
      </c>
      <c r="Y643">
        <v>8.1261551812278707</v>
      </c>
      <c r="Z643">
        <v>220.32605200808499</v>
      </c>
      <c r="AA643">
        <v>31.270085266861599</v>
      </c>
      <c r="AB643">
        <v>26.240372869004698</v>
      </c>
      <c r="AC643">
        <v>0.95888409771816996</v>
      </c>
      <c r="AD643">
        <v>9.8412150797770206</v>
      </c>
      <c r="AE643">
        <v>44.594834924386198</v>
      </c>
      <c r="AF643">
        <v>211.51697532576901</v>
      </c>
      <c r="AG643">
        <v>-29.823831063811198</v>
      </c>
      <c r="AH643">
        <v>-21.830524539004202</v>
      </c>
      <c r="AI643">
        <v>7.6210514368856197</v>
      </c>
      <c r="AJ643">
        <v>-38.135445514624699</v>
      </c>
      <c r="AK643">
        <v>1.0256136564841101</v>
      </c>
      <c r="AL643">
        <v>45.322580645161203</v>
      </c>
      <c r="AM643">
        <v>7.80125522740303</v>
      </c>
      <c r="AN643">
        <v>45.936109856066601</v>
      </c>
      <c r="AO643">
        <v>7.80125522740303</v>
      </c>
      <c r="AP643">
        <v>27.855576788657402</v>
      </c>
      <c r="AQ643">
        <v>6.9877345756809097</v>
      </c>
      <c r="AR643">
        <v>53.640214589016303</v>
      </c>
      <c r="AS643">
        <v>48.259705034455997</v>
      </c>
    </row>
    <row r="644" spans="1:45" x14ac:dyDescent="0.25">
      <c r="A644" t="s">
        <v>1608</v>
      </c>
      <c r="B644" t="s">
        <v>1607</v>
      </c>
      <c r="C644" t="s">
        <v>27</v>
      </c>
      <c r="D644">
        <v>4045.2540128300002</v>
      </c>
      <c r="E644">
        <v>128.75</v>
      </c>
      <c r="H644">
        <v>9.4797276631617897E-2</v>
      </c>
      <c r="N644">
        <v>1.1970372303280401</v>
      </c>
      <c r="Q644">
        <v>0.97277093872938902</v>
      </c>
      <c r="S644">
        <v>-0.132728825753093</v>
      </c>
      <c r="T644">
        <v>8.6890068150828998</v>
      </c>
      <c r="U644">
        <v>0.96255306839828703</v>
      </c>
      <c r="V644">
        <v>-6.8546812974660407E-2</v>
      </c>
      <c r="W644">
        <v>0.31243127967182899</v>
      </c>
      <c r="X644">
        <v>1676.8340128299999</v>
      </c>
      <c r="Y644">
        <v>0.36370447286478702</v>
      </c>
      <c r="AA644">
        <v>2.6720325278145101</v>
      </c>
      <c r="AB644">
        <v>2.3799733348898502</v>
      </c>
      <c r="AG644">
        <v>-72.096446944108095</v>
      </c>
      <c r="AH644">
        <v>-63.780768784674301</v>
      </c>
      <c r="AI644">
        <v>0.88593003953693605</v>
      </c>
      <c r="AJ644">
        <v>-61.757920193357897</v>
      </c>
      <c r="AK644">
        <v>-47.512823016482301</v>
      </c>
      <c r="AL644">
        <v>7.1527777777777697</v>
      </c>
      <c r="AM644">
        <v>0.87741360628618104</v>
      </c>
      <c r="AO644">
        <v>0.87741360628618104</v>
      </c>
      <c r="AP644">
        <v>-77.2200327889351</v>
      </c>
      <c r="AQ644">
        <v>1.61482719132509</v>
      </c>
      <c r="AR644">
        <v>-54.725247829212996</v>
      </c>
      <c r="AS644">
        <v>8.6890068150829105</v>
      </c>
    </row>
    <row r="645" spans="1:45" x14ac:dyDescent="0.25">
      <c r="A645" t="s">
        <v>1592</v>
      </c>
      <c r="B645" t="s">
        <v>1591</v>
      </c>
      <c r="C645" t="s">
        <v>407</v>
      </c>
      <c r="D645">
        <v>4044.6168163500001</v>
      </c>
      <c r="E645">
        <v>259.05</v>
      </c>
      <c r="F645">
        <v>29.855233853006599</v>
      </c>
      <c r="G645">
        <v>1.7256689107543499</v>
      </c>
      <c r="H645">
        <v>0.98720959142517695</v>
      </c>
      <c r="I645">
        <v>173.54319875830001</v>
      </c>
      <c r="J645">
        <v>131.259503942702</v>
      </c>
      <c r="K645">
        <v>90.981177342247705</v>
      </c>
      <c r="L645">
        <v>104.21538504589201</v>
      </c>
      <c r="M645">
        <v>0</v>
      </c>
      <c r="N645">
        <v>14.840852477165701</v>
      </c>
      <c r="O645">
        <v>2.7807510240121598</v>
      </c>
      <c r="P645">
        <v>0</v>
      </c>
      <c r="Q645">
        <v>32.410537943962701</v>
      </c>
      <c r="R645">
        <v>2.4111859140341698</v>
      </c>
      <c r="S645">
        <v>2.4136813097746699</v>
      </c>
      <c r="T645">
        <v>41.774600458066502</v>
      </c>
      <c r="U645">
        <v>0.38580325920915798</v>
      </c>
      <c r="V645">
        <v>-0.269881629487566</v>
      </c>
      <c r="W645">
        <v>0.15286716579204701</v>
      </c>
      <c r="X645">
        <v>3875.3468163500002</v>
      </c>
      <c r="Y645">
        <v>4.3377510816543499</v>
      </c>
      <c r="Z645">
        <v>57.091143434737702</v>
      </c>
      <c r="AA645">
        <v>28.909711423722399</v>
      </c>
      <c r="AB645">
        <v>25.042628861712402</v>
      </c>
      <c r="AC645">
        <v>0.75236751848995997</v>
      </c>
      <c r="AD645">
        <v>6.8141198838329604</v>
      </c>
      <c r="AE645">
        <v>330.89120710237103</v>
      </c>
      <c r="AF645">
        <v>59.584808726428903</v>
      </c>
      <c r="AG645">
        <v>7.9683830979363304</v>
      </c>
      <c r="AH645">
        <v>26.592345980811899</v>
      </c>
      <c r="AI645">
        <v>6.6906253165321203</v>
      </c>
      <c r="AJ645">
        <v>-55.5443079195813</v>
      </c>
      <c r="AK645">
        <v>-2.5319271643655301</v>
      </c>
      <c r="AM645">
        <v>4.5272182855943504</v>
      </c>
      <c r="AN645">
        <v>45.670921593834599</v>
      </c>
      <c r="AO645">
        <v>4.5272182855943504</v>
      </c>
      <c r="AP645">
        <v>-2.5472750432764002</v>
      </c>
      <c r="AR645">
        <v>66.026231603934406</v>
      </c>
      <c r="AS645">
        <v>41.783231573863603</v>
      </c>
    </row>
    <row r="646" spans="1:45" x14ac:dyDescent="0.25">
      <c r="A646" t="s">
        <v>1582</v>
      </c>
      <c r="B646" t="s">
        <v>1581</v>
      </c>
      <c r="C646" t="s">
        <v>504</v>
      </c>
      <c r="D646">
        <v>4020.0524562750002</v>
      </c>
      <c r="E646">
        <v>441.7</v>
      </c>
      <c r="F646">
        <v>11.550505050505</v>
      </c>
      <c r="G646">
        <v>0.84967636180228601</v>
      </c>
      <c r="H646">
        <v>1.3030341275072099</v>
      </c>
      <c r="I646">
        <v>187.4316637595</v>
      </c>
      <c r="L646">
        <v>65.026779116235303</v>
      </c>
      <c r="M646">
        <v>73.747748438278407</v>
      </c>
      <c r="N646">
        <v>15.7961079550359</v>
      </c>
      <c r="O646">
        <v>0</v>
      </c>
      <c r="P646">
        <v>27.470969225462699</v>
      </c>
      <c r="Q646">
        <v>19.371464487743498</v>
      </c>
      <c r="R646">
        <v>1.63926950235373</v>
      </c>
      <c r="S646">
        <v>5.6880917401240598</v>
      </c>
      <c r="T646">
        <v>32.6091211573248</v>
      </c>
      <c r="U646">
        <v>0.192157716448254</v>
      </c>
      <c r="V646">
        <v>-0.46352717224847001</v>
      </c>
      <c r="W646">
        <v>-0.40274728055112602</v>
      </c>
      <c r="X646">
        <v>4359.1824562749998</v>
      </c>
      <c r="Y646">
        <v>3.1275299045601601</v>
      </c>
      <c r="AA646">
        <v>23.825877001940299</v>
      </c>
      <c r="AB646">
        <v>19.897674165943901</v>
      </c>
      <c r="AC646">
        <v>0.75236751848995997</v>
      </c>
      <c r="AD646">
        <v>6.8141198838329604</v>
      </c>
      <c r="AE646">
        <v>330.89120710237103</v>
      </c>
      <c r="AG646">
        <v>-16.390150960422801</v>
      </c>
      <c r="AH646">
        <v>45.753317589659098</v>
      </c>
      <c r="AI646">
        <v>7.7033159396677204</v>
      </c>
      <c r="AJ646">
        <v>-25.827471751362602</v>
      </c>
      <c r="AK646">
        <v>-23.9167302327978</v>
      </c>
      <c r="AL646">
        <v>25.982352941176401</v>
      </c>
      <c r="AM646">
        <v>2.8842184058623399</v>
      </c>
      <c r="AN646">
        <v>110.229022656292</v>
      </c>
      <c r="AO646">
        <v>2.8842184058623399</v>
      </c>
      <c r="AP646">
        <v>-36.8424183103497</v>
      </c>
      <c r="AQ646">
        <v>2.1852582744331999</v>
      </c>
      <c r="AR646">
        <v>5.77265836104164</v>
      </c>
      <c r="AS646">
        <v>32.6091211573248</v>
      </c>
    </row>
    <row r="647" spans="1:45" x14ac:dyDescent="0.25">
      <c r="A647" t="s">
        <v>1576</v>
      </c>
      <c r="B647" t="s">
        <v>1575</v>
      </c>
      <c r="C647" t="s">
        <v>336</v>
      </c>
      <c r="D647">
        <v>4015.8768030000001</v>
      </c>
      <c r="E647">
        <v>713.95</v>
      </c>
      <c r="F647">
        <v>15.5326704545454</v>
      </c>
      <c r="G647">
        <v>0.889284965401551</v>
      </c>
      <c r="H647">
        <v>1.8208712429303699</v>
      </c>
      <c r="I647">
        <v>185.45177265550001</v>
      </c>
      <c r="L647">
        <v>38.7128106041718</v>
      </c>
      <c r="M647">
        <v>30.2400835073068</v>
      </c>
      <c r="N647">
        <v>35.5263157894736</v>
      </c>
      <c r="O647">
        <v>0</v>
      </c>
      <c r="P647">
        <v>8.0845511482254704</v>
      </c>
      <c r="Q647">
        <v>68.072289156626496</v>
      </c>
      <c r="R647">
        <v>2.0937303417907298</v>
      </c>
      <c r="S647">
        <v>5.6150256649556702</v>
      </c>
      <c r="T647">
        <v>50.769618242730701</v>
      </c>
      <c r="U647">
        <v>0.17212938392024599</v>
      </c>
      <c r="V647">
        <v>-3.07008498713226</v>
      </c>
      <c r="W647">
        <v>-1.0035180527687599</v>
      </c>
      <c r="X647">
        <v>4061.996803</v>
      </c>
      <c r="Y647">
        <v>8.4392853049945895</v>
      </c>
      <c r="AA647">
        <v>37.146747169638701</v>
      </c>
      <c r="AB647">
        <v>33.8782051959966</v>
      </c>
      <c r="AC647">
        <v>1.29014926677683</v>
      </c>
      <c r="AD647">
        <v>4.6536854529267204</v>
      </c>
      <c r="AE647">
        <v>35.211063385994301</v>
      </c>
      <c r="AG647">
        <v>956.351745721405</v>
      </c>
      <c r="AH647">
        <v>582.86393980590606</v>
      </c>
      <c r="AI647">
        <v>20.9596910386221</v>
      </c>
      <c r="AJ647">
        <v>120.778712586547</v>
      </c>
      <c r="AK647">
        <v>137.01610335217299</v>
      </c>
      <c r="AM647">
        <v>8.3434654761904703</v>
      </c>
      <c r="AO647">
        <v>8.3434654761904703</v>
      </c>
      <c r="AP647">
        <v>827.12089842380794</v>
      </c>
      <c r="AR647">
        <v>419.72703032511799</v>
      </c>
      <c r="AS647">
        <v>50.776037463648997</v>
      </c>
    </row>
    <row r="648" spans="1:45" x14ac:dyDescent="0.25">
      <c r="A648" t="s">
        <v>1494</v>
      </c>
      <c r="B648" t="s">
        <v>1493</v>
      </c>
      <c r="C648" t="s">
        <v>533</v>
      </c>
      <c r="D648">
        <v>4012.1054126499998</v>
      </c>
      <c r="E648">
        <v>449.95</v>
      </c>
      <c r="F648">
        <v>22.355478433316801</v>
      </c>
      <c r="G648">
        <v>1.07777992042871</v>
      </c>
      <c r="H648">
        <v>1.0111023664919301</v>
      </c>
      <c r="I648">
        <v>128.42089331610001</v>
      </c>
      <c r="J648">
        <v>116.78801654196999</v>
      </c>
      <c r="K648">
        <v>189.53682482558301</v>
      </c>
      <c r="L648">
        <v>150.686774251977</v>
      </c>
      <c r="M648">
        <v>0.13259450718294899</v>
      </c>
      <c r="N648">
        <v>10.382717499176801</v>
      </c>
      <c r="O648">
        <v>3.1253206519594299</v>
      </c>
      <c r="P648">
        <v>0</v>
      </c>
      <c r="Q648">
        <v>16.202642002918701</v>
      </c>
      <c r="R648">
        <v>1.65342339233517</v>
      </c>
      <c r="S648">
        <v>3.3387461232628701</v>
      </c>
      <c r="T648">
        <v>11.732674618815</v>
      </c>
      <c r="U648">
        <v>1.34922419608724</v>
      </c>
      <c r="V648">
        <v>-1.89299017496526</v>
      </c>
      <c r="W648">
        <v>-0.51388607357733895</v>
      </c>
      <c r="X648">
        <v>3801.6454126499998</v>
      </c>
      <c r="Y648">
        <v>0.93053512293657403</v>
      </c>
      <c r="Z648">
        <v>45.150183048099699</v>
      </c>
      <c r="AA648">
        <v>8.4310514573861504</v>
      </c>
      <c r="AB648">
        <v>5.4384581672460302</v>
      </c>
      <c r="AC648">
        <v>1.29014926677683</v>
      </c>
      <c r="AD648">
        <v>4.6536854529267204</v>
      </c>
      <c r="AE648">
        <v>35.211063385994301</v>
      </c>
      <c r="AF648">
        <v>47.649707988717303</v>
      </c>
      <c r="AG648">
        <v>-20.985484951226098</v>
      </c>
      <c r="AH648">
        <v>-41.446149396385799</v>
      </c>
      <c r="AI648">
        <v>1.79724033769043</v>
      </c>
      <c r="AJ648">
        <v>-11.5278959524009</v>
      </c>
      <c r="AK648">
        <v>-45.226438245896098</v>
      </c>
      <c r="AL648">
        <v>10.8291215403128</v>
      </c>
      <c r="AM648">
        <v>0.98204977007372496</v>
      </c>
      <c r="AN648">
        <v>12.221595627665399</v>
      </c>
      <c r="AO648">
        <v>0.98204977007372496</v>
      </c>
      <c r="AP648">
        <v>18.9063239204607</v>
      </c>
      <c r="AQ648">
        <v>0.90688094464736402</v>
      </c>
      <c r="AR648">
        <v>-38.826640789922202</v>
      </c>
      <c r="AS648">
        <v>17.391761292860501</v>
      </c>
    </row>
    <row r="649" spans="1:45" x14ac:dyDescent="0.25">
      <c r="A649" t="s">
        <v>1557</v>
      </c>
      <c r="B649" t="s">
        <v>1556</v>
      </c>
      <c r="C649" t="s">
        <v>706</v>
      </c>
      <c r="D649">
        <v>3993.69214956</v>
      </c>
      <c r="E649">
        <v>105.45</v>
      </c>
      <c r="F649">
        <v>2.65618023137811</v>
      </c>
      <c r="G649">
        <v>0.51735516800049297</v>
      </c>
      <c r="H649">
        <v>3.2594796071966101</v>
      </c>
      <c r="I649">
        <v>60.239632219199997</v>
      </c>
      <c r="L649">
        <v>6.7999875383927399</v>
      </c>
      <c r="M649">
        <v>191.67993830782299</v>
      </c>
      <c r="N649">
        <v>14.3441185496952</v>
      </c>
      <c r="O649">
        <v>0</v>
      </c>
      <c r="P649">
        <v>97.067945214665301</v>
      </c>
      <c r="Q649">
        <v>9.9982901946735296</v>
      </c>
      <c r="R649">
        <v>1.46386331745077</v>
      </c>
      <c r="S649">
        <v>20.270282317979198</v>
      </c>
      <c r="T649">
        <v>32.521923042019502</v>
      </c>
      <c r="X649">
        <v>5102.6821495599997</v>
      </c>
      <c r="Y649">
        <v>0.93511207191813395</v>
      </c>
      <c r="Z649">
        <v>84.077807704069798</v>
      </c>
      <c r="AA649">
        <v>19.495232480935201</v>
      </c>
      <c r="AB649">
        <v>14.7000522861258</v>
      </c>
      <c r="AC649">
        <v>0.26547755759477998</v>
      </c>
      <c r="AD649">
        <v>15.653807957066</v>
      </c>
      <c r="AE649">
        <v>111.093917486007</v>
      </c>
      <c r="AF649">
        <v>65.804780846267903</v>
      </c>
      <c r="AG649">
        <v>0.43691900085400098</v>
      </c>
      <c r="AH649">
        <v>8.4558762548886293</v>
      </c>
      <c r="AI649">
        <v>6.6950967285711904</v>
      </c>
      <c r="AJ649">
        <v>-47.141919337407302</v>
      </c>
      <c r="AK649">
        <v>-47.746629003063703</v>
      </c>
      <c r="AL649">
        <v>27.75</v>
      </c>
      <c r="AM649">
        <v>0.73187975090713098</v>
      </c>
      <c r="AN649">
        <v>32.8428630720394</v>
      </c>
      <c r="AO649">
        <v>0.73187975090713098</v>
      </c>
      <c r="AP649">
        <v>-66.280571173606205</v>
      </c>
      <c r="AQ649">
        <v>0.494000786239635</v>
      </c>
      <c r="AR649">
        <v>-53.743294520518198</v>
      </c>
      <c r="AS649">
        <v>32.524571622770303</v>
      </c>
    </row>
    <row r="650" spans="1:45" x14ac:dyDescent="0.25">
      <c r="A650" t="s">
        <v>1594</v>
      </c>
      <c r="B650" t="s">
        <v>1593</v>
      </c>
      <c r="C650" t="s">
        <v>504</v>
      </c>
      <c r="D650">
        <v>3991.8737515399998</v>
      </c>
      <c r="E650">
        <v>509.3</v>
      </c>
      <c r="F650">
        <v>2.3689720812182702</v>
      </c>
      <c r="G650">
        <v>0.55661466584324504</v>
      </c>
      <c r="H650">
        <v>0.89108321552704495</v>
      </c>
      <c r="J650">
        <v>198.71745434595101</v>
      </c>
      <c r="K650">
        <v>137.289090054079</v>
      </c>
      <c r="L650">
        <v>68.372736598516099</v>
      </c>
      <c r="M650">
        <v>179.93228219122699</v>
      </c>
      <c r="N650">
        <v>6.7593011677378403</v>
      </c>
      <c r="O650">
        <v>1.8367787631003101</v>
      </c>
      <c r="P650">
        <v>68.637558116029894</v>
      </c>
      <c r="Q650">
        <v>3.4979378487461599</v>
      </c>
      <c r="R650">
        <v>1.12729908976183</v>
      </c>
      <c r="S650">
        <v>10.0070426738286</v>
      </c>
      <c r="T650">
        <v>125.84721789218101</v>
      </c>
      <c r="X650">
        <v>4180.3237515399996</v>
      </c>
      <c r="Y650">
        <v>4.9864300302263898</v>
      </c>
      <c r="Z650">
        <v>93.960974410878805</v>
      </c>
      <c r="AA650">
        <v>55.983979530467401</v>
      </c>
      <c r="AB650">
        <v>44.428990876182397</v>
      </c>
      <c r="AF650">
        <v>89.725191088784001</v>
      </c>
      <c r="AG650">
        <v>118.954878022286</v>
      </c>
      <c r="AH650">
        <v>281.694264979249</v>
      </c>
      <c r="AI650">
        <v>20.173204727814799</v>
      </c>
      <c r="AJ650">
        <v>186.251392028807</v>
      </c>
      <c r="AK650">
        <v>193.62544860219199</v>
      </c>
      <c r="AM650">
        <v>4.7616405653314802</v>
      </c>
      <c r="AN650">
        <v>76.604754395317599</v>
      </c>
      <c r="AO650">
        <v>4.7616405653314802</v>
      </c>
      <c r="AP650">
        <v>4.2686997525625996</v>
      </c>
      <c r="AR650">
        <v>74.623176847905398</v>
      </c>
    </row>
    <row r="651" spans="1:45" x14ac:dyDescent="0.25">
      <c r="A651" t="s">
        <v>1596</v>
      </c>
      <c r="B651" t="s">
        <v>1595</v>
      </c>
      <c r="C651" t="s">
        <v>323</v>
      </c>
      <c r="D651">
        <v>3977.0601858</v>
      </c>
      <c r="E651">
        <v>174.75</v>
      </c>
      <c r="F651">
        <v>3.9476769431176599</v>
      </c>
      <c r="G651">
        <v>1.2085962899215901</v>
      </c>
      <c r="H651">
        <v>0.80553512369361002</v>
      </c>
      <c r="I651">
        <v>-2.1178636000000001E-2</v>
      </c>
      <c r="L651">
        <v>5.8593034917381601</v>
      </c>
      <c r="M651">
        <v>12.697733254964</v>
      </c>
      <c r="N651">
        <v>6.4391270012713102</v>
      </c>
      <c r="O651">
        <v>0</v>
      </c>
      <c r="P651">
        <v>10.367739132656901</v>
      </c>
      <c r="Q651">
        <v>7.8794524030859803</v>
      </c>
      <c r="R651">
        <v>1.41543555173073</v>
      </c>
      <c r="S651">
        <v>10.726183765501601</v>
      </c>
      <c r="T651">
        <v>40.103460580820801</v>
      </c>
      <c r="U651">
        <v>3.9886039886039799</v>
      </c>
      <c r="V651">
        <v>0.74638961755147204</v>
      </c>
      <c r="W651">
        <v>3.7621401363009301</v>
      </c>
      <c r="X651">
        <v>3793.6801857999999</v>
      </c>
      <c r="Y651">
        <v>1.6614245423690199</v>
      </c>
      <c r="Z651">
        <v>14.892361567873101</v>
      </c>
      <c r="AA651">
        <v>20.863884869383501</v>
      </c>
      <c r="AB651">
        <v>12.8975324192561</v>
      </c>
      <c r="AC651">
        <v>1.29014926677683</v>
      </c>
      <c r="AD651">
        <v>4.6536854529267204</v>
      </c>
      <c r="AE651">
        <v>35.211063385994301</v>
      </c>
      <c r="AF651">
        <v>15.6122328091387</v>
      </c>
      <c r="AG651">
        <v>-18.640427689296502</v>
      </c>
      <c r="AH651">
        <v>-17.219026696700301</v>
      </c>
      <c r="AI651">
        <v>2.5408628617975499</v>
      </c>
      <c r="AJ651">
        <v>-23.072285755342801</v>
      </c>
      <c r="AK651">
        <v>87.221536950686499</v>
      </c>
      <c r="AL651">
        <v>18.286940142318901</v>
      </c>
      <c r="AM651">
        <v>1.74173495802293</v>
      </c>
      <c r="AN651">
        <v>13.1756176438628</v>
      </c>
      <c r="AO651">
        <v>1.74173495802293</v>
      </c>
      <c r="AP651">
        <v>-39.143118058549199</v>
      </c>
      <c r="AQ651">
        <v>1.6834144712208801</v>
      </c>
      <c r="AR651">
        <v>8.4952937037887608</v>
      </c>
      <c r="AS651">
        <v>39.818383918702203</v>
      </c>
    </row>
    <row r="652" spans="1:45" x14ac:dyDescent="0.25">
      <c r="A652" t="s">
        <v>1629</v>
      </c>
      <c r="B652" t="s">
        <v>1628</v>
      </c>
      <c r="C652" t="s">
        <v>85</v>
      </c>
      <c r="D652">
        <v>3952.1827427599901</v>
      </c>
      <c r="E652">
        <v>77.95</v>
      </c>
      <c r="F652">
        <v>6.4366445916114703</v>
      </c>
      <c r="G652">
        <v>0.99234432455241395</v>
      </c>
      <c r="H652">
        <v>0.600281900339938</v>
      </c>
      <c r="I652">
        <v>-6.1524880262000003</v>
      </c>
      <c r="L652">
        <v>31.312361878453</v>
      </c>
      <c r="M652">
        <v>36.190596395064397</v>
      </c>
      <c r="N652">
        <v>12.011287100162701</v>
      </c>
      <c r="P652">
        <v>25.217720560393801</v>
      </c>
      <c r="Q652">
        <v>31.412035824647699</v>
      </c>
      <c r="R652">
        <v>0.99234432455241395</v>
      </c>
      <c r="S652">
        <v>-43.772672309552497</v>
      </c>
      <c r="T652">
        <v>16.474292383326301</v>
      </c>
      <c r="U652">
        <v>2.5284450063211099</v>
      </c>
      <c r="V652">
        <v>1.87276011762438</v>
      </c>
      <c r="W652">
        <v>1.7724868308972701</v>
      </c>
      <c r="X652">
        <v>4373.8127427600002</v>
      </c>
      <c r="Y652">
        <v>3.0205889107458499</v>
      </c>
      <c r="Z652">
        <v>14.3847028308886</v>
      </c>
      <c r="AA652">
        <v>15.0003866614994</v>
      </c>
      <c r="AB652">
        <v>11.0583857776092</v>
      </c>
      <c r="AC652">
        <v>1.3015700832254</v>
      </c>
      <c r="AD652">
        <v>5.63674749433142</v>
      </c>
      <c r="AE652">
        <v>29.1524096305589</v>
      </c>
      <c r="AF652">
        <v>12.998035725712</v>
      </c>
      <c r="AG652">
        <v>-31.673068666340601</v>
      </c>
      <c r="AH652">
        <v>-55.056301806826497</v>
      </c>
      <c r="AI652">
        <v>2.3753524956035101</v>
      </c>
      <c r="AJ652">
        <v>-60.332187176923497</v>
      </c>
      <c r="AK652">
        <v>-61.562348596357701</v>
      </c>
      <c r="AL652">
        <v>16.324607329842902</v>
      </c>
      <c r="AM652">
        <v>2.72940797151933</v>
      </c>
      <c r="AN652">
        <v>10.8755716641717</v>
      </c>
      <c r="AO652">
        <v>2.72940797151933</v>
      </c>
      <c r="AP652">
        <v>19.580740984731101</v>
      </c>
      <c r="AQ652">
        <v>2.4272240443848898</v>
      </c>
      <c r="AR652">
        <v>9.5310505135415599E-2</v>
      </c>
      <c r="AS652">
        <v>16.4749791269331</v>
      </c>
    </row>
    <row r="653" spans="1:45" x14ac:dyDescent="0.25">
      <c r="A653" t="s">
        <v>1588</v>
      </c>
      <c r="B653" t="s">
        <v>1587</v>
      </c>
      <c r="C653" t="s">
        <v>91</v>
      </c>
      <c r="D653">
        <v>3944.8949192</v>
      </c>
      <c r="E653">
        <v>14.95</v>
      </c>
      <c r="F653">
        <v>94.927835051546396</v>
      </c>
      <c r="G653">
        <v>1.36855432780847</v>
      </c>
      <c r="H653">
        <v>0.54918968272083901</v>
      </c>
      <c r="I653">
        <v>20.255877297400001</v>
      </c>
      <c r="L653">
        <v>13.8086612856419</v>
      </c>
      <c r="M653">
        <v>7.1069356923847398E-3</v>
      </c>
      <c r="N653">
        <v>4.7780525077251497</v>
      </c>
      <c r="P653">
        <v>0</v>
      </c>
      <c r="Q653">
        <v>15.5209410404367</v>
      </c>
      <c r="R653">
        <v>1.36855432780847</v>
      </c>
      <c r="S653">
        <v>7.2340947907771103</v>
      </c>
      <c r="T653">
        <v>28.258559593123199</v>
      </c>
      <c r="U653">
        <v>0.33921188229555399</v>
      </c>
      <c r="V653">
        <v>-2.2857826993140602</v>
      </c>
      <c r="W653">
        <v>-2.48920113384884</v>
      </c>
      <c r="X653">
        <v>3732.5349191999999</v>
      </c>
      <c r="Y653">
        <v>1.83591067656303</v>
      </c>
      <c r="Z653">
        <v>46.691705268951701</v>
      </c>
      <c r="AA653">
        <v>20.267891611642</v>
      </c>
      <c r="AB653">
        <v>15.1877234667968</v>
      </c>
      <c r="AC653">
        <v>1.84366191657545</v>
      </c>
      <c r="AD653">
        <v>4.1014716235830404</v>
      </c>
      <c r="AE653">
        <v>21.638596599069199</v>
      </c>
      <c r="AF653">
        <v>49.348197638228598</v>
      </c>
      <c r="AG653">
        <v>-81.606682175608498</v>
      </c>
      <c r="AH653">
        <v>-81.186673610245805</v>
      </c>
      <c r="AI653">
        <v>1.3350530716175999</v>
      </c>
      <c r="AJ653">
        <v>9.6107676933779604</v>
      </c>
      <c r="AK653">
        <v>6.8015936946350104</v>
      </c>
      <c r="AL653">
        <v>31.1458333333333</v>
      </c>
      <c r="AM653">
        <v>1.9403635483283901</v>
      </c>
      <c r="AN653">
        <v>32.332554046389603</v>
      </c>
      <c r="AO653">
        <v>1.9403635483283901</v>
      </c>
      <c r="AP653">
        <v>-49.517389619321598</v>
      </c>
      <c r="AQ653">
        <v>1.7278822511184999</v>
      </c>
      <c r="AR653">
        <v>-46.1425571372558</v>
      </c>
      <c r="AS653">
        <v>28.2605839902571</v>
      </c>
    </row>
    <row r="654" spans="1:45" x14ac:dyDescent="0.25">
      <c r="A654" t="s">
        <v>1567</v>
      </c>
      <c r="B654" t="s">
        <v>1566</v>
      </c>
      <c r="C654" t="s">
        <v>1568</v>
      </c>
      <c r="D654">
        <v>3923.1791112800001</v>
      </c>
      <c r="E654">
        <v>220.3</v>
      </c>
      <c r="F654">
        <v>11.7072368421052</v>
      </c>
      <c r="G654">
        <v>2.6463240717973902</v>
      </c>
      <c r="H654">
        <v>0.86506984992688796</v>
      </c>
      <c r="I654">
        <v>81.682838211900005</v>
      </c>
      <c r="L654">
        <v>82.136573273377095</v>
      </c>
      <c r="M654">
        <v>10.5682548620665</v>
      </c>
      <c r="N654">
        <v>9.8201369371642109</v>
      </c>
      <c r="O654">
        <v>0</v>
      </c>
      <c r="P654">
        <v>7.9567367710884298</v>
      </c>
      <c r="Q654">
        <v>25.833460656989999</v>
      </c>
      <c r="R654">
        <v>3.17528891074502</v>
      </c>
      <c r="S654">
        <v>2.6986912607583502</v>
      </c>
      <c r="T654">
        <v>23.203093868464599</v>
      </c>
      <c r="U654">
        <v>2.7079059351266399</v>
      </c>
      <c r="V654">
        <v>2.2726157766058601</v>
      </c>
      <c r="W654">
        <v>0.423381384662807</v>
      </c>
      <c r="X654">
        <v>3605.0991112799902</v>
      </c>
      <c r="Y654">
        <v>1.66267686442061</v>
      </c>
      <c r="Z654">
        <v>10.598245270696101</v>
      </c>
      <c r="AA654">
        <v>14.4707546713763</v>
      </c>
      <c r="AB654">
        <v>9.9822763707046906</v>
      </c>
      <c r="AC654">
        <v>1.54858199196179</v>
      </c>
      <c r="AD654">
        <v>2.73104420199738</v>
      </c>
      <c r="AE654">
        <v>-74.067262102288296</v>
      </c>
      <c r="AF654">
        <v>11.533334640404499</v>
      </c>
      <c r="AG654">
        <v>-12.5031136871201</v>
      </c>
      <c r="AH654">
        <v>-75.532731905072495</v>
      </c>
      <c r="AI654">
        <v>2.0841035848769902</v>
      </c>
      <c r="AJ654">
        <v>19.992073724309499</v>
      </c>
      <c r="AK654">
        <v>131.61434680300201</v>
      </c>
      <c r="AL654">
        <v>11.940379403793999</v>
      </c>
      <c r="AM654">
        <v>1.80937581518736</v>
      </c>
      <c r="AN654">
        <v>10.585163400911901</v>
      </c>
      <c r="AO654">
        <v>1.80937581518736</v>
      </c>
      <c r="AP654">
        <v>-1.22834683374093</v>
      </c>
      <c r="AQ654">
        <v>1.6400924189547099</v>
      </c>
      <c r="AR654">
        <v>-47.263914919772198</v>
      </c>
      <c r="AS654">
        <v>18.091672175605201</v>
      </c>
    </row>
    <row r="655" spans="1:45" x14ac:dyDescent="0.25">
      <c r="A655" t="s">
        <v>1565</v>
      </c>
      <c r="B655" t="s">
        <v>1564</v>
      </c>
      <c r="C655" t="s">
        <v>1304</v>
      </c>
      <c r="D655">
        <v>3920.9359299600001</v>
      </c>
      <c r="E655">
        <v>2339.4</v>
      </c>
      <c r="F655">
        <v>21.216168717047299</v>
      </c>
      <c r="G655">
        <v>1.42841867992139</v>
      </c>
      <c r="H655">
        <v>5.55629352954392</v>
      </c>
      <c r="I655">
        <v>25.189460390600001</v>
      </c>
      <c r="L655">
        <v>14.928032054829799</v>
      </c>
      <c r="M655">
        <v>8.4769056389912105</v>
      </c>
      <c r="N655">
        <v>7.8500224342091904</v>
      </c>
      <c r="P655">
        <v>3.0858600170019801</v>
      </c>
      <c r="Q655">
        <v>13.381729024193699</v>
      </c>
      <c r="R655">
        <v>1.42841867992139</v>
      </c>
      <c r="S655">
        <v>27.135059146236902</v>
      </c>
      <c r="T655">
        <v>35.215878659601401</v>
      </c>
      <c r="X655">
        <v>3649.99592996</v>
      </c>
      <c r="Y655">
        <v>0.46121096823579599</v>
      </c>
      <c r="AA655">
        <v>30.23522142114</v>
      </c>
      <c r="AB655">
        <v>22.272369599463101</v>
      </c>
      <c r="AC655">
        <v>1.1728625875169501</v>
      </c>
      <c r="AD655">
        <v>8.6941511737470307</v>
      </c>
      <c r="AE655">
        <v>30.1797406190366</v>
      </c>
      <c r="AG655">
        <v>76.673933375424795</v>
      </c>
      <c r="AH655">
        <v>5.1111603516558599</v>
      </c>
      <c r="AI655">
        <v>5.5553073533012096</v>
      </c>
      <c r="AJ655">
        <v>14.8543811754515</v>
      </c>
      <c r="AK655">
        <v>-17.834670145789101</v>
      </c>
      <c r="AL655">
        <v>31.742198100406998</v>
      </c>
      <c r="AM655">
        <v>0.495446759763152</v>
      </c>
      <c r="AO655">
        <v>0.495446759763152</v>
      </c>
      <c r="AP655">
        <v>21.028944604579198</v>
      </c>
      <c r="AQ655">
        <v>0.43711673659672101</v>
      </c>
      <c r="AR655">
        <v>-81.830529633263097</v>
      </c>
      <c r="AS655">
        <v>35.263386365320301</v>
      </c>
    </row>
    <row r="656" spans="1:45" x14ac:dyDescent="0.25">
      <c r="A656" t="s">
        <v>1643</v>
      </c>
      <c r="B656" t="s">
        <v>1642</v>
      </c>
      <c r="C656" t="s">
        <v>457</v>
      </c>
      <c r="D656">
        <v>3914.3951320000001</v>
      </c>
      <c r="E656">
        <v>253.4</v>
      </c>
      <c r="F656">
        <v>4.4859947330620003</v>
      </c>
      <c r="G656">
        <v>0.46412399280814998</v>
      </c>
      <c r="H656">
        <v>1.59617433290077</v>
      </c>
      <c r="I656">
        <v>40.423426170100001</v>
      </c>
      <c r="L656">
        <v>29.2426874252088</v>
      </c>
      <c r="M656">
        <v>81.725920322743306</v>
      </c>
      <c r="N656">
        <v>13.8718310328362</v>
      </c>
      <c r="O656">
        <v>0</v>
      </c>
      <c r="P656">
        <v>29.3379139351151</v>
      </c>
      <c r="Q656">
        <v>11.0752964709244</v>
      </c>
      <c r="R656">
        <v>1.0026719717653301</v>
      </c>
      <c r="S656">
        <v>-211.80820486020201</v>
      </c>
      <c r="T656">
        <v>20.199159564477</v>
      </c>
      <c r="U656">
        <v>0.398770933276339</v>
      </c>
      <c r="V656">
        <v>-0.226884153420013</v>
      </c>
      <c r="W656">
        <v>-0.39693240980827899</v>
      </c>
      <c r="X656">
        <v>4634.3851320000003</v>
      </c>
      <c r="Y656">
        <v>1.1434597347611</v>
      </c>
      <c r="Z656">
        <v>19.556017942442399</v>
      </c>
      <c r="AA656">
        <v>12.366274767851399</v>
      </c>
      <c r="AB656">
        <v>10.180986669595701</v>
      </c>
      <c r="AC656">
        <v>0.86960686935344</v>
      </c>
      <c r="AD656">
        <v>6.2615017687085199</v>
      </c>
      <c r="AE656">
        <v>42.465762847728101</v>
      </c>
      <c r="AF656">
        <v>16.5178290657439</v>
      </c>
      <c r="AG656">
        <v>-23.609888385580302</v>
      </c>
      <c r="AH656">
        <v>-33.381178961007102</v>
      </c>
      <c r="AI656">
        <v>4.1124507606320302</v>
      </c>
      <c r="AJ656">
        <v>-62.055112889234898</v>
      </c>
      <c r="AK656">
        <v>-67.545763601210794</v>
      </c>
      <c r="AL656">
        <v>14.732558139534801</v>
      </c>
      <c r="AM656">
        <v>0.96581382252433401</v>
      </c>
      <c r="AN656">
        <v>9.63875583462608</v>
      </c>
      <c r="AO656">
        <v>0.96581382252433401</v>
      </c>
      <c r="AP656">
        <v>-49.830144742710999</v>
      </c>
      <c r="AQ656">
        <v>0.8798273234424</v>
      </c>
      <c r="AR656">
        <v>-38.958052219442401</v>
      </c>
      <c r="AS656">
        <v>20.893488828396102</v>
      </c>
    </row>
    <row r="657" spans="1:45" x14ac:dyDescent="0.25">
      <c r="A657" t="s">
        <v>1598</v>
      </c>
      <c r="B657" t="s">
        <v>1597</v>
      </c>
      <c r="C657" t="s">
        <v>88</v>
      </c>
      <c r="D657">
        <v>3912.2305009199899</v>
      </c>
      <c r="E657">
        <v>1567.25</v>
      </c>
      <c r="F657">
        <v>3.4543883897719398</v>
      </c>
      <c r="G657">
        <v>1.36574965612104</v>
      </c>
      <c r="H657">
        <v>1.06988739331794</v>
      </c>
      <c r="I657">
        <v>197.0452206036</v>
      </c>
      <c r="L657">
        <v>49.685296715069498</v>
      </c>
      <c r="M657">
        <v>52.078590292323</v>
      </c>
      <c r="N657">
        <v>12.5078197332532</v>
      </c>
      <c r="O657">
        <v>0</v>
      </c>
      <c r="P657">
        <v>28.109917129587402</v>
      </c>
      <c r="Q657">
        <v>13.879784456419101</v>
      </c>
      <c r="R657">
        <v>2.2579550664832602</v>
      </c>
      <c r="S657">
        <v>4.1044031136728201</v>
      </c>
      <c r="T657">
        <v>78.291584969381503</v>
      </c>
      <c r="U657">
        <v>0.19124115509657599</v>
      </c>
      <c r="V657">
        <v>-3.05097321595593</v>
      </c>
      <c r="W657">
        <v>-0.30161080144511299</v>
      </c>
      <c r="X657">
        <v>4015.0005009199899</v>
      </c>
      <c r="Y657">
        <v>5.8126916464030796</v>
      </c>
      <c r="AA657">
        <v>40.162053625287498</v>
      </c>
      <c r="AB657">
        <v>34.561422922613303</v>
      </c>
      <c r="AC657">
        <v>1.29014926677683</v>
      </c>
      <c r="AD657">
        <v>4.6536854529267204</v>
      </c>
      <c r="AE657">
        <v>35.211063385994301</v>
      </c>
      <c r="AG657">
        <v>37.767674163036702</v>
      </c>
      <c r="AH657">
        <v>190.182925422567</v>
      </c>
      <c r="AI657">
        <v>8.9068174595209797</v>
      </c>
      <c r="AJ657">
        <v>137.154465488684</v>
      </c>
      <c r="AK657">
        <v>265.501397036117</v>
      </c>
      <c r="AL657">
        <v>52.504187604690102</v>
      </c>
      <c r="AM657">
        <v>5.6639070272320504</v>
      </c>
      <c r="AN657">
        <v>2774.63156093617</v>
      </c>
      <c r="AO657">
        <v>5.6639070272320504</v>
      </c>
      <c r="AP657">
        <v>39.175232449106304</v>
      </c>
      <c r="AQ657">
        <v>4.6379285673094</v>
      </c>
      <c r="AR657">
        <v>252.81329894648701</v>
      </c>
      <c r="AS657">
        <v>78.291584969381702</v>
      </c>
    </row>
    <row r="658" spans="1:45" x14ac:dyDescent="0.25">
      <c r="A658" t="s">
        <v>1625</v>
      </c>
      <c r="B658" t="s">
        <v>1624</v>
      </c>
      <c r="C658" t="s">
        <v>373</v>
      </c>
      <c r="D658">
        <v>3896.2617802499999</v>
      </c>
      <c r="E658">
        <v>459.9</v>
      </c>
      <c r="F658">
        <v>18.808605341246199</v>
      </c>
      <c r="G658">
        <v>0.65856931955442199</v>
      </c>
      <c r="H658">
        <v>0.53737156904326999</v>
      </c>
      <c r="I658">
        <v>577.3599967568</v>
      </c>
      <c r="L658">
        <v>34.126518153409997</v>
      </c>
      <c r="M658">
        <v>16.182340731278899</v>
      </c>
      <c r="N658">
        <v>21.498282952473801</v>
      </c>
      <c r="O658">
        <v>0</v>
      </c>
      <c r="P658">
        <v>7.6629182728496099</v>
      </c>
      <c r="Q658">
        <v>33.081016758668497</v>
      </c>
      <c r="R658">
        <v>2.57688006084194</v>
      </c>
      <c r="S658">
        <v>1.7739488234537699</v>
      </c>
      <c r="T658">
        <v>38.931472624400399</v>
      </c>
      <c r="U658">
        <v>0.51364365971107495</v>
      </c>
      <c r="V658">
        <v>-0.64575463317667103</v>
      </c>
      <c r="W658">
        <v>-0.64575463317667103</v>
      </c>
      <c r="X658">
        <v>4110.2317802499902</v>
      </c>
      <c r="Y658">
        <v>6.6206497539544404</v>
      </c>
      <c r="Z658">
        <v>114.268328614122</v>
      </c>
      <c r="AA658">
        <v>16.211374064250201</v>
      </c>
      <c r="AB658">
        <v>16.039302974518002</v>
      </c>
      <c r="AC658">
        <v>0.941333681936249</v>
      </c>
      <c r="AD658">
        <v>3.6778973512404298</v>
      </c>
      <c r="AE658">
        <v>387.382730986659</v>
      </c>
      <c r="AF658">
        <v>108.319760362802</v>
      </c>
      <c r="AG658">
        <v>47.609338526324997</v>
      </c>
      <c r="AH658">
        <v>47.609338526324997</v>
      </c>
      <c r="AI658">
        <v>4.4436278600510901</v>
      </c>
      <c r="AJ658">
        <v>-29.1813418690563</v>
      </c>
      <c r="AK658">
        <v>-29.1813418690563</v>
      </c>
      <c r="AM658">
        <v>6.2759926874939502</v>
      </c>
      <c r="AN658">
        <v>95.007602542062898</v>
      </c>
      <c r="AO658">
        <v>6.2759926874939502</v>
      </c>
      <c r="AP658">
        <v>-28.704809955233902</v>
      </c>
      <c r="AR658">
        <v>-28.704809955233902</v>
      </c>
      <c r="AS658">
        <v>15.6923830208627</v>
      </c>
    </row>
    <row r="659" spans="1:45" x14ac:dyDescent="0.25">
      <c r="A659" t="s">
        <v>1580</v>
      </c>
      <c r="B659" t="s">
        <v>1579</v>
      </c>
      <c r="C659" t="s">
        <v>754</v>
      </c>
      <c r="D659">
        <v>3893.9308637399999</v>
      </c>
      <c r="E659">
        <v>1198.55</v>
      </c>
      <c r="G659">
        <v>1.19922987282768</v>
      </c>
      <c r="H659">
        <v>0.944006995374994</v>
      </c>
      <c r="I659">
        <v>-12796.4753933918</v>
      </c>
      <c r="L659">
        <v>1.3175758511401501</v>
      </c>
      <c r="M659">
        <v>43.375387436154803</v>
      </c>
      <c r="N659">
        <v>29.621526126248501</v>
      </c>
      <c r="P659">
        <v>1.7592875540227799</v>
      </c>
      <c r="Q659">
        <v>32.443071944433399</v>
      </c>
      <c r="R659">
        <v>1.2267821857425101</v>
      </c>
      <c r="S659">
        <v>9.0530686068976802</v>
      </c>
      <c r="T659">
        <v>11.8417749710792</v>
      </c>
      <c r="U659">
        <v>0.371776117086413</v>
      </c>
      <c r="V659">
        <v>-0.65932376428653405</v>
      </c>
      <c r="W659">
        <v>-4.9342657742568798</v>
      </c>
      <c r="X659">
        <v>3372.16086374</v>
      </c>
      <c r="Y659">
        <v>3.0623435652442401</v>
      </c>
      <c r="Z659">
        <v>10.232622860688799</v>
      </c>
      <c r="AA659">
        <v>7.7353784092764997</v>
      </c>
      <c r="AB659">
        <v>7.5273128055090499</v>
      </c>
      <c r="AC659">
        <v>1.84366191657545</v>
      </c>
      <c r="AD659">
        <v>4.1014716235830404</v>
      </c>
      <c r="AE659">
        <v>21.638596599069199</v>
      </c>
      <c r="AF659">
        <v>11.8159030913063</v>
      </c>
      <c r="AG659">
        <v>199.34329086180799</v>
      </c>
      <c r="AH659">
        <v>247.48000973473299</v>
      </c>
      <c r="AI659">
        <v>8.4994343732046893</v>
      </c>
      <c r="AJ659">
        <v>2.49669379330745</v>
      </c>
      <c r="AK659">
        <v>-28.4680801921895</v>
      </c>
      <c r="AM659">
        <v>3.53617594353278</v>
      </c>
      <c r="AN659">
        <v>11.3087179848982</v>
      </c>
      <c r="AO659">
        <v>3.53617594353278</v>
      </c>
      <c r="AP659">
        <v>32.074772580656798</v>
      </c>
      <c r="AR659">
        <v>82.467525382238904</v>
      </c>
      <c r="AS659">
        <v>11.060418291597999</v>
      </c>
    </row>
    <row r="660" spans="1:45" x14ac:dyDescent="0.25">
      <c r="A660" t="s">
        <v>1578</v>
      </c>
      <c r="B660" t="s">
        <v>1577</v>
      </c>
      <c r="C660" t="s">
        <v>102</v>
      </c>
      <c r="D660">
        <v>3880.7361524399998</v>
      </c>
      <c r="E660">
        <v>1228.45</v>
      </c>
      <c r="F660">
        <v>21.153671675645001</v>
      </c>
      <c r="G660">
        <v>1.8009636882275799</v>
      </c>
      <c r="H660">
        <v>1.1577090496662401</v>
      </c>
      <c r="I660">
        <v>119.6545667709</v>
      </c>
      <c r="L660">
        <v>41.788716187348797</v>
      </c>
      <c r="M660">
        <v>17.765056438158499</v>
      </c>
      <c r="N660">
        <v>10.3393703722694</v>
      </c>
      <c r="O660">
        <v>0</v>
      </c>
      <c r="P660">
        <v>9.06655343964648</v>
      </c>
      <c r="Q660">
        <v>18.3984112983727</v>
      </c>
      <c r="R660">
        <v>2.8097602343689698</v>
      </c>
      <c r="S660">
        <v>3.7404081514418501</v>
      </c>
      <c r="T660">
        <v>11.140336306703</v>
      </c>
      <c r="U660">
        <v>7.1185892250444898</v>
      </c>
      <c r="V660">
        <v>3.8763748539919698</v>
      </c>
      <c r="W660">
        <v>6.0334025379543901</v>
      </c>
      <c r="X660">
        <v>5787.1261524399997</v>
      </c>
      <c r="Y660">
        <v>0.74696980465106599</v>
      </c>
      <c r="Z660">
        <v>36.574139875118497</v>
      </c>
      <c r="AA660">
        <v>7.7566059757401904</v>
      </c>
      <c r="AB660">
        <v>5.5518924685476296</v>
      </c>
      <c r="AC660">
        <v>1.29014926677683</v>
      </c>
      <c r="AD660">
        <v>4.6536854529267204</v>
      </c>
      <c r="AE660">
        <v>35.211063385994301</v>
      </c>
      <c r="AF660">
        <v>24.5259189309233</v>
      </c>
      <c r="AG660">
        <v>-81.0072387485435</v>
      </c>
      <c r="AH660">
        <v>-76.246023310277195</v>
      </c>
      <c r="AI660">
        <v>0.72909987382952801</v>
      </c>
      <c r="AJ660">
        <v>-49.874735723586497</v>
      </c>
      <c r="AK660">
        <v>-47.991747961871603</v>
      </c>
      <c r="AM660">
        <v>0.500903669512757</v>
      </c>
      <c r="AN660">
        <v>6.9296384994107303</v>
      </c>
      <c r="AO660">
        <v>0.500903669512757</v>
      </c>
      <c r="AP660">
        <v>-78.004197734270406</v>
      </c>
      <c r="AR660">
        <v>-68.797956031851996</v>
      </c>
      <c r="AS660">
        <v>11.140336306703</v>
      </c>
    </row>
    <row r="661" spans="1:45" x14ac:dyDescent="0.25">
      <c r="A661" t="s">
        <v>1617</v>
      </c>
      <c r="B661" t="s">
        <v>1616</v>
      </c>
      <c r="C661" t="s">
        <v>336</v>
      </c>
      <c r="D661">
        <v>3875.6192292400001</v>
      </c>
      <c r="E661">
        <v>222.2</v>
      </c>
      <c r="F661">
        <v>19.298520345252701</v>
      </c>
      <c r="G661">
        <v>0.57857443924222196</v>
      </c>
      <c r="H661">
        <v>1.7123077541151801</v>
      </c>
      <c r="I661">
        <v>87.513877631300005</v>
      </c>
      <c r="L661">
        <v>18.9384111681081</v>
      </c>
      <c r="M661">
        <v>33.519757325091803</v>
      </c>
      <c r="N661">
        <v>50.703974393862801</v>
      </c>
      <c r="O661">
        <v>0</v>
      </c>
      <c r="P661">
        <v>14.225731081011601</v>
      </c>
      <c r="Q661">
        <v>83.462922912285705</v>
      </c>
      <c r="R661">
        <v>1.5319936661996001</v>
      </c>
      <c r="S661">
        <v>10.0160227309142</v>
      </c>
      <c r="T661">
        <v>3.4749878769109301</v>
      </c>
      <c r="X661">
        <v>4396.2892292400002</v>
      </c>
      <c r="Y661">
        <v>0.93770499839815702</v>
      </c>
      <c r="AA661">
        <v>2.8089330649219502</v>
      </c>
      <c r="AB661">
        <v>2.6712983316056498</v>
      </c>
      <c r="AC661">
        <v>1.29014926677683</v>
      </c>
      <c r="AD661">
        <v>4.6536854529267204</v>
      </c>
      <c r="AE661">
        <v>35.211063385994301</v>
      </c>
      <c r="AG661">
        <v>11.584827333558501</v>
      </c>
      <c r="AH661">
        <v>-27.867535483155802</v>
      </c>
      <c r="AI661">
        <v>2.2140196340681699</v>
      </c>
      <c r="AJ661">
        <v>-84.888534200705607</v>
      </c>
      <c r="AK661">
        <v>-83.777146366480594</v>
      </c>
      <c r="AM661">
        <v>0.82664886990945596</v>
      </c>
      <c r="AN661">
        <v>89.734179885158596</v>
      </c>
      <c r="AO661">
        <v>0.82664886990945596</v>
      </c>
      <c r="AP661">
        <v>-8.1432715052820797</v>
      </c>
      <c r="AR661">
        <v>-48.506796905232498</v>
      </c>
      <c r="AS661">
        <v>3.4749878769109301</v>
      </c>
    </row>
    <row r="662" spans="1:45" x14ac:dyDescent="0.25">
      <c r="A662" t="s">
        <v>1600</v>
      </c>
      <c r="B662" t="s">
        <v>1599</v>
      </c>
      <c r="C662" t="s">
        <v>1204</v>
      </c>
      <c r="D662">
        <v>3854.5734643349901</v>
      </c>
      <c r="E662">
        <v>82.85</v>
      </c>
      <c r="F662">
        <v>1.2943684092438801</v>
      </c>
      <c r="G662">
        <v>0.669050892694664</v>
      </c>
      <c r="H662">
        <v>1.09325570402185</v>
      </c>
      <c r="I662">
        <v>-92.7009139619</v>
      </c>
      <c r="L662">
        <v>12.9851649319142</v>
      </c>
      <c r="M662">
        <v>36.1407854984894</v>
      </c>
      <c r="N662">
        <v>2.5002600374453801</v>
      </c>
      <c r="O662">
        <v>0</v>
      </c>
      <c r="P662">
        <v>13.9033232628398</v>
      </c>
      <c r="Q662">
        <v>0.21826388982741099</v>
      </c>
      <c r="R662">
        <v>0.67995935863477297</v>
      </c>
      <c r="S662">
        <v>-10.914371129617701</v>
      </c>
      <c r="T662">
        <v>596.683198813481</v>
      </c>
      <c r="U662">
        <v>0.45896647615333802</v>
      </c>
      <c r="V662">
        <v>-0.16668861054301401</v>
      </c>
      <c r="W662">
        <v>0.29786916502149602</v>
      </c>
      <c r="X662">
        <v>3828.5834643349999</v>
      </c>
      <c r="Y662">
        <v>0.749057650715096</v>
      </c>
      <c r="AA662">
        <v>33.182383986262799</v>
      </c>
      <c r="AB662">
        <v>15.991744139071001</v>
      </c>
      <c r="AC662">
        <v>0.45716602517637001</v>
      </c>
      <c r="AD662">
        <v>5.7210413287841799</v>
      </c>
      <c r="AE662">
        <v>152.72171058466299</v>
      </c>
      <c r="AG662">
        <v>-59.550570747038499</v>
      </c>
      <c r="AH662">
        <v>-62.2710637377035</v>
      </c>
      <c r="AI662">
        <v>2.32904741047432</v>
      </c>
      <c r="AJ662">
        <v>700.99760145889297</v>
      </c>
      <c r="AK662">
        <v>858.69818383603604</v>
      </c>
      <c r="AL662">
        <v>207.12499999999901</v>
      </c>
      <c r="AM662">
        <v>0.75414256228185095</v>
      </c>
      <c r="AO662">
        <v>0.75414256228185095</v>
      </c>
      <c r="AP662">
        <v>-61.225304046077298</v>
      </c>
      <c r="AQ662">
        <v>0.540216688780775</v>
      </c>
      <c r="AR662">
        <v>-52.336226887304797</v>
      </c>
      <c r="AS662">
        <v>597.60828904413597</v>
      </c>
    </row>
    <row r="663" spans="1:45" x14ac:dyDescent="0.25">
      <c r="A663" t="s">
        <v>1586</v>
      </c>
      <c r="B663" t="s">
        <v>1585</v>
      </c>
      <c r="C663" t="s">
        <v>504</v>
      </c>
      <c r="D663">
        <v>3851.937802685</v>
      </c>
      <c r="E663">
        <v>1688</v>
      </c>
      <c r="F663">
        <v>14.0866451843895</v>
      </c>
      <c r="G663">
        <v>1.2851384638351799</v>
      </c>
      <c r="H663">
        <v>1.0489987985067499</v>
      </c>
      <c r="I663">
        <v>328.33996673630003</v>
      </c>
      <c r="L663">
        <v>71.833906427814597</v>
      </c>
      <c r="M663">
        <v>37.364446380192298</v>
      </c>
      <c r="N663">
        <v>18.640173211857601</v>
      </c>
      <c r="O663">
        <v>0</v>
      </c>
      <c r="P663">
        <v>3.5323298612905298</v>
      </c>
      <c r="Q663">
        <v>35.325626917786401</v>
      </c>
      <c r="R663">
        <v>2.1057251623497799</v>
      </c>
      <c r="S663">
        <v>3.01068472313497</v>
      </c>
      <c r="T663">
        <v>14.421872038208001</v>
      </c>
      <c r="X663">
        <v>4096.647802685</v>
      </c>
      <c r="Y663">
        <v>2.0095003544936798</v>
      </c>
      <c r="Z663">
        <v>96.527987810673807</v>
      </c>
      <c r="AA663">
        <v>10.4123825810415</v>
      </c>
      <c r="AB663">
        <v>8.9552043953241807</v>
      </c>
      <c r="AC663">
        <v>0.75236751848995997</v>
      </c>
      <c r="AD663">
        <v>6.8141198838329604</v>
      </c>
      <c r="AE663">
        <v>330.89120710237103</v>
      </c>
      <c r="AF663">
        <v>90.761965190504199</v>
      </c>
      <c r="AG663">
        <v>-69.136988140670894</v>
      </c>
      <c r="AH663">
        <v>-46.197889112598702</v>
      </c>
      <c r="AI663">
        <v>2.8435349893956201</v>
      </c>
      <c r="AJ663">
        <v>-67.196088910481393</v>
      </c>
      <c r="AK663">
        <v>-66.351034867292498</v>
      </c>
      <c r="AM663">
        <v>1.8894644482032099</v>
      </c>
      <c r="AN663">
        <v>35.808662291391599</v>
      </c>
      <c r="AO663">
        <v>1.8894644482032099</v>
      </c>
      <c r="AP663">
        <v>-58.625184211247301</v>
      </c>
      <c r="AR663">
        <v>-30.7078558409731</v>
      </c>
      <c r="AS663">
        <v>14.4207921930478</v>
      </c>
    </row>
    <row r="664" spans="1:45" x14ac:dyDescent="0.25">
      <c r="A664" t="s">
        <v>1553</v>
      </c>
      <c r="B664" t="s">
        <v>1552</v>
      </c>
      <c r="C664" t="s">
        <v>909</v>
      </c>
      <c r="D664">
        <v>3823.2068462349998</v>
      </c>
      <c r="E664">
        <v>591.75</v>
      </c>
      <c r="F664">
        <v>3.0893935038804199</v>
      </c>
      <c r="G664">
        <v>0.54450904716555504</v>
      </c>
      <c r="H664">
        <v>1.7430188919279901</v>
      </c>
      <c r="I664">
        <v>161.9694358838</v>
      </c>
      <c r="L664">
        <v>68.363049620986899</v>
      </c>
      <c r="M664">
        <v>221.35259565010301</v>
      </c>
      <c r="N664">
        <v>18.279533317459698</v>
      </c>
      <c r="O664">
        <v>0</v>
      </c>
      <c r="P664">
        <v>41.585966026353397</v>
      </c>
      <c r="Q664">
        <v>11.363636363636299</v>
      </c>
      <c r="R664">
        <v>1.1284898000100201</v>
      </c>
      <c r="S664">
        <v>37.087006960556799</v>
      </c>
      <c r="T664">
        <v>72.822987547333099</v>
      </c>
      <c r="X664">
        <v>4091.9268462349901</v>
      </c>
      <c r="Y664">
        <v>4.2665570252796901</v>
      </c>
      <c r="AA664">
        <v>38.071518852205003</v>
      </c>
      <c r="AB664">
        <v>32.184417541568301</v>
      </c>
      <c r="AC664">
        <v>0.98496442982137</v>
      </c>
      <c r="AD664">
        <v>5.34669024160738</v>
      </c>
      <c r="AE664">
        <v>68.009970285932496</v>
      </c>
      <c r="AG664">
        <v>1147.9408794180399</v>
      </c>
      <c r="AH664">
        <v>327.654701569731</v>
      </c>
      <c r="AI664">
        <v>30.347728577829798</v>
      </c>
      <c r="AJ664">
        <v>483.26785184863201</v>
      </c>
      <c r="AK664">
        <v>175.230274990818</v>
      </c>
      <c r="AL664">
        <v>44.359070464767598</v>
      </c>
      <c r="AM664">
        <v>3.9863689263922302</v>
      </c>
      <c r="AN664">
        <v>275.84464980050501</v>
      </c>
      <c r="AO664">
        <v>3.9863689263922302</v>
      </c>
      <c r="AP664">
        <v>1678.14488598818</v>
      </c>
      <c r="AQ664">
        <v>8.0458951928808597E-3</v>
      </c>
      <c r="AR664">
        <v>10.647119127725899</v>
      </c>
    </row>
    <row r="665" spans="1:45" x14ac:dyDescent="0.25">
      <c r="A665" t="s">
        <v>77</v>
      </c>
      <c r="B665" t="s">
        <v>78</v>
      </c>
      <c r="C665" t="s">
        <v>79</v>
      </c>
      <c r="D665">
        <v>3801.427064</v>
      </c>
      <c r="E665">
        <v>291.85000000000002</v>
      </c>
      <c r="F665">
        <v>365.27586206896501</v>
      </c>
      <c r="G665">
        <v>3.0895270270270201</v>
      </c>
      <c r="H665">
        <v>1.1319665370566701</v>
      </c>
      <c r="J665">
        <v>0</v>
      </c>
      <c r="K665">
        <v>28385.769230769201</v>
      </c>
      <c r="L665">
        <v>36.2739408764442</v>
      </c>
      <c r="M665">
        <v>0</v>
      </c>
      <c r="N665">
        <v>54.971458225220502</v>
      </c>
      <c r="P665">
        <v>0</v>
      </c>
      <c r="Q665">
        <v>135.38570417551301</v>
      </c>
      <c r="R665">
        <v>3.0895270270270201</v>
      </c>
      <c r="S665">
        <v>1.6766143106457201</v>
      </c>
      <c r="T665">
        <v>49.678869106115997</v>
      </c>
      <c r="U665">
        <v>1.6891891891891799E-2</v>
      </c>
      <c r="V665">
        <v>-0.41839826662888602</v>
      </c>
      <c r="W665">
        <v>-0.63930883257882498</v>
      </c>
      <c r="X665">
        <v>3691.3770639999998</v>
      </c>
      <c r="Y665">
        <v>19.211913521390599</v>
      </c>
      <c r="Z665">
        <v>45.259650122609102</v>
      </c>
      <c r="AA665">
        <v>34.847324308505598</v>
      </c>
      <c r="AB665">
        <v>34.415225284355699</v>
      </c>
      <c r="AC665">
        <v>1.54858199196179</v>
      </c>
      <c r="AD665">
        <v>2.73104420199738</v>
      </c>
      <c r="AE665">
        <v>-74.067262102288296</v>
      </c>
      <c r="AF665">
        <v>46.608963511525197</v>
      </c>
      <c r="AG665">
        <v>864.37936094655902</v>
      </c>
      <c r="AH665">
        <v>227.717408970962</v>
      </c>
      <c r="AI665">
        <v>27.914723630489</v>
      </c>
      <c r="AJ665">
        <v>-50.232294621593198</v>
      </c>
      <c r="AK665">
        <v>167.68774050585901</v>
      </c>
      <c r="AM665">
        <v>19.784672967627699</v>
      </c>
      <c r="AN665">
        <v>46.201106757413697</v>
      </c>
      <c r="AO665">
        <v>19.784672967627699</v>
      </c>
      <c r="AP665">
        <v>724.61974742606299</v>
      </c>
      <c r="AR665">
        <v>476.64427044265398</v>
      </c>
      <c r="AS665">
        <v>43.967465463798199</v>
      </c>
    </row>
    <row r="666" spans="1:45" x14ac:dyDescent="0.25">
      <c r="A666" t="s">
        <v>1633</v>
      </c>
      <c r="B666" t="s">
        <v>1632</v>
      </c>
      <c r="C666" t="s">
        <v>336</v>
      </c>
      <c r="D666">
        <v>3787.9218192199901</v>
      </c>
      <c r="E666">
        <v>367.6</v>
      </c>
      <c r="F666">
        <v>16.800163800163801</v>
      </c>
      <c r="G666">
        <v>1.73685125787378</v>
      </c>
      <c r="H666">
        <v>2.0553251620434301</v>
      </c>
      <c r="I666">
        <v>12.8388494376</v>
      </c>
      <c r="J666">
        <v>48.318728054746103</v>
      </c>
      <c r="K666">
        <v>52.455470632355102</v>
      </c>
      <c r="L666">
        <v>3.3532116719227099</v>
      </c>
      <c r="M666">
        <v>1.18757323368274</v>
      </c>
      <c r="N666">
        <v>10.652783547985001</v>
      </c>
      <c r="O666">
        <v>7.5540067939381004</v>
      </c>
      <c r="P666">
        <v>1.03714729074959</v>
      </c>
      <c r="Q666">
        <v>21.5585944575258</v>
      </c>
      <c r="R666">
        <v>2.45101827878038</v>
      </c>
      <c r="S666">
        <v>5.6601315483366097</v>
      </c>
      <c r="T666">
        <v>26.520491627949198</v>
      </c>
      <c r="U666">
        <v>0.82999103203439195</v>
      </c>
      <c r="V666">
        <v>-2.4122233390181198</v>
      </c>
      <c r="W666">
        <v>-0.345656404654618</v>
      </c>
      <c r="X666">
        <v>3016.7818192199902</v>
      </c>
      <c r="Y666">
        <v>0.75148634652577395</v>
      </c>
      <c r="Z666">
        <v>22.494831252106401</v>
      </c>
      <c r="AA666">
        <v>14.7066826852239</v>
      </c>
      <c r="AB666">
        <v>11.1898435431008</v>
      </c>
      <c r="AC666">
        <v>1.29014926677683</v>
      </c>
      <c r="AD666">
        <v>4.6536854529267204</v>
      </c>
      <c r="AE666">
        <v>35.211063385994301</v>
      </c>
      <c r="AF666">
        <v>28.244887176347699</v>
      </c>
      <c r="AG666">
        <v>51.145014358439902</v>
      </c>
      <c r="AH666">
        <v>-2.2944010791222902</v>
      </c>
      <c r="AI666">
        <v>2.9989563758590099</v>
      </c>
      <c r="AJ666">
        <v>15.328028877177999</v>
      </c>
      <c r="AK666">
        <v>23.809943864222198</v>
      </c>
      <c r="AM666">
        <v>0.94357885303979105</v>
      </c>
      <c r="AN666">
        <v>17.596960973799099</v>
      </c>
      <c r="AO666">
        <v>0.94357885303979105</v>
      </c>
      <c r="AP666">
        <v>4.8499183535168298</v>
      </c>
      <c r="AR666">
        <v>-41.2230521517223</v>
      </c>
      <c r="AS666">
        <v>62.641339825037598</v>
      </c>
    </row>
    <row r="667" spans="1:45" x14ac:dyDescent="0.25">
      <c r="A667" t="s">
        <v>1584</v>
      </c>
      <c r="B667" t="s">
        <v>1583</v>
      </c>
      <c r="C667" t="s">
        <v>88</v>
      </c>
      <c r="D667">
        <v>3778.5713685199999</v>
      </c>
      <c r="E667">
        <v>924.25</v>
      </c>
      <c r="F667">
        <v>8.9763358778625904</v>
      </c>
      <c r="G667">
        <v>0.320631783723695</v>
      </c>
      <c r="H667">
        <v>0.96418937160742801</v>
      </c>
      <c r="I667">
        <v>59.407176843099997</v>
      </c>
      <c r="J667">
        <v>50.349808897030499</v>
      </c>
      <c r="K667">
        <v>44.590749410106199</v>
      </c>
      <c r="L667">
        <v>35.117693659567102</v>
      </c>
      <c r="M667">
        <v>65.198880502077799</v>
      </c>
      <c r="N667">
        <v>24.173190145709299</v>
      </c>
      <c r="O667">
        <v>7.2492827280924601</v>
      </c>
      <c r="P667">
        <v>36.976507505724697</v>
      </c>
      <c r="Q667">
        <v>28.1915827441467</v>
      </c>
      <c r="R667">
        <v>0.647686393181923</v>
      </c>
      <c r="S667">
        <v>-14.011099770349499</v>
      </c>
      <c r="T667">
        <v>10.6956843538269</v>
      </c>
      <c r="U667">
        <v>0.54981306355838999</v>
      </c>
      <c r="V667">
        <v>-2.6924013074941202</v>
      </c>
      <c r="W667">
        <v>5.6961107016700298E-2</v>
      </c>
      <c r="X667">
        <v>4532.2213685200004</v>
      </c>
      <c r="Y667">
        <v>2.06349601094528</v>
      </c>
      <c r="Z667">
        <v>21.6118514544847</v>
      </c>
      <c r="AA667">
        <v>7.7085149562377699</v>
      </c>
      <c r="AB667">
        <v>6.5034027385851596</v>
      </c>
      <c r="AC667">
        <v>1.29014926677683</v>
      </c>
      <c r="AD667">
        <v>4.6536854529267204</v>
      </c>
      <c r="AE667">
        <v>35.211063385994301</v>
      </c>
      <c r="AF667">
        <v>18.0180791021887</v>
      </c>
      <c r="AG667">
        <v>-50.431957906082403</v>
      </c>
      <c r="AH667">
        <v>4.4062008716204</v>
      </c>
      <c r="AI667">
        <v>3.2046233300992202</v>
      </c>
      <c r="AJ667">
        <v>-67.6015077870818</v>
      </c>
      <c r="AK667">
        <v>-50.067589318699298</v>
      </c>
      <c r="AM667">
        <v>1.7203632197160701</v>
      </c>
      <c r="AN667">
        <v>6.0345141314041104</v>
      </c>
      <c r="AO667">
        <v>1.7203632197160701</v>
      </c>
      <c r="AP667">
        <v>-57.726715878334502</v>
      </c>
      <c r="AR667">
        <v>7.1640159373968597</v>
      </c>
      <c r="AS667">
        <v>10.6953816086501</v>
      </c>
    </row>
    <row r="668" spans="1:45" x14ac:dyDescent="0.25">
      <c r="A668" t="s">
        <v>1619</v>
      </c>
      <c r="B668" t="s">
        <v>1618</v>
      </c>
      <c r="C668" t="s">
        <v>457</v>
      </c>
      <c r="D668">
        <v>3771.1112343250002</v>
      </c>
      <c r="E668">
        <v>153.15</v>
      </c>
      <c r="F668">
        <v>25.084388185653999</v>
      </c>
      <c r="G668">
        <v>1.18522206731726</v>
      </c>
      <c r="H668">
        <v>1.97392767839969</v>
      </c>
      <c r="I668">
        <v>37.274332366300001</v>
      </c>
      <c r="J668">
        <v>41.995035917592801</v>
      </c>
      <c r="K668">
        <v>55.038170913526599</v>
      </c>
      <c r="L668">
        <v>46.435695180000799</v>
      </c>
      <c r="M668">
        <v>8.4173799269476</v>
      </c>
      <c r="N668">
        <v>11.013848362743699</v>
      </c>
      <c r="O668">
        <v>8.6915034604623695</v>
      </c>
      <c r="P668">
        <v>4.7633974813280204</v>
      </c>
      <c r="Q668">
        <v>23.523118295116099</v>
      </c>
      <c r="R668">
        <v>1.8274580096926201</v>
      </c>
      <c r="S668">
        <v>9.2219800957023796</v>
      </c>
      <c r="T668">
        <v>46.356622425629801</v>
      </c>
      <c r="U668">
        <v>0.324149108589951</v>
      </c>
      <c r="V668">
        <v>-0.30150597810640101</v>
      </c>
      <c r="W668">
        <v>-0.47155423449466799</v>
      </c>
      <c r="X668">
        <v>3807.2212343249998</v>
      </c>
      <c r="Y668">
        <v>1.85492803098918</v>
      </c>
      <c r="AA668">
        <v>32.020363619217697</v>
      </c>
      <c r="AB668">
        <v>19.8189548897709</v>
      </c>
      <c r="AC668">
        <v>0.86960686935344</v>
      </c>
      <c r="AD668">
        <v>6.2615017687085199</v>
      </c>
      <c r="AE668">
        <v>42.465762847728101</v>
      </c>
      <c r="AG668">
        <v>-4.5281322626955802</v>
      </c>
      <c r="AH668">
        <v>-16.7402280657316</v>
      </c>
      <c r="AI668">
        <v>5.1397143792250404</v>
      </c>
      <c r="AJ668">
        <v>-12.9173271213559</v>
      </c>
      <c r="AK668">
        <v>-25.518248516803801</v>
      </c>
      <c r="AL668">
        <v>36.464285714285701</v>
      </c>
      <c r="AM668">
        <v>1.83733476622297</v>
      </c>
      <c r="AN668">
        <v>39.612512965598697</v>
      </c>
      <c r="AO668">
        <v>1.83733476622297</v>
      </c>
      <c r="AP668">
        <v>-4.5583971456681196</v>
      </c>
      <c r="AQ668">
        <v>1.57857345703233</v>
      </c>
      <c r="AR668">
        <v>16.124340157039001</v>
      </c>
      <c r="AS668">
        <v>46.333839959761498</v>
      </c>
    </row>
    <row r="669" spans="1:45" x14ac:dyDescent="0.25">
      <c r="A669" t="s">
        <v>1641</v>
      </c>
      <c r="B669" t="s">
        <v>1640</v>
      </c>
      <c r="C669" t="s">
        <v>504</v>
      </c>
      <c r="D669">
        <v>3770.6799450899998</v>
      </c>
      <c r="E669">
        <v>38.4</v>
      </c>
      <c r="F669">
        <v>13.497461928933999</v>
      </c>
      <c r="G669">
        <v>1.1658357859330799</v>
      </c>
      <c r="H669">
        <v>1.1271549435378201</v>
      </c>
      <c r="I669">
        <v>294.08386895609999</v>
      </c>
      <c r="J669">
        <v>128.78227547495601</v>
      </c>
      <c r="K669">
        <v>25.665047495682199</v>
      </c>
      <c r="L669">
        <v>22.3074024057033</v>
      </c>
      <c r="M669">
        <v>26.7185340635716</v>
      </c>
      <c r="N669">
        <v>14.3404163520655</v>
      </c>
      <c r="O669">
        <v>2.83424095943217</v>
      </c>
      <c r="P669">
        <v>2.76398628243845</v>
      </c>
      <c r="Q669">
        <v>20.995041887502101</v>
      </c>
      <c r="R669">
        <v>1.85404528800528</v>
      </c>
      <c r="S669">
        <v>2.3176474869891099</v>
      </c>
      <c r="T669">
        <v>102.352875816775</v>
      </c>
      <c r="U669">
        <v>0.26220692193391698</v>
      </c>
      <c r="V669">
        <v>-0.393477966762808</v>
      </c>
      <c r="W669">
        <v>-0.33269807506546401</v>
      </c>
      <c r="X669">
        <v>3814.8099450899999</v>
      </c>
      <c r="Y669">
        <v>11.9808107317295</v>
      </c>
      <c r="AA669">
        <v>71.733921494734801</v>
      </c>
      <c r="AB669">
        <v>68.661086124730005</v>
      </c>
      <c r="AC669">
        <v>0.75236751848995997</v>
      </c>
      <c r="AD669">
        <v>6.8141198838329604</v>
      </c>
      <c r="AE669">
        <v>330.89120710237103</v>
      </c>
      <c r="AG669">
        <v>109.47949764804601</v>
      </c>
      <c r="AH669">
        <v>265.17625734218501</v>
      </c>
      <c r="AI669">
        <v>19.300199340174998</v>
      </c>
      <c r="AJ669">
        <v>132.811290320338</v>
      </c>
      <c r="AK669">
        <v>138.80868866861201</v>
      </c>
      <c r="AM669">
        <v>11.842215838353001</v>
      </c>
      <c r="AO669">
        <v>11.842215838353001</v>
      </c>
      <c r="AP669">
        <v>159.31660122445899</v>
      </c>
      <c r="AR669">
        <v>334.28841850599201</v>
      </c>
      <c r="AS669">
        <v>102.464128942663</v>
      </c>
    </row>
    <row r="670" spans="1:45" x14ac:dyDescent="0.25">
      <c r="A670" t="s">
        <v>1602</v>
      </c>
      <c r="B670" t="s">
        <v>1601</v>
      </c>
      <c r="C670" t="s">
        <v>336</v>
      </c>
      <c r="D670">
        <v>3770.2544600000001</v>
      </c>
      <c r="E670">
        <v>747.35</v>
      </c>
      <c r="F670">
        <v>8.7497027348394703</v>
      </c>
      <c r="G670">
        <v>0.81916799363057302</v>
      </c>
      <c r="H670">
        <v>1.3377386738253401</v>
      </c>
      <c r="I670">
        <v>52.9943912751</v>
      </c>
      <c r="J670">
        <v>49.020884599405498</v>
      </c>
      <c r="K670">
        <v>60.816808347448102</v>
      </c>
      <c r="L670">
        <v>63.843005049948097</v>
      </c>
      <c r="M670">
        <v>38.984478128271597</v>
      </c>
      <c r="N670">
        <v>19.912594035828299</v>
      </c>
      <c r="O670">
        <v>7.4458060678167701</v>
      </c>
      <c r="P670">
        <v>19.6549683645136</v>
      </c>
      <c r="Q670">
        <v>33.406740073406702</v>
      </c>
      <c r="R670">
        <v>1.24805931528662</v>
      </c>
      <c r="S670">
        <v>14.9487390802703</v>
      </c>
      <c r="T670">
        <v>37.657355773072297</v>
      </c>
      <c r="U670">
        <v>0.26932399676811197</v>
      </c>
      <c r="V670">
        <v>-2.9728903742844</v>
      </c>
      <c r="W670">
        <v>-0.90632343992089903</v>
      </c>
      <c r="X670">
        <v>3928.4444600000002</v>
      </c>
      <c r="Y670">
        <v>4.3315373233069403</v>
      </c>
      <c r="AA670">
        <v>26.693242236868901</v>
      </c>
      <c r="AB670">
        <v>23.771296502480901</v>
      </c>
      <c r="AC670">
        <v>1.29014926677683</v>
      </c>
      <c r="AD670">
        <v>4.6536854529267204</v>
      </c>
      <c r="AE670">
        <v>35.211063385994301</v>
      </c>
      <c r="AG670">
        <v>332.46807750307602</v>
      </c>
      <c r="AH670">
        <v>179.562992573424</v>
      </c>
      <c r="AI670">
        <v>8.58085133597341</v>
      </c>
      <c r="AJ670">
        <v>63.758224204943701</v>
      </c>
      <c r="AK670">
        <v>75.801986243180707</v>
      </c>
      <c r="AL670">
        <v>40.3972972972973</v>
      </c>
      <c r="AM670">
        <v>4.1571156416080397</v>
      </c>
      <c r="AN670">
        <v>23.340893084875798</v>
      </c>
      <c r="AO670">
        <v>4.1571156416080397</v>
      </c>
      <c r="AP670">
        <v>361.93620618408403</v>
      </c>
      <c r="AQ670">
        <v>3.9504119573138898</v>
      </c>
      <c r="AR670">
        <v>158.95299420805301</v>
      </c>
      <c r="AS670">
        <v>48.324204819277099</v>
      </c>
    </row>
    <row r="671" spans="1:45" x14ac:dyDescent="0.25">
      <c r="A671" t="s">
        <v>1610</v>
      </c>
      <c r="B671" t="s">
        <v>1609</v>
      </c>
      <c r="C671" t="s">
        <v>91</v>
      </c>
      <c r="D671">
        <v>3760.3557492149998</v>
      </c>
      <c r="E671">
        <v>480.2</v>
      </c>
      <c r="F671">
        <v>22.646017699114999</v>
      </c>
      <c r="G671">
        <v>4.4157142857142802</v>
      </c>
      <c r="H671">
        <v>0.70661530545550599</v>
      </c>
      <c r="I671">
        <v>-86.436846822099994</v>
      </c>
      <c r="J671">
        <v>19.1945919044459</v>
      </c>
      <c r="K671">
        <v>207.99187126741799</v>
      </c>
      <c r="L671">
        <v>80.051169015193196</v>
      </c>
      <c r="M671">
        <v>6.4522705264767302</v>
      </c>
      <c r="N671">
        <v>16.691307561855801</v>
      </c>
      <c r="O671">
        <v>19.015772870662399</v>
      </c>
      <c r="P671">
        <v>1.5773915702563499</v>
      </c>
      <c r="Q671">
        <v>91.350710900473999</v>
      </c>
      <c r="R671">
        <v>4.4341071428571404</v>
      </c>
      <c r="S671">
        <v>2.3847561834138999</v>
      </c>
      <c r="T671">
        <v>60.9655601364299</v>
      </c>
      <c r="U671">
        <v>0.24922449164434499</v>
      </c>
      <c r="V671">
        <v>-2.3757700899652701</v>
      </c>
      <c r="W671">
        <v>-2.5791885245000499</v>
      </c>
      <c r="X671">
        <v>3667.1657492149998</v>
      </c>
      <c r="Y671">
        <v>14.4342507644454</v>
      </c>
      <c r="AA671">
        <v>47.768213484629399</v>
      </c>
      <c r="AB671">
        <v>39.593670365093899</v>
      </c>
      <c r="AC671">
        <v>1.1728625875169501</v>
      </c>
      <c r="AD671">
        <v>8.6941511737470307</v>
      </c>
      <c r="AE671">
        <v>30.1797406190366</v>
      </c>
      <c r="AG671">
        <v>32.019883408413698</v>
      </c>
      <c r="AH671">
        <v>35.0345370102876</v>
      </c>
      <c r="AI671">
        <v>9.5824773182177196</v>
      </c>
      <c r="AJ671">
        <v>136.476379037984</v>
      </c>
      <c r="AK671">
        <v>130.41581300702001</v>
      </c>
      <c r="AM671">
        <v>14.8010538818192</v>
      </c>
      <c r="AN671">
        <v>112.048741037395</v>
      </c>
      <c r="AO671">
        <v>14.8010538818192</v>
      </c>
      <c r="AP671">
        <v>285.08033042725998</v>
      </c>
      <c r="AR671">
        <v>310.82348430798601</v>
      </c>
      <c r="AS671">
        <v>60.9556775687307</v>
      </c>
    </row>
    <row r="672" spans="1:45" x14ac:dyDescent="0.25">
      <c r="A672" t="s">
        <v>1744</v>
      </c>
      <c r="B672" t="s">
        <v>1743</v>
      </c>
      <c r="C672" t="s">
        <v>91</v>
      </c>
      <c r="D672">
        <v>3740.71316311999</v>
      </c>
      <c r="E672">
        <v>321.89999999999998</v>
      </c>
      <c r="F672">
        <v>8.8215179316096695</v>
      </c>
      <c r="G672">
        <v>2.4017912934805201</v>
      </c>
      <c r="H672">
        <v>2.5494976021922802</v>
      </c>
      <c r="I672">
        <v>-197.94134432749999</v>
      </c>
      <c r="L672">
        <v>35.476688984929503</v>
      </c>
      <c r="M672">
        <v>117.96864878870301</v>
      </c>
      <c r="N672">
        <v>54.141072891072803</v>
      </c>
      <c r="O672">
        <v>0</v>
      </c>
      <c r="P672">
        <v>87.083819147557904</v>
      </c>
      <c r="Q672">
        <v>62.7062706270627</v>
      </c>
      <c r="R672">
        <v>2.4351176838158701</v>
      </c>
      <c r="S672">
        <v>7.4677257525083602</v>
      </c>
      <c r="T672">
        <v>50.481959016464202</v>
      </c>
      <c r="X672">
        <v>3772.98316311999</v>
      </c>
      <c r="Y672">
        <v>8.4488057037418507</v>
      </c>
      <c r="Z672">
        <v>84.5770715785698</v>
      </c>
      <c r="AA672">
        <v>35.671581385269903</v>
      </c>
      <c r="AB672">
        <v>29.624553730527602</v>
      </c>
      <c r="AC672">
        <v>1.51887463644678</v>
      </c>
      <c r="AD672">
        <v>7.7289023228045197</v>
      </c>
      <c r="AE672">
        <v>31.807681496004101</v>
      </c>
      <c r="AF672">
        <v>83.853691170589499</v>
      </c>
      <c r="AG672">
        <v>567.65931399617102</v>
      </c>
      <c r="AH672">
        <v>582.90521108226903</v>
      </c>
      <c r="AI672">
        <v>48.461111065163799</v>
      </c>
      <c r="AJ672">
        <v>95.8120428688391</v>
      </c>
      <c r="AK672">
        <v>90.793648134056895</v>
      </c>
      <c r="AM672">
        <v>8.3765437963141203</v>
      </c>
      <c r="AN672">
        <v>75.569962891313097</v>
      </c>
      <c r="AO672">
        <v>8.3765437963141203</v>
      </c>
      <c r="AP672">
        <v>117.933282229669</v>
      </c>
      <c r="AR672">
        <v>132.502424242052</v>
      </c>
      <c r="AS672">
        <v>50.488772616007402</v>
      </c>
    </row>
    <row r="673" spans="1:45" x14ac:dyDescent="0.25">
      <c r="A673" t="s">
        <v>1612</v>
      </c>
      <c r="B673" t="s">
        <v>1611</v>
      </c>
      <c r="C673" t="s">
        <v>1613</v>
      </c>
      <c r="D673">
        <v>3732.93619579499</v>
      </c>
      <c r="E673">
        <v>183.95</v>
      </c>
      <c r="G673">
        <v>3.53802194247513</v>
      </c>
      <c r="H673">
        <v>0.47615203069960099</v>
      </c>
      <c r="I673">
        <v>-829.86097449060003</v>
      </c>
      <c r="L673">
        <v>51.284228263469601</v>
      </c>
      <c r="M673">
        <v>0</v>
      </c>
      <c r="N673">
        <v>12.9641832700209</v>
      </c>
      <c r="O673">
        <v>0</v>
      </c>
      <c r="P673">
        <v>0</v>
      </c>
      <c r="Q673">
        <v>57.175778041434597</v>
      </c>
      <c r="R673">
        <v>3.8080437771248299</v>
      </c>
      <c r="S673">
        <v>0.98160534539615596</v>
      </c>
      <c r="T673">
        <v>14.8965888335328</v>
      </c>
      <c r="U673">
        <v>2.0114472608340099</v>
      </c>
      <c r="V673">
        <v>-1.2307671102185</v>
      </c>
      <c r="W673">
        <v>0</v>
      </c>
      <c r="X673">
        <v>2668.18619579499</v>
      </c>
      <c r="Y673">
        <v>1.8772328899454001</v>
      </c>
      <c r="Z673">
        <v>20.515040718091601</v>
      </c>
      <c r="AA673">
        <v>7.9778328473463898</v>
      </c>
      <c r="AB673">
        <v>5.9452888785289302</v>
      </c>
      <c r="AC673">
        <v>1.29014926677683</v>
      </c>
      <c r="AD673">
        <v>4.6536854529267204</v>
      </c>
      <c r="AE673">
        <v>35.211063385994301</v>
      </c>
      <c r="AF673">
        <v>28.701646899853898</v>
      </c>
      <c r="AG673">
        <v>0</v>
      </c>
      <c r="AH673">
        <v>-43.209232879365501</v>
      </c>
      <c r="AI673">
        <v>1.7431246011221</v>
      </c>
      <c r="AJ673">
        <v>0</v>
      </c>
      <c r="AK673">
        <v>-30.455820611394898</v>
      </c>
      <c r="AL673">
        <v>10.422096317280401</v>
      </c>
      <c r="AM673">
        <v>2.62634992035332</v>
      </c>
      <c r="AN673">
        <v>10.361208492825</v>
      </c>
      <c r="AO673">
        <v>2.62634992035332</v>
      </c>
      <c r="AP673">
        <v>0</v>
      </c>
      <c r="AQ673">
        <v>2.4720053205289898</v>
      </c>
      <c r="AR673">
        <v>63.599291996241597</v>
      </c>
      <c r="AS673">
        <v>14.8954000071625</v>
      </c>
    </row>
    <row r="674" spans="1:45" x14ac:dyDescent="0.25">
      <c r="A674" t="s">
        <v>1621</v>
      </c>
      <c r="B674" t="s">
        <v>1620</v>
      </c>
      <c r="C674" t="s">
        <v>1253</v>
      </c>
      <c r="D674">
        <v>3730.8735000000001</v>
      </c>
      <c r="E674">
        <v>71.349999999999994</v>
      </c>
      <c r="F674">
        <v>2.9411825779992702</v>
      </c>
      <c r="G674">
        <v>1.2854529887920301</v>
      </c>
      <c r="H674">
        <v>0.119445889129616</v>
      </c>
      <c r="I674">
        <v>-76.209990406700001</v>
      </c>
      <c r="L674">
        <v>0</v>
      </c>
      <c r="M674">
        <v>75.830747841540699</v>
      </c>
      <c r="N674">
        <v>4.5255938563881104</v>
      </c>
      <c r="P674">
        <v>73.118290305591302</v>
      </c>
      <c r="Q674">
        <v>4.3415183684593197</v>
      </c>
      <c r="R674">
        <v>1.2854529887920301</v>
      </c>
      <c r="S674">
        <v>10.9384914696198</v>
      </c>
      <c r="T674">
        <v>10.094900968667099</v>
      </c>
      <c r="U674">
        <v>12.5252839583009</v>
      </c>
      <c r="V674">
        <v>11.869599069604099</v>
      </c>
      <c r="W674">
        <v>7.8660709759182996</v>
      </c>
      <c r="X674">
        <v>6547.8935000000001</v>
      </c>
      <c r="Y674">
        <v>4.4792748081159104</v>
      </c>
      <c r="Z674">
        <v>40.743534938709402</v>
      </c>
      <c r="AA674">
        <v>11.557281664783901</v>
      </c>
      <c r="AB674">
        <v>7.9091346676490799</v>
      </c>
      <c r="AC674">
        <v>0.65568488869672503</v>
      </c>
      <c r="AD674">
        <v>5.2851736530313103</v>
      </c>
      <c r="AE674">
        <v>42.859778841132098</v>
      </c>
      <c r="AF674">
        <v>23.2149430651484</v>
      </c>
      <c r="AG674">
        <v>-12.809955429746401</v>
      </c>
      <c r="AH674">
        <v>-82.380055199145204</v>
      </c>
      <c r="AI674">
        <v>0.93124468029343499</v>
      </c>
      <c r="AJ674">
        <v>-65.553691586816399</v>
      </c>
      <c r="AK674">
        <v>-76.446679750528304</v>
      </c>
      <c r="AM674">
        <v>2.5522112845630698</v>
      </c>
      <c r="AN674">
        <v>4.6110831654533904</v>
      </c>
      <c r="AO674">
        <v>2.5522112845630698</v>
      </c>
      <c r="AP674">
        <v>-30.0926419602416</v>
      </c>
      <c r="AR674">
        <v>-6.4030061944727903</v>
      </c>
      <c r="AS674">
        <v>10.094900968667099</v>
      </c>
    </row>
    <row r="675" spans="1:45" x14ac:dyDescent="0.25">
      <c r="A675" t="s">
        <v>1652</v>
      </c>
      <c r="B675" t="s">
        <v>1651</v>
      </c>
      <c r="C675" t="s">
        <v>61</v>
      </c>
      <c r="D675">
        <v>3729.94391021</v>
      </c>
      <c r="E675">
        <v>255.55</v>
      </c>
      <c r="F675">
        <v>1.1147377296529599</v>
      </c>
      <c r="G675">
        <v>0.88477178623789599</v>
      </c>
      <c r="H675">
        <v>0.63905411366228704</v>
      </c>
      <c r="I675">
        <v>111.6079405405</v>
      </c>
      <c r="L675">
        <v>34.802950134982297</v>
      </c>
      <c r="M675">
        <v>247.429418161125</v>
      </c>
      <c r="N675">
        <v>6.1488958326448699</v>
      </c>
      <c r="O675">
        <v>0</v>
      </c>
      <c r="P675">
        <v>168.01125703564699</v>
      </c>
      <c r="Q675">
        <v>7.2707145001550399E-3</v>
      </c>
      <c r="R675">
        <v>1.4388551450804701</v>
      </c>
      <c r="S675">
        <v>5.3088085704233201</v>
      </c>
      <c r="T675">
        <v>4010.69237656716</v>
      </c>
      <c r="U675">
        <v>3.92003136025088E-2</v>
      </c>
      <c r="V675">
        <v>-0.61648457509421595</v>
      </c>
      <c r="W675">
        <v>-0.90905855772671895</v>
      </c>
      <c r="X675">
        <v>11929.463910210001</v>
      </c>
      <c r="Y675">
        <v>1.0756625955750601</v>
      </c>
      <c r="AA675">
        <v>11.872712345199901</v>
      </c>
      <c r="AB675">
        <v>8.5011287200059797</v>
      </c>
      <c r="AC675">
        <v>0.75236751848995997</v>
      </c>
      <c r="AD675">
        <v>6.8141198838329604</v>
      </c>
      <c r="AE675">
        <v>330.89120710237103</v>
      </c>
      <c r="AG675">
        <v>-67.825783153339401</v>
      </c>
      <c r="AH675">
        <v>-80.118845443620302</v>
      </c>
      <c r="AI675">
        <v>1.0507535425322101</v>
      </c>
      <c r="AJ675">
        <v>13602.5486000037</v>
      </c>
      <c r="AK675">
        <v>9257.7066541419899</v>
      </c>
      <c r="AM675">
        <v>0.33632367539768798</v>
      </c>
      <c r="AN675">
        <v>2.29680592018941</v>
      </c>
      <c r="AO675">
        <v>0.33632367539768798</v>
      </c>
      <c r="AP675">
        <v>-80.4495198124376</v>
      </c>
      <c r="AR675">
        <v>-87.666034879930095</v>
      </c>
      <c r="AS675">
        <v>4098.8394617662998</v>
      </c>
    </row>
    <row r="676" spans="1:45" x14ac:dyDescent="0.25">
      <c r="A676" t="s">
        <v>1627</v>
      </c>
      <c r="B676" t="s">
        <v>1626</v>
      </c>
      <c r="C676" t="s">
        <v>35</v>
      </c>
      <c r="D676">
        <v>3724.7253936799998</v>
      </c>
      <c r="E676">
        <v>125.59</v>
      </c>
      <c r="U676">
        <v>0</v>
      </c>
      <c r="V676">
        <v>0</v>
      </c>
      <c r="W676">
        <v>0</v>
      </c>
      <c r="X676">
        <v>3724.7253936799998</v>
      </c>
      <c r="AC676">
        <v>0</v>
      </c>
    </row>
    <row r="677" spans="1:45" x14ac:dyDescent="0.25">
      <c r="A677" t="s">
        <v>1606</v>
      </c>
      <c r="B677" t="s">
        <v>1605</v>
      </c>
      <c r="C677" t="s">
        <v>533</v>
      </c>
      <c r="D677">
        <v>3699.0403499399999</v>
      </c>
      <c r="E677">
        <v>8943.35</v>
      </c>
      <c r="F677">
        <v>30.950086058519801</v>
      </c>
      <c r="G677">
        <v>1.69697067876235</v>
      </c>
      <c r="H677">
        <v>1.25510454365705</v>
      </c>
      <c r="I677">
        <v>217.31801089269999</v>
      </c>
      <c r="L677">
        <v>110.533848350456</v>
      </c>
      <c r="M677">
        <v>22.546167632009499</v>
      </c>
      <c r="N677">
        <v>16.499972472518401</v>
      </c>
      <c r="O677">
        <v>0</v>
      </c>
      <c r="P677">
        <v>0.12986675670761799</v>
      </c>
      <c r="Q677">
        <v>38.964978111319603</v>
      </c>
      <c r="R677">
        <v>2.59507532804147</v>
      </c>
      <c r="S677">
        <v>2.5785803903823599</v>
      </c>
      <c r="T677">
        <v>29.684939811732502</v>
      </c>
      <c r="U677">
        <v>1.68500513926567E-2</v>
      </c>
      <c r="V677">
        <v>-3.22536431965985</v>
      </c>
      <c r="W677">
        <v>-1.8462602182719301</v>
      </c>
      <c r="X677">
        <v>3866.3703499399999</v>
      </c>
      <c r="Y677">
        <v>3.0840169340980101</v>
      </c>
      <c r="AA677">
        <v>21.501336614058399</v>
      </c>
      <c r="AB677">
        <v>18.782464658440599</v>
      </c>
      <c r="AC677">
        <v>1.29014926677683</v>
      </c>
      <c r="AD677">
        <v>4.6536854529267204</v>
      </c>
      <c r="AE677">
        <v>35.211063385994301</v>
      </c>
      <c r="AG677">
        <v>111.19701944461301</v>
      </c>
      <c r="AH677">
        <v>56.507936761428901</v>
      </c>
      <c r="AI677">
        <v>4.8038237317731998</v>
      </c>
      <c r="AJ677">
        <v>123.84402269698001</v>
      </c>
      <c r="AK677">
        <v>38.583054313749102</v>
      </c>
      <c r="AM677">
        <v>2.9505458729021701</v>
      </c>
      <c r="AO677">
        <v>2.9505458729021701</v>
      </c>
      <c r="AP677">
        <v>257.25130639676797</v>
      </c>
      <c r="AR677">
        <v>83.793946141148197</v>
      </c>
      <c r="AS677">
        <v>29.684939811732502</v>
      </c>
    </row>
    <row r="678" spans="1:45" x14ac:dyDescent="0.25">
      <c r="A678" t="s">
        <v>1604</v>
      </c>
      <c r="B678" t="s">
        <v>1603</v>
      </c>
      <c r="C678" t="s">
        <v>85</v>
      </c>
      <c r="D678">
        <v>3669.7904963999999</v>
      </c>
      <c r="E678">
        <v>23.6</v>
      </c>
      <c r="F678">
        <v>1.10389044506691</v>
      </c>
      <c r="G678">
        <v>0.70221303050192496</v>
      </c>
      <c r="H678">
        <v>0.293468412997202</v>
      </c>
      <c r="I678">
        <v>126.25899022430001</v>
      </c>
      <c r="L678">
        <v>91.794957775396597</v>
      </c>
      <c r="M678">
        <v>78.233217698253299</v>
      </c>
      <c r="N678">
        <v>3.8373154803893099</v>
      </c>
      <c r="O678">
        <v>0</v>
      </c>
      <c r="P678">
        <v>66.478607510194095</v>
      </c>
      <c r="R678">
        <v>0.76187940407930699</v>
      </c>
      <c r="S678">
        <v>-5.9933084834059303</v>
      </c>
      <c r="T678">
        <v>-1054.5374989655099</v>
      </c>
      <c r="X678">
        <v>5395.6404964000003</v>
      </c>
      <c r="Y678">
        <v>4.0431016885345397</v>
      </c>
      <c r="Z678">
        <v>56.922043426521697</v>
      </c>
      <c r="AA678">
        <v>30.425400340588698</v>
      </c>
      <c r="AB678">
        <v>25.8783716853717</v>
      </c>
      <c r="AC678">
        <v>0.65568488869672503</v>
      </c>
      <c r="AD678">
        <v>5.2851736530313103</v>
      </c>
      <c r="AE678">
        <v>42.859778841132098</v>
      </c>
      <c r="AF678">
        <v>38.714954071104501</v>
      </c>
      <c r="AG678">
        <v>-35.754734900007399</v>
      </c>
      <c r="AH678">
        <v>-57.7411168826766</v>
      </c>
      <c r="AI678">
        <v>2.2334553565820698</v>
      </c>
      <c r="AJ678">
        <v>-2639.1801450735702</v>
      </c>
      <c r="AK678">
        <v>-2560.43616527831</v>
      </c>
      <c r="AM678">
        <v>2.7498748596134899</v>
      </c>
      <c r="AN678">
        <v>28.381983730858401</v>
      </c>
      <c r="AO678">
        <v>2.7498748596134899</v>
      </c>
      <c r="AP678">
        <v>20.477435678045499</v>
      </c>
      <c r="AR678">
        <v>0.84589068231517595</v>
      </c>
      <c r="AS678">
        <v>-1054.5374989654399</v>
      </c>
    </row>
    <row r="679" spans="1:45" x14ac:dyDescent="0.25">
      <c r="A679" t="s">
        <v>1639</v>
      </c>
      <c r="B679" t="s">
        <v>1638</v>
      </c>
      <c r="C679" t="s">
        <v>373</v>
      </c>
      <c r="D679">
        <v>3652.25848425</v>
      </c>
      <c r="E679">
        <v>68.599999999999994</v>
      </c>
      <c r="F679">
        <v>-19.357091172214101</v>
      </c>
      <c r="G679">
        <v>0.41636839588875002</v>
      </c>
      <c r="H679">
        <v>7.8566664506033904E-2</v>
      </c>
      <c r="I679">
        <v>3271.0603910011</v>
      </c>
      <c r="L679">
        <v>161.43202461177799</v>
      </c>
      <c r="M679">
        <v>38.791976087058003</v>
      </c>
      <c r="O679">
        <v>0</v>
      </c>
      <c r="P679">
        <v>10.439727243005899</v>
      </c>
      <c r="R679">
        <v>1.8747632544489601</v>
      </c>
      <c r="S679">
        <v>0.193680959698458</v>
      </c>
      <c r="T679">
        <v>-6.00325205340412</v>
      </c>
      <c r="X679">
        <v>4801.8084842500002</v>
      </c>
      <c r="Y679">
        <v>7.4048274927907203</v>
      </c>
      <c r="AC679">
        <v>0.941333681936249</v>
      </c>
      <c r="AD679">
        <v>3.6778973512404298</v>
      </c>
      <c r="AE679">
        <v>387.382730986659</v>
      </c>
      <c r="AG679">
        <v>-64.585531722537098</v>
      </c>
      <c r="AH679">
        <v>-64.585531722537098</v>
      </c>
      <c r="AI679">
        <v>1.06611627325031</v>
      </c>
      <c r="AJ679">
        <v>-110.92027159993501</v>
      </c>
      <c r="AK679">
        <v>-110.92027159993501</v>
      </c>
      <c r="AM679">
        <v>5.6321163419279197</v>
      </c>
      <c r="AO679">
        <v>5.6321163419279197</v>
      </c>
      <c r="AP679">
        <v>-36.019236327006801</v>
      </c>
      <c r="AR679">
        <v>-36.019236327006801</v>
      </c>
      <c r="AS679">
        <v>-6.0033507310518202</v>
      </c>
    </row>
    <row r="680" spans="1:45" x14ac:dyDescent="0.25">
      <c r="A680" t="s">
        <v>1662</v>
      </c>
      <c r="B680" t="s">
        <v>1661</v>
      </c>
      <c r="C680" t="s">
        <v>373</v>
      </c>
      <c r="D680">
        <v>3622.7452079999998</v>
      </c>
      <c r="E680">
        <v>400</v>
      </c>
      <c r="F680">
        <v>2.8501750477402901</v>
      </c>
      <c r="G680">
        <v>0.38827284946236501</v>
      </c>
      <c r="H680">
        <v>0.28045634268090303</v>
      </c>
      <c r="I680">
        <v>-43.470235395400003</v>
      </c>
      <c r="L680">
        <v>1.59478640051423</v>
      </c>
      <c r="M680">
        <v>246.53541989204501</v>
      </c>
      <c r="N680">
        <v>16.2920479560463</v>
      </c>
      <c r="P680">
        <v>228.85476379764799</v>
      </c>
      <c r="Q680">
        <v>9.1770790957168593</v>
      </c>
      <c r="R680">
        <v>0.38827284946236501</v>
      </c>
      <c r="S680">
        <v>-3.9663049095607201</v>
      </c>
      <c r="T680">
        <v>22.941835273256899</v>
      </c>
      <c r="U680">
        <v>6.4676616915422898</v>
      </c>
      <c r="V680">
        <v>5.3082633986545398</v>
      </c>
      <c r="W680">
        <v>5.3082633986545398</v>
      </c>
      <c r="X680">
        <v>4700.9452080000001</v>
      </c>
      <c r="Y680">
        <v>8.1668928753843701</v>
      </c>
      <c r="Z680">
        <v>26.231489358852699</v>
      </c>
      <c r="AA680">
        <v>13.123433762318101</v>
      </c>
      <c r="AB680">
        <v>10.1974993123495</v>
      </c>
      <c r="AC680">
        <v>0.941333681936249</v>
      </c>
      <c r="AD680">
        <v>3.6778973512404298</v>
      </c>
      <c r="AE680">
        <v>387.382730986659</v>
      </c>
      <c r="AF680">
        <v>20.215084024328899</v>
      </c>
      <c r="AG680">
        <v>151.77013850633401</v>
      </c>
      <c r="AH680">
        <v>151.77013850633401</v>
      </c>
      <c r="AI680">
        <v>7.5792819950625496</v>
      </c>
      <c r="AJ680">
        <v>-58.267440721085997</v>
      </c>
      <c r="AK680">
        <v>-58.267440721085997</v>
      </c>
      <c r="AM680">
        <v>6.2937496012925402</v>
      </c>
      <c r="AN680">
        <v>10.648242925166</v>
      </c>
      <c r="AO680">
        <v>6.2937496012925402</v>
      </c>
      <c r="AP680">
        <v>-28.5030916603096</v>
      </c>
      <c r="AR680">
        <v>-28.5030916603096</v>
      </c>
      <c r="AS680">
        <v>22.9389299563097</v>
      </c>
    </row>
    <row r="681" spans="1:45" x14ac:dyDescent="0.25">
      <c r="A681" t="s">
        <v>1697</v>
      </c>
      <c r="B681" t="s">
        <v>1696</v>
      </c>
      <c r="C681" t="s">
        <v>309</v>
      </c>
      <c r="D681">
        <v>3607.75109715599</v>
      </c>
      <c r="E681">
        <v>29.77</v>
      </c>
      <c r="F681">
        <v>13.195329087048799</v>
      </c>
      <c r="G681">
        <v>1.30433605803063</v>
      </c>
      <c r="H681">
        <v>0.36894701386791801</v>
      </c>
      <c r="I681">
        <v>258.70652341869999</v>
      </c>
      <c r="J681">
        <v>124.826903065716</v>
      </c>
      <c r="K681">
        <v>24.395661570479401</v>
      </c>
      <c r="L681">
        <v>22.829161105094801</v>
      </c>
      <c r="M681">
        <v>6.3371218300795702</v>
      </c>
      <c r="N681">
        <v>4.7902760863868199</v>
      </c>
      <c r="O681">
        <v>2.92404915155061</v>
      </c>
      <c r="P681">
        <v>0.49032936356880003</v>
      </c>
      <c r="Q681">
        <v>25.128812860676</v>
      </c>
      <c r="R681">
        <v>1.9650300438477699</v>
      </c>
      <c r="S681">
        <v>2.5528481419570501</v>
      </c>
      <c r="T681">
        <v>73.974802074143895</v>
      </c>
      <c r="U681">
        <v>0.35260930888575398</v>
      </c>
      <c r="V681">
        <v>-0.30307557981097</v>
      </c>
      <c r="W681">
        <v>0.300296746139673</v>
      </c>
      <c r="X681">
        <v>3720.2010971559898</v>
      </c>
      <c r="Y681">
        <v>9.3691316320950904</v>
      </c>
      <c r="Z681">
        <v>132.39149811943</v>
      </c>
      <c r="AA681">
        <v>59.858424733000703</v>
      </c>
      <c r="AB681">
        <v>57.6507221006663</v>
      </c>
      <c r="AC681">
        <v>0.75236751848995997</v>
      </c>
      <c r="AD681">
        <v>6.8141198838329604</v>
      </c>
      <c r="AE681">
        <v>330.89120710237103</v>
      </c>
      <c r="AF681">
        <v>128.389718759999</v>
      </c>
      <c r="AG681">
        <v>-55.456217968016901</v>
      </c>
      <c r="AH681">
        <v>-38.131734167507801</v>
      </c>
      <c r="AI681">
        <v>3.2698452853662499</v>
      </c>
      <c r="AJ681">
        <v>5.7047529496564602</v>
      </c>
      <c r="AK681">
        <v>72.597255688941999</v>
      </c>
      <c r="AM681">
        <v>9.0859321962273594</v>
      </c>
      <c r="AN681">
        <v>57.302272826493002</v>
      </c>
      <c r="AO681">
        <v>9.0859321962273594</v>
      </c>
      <c r="AP681">
        <v>358.11903115928197</v>
      </c>
      <c r="AR681">
        <v>233.207499171965</v>
      </c>
      <c r="AS681">
        <v>62.396248653683799</v>
      </c>
    </row>
    <row r="682" spans="1:45" x14ac:dyDescent="0.25">
      <c r="A682" t="s">
        <v>1637</v>
      </c>
      <c r="B682" t="s">
        <v>1636</v>
      </c>
      <c r="C682" t="s">
        <v>88</v>
      </c>
      <c r="D682">
        <v>3590.8508693099998</v>
      </c>
      <c r="E682">
        <v>1620.05</v>
      </c>
      <c r="F682">
        <v>6.3309523809523798</v>
      </c>
      <c r="G682">
        <v>1.5512132524498301</v>
      </c>
      <c r="H682">
        <v>0.88244905509140703</v>
      </c>
      <c r="I682">
        <v>277.08349001969998</v>
      </c>
      <c r="L682">
        <v>62.627049562139</v>
      </c>
      <c r="M682">
        <v>25.352469931725398</v>
      </c>
      <c r="N682">
        <v>8.0782610016557506</v>
      </c>
      <c r="O682">
        <v>0</v>
      </c>
      <c r="P682">
        <v>2.7711429114967498</v>
      </c>
      <c r="Q682">
        <v>24.5545837382572</v>
      </c>
      <c r="R682">
        <v>2.5425804946336901</v>
      </c>
      <c r="S682">
        <v>2.5966737224070102</v>
      </c>
      <c r="T682">
        <v>78.954504602242693</v>
      </c>
      <c r="U682">
        <v>0.12345297984630101</v>
      </c>
      <c r="V682">
        <v>-3.1187613912062102</v>
      </c>
      <c r="W682">
        <v>-0.36939897669538801</v>
      </c>
      <c r="X682">
        <v>3533.8008693100001</v>
      </c>
      <c r="Y682">
        <v>8.2303914414710206</v>
      </c>
      <c r="AA682">
        <v>66.449809501880395</v>
      </c>
      <c r="AB682">
        <v>56.324527722505501</v>
      </c>
      <c r="AC682">
        <v>1.29014926677683</v>
      </c>
      <c r="AD682">
        <v>4.6536854529267204</v>
      </c>
      <c r="AE682">
        <v>35.211063385994301</v>
      </c>
      <c r="AG682">
        <v>17.402778587509498</v>
      </c>
      <c r="AH682">
        <v>147.28792113412899</v>
      </c>
      <c r="AI682">
        <v>7.5902066611215604</v>
      </c>
      <c r="AJ682">
        <v>139.16252741838801</v>
      </c>
      <c r="AK682">
        <v>268.59621306300102</v>
      </c>
      <c r="AL682">
        <v>46.822254335260098</v>
      </c>
      <c r="AM682">
        <v>8.3632636233230802</v>
      </c>
      <c r="AN682">
        <v>176.19484147742801</v>
      </c>
      <c r="AO682">
        <v>8.3632636233230802</v>
      </c>
      <c r="AP682">
        <v>105.504637207643</v>
      </c>
      <c r="AQ682">
        <v>6.2997383672105203</v>
      </c>
      <c r="AR682">
        <v>420.96028672733303</v>
      </c>
      <c r="AS682">
        <v>78.937148149263507</v>
      </c>
    </row>
    <row r="683" spans="1:45" x14ac:dyDescent="0.25">
      <c r="A683" t="s">
        <v>1677</v>
      </c>
      <c r="B683" t="s">
        <v>1676</v>
      </c>
      <c r="C683" t="s">
        <v>530</v>
      </c>
      <c r="D683">
        <v>3537.6800499999999</v>
      </c>
      <c r="E683">
        <v>14330.35</v>
      </c>
      <c r="F683">
        <v>5.3006329113924</v>
      </c>
      <c r="G683">
        <v>0.78455154803702498</v>
      </c>
      <c r="H683">
        <v>1.0975735557947599</v>
      </c>
      <c r="I683">
        <v>81.457528890800006</v>
      </c>
      <c r="J683">
        <v>86.733794644242394</v>
      </c>
      <c r="K683">
        <v>76.455534179414698</v>
      </c>
      <c r="L683">
        <v>41.926935414665998</v>
      </c>
      <c r="M683">
        <v>55.195071868583099</v>
      </c>
      <c r="N683">
        <v>10.899980477646899</v>
      </c>
      <c r="O683">
        <v>4.2082789240010401</v>
      </c>
      <c r="P683">
        <v>35.297741273100598</v>
      </c>
      <c r="Q683">
        <v>13.889016596937999</v>
      </c>
      <c r="R683">
        <v>1.4772582189594601</v>
      </c>
      <c r="S683">
        <v>8.6441186859766805</v>
      </c>
      <c r="T683">
        <v>117.102947699437</v>
      </c>
      <c r="X683">
        <v>3658.5200500000001</v>
      </c>
      <c r="Y683">
        <v>7.4750629303475398</v>
      </c>
      <c r="Z683">
        <v>160.814068131868</v>
      </c>
      <c r="AA683">
        <v>72.806369154228804</v>
      </c>
      <c r="AB683">
        <v>47.067027531197702</v>
      </c>
      <c r="AC683">
        <v>0.95888409771816996</v>
      </c>
      <c r="AD683">
        <v>9.8412150797770206</v>
      </c>
      <c r="AE683">
        <v>44.594834924386198</v>
      </c>
      <c r="AF683">
        <v>155.50241978021899</v>
      </c>
      <c r="AG683">
        <v>210.638487027004</v>
      </c>
      <c r="AH683">
        <v>49.019084794570098</v>
      </c>
      <c r="AI683">
        <v>14.528460164270999</v>
      </c>
      <c r="AJ683">
        <v>278.95896426327499</v>
      </c>
      <c r="AK683">
        <v>145.22779987906301</v>
      </c>
      <c r="AM683">
        <v>7.2281634758801001</v>
      </c>
      <c r="AN683">
        <v>57.928279842803299</v>
      </c>
      <c r="AO683">
        <v>7.2281634758801001</v>
      </c>
      <c r="AP683">
        <v>408.24948086698998</v>
      </c>
      <c r="AR683">
        <v>42.3535771035653</v>
      </c>
      <c r="AS683">
        <v>117.102947699437</v>
      </c>
    </row>
    <row r="684" spans="1:45" x14ac:dyDescent="0.25">
      <c r="A684" t="s">
        <v>1736</v>
      </c>
      <c r="B684" t="s">
        <v>1735</v>
      </c>
      <c r="C684" t="s">
        <v>1447</v>
      </c>
      <c r="D684">
        <v>3533.2866381449999</v>
      </c>
      <c r="E684">
        <v>624.54999999999995</v>
      </c>
      <c r="F684">
        <v>586.61764705882297</v>
      </c>
      <c r="G684">
        <v>3.2452780692549799</v>
      </c>
      <c r="H684">
        <v>0.49805421769643599</v>
      </c>
      <c r="I684">
        <v>-106.6795265384</v>
      </c>
      <c r="L684">
        <v>0.68979046019185697</v>
      </c>
      <c r="M684">
        <v>0.32972385627037298</v>
      </c>
      <c r="N684">
        <v>22.022856511897501</v>
      </c>
      <c r="O684">
        <v>0</v>
      </c>
      <c r="P684">
        <v>0.124895400102414</v>
      </c>
      <c r="Q684">
        <v>141.83654029338899</v>
      </c>
      <c r="R684">
        <v>3.4435991605456402</v>
      </c>
      <c r="S684">
        <v>5.0299627550169497</v>
      </c>
      <c r="T684">
        <v>23.729258818972401</v>
      </c>
      <c r="U684">
        <v>0.400103287612745</v>
      </c>
      <c r="V684">
        <v>-0.22555179908360701</v>
      </c>
      <c r="W684">
        <v>3.8790064105032503E-2</v>
      </c>
      <c r="X684">
        <v>3430.64663814499</v>
      </c>
      <c r="Y684">
        <v>7.5828801515074398</v>
      </c>
      <c r="Z684">
        <v>317.652466494907</v>
      </c>
      <c r="AA684">
        <v>17.200534661042798</v>
      </c>
      <c r="AB684">
        <v>14.618402241967701</v>
      </c>
      <c r="AC684">
        <v>0.45716602517637001</v>
      </c>
      <c r="AD684">
        <v>5.7210413287841799</v>
      </c>
      <c r="AE684">
        <v>152.72171058466299</v>
      </c>
      <c r="AF684">
        <v>327.15617019861099</v>
      </c>
      <c r="AG684">
        <v>41.398670377087001</v>
      </c>
      <c r="AH684">
        <v>-28.513909561736298</v>
      </c>
      <c r="AI684">
        <v>4.4129124834763296</v>
      </c>
      <c r="AJ684">
        <v>-18.982189539966701</v>
      </c>
      <c r="AK684">
        <v>-61.873910009932402</v>
      </c>
      <c r="AL684">
        <v>20.749169435215901</v>
      </c>
      <c r="AM684">
        <v>7.8097489901971597</v>
      </c>
      <c r="AN684">
        <v>165.10685224976601</v>
      </c>
      <c r="AO684">
        <v>7.8097489901971597</v>
      </c>
      <c r="AP684">
        <v>57.785846302500303</v>
      </c>
      <c r="AQ684">
        <v>7.2355139863142703</v>
      </c>
      <c r="AR684">
        <v>393.59646644202599</v>
      </c>
      <c r="AS684">
        <v>23.730852563268101</v>
      </c>
    </row>
    <row r="685" spans="1:45" x14ac:dyDescent="0.25">
      <c r="A685" t="s">
        <v>1656</v>
      </c>
      <c r="B685" t="s">
        <v>1655</v>
      </c>
      <c r="C685" t="s">
        <v>1277</v>
      </c>
      <c r="D685">
        <v>3529.5107561999998</v>
      </c>
      <c r="E685">
        <v>6670</v>
      </c>
      <c r="F685">
        <v>27.115226337448501</v>
      </c>
      <c r="G685">
        <v>1.3331599479843901</v>
      </c>
      <c r="H685">
        <v>2.3213735720688602</v>
      </c>
      <c r="I685">
        <v>102.0669921562</v>
      </c>
      <c r="J685">
        <v>121.41057042806</v>
      </c>
      <c r="K685">
        <v>46.806243900572099</v>
      </c>
      <c r="L685">
        <v>18.1151976315893</v>
      </c>
      <c r="M685">
        <v>15.3224930286459</v>
      </c>
      <c r="N685">
        <v>28.623558287538799</v>
      </c>
      <c r="O685">
        <v>3.0063280216303201</v>
      </c>
      <c r="P685">
        <v>7.5218194328758203</v>
      </c>
      <c r="Q685">
        <v>51.438185173124801</v>
      </c>
      <c r="R685">
        <v>2.4356306892067598</v>
      </c>
      <c r="S685">
        <v>4.9110624848042699</v>
      </c>
      <c r="T685">
        <v>37.238982445663602</v>
      </c>
      <c r="U685">
        <v>1.4981722298795399</v>
      </c>
      <c r="V685">
        <v>0.87251714318319396</v>
      </c>
      <c r="W685">
        <v>0.96191575365954596</v>
      </c>
      <c r="X685">
        <v>3473.27075619999</v>
      </c>
      <c r="Y685">
        <v>3.4390181355697198</v>
      </c>
      <c r="Z685">
        <v>48.159605604547899</v>
      </c>
      <c r="AA685">
        <v>26.356584885415099</v>
      </c>
      <c r="AB685">
        <v>24.8979982523297</v>
      </c>
      <c r="AC685">
        <v>0.69067063619616997</v>
      </c>
      <c r="AD685">
        <v>8.5308523218610208</v>
      </c>
      <c r="AE685">
        <v>61.422563987467399</v>
      </c>
      <c r="AF685">
        <v>48.93941702995</v>
      </c>
      <c r="AG685">
        <v>69.594262015787095</v>
      </c>
      <c r="AH685">
        <v>107.06044757603399</v>
      </c>
      <c r="AI685">
        <v>12.7820619135914</v>
      </c>
      <c r="AJ685">
        <v>-30.488306300591798</v>
      </c>
      <c r="AK685">
        <v>-40.167672041793701</v>
      </c>
      <c r="AM685">
        <v>3.49470350924789</v>
      </c>
      <c r="AN685">
        <v>38.251986086485303</v>
      </c>
      <c r="AO685">
        <v>3.49470350924789</v>
      </c>
      <c r="AP685">
        <v>-40.185976834224199</v>
      </c>
      <c r="AR685">
        <v>120.874359162183</v>
      </c>
      <c r="AS685">
        <v>37.238982445663503</v>
      </c>
    </row>
    <row r="686" spans="1:45" x14ac:dyDescent="0.25">
      <c r="A686" t="s">
        <v>1631</v>
      </c>
      <c r="B686" t="s">
        <v>1630</v>
      </c>
      <c r="C686" t="s">
        <v>504</v>
      </c>
      <c r="D686">
        <v>3516.7354024000001</v>
      </c>
      <c r="E686">
        <v>1051.4000000000001</v>
      </c>
      <c r="F686">
        <v>52.562121212121198</v>
      </c>
      <c r="G686">
        <v>1.19978242287668</v>
      </c>
      <c r="H686">
        <v>1.4550590552456399</v>
      </c>
      <c r="I686">
        <v>112.20937132980001</v>
      </c>
      <c r="L686">
        <v>43.916073718519499</v>
      </c>
      <c r="M686">
        <v>8.8486760920918002</v>
      </c>
      <c r="N686">
        <v>20.300905877671401</v>
      </c>
      <c r="O686">
        <v>0</v>
      </c>
      <c r="P686">
        <v>2.7994217818989502</v>
      </c>
      <c r="Q686">
        <v>43.865789107117998</v>
      </c>
      <c r="R686">
        <v>2.0463516978786198</v>
      </c>
      <c r="S686">
        <v>5.4050853780339496</v>
      </c>
      <c r="T686">
        <v>13.9591767649743</v>
      </c>
      <c r="U686">
        <v>1.42825262218254</v>
      </c>
      <c r="V686">
        <v>0.77256773348582297</v>
      </c>
      <c r="W686">
        <v>0.83334762518316696</v>
      </c>
      <c r="X686">
        <v>3332.6354023999902</v>
      </c>
      <c r="Y686">
        <v>1.4839148836960701</v>
      </c>
      <c r="Z686">
        <v>21.5328254984816</v>
      </c>
      <c r="AA686">
        <v>9.6066282390245199</v>
      </c>
      <c r="AB686">
        <v>7.8161156770955396</v>
      </c>
      <c r="AC686">
        <v>0.75236751848995997</v>
      </c>
      <c r="AD686">
        <v>6.8141198838329604</v>
      </c>
      <c r="AE686">
        <v>330.89120710237103</v>
      </c>
      <c r="AF686">
        <v>22.722332508884101</v>
      </c>
      <c r="AG686">
        <v>-66.356027735117095</v>
      </c>
      <c r="AH686">
        <v>-41.349964976255997</v>
      </c>
      <c r="AI686">
        <v>3.0997561985685498</v>
      </c>
      <c r="AJ686">
        <v>-68.248533042871898</v>
      </c>
      <c r="AK686">
        <v>-67.430590772022597</v>
      </c>
      <c r="AL686">
        <v>12.016</v>
      </c>
      <c r="AM686">
        <v>1.5658886663342</v>
      </c>
      <c r="AN686">
        <v>17.370025695939901</v>
      </c>
      <c r="AO686">
        <v>1.5658886663342</v>
      </c>
      <c r="AP686">
        <v>-65.710730796293305</v>
      </c>
      <c r="AQ686">
        <v>1.3620264177939101</v>
      </c>
      <c r="AR686">
        <v>-42.574318713539398</v>
      </c>
      <c r="AS686">
        <v>14.1177655656362</v>
      </c>
    </row>
    <row r="687" spans="1:45" x14ac:dyDescent="0.25">
      <c r="A687" t="s">
        <v>1664</v>
      </c>
      <c r="B687" t="s">
        <v>1663</v>
      </c>
      <c r="C687" t="s">
        <v>315</v>
      </c>
      <c r="D687">
        <v>3515.9075812000001</v>
      </c>
      <c r="E687">
        <v>244</v>
      </c>
      <c r="F687">
        <v>-1.06622516556291</v>
      </c>
      <c r="G687">
        <v>0.45123726346433701</v>
      </c>
      <c r="H687">
        <v>0.349552502205975</v>
      </c>
      <c r="I687">
        <v>106.31151509999999</v>
      </c>
      <c r="J687">
        <v>230.466814159292</v>
      </c>
      <c r="K687">
        <v>317.356194690265</v>
      </c>
      <c r="L687">
        <v>112.86963577353001</v>
      </c>
      <c r="M687">
        <v>59.6395412342982</v>
      </c>
      <c r="O687">
        <v>1.5837421163279599</v>
      </c>
      <c r="P687">
        <v>12.2883670125614</v>
      </c>
      <c r="R687">
        <v>0.64279475982532697</v>
      </c>
      <c r="S687">
        <v>-3.00596205962059</v>
      </c>
      <c r="T687">
        <v>-6.2896378912343396</v>
      </c>
      <c r="X687">
        <v>5883.9075812000001</v>
      </c>
      <c r="Y687">
        <v>2.1218563221060198</v>
      </c>
      <c r="AC687">
        <v>0.83208620538750999</v>
      </c>
      <c r="AD687">
        <v>6.2748041438375504</v>
      </c>
      <c r="AE687">
        <v>38.257191492088097</v>
      </c>
      <c r="AG687">
        <v>-78.814077311960304</v>
      </c>
      <c r="AH687">
        <v>-80.326550188889897</v>
      </c>
      <c r="AI687">
        <v>0.96010583866739396</v>
      </c>
      <c r="AJ687">
        <v>-117.394377141961</v>
      </c>
      <c r="AK687">
        <v>-115.614965428071</v>
      </c>
      <c r="AM687">
        <v>1.26790753018391</v>
      </c>
      <c r="AN687">
        <v>22.979788112418301</v>
      </c>
      <c r="AO687">
        <v>1.26790753018391</v>
      </c>
      <c r="AP687">
        <v>-69.481088752320304</v>
      </c>
      <c r="AR687">
        <v>-71.666936843157004</v>
      </c>
      <c r="AS687">
        <v>-6.2784063950000002</v>
      </c>
    </row>
    <row r="688" spans="1:45" x14ac:dyDescent="0.25">
      <c r="A688" t="s">
        <v>1654</v>
      </c>
      <c r="B688" t="s">
        <v>1653</v>
      </c>
      <c r="C688" t="s">
        <v>102</v>
      </c>
      <c r="D688">
        <v>3511.2250043499998</v>
      </c>
      <c r="E688">
        <v>214.45</v>
      </c>
      <c r="F688">
        <v>169.40833333333299</v>
      </c>
      <c r="G688">
        <v>3.4864375073073699</v>
      </c>
      <c r="H688">
        <v>0.88014665404776504</v>
      </c>
      <c r="I688">
        <v>138.71041281379999</v>
      </c>
      <c r="J688">
        <v>102.506775129364</v>
      </c>
      <c r="K688">
        <v>43.4404470675967</v>
      </c>
      <c r="L688">
        <v>89.497322545461202</v>
      </c>
      <c r="M688">
        <v>0.63074613595510598</v>
      </c>
      <c r="N688">
        <v>10.946696175198801</v>
      </c>
      <c r="O688">
        <v>3.5607402490164</v>
      </c>
      <c r="P688">
        <v>0.44004046052843498</v>
      </c>
      <c r="Q688">
        <v>48.908053515215201</v>
      </c>
      <c r="R688">
        <v>5.1518765345492801</v>
      </c>
      <c r="S688">
        <v>2.5064831761771198</v>
      </c>
      <c r="T688">
        <v>23.541568919544002</v>
      </c>
      <c r="U688">
        <v>1.4238009936151801</v>
      </c>
      <c r="V688">
        <v>-1.8184133774373299</v>
      </c>
      <c r="W688">
        <v>0.33861430652508101</v>
      </c>
      <c r="X688">
        <v>3287.29500435</v>
      </c>
      <c r="Y688">
        <v>2.02568076629426</v>
      </c>
      <c r="Z688">
        <v>13.031892980574799</v>
      </c>
      <c r="AA688">
        <v>16.1704707774607</v>
      </c>
      <c r="AB688">
        <v>12.693729020156701</v>
      </c>
      <c r="AC688">
        <v>1.29014926677683</v>
      </c>
      <c r="AD688">
        <v>4.6536854529267204</v>
      </c>
      <c r="AE688">
        <v>35.211063385994301</v>
      </c>
      <c r="AF688">
        <v>13.9196234067393</v>
      </c>
      <c r="AG688">
        <v>-41.070649657517897</v>
      </c>
      <c r="AH688">
        <v>-26.297898665551699</v>
      </c>
      <c r="AI688">
        <v>2.2621977568567</v>
      </c>
      <c r="AJ688">
        <v>5.9238546383501198</v>
      </c>
      <c r="AK688">
        <v>9.9029523017122791</v>
      </c>
      <c r="AL688">
        <v>22.222797927461102</v>
      </c>
      <c r="AM688">
        <v>2.1636698099900702</v>
      </c>
      <c r="AN688">
        <v>12.452035620788701</v>
      </c>
      <c r="AO688">
        <v>2.1636698099900702</v>
      </c>
      <c r="AP688">
        <v>-4.9884115339701101</v>
      </c>
      <c r="AQ688">
        <v>2.0997420755456901</v>
      </c>
      <c r="AR688">
        <v>34.778251094735502</v>
      </c>
      <c r="AS688">
        <v>23.541568919544002</v>
      </c>
    </row>
    <row r="689" spans="1:45" x14ac:dyDescent="0.25">
      <c r="A689" t="s">
        <v>1623</v>
      </c>
      <c r="B689" t="s">
        <v>1622</v>
      </c>
      <c r="C689" t="s">
        <v>315</v>
      </c>
      <c r="D689">
        <v>3509.75584875</v>
      </c>
      <c r="E689">
        <v>283.85000000000002</v>
      </c>
      <c r="F689">
        <v>3.1906444906444902</v>
      </c>
      <c r="G689">
        <v>0.82593377449004801</v>
      </c>
      <c r="H689">
        <v>0.98316429774498004</v>
      </c>
      <c r="I689">
        <v>105.9927343865</v>
      </c>
      <c r="L689">
        <v>83.065372897398902</v>
      </c>
      <c r="M689">
        <v>63.2053034701024</v>
      </c>
      <c r="N689">
        <v>6.9345852668868702</v>
      </c>
      <c r="O689">
        <v>0</v>
      </c>
      <c r="P689">
        <v>26.863798947545799</v>
      </c>
      <c r="Q689">
        <v>6.8455109900186004</v>
      </c>
      <c r="R689">
        <v>1.2536304424134399</v>
      </c>
      <c r="S689">
        <v>9.7308291957496795</v>
      </c>
      <c r="T689">
        <v>44.773004831611097</v>
      </c>
      <c r="U689">
        <v>0.421570349552081</v>
      </c>
      <c r="V689">
        <v>-0.34323341163496501</v>
      </c>
      <c r="W689">
        <v>-0.49238570201371001</v>
      </c>
      <c r="X689">
        <v>4125.4158487499999</v>
      </c>
      <c r="Y689">
        <v>2.0337874665999398</v>
      </c>
      <c r="Z689">
        <v>202.02820023261401</v>
      </c>
      <c r="AA689">
        <v>26.880926883104099</v>
      </c>
      <c r="AB689">
        <v>15.717067390848801</v>
      </c>
      <c r="AC689">
        <v>0.83208620538750999</v>
      </c>
      <c r="AD689">
        <v>6.2748041438375504</v>
      </c>
      <c r="AE689">
        <v>38.257191492088097</v>
      </c>
      <c r="AF689">
        <v>171.87834714740401</v>
      </c>
      <c r="AG689">
        <v>-27.4826276716074</v>
      </c>
      <c r="AH689">
        <v>-32.659676619058601</v>
      </c>
      <c r="AI689">
        <v>3.2863497900241501</v>
      </c>
      <c r="AJ689">
        <v>23.822475202471502</v>
      </c>
      <c r="AK689">
        <v>11.155671383060399</v>
      </c>
      <c r="AL689">
        <v>21.262172284644102</v>
      </c>
      <c r="AM689">
        <v>1.73027343611346</v>
      </c>
      <c r="AN689">
        <v>11.948918560412601</v>
      </c>
      <c r="AO689">
        <v>1.73027343611346</v>
      </c>
      <c r="AP689">
        <v>-58.351803917983702</v>
      </c>
      <c r="AQ689">
        <v>1.51858887870438</v>
      </c>
      <c r="AR689">
        <v>-61.334761899474302</v>
      </c>
      <c r="AS689">
        <v>44.773004831610997</v>
      </c>
    </row>
    <row r="690" spans="1:45" x14ac:dyDescent="0.25">
      <c r="A690" t="s">
        <v>1671</v>
      </c>
      <c r="B690" t="s">
        <v>1670</v>
      </c>
      <c r="C690" t="s">
        <v>533</v>
      </c>
      <c r="D690">
        <v>3500.2768839999999</v>
      </c>
      <c r="E690">
        <v>70.75</v>
      </c>
      <c r="F690">
        <v>3.02890863280731</v>
      </c>
      <c r="G690">
        <v>0.62706328780484299</v>
      </c>
      <c r="H690">
        <v>3.1530474532458701</v>
      </c>
      <c r="I690">
        <v>61.682980376899998</v>
      </c>
      <c r="L690">
        <v>33.266060063660198</v>
      </c>
      <c r="M690">
        <v>154.96707505324599</v>
      </c>
      <c r="N690">
        <v>8.7050308988389293</v>
      </c>
      <c r="O690">
        <v>0</v>
      </c>
      <c r="P690">
        <v>30.798503233874602</v>
      </c>
      <c r="Q690">
        <v>5.42501236911815</v>
      </c>
      <c r="R690">
        <v>1.0288157253055099</v>
      </c>
      <c r="S690">
        <v>180.81194844579099</v>
      </c>
      <c r="T690">
        <v>7.6370232888966498</v>
      </c>
      <c r="U690">
        <v>2.1443587946741398</v>
      </c>
      <c r="V690">
        <v>-1.0978555763783699</v>
      </c>
      <c r="W690">
        <v>0.281248525009552</v>
      </c>
      <c r="X690">
        <v>6643.7668839999997</v>
      </c>
      <c r="Y690">
        <v>0.22286016657402799</v>
      </c>
      <c r="AA690">
        <v>7.2717557068429599</v>
      </c>
      <c r="AB690">
        <v>5.2458521919019603</v>
      </c>
      <c r="AC690">
        <v>1.29014926677683</v>
      </c>
      <c r="AD690">
        <v>4.6536854529267204</v>
      </c>
      <c r="AE690">
        <v>35.211063385994301</v>
      </c>
      <c r="AG690">
        <v>-24.825888083023798</v>
      </c>
      <c r="AH690">
        <v>-44.292087147166498</v>
      </c>
      <c r="AI690">
        <v>1.70988768587451</v>
      </c>
      <c r="AJ690">
        <v>-42.411807965280303</v>
      </c>
      <c r="AK690">
        <v>-64.346836478265999</v>
      </c>
      <c r="AM690">
        <v>0.11741415721585401</v>
      </c>
      <c r="AO690">
        <v>0.11741415721585401</v>
      </c>
      <c r="AP690">
        <v>-85.783525197803201</v>
      </c>
      <c r="AR690">
        <v>-92.686095313504495</v>
      </c>
      <c r="AS690">
        <v>7.6370232888966498</v>
      </c>
    </row>
    <row r="691" spans="1:45" x14ac:dyDescent="0.25">
      <c r="A691" t="s">
        <v>1666</v>
      </c>
      <c r="B691" t="s">
        <v>1665</v>
      </c>
      <c r="C691" t="s">
        <v>754</v>
      </c>
      <c r="D691">
        <v>3499.3394800000001</v>
      </c>
      <c r="E691">
        <v>351.7</v>
      </c>
      <c r="G691">
        <v>1.6014753022052199</v>
      </c>
      <c r="H691">
        <v>0.484648544570422</v>
      </c>
      <c r="I691">
        <v>322.87215591889998</v>
      </c>
      <c r="L691">
        <v>72.842059314742599</v>
      </c>
      <c r="M691">
        <v>53.278967867575403</v>
      </c>
      <c r="N691">
        <v>8.3957345243338999</v>
      </c>
      <c r="P691">
        <v>8.8924050632911307</v>
      </c>
      <c r="Q691">
        <v>10.6807449461452</v>
      </c>
      <c r="R691">
        <v>1.6472405669485899</v>
      </c>
      <c r="S691">
        <v>1.4843556323479701</v>
      </c>
      <c r="T691">
        <v>57.945677761218697</v>
      </c>
      <c r="X691">
        <v>3579.47948</v>
      </c>
      <c r="Y691">
        <v>9.0578457411812305</v>
      </c>
      <c r="AA691">
        <v>43.673492923377196</v>
      </c>
      <c r="AB691">
        <v>41.257255417242902</v>
      </c>
      <c r="AC691">
        <v>1.84366191657545</v>
      </c>
      <c r="AD691">
        <v>4.1014716235830404</v>
      </c>
      <c r="AE691">
        <v>21.638596599069199</v>
      </c>
      <c r="AG691">
        <v>200.00959558443401</v>
      </c>
      <c r="AH691">
        <v>248.25346141570299</v>
      </c>
      <c r="AI691">
        <v>8.5183531645569595</v>
      </c>
      <c r="AJ691">
        <v>401.54984405990399</v>
      </c>
      <c r="AK691">
        <v>250.02907798432301</v>
      </c>
      <c r="AM691">
        <v>8.85505207753428</v>
      </c>
      <c r="AO691">
        <v>8.85505207753428</v>
      </c>
      <c r="AP691">
        <v>230.73269203958299</v>
      </c>
      <c r="AR691">
        <v>356.92280743936197</v>
      </c>
      <c r="AS691">
        <v>47.199075802535702</v>
      </c>
    </row>
    <row r="692" spans="1:45" x14ac:dyDescent="0.25">
      <c r="A692" t="s">
        <v>1658</v>
      </c>
      <c r="B692" t="s">
        <v>1657</v>
      </c>
      <c r="C692" t="s">
        <v>533</v>
      </c>
      <c r="D692">
        <v>3486.741786</v>
      </c>
      <c r="E692">
        <v>750.95</v>
      </c>
      <c r="F692">
        <v>94.144615384615406</v>
      </c>
      <c r="G692">
        <v>1.8496677183325501</v>
      </c>
      <c r="H692">
        <v>1.2842586357263499</v>
      </c>
      <c r="I692">
        <v>144.0650093399</v>
      </c>
      <c r="J692">
        <v>121.879703056263</v>
      </c>
      <c r="K692">
        <v>64.090501273442896</v>
      </c>
      <c r="L692">
        <v>65.003166225400804</v>
      </c>
      <c r="M692">
        <v>3.1583906529727601</v>
      </c>
      <c r="N692">
        <v>21.772575250836098</v>
      </c>
      <c r="O692">
        <v>2.9947562296857999</v>
      </c>
      <c r="P692">
        <v>2.4177895034391699</v>
      </c>
      <c r="Q692">
        <v>67.8779069767441</v>
      </c>
      <c r="R692">
        <v>3.0078539303215401</v>
      </c>
      <c r="S692">
        <v>2.7952552201388801</v>
      </c>
      <c r="T692">
        <v>14.932513002141301</v>
      </c>
      <c r="U692">
        <v>0.26143790849673199</v>
      </c>
      <c r="V692">
        <v>-2.98077646255578</v>
      </c>
      <c r="W692">
        <v>-1.6016723611678501</v>
      </c>
      <c r="X692">
        <v>3420.2117859999998</v>
      </c>
      <c r="Y692">
        <v>1.96002921867299</v>
      </c>
      <c r="Z692">
        <v>283.835002987552</v>
      </c>
      <c r="AA692">
        <v>11.1782586070529</v>
      </c>
      <c r="AB692">
        <v>10.569910952469201</v>
      </c>
      <c r="AC692">
        <v>1.29014926677683</v>
      </c>
      <c r="AD692">
        <v>4.6536854529267204</v>
      </c>
      <c r="AE692">
        <v>35.211063385994301</v>
      </c>
      <c r="AF692">
        <v>289.35616481327799</v>
      </c>
      <c r="AG692">
        <v>44.438291857455297</v>
      </c>
      <c r="AH692">
        <v>7.0362598269708503</v>
      </c>
      <c r="AI692">
        <v>3.28534984076133</v>
      </c>
      <c r="AJ692">
        <v>12.6009956756987</v>
      </c>
      <c r="AK692">
        <v>-30.288109945952499</v>
      </c>
      <c r="AL692">
        <v>13.690975387420201</v>
      </c>
      <c r="AM692">
        <v>1.9981557301516299</v>
      </c>
      <c r="AN692">
        <v>25.594522395948001</v>
      </c>
      <c r="AO692">
        <v>1.9981557301516299</v>
      </c>
      <c r="AP692">
        <v>141.93616223248799</v>
      </c>
      <c r="AQ692">
        <v>1.7820087680429</v>
      </c>
      <c r="AR692">
        <v>24.4681297864005</v>
      </c>
      <c r="AS692">
        <v>14.9318735214766</v>
      </c>
    </row>
    <row r="693" spans="1:45" x14ac:dyDescent="0.25">
      <c r="A693" t="s">
        <v>1660</v>
      </c>
      <c r="B693" t="s">
        <v>1659</v>
      </c>
      <c r="C693" t="s">
        <v>1454</v>
      </c>
      <c r="D693">
        <v>3476.8861929599998</v>
      </c>
      <c r="E693">
        <v>372.9</v>
      </c>
      <c r="F693">
        <v>4.1438401048492697</v>
      </c>
      <c r="G693">
        <v>1.0534783256368201</v>
      </c>
      <c r="H693">
        <v>0.85794454052867797</v>
      </c>
      <c r="I693">
        <v>390.72230794360001</v>
      </c>
      <c r="L693">
        <v>104.90115471753199</v>
      </c>
      <c r="M693">
        <v>12.022063218292599</v>
      </c>
      <c r="N693">
        <v>13.0580679800107</v>
      </c>
      <c r="O693">
        <v>0</v>
      </c>
      <c r="P693">
        <v>0.57207261052955205</v>
      </c>
      <c r="Q693">
        <v>18.2383203196406</v>
      </c>
      <c r="R693">
        <v>2.3028154327424399</v>
      </c>
      <c r="S693">
        <v>2.0167286930247901</v>
      </c>
      <c r="T693">
        <v>49.783593828178603</v>
      </c>
      <c r="U693">
        <v>0.39857122813106199</v>
      </c>
      <c r="V693">
        <v>-2.22642335347855</v>
      </c>
      <c r="W693">
        <v>-0.30037847741433099</v>
      </c>
      <c r="X693">
        <v>3469.8061929599999</v>
      </c>
      <c r="Y693">
        <v>4.2264198798508996</v>
      </c>
      <c r="Z693">
        <v>40.006989426495998</v>
      </c>
      <c r="AA693">
        <v>27.4358044829603</v>
      </c>
      <c r="AB693">
        <v>23.113550446043099</v>
      </c>
      <c r="AC693">
        <v>0.98496442982137</v>
      </c>
      <c r="AD693">
        <v>5.34669024160738</v>
      </c>
      <c r="AE693">
        <v>68.009970285932496</v>
      </c>
      <c r="AF693">
        <v>40.088622079557197</v>
      </c>
      <c r="AG693">
        <v>41.3892083063934</v>
      </c>
      <c r="AH693">
        <v>-16.331133893751701</v>
      </c>
      <c r="AI693">
        <v>5.9374070475247098</v>
      </c>
      <c r="AJ693">
        <v>45.3167522542862</v>
      </c>
      <c r="AK693">
        <v>88.154217244313301</v>
      </c>
      <c r="AL693">
        <v>29.2470588235294</v>
      </c>
      <c r="AM693">
        <v>4.2350437196521202</v>
      </c>
      <c r="AN693">
        <v>30.320800496729699</v>
      </c>
      <c r="AO693">
        <v>4.2350437196521202</v>
      </c>
      <c r="AP693">
        <v>34.7908173473311</v>
      </c>
      <c r="AQ693">
        <v>5.5129288397200602</v>
      </c>
      <c r="AR693">
        <v>17.549427966158301</v>
      </c>
      <c r="AS693">
        <v>49.7978543821255</v>
      </c>
    </row>
    <row r="694" spans="1:45" x14ac:dyDescent="0.25">
      <c r="A694" t="s">
        <v>1681</v>
      </c>
      <c r="B694" t="s">
        <v>1680</v>
      </c>
      <c r="C694" t="s">
        <v>1055</v>
      </c>
      <c r="D694">
        <v>3468.1048289999999</v>
      </c>
      <c r="E694">
        <v>2780.9</v>
      </c>
      <c r="F694">
        <v>5.4651257096512502</v>
      </c>
      <c r="G694">
        <v>0.43161935095294901</v>
      </c>
      <c r="H694">
        <v>1.0344815069501401</v>
      </c>
      <c r="I694">
        <v>228.741948092</v>
      </c>
      <c r="L694">
        <v>36.025560052086902</v>
      </c>
      <c r="M694">
        <v>67.488408037094203</v>
      </c>
      <c r="N694">
        <v>10.4939809695855</v>
      </c>
      <c r="O694">
        <v>0</v>
      </c>
      <c r="P694">
        <v>8.7164535618940508</v>
      </c>
      <c r="Q694">
        <v>12.522705044012801</v>
      </c>
      <c r="R694">
        <v>1.4582733592625401</v>
      </c>
      <c r="S694">
        <v>5.9263863216266097</v>
      </c>
      <c r="T694">
        <v>24.1848314435146</v>
      </c>
      <c r="U694">
        <v>0.45196514444806002</v>
      </c>
      <c r="V694">
        <v>-1.08200143644964</v>
      </c>
      <c r="W694">
        <v>-0.40113272370691899</v>
      </c>
      <c r="X694">
        <v>4425.2848290000002</v>
      </c>
      <c r="Y694">
        <v>1.72529760111347</v>
      </c>
      <c r="AA694">
        <v>16.417915073829398</v>
      </c>
      <c r="AB694">
        <v>12.8799255748297</v>
      </c>
      <c r="AC694">
        <v>0.95888409771816996</v>
      </c>
      <c r="AD694">
        <v>9.8412150797770206</v>
      </c>
      <c r="AE694">
        <v>44.594834924386198</v>
      </c>
      <c r="AG694">
        <v>-0.42522373581661799</v>
      </c>
      <c r="AH694">
        <v>-75.008774130644298</v>
      </c>
      <c r="AI694">
        <v>2.4364934867219299</v>
      </c>
      <c r="AJ694">
        <v>95.202791392881494</v>
      </c>
      <c r="AK694">
        <v>-49.354024626592697</v>
      </c>
      <c r="AM694">
        <v>1.35211928115277</v>
      </c>
      <c r="AN694">
        <v>107.671680502949</v>
      </c>
      <c r="AO694">
        <v>1.35211928115277</v>
      </c>
      <c r="AP694">
        <v>116.82998039434</v>
      </c>
      <c r="AR694">
        <v>-73.370965254854994</v>
      </c>
      <c r="AS694">
        <v>24.1831450317272</v>
      </c>
    </row>
    <row r="695" spans="1:45" x14ac:dyDescent="0.25">
      <c r="A695" t="s">
        <v>1689</v>
      </c>
      <c r="B695" t="s">
        <v>1688</v>
      </c>
      <c r="C695" t="s">
        <v>88</v>
      </c>
      <c r="D695">
        <v>3457.0412786249999</v>
      </c>
      <c r="E695">
        <v>327.3</v>
      </c>
      <c r="F695">
        <v>41.339080459770102</v>
      </c>
      <c r="G695">
        <v>7.7107129044733798</v>
      </c>
      <c r="H695">
        <v>0.42393062544931698</v>
      </c>
      <c r="I695">
        <v>272.6243379947</v>
      </c>
      <c r="J695">
        <v>269.85494777516101</v>
      </c>
      <c r="K695">
        <v>53.770452212763303</v>
      </c>
      <c r="L695">
        <v>60.784976152623202</v>
      </c>
      <c r="M695">
        <v>2.6086888807556599</v>
      </c>
      <c r="N695">
        <v>10.199075518248501</v>
      </c>
      <c r="O695">
        <v>1.35257849822383</v>
      </c>
      <c r="P695">
        <v>1.7427599149645201</v>
      </c>
      <c r="Q695">
        <v>83.601108033241005</v>
      </c>
      <c r="R695">
        <v>9.3091401314941304</v>
      </c>
      <c r="S695">
        <v>0.95258928947036303</v>
      </c>
      <c r="T695">
        <v>32.727835639733001</v>
      </c>
      <c r="U695">
        <v>0.32346757237586898</v>
      </c>
      <c r="V695">
        <v>-2.91874679867664</v>
      </c>
      <c r="W695">
        <v>-0.16938438416582</v>
      </c>
      <c r="X695">
        <v>3056.7412786249902</v>
      </c>
      <c r="Y695">
        <v>5.3996489641847703</v>
      </c>
      <c r="Z695">
        <v>29.915260115727101</v>
      </c>
      <c r="AA695">
        <v>21.248027795252298</v>
      </c>
      <c r="AB695">
        <v>17.0872674751243</v>
      </c>
      <c r="AC695">
        <v>1.29014926677683</v>
      </c>
      <c r="AD695">
        <v>4.6536854529267204</v>
      </c>
      <c r="AE695">
        <v>35.211063385994301</v>
      </c>
      <c r="AF695">
        <v>33.832856514239502</v>
      </c>
      <c r="AG695">
        <v>-58.360374002593602</v>
      </c>
      <c r="AH695">
        <v>-12.2935873104049</v>
      </c>
      <c r="AI695">
        <v>2.6920433265260799</v>
      </c>
      <c r="AJ695">
        <v>-0.86351718670889699</v>
      </c>
      <c r="AK695">
        <v>52.788702042103203</v>
      </c>
      <c r="AL695">
        <v>28.460869565217301</v>
      </c>
      <c r="AM695">
        <v>6.1067678477742398</v>
      </c>
      <c r="AN695">
        <v>24.629818172021899</v>
      </c>
      <c r="AO695">
        <v>6.1067678477742398</v>
      </c>
      <c r="AP695">
        <v>50.057342156278203</v>
      </c>
      <c r="AQ695">
        <v>5.8308140429345201</v>
      </c>
      <c r="AR695">
        <v>280.39976643587198</v>
      </c>
      <c r="AS695">
        <v>32.715446944497003</v>
      </c>
    </row>
    <row r="696" spans="1:45" x14ac:dyDescent="0.25">
      <c r="A696" t="s">
        <v>1687</v>
      </c>
      <c r="B696" t="s">
        <v>1686</v>
      </c>
      <c r="C696" t="s">
        <v>457</v>
      </c>
      <c r="D696">
        <v>3449.5676974599901</v>
      </c>
      <c r="E696">
        <v>861.3</v>
      </c>
      <c r="F696">
        <v>1.9689852454080199</v>
      </c>
      <c r="G696">
        <v>0.58927442579195</v>
      </c>
      <c r="H696">
        <v>2.55061695570729</v>
      </c>
      <c r="I696">
        <v>4.3512173508999998</v>
      </c>
      <c r="J696">
        <v>79.570852512720904</v>
      </c>
      <c r="K696">
        <v>114.202105877802</v>
      </c>
      <c r="L696">
        <v>25.031243662663201</v>
      </c>
      <c r="M696">
        <v>52.880279263487402</v>
      </c>
      <c r="N696">
        <v>3.1037739879152899</v>
      </c>
      <c r="O696">
        <v>4.5871068170552398</v>
      </c>
      <c r="P696">
        <v>27.560789248955</v>
      </c>
      <c r="Q696">
        <v>1.0379901620209999</v>
      </c>
      <c r="R696">
        <v>1.0924439839853799</v>
      </c>
      <c r="S696">
        <v>36.379287758127298</v>
      </c>
      <c r="T696">
        <v>230.89475886611999</v>
      </c>
      <c r="X696">
        <v>3616.3276974599999</v>
      </c>
      <c r="Y696">
        <v>0.68539473860511302</v>
      </c>
      <c r="Z696">
        <v>92.916950088900293</v>
      </c>
      <c r="AA696">
        <v>55.303986809297399</v>
      </c>
      <c r="AB696">
        <v>19.350033161003701</v>
      </c>
      <c r="AC696">
        <v>0.69067063619616997</v>
      </c>
      <c r="AD696">
        <v>8.5308523218610208</v>
      </c>
      <c r="AE696">
        <v>61.422563987467399</v>
      </c>
      <c r="AF696">
        <v>88.632263552415196</v>
      </c>
      <c r="AG696">
        <v>-4.0004151105955801</v>
      </c>
      <c r="AH696">
        <v>-16.280012813102999</v>
      </c>
      <c r="AI696">
        <v>5.1681239568220301</v>
      </c>
      <c r="AJ696">
        <v>333.74455910780398</v>
      </c>
      <c r="AK696">
        <v>270.981429378916</v>
      </c>
      <c r="AL696">
        <v>35.738589211618198</v>
      </c>
      <c r="AM696">
        <v>0.65378907778790596</v>
      </c>
      <c r="AN696">
        <v>32.688028972424902</v>
      </c>
      <c r="AO696">
        <v>0.65378907778790596</v>
      </c>
      <c r="AP696">
        <v>-66.038482121030796</v>
      </c>
      <c r="AQ696">
        <v>0.730819822729462</v>
      </c>
      <c r="AR696">
        <v>-58.678828346523403</v>
      </c>
      <c r="AS696">
        <v>230.894758866139</v>
      </c>
    </row>
    <row r="697" spans="1:45" x14ac:dyDescent="0.25">
      <c r="A697" t="s">
        <v>1650</v>
      </c>
      <c r="B697" t="s">
        <v>1649</v>
      </c>
      <c r="C697" t="s">
        <v>457</v>
      </c>
      <c r="D697">
        <v>3426.89715351</v>
      </c>
      <c r="E697">
        <v>450.2</v>
      </c>
      <c r="F697">
        <v>244.756756756756</v>
      </c>
      <c r="G697">
        <v>2.7155987744771499</v>
      </c>
      <c r="H697">
        <v>1.2715053015333999</v>
      </c>
      <c r="I697">
        <v>99.880793306200005</v>
      </c>
      <c r="J697">
        <v>106.27271714922</v>
      </c>
      <c r="K697">
        <v>71.325389755011102</v>
      </c>
      <c r="L697">
        <v>56.0773380901311</v>
      </c>
      <c r="M697">
        <v>0</v>
      </c>
      <c r="N697">
        <v>23.964011643291801</v>
      </c>
      <c r="O697">
        <v>3.4345597796986098</v>
      </c>
      <c r="P697">
        <v>0</v>
      </c>
      <c r="Q697">
        <v>88.7491727332891</v>
      </c>
      <c r="R697">
        <v>3.6027707473025101</v>
      </c>
      <c r="S697">
        <v>2.5790409528379099</v>
      </c>
      <c r="T697">
        <v>51.109577233556998</v>
      </c>
      <c r="U697">
        <v>1.1193194537721001</v>
      </c>
      <c r="V697">
        <v>0.49366436707575301</v>
      </c>
      <c r="W697">
        <v>0.32361611068748702</v>
      </c>
      <c r="X697">
        <v>3299.7171535100001</v>
      </c>
      <c r="Y697">
        <v>7.2221260117533701</v>
      </c>
      <c r="Z697">
        <v>69.205477212877497</v>
      </c>
      <c r="AA697">
        <v>36.436806023741099</v>
      </c>
      <c r="AB697">
        <v>32.528757428134803</v>
      </c>
      <c r="AC697">
        <v>0.75236751848995997</v>
      </c>
      <c r="AD697">
        <v>6.8141198838329604</v>
      </c>
      <c r="AE697">
        <v>330.89120710237103</v>
      </c>
      <c r="AF697">
        <v>71.872842984689498</v>
      </c>
      <c r="AG697">
        <v>110.53656422114901</v>
      </c>
      <c r="AH697">
        <v>83.606194540048804</v>
      </c>
      <c r="AI697">
        <v>11.3342058988258</v>
      </c>
      <c r="AJ697">
        <v>-3.9887213022041301</v>
      </c>
      <c r="AK697">
        <v>-17.881617971020699</v>
      </c>
      <c r="AM697">
        <v>7.5004862297489501</v>
      </c>
      <c r="AN697">
        <v>54.438397990627401</v>
      </c>
      <c r="AO697">
        <v>7.5004862297489501</v>
      </c>
      <c r="AP697">
        <v>289.617853596533</v>
      </c>
      <c r="AR697">
        <v>374.05025491192998</v>
      </c>
      <c r="AS697">
        <v>47.774949860727702</v>
      </c>
    </row>
    <row r="698" spans="1:45" x14ac:dyDescent="0.25">
      <c r="A698" t="s">
        <v>1668</v>
      </c>
      <c r="B698" t="s">
        <v>1667</v>
      </c>
      <c r="C698" t="s">
        <v>1669</v>
      </c>
      <c r="D698">
        <v>3404.23395906</v>
      </c>
      <c r="E698">
        <v>115.05</v>
      </c>
      <c r="F698">
        <v>1.72763358052861</v>
      </c>
      <c r="G698">
        <v>0.53589472065122201</v>
      </c>
      <c r="H698">
        <v>0.89786782036261104</v>
      </c>
      <c r="I698">
        <v>-167.11907553570001</v>
      </c>
      <c r="L698">
        <v>24.889312008123799</v>
      </c>
      <c r="M698">
        <v>2139.61821311218</v>
      </c>
      <c r="N698">
        <v>12.8914570707473</v>
      </c>
      <c r="O698">
        <v>0</v>
      </c>
      <c r="P698">
        <v>959.020497574714</v>
      </c>
      <c r="Q698">
        <v>2.7043055173046899</v>
      </c>
      <c r="R698">
        <v>0.53589472065122201</v>
      </c>
      <c r="S698">
        <v>-3.2282016482759901</v>
      </c>
      <c r="T698">
        <v>23.112458137415899</v>
      </c>
      <c r="X698">
        <v>7344.6539590599996</v>
      </c>
      <c r="Y698">
        <v>1.4916788949601401</v>
      </c>
      <c r="Z698">
        <v>74.815666283589593</v>
      </c>
      <c r="AA698">
        <v>10.104772592777</v>
      </c>
      <c r="AB698">
        <v>6.15382691310504</v>
      </c>
      <c r="AC698">
        <v>1.54858199196179</v>
      </c>
      <c r="AD698">
        <v>2.73104420199738</v>
      </c>
      <c r="AE698">
        <v>-74.067262102288296</v>
      </c>
      <c r="AF698">
        <v>34.676927361312003</v>
      </c>
      <c r="AG698">
        <v>0</v>
      </c>
      <c r="AH698">
        <v>187.62428961289399</v>
      </c>
      <c r="AI698">
        <v>17.7553536695353</v>
      </c>
      <c r="AJ698">
        <v>0</v>
      </c>
      <c r="AK698">
        <v>-62.864931199020504</v>
      </c>
      <c r="AM698">
        <v>0.691390496889565</v>
      </c>
      <c r="AN698">
        <v>18.5749656739237</v>
      </c>
      <c r="AO698">
        <v>0.691390496889565</v>
      </c>
      <c r="AP698">
        <v>0</v>
      </c>
      <c r="AR698">
        <v>-56.302320775655197</v>
      </c>
      <c r="AS698">
        <v>23.112458137415899</v>
      </c>
    </row>
    <row r="699" spans="1:45" x14ac:dyDescent="0.25">
      <c r="A699" t="s">
        <v>1740</v>
      </c>
      <c r="B699" t="s">
        <v>1739</v>
      </c>
      <c r="C699" t="s">
        <v>488</v>
      </c>
      <c r="D699">
        <v>3398.3229229950002</v>
      </c>
      <c r="E699">
        <v>13.4</v>
      </c>
      <c r="G699">
        <v>1.0628964169419901</v>
      </c>
      <c r="H699">
        <v>8.4731253697547096E-2</v>
      </c>
      <c r="I699">
        <v>-101.7361347161</v>
      </c>
      <c r="L699">
        <v>52.411661300835398</v>
      </c>
      <c r="M699">
        <v>140.37047735114399</v>
      </c>
      <c r="N699">
        <v>0.168395496970107</v>
      </c>
      <c r="P699">
        <v>139.99556835807601</v>
      </c>
      <c r="R699">
        <v>1.0849095670359801</v>
      </c>
      <c r="S699">
        <v>6.6450977818611303</v>
      </c>
      <c r="T699">
        <v>-16.3538157988209</v>
      </c>
      <c r="X699">
        <v>10435.452922995</v>
      </c>
      <c r="Y699">
        <v>6.87053725664145</v>
      </c>
      <c r="AA699">
        <v>400.13239735410298</v>
      </c>
      <c r="AB699">
        <v>104.34409482046701</v>
      </c>
      <c r="AC699">
        <v>1.84366191657545</v>
      </c>
      <c r="AD699">
        <v>4.1014716235830404</v>
      </c>
      <c r="AE699">
        <v>21.638596599069199</v>
      </c>
      <c r="AG699">
        <v>-29.4225490118097</v>
      </c>
      <c r="AH699">
        <v>-72.513395791793499</v>
      </c>
      <c r="AI699">
        <v>0.67232813993601803</v>
      </c>
      <c r="AJ699">
        <v>-390.57883872418398</v>
      </c>
      <c r="AK699">
        <v>-198.78754182797499</v>
      </c>
      <c r="AM699">
        <v>2.2374020969503601</v>
      </c>
      <c r="AO699">
        <v>2.2374020969503601</v>
      </c>
      <c r="AP699">
        <v>87.366755381148707</v>
      </c>
      <c r="AR699">
        <v>15.4504839223874</v>
      </c>
      <c r="AS699">
        <v>-16.3538157988209</v>
      </c>
    </row>
    <row r="700" spans="1:45" x14ac:dyDescent="0.25">
      <c r="A700" t="s">
        <v>1705</v>
      </c>
      <c r="B700" t="s">
        <v>1704</v>
      </c>
      <c r="C700" t="s">
        <v>457</v>
      </c>
      <c r="D700">
        <v>3396.0385818750001</v>
      </c>
      <c r="E700">
        <v>2220.65</v>
      </c>
      <c r="F700">
        <v>75.684931506849196</v>
      </c>
      <c r="G700">
        <v>1.75115058538554</v>
      </c>
      <c r="H700">
        <v>2.1153215513678201</v>
      </c>
      <c r="I700">
        <v>47.596240475199998</v>
      </c>
      <c r="J700">
        <v>45.944519264550799</v>
      </c>
      <c r="K700">
        <v>69.822974001639494</v>
      </c>
      <c r="L700">
        <v>69.596434798292506</v>
      </c>
      <c r="M700">
        <v>3.6954116841384299</v>
      </c>
      <c r="N700">
        <v>19.108390399114501</v>
      </c>
      <c r="O700">
        <v>7.9443643299064997</v>
      </c>
      <c r="P700">
        <v>2.8683558973818601</v>
      </c>
      <c r="Q700">
        <v>40.783908971906001</v>
      </c>
      <c r="R700">
        <v>2.3720898936885999</v>
      </c>
      <c r="S700">
        <v>5.3691952962877503</v>
      </c>
      <c r="T700">
        <v>20.961907177797599</v>
      </c>
      <c r="U700">
        <v>1.42396262098119</v>
      </c>
      <c r="V700">
        <v>0.79830753428484602</v>
      </c>
      <c r="W700">
        <v>0.62825927789657898</v>
      </c>
      <c r="X700">
        <v>3377.618581875</v>
      </c>
      <c r="Y700">
        <v>1.45048079200341</v>
      </c>
      <c r="Z700">
        <v>94.850283119208001</v>
      </c>
      <c r="AA700">
        <v>15.2833419994344</v>
      </c>
      <c r="AB700">
        <v>12.873493851717001</v>
      </c>
      <c r="AC700">
        <v>0.86960686935344</v>
      </c>
      <c r="AD700">
        <v>6.2615017687085199</v>
      </c>
      <c r="AE700">
        <v>42.465762847728101</v>
      </c>
      <c r="AF700">
        <v>95.367553548862602</v>
      </c>
      <c r="AG700">
        <v>-16.922348708473798</v>
      </c>
      <c r="AH700">
        <v>-27.5490627417106</v>
      </c>
      <c r="AI700">
        <v>4.47247350507691</v>
      </c>
      <c r="AJ700">
        <v>-60.622262577365603</v>
      </c>
      <c r="AK700">
        <v>-66.320247694160102</v>
      </c>
      <c r="AL700">
        <v>17.147876447876399</v>
      </c>
      <c r="AM700">
        <v>1.45839105645189</v>
      </c>
      <c r="AN700">
        <v>65.801948883452795</v>
      </c>
      <c r="AO700">
        <v>1.45839105645189</v>
      </c>
      <c r="AP700">
        <v>-24.2428856324712</v>
      </c>
      <c r="AQ700">
        <v>1.2836970118487401</v>
      </c>
      <c r="AR700">
        <v>-7.8258887630224603</v>
      </c>
      <c r="AS700">
        <v>20.959319767172701</v>
      </c>
    </row>
    <row r="701" spans="1:45" x14ac:dyDescent="0.25">
      <c r="A701" t="s">
        <v>1675</v>
      </c>
      <c r="B701" t="s">
        <v>1674</v>
      </c>
      <c r="C701" t="s">
        <v>553</v>
      </c>
      <c r="D701">
        <v>3388.2786248849902</v>
      </c>
      <c r="E701">
        <v>1021.2</v>
      </c>
      <c r="F701">
        <v>27.542635658914701</v>
      </c>
      <c r="G701">
        <v>2.3998627316403498</v>
      </c>
      <c r="H701">
        <v>1.44721609293213</v>
      </c>
      <c r="I701">
        <v>122.0804414107</v>
      </c>
      <c r="L701">
        <v>58.181389306714003</v>
      </c>
      <c r="M701">
        <v>9.7153857933538905</v>
      </c>
      <c r="N701">
        <v>18.5651583237537</v>
      </c>
      <c r="O701">
        <v>0</v>
      </c>
      <c r="P701">
        <v>5.57196298483953</v>
      </c>
      <c r="Q701">
        <v>68.725967700589607</v>
      </c>
      <c r="R701">
        <v>3.7162663006177001</v>
      </c>
      <c r="S701">
        <v>6.6533230223354396</v>
      </c>
      <c r="T701">
        <v>42.127049917754597</v>
      </c>
      <c r="U701">
        <v>0.55364020721987295</v>
      </c>
      <c r="V701">
        <v>-2.6885741638326399</v>
      </c>
      <c r="W701">
        <v>-0.149865990798043</v>
      </c>
      <c r="X701">
        <v>3416.3786248849901</v>
      </c>
      <c r="Y701">
        <v>4.6716513399220503</v>
      </c>
      <c r="AA701">
        <v>32.051586686227601</v>
      </c>
      <c r="AB701">
        <v>24.969877392815299</v>
      </c>
      <c r="AC701">
        <v>1.29014926677683</v>
      </c>
      <c r="AD701">
        <v>4.6536854529267204</v>
      </c>
      <c r="AE701">
        <v>35.211063385994301</v>
      </c>
      <c r="AG701">
        <v>-15.0209727674177</v>
      </c>
      <c r="AH701">
        <v>141.494751573608</v>
      </c>
      <c r="AI701">
        <v>7.4123922576294499</v>
      </c>
      <c r="AJ701">
        <v>-15.5434186682344</v>
      </c>
      <c r="AK701">
        <v>96.668589657129104</v>
      </c>
      <c r="AL701">
        <v>36.406417112299401</v>
      </c>
      <c r="AM701">
        <v>4.6332266168261897</v>
      </c>
      <c r="AN701">
        <v>1711.25183075</v>
      </c>
      <c r="AO701">
        <v>4.6332266168261897</v>
      </c>
      <c r="AP701">
        <v>14.1253638273198</v>
      </c>
      <c r="AQ701">
        <v>3.75375950921168</v>
      </c>
      <c r="AR701">
        <v>188.61066390914601</v>
      </c>
      <c r="AS701">
        <v>42.127049917754498</v>
      </c>
    </row>
    <row r="702" spans="1:45" x14ac:dyDescent="0.25">
      <c r="A702" t="s">
        <v>1685</v>
      </c>
      <c r="B702" t="s">
        <v>1684</v>
      </c>
      <c r="C702" t="s">
        <v>306</v>
      </c>
      <c r="D702">
        <v>3347.8246489599901</v>
      </c>
      <c r="E702">
        <v>2483.5500000000002</v>
      </c>
      <c r="F702">
        <v>4.9827485380116796</v>
      </c>
      <c r="G702">
        <v>0.30388036893521703</v>
      </c>
      <c r="H702">
        <v>1.5363828106313699</v>
      </c>
      <c r="I702">
        <v>27.742468852799998</v>
      </c>
      <c r="L702">
        <v>10.860811649774501</v>
      </c>
      <c r="M702">
        <v>61.080314996628303</v>
      </c>
      <c r="N702">
        <v>9.3096054302844706</v>
      </c>
      <c r="O702">
        <v>0</v>
      </c>
      <c r="P702">
        <v>34.319888448218698</v>
      </c>
      <c r="Q702">
        <v>6.9928679444714499</v>
      </c>
      <c r="R702">
        <v>0.80062528749970696</v>
      </c>
      <c r="S702">
        <v>-42.817678665212199</v>
      </c>
      <c r="T702">
        <v>25.051067412152101</v>
      </c>
      <c r="U702">
        <v>0.393576826196473</v>
      </c>
      <c r="V702">
        <v>-0.23207826049987901</v>
      </c>
      <c r="W702">
        <v>-0.22897985900322501</v>
      </c>
      <c r="X702">
        <v>4344.3246489599896</v>
      </c>
      <c r="Y702">
        <v>0.81978752954807399</v>
      </c>
      <c r="AA702">
        <v>12.746683436887499</v>
      </c>
      <c r="AB702">
        <v>7.4701228574179801</v>
      </c>
      <c r="AC702">
        <v>0.75236751848995997</v>
      </c>
      <c r="AD702">
        <v>6.8141198838329604</v>
      </c>
      <c r="AE702">
        <v>330.89120710237103</v>
      </c>
      <c r="AG702">
        <v>-60.596343044038598</v>
      </c>
      <c r="AH702">
        <v>-69.007569893821199</v>
      </c>
      <c r="AI702">
        <v>1.9131957122055401</v>
      </c>
      <c r="AJ702">
        <v>-77.848967223103301</v>
      </c>
      <c r="AK702">
        <v>-59.750143997783702</v>
      </c>
      <c r="AM702">
        <v>0.63174489019555202</v>
      </c>
      <c r="AN702">
        <v>186.82057192857101</v>
      </c>
      <c r="AO702">
        <v>0.63174489019555202</v>
      </c>
      <c r="AP702">
        <v>-36.908459063470303</v>
      </c>
      <c r="AR702">
        <v>-60.072078387571999</v>
      </c>
      <c r="AS702">
        <v>25.051067412152101</v>
      </c>
    </row>
    <row r="703" spans="1:45" x14ac:dyDescent="0.25">
      <c r="A703" t="s">
        <v>1709</v>
      </c>
      <c r="B703" t="s">
        <v>1708</v>
      </c>
      <c r="C703" t="s">
        <v>1007</v>
      </c>
      <c r="D703">
        <v>3346.3740689050001</v>
      </c>
      <c r="E703">
        <v>113.5</v>
      </c>
      <c r="F703">
        <v>2.1346686234615202</v>
      </c>
      <c r="G703">
        <v>1.4000781683911701</v>
      </c>
      <c r="H703">
        <v>0.78927591594050295</v>
      </c>
      <c r="I703">
        <v>71.088793673699996</v>
      </c>
      <c r="L703">
        <v>152.53694576663199</v>
      </c>
      <c r="M703">
        <v>177.15111419729001</v>
      </c>
      <c r="N703">
        <v>6.4379499998742498</v>
      </c>
      <c r="P703">
        <v>109.92923745791499</v>
      </c>
      <c r="Q703">
        <v>3.1016989737107301</v>
      </c>
      <c r="R703">
        <v>1.4000781683911701</v>
      </c>
      <c r="S703">
        <v>5.2376060039734096</v>
      </c>
      <c r="T703">
        <v>7.5098161330902</v>
      </c>
      <c r="U703">
        <v>6.8996019460415701</v>
      </c>
      <c r="V703">
        <v>4.5455170944132703</v>
      </c>
      <c r="W703">
        <v>5.2731574426242203</v>
      </c>
      <c r="X703">
        <v>11746.024068904901</v>
      </c>
      <c r="Y703">
        <v>0.73401135627504599</v>
      </c>
      <c r="Z703">
        <v>3.86468817660035</v>
      </c>
      <c r="AA703">
        <v>9.1766529964335604</v>
      </c>
      <c r="AB703">
        <v>8.50224685050161</v>
      </c>
      <c r="AC703">
        <v>2.4389395333596999</v>
      </c>
      <c r="AD703">
        <v>4.2271451952235504</v>
      </c>
      <c r="AE703">
        <v>27.0936824338091</v>
      </c>
      <c r="AF703">
        <v>1.1010272261245899</v>
      </c>
      <c r="AG703">
        <v>-78.711917613460002</v>
      </c>
      <c r="AH703">
        <v>-73.736054331579197</v>
      </c>
      <c r="AI703">
        <v>0.60670749649722699</v>
      </c>
      <c r="AJ703">
        <v>-82.214786756859596</v>
      </c>
      <c r="AK703">
        <v>-59.839061745460199</v>
      </c>
      <c r="AM703">
        <v>0.20911557430084399</v>
      </c>
      <c r="AN703">
        <v>1.0974560849875801</v>
      </c>
      <c r="AO703">
        <v>0.20911557430084399</v>
      </c>
      <c r="AP703">
        <v>-78.120747427116399</v>
      </c>
      <c r="AR703">
        <v>-88.322605965467005</v>
      </c>
      <c r="AS703">
        <v>7.5098161330902302</v>
      </c>
    </row>
    <row r="704" spans="1:45" x14ac:dyDescent="0.25">
      <c r="A704" t="s">
        <v>1691</v>
      </c>
      <c r="B704" t="s">
        <v>1690</v>
      </c>
      <c r="C704" t="s">
        <v>121</v>
      </c>
      <c r="D704">
        <v>3341.5655089050001</v>
      </c>
      <c r="E704">
        <v>1223.45</v>
      </c>
      <c r="F704">
        <v>13.9087971274685</v>
      </c>
      <c r="G704">
        <v>1.8540492980866401</v>
      </c>
      <c r="H704">
        <v>0.98747025739638905</v>
      </c>
      <c r="I704">
        <v>3.7445214844999999</v>
      </c>
      <c r="L704">
        <v>23.334000759721899</v>
      </c>
      <c r="M704">
        <v>18.670218536420698</v>
      </c>
      <c r="N704">
        <v>14.3380638283696</v>
      </c>
      <c r="O704">
        <v>0</v>
      </c>
      <c r="P704">
        <v>15.222212847000399</v>
      </c>
      <c r="Q704">
        <v>25.9775518035303</v>
      </c>
      <c r="R704">
        <v>2.2628399585024099</v>
      </c>
      <c r="S704">
        <v>3.2672802446336799</v>
      </c>
      <c r="T704">
        <v>12.340062442870799</v>
      </c>
      <c r="U704">
        <v>0.401515335192144</v>
      </c>
      <c r="V704">
        <v>-2.8406990358603701</v>
      </c>
      <c r="W704">
        <v>-21.899860553014999</v>
      </c>
      <c r="X704">
        <v>2536.8655089049998</v>
      </c>
      <c r="Y704">
        <v>1.16103153253532</v>
      </c>
      <c r="Z704">
        <v>3.1905843328658898</v>
      </c>
      <c r="AA704">
        <v>6.5491158325717604</v>
      </c>
      <c r="AB704">
        <v>5.6172567842544598</v>
      </c>
      <c r="AC704">
        <v>1.29014926677683</v>
      </c>
      <c r="AD704">
        <v>4.6536854529267204</v>
      </c>
      <c r="AE704">
        <v>35.211063385994301</v>
      </c>
      <c r="AF704">
        <v>4.20264555709901</v>
      </c>
      <c r="AG704">
        <v>-43.227603837855902</v>
      </c>
      <c r="AH704">
        <v>-34.386182181553103</v>
      </c>
      <c r="AI704">
        <v>2.0139375784434801</v>
      </c>
      <c r="AJ704">
        <v>2.5253550278129402</v>
      </c>
      <c r="AK704">
        <v>-42.390870434592401</v>
      </c>
      <c r="AM704">
        <v>1.52931359989427</v>
      </c>
      <c r="AN704">
        <v>3.82746178214878</v>
      </c>
      <c r="AO704">
        <v>1.52931359989427</v>
      </c>
      <c r="AP704">
        <v>-55.986197681247099</v>
      </c>
      <c r="AR704">
        <v>-4.73675261472071</v>
      </c>
      <c r="AS704">
        <v>12.340062442870799</v>
      </c>
    </row>
    <row r="705" spans="1:45" x14ac:dyDescent="0.25">
      <c r="A705" t="s">
        <v>1693</v>
      </c>
      <c r="B705" t="s">
        <v>1692</v>
      </c>
      <c r="C705" t="s">
        <v>401</v>
      </c>
      <c r="D705">
        <v>3341.2571376400001</v>
      </c>
      <c r="E705">
        <v>1516.65</v>
      </c>
      <c r="F705">
        <v>3.0350511162111302</v>
      </c>
      <c r="G705">
        <v>0.58650834122532203</v>
      </c>
      <c r="H705">
        <v>2.6243368921384902</v>
      </c>
      <c r="I705">
        <v>58.718022562199998</v>
      </c>
      <c r="L705">
        <v>30.405564308585099</v>
      </c>
      <c r="M705">
        <v>127.64008965738</v>
      </c>
      <c r="N705">
        <v>13.603209336250799</v>
      </c>
      <c r="O705">
        <v>0</v>
      </c>
      <c r="P705">
        <v>59.295549151456903</v>
      </c>
      <c r="Q705">
        <v>10.2327363026364</v>
      </c>
      <c r="R705">
        <v>1.1090005099439</v>
      </c>
      <c r="S705">
        <v>76.545711759504997</v>
      </c>
      <c r="T705">
        <v>43.129690688524597</v>
      </c>
      <c r="X705">
        <v>3700.6971376400002</v>
      </c>
      <c r="Y705">
        <v>1.7098580797013301</v>
      </c>
      <c r="AA705">
        <v>25.439589864851801</v>
      </c>
      <c r="AB705">
        <v>20.511568216605699</v>
      </c>
      <c r="AC705">
        <v>0.98496442982137</v>
      </c>
      <c r="AD705">
        <v>5.34669024160738</v>
      </c>
      <c r="AE705">
        <v>68.009970285932496</v>
      </c>
      <c r="AG705">
        <v>24.247750900340801</v>
      </c>
      <c r="AH705">
        <v>50.766542392884297</v>
      </c>
      <c r="AI705">
        <v>10.698870117323001</v>
      </c>
      <c r="AJ705">
        <v>4.8436869819866599</v>
      </c>
      <c r="AK705">
        <v>63.0061746746658</v>
      </c>
      <c r="AL705">
        <v>29.166346153846099</v>
      </c>
      <c r="AM705">
        <v>1.5437835901364301</v>
      </c>
      <c r="AO705">
        <v>1.5437835901364301</v>
      </c>
      <c r="AP705">
        <v>-72.651489218550097</v>
      </c>
      <c r="AQ705">
        <v>1.13929191360467</v>
      </c>
      <c r="AR705">
        <v>-57.150176022506898</v>
      </c>
      <c r="AS705">
        <v>43.129690688524597</v>
      </c>
    </row>
    <row r="706" spans="1:45" x14ac:dyDescent="0.25">
      <c r="A706" t="s">
        <v>1753</v>
      </c>
      <c r="B706" t="s">
        <v>1752</v>
      </c>
      <c r="C706" t="s">
        <v>88</v>
      </c>
      <c r="D706">
        <v>3323.5600841999999</v>
      </c>
      <c r="E706">
        <v>294.2</v>
      </c>
      <c r="F706">
        <v>140.99999999999901</v>
      </c>
      <c r="G706">
        <v>2.5298956956074599</v>
      </c>
      <c r="H706">
        <v>1.7290790666996401</v>
      </c>
      <c r="I706">
        <v>75.555967249700004</v>
      </c>
      <c r="L706">
        <v>67.374976158687701</v>
      </c>
      <c r="M706">
        <v>0.70898292501855897</v>
      </c>
      <c r="N706">
        <v>34.056967804648103</v>
      </c>
      <c r="O706">
        <v>0</v>
      </c>
      <c r="P706">
        <v>0</v>
      </c>
      <c r="Q706">
        <v>126.009416464545</v>
      </c>
      <c r="R706">
        <v>3.4053180549434399</v>
      </c>
      <c r="S706">
        <v>3.74861473563793</v>
      </c>
      <c r="T706">
        <v>37.630888634510796</v>
      </c>
      <c r="U706">
        <v>0.26657780739753401</v>
      </c>
      <c r="V706">
        <v>-2.9756365636549802</v>
      </c>
      <c r="W706">
        <v>-0.226274149144155</v>
      </c>
      <c r="X706">
        <v>3294.6600841999998</v>
      </c>
      <c r="Y706">
        <v>6.2839215796299799</v>
      </c>
      <c r="AA706">
        <v>28.495589726690799</v>
      </c>
      <c r="AB706">
        <v>27.478399367806499</v>
      </c>
      <c r="AC706">
        <v>1.29014926677683</v>
      </c>
      <c r="AD706">
        <v>4.6536854529267204</v>
      </c>
      <c r="AE706">
        <v>35.211063385994301</v>
      </c>
      <c r="AG706">
        <v>90.822999390322394</v>
      </c>
      <c r="AH706">
        <v>301.934463490052</v>
      </c>
      <c r="AI706">
        <v>12.336897120267199</v>
      </c>
      <c r="AJ706">
        <v>13.9884099098491</v>
      </c>
      <c r="AK706">
        <v>75.678425376153399</v>
      </c>
      <c r="AM706">
        <v>6.33904269349609</v>
      </c>
      <c r="AN706">
        <v>248.39761466367699</v>
      </c>
      <c r="AO706">
        <v>6.33904269349609</v>
      </c>
      <c r="AP706">
        <v>55.764869749861703</v>
      </c>
      <c r="AR706">
        <v>294.86851639723199</v>
      </c>
      <c r="AS706">
        <v>37.626628373146097</v>
      </c>
    </row>
    <row r="707" spans="1:45" x14ac:dyDescent="0.25">
      <c r="A707" t="s">
        <v>1830</v>
      </c>
      <c r="B707" t="s">
        <v>1829</v>
      </c>
      <c r="C707" t="s">
        <v>1157</v>
      </c>
      <c r="D707">
        <v>3315.2599184999999</v>
      </c>
      <c r="E707">
        <v>104.15</v>
      </c>
      <c r="F707">
        <v>1.1756907979684901</v>
      </c>
      <c r="G707">
        <v>1.51470370402641</v>
      </c>
      <c r="H707">
        <v>0.85551610276822798</v>
      </c>
      <c r="I707">
        <v>138.00110305640001</v>
      </c>
      <c r="L707">
        <v>94.997455554821201</v>
      </c>
      <c r="M707">
        <v>53.435114503816799</v>
      </c>
      <c r="N707">
        <v>5.1267806535162697</v>
      </c>
      <c r="O707">
        <v>0</v>
      </c>
      <c r="P707">
        <v>4.8368640558892997</v>
      </c>
      <c r="Q707">
        <v>1.94802764073041</v>
      </c>
      <c r="R707">
        <v>1.8292976203961</v>
      </c>
      <c r="S707">
        <v>2.7318520480013402</v>
      </c>
      <c r="T707">
        <v>127.411987644118</v>
      </c>
      <c r="U707">
        <v>0.14563106796116501</v>
      </c>
      <c r="V707">
        <v>-0.51005382073556005</v>
      </c>
      <c r="W707">
        <v>-8.1534318363109204E-2</v>
      </c>
      <c r="X707">
        <v>3850.0299184999999</v>
      </c>
      <c r="Y707">
        <v>1.6963099678364499</v>
      </c>
      <c r="Z707">
        <v>337.42593501314599</v>
      </c>
      <c r="AA707">
        <v>28.188826464343201</v>
      </c>
      <c r="AB707">
        <v>22.412562105600099</v>
      </c>
      <c r="AC707">
        <v>0.75236751848995997</v>
      </c>
      <c r="AD707">
        <v>6.8141198838329604</v>
      </c>
      <c r="AE707">
        <v>330.89120710237103</v>
      </c>
      <c r="AF707">
        <v>290.55739864154202</v>
      </c>
      <c r="AG707">
        <v>-58.195586696047698</v>
      </c>
      <c r="AH707">
        <v>-52.777489585790399</v>
      </c>
      <c r="AI707">
        <v>2.49579167871177</v>
      </c>
      <c r="AJ707">
        <v>131.7962586376</v>
      </c>
      <c r="AK707">
        <v>197.27635346975401</v>
      </c>
      <c r="AM707">
        <v>1.4606921412993099</v>
      </c>
      <c r="AN707">
        <v>122.01913575634801</v>
      </c>
      <c r="AO707">
        <v>1.4606921412993099</v>
      </c>
      <c r="AP707">
        <v>-44.420696886874197</v>
      </c>
      <c r="AR707">
        <v>-46.432180545593198</v>
      </c>
      <c r="AS707">
        <v>127.31412897465501</v>
      </c>
    </row>
    <row r="708" spans="1:45" x14ac:dyDescent="0.25">
      <c r="A708" t="s">
        <v>1730</v>
      </c>
      <c r="B708" t="s">
        <v>1729</v>
      </c>
      <c r="C708" t="s">
        <v>61</v>
      </c>
      <c r="D708">
        <v>3315.0107495000002</v>
      </c>
      <c r="E708">
        <v>239.5</v>
      </c>
      <c r="F708">
        <v>7.5936342202761802</v>
      </c>
      <c r="G708">
        <v>1.02859245107657</v>
      </c>
      <c r="H708">
        <v>0.64216527847541305</v>
      </c>
      <c r="I708">
        <v>56.716157723199998</v>
      </c>
      <c r="L708">
        <v>14.4987537431485</v>
      </c>
      <c r="M708">
        <v>140.837124252965</v>
      </c>
      <c r="N708">
        <v>15.3159762911635</v>
      </c>
      <c r="O708">
        <v>0</v>
      </c>
      <c r="P708">
        <v>128.69335920078399</v>
      </c>
      <c r="Q708">
        <v>17.652417727887698</v>
      </c>
      <c r="R708">
        <v>1.0596181649197001</v>
      </c>
      <c r="S708">
        <v>16.6809152872443</v>
      </c>
      <c r="T708">
        <v>4.5866630916637803</v>
      </c>
      <c r="U708">
        <v>3.8405787257010502</v>
      </c>
      <c r="V708">
        <v>3.1848938370043198</v>
      </c>
      <c r="W708">
        <v>2.89231985437182</v>
      </c>
      <c r="X708">
        <v>5455.8207494999997</v>
      </c>
      <c r="Y708">
        <v>1.59235456430627</v>
      </c>
      <c r="AA708">
        <v>6.0497890371692797</v>
      </c>
      <c r="AB708">
        <v>5.9631669976609896</v>
      </c>
      <c r="AC708">
        <v>0.75236751848995997</v>
      </c>
      <c r="AD708">
        <v>6.8141198838329604</v>
      </c>
      <c r="AE708">
        <v>330.89120710237103</v>
      </c>
      <c r="AG708">
        <v>-43.4115592499763</v>
      </c>
      <c r="AH708">
        <v>-65.032760796708402</v>
      </c>
      <c r="AI708">
        <v>1.8480793135647999</v>
      </c>
      <c r="AJ708">
        <v>-84.329644853201103</v>
      </c>
      <c r="AK708">
        <v>-89.298444332470496</v>
      </c>
      <c r="AM708">
        <v>0.96753041202360501</v>
      </c>
      <c r="AN708">
        <v>11.547743579963001</v>
      </c>
      <c r="AO708">
        <v>0.96753041202360501</v>
      </c>
      <c r="AP708">
        <v>-43.757500482936301</v>
      </c>
      <c r="AR708">
        <v>-64.517852213659594</v>
      </c>
      <c r="AS708">
        <v>4.5867265538091102</v>
      </c>
    </row>
    <row r="709" spans="1:45" x14ac:dyDescent="0.25">
      <c r="A709" t="s">
        <v>1726</v>
      </c>
      <c r="B709" t="s">
        <v>1725</v>
      </c>
      <c r="C709" t="s">
        <v>754</v>
      </c>
      <c r="D709">
        <v>3310.7583509249998</v>
      </c>
      <c r="E709">
        <v>3448.5</v>
      </c>
      <c r="G709">
        <v>0.845715146276944</v>
      </c>
      <c r="H709">
        <v>0.91290195297905197</v>
      </c>
      <c r="I709">
        <v>48.568279873000002</v>
      </c>
      <c r="L709">
        <v>45.426262892079002</v>
      </c>
      <c r="M709">
        <v>19.891200793039701</v>
      </c>
      <c r="N709">
        <v>8.7322436723689592</v>
      </c>
      <c r="P709">
        <v>16.951022074700901</v>
      </c>
      <c r="Q709">
        <v>8.5929359485136398</v>
      </c>
      <c r="R709">
        <v>1.58857808857808</v>
      </c>
      <c r="S709">
        <v>9.3504864091559305</v>
      </c>
      <c r="T709">
        <v>14.7597447769827</v>
      </c>
      <c r="U709">
        <v>0.32839376806109499</v>
      </c>
      <c r="V709">
        <v>-0.70270611331185096</v>
      </c>
      <c r="W709">
        <v>-4.9776481232821999</v>
      </c>
      <c r="X709">
        <v>5938.1383509249999</v>
      </c>
      <c r="Y709">
        <v>0.90852928950702105</v>
      </c>
      <c r="Z709">
        <v>21.286701860212901</v>
      </c>
      <c r="AA709">
        <v>9.0269957601243398</v>
      </c>
      <c r="AB709">
        <v>7.1228883742068199</v>
      </c>
      <c r="AC709">
        <v>1.29014926677683</v>
      </c>
      <c r="AD709">
        <v>4.6536854529267204</v>
      </c>
      <c r="AE709">
        <v>35.211063385994301</v>
      </c>
      <c r="AF709">
        <v>11.868218923591099</v>
      </c>
      <c r="AG709">
        <v>-76.313976898758</v>
      </c>
      <c r="AH709">
        <v>-72.505080992123396</v>
      </c>
      <c r="AI709">
        <v>0.67253152169077501</v>
      </c>
      <c r="AJ709">
        <v>27.753233325956899</v>
      </c>
      <c r="AK709">
        <v>-10.841670074849301</v>
      </c>
      <c r="AM709">
        <v>0.50654275035993002</v>
      </c>
      <c r="AN709">
        <v>4.3534541557745596</v>
      </c>
      <c r="AO709">
        <v>0.50654275035993002</v>
      </c>
      <c r="AP709">
        <v>-81.080828662238204</v>
      </c>
      <c r="AR709">
        <v>-73.862272795693897</v>
      </c>
      <c r="AS709">
        <v>14.7597447769827</v>
      </c>
    </row>
    <row r="710" spans="1:45" x14ac:dyDescent="0.25">
      <c r="A710" t="s">
        <v>1699</v>
      </c>
      <c r="B710" t="s">
        <v>1698</v>
      </c>
      <c r="C710" t="s">
        <v>457</v>
      </c>
      <c r="D710">
        <v>3302.3791883099998</v>
      </c>
      <c r="E710">
        <v>275.5</v>
      </c>
      <c r="F710">
        <v>9.0207877461706794</v>
      </c>
      <c r="G710">
        <v>0.73708351534887395</v>
      </c>
      <c r="H710">
        <v>1.5757798428932499</v>
      </c>
      <c r="I710">
        <v>44.144314532199999</v>
      </c>
      <c r="J710">
        <v>65.928293664334802</v>
      </c>
      <c r="K710">
        <v>72.363486748563901</v>
      </c>
      <c r="L710">
        <v>46.867783465963797</v>
      </c>
      <c r="M710">
        <v>15.6656443459987</v>
      </c>
      <c r="N710">
        <v>12.6271134525851</v>
      </c>
      <c r="O710">
        <v>5.5363180163337598</v>
      </c>
      <c r="P710">
        <v>5.7278355199636497</v>
      </c>
      <c r="Q710">
        <v>20.7250182833588</v>
      </c>
      <c r="R710">
        <v>1.2765378658512301</v>
      </c>
      <c r="S710">
        <v>15.6797138883369</v>
      </c>
      <c r="T710">
        <v>26.484715601170802</v>
      </c>
      <c r="X710">
        <v>3325.1291883099998</v>
      </c>
      <c r="Y710">
        <v>1.68540178838765</v>
      </c>
      <c r="Z710">
        <v>40.8442352083282</v>
      </c>
      <c r="AA710">
        <v>20.164519031594899</v>
      </c>
      <c r="AB710">
        <v>13.6943667407026</v>
      </c>
      <c r="AC710">
        <v>0.86960686935344</v>
      </c>
      <c r="AD710">
        <v>6.2615017687085199</v>
      </c>
      <c r="AE710">
        <v>42.465762847728101</v>
      </c>
      <c r="AF710">
        <v>40.564785509274003</v>
      </c>
      <c r="AG710">
        <v>-12.900027753093701</v>
      </c>
      <c r="AH710">
        <v>-24.041249044037301</v>
      </c>
      <c r="AI710">
        <v>4.6890145798688003</v>
      </c>
      <c r="AJ710">
        <v>-50.247457551921698</v>
      </c>
      <c r="AK710">
        <v>-57.446683940913999</v>
      </c>
      <c r="AM710">
        <v>1.6738705399716101</v>
      </c>
      <c r="AN710">
        <v>19.8579626476849</v>
      </c>
      <c r="AO710">
        <v>1.6738705399716101</v>
      </c>
      <c r="AP710">
        <v>-13.0496574481359</v>
      </c>
      <c r="AR710">
        <v>5.7929755294909899</v>
      </c>
      <c r="AS710">
        <v>26.484715601170901</v>
      </c>
    </row>
    <row r="711" spans="1:45" x14ac:dyDescent="0.25">
      <c r="A711" t="s">
        <v>1711</v>
      </c>
      <c r="B711" t="s">
        <v>1710</v>
      </c>
      <c r="C711" t="s">
        <v>1568</v>
      </c>
      <c r="D711">
        <v>3301.581376695</v>
      </c>
      <c r="E711">
        <v>143.5</v>
      </c>
      <c r="F711">
        <v>23.353338334583601</v>
      </c>
      <c r="G711">
        <v>0.92615656445947903</v>
      </c>
      <c r="H711">
        <v>1.21384430286292</v>
      </c>
      <c r="I711">
        <v>241.6747971403</v>
      </c>
      <c r="J711">
        <v>211.40817728638001</v>
      </c>
      <c r="K711">
        <v>26.2994237447007</v>
      </c>
      <c r="L711">
        <v>58.949742630909</v>
      </c>
      <c r="M711">
        <v>25.012600587447999</v>
      </c>
      <c r="N711">
        <v>18.7921812935395</v>
      </c>
      <c r="O711">
        <v>1.7265178891616699</v>
      </c>
      <c r="P711">
        <v>3.3022229174270001E-2</v>
      </c>
      <c r="Q711">
        <v>40.438908659549199</v>
      </c>
      <c r="R711">
        <v>2.2722532267448101</v>
      </c>
      <c r="S711">
        <v>3.2475743692445498</v>
      </c>
      <c r="T711">
        <v>16.141494948151902</v>
      </c>
      <c r="U711">
        <v>1.78143199725933</v>
      </c>
      <c r="V711">
        <v>1.34614183873855</v>
      </c>
      <c r="W711">
        <v>-0.50309255320450397</v>
      </c>
      <c r="X711">
        <v>3562.33137669499</v>
      </c>
      <c r="Y711">
        <v>2.0062012866736798</v>
      </c>
      <c r="AA711">
        <v>11.443403073225101</v>
      </c>
      <c r="AB711">
        <v>9.6443440904648394</v>
      </c>
      <c r="AC711">
        <v>1.54858199196179</v>
      </c>
      <c r="AD711">
        <v>2.73104420199738</v>
      </c>
      <c r="AE711">
        <v>-74.067262102288296</v>
      </c>
      <c r="AG711">
        <v>20.453131287732599</v>
      </c>
      <c r="AH711">
        <v>-66.316983606116906</v>
      </c>
      <c r="AI711">
        <v>2.8690941278611999</v>
      </c>
      <c r="AJ711">
        <v>-16.526155398974598</v>
      </c>
      <c r="AK711">
        <v>121.992878281777</v>
      </c>
      <c r="AL711">
        <v>17.289156626505999</v>
      </c>
      <c r="AM711">
        <v>1.85935448041573</v>
      </c>
      <c r="AO711">
        <v>1.85935448041573</v>
      </c>
      <c r="AP711">
        <v>1.4999284898340799</v>
      </c>
      <c r="AQ711">
        <v>1.70375224235028</v>
      </c>
      <c r="AR711">
        <v>-45.807236257685297</v>
      </c>
      <c r="AS711">
        <v>17.377658701484201</v>
      </c>
    </row>
    <row r="712" spans="1:45" x14ac:dyDescent="0.25">
      <c r="A712" t="s">
        <v>2054</v>
      </c>
      <c r="B712" t="s">
        <v>2053</v>
      </c>
      <c r="C712" t="s">
        <v>504</v>
      </c>
      <c r="D712">
        <v>3299.2110935999999</v>
      </c>
      <c r="E712">
        <v>27.1</v>
      </c>
      <c r="F712">
        <v>-0.66545928716314096</v>
      </c>
      <c r="G712">
        <v>7.6041154867883001E-2</v>
      </c>
      <c r="H712">
        <v>0.38394471807689401</v>
      </c>
      <c r="I712">
        <v>503.84799190950002</v>
      </c>
      <c r="L712">
        <v>226.416290112583</v>
      </c>
      <c r="O712">
        <v>0</v>
      </c>
      <c r="R712">
        <v>0.109753253999317</v>
      </c>
      <c r="S712">
        <v>-5.7951138539925999E-2</v>
      </c>
      <c r="T712">
        <v>-26.8446793620829</v>
      </c>
      <c r="X712">
        <v>6916.8010936000001</v>
      </c>
      <c r="Y712">
        <v>26.4869460580531</v>
      </c>
      <c r="AC712">
        <v>0.75236751848995997</v>
      </c>
      <c r="AD712">
        <v>6.8141198838329604</v>
      </c>
      <c r="AE712">
        <v>330.89120710237103</v>
      </c>
      <c r="AG712">
        <v>-108.56637195914401</v>
      </c>
      <c r="AH712">
        <v>-114.933373844047</v>
      </c>
      <c r="AI712">
        <v>-0.78925473991426098</v>
      </c>
      <c r="AJ712">
        <v>-161.06076053700801</v>
      </c>
      <c r="AK712">
        <v>-162.63373280946601</v>
      </c>
      <c r="AM712">
        <v>12.6338787378417</v>
      </c>
      <c r="AO712">
        <v>12.6338787378417</v>
      </c>
      <c r="AP712">
        <v>176.65215186913201</v>
      </c>
      <c r="AR712">
        <v>363.32099427575099</v>
      </c>
      <c r="AS712">
        <v>-26.8446793620829</v>
      </c>
    </row>
    <row r="713" spans="1:45" x14ac:dyDescent="0.25">
      <c r="A713" t="s">
        <v>1648</v>
      </c>
      <c r="B713" t="s">
        <v>1647</v>
      </c>
      <c r="C713" t="s">
        <v>575</v>
      </c>
      <c r="D713">
        <v>3296.17565977</v>
      </c>
      <c r="E713">
        <v>129.1</v>
      </c>
      <c r="F713">
        <v>3.5204251771571502</v>
      </c>
      <c r="G713">
        <v>0.51693539584000803</v>
      </c>
      <c r="H713">
        <v>1.17540948110466</v>
      </c>
      <c r="I713">
        <v>77.597558862300005</v>
      </c>
      <c r="J713">
        <v>140.26498283491799</v>
      </c>
      <c r="K713">
        <v>102.24001326981301</v>
      </c>
      <c r="L713">
        <v>44.1399683572713</v>
      </c>
      <c r="M713">
        <v>44.572976212157698</v>
      </c>
      <c r="N713">
        <v>9.7953905238541896</v>
      </c>
      <c r="O713">
        <v>2.6022175501178202</v>
      </c>
      <c r="P713">
        <v>13.8285559857355</v>
      </c>
      <c r="Q713">
        <v>11.5811259936964</v>
      </c>
      <c r="R713">
        <v>1.0975840783686801</v>
      </c>
      <c r="S713">
        <v>25.195746368403199</v>
      </c>
      <c r="T713">
        <v>8.1475569996292094</v>
      </c>
      <c r="U713">
        <v>4.5616975722856896</v>
      </c>
      <c r="V713">
        <v>3.9360424855893301</v>
      </c>
      <c r="W713">
        <v>4.0448018329839597</v>
      </c>
      <c r="X713">
        <v>4795.2256597699998</v>
      </c>
      <c r="Y713">
        <v>0.55907894007002401</v>
      </c>
      <c r="Z713">
        <v>10.385120760103</v>
      </c>
      <c r="AA713">
        <v>7.09730871435971</v>
      </c>
      <c r="AB713">
        <v>5.1636522476390398</v>
      </c>
      <c r="AC713">
        <v>0.69067063619616997</v>
      </c>
      <c r="AD713">
        <v>8.5308523218610208</v>
      </c>
      <c r="AE713">
        <v>61.422563987467399</v>
      </c>
      <c r="AF713">
        <v>7.1385967422575396</v>
      </c>
      <c r="AG713">
        <v>-91.018791471909395</v>
      </c>
      <c r="AH713">
        <v>-84.315024026584098</v>
      </c>
      <c r="AI713">
        <v>0.96825026871331799</v>
      </c>
      <c r="AJ713">
        <v>-84.163394930464605</v>
      </c>
      <c r="AK713">
        <v>-86.909220648783801</v>
      </c>
      <c r="AL713">
        <v>9.9307692307692292</v>
      </c>
      <c r="AM713">
        <v>0.384303581291149</v>
      </c>
      <c r="AN713">
        <v>4.9486925695046997</v>
      </c>
      <c r="AO713">
        <v>0.384303581291149</v>
      </c>
      <c r="AP713">
        <v>-90.561903921401296</v>
      </c>
      <c r="AQ713">
        <v>0.39921291412995902</v>
      </c>
      <c r="AR713">
        <v>-75.711013247105797</v>
      </c>
      <c r="AS713">
        <v>8.8604490733313401</v>
      </c>
    </row>
    <row r="714" spans="1:45" x14ac:dyDescent="0.25">
      <c r="A714" t="s">
        <v>1695</v>
      </c>
      <c r="B714" t="s">
        <v>1694</v>
      </c>
      <c r="C714" t="s">
        <v>66</v>
      </c>
      <c r="D714">
        <v>3294.1130683799902</v>
      </c>
      <c r="E714">
        <v>56.85</v>
      </c>
      <c r="F714">
        <v>2.4530064010633401</v>
      </c>
      <c r="G714">
        <v>0.72027066765540704</v>
      </c>
      <c r="H714">
        <v>0.93312094239709298</v>
      </c>
      <c r="I714">
        <v>215.69972944689999</v>
      </c>
      <c r="L714">
        <v>42.414142244406897</v>
      </c>
      <c r="M714">
        <v>72.286136124429902</v>
      </c>
      <c r="N714">
        <v>8.1320205338475695</v>
      </c>
      <c r="O714">
        <v>0</v>
      </c>
      <c r="P714">
        <v>22.091958055588002</v>
      </c>
      <c r="Q714">
        <v>6.9877614602164604</v>
      </c>
      <c r="R714">
        <v>1.43552944485641</v>
      </c>
      <c r="S714">
        <v>6.3438857477763202</v>
      </c>
      <c r="T714">
        <v>10.4310103495249</v>
      </c>
      <c r="U714">
        <v>1.6245487364620901</v>
      </c>
      <c r="V714">
        <v>0.96886384776536805</v>
      </c>
      <c r="W714">
        <v>1.26576223962011</v>
      </c>
      <c r="X714">
        <v>5381.9830683799901</v>
      </c>
      <c r="Y714">
        <v>0.73120497965200304</v>
      </c>
      <c r="AA714">
        <v>7.6744044095595099</v>
      </c>
      <c r="AB714">
        <v>6.5435240165594601</v>
      </c>
      <c r="AC714">
        <v>0.75236751848995997</v>
      </c>
      <c r="AD714">
        <v>6.8141198838329604</v>
      </c>
      <c r="AE714">
        <v>330.89120710237103</v>
      </c>
      <c r="AG714">
        <v>-86.548796068972706</v>
      </c>
      <c r="AH714">
        <v>-84.814779700194805</v>
      </c>
      <c r="AI714">
        <v>0.80256526244006499</v>
      </c>
      <c r="AJ714">
        <v>-76.374199819918601</v>
      </c>
      <c r="AK714">
        <v>-75.662472762191499</v>
      </c>
      <c r="AL714">
        <v>9.0238095238095202</v>
      </c>
      <c r="AM714">
        <v>0.44754356313150101</v>
      </c>
      <c r="AO714">
        <v>0.44754356313150101</v>
      </c>
      <c r="AP714">
        <v>-82.183819983931699</v>
      </c>
      <c r="AQ714">
        <v>0.52275312835503496</v>
      </c>
      <c r="AR714">
        <v>-83.587278859127096</v>
      </c>
      <c r="AS714">
        <v>10.4306800556664</v>
      </c>
    </row>
    <row r="715" spans="1:45" x14ac:dyDescent="0.25">
      <c r="A715" t="s">
        <v>1719</v>
      </c>
      <c r="B715" t="s">
        <v>1718</v>
      </c>
      <c r="C715" t="s">
        <v>336</v>
      </c>
      <c r="D715">
        <v>3291.3980000000001</v>
      </c>
      <c r="E715">
        <v>729.8</v>
      </c>
      <c r="F715">
        <v>0.25766402307137598</v>
      </c>
      <c r="G715">
        <v>0.77496152244373195</v>
      </c>
      <c r="H715">
        <v>0.400138937645802</v>
      </c>
      <c r="I715">
        <v>-26.627019765499998</v>
      </c>
      <c r="J715">
        <v>84.781109223396399</v>
      </c>
      <c r="K715">
        <v>141.51094731907401</v>
      </c>
      <c r="L715">
        <v>2.9477973163030802</v>
      </c>
      <c r="M715">
        <v>4.8128548828578896</v>
      </c>
      <c r="N715">
        <v>1.72928707191217</v>
      </c>
      <c r="O715">
        <v>4.3052043473296902</v>
      </c>
      <c r="P715">
        <v>4.7649400503822203</v>
      </c>
      <c r="R715">
        <v>1.26933565104025</v>
      </c>
      <c r="S715">
        <v>1.3301737341551201</v>
      </c>
      <c r="T715">
        <v>-3.0321771734423999</v>
      </c>
      <c r="X715">
        <v>2462.558</v>
      </c>
      <c r="Y715">
        <v>0.30407469009807903</v>
      </c>
      <c r="AA715">
        <v>6.8905870501986799</v>
      </c>
      <c r="AB715">
        <v>3.4927918983320101</v>
      </c>
      <c r="AC715">
        <v>1.29014926677683</v>
      </c>
      <c r="AD715">
        <v>4.6536854529267204</v>
      </c>
      <c r="AE715">
        <v>35.211063385994301</v>
      </c>
      <c r="AG715">
        <v>-89.664113943241304</v>
      </c>
      <c r="AH715">
        <v>-93.318509764677799</v>
      </c>
      <c r="AI715">
        <v>0.20508034301786099</v>
      </c>
      <c r="AJ715">
        <v>-113.185842160292</v>
      </c>
      <c r="AK715">
        <v>-114.15560808211499</v>
      </c>
      <c r="AM715">
        <v>0.40641918965540602</v>
      </c>
      <c r="AO715">
        <v>0.40641918965540602</v>
      </c>
      <c r="AP715">
        <v>-54.838942484359698</v>
      </c>
      <c r="AR715">
        <v>-74.683536582069095</v>
      </c>
      <c r="AS715">
        <v>-1.52624018103072</v>
      </c>
    </row>
    <row r="716" spans="1:45" x14ac:dyDescent="0.25">
      <c r="A716" t="s">
        <v>1673</v>
      </c>
      <c r="B716" t="s">
        <v>1672</v>
      </c>
      <c r="C716" t="s">
        <v>312</v>
      </c>
      <c r="D716">
        <v>3272.7452434450001</v>
      </c>
      <c r="E716">
        <v>1421.5</v>
      </c>
      <c r="F716">
        <v>6.6977401129943503</v>
      </c>
      <c r="G716">
        <v>0.52915264606913304</v>
      </c>
      <c r="H716">
        <v>1.7899719338887099</v>
      </c>
      <c r="I716">
        <v>144.47795478329999</v>
      </c>
      <c r="L716">
        <v>3.9425577719981502</v>
      </c>
      <c r="M716">
        <v>69.614571194268194</v>
      </c>
      <c r="N716">
        <v>18.804401705164999</v>
      </c>
      <c r="O716">
        <v>0</v>
      </c>
      <c r="P716">
        <v>46.238508351676799</v>
      </c>
      <c r="Q716">
        <v>22.115455145602599</v>
      </c>
      <c r="R716">
        <v>2.0582441113490302</v>
      </c>
      <c r="S716">
        <v>5.7087344155152202</v>
      </c>
      <c r="T716">
        <v>54.274382146683202</v>
      </c>
      <c r="X716">
        <v>3394.195243445</v>
      </c>
      <c r="Y716">
        <v>4.2237897975895597</v>
      </c>
      <c r="AA716">
        <v>35.788646598956099</v>
      </c>
      <c r="AB716">
        <v>26.216075101915401</v>
      </c>
      <c r="AC716">
        <v>0.26547755759477998</v>
      </c>
      <c r="AD716">
        <v>15.653807957066</v>
      </c>
      <c r="AE716">
        <v>111.093917486007</v>
      </c>
      <c r="AG716">
        <v>31.949555683029001</v>
      </c>
      <c r="AH716">
        <v>128.82377305328799</v>
      </c>
      <c r="AI716">
        <v>14.1255351696016</v>
      </c>
      <c r="AJ716">
        <v>-7.3253602837510199</v>
      </c>
      <c r="AK716">
        <v>-12.7966872599788</v>
      </c>
      <c r="AL716">
        <v>47.7013422818791</v>
      </c>
      <c r="AM716">
        <v>4.0726555126930402</v>
      </c>
      <c r="AN716">
        <v>196.56127588258201</v>
      </c>
      <c r="AO716">
        <v>4.0726555126930402</v>
      </c>
      <c r="AP716">
        <v>436.58976695203398</v>
      </c>
      <c r="AQ716">
        <v>2.6593065997744598</v>
      </c>
      <c r="AR716">
        <v>157.40243029887301</v>
      </c>
      <c r="AS716">
        <v>54.283384366312902</v>
      </c>
    </row>
    <row r="717" spans="1:45" x14ac:dyDescent="0.25">
      <c r="A717" t="s">
        <v>1703</v>
      </c>
      <c r="B717" t="s">
        <v>1702</v>
      </c>
      <c r="C717" t="s">
        <v>435</v>
      </c>
      <c r="D717">
        <v>3266.4176199399999</v>
      </c>
      <c r="E717">
        <v>166.6</v>
      </c>
      <c r="F717">
        <v>4.7295347101268899</v>
      </c>
      <c r="G717">
        <v>0.79159931701764297</v>
      </c>
      <c r="H717">
        <v>1.2342985267753499</v>
      </c>
      <c r="I717">
        <v>33.434875639600001</v>
      </c>
      <c r="L717">
        <v>61.028060754955497</v>
      </c>
      <c r="M717">
        <v>438.30424687289297</v>
      </c>
      <c r="N717">
        <v>18.758696917960201</v>
      </c>
      <c r="O717">
        <v>0</v>
      </c>
      <c r="P717">
        <v>285.42431278555898</v>
      </c>
      <c r="Q717">
        <v>17.038350496715001</v>
      </c>
      <c r="R717">
        <v>0.95624359704040895</v>
      </c>
      <c r="S717">
        <v>-13.009994794377899</v>
      </c>
      <c r="T717">
        <v>21.790644562641699</v>
      </c>
      <c r="U717">
        <v>0.121403493411012</v>
      </c>
      <c r="V717">
        <v>-1.4125630874866899</v>
      </c>
      <c r="W717">
        <v>-0.105540806224294</v>
      </c>
      <c r="X717">
        <v>3780.9776199399998</v>
      </c>
      <c r="Y717">
        <v>3.0257261225022201</v>
      </c>
      <c r="Z717">
        <v>61.220492550841897</v>
      </c>
      <c r="AA717">
        <v>19.891506838909901</v>
      </c>
      <c r="AB717">
        <v>16.998505686912701</v>
      </c>
      <c r="AC717">
        <v>0.95888409771816996</v>
      </c>
      <c r="AD717">
        <v>9.8412150797770206</v>
      </c>
      <c r="AE717">
        <v>44.594834924386198</v>
      </c>
      <c r="AF717">
        <v>52.888886333225301</v>
      </c>
      <c r="AG717">
        <v>125.28520750870899</v>
      </c>
      <c r="AH717">
        <v>150.94596594594</v>
      </c>
      <c r="AI717">
        <v>24.465715077072801</v>
      </c>
      <c r="AJ717">
        <v>-72.056400773857604</v>
      </c>
      <c r="AK717">
        <v>-54.367742836340199</v>
      </c>
      <c r="AM717">
        <v>2.61394964824225</v>
      </c>
      <c r="AN717">
        <v>50.1676796181846</v>
      </c>
      <c r="AO717">
        <v>2.61394964824225</v>
      </c>
      <c r="AP717">
        <v>-57.159709530003802</v>
      </c>
      <c r="AR717">
        <v>-48.520106934827801</v>
      </c>
      <c r="AS717">
        <v>21.7877375929829</v>
      </c>
    </row>
    <row r="718" spans="1:45" x14ac:dyDescent="0.25">
      <c r="A718" t="s">
        <v>1728</v>
      </c>
      <c r="B718" t="s">
        <v>1727</v>
      </c>
      <c r="C718" t="s">
        <v>71</v>
      </c>
      <c r="D718">
        <v>3262.8727476849999</v>
      </c>
      <c r="E718">
        <v>1415.7</v>
      </c>
      <c r="F718">
        <v>43.733850129198899</v>
      </c>
      <c r="G718">
        <v>0.81878913057509795</v>
      </c>
      <c r="H718">
        <v>2.2417850207516201</v>
      </c>
      <c r="I718">
        <v>7.9249420058000002</v>
      </c>
      <c r="J718">
        <v>47.483421265963997</v>
      </c>
      <c r="K718">
        <v>80.234483323809101</v>
      </c>
      <c r="L718">
        <v>35.470887967932597</v>
      </c>
      <c r="M718">
        <v>1.5697991119327801</v>
      </c>
      <c r="N718">
        <v>13.418801385882601</v>
      </c>
      <c r="O718">
        <v>7.68689345183369</v>
      </c>
      <c r="P718">
        <v>0.76591670655816102</v>
      </c>
      <c r="Q718">
        <v>18.743516201867301</v>
      </c>
      <c r="R718">
        <v>1.2808203704898899</v>
      </c>
      <c r="S718">
        <v>11.2095653332825</v>
      </c>
      <c r="T718">
        <v>26.557648931181799</v>
      </c>
      <c r="U718">
        <v>1.87338729631331</v>
      </c>
      <c r="V718">
        <v>1.2477322096169601</v>
      </c>
      <c r="W718">
        <v>1.3009460737794001</v>
      </c>
      <c r="X718">
        <v>3109.8227476850002</v>
      </c>
      <c r="Y718">
        <v>1.05639742770738</v>
      </c>
      <c r="Z718">
        <v>2657.9681604145198</v>
      </c>
      <c r="AA718">
        <v>18.374137357075298</v>
      </c>
      <c r="AB718">
        <v>13.9304011274189</v>
      </c>
      <c r="AC718">
        <v>0.86960686935344</v>
      </c>
      <c r="AD718">
        <v>6.2615017687085199</v>
      </c>
      <c r="AE718">
        <v>42.465762847728101</v>
      </c>
      <c r="AF718">
        <v>2788.7801262264902</v>
      </c>
      <c r="AG718">
        <v>69.1891274824834</v>
      </c>
      <c r="AH718">
        <v>-12.7511060162168</v>
      </c>
      <c r="AI718">
        <v>5.3859671310889503</v>
      </c>
      <c r="AJ718">
        <v>-33.021754662342801</v>
      </c>
      <c r="AK718">
        <v>-57.329501068727097</v>
      </c>
      <c r="AM718">
        <v>1.1083880520704501</v>
      </c>
      <c r="AN718">
        <v>29.083454387066499</v>
      </c>
      <c r="AO718">
        <v>1.1083880520704501</v>
      </c>
      <c r="AP718">
        <v>-30.505218847018099</v>
      </c>
      <c r="AR718">
        <v>-29.946989764299101</v>
      </c>
      <c r="AS718">
        <v>26.557648931181699</v>
      </c>
    </row>
    <row r="719" spans="1:45" x14ac:dyDescent="0.25">
      <c r="A719" t="s">
        <v>1713</v>
      </c>
      <c r="B719" t="s">
        <v>1712</v>
      </c>
      <c r="C719" t="s">
        <v>115</v>
      </c>
      <c r="D719">
        <v>3257.5939795499999</v>
      </c>
      <c r="E719">
        <v>179.15</v>
      </c>
      <c r="F719">
        <v>26.2631578947368</v>
      </c>
      <c r="G719">
        <v>7.2533026995979304</v>
      </c>
      <c r="H719">
        <v>0.40575229499015802</v>
      </c>
      <c r="I719">
        <v>254.7668969456</v>
      </c>
      <c r="L719">
        <v>36.7586688406031</v>
      </c>
      <c r="M719">
        <v>0</v>
      </c>
      <c r="N719">
        <v>0.329926080689737</v>
      </c>
      <c r="O719">
        <v>0</v>
      </c>
      <c r="P719">
        <v>0</v>
      </c>
      <c r="R719">
        <v>13.801263641585299</v>
      </c>
      <c r="S719">
        <v>1.4942589733693501</v>
      </c>
      <c r="T719">
        <v>-239.52896908455801</v>
      </c>
      <c r="U719">
        <v>0.27390440785479803</v>
      </c>
      <c r="V719">
        <v>-0.35175067884155398</v>
      </c>
      <c r="W719">
        <v>-0.29275257069303701</v>
      </c>
      <c r="X719">
        <v>3209.3639795499998</v>
      </c>
      <c r="Y719">
        <v>5.18090591733122</v>
      </c>
      <c r="Z719">
        <v>36.640757843931901</v>
      </c>
      <c r="AA719">
        <v>643.15911413827598</v>
      </c>
      <c r="AB719">
        <v>179.59507440123099</v>
      </c>
      <c r="AC719">
        <v>1.29014926677683</v>
      </c>
      <c r="AD719">
        <v>4.6536854529267204</v>
      </c>
      <c r="AE719">
        <v>35.211063385994301</v>
      </c>
      <c r="AF719">
        <v>37.191391477908397</v>
      </c>
      <c r="AG719">
        <v>-82.396659735060894</v>
      </c>
      <c r="AH719">
        <v>-64.260057351771493</v>
      </c>
      <c r="AI719">
        <v>2.20626471673258</v>
      </c>
      <c r="AJ719">
        <v>-596.18548439099698</v>
      </c>
      <c r="AK719">
        <v>-484.85412040111203</v>
      </c>
      <c r="AM719">
        <v>5.2587640518354597</v>
      </c>
      <c r="AN719">
        <v>35.715316078828998</v>
      </c>
      <c r="AO719">
        <v>5.2587640518354597</v>
      </c>
      <c r="AP719">
        <v>159.82642792425</v>
      </c>
      <c r="AR719">
        <v>232.36757763872799</v>
      </c>
      <c r="AS719">
        <v>-239.35297425054901</v>
      </c>
    </row>
    <row r="720" spans="1:45" x14ac:dyDescent="0.25">
      <c r="A720" t="s">
        <v>1707</v>
      </c>
      <c r="B720" t="s">
        <v>1706</v>
      </c>
      <c r="C720" t="s">
        <v>91</v>
      </c>
      <c r="D720">
        <v>3241.9187883149998</v>
      </c>
      <c r="E720">
        <v>541.29999999999995</v>
      </c>
      <c r="F720">
        <v>84.646048109965605</v>
      </c>
      <c r="G720">
        <v>3.7124600638977601</v>
      </c>
      <c r="H720">
        <v>1.48467157625556</v>
      </c>
      <c r="I720">
        <v>-10647.3529091033</v>
      </c>
      <c r="L720">
        <v>52.146338206822797</v>
      </c>
      <c r="M720">
        <v>7.3844062712380696</v>
      </c>
      <c r="N720">
        <v>22.196190098581599</v>
      </c>
      <c r="P720">
        <v>0.75695437182161096</v>
      </c>
      <c r="Q720">
        <v>73.716448189762801</v>
      </c>
      <c r="R720">
        <v>3.7124600638977601</v>
      </c>
      <c r="S720">
        <v>2.7928700613428301</v>
      </c>
      <c r="T720">
        <v>17.1575484959777</v>
      </c>
      <c r="U720">
        <v>0.90917356123283899</v>
      </c>
      <c r="V720">
        <v>-1.7158210203767801</v>
      </c>
      <c r="W720">
        <v>-1.9192394549115499</v>
      </c>
      <c r="X720">
        <v>2869.6287883149998</v>
      </c>
      <c r="Y720">
        <v>1.9157679339842399</v>
      </c>
      <c r="Z720">
        <v>18.162207520980999</v>
      </c>
      <c r="AA720">
        <v>11.650003200369399</v>
      </c>
      <c r="AB720">
        <v>10.2023990767412</v>
      </c>
      <c r="AC720">
        <v>1.1728625875169501</v>
      </c>
      <c r="AD720">
        <v>8.6941511737470307</v>
      </c>
      <c r="AE720">
        <v>30.1797406190366</v>
      </c>
      <c r="AF720">
        <v>20.518473343765798</v>
      </c>
      <c r="AG720">
        <v>-47.663959857191998</v>
      </c>
      <c r="AH720">
        <v>-46.468874481784901</v>
      </c>
      <c r="AI720">
        <v>3.79873777075179</v>
      </c>
      <c r="AJ720">
        <v>-33.448410341546598</v>
      </c>
      <c r="AK720">
        <v>-35.1540365238804</v>
      </c>
      <c r="AM720">
        <v>2.1643092251251699</v>
      </c>
      <c r="AN720">
        <v>17.774652055019398</v>
      </c>
      <c r="AO720">
        <v>2.1643092251251699</v>
      </c>
      <c r="AP720">
        <v>-43.690975101326302</v>
      </c>
      <c r="AR720">
        <v>-39.926638732257999</v>
      </c>
      <c r="AS720">
        <v>17.1575484959777</v>
      </c>
    </row>
    <row r="721" spans="1:45" x14ac:dyDescent="0.25">
      <c r="A721" t="s">
        <v>1715</v>
      </c>
      <c r="B721" t="s">
        <v>1714</v>
      </c>
      <c r="C721" t="s">
        <v>575</v>
      </c>
      <c r="D721">
        <v>3239.7718169499999</v>
      </c>
      <c r="E721">
        <v>529.4</v>
      </c>
      <c r="F721">
        <v>8.9467340590979791</v>
      </c>
      <c r="G721">
        <v>1.01110315186246</v>
      </c>
      <c r="H721">
        <v>2.0473382458499501</v>
      </c>
      <c r="I721">
        <v>110.3023137604</v>
      </c>
      <c r="L721">
        <v>22.0325370127103</v>
      </c>
      <c r="M721">
        <v>27.258606568951301</v>
      </c>
      <c r="N721">
        <v>18.997572775456899</v>
      </c>
      <c r="O721">
        <v>0</v>
      </c>
      <c r="P721">
        <v>14.901578694682099</v>
      </c>
      <c r="Q721">
        <v>34.382205613421299</v>
      </c>
      <c r="R721">
        <v>2.1204461727384301</v>
      </c>
      <c r="S721">
        <v>11.0576861734756</v>
      </c>
      <c r="T721">
        <v>18.730252742961099</v>
      </c>
      <c r="U721">
        <v>0.18204057980701299</v>
      </c>
      <c r="V721">
        <v>-0.44361450688933901</v>
      </c>
      <c r="W721">
        <v>-0.33485515949470901</v>
      </c>
      <c r="X721">
        <v>3265.6818169499902</v>
      </c>
      <c r="Y721">
        <v>1.44930138151938</v>
      </c>
      <c r="Z721">
        <v>87.341048861995105</v>
      </c>
      <c r="AA721">
        <v>14.1918291988614</v>
      </c>
      <c r="AB721">
        <v>10.8185311632876</v>
      </c>
      <c r="AC721">
        <v>0.69067063619616997</v>
      </c>
      <c r="AD721">
        <v>8.5308523218610208</v>
      </c>
      <c r="AE721">
        <v>61.422563987467399</v>
      </c>
      <c r="AF721">
        <v>86.648082828296296</v>
      </c>
      <c r="AG721">
        <v>-57.565614300081201</v>
      </c>
      <c r="AH721">
        <v>-25.891675038148701</v>
      </c>
      <c r="AI721">
        <v>4.5747858128583099</v>
      </c>
      <c r="AJ721">
        <v>-63.593551348415602</v>
      </c>
      <c r="AK721">
        <v>-69.905874133587005</v>
      </c>
      <c r="AL721">
        <v>21.1337325349301</v>
      </c>
      <c r="AM721">
        <v>1.4378025886485399</v>
      </c>
      <c r="AN721">
        <v>27.6431042401877</v>
      </c>
      <c r="AO721">
        <v>1.4378025886485399</v>
      </c>
      <c r="AP721">
        <v>-64.689064493931497</v>
      </c>
      <c r="AQ721">
        <v>1.2928806237644599</v>
      </c>
      <c r="AR721">
        <v>-9.1271335238900804</v>
      </c>
      <c r="AS721">
        <v>18.733501890540101</v>
      </c>
    </row>
    <row r="722" spans="1:45" x14ac:dyDescent="0.25">
      <c r="A722" t="s">
        <v>1717</v>
      </c>
      <c r="B722" t="s">
        <v>1716</v>
      </c>
      <c r="C722" t="s">
        <v>336</v>
      </c>
      <c r="D722">
        <v>3225.5597400000001</v>
      </c>
      <c r="E722">
        <v>1088.95</v>
      </c>
      <c r="F722">
        <v>285.28571428571399</v>
      </c>
      <c r="G722">
        <v>4.3497499428803499</v>
      </c>
      <c r="H722">
        <v>1.3164681131174401</v>
      </c>
      <c r="I722">
        <v>135.07821759620001</v>
      </c>
      <c r="L722">
        <v>67.105973110056595</v>
      </c>
      <c r="M722">
        <v>0.22377333482515499</v>
      </c>
      <c r="N722">
        <v>23.2315667783941</v>
      </c>
      <c r="O722">
        <v>0</v>
      </c>
      <c r="P722">
        <v>0.14631333430875501</v>
      </c>
      <c r="Q722">
        <v>116.889169945662</v>
      </c>
      <c r="R722">
        <v>6.0661318575309</v>
      </c>
      <c r="S722">
        <v>1.8502843563206901</v>
      </c>
      <c r="T722">
        <v>6.4631409221151301</v>
      </c>
      <c r="U722">
        <v>0.54151624548736399</v>
      </c>
      <c r="V722">
        <v>-2.7006981255651499</v>
      </c>
      <c r="W722">
        <v>-0.63413119120164596</v>
      </c>
      <c r="X722">
        <v>2311.0497399999999</v>
      </c>
      <c r="Y722">
        <v>0.75527463168490205</v>
      </c>
      <c r="Z722">
        <v>19.24111014903</v>
      </c>
      <c r="AA722">
        <v>3.6164398785678502</v>
      </c>
      <c r="AB722">
        <v>3.5055741221084502</v>
      </c>
      <c r="AC722">
        <v>1.29014926677683</v>
      </c>
      <c r="AD722">
        <v>4.6536854529267204</v>
      </c>
      <c r="AE722">
        <v>35.211063385994301</v>
      </c>
      <c r="AF722">
        <v>26.855047373241099</v>
      </c>
      <c r="AG722">
        <v>-30.042584259782299</v>
      </c>
      <c r="AH722">
        <v>-54.776998547599597</v>
      </c>
      <c r="AI722">
        <v>1.3880658840337701</v>
      </c>
      <c r="AJ722">
        <v>-71.894137055987798</v>
      </c>
      <c r="AK722">
        <v>-69.827063314681496</v>
      </c>
      <c r="AM722">
        <v>1.0541458292482</v>
      </c>
      <c r="AN722">
        <v>13.633542161545201</v>
      </c>
      <c r="AO722">
        <v>1.0541458292482</v>
      </c>
      <c r="AP722">
        <v>17.136054685101801</v>
      </c>
      <c r="AR722">
        <v>-34.335668682489697</v>
      </c>
      <c r="AS722">
        <v>6.4631409221151399</v>
      </c>
    </row>
    <row r="723" spans="1:45" x14ac:dyDescent="0.25">
      <c r="A723" t="s">
        <v>1645</v>
      </c>
      <c r="B723" t="s">
        <v>1644</v>
      </c>
      <c r="C723" t="s">
        <v>1646</v>
      </c>
      <c r="D723">
        <v>3222.1982695000002</v>
      </c>
      <c r="E723">
        <v>17.5</v>
      </c>
      <c r="F723">
        <v>-6.5117634362184296</v>
      </c>
      <c r="G723">
        <v>0.126094035156813</v>
      </c>
      <c r="H723">
        <v>0.28773167693764801</v>
      </c>
      <c r="I723">
        <v>-286.45834627350001</v>
      </c>
      <c r="L723">
        <v>13.7893836735583</v>
      </c>
      <c r="M723">
        <v>43.134723903954601</v>
      </c>
      <c r="O723">
        <v>0</v>
      </c>
      <c r="P723">
        <v>8.6587009663932708</v>
      </c>
      <c r="R723">
        <v>0.127767834223564</v>
      </c>
      <c r="S723">
        <v>-0.43411604927062503</v>
      </c>
      <c r="T723">
        <v>-1.91394221075828</v>
      </c>
      <c r="X723">
        <v>3357.0182694999999</v>
      </c>
      <c r="Y723">
        <v>1.46272119104158</v>
      </c>
      <c r="Z723">
        <v>6.6172917338510899</v>
      </c>
      <c r="AC723">
        <v>1.54858199196179</v>
      </c>
      <c r="AD723">
        <v>2.73104420199738</v>
      </c>
      <c r="AE723">
        <v>-74.067262102288296</v>
      </c>
      <c r="AF723">
        <v>6.3515370670792999</v>
      </c>
      <c r="AH723">
        <v>-56.788237965771401</v>
      </c>
      <c r="AI723">
        <v>3.6807455501359301</v>
      </c>
      <c r="AK723">
        <v>97.392242898519001</v>
      </c>
      <c r="AL723">
        <v>25.035765379112998</v>
      </c>
      <c r="AM723">
        <v>1.4039773728241201</v>
      </c>
      <c r="AN723">
        <v>2.8234681038712899</v>
      </c>
      <c r="AO723">
        <v>1.4039773728241201</v>
      </c>
      <c r="AQ723">
        <v>1.33176529749312</v>
      </c>
      <c r="AR723">
        <v>-59.079661857699399</v>
      </c>
      <c r="AS723">
        <v>-1.91394221075828</v>
      </c>
    </row>
    <row r="724" spans="1:45" x14ac:dyDescent="0.25">
      <c r="A724" t="s">
        <v>1723</v>
      </c>
      <c r="B724" t="s">
        <v>1722</v>
      </c>
      <c r="C724" t="s">
        <v>1724</v>
      </c>
      <c r="D724">
        <v>3222.0860746799999</v>
      </c>
      <c r="E724">
        <v>518.1</v>
      </c>
      <c r="F724">
        <v>1.2557750759878401</v>
      </c>
      <c r="G724">
        <v>1.3170864208261801</v>
      </c>
      <c r="H724">
        <v>0.74768090889081795</v>
      </c>
      <c r="I724">
        <v>145.8686715458</v>
      </c>
      <c r="J724">
        <v>3945.88757396449</v>
      </c>
      <c r="K724">
        <v>110959.460059171</v>
      </c>
      <c r="L724">
        <v>170.97170173285701</v>
      </c>
      <c r="M724">
        <v>13.9131097464166</v>
      </c>
      <c r="N724">
        <v>2.02120763670609</v>
      </c>
      <c r="O724">
        <v>9.2501368363437295E-2</v>
      </c>
      <c r="P724">
        <v>3.6973765265490899</v>
      </c>
      <c r="Q724">
        <v>0.51123523982303898</v>
      </c>
      <c r="R724">
        <v>1.3349616462765299</v>
      </c>
      <c r="S724">
        <v>3.8633349093371798</v>
      </c>
      <c r="T724">
        <v>250.74599802956999</v>
      </c>
      <c r="X724">
        <v>3165.50607467999</v>
      </c>
      <c r="Y724">
        <v>1.04702631690222</v>
      </c>
      <c r="Z724">
        <v>39.667995923308197</v>
      </c>
      <c r="AA724">
        <v>38.3094042681834</v>
      </c>
      <c r="AB724">
        <v>34.6183953923884</v>
      </c>
      <c r="AC724">
        <v>2.4389395333596999</v>
      </c>
      <c r="AD724">
        <v>4.2271451952235504</v>
      </c>
      <c r="AE724">
        <v>27.0936824338091</v>
      </c>
      <c r="AF724">
        <v>40.377018479699203</v>
      </c>
      <c r="AH724">
        <v>-11.419275768369101</v>
      </c>
      <c r="AI724">
        <v>2.0462496425699999</v>
      </c>
      <c r="AK724">
        <v>1240.9375630472</v>
      </c>
      <c r="AL724">
        <v>12.774298535430701</v>
      </c>
      <c r="AM724">
        <v>1.0657407807549899</v>
      </c>
      <c r="AN724">
        <v>37.915816364791702</v>
      </c>
      <c r="AO724">
        <v>1.0657407807549899</v>
      </c>
      <c r="AQ724">
        <v>0.82376671577432703</v>
      </c>
      <c r="AR724">
        <v>-40.4870962999493</v>
      </c>
      <c r="AS724">
        <v>250.74599802956999</v>
      </c>
    </row>
    <row r="725" spans="1:45" x14ac:dyDescent="0.25">
      <c r="A725" t="s">
        <v>1935</v>
      </c>
      <c r="B725" t="s">
        <v>1934</v>
      </c>
      <c r="C725" t="s">
        <v>312</v>
      </c>
      <c r="D725">
        <v>3218.3395455599998</v>
      </c>
      <c r="E725">
        <v>1315.1</v>
      </c>
      <c r="F725">
        <v>4.0910652920962196</v>
      </c>
      <c r="G725">
        <v>0.18097833028225899</v>
      </c>
      <c r="H725">
        <v>2.9334287626412801</v>
      </c>
      <c r="I725">
        <v>114.147398909</v>
      </c>
      <c r="J725">
        <v>104.047528936308</v>
      </c>
      <c r="K725">
        <v>1.6378674837176601</v>
      </c>
      <c r="L725">
        <v>0.334825247948287</v>
      </c>
      <c r="M725">
        <v>146.18688752282699</v>
      </c>
      <c r="N725">
        <v>11.460338852522099</v>
      </c>
      <c r="O725">
        <v>3.5080121914613498</v>
      </c>
      <c r="P725">
        <v>39.378584840145002</v>
      </c>
      <c r="Q725">
        <v>9.2961982815906303</v>
      </c>
      <c r="R725">
        <v>1.5750209317836701</v>
      </c>
      <c r="S725">
        <v>8.5393836079768306</v>
      </c>
      <c r="T725">
        <v>40.3604156704288</v>
      </c>
      <c r="U725">
        <v>0.51156814770255099</v>
      </c>
      <c r="V725">
        <v>-0.114086938993801</v>
      </c>
      <c r="W725">
        <v>0.18743618552132299</v>
      </c>
      <c r="X725">
        <v>3710.3095455600001</v>
      </c>
      <c r="Y725">
        <v>1.17567399016445</v>
      </c>
      <c r="AA725">
        <v>25.971647385972201</v>
      </c>
      <c r="AB725">
        <v>23.745981091584</v>
      </c>
      <c r="AC725">
        <v>0.26547755759477998</v>
      </c>
      <c r="AD725">
        <v>15.653807957066</v>
      </c>
      <c r="AE725">
        <v>111.093917486007</v>
      </c>
      <c r="AG725">
        <v>-22.675023429858499</v>
      </c>
      <c r="AH725">
        <v>34.095130509883397</v>
      </c>
      <c r="AI725">
        <v>8.2778351952467801</v>
      </c>
      <c r="AJ725">
        <v>-31.083748296826499</v>
      </c>
      <c r="AK725">
        <v>-35.1524271522132</v>
      </c>
      <c r="AM725">
        <v>1.0197850202984799</v>
      </c>
      <c r="AN725">
        <v>308.270071413793</v>
      </c>
      <c r="AO725">
        <v>1.0197850202984799</v>
      </c>
      <c r="AP725">
        <v>34.361034140425502</v>
      </c>
      <c r="AR725">
        <v>-35.546932022825999</v>
      </c>
      <c r="AS725">
        <v>26.963300482238601</v>
      </c>
    </row>
    <row r="726" spans="1:45" x14ac:dyDescent="0.25">
      <c r="A726" t="s">
        <v>1732</v>
      </c>
      <c r="B726" t="s">
        <v>1731</v>
      </c>
      <c r="C726" t="s">
        <v>41</v>
      </c>
      <c r="D726">
        <v>3214.8771615999999</v>
      </c>
      <c r="E726">
        <v>421.2</v>
      </c>
      <c r="F726">
        <v>14.8662674650698</v>
      </c>
      <c r="G726">
        <v>0.73622157761766605</v>
      </c>
      <c r="H726">
        <v>1.5205317308567701</v>
      </c>
      <c r="J726">
        <v>143.49681020733601</v>
      </c>
      <c r="K726">
        <v>39.6538136785814</v>
      </c>
      <c r="L726">
        <v>48.438997005988</v>
      </c>
      <c r="M726">
        <v>106.650133186369</v>
      </c>
      <c r="N726">
        <v>28.120516499282601</v>
      </c>
      <c r="O726">
        <v>2.5436105476673401</v>
      </c>
      <c r="P726">
        <v>43.483053182694903</v>
      </c>
      <c r="Q726">
        <v>32.3802807872299</v>
      </c>
      <c r="R726">
        <v>1.7633573500514601</v>
      </c>
      <c r="S726">
        <v>5.4010349288486399</v>
      </c>
      <c r="T726">
        <v>63.6483302633142</v>
      </c>
      <c r="X726">
        <v>3328.2571616</v>
      </c>
      <c r="Y726">
        <v>9.9648418011976005</v>
      </c>
      <c r="AA726">
        <v>44.686589172932301</v>
      </c>
      <c r="AB726">
        <v>41.833297657114102</v>
      </c>
      <c r="AC726">
        <v>0.75236751848995997</v>
      </c>
      <c r="AD726">
        <v>6.8141198838329604</v>
      </c>
      <c r="AE726">
        <v>330.89120710237103</v>
      </c>
      <c r="AG726">
        <v>268.86927172490999</v>
      </c>
      <c r="AH726">
        <v>458.72344978611602</v>
      </c>
      <c r="AI726">
        <v>29.529504561403499</v>
      </c>
      <c r="AJ726">
        <v>20.635554061300699</v>
      </c>
      <c r="AK726">
        <v>48.503636706196602</v>
      </c>
      <c r="AM726">
        <v>9.62538072335329</v>
      </c>
      <c r="AO726">
        <v>9.62538072335329</v>
      </c>
      <c r="AP726">
        <v>157.82116980340001</v>
      </c>
      <c r="AR726">
        <v>252.99064203211799</v>
      </c>
    </row>
    <row r="727" spans="1:45" x14ac:dyDescent="0.25">
      <c r="A727" t="s">
        <v>1842</v>
      </c>
      <c r="B727" t="s">
        <v>1841</v>
      </c>
      <c r="C727" t="s">
        <v>407</v>
      </c>
      <c r="D727">
        <v>3209.2324957400001</v>
      </c>
      <c r="E727">
        <v>2641.4</v>
      </c>
      <c r="F727">
        <v>-1.03070059581462</v>
      </c>
      <c r="G727">
        <v>0.65656917060216702</v>
      </c>
      <c r="H727">
        <v>0.133921700552082</v>
      </c>
      <c r="I727">
        <v>735.41949342759995</v>
      </c>
      <c r="L727">
        <v>490.70490484275598</v>
      </c>
      <c r="M727">
        <v>89.2536980070863</v>
      </c>
      <c r="O727">
        <v>0</v>
      </c>
      <c r="P727">
        <v>22.306825450004499</v>
      </c>
      <c r="R727">
        <v>0.94756723691572597</v>
      </c>
      <c r="S727">
        <v>-21.974662397326899</v>
      </c>
      <c r="T727">
        <v>-8.8772993713590207</v>
      </c>
      <c r="X727">
        <v>5235.12249574</v>
      </c>
      <c r="Y727">
        <v>6.6332866573832403</v>
      </c>
      <c r="AC727">
        <v>0.75236751848995997</v>
      </c>
      <c r="AD727">
        <v>6.8141198838329604</v>
      </c>
      <c r="AE727">
        <v>330.89120710237103</v>
      </c>
      <c r="AG727">
        <v>-73.711291423433295</v>
      </c>
      <c r="AH727">
        <v>-69.176631194942104</v>
      </c>
      <c r="AI727">
        <v>1.6290685670615901</v>
      </c>
      <c r="AJ727">
        <v>-109.447043970054</v>
      </c>
      <c r="AK727">
        <v>-120.71242458871301</v>
      </c>
      <c r="AM727">
        <v>4.0663344767491898</v>
      </c>
      <c r="AO727">
        <v>4.0663344767491898</v>
      </c>
      <c r="AP727">
        <v>-12.4682420095286</v>
      </c>
      <c r="AR727">
        <v>49.124284942048398</v>
      </c>
      <c r="AS727">
        <v>-8.8772993713590207</v>
      </c>
    </row>
    <row r="728" spans="1:45" x14ac:dyDescent="0.25">
      <c r="A728" t="s">
        <v>1755</v>
      </c>
      <c r="B728" t="s">
        <v>1754</v>
      </c>
      <c r="C728" t="s">
        <v>336</v>
      </c>
      <c r="D728">
        <v>3197.9677885799902</v>
      </c>
      <c r="E728">
        <v>381.85</v>
      </c>
      <c r="F728">
        <v>20.308661417322799</v>
      </c>
      <c r="G728">
        <v>1.1461038961038901</v>
      </c>
      <c r="H728">
        <v>6.4008397999300097</v>
      </c>
      <c r="I728">
        <v>67.562085960900006</v>
      </c>
      <c r="L728">
        <v>22.4630191785755</v>
      </c>
      <c r="M728">
        <v>51.599796851193403</v>
      </c>
      <c r="N728">
        <v>46.648580213419997</v>
      </c>
      <c r="O728">
        <v>0</v>
      </c>
      <c r="P728">
        <v>4.7993905535805004</v>
      </c>
      <c r="Q728">
        <v>75.784074665769595</v>
      </c>
      <c r="R728">
        <v>2.00463821892393</v>
      </c>
      <c r="S728">
        <v>16.4352835473812</v>
      </c>
      <c r="T728">
        <v>35.4817240494841</v>
      </c>
      <c r="U728">
        <v>3.70154760228407E-2</v>
      </c>
      <c r="V728">
        <v>-3.2051988950296701</v>
      </c>
      <c r="W728">
        <v>-1.1386319606661699</v>
      </c>
      <c r="X728">
        <v>3277.5577885799999</v>
      </c>
      <c r="Y728">
        <v>2.1079439876130301</v>
      </c>
      <c r="AA728">
        <v>25.415305432537199</v>
      </c>
      <c r="AB728">
        <v>24.6025956206275</v>
      </c>
      <c r="AC728">
        <v>1.29014926677683</v>
      </c>
      <c r="AD728">
        <v>4.6536854529267204</v>
      </c>
      <c r="AE728">
        <v>35.211063385994301</v>
      </c>
      <c r="AG728">
        <v>923.20360055060496</v>
      </c>
      <c r="AH728">
        <v>561.43578095609803</v>
      </c>
      <c r="AI728">
        <v>20.301979358684601</v>
      </c>
      <c r="AJ728">
        <v>54.2971884985146</v>
      </c>
      <c r="AK728">
        <v>65.645129223124698</v>
      </c>
      <c r="AL728">
        <v>23.283536585365798</v>
      </c>
      <c r="AM728">
        <v>2.0567560993143998</v>
      </c>
      <c r="AN728">
        <v>317.25870918452301</v>
      </c>
      <c r="AO728">
        <v>2.0567560993143998</v>
      </c>
      <c r="AP728">
        <v>128.54550882682699</v>
      </c>
      <c r="AQ728">
        <v>1.0460825377227401</v>
      </c>
      <c r="AR728">
        <v>28.118435037598001</v>
      </c>
      <c r="AS728">
        <v>36.167923417552402</v>
      </c>
    </row>
    <row r="729" spans="1:45" x14ac:dyDescent="0.25">
      <c r="A729" t="s">
        <v>1701</v>
      </c>
      <c r="B729" t="s">
        <v>1700</v>
      </c>
      <c r="C729" t="s">
        <v>365</v>
      </c>
      <c r="D729">
        <v>3194.1453150000002</v>
      </c>
      <c r="E729">
        <v>487.1</v>
      </c>
      <c r="F729">
        <v>2.3562670299727499</v>
      </c>
      <c r="G729">
        <v>0.675314607872747</v>
      </c>
      <c r="H729">
        <v>0.97244584980237103</v>
      </c>
      <c r="I729">
        <v>88.596878249400007</v>
      </c>
      <c r="J729">
        <v>129.46160538026501</v>
      </c>
      <c r="K729">
        <v>129.078127614012</v>
      </c>
      <c r="L729">
        <v>78.079888750151696</v>
      </c>
      <c r="M729">
        <v>100.099006314671</v>
      </c>
      <c r="N729">
        <v>4.3551433247995899</v>
      </c>
      <c r="O729">
        <v>2.8193687149783901</v>
      </c>
      <c r="P729">
        <v>55.269671468070399</v>
      </c>
      <c r="Q729">
        <v>2.8787947017311302</v>
      </c>
      <c r="R729">
        <v>1.17272727272727</v>
      </c>
      <c r="S729">
        <v>14.7324987225344</v>
      </c>
      <c r="T729">
        <v>71.377548938547505</v>
      </c>
      <c r="U729">
        <v>0.325097529258777</v>
      </c>
      <c r="V729">
        <v>-2.9171168417937299</v>
      </c>
      <c r="W729">
        <v>-0.19084848868851201</v>
      </c>
      <c r="X729">
        <v>3993.7853150000001</v>
      </c>
      <c r="Y729">
        <v>1.73151991528363</v>
      </c>
      <c r="Z729">
        <v>42.195301796090803</v>
      </c>
      <c r="AA729">
        <v>38.486897128264403</v>
      </c>
      <c r="AB729">
        <v>18.3201161238532</v>
      </c>
      <c r="AC729">
        <v>1.29014926677683</v>
      </c>
      <c r="AD729">
        <v>4.6536854529267204</v>
      </c>
      <c r="AE729">
        <v>35.211063385994301</v>
      </c>
      <c r="AF729">
        <v>33.746912995245602</v>
      </c>
      <c r="AG729">
        <v>-16.7326766183747</v>
      </c>
      <c r="AH729">
        <v>25.647258052183201</v>
      </c>
      <c r="AI729">
        <v>3.8565921483162802</v>
      </c>
      <c r="AJ729">
        <v>108.131515457562</v>
      </c>
      <c r="AK729">
        <v>233.223473049571</v>
      </c>
      <c r="AL729">
        <v>28.074927953890398</v>
      </c>
      <c r="AM729">
        <v>1.3848331317309099</v>
      </c>
      <c r="AN729">
        <v>11.1274875979794</v>
      </c>
      <c r="AO729">
        <v>1.3848331317309099</v>
      </c>
      <c r="AP729">
        <v>-58.720922447754603</v>
      </c>
      <c r="AQ729">
        <v>1.33340952489224</v>
      </c>
      <c r="AR729">
        <v>-13.736658573798399</v>
      </c>
      <c r="AS729">
        <v>71.313804755525993</v>
      </c>
    </row>
    <row r="730" spans="1:45" x14ac:dyDescent="0.25">
      <c r="A730" t="s">
        <v>1765</v>
      </c>
      <c r="B730" t="s">
        <v>1764</v>
      </c>
      <c r="C730" t="s">
        <v>457</v>
      </c>
      <c r="D730">
        <v>3178.1221725</v>
      </c>
      <c r="E730">
        <v>217.5</v>
      </c>
      <c r="F730">
        <v>39.758169934640399</v>
      </c>
      <c r="G730">
        <v>1.3817253995763501</v>
      </c>
      <c r="H730">
        <v>2.14958721666091</v>
      </c>
      <c r="I730">
        <v>13.2677921769</v>
      </c>
      <c r="J730">
        <v>34.042290531554301</v>
      </c>
      <c r="K730">
        <v>72.395555364880494</v>
      </c>
      <c r="L730">
        <v>46.7751151672894</v>
      </c>
      <c r="M730">
        <v>1.2835244639533001</v>
      </c>
      <c r="N730">
        <v>12.7793222736535</v>
      </c>
      <c r="O730">
        <v>10.7219577267186</v>
      </c>
      <c r="P730">
        <v>1.07783880679337</v>
      </c>
      <c r="Q730">
        <v>23.729269385925502</v>
      </c>
      <c r="R730">
        <v>1.8146350856922699</v>
      </c>
      <c r="S730">
        <v>7.6218318119230899</v>
      </c>
      <c r="T730">
        <v>24.0130122591613</v>
      </c>
      <c r="U730">
        <v>1.15254237288135</v>
      </c>
      <c r="V730">
        <v>0.52688728618500302</v>
      </c>
      <c r="W730">
        <v>0.35683902979673598</v>
      </c>
      <c r="X730">
        <v>3003.4421725000002</v>
      </c>
      <c r="Y730">
        <v>1.0047880729509899</v>
      </c>
      <c r="Z730">
        <v>62.978447735374203</v>
      </c>
      <c r="AA730">
        <v>16.4581191983122</v>
      </c>
      <c r="AB730">
        <v>12.9974128981305</v>
      </c>
      <c r="AC730">
        <v>0.86960686935344</v>
      </c>
      <c r="AD730">
        <v>6.2615017687085199</v>
      </c>
      <c r="AE730">
        <v>42.465762847728101</v>
      </c>
      <c r="AF730">
        <v>66.641270130006205</v>
      </c>
      <c r="AG730">
        <v>-32.164348659361004</v>
      </c>
      <c r="AH730">
        <v>-40.841412308232599</v>
      </c>
      <c r="AI730">
        <v>3.6519226122078399</v>
      </c>
      <c r="AJ730">
        <v>-54.890645996692101</v>
      </c>
      <c r="AK730">
        <v>-61.417999891619601</v>
      </c>
      <c r="AL730">
        <v>16.7888846005403</v>
      </c>
      <c r="AM730">
        <v>1.0632264814511201</v>
      </c>
      <c r="AN730">
        <v>23.306850781020799</v>
      </c>
      <c r="AO730">
        <v>1.0632264814511201</v>
      </c>
      <c r="AP730">
        <v>-44.769977985300997</v>
      </c>
      <c r="AQ730">
        <v>0.91623088506994299</v>
      </c>
      <c r="AR730">
        <v>-32.801318591596001</v>
      </c>
      <c r="AS730">
        <v>24.016641521196899</v>
      </c>
    </row>
    <row r="731" spans="1:45" x14ac:dyDescent="0.25">
      <c r="A731" t="s">
        <v>1738</v>
      </c>
      <c r="B731" t="s">
        <v>1737</v>
      </c>
      <c r="C731" t="s">
        <v>1020</v>
      </c>
      <c r="D731">
        <v>3177.2130699149998</v>
      </c>
      <c r="E731">
        <v>599.4</v>
      </c>
      <c r="F731">
        <v>25.319910514541299</v>
      </c>
      <c r="G731">
        <v>2.1883643299952298</v>
      </c>
      <c r="H731">
        <v>0.46487967745999698</v>
      </c>
      <c r="I731">
        <v>422.69963816730001</v>
      </c>
      <c r="J731">
        <v>396.30298013244999</v>
      </c>
      <c r="K731">
        <v>70.985651214127998</v>
      </c>
      <c r="L731">
        <v>80.980588115725993</v>
      </c>
      <c r="M731">
        <v>19.443175829966599</v>
      </c>
      <c r="N731">
        <v>15.5961912111232</v>
      </c>
      <c r="O731">
        <v>0.92101250381213695</v>
      </c>
      <c r="P731">
        <v>14.1823291761812</v>
      </c>
      <c r="Q731">
        <v>51.601764818722401</v>
      </c>
      <c r="R731">
        <v>4.0063582896200902</v>
      </c>
      <c r="S731">
        <v>1.48060090788252</v>
      </c>
      <c r="T731">
        <v>39.370670011338198</v>
      </c>
      <c r="X731">
        <v>3227.933069915</v>
      </c>
      <c r="Y731">
        <v>10.9354735074022</v>
      </c>
      <c r="AA731">
        <v>28.5203487357748</v>
      </c>
      <c r="AB731">
        <v>22.781657632260501</v>
      </c>
      <c r="AC731">
        <v>0.83208620538750999</v>
      </c>
      <c r="AD731">
        <v>6.2748041438375504</v>
      </c>
      <c r="AE731">
        <v>38.257191492088097</v>
      </c>
      <c r="AG731">
        <v>-48.243513439242598</v>
      </c>
      <c r="AH731">
        <v>14.358004252888</v>
      </c>
      <c r="AI731">
        <v>5.5809117686896199</v>
      </c>
      <c r="AJ731">
        <v>-39.810771579160303</v>
      </c>
      <c r="AK731">
        <v>-2.2564316518367602</v>
      </c>
      <c r="AL731">
        <v>33.207756232686897</v>
      </c>
      <c r="AM731">
        <v>10.763646147825</v>
      </c>
      <c r="AN731">
        <v>42.026627908928504</v>
      </c>
      <c r="AO731">
        <v>10.763646147825</v>
      </c>
      <c r="AP731">
        <v>5.8656621749348297</v>
      </c>
      <c r="AQ731">
        <v>9.1775093040000009</v>
      </c>
      <c r="AR731">
        <v>140.52784516548999</v>
      </c>
      <c r="AS731">
        <v>39.3755492615565</v>
      </c>
    </row>
    <row r="732" spans="1:45" x14ac:dyDescent="0.25">
      <c r="A732" t="s">
        <v>1683</v>
      </c>
      <c r="B732" t="s">
        <v>1682</v>
      </c>
      <c r="C732" t="s">
        <v>61</v>
      </c>
      <c r="D732">
        <v>3170.7314633400001</v>
      </c>
      <c r="E732">
        <v>43.55</v>
      </c>
      <c r="F732">
        <v>1.55611586444242</v>
      </c>
      <c r="G732">
        <v>0.46477025335759198</v>
      </c>
      <c r="H732">
        <v>0.52084741698328496</v>
      </c>
      <c r="I732">
        <v>354.00112741010003</v>
      </c>
      <c r="L732">
        <v>42.035648679412901</v>
      </c>
      <c r="M732">
        <v>93.352450469238704</v>
      </c>
      <c r="N732">
        <v>7.6509814750621299</v>
      </c>
      <c r="O732">
        <v>0</v>
      </c>
      <c r="P732">
        <v>31.767303180396201</v>
      </c>
      <c r="Q732">
        <v>3.0301679077671499</v>
      </c>
      <c r="R732">
        <v>1.40883491265525</v>
      </c>
      <c r="S732">
        <v>2.71841460615151</v>
      </c>
      <c r="T732">
        <v>17.281074031719999</v>
      </c>
      <c r="X732">
        <v>5272.6914633400002</v>
      </c>
      <c r="Y732">
        <v>1.21987531310499</v>
      </c>
      <c r="Z732">
        <v>14.814260124016601</v>
      </c>
      <c r="AA732">
        <v>8.0980041211776808</v>
      </c>
      <c r="AB732">
        <v>7.0830475992262301</v>
      </c>
      <c r="AC732">
        <v>0.75236751848995997</v>
      </c>
      <c r="AD732">
        <v>6.8141198838329604</v>
      </c>
      <c r="AE732">
        <v>330.89120710237103</v>
      </c>
      <c r="AF732">
        <v>8.9085509758934496</v>
      </c>
      <c r="AG732">
        <v>-60.4535037918846</v>
      </c>
      <c r="AH732">
        <v>-75.563352263586495</v>
      </c>
      <c r="AI732">
        <v>1.29151926784899</v>
      </c>
      <c r="AJ732">
        <v>-40.959132601791701</v>
      </c>
      <c r="AK732">
        <v>-59.679973861331199</v>
      </c>
      <c r="AM732">
        <v>0.73357166136241603</v>
      </c>
      <c r="AN732">
        <v>5.9010114332985903</v>
      </c>
      <c r="AO732">
        <v>0.73357166136241603</v>
      </c>
      <c r="AP732">
        <v>-57.357512180298599</v>
      </c>
      <c r="AR732">
        <v>-73.097798501348393</v>
      </c>
      <c r="AS732">
        <v>17.281074031719999</v>
      </c>
    </row>
    <row r="733" spans="1:45" x14ac:dyDescent="0.25">
      <c r="A733" t="s">
        <v>1721</v>
      </c>
      <c r="B733" t="s">
        <v>1720</v>
      </c>
      <c r="C733" t="s">
        <v>74</v>
      </c>
      <c r="D733">
        <v>3165.8414215500002</v>
      </c>
      <c r="E733">
        <v>202.5</v>
      </c>
      <c r="F733">
        <v>1.2646477354421199</v>
      </c>
      <c r="G733">
        <v>0.82629672414784405</v>
      </c>
      <c r="H733">
        <v>2.54746936385843</v>
      </c>
      <c r="I733">
        <v>-105.2391338396</v>
      </c>
      <c r="L733">
        <v>17.759732231871201</v>
      </c>
      <c r="M733">
        <v>184.58525345622101</v>
      </c>
      <c r="N733">
        <v>5.3101853074685197</v>
      </c>
      <c r="O733">
        <v>0</v>
      </c>
      <c r="P733">
        <v>132.630568356374</v>
      </c>
      <c r="Q733">
        <v>0.99171893764724095</v>
      </c>
      <c r="R733">
        <v>0.94439885211882302</v>
      </c>
      <c r="S733">
        <v>-51.340141590039799</v>
      </c>
      <c r="T733">
        <v>133.579806816455</v>
      </c>
      <c r="X733">
        <v>3335.25142155</v>
      </c>
      <c r="Y733">
        <v>0.52863385340273406</v>
      </c>
      <c r="Z733">
        <v>363.31714831699298</v>
      </c>
      <c r="AA733">
        <v>23.699647705180102</v>
      </c>
      <c r="AB733">
        <v>13.4372161538616</v>
      </c>
      <c r="AC733">
        <v>1.51887463644678</v>
      </c>
      <c r="AD733">
        <v>7.7289023228045197</v>
      </c>
      <c r="AE733">
        <v>31.807681496004101</v>
      </c>
      <c r="AF733">
        <v>344.86289995098002</v>
      </c>
      <c r="AG733">
        <v>58.883268243225999</v>
      </c>
      <c r="AH733">
        <v>71.322828912473994</v>
      </c>
      <c r="AI733">
        <v>12.1576091457373</v>
      </c>
      <c r="AJ733">
        <v>297.74810068418702</v>
      </c>
      <c r="AK733">
        <v>404.85716394726302</v>
      </c>
      <c r="AM733">
        <v>0.50178254602413297</v>
      </c>
      <c r="AN733">
        <v>52.553808458665301</v>
      </c>
      <c r="AO733">
        <v>0.50178254602413297</v>
      </c>
      <c r="AP733">
        <v>-90.539276951554598</v>
      </c>
      <c r="AR733">
        <v>-86.072339472003193</v>
      </c>
      <c r="AS733">
        <v>133.57980681646001</v>
      </c>
    </row>
    <row r="734" spans="1:45" x14ac:dyDescent="0.25">
      <c r="A734" t="s">
        <v>1734</v>
      </c>
      <c r="B734" t="s">
        <v>1733</v>
      </c>
      <c r="C734" t="s">
        <v>504</v>
      </c>
      <c r="D734">
        <v>3133.1595813449999</v>
      </c>
      <c r="E734">
        <v>134.94999999999999</v>
      </c>
      <c r="F734">
        <v>10.6501283147989</v>
      </c>
      <c r="G734">
        <v>1.99373062735802</v>
      </c>
      <c r="H734">
        <v>1.2734373743616101</v>
      </c>
      <c r="I734">
        <v>26.6202961157</v>
      </c>
      <c r="J734">
        <v>37.077932256186401</v>
      </c>
      <c r="K734">
        <v>90.453118235695101</v>
      </c>
      <c r="L734">
        <v>23.213109193971398</v>
      </c>
      <c r="M734">
        <v>1.4362967330094101</v>
      </c>
      <c r="N734">
        <v>4.5812650179018801</v>
      </c>
      <c r="O734">
        <v>9.8441303975115702</v>
      </c>
      <c r="P734">
        <v>0.90518205289800502</v>
      </c>
      <c r="Q734">
        <v>10.4035838566457</v>
      </c>
      <c r="R734">
        <v>2.29520750641663</v>
      </c>
      <c r="S734">
        <v>5.6451573479987696</v>
      </c>
      <c r="T734">
        <v>40.153269016339898</v>
      </c>
      <c r="U734">
        <v>0.66541049980767997</v>
      </c>
      <c r="V734">
        <v>9.7256111109554899E-3</v>
      </c>
      <c r="W734">
        <v>7.05055028082993E-2</v>
      </c>
      <c r="X734">
        <v>2889.2195813449998</v>
      </c>
      <c r="Y734">
        <v>1.0424788043056199</v>
      </c>
      <c r="AA734">
        <v>23.206582982690701</v>
      </c>
      <c r="AB734">
        <v>15.946680546114299</v>
      </c>
      <c r="AC734">
        <v>0.75236751848995997</v>
      </c>
      <c r="AD734">
        <v>6.8141198838329604</v>
      </c>
      <c r="AE734">
        <v>330.89120710237103</v>
      </c>
      <c r="AG734">
        <v>-82.716397893921396</v>
      </c>
      <c r="AH734">
        <v>-69.870267967256694</v>
      </c>
      <c r="AI734">
        <v>1.5924086591234801</v>
      </c>
      <c r="AJ734">
        <v>-8.6675943819291597</v>
      </c>
      <c r="AK734">
        <v>-6.31480119116907</v>
      </c>
      <c r="AM734">
        <v>1.13049644102811</v>
      </c>
      <c r="AO734">
        <v>1.13049644102811</v>
      </c>
      <c r="AP734">
        <v>-75.244793813475297</v>
      </c>
      <c r="AR734">
        <v>-58.541415035631402</v>
      </c>
      <c r="AS734">
        <v>40.153269016339699</v>
      </c>
    </row>
    <row r="735" spans="1:45" x14ac:dyDescent="0.25">
      <c r="A735" t="s">
        <v>1746</v>
      </c>
      <c r="B735" t="s">
        <v>1745</v>
      </c>
      <c r="C735" t="s">
        <v>1747</v>
      </c>
      <c r="D735">
        <v>3119.7521941949999</v>
      </c>
      <c r="E735">
        <v>569.79999999999995</v>
      </c>
      <c r="F735">
        <v>1505.6842105263099</v>
      </c>
      <c r="G735">
        <v>1.35142306713678</v>
      </c>
      <c r="H735">
        <v>0.58641193606720499</v>
      </c>
      <c r="I735">
        <v>378.3422444853</v>
      </c>
      <c r="L735">
        <v>35.0951557862182</v>
      </c>
      <c r="M735">
        <v>8.5019421867931294E-2</v>
      </c>
      <c r="N735">
        <v>15.238419908808099</v>
      </c>
      <c r="O735">
        <v>0</v>
      </c>
      <c r="P735">
        <v>4.75796764582E-2</v>
      </c>
      <c r="Q735">
        <v>45.644213001847703</v>
      </c>
      <c r="R735">
        <v>2.7338155646832099</v>
      </c>
      <c r="S735">
        <v>1.1870832981686199</v>
      </c>
      <c r="T735">
        <v>11.4814963719821</v>
      </c>
      <c r="U735">
        <v>0.74777298156591399</v>
      </c>
      <c r="V735">
        <v>-0.78619359933179001</v>
      </c>
      <c r="X735">
        <v>2631.4821941949999</v>
      </c>
      <c r="Y735">
        <v>2.3385548177265698</v>
      </c>
      <c r="Z735">
        <v>41.6242042738848</v>
      </c>
      <c r="AA735">
        <v>9.1984137101335293</v>
      </c>
      <c r="AB735">
        <v>8.5819463007370391</v>
      </c>
      <c r="AC735">
        <v>0.95888409771816996</v>
      </c>
      <c r="AD735">
        <v>9.8412150797770206</v>
      </c>
      <c r="AE735">
        <v>44.594834924386198</v>
      </c>
      <c r="AF735">
        <v>49.347551315960096</v>
      </c>
      <c r="AH735">
        <v>-75.040605050382496</v>
      </c>
      <c r="AI735">
        <v>2.4333901644189799</v>
      </c>
      <c r="AK735">
        <v>-75.956351655235295</v>
      </c>
      <c r="AL735">
        <v>10.3037974683544</v>
      </c>
      <c r="AM735">
        <v>2.7724723123500299</v>
      </c>
      <c r="AN735">
        <v>28.302206243263999</v>
      </c>
      <c r="AO735">
        <v>2.7724723123500299</v>
      </c>
      <c r="AQ735">
        <v>2.7994003763794102</v>
      </c>
      <c r="AR735">
        <v>-45.398114970612802</v>
      </c>
      <c r="AS735">
        <v>11.4814963719821</v>
      </c>
    </row>
    <row r="736" spans="1:45" x14ac:dyDescent="0.25">
      <c r="A736" t="s">
        <v>1759</v>
      </c>
      <c r="B736" t="s">
        <v>1758</v>
      </c>
      <c r="C736" t="s">
        <v>741</v>
      </c>
      <c r="D736">
        <v>3111.4481070400002</v>
      </c>
      <c r="E736">
        <v>737.75</v>
      </c>
      <c r="F736">
        <v>3.3007928642220001</v>
      </c>
      <c r="G736">
        <v>0.75845632318327805</v>
      </c>
      <c r="H736">
        <v>1.4920268236265699</v>
      </c>
      <c r="I736">
        <v>48.234050442399997</v>
      </c>
      <c r="L736">
        <v>33.525009526483601</v>
      </c>
      <c r="M736">
        <v>65.605401062464693</v>
      </c>
      <c r="N736">
        <v>7.4497413672584996</v>
      </c>
      <c r="O736">
        <v>0</v>
      </c>
      <c r="P736">
        <v>24.466669065007</v>
      </c>
      <c r="Q736">
        <v>7.4920887733931396</v>
      </c>
      <c r="R736">
        <v>1.1635752668275201</v>
      </c>
      <c r="S736">
        <v>15.535441657579</v>
      </c>
      <c r="T736">
        <v>43.516756741818</v>
      </c>
      <c r="U736">
        <v>0.409528359838918</v>
      </c>
      <c r="V736">
        <v>-0.24615652885780601</v>
      </c>
      <c r="W736">
        <v>-0.24834397186586801</v>
      </c>
      <c r="X736">
        <v>3557.5181070399999</v>
      </c>
      <c r="Y736">
        <v>1.4269742311786699</v>
      </c>
      <c r="AA736">
        <v>26.7040842744332</v>
      </c>
      <c r="AB736">
        <v>17.692933341821199</v>
      </c>
      <c r="AC736">
        <v>0.75236751848995997</v>
      </c>
      <c r="AD736">
        <v>6.8141198838329604</v>
      </c>
      <c r="AE736">
        <v>330.89120710237103</v>
      </c>
      <c r="AG736">
        <v>-60.285413660186897</v>
      </c>
      <c r="AH736">
        <v>-29.403345781910399</v>
      </c>
      <c r="AI736">
        <v>3.7311557686560799</v>
      </c>
      <c r="AJ736">
        <v>-23.878863865215099</v>
      </c>
      <c r="AK736">
        <v>1.5328541547569501</v>
      </c>
      <c r="AL736">
        <v>24.923986486486399</v>
      </c>
      <c r="AM736">
        <v>1.24804881853151</v>
      </c>
      <c r="AN736">
        <v>19.872568864022401</v>
      </c>
      <c r="AO736">
        <v>1.24804881853151</v>
      </c>
      <c r="AP736">
        <v>-75.347684363804902</v>
      </c>
      <c r="AQ736">
        <v>1.1336135935171101</v>
      </c>
      <c r="AR736">
        <v>-54.230428239373701</v>
      </c>
      <c r="AS736">
        <v>43.516756741818298</v>
      </c>
    </row>
    <row r="737" spans="1:45" x14ac:dyDescent="0.25">
      <c r="A737" t="s">
        <v>1763</v>
      </c>
      <c r="B737" t="s">
        <v>1762</v>
      </c>
      <c r="C737" t="s">
        <v>55</v>
      </c>
      <c r="D737">
        <v>3110.6772348300001</v>
      </c>
      <c r="E737">
        <v>579.6</v>
      </c>
      <c r="F737">
        <v>19.341614906832199</v>
      </c>
      <c r="G737">
        <v>3.1811932555123201</v>
      </c>
      <c r="H737">
        <v>0.86578947368421</v>
      </c>
      <c r="I737">
        <v>90.537550027899997</v>
      </c>
      <c r="J737">
        <v>54.831932773109202</v>
      </c>
      <c r="K737">
        <v>50.514705882352899</v>
      </c>
      <c r="L737">
        <v>60.684729707050501</v>
      </c>
      <c r="M737">
        <v>4.3552184148574398</v>
      </c>
      <c r="N737">
        <v>14.787729129072</v>
      </c>
      <c r="O737">
        <v>6.6567049808429104</v>
      </c>
      <c r="P737">
        <v>3.0118455962034298</v>
      </c>
      <c r="Q737">
        <v>66.680480729382396</v>
      </c>
      <c r="R737">
        <v>3.5400778210116699</v>
      </c>
      <c r="S737">
        <v>2.6723974684805798</v>
      </c>
      <c r="T737">
        <v>48.3324616971721</v>
      </c>
      <c r="U737">
        <v>3.0628081992314602</v>
      </c>
      <c r="V737">
        <v>2.29800443804442</v>
      </c>
      <c r="W737">
        <v>2.8393257042239499</v>
      </c>
      <c r="X737">
        <v>2984.1372348300001</v>
      </c>
      <c r="Y737">
        <v>5.5646171421671902</v>
      </c>
      <c r="Z737">
        <v>34.836997838314197</v>
      </c>
      <c r="AA737">
        <v>31.943237367051999</v>
      </c>
      <c r="AB737">
        <v>22.584857601074699</v>
      </c>
      <c r="AC737">
        <v>0.30972412871906002</v>
      </c>
      <c r="AD737">
        <v>9.0342857589738603</v>
      </c>
      <c r="AE737">
        <v>58.980949625461797</v>
      </c>
      <c r="AF737">
        <v>36.314233420849803</v>
      </c>
      <c r="AG737">
        <v>-27.081163004786401</v>
      </c>
      <c r="AH737">
        <v>19.092394705476</v>
      </c>
      <c r="AI737">
        <v>5.8119600067822503</v>
      </c>
      <c r="AJ737">
        <v>-14.551999290957101</v>
      </c>
      <c r="AK737">
        <v>19.992554659903401</v>
      </c>
      <c r="AL737">
        <v>36.452830188679201</v>
      </c>
      <c r="AM737">
        <v>5.8005803696458802</v>
      </c>
      <c r="AN737">
        <v>24.0559680986002</v>
      </c>
      <c r="AO737">
        <v>5.8005803696458802</v>
      </c>
      <c r="AP737">
        <v>17.566499773417</v>
      </c>
      <c r="AQ737">
        <v>4.9585775059132899</v>
      </c>
      <c r="AR737">
        <v>29.621605714165</v>
      </c>
      <c r="AS737">
        <v>48.242512947115301</v>
      </c>
    </row>
    <row r="738" spans="1:45" x14ac:dyDescent="0.25">
      <c r="A738" t="s">
        <v>1771</v>
      </c>
      <c r="B738" t="s">
        <v>1770</v>
      </c>
      <c r="C738" t="s">
        <v>61</v>
      </c>
      <c r="D738">
        <v>3110.2142083200001</v>
      </c>
      <c r="E738">
        <v>183.3</v>
      </c>
      <c r="F738">
        <v>2.11173589697079</v>
      </c>
      <c r="G738">
        <v>0.95460389674611801</v>
      </c>
      <c r="H738">
        <v>1.5138710809735001</v>
      </c>
      <c r="I738">
        <v>58.4733461752</v>
      </c>
      <c r="L738">
        <v>40.819405099150103</v>
      </c>
      <c r="M738">
        <v>49.394978275621902</v>
      </c>
      <c r="N738">
        <v>9.6575637920164503</v>
      </c>
      <c r="O738">
        <v>0</v>
      </c>
      <c r="P738">
        <v>10.496443899988501</v>
      </c>
      <c r="Q738">
        <v>5.0065074523424702</v>
      </c>
      <c r="R738">
        <v>1.1267066002158601</v>
      </c>
      <c r="S738">
        <v>19.9292357069662</v>
      </c>
      <c r="T738">
        <v>25.0319050971429</v>
      </c>
      <c r="U738">
        <v>0.41425121027144302</v>
      </c>
      <c r="V738">
        <v>-0.24143367842528099</v>
      </c>
      <c r="W738">
        <v>-0.53400766105778397</v>
      </c>
      <c r="X738">
        <v>3182.6942083200001</v>
      </c>
      <c r="Y738">
        <v>0.61754321244906596</v>
      </c>
      <c r="Z738">
        <v>13.978190558742099</v>
      </c>
      <c r="AA738">
        <v>9.1126788304415101</v>
      </c>
      <c r="AB738">
        <v>6.8773374137171004</v>
      </c>
      <c r="AC738">
        <v>0.75236751848995997</v>
      </c>
      <c r="AD738">
        <v>6.8141198838329604</v>
      </c>
      <c r="AE738">
        <v>330.89120710237103</v>
      </c>
      <c r="AF738">
        <v>13.659863008125001</v>
      </c>
      <c r="AG738">
        <v>-16.067946235877301</v>
      </c>
      <c r="AH738">
        <v>-48.136542341602201</v>
      </c>
      <c r="AI738">
        <v>2.7410737997126899</v>
      </c>
      <c r="AJ738">
        <v>-14.4783832965361</v>
      </c>
      <c r="AK738">
        <v>-41.595813665001899</v>
      </c>
      <c r="AL738">
        <v>13.9923664122137</v>
      </c>
      <c r="AM738">
        <v>0.60347980292599601</v>
      </c>
      <c r="AN738">
        <v>9.1827995521700601</v>
      </c>
      <c r="AO738">
        <v>0.60347980292599601</v>
      </c>
      <c r="AP738">
        <v>-64.919746084637893</v>
      </c>
      <c r="AQ738">
        <v>0.49539418214999198</v>
      </c>
      <c r="AR738">
        <v>-77.868644450455406</v>
      </c>
      <c r="AS738">
        <v>25.0601418767219</v>
      </c>
    </row>
    <row r="739" spans="1:45" x14ac:dyDescent="0.25">
      <c r="A739" t="s">
        <v>1788</v>
      </c>
      <c r="B739" t="s">
        <v>1787</v>
      </c>
      <c r="C739" t="s">
        <v>373</v>
      </c>
      <c r="D739">
        <v>3109.0034996700001</v>
      </c>
      <c r="E739">
        <v>79.8</v>
      </c>
      <c r="F739">
        <v>-0.11247932365374</v>
      </c>
      <c r="G739">
        <v>0.70270522350231301</v>
      </c>
      <c r="H739">
        <v>0.175156783607575</v>
      </c>
      <c r="I739">
        <v>1463.3095269281</v>
      </c>
      <c r="L739">
        <v>38.088925520224002</v>
      </c>
      <c r="M739">
        <v>175.57918765570199</v>
      </c>
      <c r="O739">
        <v>0</v>
      </c>
      <c r="P739">
        <v>106.161722582556</v>
      </c>
      <c r="R739">
        <v>1.3815516814884199</v>
      </c>
      <c r="S739">
        <v>1.0288271465355601</v>
      </c>
      <c r="T739">
        <v>-34.399242085306398</v>
      </c>
      <c r="X739">
        <v>6029.35349967</v>
      </c>
      <c r="Y739">
        <v>4.2747729445708798</v>
      </c>
      <c r="AC739">
        <v>0.941333681936249</v>
      </c>
      <c r="AD739">
        <v>3.6778973512404298</v>
      </c>
      <c r="AE739">
        <v>387.382730986659</v>
      </c>
      <c r="AG739">
        <v>-43.329320049668603</v>
      </c>
      <c r="AH739">
        <v>-43.329320049668603</v>
      </c>
      <c r="AI739">
        <v>1.7060127413986099</v>
      </c>
      <c r="AJ739">
        <v>-162.57426192699501</v>
      </c>
      <c r="AK739">
        <v>-162.57426192699501</v>
      </c>
      <c r="AM739">
        <v>2.20426353268105</v>
      </c>
      <c r="AO739">
        <v>2.20426353268105</v>
      </c>
      <c r="AP739">
        <v>-74.959596784680699</v>
      </c>
      <c r="AR739">
        <v>-74.959596784680699</v>
      </c>
      <c r="AS739">
        <v>-34.3954364384334</v>
      </c>
    </row>
    <row r="740" spans="1:45" x14ac:dyDescent="0.25">
      <c r="A740" t="s">
        <v>1761</v>
      </c>
      <c r="B740" t="s">
        <v>1760</v>
      </c>
      <c r="C740" t="s">
        <v>553</v>
      </c>
      <c r="D740">
        <v>3093.6875399999999</v>
      </c>
      <c r="E740">
        <v>136.1</v>
      </c>
      <c r="F740">
        <v>3.8976991823540499</v>
      </c>
      <c r="G740">
        <v>1.2107368680500901</v>
      </c>
      <c r="H740">
        <v>1.24280886109844</v>
      </c>
      <c r="I740">
        <v>160.4648704956</v>
      </c>
      <c r="L740">
        <v>70.784166319217107</v>
      </c>
      <c r="M740">
        <v>42.608932871763997</v>
      </c>
      <c r="N740">
        <v>11.374002596854901</v>
      </c>
      <c r="O740">
        <v>0</v>
      </c>
      <c r="P740">
        <v>15.6720349187236</v>
      </c>
      <c r="Q740">
        <v>14.8172200124468</v>
      </c>
      <c r="R740">
        <v>2.0712125664773802</v>
      </c>
      <c r="S740">
        <v>4.0340051679586502</v>
      </c>
      <c r="T740">
        <v>14.123847425127799</v>
      </c>
      <c r="U740">
        <v>0.91374269005847897</v>
      </c>
      <c r="V740">
        <v>-2.32847168099403</v>
      </c>
      <c r="W740">
        <v>0.210236492040562</v>
      </c>
      <c r="X740">
        <v>3958.8675399999902</v>
      </c>
      <c r="Y740">
        <v>0.92212726201262896</v>
      </c>
      <c r="Z740">
        <v>38.577933541219998</v>
      </c>
      <c r="AA740">
        <v>9.6567166064982004</v>
      </c>
      <c r="AB740">
        <v>6.8154105737944803</v>
      </c>
      <c r="AC740">
        <v>1.29014926677683</v>
      </c>
      <c r="AD740">
        <v>4.6536854529267204</v>
      </c>
      <c r="AE740">
        <v>35.211063385994301</v>
      </c>
      <c r="AF740">
        <v>30.147023387253899</v>
      </c>
      <c r="AG740">
        <v>-83.31791968812</v>
      </c>
      <c r="AH740">
        <v>-52.5925987641359</v>
      </c>
      <c r="AI740">
        <v>1.45511342000301</v>
      </c>
      <c r="AJ740">
        <v>-71.6844196043496</v>
      </c>
      <c r="AK740">
        <v>-34.063335575233502</v>
      </c>
      <c r="AL740">
        <v>10.4692307692307</v>
      </c>
      <c r="AM740">
        <v>0.72060345337616005</v>
      </c>
      <c r="AN740">
        <v>10.6389062209842</v>
      </c>
      <c r="AO740">
        <v>0.72060345337616005</v>
      </c>
      <c r="AP740">
        <v>-82.250138382371603</v>
      </c>
      <c r="AQ740">
        <v>0.64393013672120103</v>
      </c>
      <c r="AR740">
        <v>-55.1125256125327</v>
      </c>
      <c r="AS740">
        <v>14.123847425127799</v>
      </c>
    </row>
    <row r="741" spans="1:45" x14ac:dyDescent="0.25">
      <c r="A741" t="s">
        <v>1742</v>
      </c>
      <c r="B741" t="s">
        <v>1741</v>
      </c>
      <c r="C741" t="s">
        <v>91</v>
      </c>
      <c r="D741">
        <v>3090.2506659999999</v>
      </c>
      <c r="E741">
        <v>304.64999999999998</v>
      </c>
      <c r="F741">
        <v>49.366972477064103</v>
      </c>
      <c r="G741">
        <v>2.3054473330027601</v>
      </c>
      <c r="H741">
        <v>1.3112343508707101</v>
      </c>
      <c r="I741">
        <v>-2285.6342865799002</v>
      </c>
      <c r="J741">
        <v>0</v>
      </c>
      <c r="K741">
        <v>7993.7896825396801</v>
      </c>
      <c r="L741">
        <v>60.187176866213299</v>
      </c>
      <c r="M741">
        <v>3.34453947693676</v>
      </c>
      <c r="N741">
        <v>18.945515359563402</v>
      </c>
      <c r="P741">
        <v>1.9998022445246399</v>
      </c>
      <c r="Q741">
        <v>50.137606262613801</v>
      </c>
      <c r="R741">
        <v>2.3054473330027601</v>
      </c>
      <c r="S741">
        <v>4.2192012000750001</v>
      </c>
      <c r="T741">
        <v>37.695177677482299</v>
      </c>
      <c r="U741">
        <v>0.22734654108476701</v>
      </c>
      <c r="V741">
        <v>-2.3976480405248499</v>
      </c>
      <c r="W741">
        <v>-2.60106647505962</v>
      </c>
      <c r="X741">
        <v>2951.190666</v>
      </c>
      <c r="Y741">
        <v>4.37194001155504</v>
      </c>
      <c r="Z741">
        <v>38.663574819861097</v>
      </c>
      <c r="AA741">
        <v>27.422325459951701</v>
      </c>
      <c r="AB741">
        <v>25.0994273345807</v>
      </c>
      <c r="AC741">
        <v>1.51887463644678</v>
      </c>
      <c r="AD741">
        <v>7.7289023228045197</v>
      </c>
      <c r="AE741">
        <v>31.807681496004101</v>
      </c>
      <c r="AF741">
        <v>40.485401100484701</v>
      </c>
      <c r="AG741">
        <v>5.24313670837833</v>
      </c>
      <c r="AH741">
        <v>7.6463474442106101</v>
      </c>
      <c r="AI741">
        <v>7.6389248677510198</v>
      </c>
      <c r="AJ741">
        <v>46.214011720986903</v>
      </c>
      <c r="AK741">
        <v>42.466746660974799</v>
      </c>
      <c r="AM741">
        <v>4.5779456705627899</v>
      </c>
      <c r="AN741">
        <v>36.744954411414902</v>
      </c>
      <c r="AO741">
        <v>4.5779456705627899</v>
      </c>
      <c r="AP741">
        <v>19.104818182155199</v>
      </c>
      <c r="AR741">
        <v>27.067140378662</v>
      </c>
      <c r="AS741">
        <v>37.699776332804703</v>
      </c>
    </row>
    <row r="742" spans="1:45" x14ac:dyDescent="0.25">
      <c r="A742" t="s">
        <v>45</v>
      </c>
      <c r="B742" t="s">
        <v>46</v>
      </c>
      <c r="C742" t="s">
        <v>44</v>
      </c>
      <c r="D742">
        <v>3077.8791127999998</v>
      </c>
      <c r="E742">
        <v>466</v>
      </c>
      <c r="F742">
        <v>40.866199082816202</v>
      </c>
      <c r="G742">
        <v>2.0184979368668401</v>
      </c>
      <c r="H742">
        <v>1.34521555534922</v>
      </c>
      <c r="I742">
        <v>60.125833429099998</v>
      </c>
      <c r="J742">
        <v>63.828211762481899</v>
      </c>
      <c r="K742">
        <v>41.704059450391</v>
      </c>
      <c r="L742">
        <v>20.9795421670838</v>
      </c>
      <c r="M742">
        <v>7.5387165614863996</v>
      </c>
      <c r="N742">
        <v>36.305530990948199</v>
      </c>
      <c r="O742">
        <v>5.7184744789379396</v>
      </c>
      <c r="P742">
        <v>3.0398945369349102</v>
      </c>
      <c r="Q742">
        <v>85.009340396538093</v>
      </c>
      <c r="R742">
        <v>2.6474150155213998</v>
      </c>
      <c r="S742">
        <v>5.5914422350868298</v>
      </c>
      <c r="T742">
        <v>3.2674569659652999</v>
      </c>
      <c r="U742">
        <v>2.1459227467811099</v>
      </c>
      <c r="V742">
        <v>-1.0962916242714</v>
      </c>
      <c r="W742">
        <v>1.4019823718869</v>
      </c>
      <c r="X742">
        <v>2679.1491127999998</v>
      </c>
      <c r="Y742">
        <v>0.53600884951573802</v>
      </c>
      <c r="Z742">
        <v>2.4924867779958801</v>
      </c>
      <c r="AA742">
        <v>1.76852031658646</v>
      </c>
      <c r="AB742">
        <v>1.57192006054987</v>
      </c>
      <c r="AC742">
        <v>1.29014926677683</v>
      </c>
      <c r="AD742">
        <v>4.6536854529267204</v>
      </c>
      <c r="AE742">
        <v>35.211063385994301</v>
      </c>
      <c r="AF742">
        <v>2.8634363635348699</v>
      </c>
      <c r="AG742">
        <v>-57.088235036755101</v>
      </c>
      <c r="AH742">
        <v>-67.278749072021697</v>
      </c>
      <c r="AI742">
        <v>1.0043396200458099</v>
      </c>
      <c r="AJ742">
        <v>-71.137954223675095</v>
      </c>
      <c r="AK742">
        <v>-84.745996823505706</v>
      </c>
      <c r="AM742">
        <v>0.61578149357885503</v>
      </c>
      <c r="AN742">
        <v>2.4867530461901399</v>
      </c>
      <c r="AO742">
        <v>0.61578149357885503</v>
      </c>
      <c r="AP742">
        <v>-57.1174760758866</v>
      </c>
      <c r="AR742">
        <v>-61.642043357140999</v>
      </c>
      <c r="AS742">
        <v>3.2674916534496798</v>
      </c>
    </row>
    <row r="743" spans="1:45" x14ac:dyDescent="0.25">
      <c r="A743" t="s">
        <v>1751</v>
      </c>
      <c r="B743" t="s">
        <v>1750</v>
      </c>
      <c r="C743" t="s">
        <v>1747</v>
      </c>
      <c r="D743">
        <v>3073.6129311999998</v>
      </c>
      <c r="E743">
        <v>290.8</v>
      </c>
      <c r="F743">
        <v>6.8844884488448796</v>
      </c>
      <c r="G743">
        <v>0.36222418358340602</v>
      </c>
      <c r="H743">
        <v>2.68337343740829</v>
      </c>
      <c r="I743">
        <v>176.9827126198</v>
      </c>
      <c r="L743">
        <v>18.8479287870171</v>
      </c>
      <c r="M743">
        <v>99.974677133451493</v>
      </c>
      <c r="N743">
        <v>21.353260313235701</v>
      </c>
      <c r="O743">
        <v>0</v>
      </c>
      <c r="P743">
        <v>0.20258293238794101</v>
      </c>
      <c r="Q743">
        <v>28.8316151202749</v>
      </c>
      <c r="R743">
        <v>1.59187996469549</v>
      </c>
      <c r="S743">
        <v>8.0059534232183491</v>
      </c>
      <c r="T743">
        <v>183.17121163289599</v>
      </c>
      <c r="X743">
        <v>3112.8329311999901</v>
      </c>
      <c r="Y743">
        <v>13.6163463155592</v>
      </c>
      <c r="AA743">
        <v>149.22497273250201</v>
      </c>
      <c r="AB743">
        <v>140.154566915803</v>
      </c>
      <c r="AC743">
        <v>0.95888409771816996</v>
      </c>
      <c r="AD743">
        <v>9.8412150797770206</v>
      </c>
      <c r="AE743">
        <v>44.594834924386198</v>
      </c>
      <c r="AH743">
        <v>698.333485548677</v>
      </c>
      <c r="AI743">
        <v>77.832690078500804</v>
      </c>
      <c r="AK743">
        <v>283.582771504677</v>
      </c>
      <c r="AM743">
        <v>13.444787766064399</v>
      </c>
      <c r="AO743">
        <v>13.444787766064399</v>
      </c>
      <c r="AR743">
        <v>164.78560401741399</v>
      </c>
      <c r="AS743">
        <v>153.22098360917201</v>
      </c>
    </row>
    <row r="744" spans="1:45" x14ac:dyDescent="0.25">
      <c r="A744" t="s">
        <v>94</v>
      </c>
      <c r="B744" t="s">
        <v>95</v>
      </c>
      <c r="C744" t="s">
        <v>96</v>
      </c>
      <c r="D744">
        <v>3069.0497609200002</v>
      </c>
      <c r="E744">
        <v>348.1</v>
      </c>
      <c r="F744">
        <v>13.3881235154394</v>
      </c>
      <c r="G744">
        <v>0.951814283500094</v>
      </c>
      <c r="H744">
        <v>1.9092223611008901</v>
      </c>
      <c r="I744">
        <v>159.3359718799</v>
      </c>
      <c r="L744">
        <v>35.2958588996431</v>
      </c>
      <c r="M744">
        <v>24.398476718019701</v>
      </c>
      <c r="N744">
        <v>13.815383107015</v>
      </c>
      <c r="O744">
        <v>0</v>
      </c>
      <c r="P744">
        <v>3.9668801569438701E-2</v>
      </c>
      <c r="Q744">
        <v>29.610357809678199</v>
      </c>
      <c r="R744">
        <v>1.7706098128024499</v>
      </c>
      <c r="S744">
        <v>8.7002457002456897</v>
      </c>
      <c r="T744">
        <v>15.8623617992557</v>
      </c>
      <c r="X744">
        <v>3324.0597609199999</v>
      </c>
      <c r="Y744">
        <v>1.7067904602808599</v>
      </c>
      <c r="AA744">
        <v>11.794974667944</v>
      </c>
      <c r="AB744">
        <v>9.6528625883377792</v>
      </c>
      <c r="AC744">
        <v>0.83208620538750999</v>
      </c>
      <c r="AD744">
        <v>6.2748041438375504</v>
      </c>
      <c r="AE744">
        <v>38.257191492088097</v>
      </c>
      <c r="AG744">
        <v>-74.184570419516604</v>
      </c>
      <c r="AH744">
        <v>-54.642226106027998</v>
      </c>
      <c r="AI744">
        <v>2.2135550176850698</v>
      </c>
      <c r="AJ744">
        <v>-72.421486227769805</v>
      </c>
      <c r="AK744">
        <v>-60.619317775330202</v>
      </c>
      <c r="AM744">
        <v>1.5758515883648601</v>
      </c>
      <c r="AO744">
        <v>1.5758515883648601</v>
      </c>
      <c r="AP744">
        <v>-86.376380688095196</v>
      </c>
      <c r="AR744">
        <v>-64.785521407482506</v>
      </c>
    </row>
    <row r="745" spans="1:45" x14ac:dyDescent="0.25">
      <c r="A745" t="s">
        <v>1810</v>
      </c>
      <c r="B745" t="s">
        <v>1809</v>
      </c>
      <c r="C745" t="s">
        <v>1204</v>
      </c>
      <c r="D745">
        <v>3067.5425909999999</v>
      </c>
      <c r="E745">
        <v>351.8</v>
      </c>
      <c r="F745">
        <v>95.808988764044898</v>
      </c>
      <c r="G745">
        <v>1.83180355227083</v>
      </c>
      <c r="H745">
        <v>0.83748409696927395</v>
      </c>
      <c r="I745">
        <v>65.696749305699996</v>
      </c>
      <c r="L745">
        <v>51.965445124235202</v>
      </c>
      <c r="M745">
        <v>0.22788106778557399</v>
      </c>
      <c r="N745">
        <v>14.5842954145073</v>
      </c>
      <c r="O745">
        <v>0</v>
      </c>
      <c r="P745">
        <v>0</v>
      </c>
      <c r="Q745">
        <v>19.191460367930901</v>
      </c>
      <c r="R745">
        <v>1.8718162673342</v>
      </c>
      <c r="S745">
        <v>2.16596051564049</v>
      </c>
      <c r="T745">
        <v>51.8603988334742</v>
      </c>
      <c r="U745">
        <v>0.61512652034111504</v>
      </c>
      <c r="V745">
        <v>-1.05285663552372E-2</v>
      </c>
      <c r="W745">
        <v>0.45402920920927298</v>
      </c>
      <c r="X745">
        <v>2839.692591</v>
      </c>
      <c r="Y745">
        <v>5.9093781807966002</v>
      </c>
      <c r="Z745">
        <v>280.87958367952501</v>
      </c>
      <c r="AA745">
        <v>33.302364149173201</v>
      </c>
      <c r="AB745">
        <v>30.7725681729518</v>
      </c>
      <c r="AC745">
        <v>0.45716602517637001</v>
      </c>
      <c r="AD745">
        <v>5.7210413287841799</v>
      </c>
      <c r="AE745">
        <v>152.72171058466299</v>
      </c>
      <c r="AF745">
        <v>303.416675667655</v>
      </c>
      <c r="AG745">
        <v>92.704726376123403</v>
      </c>
      <c r="AH745">
        <v>79.744052590203694</v>
      </c>
      <c r="AI745">
        <v>11.0957917637271</v>
      </c>
      <c r="AJ745">
        <v>-30.3817249104418</v>
      </c>
      <c r="AK745">
        <v>-16.675263735378199</v>
      </c>
      <c r="AM745">
        <v>6.3835322574603497</v>
      </c>
      <c r="AN745">
        <v>196.13443676470499</v>
      </c>
      <c r="AO745">
        <v>6.3835322574603497</v>
      </c>
      <c r="AP745">
        <v>228.213171851949</v>
      </c>
      <c r="AR745">
        <v>303.45585621972401</v>
      </c>
      <c r="AS745">
        <v>52.06284098778</v>
      </c>
    </row>
    <row r="746" spans="1:45" x14ac:dyDescent="0.25">
      <c r="A746" t="s">
        <v>1757</v>
      </c>
      <c r="B746" t="s">
        <v>1756</v>
      </c>
      <c r="C746" t="s">
        <v>1055</v>
      </c>
      <c r="D746">
        <v>3062.3385290050001</v>
      </c>
      <c r="E746">
        <v>373.85</v>
      </c>
      <c r="F746">
        <v>10.419585987261099</v>
      </c>
      <c r="G746">
        <v>0.706727959795862</v>
      </c>
      <c r="H746">
        <v>0.87326267307697303</v>
      </c>
      <c r="I746">
        <v>162.74185902470001</v>
      </c>
      <c r="J746">
        <v>195.03886875126301</v>
      </c>
      <c r="K746">
        <v>43.463902718814502</v>
      </c>
      <c r="L746">
        <v>16.709109121435901</v>
      </c>
      <c r="M746">
        <v>16.7866319155622</v>
      </c>
      <c r="N746">
        <v>10.323936143637299</v>
      </c>
      <c r="O746">
        <v>1.8714218470241899</v>
      </c>
      <c r="P746">
        <v>12.0390395386236</v>
      </c>
      <c r="Q746">
        <v>22.775875259572299</v>
      </c>
      <c r="R746">
        <v>2.7272196034126699</v>
      </c>
      <c r="S746">
        <v>4.0452590396578501</v>
      </c>
      <c r="T746">
        <v>12.245925256948</v>
      </c>
      <c r="U746">
        <v>1.0572221488040101</v>
      </c>
      <c r="V746">
        <v>-0.476744432093688</v>
      </c>
      <c r="W746">
        <v>0.20412428064903801</v>
      </c>
      <c r="X746">
        <v>3347.4085290049902</v>
      </c>
      <c r="Y746">
        <v>1.00540592147107</v>
      </c>
      <c r="Z746">
        <v>9.1702285538311905</v>
      </c>
      <c r="AA746">
        <v>8.5260399098469204</v>
      </c>
      <c r="AB746">
        <v>6.5142422624936698</v>
      </c>
      <c r="AC746">
        <v>0.95888409771816996</v>
      </c>
      <c r="AD746">
        <v>9.8412150797770206</v>
      </c>
      <c r="AE746">
        <v>44.594834924386198</v>
      </c>
      <c r="AF746">
        <v>8.38927904283209</v>
      </c>
      <c r="AG746">
        <v>-53.732286117829503</v>
      </c>
      <c r="AH746">
        <v>-88.387753088992298</v>
      </c>
      <c r="AI746">
        <v>1.13212389471339</v>
      </c>
      <c r="AJ746">
        <v>-1.1595843068873399</v>
      </c>
      <c r="AK746">
        <v>-74.355544696000294</v>
      </c>
      <c r="AM746">
        <v>0.91978414463974101</v>
      </c>
      <c r="AN746">
        <v>5.2540765703096799</v>
      </c>
      <c r="AO746">
        <v>0.91978414463974101</v>
      </c>
      <c r="AP746">
        <v>47.4993965615419</v>
      </c>
      <c r="AR746">
        <v>-81.885500571544895</v>
      </c>
      <c r="AS746">
        <v>12.246904735072899</v>
      </c>
    </row>
    <row r="747" spans="1:45" x14ac:dyDescent="0.25">
      <c r="A747" t="s">
        <v>1832</v>
      </c>
      <c r="B747" t="s">
        <v>1831</v>
      </c>
      <c r="C747" t="s">
        <v>315</v>
      </c>
      <c r="D747">
        <v>3049.3506767399999</v>
      </c>
      <c r="E747">
        <v>358.05</v>
      </c>
      <c r="F747">
        <v>0.347314578005115</v>
      </c>
      <c r="G747">
        <v>0.86986950976223898</v>
      </c>
      <c r="H747">
        <v>0.38763008634901203</v>
      </c>
      <c r="I747">
        <v>312.62219972470001</v>
      </c>
      <c r="L747">
        <v>103.229922904703</v>
      </c>
      <c r="M747">
        <v>37.713263469417001</v>
      </c>
      <c r="N747">
        <v>0.70839853938445496</v>
      </c>
      <c r="O747">
        <v>0</v>
      </c>
      <c r="P747">
        <v>19.586006603575601</v>
      </c>
      <c r="R747">
        <v>1.4507636458776201</v>
      </c>
      <c r="S747">
        <v>3.71353034282434</v>
      </c>
      <c r="T747">
        <v>-93.883949407019699</v>
      </c>
      <c r="X747">
        <v>3687.23067673999</v>
      </c>
      <c r="Y747">
        <v>3.4540479028205802</v>
      </c>
      <c r="AA747">
        <v>181.01279709081899</v>
      </c>
      <c r="AB747">
        <v>31.8221340876844</v>
      </c>
      <c r="AC747">
        <v>0.83208620538750999</v>
      </c>
      <c r="AD747">
        <v>6.2748041438375504</v>
      </c>
      <c r="AE747">
        <v>38.257191492088097</v>
      </c>
      <c r="AG747">
        <v>-62.8478782434157</v>
      </c>
      <c r="AH747">
        <v>-65.500185499730804</v>
      </c>
      <c r="AI747">
        <v>1.6836637017237699</v>
      </c>
      <c r="AJ747">
        <v>-359.64178730200399</v>
      </c>
      <c r="AK747">
        <v>-333.08092605530402</v>
      </c>
      <c r="AM747">
        <v>2.85650783293833</v>
      </c>
      <c r="AN747">
        <v>29.005523416151402</v>
      </c>
      <c r="AO747">
        <v>2.85650783293833</v>
      </c>
      <c r="AP747">
        <v>-31.243007114957901</v>
      </c>
      <c r="AR747">
        <v>-36.167571441965798</v>
      </c>
      <c r="AS747">
        <v>-93.941795340110502</v>
      </c>
    </row>
    <row r="748" spans="1:45" x14ac:dyDescent="0.25">
      <c r="A748" t="s">
        <v>1749</v>
      </c>
      <c r="B748" t="s">
        <v>1748</v>
      </c>
      <c r="C748" t="s">
        <v>1218</v>
      </c>
      <c r="D748">
        <v>3045.1583646200002</v>
      </c>
      <c r="E748">
        <v>426.25</v>
      </c>
      <c r="F748">
        <v>2.3857381239042699</v>
      </c>
      <c r="G748">
        <v>1.19150266691189</v>
      </c>
      <c r="H748">
        <v>1.1259787918748501</v>
      </c>
      <c r="I748">
        <v>91.707288837199997</v>
      </c>
      <c r="L748">
        <v>72.980052068079402</v>
      </c>
      <c r="M748">
        <v>71.486624531052101</v>
      </c>
      <c r="N748">
        <v>7.8212878520334304</v>
      </c>
      <c r="O748">
        <v>0</v>
      </c>
      <c r="P748">
        <v>49.009235585079601</v>
      </c>
      <c r="Q748">
        <v>6.2061183226902603</v>
      </c>
      <c r="R748">
        <v>1.6406228925265101</v>
      </c>
      <c r="S748">
        <v>6.8409182925108203</v>
      </c>
      <c r="T748">
        <v>6.3351051939335896</v>
      </c>
      <c r="U748">
        <v>0.71212244170775796</v>
      </c>
      <c r="V748">
        <v>-2.5300919293447501</v>
      </c>
      <c r="W748">
        <v>-0.77081965388069695</v>
      </c>
      <c r="X748">
        <v>7243.5183646200003</v>
      </c>
      <c r="Y748">
        <v>0.48994036078484898</v>
      </c>
      <c r="AA748">
        <v>6.41314442453164</v>
      </c>
      <c r="AB748">
        <v>4.1906140922644299</v>
      </c>
      <c r="AC748">
        <v>1.29014926677683</v>
      </c>
      <c r="AD748">
        <v>4.6536854529267204</v>
      </c>
      <c r="AE748">
        <v>35.211063385994301</v>
      </c>
      <c r="AG748">
        <v>-86.510373616380903</v>
      </c>
      <c r="AH748">
        <v>-85.183210238698607</v>
      </c>
      <c r="AI748">
        <v>0.45478362156503099</v>
      </c>
      <c r="AJ748">
        <v>-72.890652472348506</v>
      </c>
      <c r="AK748">
        <v>-70.424793422447095</v>
      </c>
      <c r="AM748">
        <v>0.20596979433311499</v>
      </c>
      <c r="AN748">
        <v>4.4002635174556302</v>
      </c>
      <c r="AO748">
        <v>0.20596979433311499</v>
      </c>
      <c r="AP748">
        <v>-89.065805779673596</v>
      </c>
      <c r="AR748">
        <v>-87.169831306798599</v>
      </c>
      <c r="AS748">
        <v>6.3351051939335896</v>
      </c>
    </row>
    <row r="749" spans="1:45" x14ac:dyDescent="0.25">
      <c r="A749" t="s">
        <v>30</v>
      </c>
      <c r="B749" t="s">
        <v>31</v>
      </c>
      <c r="C749" t="s">
        <v>32</v>
      </c>
      <c r="D749">
        <v>3035.9167306250001</v>
      </c>
      <c r="E749">
        <v>597</v>
      </c>
      <c r="F749">
        <v>16.475121951219499</v>
      </c>
      <c r="G749">
        <v>0.99935278303295805</v>
      </c>
      <c r="H749">
        <v>4.3966692112137498</v>
      </c>
      <c r="J749">
        <v>19.3869614453073</v>
      </c>
      <c r="K749">
        <v>10.8349285285382</v>
      </c>
      <c r="L749">
        <v>25.958886326131399</v>
      </c>
      <c r="M749">
        <v>84.264011234520595</v>
      </c>
      <c r="N749">
        <v>19.7298781413933</v>
      </c>
      <c r="O749">
        <v>18.827086494688899</v>
      </c>
      <c r="P749">
        <v>15.5598110557896</v>
      </c>
      <c r="Q749">
        <v>25.091543531641701</v>
      </c>
      <c r="R749">
        <v>1.3397640147366301</v>
      </c>
      <c r="S749">
        <v>28.4263527280959</v>
      </c>
      <c r="T749">
        <v>26.061608126233899</v>
      </c>
      <c r="U749">
        <v>0.31300512639698502</v>
      </c>
      <c r="X749">
        <v>3339.1067306250002</v>
      </c>
      <c r="Y749">
        <v>1.06375533792028</v>
      </c>
      <c r="AA749">
        <v>19.773238175075399</v>
      </c>
      <c r="AB749">
        <v>18.598121480589199</v>
      </c>
      <c r="AC749">
        <v>0.95888409771816996</v>
      </c>
      <c r="AD749">
        <v>9.8412150797770206</v>
      </c>
      <c r="AE749">
        <v>44.594834924386198</v>
      </c>
      <c r="AI749">
        <v>7.7516066146431699</v>
      </c>
      <c r="AM749">
        <v>0.96716663713212503</v>
      </c>
      <c r="AO749">
        <v>0.96716663713212503</v>
      </c>
    </row>
    <row r="750" spans="1:45" x14ac:dyDescent="0.25">
      <c r="A750" t="s">
        <v>1773</v>
      </c>
      <c r="B750" t="s">
        <v>1772</v>
      </c>
      <c r="C750" t="s">
        <v>373</v>
      </c>
      <c r="D750">
        <v>3016.7249999999999</v>
      </c>
      <c r="E750">
        <v>107.95</v>
      </c>
      <c r="F750">
        <v>-0.19730941704035801</v>
      </c>
      <c r="G750">
        <v>0.22696767234922199</v>
      </c>
      <c r="H750">
        <v>7.8243600856735297E-3</v>
      </c>
      <c r="I750">
        <v>188.29255744439999</v>
      </c>
      <c r="L750">
        <v>0</v>
      </c>
      <c r="M750">
        <v>18.270935166783001</v>
      </c>
      <c r="P750">
        <v>16.629961862813499</v>
      </c>
      <c r="R750">
        <v>0.22696767234922199</v>
      </c>
      <c r="S750">
        <v>-1.6428647092245001E-2</v>
      </c>
      <c r="T750">
        <v>-466.26352395672302</v>
      </c>
      <c r="X750">
        <v>2936.4349999999999</v>
      </c>
      <c r="Y750">
        <v>344.24794841735002</v>
      </c>
      <c r="AC750">
        <v>0.941333681936249</v>
      </c>
      <c r="AD750">
        <v>3.6778973512404298</v>
      </c>
      <c r="AE750">
        <v>387.382730986659</v>
      </c>
      <c r="AG750">
        <v>169.136240168271</v>
      </c>
      <c r="AH750">
        <v>169.136240168271</v>
      </c>
      <c r="AI750">
        <v>8.1020706880807793</v>
      </c>
      <c r="AJ750">
        <v>-948.16100897567196</v>
      </c>
      <c r="AK750">
        <v>-948.16100897567196</v>
      </c>
      <c r="AM750">
        <v>353.66060961313002</v>
      </c>
      <c r="AO750">
        <v>353.66060961313002</v>
      </c>
      <c r="AP750">
        <v>3917.5796291094998</v>
      </c>
      <c r="AR750">
        <v>3917.5796291094998</v>
      </c>
      <c r="AS750">
        <v>-466.98529411764702</v>
      </c>
    </row>
    <row r="751" spans="1:45" x14ac:dyDescent="0.25">
      <c r="A751" t="s">
        <v>1775</v>
      </c>
      <c r="B751" t="s">
        <v>1774</v>
      </c>
      <c r="C751" t="s">
        <v>344</v>
      </c>
      <c r="D751">
        <v>3006.3488000000002</v>
      </c>
      <c r="E751">
        <v>824.4</v>
      </c>
      <c r="F751">
        <v>4.0340034217279701</v>
      </c>
      <c r="G751">
        <v>0.79387565728425602</v>
      </c>
      <c r="H751">
        <v>1.1437081293196401</v>
      </c>
      <c r="I751">
        <v>51.120585206400001</v>
      </c>
      <c r="L751">
        <v>23.740823454862898</v>
      </c>
      <c r="M751">
        <v>226.76364572605499</v>
      </c>
      <c r="N751">
        <v>27.666065326117199</v>
      </c>
      <c r="O751">
        <v>0</v>
      </c>
      <c r="P751">
        <v>209.790164778578</v>
      </c>
      <c r="Q751">
        <v>20.824389780605902</v>
      </c>
      <c r="R751">
        <v>1.3021961026909901</v>
      </c>
      <c r="S751">
        <v>11.507870164517501</v>
      </c>
      <c r="T751">
        <v>27.4226835720149</v>
      </c>
      <c r="U751">
        <v>0.68508245192307604</v>
      </c>
      <c r="V751">
        <v>-1.6690023997052199</v>
      </c>
      <c r="W751">
        <v>-0.56615734525925698</v>
      </c>
      <c r="X751">
        <v>3339.9587999999999</v>
      </c>
      <c r="Y751">
        <v>5.1619844520346803</v>
      </c>
      <c r="Z751">
        <v>832.90743142144504</v>
      </c>
      <c r="AA751">
        <v>17.706403011185898</v>
      </c>
      <c r="AB751">
        <v>15.810455857988099</v>
      </c>
      <c r="AC751">
        <v>2.4389395333596999</v>
      </c>
      <c r="AD751">
        <v>4.2271451952235504</v>
      </c>
      <c r="AE751">
        <v>27.0936824338091</v>
      </c>
      <c r="AF751">
        <v>749.71291770573396</v>
      </c>
      <c r="AG751">
        <v>426.05487546880403</v>
      </c>
      <c r="AH751">
        <v>737.68504880324997</v>
      </c>
      <c r="AI751">
        <v>19.350854788877399</v>
      </c>
      <c r="AJ751">
        <v>-31.888910953696001</v>
      </c>
      <c r="AK751">
        <v>46.650821030992802</v>
      </c>
      <c r="AM751">
        <v>4.6463823933975199</v>
      </c>
      <c r="AN751">
        <v>24.702948233360701</v>
      </c>
      <c r="AO751">
        <v>4.6463823933975199</v>
      </c>
      <c r="AP751">
        <v>-46.355563167264499</v>
      </c>
      <c r="AR751">
        <v>159.46244426903201</v>
      </c>
      <c r="AS751">
        <v>27.430189781021799</v>
      </c>
    </row>
    <row r="752" spans="1:45" x14ac:dyDescent="0.25">
      <c r="A752" t="s">
        <v>1828</v>
      </c>
      <c r="B752" t="s">
        <v>1827</v>
      </c>
      <c r="D752">
        <v>3006.1824004499999</v>
      </c>
      <c r="E752">
        <v>1450.35</v>
      </c>
      <c r="F752">
        <v>15.5320754716981</v>
      </c>
      <c r="G752">
        <v>1.01004858657243</v>
      </c>
      <c r="H752">
        <v>1.9073593073593</v>
      </c>
      <c r="I752">
        <v>75.758008349700006</v>
      </c>
      <c r="L752">
        <v>27.285945301860998</v>
      </c>
      <c r="M752">
        <v>140.16750418760401</v>
      </c>
      <c r="N752">
        <v>49.061326658322898</v>
      </c>
      <c r="O752">
        <v>0</v>
      </c>
      <c r="P752">
        <v>110.519262981574</v>
      </c>
      <c r="Q752">
        <v>40.184138031027999</v>
      </c>
      <c r="R752">
        <v>1.02871024734982</v>
      </c>
      <c r="S752">
        <v>31.415329768270901</v>
      </c>
      <c r="T752">
        <v>54.233851712971202</v>
      </c>
      <c r="U752">
        <v>6.9240090012117006E-2</v>
      </c>
      <c r="V752">
        <v>-2.1681660858857699E-3</v>
      </c>
      <c r="W752">
        <v>-3.08403022990766E-2</v>
      </c>
      <c r="X752">
        <v>3005.2224004499999</v>
      </c>
      <c r="Y752">
        <v>8.5259373594246401</v>
      </c>
      <c r="Z752">
        <v>83.362618597780795</v>
      </c>
      <c r="AA752">
        <v>36.506588926749203</v>
      </c>
      <c r="AB752">
        <v>35.243607370118397</v>
      </c>
      <c r="AC752">
        <v>2.4389395333596999</v>
      </c>
      <c r="AD752">
        <v>4.2271451952235504</v>
      </c>
      <c r="AE752">
        <v>27.0936824338091</v>
      </c>
      <c r="AF752">
        <v>83.389248278779405</v>
      </c>
      <c r="AG752">
        <v>39210.700590526903</v>
      </c>
      <c r="AH752">
        <v>31005.496421152999</v>
      </c>
      <c r="AI752">
        <v>100.70962815577801</v>
      </c>
      <c r="AJ752">
        <v>819.16783110957601</v>
      </c>
      <c r="AK752">
        <v>474.61574447522202</v>
      </c>
      <c r="AM752">
        <v>8.5286609182081197</v>
      </c>
      <c r="AN752">
        <v>70.650585204465301</v>
      </c>
      <c r="AO752">
        <v>8.5286609182081197</v>
      </c>
      <c r="AP752">
        <v>1125.25765753721</v>
      </c>
      <c r="AR752">
        <v>880.70122205132202</v>
      </c>
      <c r="AS752">
        <v>53.131537653764603</v>
      </c>
    </row>
    <row r="753" spans="1:45" x14ac:dyDescent="0.25">
      <c r="A753" t="s">
        <v>1779</v>
      </c>
      <c r="B753" t="s">
        <v>1778</v>
      </c>
      <c r="C753" t="s">
        <v>55</v>
      </c>
      <c r="D753">
        <v>3005.3469696099901</v>
      </c>
      <c r="E753">
        <v>2743.55</v>
      </c>
      <c r="F753">
        <v>4.8647908366533796</v>
      </c>
      <c r="G753">
        <v>1.3793419765166299</v>
      </c>
      <c r="H753">
        <v>0.78930803231214697</v>
      </c>
      <c r="I753">
        <v>-1.1618880563</v>
      </c>
      <c r="L753">
        <v>5.8781728828941899</v>
      </c>
      <c r="M753">
        <v>90.297221447210703</v>
      </c>
      <c r="N753">
        <v>14.5454410089564</v>
      </c>
      <c r="O753">
        <v>0</v>
      </c>
      <c r="P753">
        <v>85.439267368006398</v>
      </c>
      <c r="Q753">
        <v>15.7741258550677</v>
      </c>
      <c r="R753">
        <v>1.45933219178082</v>
      </c>
      <c r="S753">
        <v>16.631553592934502</v>
      </c>
      <c r="T753">
        <v>25.9618777609709</v>
      </c>
      <c r="U753">
        <v>0.18204656751196899</v>
      </c>
      <c r="V753">
        <v>-0.58275719367507695</v>
      </c>
      <c r="W753">
        <v>-4.1435927495546303E-2</v>
      </c>
      <c r="X753">
        <v>3357.3069696099901</v>
      </c>
      <c r="Y753">
        <v>3.2414885825552902</v>
      </c>
      <c r="Z753">
        <v>20.565433198223499</v>
      </c>
      <c r="AA753">
        <v>17.184352610994502</v>
      </c>
      <c r="AB753">
        <v>11.8007274854481</v>
      </c>
      <c r="AC753">
        <v>0.30972412871906002</v>
      </c>
      <c r="AD753">
        <v>9.0342857589738603</v>
      </c>
      <c r="AE753">
        <v>58.980949625461797</v>
      </c>
      <c r="AF753">
        <v>18.409476077243401</v>
      </c>
      <c r="AG753">
        <v>-38.116705087366697</v>
      </c>
      <c r="AH753">
        <v>1.06894304820665</v>
      </c>
      <c r="AI753">
        <v>4.9323775575815203</v>
      </c>
      <c r="AJ753">
        <v>-54.101436768793299</v>
      </c>
      <c r="AK753">
        <v>-35.545761028569601</v>
      </c>
      <c r="AM753">
        <v>2.9016702901431799</v>
      </c>
      <c r="AN753">
        <v>11.448504703097001</v>
      </c>
      <c r="AO753">
        <v>2.9016702901431799</v>
      </c>
      <c r="AP753">
        <v>-41.188778058517698</v>
      </c>
      <c r="AR753">
        <v>-35.158356872416199</v>
      </c>
      <c r="AS753">
        <v>25.964120687775299</v>
      </c>
    </row>
    <row r="754" spans="1:45" x14ac:dyDescent="0.25">
      <c r="A754" t="s">
        <v>1804</v>
      </c>
      <c r="B754" t="s">
        <v>1803</v>
      </c>
      <c r="C754" t="s">
        <v>309</v>
      </c>
      <c r="D754">
        <v>3002.2080000000001</v>
      </c>
      <c r="E754">
        <v>446.1</v>
      </c>
      <c r="F754">
        <v>3658.5555555555502</v>
      </c>
      <c r="G754">
        <v>1.17355272447211</v>
      </c>
      <c r="H754">
        <v>0.41255636945514601</v>
      </c>
      <c r="I754">
        <v>-863.13249432750001</v>
      </c>
      <c r="L754">
        <v>298.480299600759</v>
      </c>
      <c r="M754">
        <v>22.8580601761252</v>
      </c>
      <c r="N754">
        <v>16.3549034411507</v>
      </c>
      <c r="O754">
        <v>0</v>
      </c>
      <c r="P754">
        <v>1.52886497064576E-3</v>
      </c>
      <c r="Q754">
        <v>17.80238375515</v>
      </c>
      <c r="R754">
        <v>1.1791043578717599</v>
      </c>
      <c r="S754">
        <v>5.2825211800757099</v>
      </c>
      <c r="T754">
        <v>12.407356283836799</v>
      </c>
      <c r="U754">
        <v>3.51741118536756</v>
      </c>
      <c r="V754">
        <v>2.8617262966708399</v>
      </c>
      <c r="W754">
        <v>3.4650986226214799</v>
      </c>
      <c r="X754">
        <v>2330.538</v>
      </c>
      <c r="Y754">
        <v>2.6508388593787302</v>
      </c>
      <c r="Z754">
        <v>24.347450898453801</v>
      </c>
      <c r="AA754">
        <v>7.0778935220335804</v>
      </c>
      <c r="AB754">
        <v>6.6376292330039002</v>
      </c>
      <c r="AC754">
        <v>0.75236751848995997</v>
      </c>
      <c r="AD754">
        <v>6.8141198838329604</v>
      </c>
      <c r="AE754">
        <v>330.89120710237103</v>
      </c>
      <c r="AF754">
        <v>31.3644797325532</v>
      </c>
      <c r="AG754">
        <v>-37.472683220091803</v>
      </c>
      <c r="AH754">
        <v>-13.1538347248064</v>
      </c>
      <c r="AI754">
        <v>4.58997064579256</v>
      </c>
      <c r="AJ754">
        <v>-82.270766612841697</v>
      </c>
      <c r="AK754">
        <v>-71.051282532681597</v>
      </c>
      <c r="AM754">
        <v>3.41482079688797</v>
      </c>
      <c r="AN754">
        <v>17.822546749777299</v>
      </c>
      <c r="AO754">
        <v>3.41482079688797</v>
      </c>
      <c r="AP754">
        <v>72.177643555655294</v>
      </c>
      <c r="AR754">
        <v>25.231387740700001</v>
      </c>
      <c r="AS754">
        <v>12.407869069267599</v>
      </c>
    </row>
    <row r="755" spans="1:45" x14ac:dyDescent="0.25">
      <c r="A755" t="s">
        <v>1769</v>
      </c>
      <c r="B755" t="s">
        <v>1768</v>
      </c>
      <c r="C755" t="s">
        <v>384</v>
      </c>
      <c r="D755">
        <v>2997.9985200000001</v>
      </c>
      <c r="E755">
        <v>211.15</v>
      </c>
      <c r="F755">
        <v>175.01030927835001</v>
      </c>
      <c r="G755">
        <v>5.4478090202675604</v>
      </c>
      <c r="H755">
        <v>1.0754417065850499</v>
      </c>
      <c r="I755">
        <v>20.4204835229</v>
      </c>
      <c r="J755">
        <v>45.103708180346104</v>
      </c>
      <c r="K755">
        <v>38.352927090697598</v>
      </c>
      <c r="L755">
        <v>9.0651993105797892</v>
      </c>
      <c r="M755">
        <v>1.1751744399559301</v>
      </c>
      <c r="N755">
        <v>18.3639471236018</v>
      </c>
      <c r="O755">
        <v>8.0924610131955301</v>
      </c>
      <c r="P755">
        <v>0.77247457798827301</v>
      </c>
      <c r="Q755">
        <v>103.31725417439699</v>
      </c>
      <c r="R755">
        <v>5.85860770648081</v>
      </c>
      <c r="S755">
        <v>1.61569160777456</v>
      </c>
      <c r="T755">
        <v>21.5342516879758</v>
      </c>
      <c r="U755">
        <v>2.3789538094901999</v>
      </c>
      <c r="V755">
        <v>0.84498722859249997</v>
      </c>
      <c r="W755">
        <v>1.5131230545721801</v>
      </c>
      <c r="X755">
        <v>2413.1085200000002</v>
      </c>
      <c r="Y755">
        <v>2.4180897849570102</v>
      </c>
      <c r="Z755">
        <v>25.3904515993266</v>
      </c>
      <c r="AA755">
        <v>14.214823986804801</v>
      </c>
      <c r="AB755">
        <v>13.5354976441552</v>
      </c>
      <c r="AC755">
        <v>1.3129504831885801</v>
      </c>
      <c r="AD755">
        <v>16.7731787293995</v>
      </c>
      <c r="AE755">
        <v>53.0784868474679</v>
      </c>
      <c r="AF755">
        <v>31.544597222222201</v>
      </c>
      <c r="AG755">
        <v>-70.722959713284993</v>
      </c>
      <c r="AH755">
        <v>-61.058912143863999</v>
      </c>
      <c r="AI755">
        <v>3.7965207238466698</v>
      </c>
      <c r="AJ755">
        <v>-62.979154917750897</v>
      </c>
      <c r="AK755">
        <v>-54.904660666285601</v>
      </c>
      <c r="AL755">
        <v>16.891999999999999</v>
      </c>
      <c r="AM755">
        <v>3.00418714551977</v>
      </c>
      <c r="AN755">
        <v>29.551488615081301</v>
      </c>
      <c r="AO755">
        <v>3.00418714551977</v>
      </c>
      <c r="AP755">
        <v>-63.330081610281397</v>
      </c>
      <c r="AQ755">
        <v>2.91651576450082</v>
      </c>
      <c r="AR755">
        <v>-40.834654905032103</v>
      </c>
      <c r="AS755">
        <v>21.532705020469699</v>
      </c>
    </row>
    <row r="756" spans="1:45" x14ac:dyDescent="0.25">
      <c r="A756" t="s">
        <v>1798</v>
      </c>
      <c r="B756" t="s">
        <v>1797</v>
      </c>
      <c r="C756" t="s">
        <v>312</v>
      </c>
      <c r="D756">
        <v>2986.92497976</v>
      </c>
      <c r="E756">
        <v>413.95</v>
      </c>
      <c r="F756">
        <v>3.2011201629327899</v>
      </c>
      <c r="G756">
        <v>0.352904753441386</v>
      </c>
      <c r="H756">
        <v>1.64160694914204</v>
      </c>
      <c r="J756">
        <v>156.32422791984001</v>
      </c>
      <c r="K756">
        <v>11.2733244801823</v>
      </c>
      <c r="L756">
        <v>3.7676765955789602</v>
      </c>
      <c r="M756">
        <v>146.684364159404</v>
      </c>
      <c r="N756">
        <v>10.8198064240772</v>
      </c>
      <c r="O756">
        <v>2.3348907898471301</v>
      </c>
      <c r="P756">
        <v>20.076783145782201</v>
      </c>
      <c r="Q756">
        <v>8.0860291866516896</v>
      </c>
      <c r="R756">
        <v>1.43388697461888</v>
      </c>
      <c r="S756">
        <v>6.1765373542698603</v>
      </c>
      <c r="T756">
        <v>18.848520096926801</v>
      </c>
      <c r="X756">
        <v>3936.2849797599902</v>
      </c>
      <c r="Y756">
        <v>0.95807390940820802</v>
      </c>
      <c r="AA756">
        <v>12.5219818029584</v>
      </c>
      <c r="AB756">
        <v>10.9371630446235</v>
      </c>
      <c r="AC756">
        <v>0.26547755759477998</v>
      </c>
      <c r="AD756">
        <v>15.653807957066</v>
      </c>
      <c r="AE756">
        <v>111.093917486007</v>
      </c>
      <c r="AG756">
        <v>-70.490855663586203</v>
      </c>
      <c r="AH756">
        <v>-48.825945554125497</v>
      </c>
      <c r="AI756">
        <v>3.1590288727472702</v>
      </c>
      <c r="AJ756">
        <v>-67.8157587414576</v>
      </c>
      <c r="AK756">
        <v>-69.7158525313708</v>
      </c>
      <c r="AM756">
        <v>0.72700399162719598</v>
      </c>
      <c r="AO756">
        <v>0.72700399162719598</v>
      </c>
      <c r="AP756">
        <v>-4.2141174905114704</v>
      </c>
      <c r="AR756">
        <v>-54.051455199538601</v>
      </c>
    </row>
    <row r="757" spans="1:45" x14ac:dyDescent="0.25">
      <c r="A757" t="s">
        <v>1806</v>
      </c>
      <c r="B757" t="s">
        <v>1805</v>
      </c>
      <c r="C757" t="s">
        <v>82</v>
      </c>
      <c r="D757">
        <v>2982.08616695</v>
      </c>
      <c r="E757">
        <v>224.85</v>
      </c>
      <c r="F757">
        <v>6.2096646421969899</v>
      </c>
      <c r="G757">
        <v>0.38956088053198801</v>
      </c>
      <c r="H757">
        <v>0.41869502060920599</v>
      </c>
      <c r="I757">
        <v>24.1177901163</v>
      </c>
      <c r="L757">
        <v>15.192531215328501</v>
      </c>
      <c r="M757">
        <v>47.447949861907702</v>
      </c>
      <c r="N757">
        <v>15.3977109033288</v>
      </c>
      <c r="O757">
        <v>0</v>
      </c>
      <c r="P757">
        <v>27.169640960271899</v>
      </c>
      <c r="Q757">
        <v>25.067173048106199</v>
      </c>
      <c r="R757">
        <v>0.47835932125659197</v>
      </c>
      <c r="S757">
        <v>-8.4744422058055306</v>
      </c>
      <c r="T757">
        <v>15.3676174540066</v>
      </c>
      <c r="X757">
        <v>3273.7161669500001</v>
      </c>
      <c r="Y757">
        <v>5.7653103339907998</v>
      </c>
      <c r="AA757">
        <v>13.9212288099591</v>
      </c>
      <c r="AB757">
        <v>10.599352997960199</v>
      </c>
      <c r="AC757">
        <v>4.06194010283913</v>
      </c>
      <c r="AD757">
        <v>1.65041840896396</v>
      </c>
      <c r="AE757">
        <v>10.616623364306101</v>
      </c>
      <c r="AG757">
        <v>412.007494586044</v>
      </c>
      <c r="AH757">
        <v>155.921236282455</v>
      </c>
      <c r="AI757">
        <v>3.9596427753213299</v>
      </c>
      <c r="AJ757">
        <v>177.31022076162901</v>
      </c>
      <c r="AK757">
        <v>-13.420612931765699</v>
      </c>
      <c r="AM757">
        <v>5.2517235210362196</v>
      </c>
      <c r="AN757">
        <v>27.6195810590904</v>
      </c>
      <c r="AO757">
        <v>5.2517235210362196</v>
      </c>
      <c r="AP757">
        <v>1465.74857676851</v>
      </c>
      <c r="AR757">
        <v>741.198639688767</v>
      </c>
      <c r="AS757">
        <v>15.3676174540066</v>
      </c>
    </row>
    <row r="758" spans="1:45" x14ac:dyDescent="0.25">
      <c r="A758" t="s">
        <v>1794</v>
      </c>
      <c r="B758" t="s">
        <v>1793</v>
      </c>
      <c r="C758" t="s">
        <v>323</v>
      </c>
      <c r="D758">
        <v>2971.6213637999999</v>
      </c>
      <c r="E758">
        <v>145.1</v>
      </c>
      <c r="F758">
        <v>6.0804658549497201</v>
      </c>
      <c r="G758">
        <v>0.396020754787412</v>
      </c>
      <c r="H758">
        <v>1.1425055823160899</v>
      </c>
      <c r="I758">
        <v>41.431793706000001</v>
      </c>
      <c r="J758">
        <v>73.672403046051201</v>
      </c>
      <c r="K758">
        <v>64.663627624740897</v>
      </c>
      <c r="L758">
        <v>17.125850501748499</v>
      </c>
      <c r="M758">
        <v>24.8369395772276</v>
      </c>
      <c r="N758">
        <v>7.9854279496930696</v>
      </c>
      <c r="O758">
        <v>4.9543653377485901</v>
      </c>
      <c r="P758">
        <v>6.35218557086736</v>
      </c>
      <c r="Q758">
        <v>9.6462012191290505</v>
      </c>
      <c r="R758">
        <v>0.83265519429616597</v>
      </c>
      <c r="S758">
        <v>-16.868157409633699</v>
      </c>
      <c r="T758">
        <v>24.198871040716501</v>
      </c>
      <c r="U758">
        <v>1.0341273748517901</v>
      </c>
      <c r="V758">
        <v>-2.2080869962007199</v>
      </c>
      <c r="W758">
        <v>0.80766352254874296</v>
      </c>
      <c r="X758">
        <v>3299.8113638</v>
      </c>
      <c r="Y758">
        <v>1.0452496591024201</v>
      </c>
      <c r="AA758">
        <v>14.3644931386034</v>
      </c>
      <c r="AB758">
        <v>8.7635081632761302</v>
      </c>
      <c r="AC758">
        <v>1.29014926677683</v>
      </c>
      <c r="AD758">
        <v>4.6536854529267204</v>
      </c>
      <c r="AE758">
        <v>35.211063385994301</v>
      </c>
      <c r="AG758">
        <v>-40.666799650178604</v>
      </c>
      <c r="AH758">
        <v>-39.630212713006898</v>
      </c>
      <c r="AI758">
        <v>1.85297833996383</v>
      </c>
      <c r="AJ758">
        <v>-53.580967589768797</v>
      </c>
      <c r="AK758">
        <v>12.971543181016701</v>
      </c>
      <c r="AL758">
        <v>13.7535545023696</v>
      </c>
      <c r="AM758">
        <v>0.94129205431807805</v>
      </c>
      <c r="AN758">
        <v>26.771363637837801</v>
      </c>
      <c r="AO758">
        <v>0.94129205431807805</v>
      </c>
      <c r="AP758">
        <v>-67.110897580487901</v>
      </c>
      <c r="AQ758">
        <v>0.91938551634552901</v>
      </c>
      <c r="AR758">
        <v>-41.365500288168697</v>
      </c>
      <c r="AS758">
        <v>24.194930498290098</v>
      </c>
    </row>
    <row r="759" spans="1:45" x14ac:dyDescent="0.25">
      <c r="A759" t="s">
        <v>1812</v>
      </c>
      <c r="B759" t="s">
        <v>1811</v>
      </c>
      <c r="C759" t="s">
        <v>504</v>
      </c>
      <c r="D759">
        <v>2940.0856488999998</v>
      </c>
      <c r="E759">
        <v>648.54999999999995</v>
      </c>
      <c r="F759">
        <v>45.929648241206003</v>
      </c>
      <c r="G759">
        <v>0.82249392102469199</v>
      </c>
      <c r="H759">
        <v>1.41822024768373</v>
      </c>
      <c r="I759">
        <v>324.88519602100001</v>
      </c>
      <c r="L759">
        <v>47.763919435119803</v>
      </c>
      <c r="M759">
        <v>23.047399451287099</v>
      </c>
      <c r="N759">
        <v>26.163123544902799</v>
      </c>
      <c r="O759">
        <v>0</v>
      </c>
      <c r="P759">
        <v>4.1255618469441302</v>
      </c>
      <c r="Q759">
        <v>56.477398015435497</v>
      </c>
      <c r="R759">
        <v>2.3937806089249598</v>
      </c>
      <c r="S759">
        <v>3.9423299060222701</v>
      </c>
      <c r="T759">
        <v>14.3488806681307</v>
      </c>
      <c r="U759">
        <v>2.1626410789695498</v>
      </c>
      <c r="V759">
        <v>1.5069561902728199</v>
      </c>
      <c r="W759">
        <v>1.56773608197017</v>
      </c>
      <c r="X759">
        <v>3084.0156488999901</v>
      </c>
      <c r="Y759">
        <v>2.2311723354120798</v>
      </c>
      <c r="Z759">
        <v>61.9529057633587</v>
      </c>
      <c r="AA759">
        <v>11.2473218413566</v>
      </c>
      <c r="AB759">
        <v>9.84585017048175</v>
      </c>
      <c r="AC759">
        <v>0.75236751848995997</v>
      </c>
      <c r="AD759">
        <v>6.8141198838329604</v>
      </c>
      <c r="AE759">
        <v>330.89120710237103</v>
      </c>
      <c r="AF759">
        <v>59.061583947368398</v>
      </c>
      <c r="AG759">
        <v>-53.430990054407999</v>
      </c>
      <c r="AH759">
        <v>-18.8183237452931</v>
      </c>
      <c r="AI759">
        <v>4.2905925645029397</v>
      </c>
      <c r="AJ759">
        <v>-67.362114680781801</v>
      </c>
      <c r="AK759">
        <v>-66.521337589450397</v>
      </c>
      <c r="AL759">
        <v>13.2899590163934</v>
      </c>
      <c r="AM759">
        <v>2.1270442534581502</v>
      </c>
      <c r="AN759">
        <v>34.6422251549428</v>
      </c>
      <c r="AO759">
        <v>2.1270442534581502</v>
      </c>
      <c r="AP759">
        <v>-53.422746723260403</v>
      </c>
      <c r="AQ759">
        <v>1.95331090111373</v>
      </c>
      <c r="AR759">
        <v>-21.995114973763901</v>
      </c>
      <c r="AS759">
        <v>14.3502813788559</v>
      </c>
    </row>
    <row r="760" spans="1:45" x14ac:dyDescent="0.25">
      <c r="A760" t="s">
        <v>1816</v>
      </c>
      <c r="B760" t="s">
        <v>1815</v>
      </c>
      <c r="C760" t="s">
        <v>315</v>
      </c>
      <c r="D760">
        <v>2931.3106734749999</v>
      </c>
      <c r="E760">
        <v>569.45000000000005</v>
      </c>
      <c r="F760">
        <v>2.4732522796352501</v>
      </c>
      <c r="G760">
        <v>0.73210540467867602</v>
      </c>
      <c r="H760">
        <v>0.620383769019342</v>
      </c>
      <c r="I760">
        <v>141.4466387089</v>
      </c>
      <c r="J760">
        <v>156.743195823348</v>
      </c>
      <c r="K760">
        <v>136.46498416638099</v>
      </c>
      <c r="L760">
        <v>97.166754078449699</v>
      </c>
      <c r="M760">
        <v>48.114426777027496</v>
      </c>
      <c r="N760">
        <v>6.6413646751550699</v>
      </c>
      <c r="O760">
        <v>2.3286497259591399</v>
      </c>
      <c r="P760">
        <v>21.611849270311399</v>
      </c>
      <c r="Q760">
        <v>8.6329326251048197</v>
      </c>
      <c r="R760">
        <v>1.3471632159182501</v>
      </c>
      <c r="S760">
        <v>5.0668904507150598</v>
      </c>
      <c r="T760">
        <v>63.283909185557</v>
      </c>
      <c r="X760">
        <v>3232.020673475</v>
      </c>
      <c r="Y760">
        <v>4.4607898438664497</v>
      </c>
      <c r="AA760">
        <v>39.720052519048799</v>
      </c>
      <c r="AB760">
        <v>23.736932090738801</v>
      </c>
      <c r="AC760">
        <v>0.83208620538750999</v>
      </c>
      <c r="AD760">
        <v>6.2748041438375504</v>
      </c>
      <c r="AE760">
        <v>38.257191492088097</v>
      </c>
      <c r="AG760">
        <v>-6.0727580821515801</v>
      </c>
      <c r="AH760">
        <v>-12.778267580010199</v>
      </c>
      <c r="AI760">
        <v>4.2566044775648004</v>
      </c>
      <c r="AJ760">
        <v>75.015510022495803</v>
      </c>
      <c r="AK760">
        <v>57.111756061963803</v>
      </c>
      <c r="AM760">
        <v>4.0457540970477801</v>
      </c>
      <c r="AN760">
        <v>159.83155253407801</v>
      </c>
      <c r="AO760">
        <v>4.0457540970477801</v>
      </c>
      <c r="AP760">
        <v>-2.6174959306161099</v>
      </c>
      <c r="AR760">
        <v>-9.5922978451878596</v>
      </c>
      <c r="AS760">
        <v>63.2702498052019</v>
      </c>
    </row>
    <row r="761" spans="1:45" x14ac:dyDescent="0.25">
      <c r="A761" t="s">
        <v>1767</v>
      </c>
      <c r="B761" t="s">
        <v>1766</v>
      </c>
      <c r="C761" t="s">
        <v>315</v>
      </c>
      <c r="D761">
        <v>2928.9990336750002</v>
      </c>
      <c r="E761">
        <v>318.55</v>
      </c>
      <c r="F761">
        <v>8.7027566919696309</v>
      </c>
      <c r="G761">
        <v>1.09000611966294</v>
      </c>
      <c r="H761">
        <v>1.19304997251119</v>
      </c>
      <c r="I761">
        <v>211.4142605319</v>
      </c>
      <c r="L761">
        <v>58.002004847541798</v>
      </c>
      <c r="M761">
        <v>28.372612309869101</v>
      </c>
      <c r="N761">
        <v>14.6579278509377</v>
      </c>
      <c r="O761">
        <v>0</v>
      </c>
      <c r="P761">
        <v>11.811328263176501</v>
      </c>
      <c r="Q761">
        <v>24.464700318170099</v>
      </c>
      <c r="R761">
        <v>1.82088217295109</v>
      </c>
      <c r="S761">
        <v>5.9215748812814502</v>
      </c>
      <c r="T761">
        <v>20.590502872934898</v>
      </c>
      <c r="U761">
        <v>0.707881075979235</v>
      </c>
      <c r="V761">
        <v>-5.6922685207811803E-2</v>
      </c>
      <c r="W761">
        <v>-0.20607497558655599</v>
      </c>
      <c r="X761">
        <v>3165.8990336749998</v>
      </c>
      <c r="Y761">
        <v>1.89467011800173</v>
      </c>
      <c r="Z761">
        <v>65.262812485569896</v>
      </c>
      <c r="AA761">
        <v>14.533806333723501</v>
      </c>
      <c r="AB761">
        <v>10.975936186641899</v>
      </c>
      <c r="AC761">
        <v>0.83208620538750999</v>
      </c>
      <c r="AD761">
        <v>6.2748041438375504</v>
      </c>
      <c r="AE761">
        <v>38.257191492088097</v>
      </c>
      <c r="AF761">
        <v>60.3792833163265</v>
      </c>
      <c r="AG761">
        <v>-28.555020830665701</v>
      </c>
      <c r="AH761">
        <v>-33.655511131587197</v>
      </c>
      <c r="AI761">
        <v>3.23775096577091</v>
      </c>
      <c r="AJ761">
        <v>-43.055708657947001</v>
      </c>
      <c r="AK761">
        <v>-48.881001407794898</v>
      </c>
      <c r="AL761">
        <v>16.1291139240506</v>
      </c>
      <c r="AM761">
        <v>1.75289448138783</v>
      </c>
      <c r="AN761">
        <v>16.849790218460502</v>
      </c>
      <c r="AO761">
        <v>1.75289448138783</v>
      </c>
      <c r="AP761">
        <v>-57.807308632150097</v>
      </c>
      <c r="AQ761">
        <v>1.58471647287229</v>
      </c>
      <c r="AR761">
        <v>-60.829264858740203</v>
      </c>
      <c r="AS761">
        <v>22.8702977565003</v>
      </c>
    </row>
    <row r="762" spans="1:45" x14ac:dyDescent="0.25">
      <c r="A762" t="s">
        <v>1818</v>
      </c>
      <c r="B762" t="s">
        <v>1817</v>
      </c>
      <c r="C762" t="s">
        <v>373</v>
      </c>
      <c r="D762">
        <v>2928.4498787699999</v>
      </c>
      <c r="E762">
        <v>420.25</v>
      </c>
      <c r="F762">
        <v>5.1330218834521704</v>
      </c>
      <c r="G762">
        <v>0.17580263602568399</v>
      </c>
      <c r="H762">
        <v>0.38646255478625402</v>
      </c>
      <c r="I762">
        <v>870.74003488790004</v>
      </c>
      <c r="L762">
        <v>7.05513405477903</v>
      </c>
      <c r="M762">
        <v>55.889286378957301</v>
      </c>
      <c r="N762">
        <v>5.2581866359040701</v>
      </c>
      <c r="O762">
        <v>0</v>
      </c>
      <c r="P762">
        <v>27.186252817469299</v>
      </c>
      <c r="Q762">
        <v>3.4115770510254602</v>
      </c>
      <c r="R762">
        <v>1.24105365926927</v>
      </c>
      <c r="S762">
        <v>2.35098999953629</v>
      </c>
      <c r="T762">
        <v>28.584186225183</v>
      </c>
      <c r="U762">
        <v>1.0381520892810701</v>
      </c>
      <c r="V762">
        <v>-0.12124620360666701</v>
      </c>
      <c r="W762">
        <v>-0.12124620360666701</v>
      </c>
      <c r="X762">
        <v>3186.8198787699898</v>
      </c>
      <c r="Y762">
        <v>2.0951860453971598</v>
      </c>
      <c r="Z762">
        <v>10.2276064019063</v>
      </c>
      <c r="AA762">
        <v>15.2654717319888</v>
      </c>
      <c r="AB762">
        <v>14.4645056225944</v>
      </c>
      <c r="AC762">
        <v>0.941333681936249</v>
      </c>
      <c r="AD762">
        <v>3.6778973512404298</v>
      </c>
      <c r="AE762">
        <v>387.382730986659</v>
      </c>
      <c r="AF762">
        <v>9.3984077755062696</v>
      </c>
      <c r="AG762">
        <v>0.57884431432415395</v>
      </c>
      <c r="AH762">
        <v>0.57884431432415395</v>
      </c>
      <c r="AI762">
        <v>3.0278230306354499</v>
      </c>
      <c r="AJ762">
        <v>-48.003669633505297</v>
      </c>
      <c r="AK762">
        <v>-48.003669633505297</v>
      </c>
      <c r="AL762">
        <v>21.551282051282001</v>
      </c>
      <c r="AM762">
        <v>1.9253197714494199</v>
      </c>
      <c r="AN762">
        <v>8.3756145714735108</v>
      </c>
      <c r="AO762">
        <v>1.9253197714494199</v>
      </c>
      <c r="AP762">
        <v>-78.128394050560402</v>
      </c>
      <c r="AQ762">
        <v>2.0261896017666801</v>
      </c>
      <c r="AR762">
        <v>-78.128394050560402</v>
      </c>
      <c r="AS762">
        <v>28.584186225182901</v>
      </c>
    </row>
    <row r="763" spans="1:45" x14ac:dyDescent="0.25">
      <c r="A763" t="s">
        <v>1792</v>
      </c>
      <c r="B763" t="s">
        <v>1791</v>
      </c>
      <c r="C763" t="s">
        <v>74</v>
      </c>
      <c r="D763">
        <v>2908.5200527400002</v>
      </c>
      <c r="E763">
        <v>1087.05</v>
      </c>
      <c r="F763">
        <v>168.725490196078</v>
      </c>
      <c r="G763">
        <v>2.0747178232693799</v>
      </c>
      <c r="H763">
        <v>0.82988231789065903</v>
      </c>
      <c r="I763">
        <v>-510.2345272357</v>
      </c>
      <c r="J763">
        <v>0</v>
      </c>
      <c r="K763">
        <v>1633.34448160535</v>
      </c>
      <c r="L763">
        <v>70.382561479088096</v>
      </c>
      <c r="M763">
        <v>1.0251203615759901</v>
      </c>
      <c r="N763">
        <v>19.6870209796609</v>
      </c>
      <c r="P763">
        <v>0.63374054301902805</v>
      </c>
      <c r="Q763">
        <v>48.493472981177803</v>
      </c>
      <c r="R763">
        <v>2.0747178232693799</v>
      </c>
      <c r="S763">
        <v>2.7391063855939999</v>
      </c>
      <c r="T763">
        <v>22.7601537893418</v>
      </c>
      <c r="U763">
        <v>0.92051364661481105</v>
      </c>
      <c r="V763">
        <v>-1.70448093499481</v>
      </c>
      <c r="W763">
        <v>-0.793429070346228</v>
      </c>
      <c r="X763">
        <v>2637.3500527400001</v>
      </c>
      <c r="Y763">
        <v>3.9450578183749099</v>
      </c>
      <c r="Z763">
        <v>57.159732395752002</v>
      </c>
      <c r="AA763">
        <v>15.324520933991799</v>
      </c>
      <c r="AB763">
        <v>13.8204163535083</v>
      </c>
      <c r="AC763">
        <v>1.51887463644678</v>
      </c>
      <c r="AD763">
        <v>7.7289023228045197</v>
      </c>
      <c r="AE763">
        <v>31.807681496004101</v>
      </c>
      <c r="AF763">
        <v>63.036845529692201</v>
      </c>
      <c r="AG763">
        <v>-37.755271559131998</v>
      </c>
      <c r="AH763">
        <v>-32.881900786095599</v>
      </c>
      <c r="AI763">
        <v>4.76291234523302</v>
      </c>
      <c r="AJ763">
        <v>-32.229218197405302</v>
      </c>
      <c r="AK763">
        <v>-13.979313438599799</v>
      </c>
      <c r="AL763">
        <v>12.2140449438202</v>
      </c>
      <c r="AM763">
        <v>4.3506851743253696</v>
      </c>
      <c r="AN763">
        <v>58.357143915328997</v>
      </c>
      <c r="AO763">
        <v>4.3506851743253696</v>
      </c>
      <c r="AP763">
        <v>-17.971185264602202</v>
      </c>
      <c r="AQ763">
        <v>3.2514737855211702</v>
      </c>
      <c r="AR763">
        <v>20.759214628557199</v>
      </c>
      <c r="AS763">
        <v>22.7601537893418</v>
      </c>
    </row>
    <row r="764" spans="1:45" x14ac:dyDescent="0.25">
      <c r="A764" t="s">
        <v>1679</v>
      </c>
      <c r="B764" t="s">
        <v>1678</v>
      </c>
      <c r="C764" t="s">
        <v>435</v>
      </c>
      <c r="D764">
        <v>2907.4934978050001</v>
      </c>
      <c r="E764">
        <v>974.95</v>
      </c>
      <c r="F764">
        <v>11.586125808347999</v>
      </c>
      <c r="G764">
        <v>0.75482998454404904</v>
      </c>
      <c r="H764">
        <v>1.4919556642585401</v>
      </c>
      <c r="I764">
        <v>17.764750295900001</v>
      </c>
      <c r="J764">
        <v>31.386528873117399</v>
      </c>
      <c r="K764">
        <v>45.042672792725703</v>
      </c>
      <c r="L764">
        <v>28.477335936056399</v>
      </c>
      <c r="M764">
        <v>32.7893258743782</v>
      </c>
      <c r="N764">
        <v>12.3799413290785</v>
      </c>
      <c r="O764">
        <v>11.6291929405619</v>
      </c>
      <c r="P764">
        <v>13.7971871017222</v>
      </c>
      <c r="Q764">
        <v>17.3259605841485</v>
      </c>
      <c r="R764">
        <v>1.09539756139447</v>
      </c>
      <c r="S764">
        <v>24.1212571428571</v>
      </c>
      <c r="T764">
        <v>23.792909147340399</v>
      </c>
      <c r="U764">
        <v>0.59438307989499195</v>
      </c>
      <c r="V764">
        <v>-0.93958350100271304</v>
      </c>
      <c r="W764">
        <v>0.36743878025968502</v>
      </c>
      <c r="X764">
        <v>3163.0634978049902</v>
      </c>
      <c r="Y764">
        <v>1.49864896774155</v>
      </c>
      <c r="AA764">
        <v>16.049642266110201</v>
      </c>
      <c r="AB764">
        <v>12.481999517797201</v>
      </c>
      <c r="AC764">
        <v>0.95888409771816996</v>
      </c>
      <c r="AD764">
        <v>9.8412150797770206</v>
      </c>
      <c r="AE764">
        <v>44.594834924386198</v>
      </c>
      <c r="AG764">
        <v>-69.803883460656493</v>
      </c>
      <c r="AH764">
        <v>-66.364442137245902</v>
      </c>
      <c r="AI764">
        <v>3.2792636136889102</v>
      </c>
      <c r="AJ764">
        <v>-69.488763137500598</v>
      </c>
      <c r="AK764">
        <v>-50.174757531293203</v>
      </c>
      <c r="AM764">
        <v>1.3775607515386501</v>
      </c>
      <c r="AN764">
        <v>22.705923450253799</v>
      </c>
      <c r="AO764">
        <v>1.3775607515386501</v>
      </c>
      <c r="AP764">
        <v>-77.423014718104099</v>
      </c>
      <c r="AR764">
        <v>-72.869913455419393</v>
      </c>
      <c r="AS764">
        <v>23.794856353261299</v>
      </c>
    </row>
    <row r="765" spans="1:45" x14ac:dyDescent="0.25">
      <c r="A765" t="s">
        <v>1790</v>
      </c>
      <c r="B765" t="s">
        <v>1789</v>
      </c>
      <c r="C765" t="s">
        <v>61</v>
      </c>
      <c r="D765">
        <v>2893.5056306649999</v>
      </c>
      <c r="E765">
        <v>418.85</v>
      </c>
      <c r="F765">
        <v>4.82765271539966</v>
      </c>
      <c r="G765">
        <v>0.58713591623387296</v>
      </c>
      <c r="H765">
        <v>0.70800043900614396</v>
      </c>
      <c r="I765">
        <v>33.7832877998</v>
      </c>
      <c r="L765">
        <v>44.722592187183601</v>
      </c>
      <c r="M765">
        <v>530.23795850083604</v>
      </c>
      <c r="N765">
        <v>38.486799473692301</v>
      </c>
      <c r="O765">
        <v>0</v>
      </c>
      <c r="P765">
        <v>96.6316262578341</v>
      </c>
      <c r="Q765">
        <v>27.470026348874502</v>
      </c>
      <c r="R765">
        <v>0.63437436336794695</v>
      </c>
      <c r="S765">
        <v>-4.1334327148143704</v>
      </c>
      <c r="T765">
        <v>2.5369388721800799</v>
      </c>
      <c r="X765">
        <v>4817.7656306649997</v>
      </c>
      <c r="Y765">
        <v>1.5241463449917101</v>
      </c>
      <c r="Z765">
        <v>26.732691325407799</v>
      </c>
      <c r="AA765">
        <v>2.7497092806717598</v>
      </c>
      <c r="AB765">
        <v>2.68566773176856</v>
      </c>
      <c r="AC765">
        <v>0.75236751848995997</v>
      </c>
      <c r="AD765">
        <v>6.8141198838329604</v>
      </c>
      <c r="AE765">
        <v>330.89120710237103</v>
      </c>
      <c r="AF765">
        <v>16.055408005021601</v>
      </c>
      <c r="AG765">
        <v>121.22783896492</v>
      </c>
      <c r="AH765">
        <v>36.7015358787812</v>
      </c>
      <c r="AI765">
        <v>7.2249135575545003</v>
      </c>
      <c r="AJ765">
        <v>-91.332536897023104</v>
      </c>
      <c r="AK765">
        <v>-94.080840030500994</v>
      </c>
      <c r="AM765">
        <v>0.915388246186285</v>
      </c>
      <c r="AN765">
        <v>10.421038790841299</v>
      </c>
      <c r="AO765">
        <v>0.915388246186285</v>
      </c>
      <c r="AP765">
        <v>-46.788522247710198</v>
      </c>
      <c r="AR765">
        <v>-66.430056740926304</v>
      </c>
      <c r="AS765">
        <v>2.5369166292566798</v>
      </c>
    </row>
    <row r="766" spans="1:45" x14ac:dyDescent="0.25">
      <c r="A766" t="s">
        <v>1781</v>
      </c>
      <c r="B766" t="s">
        <v>1780</v>
      </c>
      <c r="C766" t="s">
        <v>1782</v>
      </c>
      <c r="D766">
        <v>2886.5581371200001</v>
      </c>
      <c r="E766">
        <v>729.5</v>
      </c>
      <c r="F766">
        <v>3.0371819960861002</v>
      </c>
      <c r="G766">
        <v>0.359425107876223</v>
      </c>
      <c r="H766">
        <v>3.4429061181434499</v>
      </c>
      <c r="I766">
        <v>43.6099974794</v>
      </c>
      <c r="L766">
        <v>6.4485200755355097</v>
      </c>
      <c r="M766">
        <v>191.64149043303101</v>
      </c>
      <c r="N766">
        <v>14.3066527779057</v>
      </c>
      <c r="O766">
        <v>0</v>
      </c>
      <c r="P766">
        <v>93.341389728096601</v>
      </c>
      <c r="Q766">
        <v>10.098498613368999</v>
      </c>
      <c r="R766">
        <v>0.91336321966453404</v>
      </c>
      <c r="S766">
        <v>-92.782014486811406</v>
      </c>
      <c r="T766">
        <v>34.168538554924297</v>
      </c>
      <c r="U766">
        <v>0.28548756368447997</v>
      </c>
      <c r="V766">
        <v>-0.34016752301187297</v>
      </c>
      <c r="X766">
        <v>3333.61813712</v>
      </c>
      <c r="Y766">
        <v>0.98208480867774495</v>
      </c>
      <c r="AA766">
        <v>21.479498306185601</v>
      </c>
      <c r="AB766">
        <v>13.746312057729501</v>
      </c>
      <c r="AC766">
        <v>0.26547755759477998</v>
      </c>
      <c r="AD766">
        <v>15.653807957066</v>
      </c>
      <c r="AE766">
        <v>111.093917486007</v>
      </c>
      <c r="AH766">
        <v>88.359393467680604</v>
      </c>
      <c r="AI766">
        <v>11.6276259299899</v>
      </c>
      <c r="AK766">
        <v>-45.100991745575698</v>
      </c>
      <c r="AL766">
        <v>22.343032159264901</v>
      </c>
      <c r="AM766">
        <v>0.85038081124665998</v>
      </c>
      <c r="AO766">
        <v>0.85038081124665998</v>
      </c>
      <c r="AQ766">
        <v>0.62191473272581199</v>
      </c>
      <c r="AR766">
        <v>-46.2537190262682</v>
      </c>
      <c r="AS766">
        <v>34.168538554924098</v>
      </c>
    </row>
    <row r="767" spans="1:45" x14ac:dyDescent="0.25">
      <c r="A767" t="s">
        <v>1786</v>
      </c>
      <c r="B767" t="s">
        <v>1785</v>
      </c>
      <c r="C767" t="s">
        <v>61</v>
      </c>
      <c r="D767">
        <v>2882.31880482</v>
      </c>
      <c r="E767">
        <v>19.3</v>
      </c>
      <c r="F767">
        <v>0.91076844049747596</v>
      </c>
      <c r="G767">
        <v>0.98505055339918701</v>
      </c>
      <c r="H767">
        <v>0.76685947646683705</v>
      </c>
      <c r="I767">
        <v>96.962785927400006</v>
      </c>
      <c r="L767">
        <v>116.45533002441</v>
      </c>
      <c r="N767">
        <v>6.5090666487816398</v>
      </c>
      <c r="O767">
        <v>0</v>
      </c>
      <c r="R767">
        <v>1.0259078797235199</v>
      </c>
      <c r="S767">
        <v>-436.027009917692</v>
      </c>
      <c r="T767">
        <v>-103.531566265089</v>
      </c>
      <c r="X767">
        <v>3357.3688048200002</v>
      </c>
      <c r="Y767">
        <v>0.32495928096936899</v>
      </c>
      <c r="Z767">
        <v>5.0606225296112601</v>
      </c>
      <c r="AA767">
        <v>3.6414768268509001</v>
      </c>
      <c r="AB767">
        <v>3.1958809408774602</v>
      </c>
      <c r="AC767">
        <v>0.75236751848995997</v>
      </c>
      <c r="AD767">
        <v>6.8141198838329604</v>
      </c>
      <c r="AE767">
        <v>330.89120710237103</v>
      </c>
      <c r="AF767">
        <v>4.3445710999201097</v>
      </c>
      <c r="AG767">
        <v>-212.480876699193</v>
      </c>
      <c r="AH767">
        <v>-169.50440176839399</v>
      </c>
      <c r="AI767">
        <v>-3.6734283299602302</v>
      </c>
      <c r="AJ767">
        <v>-453.71606325891702</v>
      </c>
      <c r="AK767">
        <v>-341.55879723236097</v>
      </c>
      <c r="AM767">
        <v>0.27897925452637801</v>
      </c>
      <c r="AN767">
        <v>3.8294079885475898</v>
      </c>
      <c r="AO767">
        <v>0.27897925452637801</v>
      </c>
      <c r="AP767">
        <v>-83.782948429338006</v>
      </c>
      <c r="AR767">
        <v>-89.769021195184393</v>
      </c>
      <c r="AS767">
        <v>-103.531566265083</v>
      </c>
    </row>
    <row r="768" spans="1:45" x14ac:dyDescent="0.25">
      <c r="A768" t="s">
        <v>1872</v>
      </c>
      <c r="B768" t="s">
        <v>1871</v>
      </c>
      <c r="C768" t="s">
        <v>1873</v>
      </c>
      <c r="D768">
        <v>2831.3416307299999</v>
      </c>
      <c r="E768">
        <v>44.55</v>
      </c>
      <c r="F768">
        <v>2.8403384628500699</v>
      </c>
      <c r="G768">
        <v>0.84190696504903195</v>
      </c>
      <c r="H768">
        <v>0.53247555020707704</v>
      </c>
      <c r="I768">
        <v>294.2332729899</v>
      </c>
      <c r="L768">
        <v>131.55379453215599</v>
      </c>
      <c r="M768">
        <v>179.29638334574301</v>
      </c>
      <c r="N768">
        <v>10.6197419475145</v>
      </c>
      <c r="O768">
        <v>0</v>
      </c>
      <c r="P768">
        <v>97.356336763003</v>
      </c>
      <c r="Q768">
        <v>9.4328226214517095</v>
      </c>
      <c r="R768">
        <v>1.2913552929343699</v>
      </c>
      <c r="S768">
        <v>13.16936021653</v>
      </c>
      <c r="T768">
        <v>3.42073411952398</v>
      </c>
      <c r="X768">
        <v>9324.7616307299995</v>
      </c>
      <c r="Y768">
        <v>1.3887437587932401</v>
      </c>
      <c r="Z768">
        <v>30.7544908665237</v>
      </c>
      <c r="AA768">
        <v>6.9972622788996199</v>
      </c>
      <c r="AB768">
        <v>5.9450943784619499</v>
      </c>
      <c r="AC768">
        <v>0.75236751848995997</v>
      </c>
      <c r="AD768">
        <v>6.8141198838329604</v>
      </c>
      <c r="AE768">
        <v>330.89120710237103</v>
      </c>
      <c r="AF768">
        <v>9.3381979905343009</v>
      </c>
      <c r="AH768">
        <v>-85.804876580610596</v>
      </c>
      <c r="AI768">
        <v>0.75023692297684297</v>
      </c>
      <c r="AK768">
        <v>-92.0187779498266</v>
      </c>
      <c r="AM768">
        <v>0.42167383729464297</v>
      </c>
      <c r="AN768">
        <v>5.9479467894836304</v>
      </c>
      <c r="AO768">
        <v>0.42167383729464297</v>
      </c>
      <c r="AR768">
        <v>-84.535996774273201</v>
      </c>
      <c r="AS768">
        <v>3.42077544821128</v>
      </c>
    </row>
    <row r="769" spans="1:45" x14ac:dyDescent="0.25">
      <c r="A769" t="s">
        <v>1777</v>
      </c>
      <c r="B769" t="s">
        <v>1776</v>
      </c>
      <c r="C769" t="s">
        <v>66</v>
      </c>
      <c r="D769">
        <v>2823.9649481400002</v>
      </c>
      <c r="E769">
        <v>724.4</v>
      </c>
      <c r="F769">
        <v>4.69638826185101</v>
      </c>
      <c r="G769">
        <v>1.2133417741552499</v>
      </c>
      <c r="H769">
        <v>1.76567256193888</v>
      </c>
      <c r="I769">
        <v>64.986093661300004</v>
      </c>
      <c r="L769">
        <v>26.522029700269499</v>
      </c>
      <c r="M769">
        <v>9.5527101374188899</v>
      </c>
      <c r="N769">
        <v>7.65086603169933</v>
      </c>
      <c r="O769">
        <v>0</v>
      </c>
      <c r="P769">
        <v>2.27962401006587</v>
      </c>
      <c r="Q769">
        <v>17.274236627445301</v>
      </c>
      <c r="R769">
        <v>2.2549655772730799</v>
      </c>
      <c r="S769">
        <v>6.3017155430260896</v>
      </c>
      <c r="T769">
        <v>118.009400256581</v>
      </c>
      <c r="U769">
        <v>8.35595484835676E-2</v>
      </c>
      <c r="V769">
        <v>-0.57212534021315697</v>
      </c>
      <c r="W769">
        <v>-0.27522694835841</v>
      </c>
      <c r="X769">
        <v>2820.7049481399999</v>
      </c>
      <c r="Y769">
        <v>3.0777258324040599</v>
      </c>
      <c r="AA769">
        <v>67.789111947608703</v>
      </c>
      <c r="AB769">
        <v>40.295784973428503</v>
      </c>
      <c r="AC769">
        <v>0.75236751848995997</v>
      </c>
      <c r="AD769">
        <v>6.8141198838329604</v>
      </c>
      <c r="AE769">
        <v>330.89120710237103</v>
      </c>
      <c r="AG769">
        <v>16.770019289350099</v>
      </c>
      <c r="AH769">
        <v>31.823030593653101</v>
      </c>
      <c r="AI769">
        <v>6.96707608156317</v>
      </c>
      <c r="AJ769">
        <v>167.286333385739</v>
      </c>
      <c r="AK769">
        <v>175.338332225198</v>
      </c>
      <c r="AL769">
        <v>40.4692737430167</v>
      </c>
      <c r="AM769">
        <v>3.08128288158081</v>
      </c>
      <c r="AN769">
        <v>77.730937190751405</v>
      </c>
      <c r="AO769">
        <v>3.08128288158081</v>
      </c>
      <c r="AP769">
        <v>22.6622278165643</v>
      </c>
      <c r="AQ769">
        <v>2.5362193916495999</v>
      </c>
      <c r="AR769">
        <v>12.9995845268619</v>
      </c>
      <c r="AS769">
        <v>97.378101659999899</v>
      </c>
    </row>
    <row r="770" spans="1:45" x14ac:dyDescent="0.25">
      <c r="A770" t="s">
        <v>1796</v>
      </c>
      <c r="B770" t="s">
        <v>1795</v>
      </c>
      <c r="C770" t="s">
        <v>336</v>
      </c>
      <c r="D770">
        <v>2811.0399163799998</v>
      </c>
      <c r="E770">
        <v>29.05</v>
      </c>
      <c r="F770">
        <v>1.07527261489558</v>
      </c>
      <c r="G770">
        <v>1.23575856112183</v>
      </c>
      <c r="H770">
        <v>1.0414566481744001</v>
      </c>
      <c r="I770">
        <v>130.1151976152</v>
      </c>
      <c r="L770">
        <v>22.507816268207101</v>
      </c>
      <c r="M770">
        <v>209.71746481946099</v>
      </c>
      <c r="N770">
        <v>7.7046203680857301</v>
      </c>
      <c r="O770">
        <v>0</v>
      </c>
      <c r="P770">
        <v>187.67862986800401</v>
      </c>
      <c r="Q770">
        <v>5.0538645233724804</v>
      </c>
      <c r="R770">
        <v>2.4628696270704098</v>
      </c>
      <c r="S770">
        <v>-5.8375108909983</v>
      </c>
      <c r="T770">
        <v>12.3905316541631</v>
      </c>
      <c r="X770">
        <v>6170.52991638</v>
      </c>
      <c r="Y770">
        <v>0.96945762425981097</v>
      </c>
      <c r="Z770">
        <v>7.4341046906497299</v>
      </c>
      <c r="AA770">
        <v>12.6673713179093</v>
      </c>
      <c r="AB770">
        <v>8.1964453015687404</v>
      </c>
      <c r="AC770">
        <v>1.29014926677683</v>
      </c>
      <c r="AD770">
        <v>4.6536854529267204</v>
      </c>
      <c r="AE770">
        <v>35.211063385994301</v>
      </c>
      <c r="AF770">
        <v>3.3866726701203498</v>
      </c>
      <c r="AG770">
        <v>-22.7259875801006</v>
      </c>
      <c r="AH770">
        <v>-50.047286067930997</v>
      </c>
      <c r="AI770">
        <v>1.5332387457074199</v>
      </c>
      <c r="AJ770">
        <v>-46.118057973368799</v>
      </c>
      <c r="AK770">
        <v>-42.155256770085899</v>
      </c>
      <c r="AM770">
        <v>0.441645063870301</v>
      </c>
      <c r="AN770">
        <v>3.2673972968279599</v>
      </c>
      <c r="AO770">
        <v>0.441645063870301</v>
      </c>
      <c r="AP770">
        <v>-50.924664389355399</v>
      </c>
      <c r="AR770">
        <v>-72.489263824716801</v>
      </c>
      <c r="AS770">
        <v>12.3905316541631</v>
      </c>
    </row>
    <row r="771" spans="1:45" x14ac:dyDescent="0.25">
      <c r="A771" t="s">
        <v>1802</v>
      </c>
      <c r="B771" t="s">
        <v>1801</v>
      </c>
      <c r="C771" t="s">
        <v>1218</v>
      </c>
      <c r="D771">
        <v>2794.8206632799902</v>
      </c>
      <c r="E771">
        <v>200.45</v>
      </c>
      <c r="G771">
        <v>9.42682020802377</v>
      </c>
      <c r="H771">
        <v>7.3984530199923904E-2</v>
      </c>
      <c r="I771">
        <v>2988.6236280771</v>
      </c>
      <c r="L771">
        <v>192.66205819622101</v>
      </c>
      <c r="M771">
        <v>25.610909473037498</v>
      </c>
      <c r="N771">
        <v>1.3318126410562701</v>
      </c>
      <c r="P771">
        <v>25.091141307423001</v>
      </c>
      <c r="Q771">
        <v>4.1709320319009597</v>
      </c>
      <c r="R771">
        <v>9.6853640416047497</v>
      </c>
      <c r="S771">
        <v>0.42612308491300899</v>
      </c>
      <c r="T771">
        <v>159.52172735616401</v>
      </c>
      <c r="X771">
        <v>2681.54066327999</v>
      </c>
      <c r="Y771">
        <v>20.426117179159</v>
      </c>
      <c r="AA771">
        <v>121.501615916628</v>
      </c>
      <c r="AB771">
        <v>72.513268341806295</v>
      </c>
      <c r="AC771">
        <v>0.941333681936249</v>
      </c>
      <c r="AD771">
        <v>3.6778973512404298</v>
      </c>
      <c r="AE771">
        <v>387.382730986659</v>
      </c>
      <c r="AG771">
        <v>-32.988744495464502</v>
      </c>
      <c r="AH771">
        <v>-7.6381869852595701</v>
      </c>
      <c r="AI771">
        <v>2.2591894391515499</v>
      </c>
      <c r="AJ771">
        <v>582.62954011412899</v>
      </c>
      <c r="AK771">
        <v>863.61359987948902</v>
      </c>
      <c r="AM771">
        <v>21.289005661791499</v>
      </c>
      <c r="AN771">
        <v>82.273201745069102</v>
      </c>
      <c r="AO771">
        <v>21.289005661791499</v>
      </c>
      <c r="AP771">
        <v>1030.1566009585999</v>
      </c>
      <c r="AR771">
        <v>998.51778955171403</v>
      </c>
      <c r="AS771">
        <v>159.43072808214501</v>
      </c>
    </row>
    <row r="772" spans="1:45" x14ac:dyDescent="0.25">
      <c r="A772" t="s">
        <v>1844</v>
      </c>
      <c r="B772" t="s">
        <v>1843</v>
      </c>
      <c r="C772" t="s">
        <v>530</v>
      </c>
      <c r="D772">
        <v>2783.5871569199999</v>
      </c>
      <c r="E772">
        <v>2018.5</v>
      </c>
      <c r="F772">
        <v>6.1569264069263898</v>
      </c>
      <c r="G772">
        <v>1.7010508590850899</v>
      </c>
      <c r="H772">
        <v>2.28647900668863</v>
      </c>
      <c r="I772">
        <v>43.055258890200001</v>
      </c>
      <c r="L772">
        <v>43.953114464713799</v>
      </c>
      <c r="M772">
        <v>15.896479104441701</v>
      </c>
      <c r="N772">
        <v>5.8452433548758096</v>
      </c>
      <c r="O772">
        <v>0</v>
      </c>
      <c r="P772">
        <v>0.73989253941689503</v>
      </c>
      <c r="Q772">
        <v>10.1016181508076</v>
      </c>
      <c r="R772">
        <v>1.98893011942997</v>
      </c>
      <c r="S772">
        <v>7.7647679037257102</v>
      </c>
      <c r="T772">
        <v>39.494709944949001</v>
      </c>
      <c r="U772">
        <v>0.30365140818340502</v>
      </c>
      <c r="V772">
        <v>-1.2303151727143</v>
      </c>
      <c r="W772">
        <v>-8.8523051726835694E-2</v>
      </c>
      <c r="X772">
        <v>2756.3771569199998</v>
      </c>
      <c r="Y772">
        <v>0.64531604849977497</v>
      </c>
      <c r="AA772">
        <v>24.225497951485298</v>
      </c>
      <c r="AB772">
        <v>18.4694261385687</v>
      </c>
      <c r="AC772">
        <v>0.95888409771816996</v>
      </c>
      <c r="AD772">
        <v>9.8412150797770206</v>
      </c>
      <c r="AE772">
        <v>44.594834924386198</v>
      </c>
      <c r="AG772">
        <v>-52.341850376682501</v>
      </c>
      <c r="AH772">
        <v>-77.137495395887399</v>
      </c>
      <c r="AI772">
        <v>2.2289560283785601</v>
      </c>
      <c r="AJ772">
        <v>27.8095442399209</v>
      </c>
      <c r="AK772">
        <v>-17.293278974324402</v>
      </c>
      <c r="AL772">
        <v>13.565188172042999</v>
      </c>
      <c r="AM772">
        <v>0.65168638487975705</v>
      </c>
      <c r="AN772">
        <v>553.39704908946305</v>
      </c>
      <c r="AO772">
        <v>0.65168638487975705</v>
      </c>
      <c r="AP772">
        <v>-54.176566715946699</v>
      </c>
      <c r="AQ772">
        <v>0.590985923641276</v>
      </c>
      <c r="AR772">
        <v>-87.165496692639607</v>
      </c>
      <c r="AS772">
        <v>39.494709944949001</v>
      </c>
    </row>
    <row r="773" spans="1:45" x14ac:dyDescent="0.25">
      <c r="A773" t="s">
        <v>1826</v>
      </c>
      <c r="B773" t="s">
        <v>1825</v>
      </c>
      <c r="C773" t="s">
        <v>1218</v>
      </c>
      <c r="D773">
        <v>2775.1828559400001</v>
      </c>
      <c r="E773">
        <v>625.95000000000005</v>
      </c>
      <c r="F773">
        <v>4.0712840571891</v>
      </c>
      <c r="G773">
        <v>1.2970633615354601</v>
      </c>
      <c r="H773">
        <v>0.92856992369789504</v>
      </c>
      <c r="I773">
        <v>149.96154340679999</v>
      </c>
      <c r="L773">
        <v>10.789001745154501</v>
      </c>
      <c r="M773">
        <v>31.3934650753277</v>
      </c>
      <c r="N773">
        <v>9.18313329986767</v>
      </c>
      <c r="O773">
        <v>0</v>
      </c>
      <c r="P773">
        <v>17.5068153655514</v>
      </c>
      <c r="Q773">
        <v>11.6370204148651</v>
      </c>
      <c r="R773">
        <v>2.06617609657674</v>
      </c>
      <c r="S773">
        <v>4.6659344343284603</v>
      </c>
      <c r="T773">
        <v>8.70154220656568</v>
      </c>
      <c r="U773">
        <v>0.67844745976648702</v>
      </c>
      <c r="V773">
        <v>-2.5637669112860202</v>
      </c>
      <c r="W773">
        <v>-0.80449463582196801</v>
      </c>
      <c r="X773">
        <v>3424.8428559399999</v>
      </c>
      <c r="Y773">
        <v>0.64754928802990397</v>
      </c>
      <c r="Z773">
        <v>10.146179398429799</v>
      </c>
      <c r="AA773">
        <v>5.6731813611952999</v>
      </c>
      <c r="AB773">
        <v>4.4021682231648098</v>
      </c>
      <c r="AC773">
        <v>1.29014926677683</v>
      </c>
      <c r="AD773">
        <v>4.6536854529267204</v>
      </c>
      <c r="AE773">
        <v>35.211063385994301</v>
      </c>
      <c r="AF773">
        <v>8.2215460107835803</v>
      </c>
      <c r="AG773">
        <v>-78.525672843457301</v>
      </c>
      <c r="AH773">
        <v>-76.412942679400203</v>
      </c>
      <c r="AI773">
        <v>0.72397648364703504</v>
      </c>
      <c r="AJ773">
        <v>-62.764133430617001</v>
      </c>
      <c r="AK773">
        <v>-59.377168898645898</v>
      </c>
      <c r="AM773">
        <v>0.52471536888179604</v>
      </c>
      <c r="AN773">
        <v>3.8350854109696901</v>
      </c>
      <c r="AO773">
        <v>0.52471536888179604</v>
      </c>
      <c r="AP773">
        <v>-72.144751747119003</v>
      </c>
      <c r="AR773">
        <v>-67.314689416153598</v>
      </c>
      <c r="AS773">
        <v>8.7004510014734908</v>
      </c>
    </row>
    <row r="774" spans="1:45" x14ac:dyDescent="0.25">
      <c r="A774" t="s">
        <v>1875</v>
      </c>
      <c r="B774" t="s">
        <v>1874</v>
      </c>
      <c r="C774" t="s">
        <v>61</v>
      </c>
      <c r="D774">
        <v>2765.12368745</v>
      </c>
      <c r="E774">
        <v>98.2</v>
      </c>
      <c r="F774">
        <v>1.5328628502577299</v>
      </c>
      <c r="G774">
        <v>1.2572107394422101</v>
      </c>
      <c r="H774">
        <v>0.55613076986180099</v>
      </c>
      <c r="I774">
        <v>119.6340945733</v>
      </c>
      <c r="L774">
        <v>36.778952384421103</v>
      </c>
      <c r="M774">
        <v>226.65926235594301</v>
      </c>
      <c r="N774">
        <v>10.983640930067001</v>
      </c>
      <c r="O774">
        <v>0</v>
      </c>
      <c r="P774">
        <v>183.47195617313599</v>
      </c>
      <c r="Q774">
        <v>2.6907951173142801</v>
      </c>
      <c r="R774">
        <v>1.38724539492509</v>
      </c>
      <c r="S774">
        <v>19.2964824120603</v>
      </c>
      <c r="T774">
        <v>7.4453369435095196</v>
      </c>
      <c r="X774">
        <v>5852.9036874499998</v>
      </c>
      <c r="Y774">
        <v>0.71057979888427503</v>
      </c>
      <c r="Z774">
        <v>28.1673982744597</v>
      </c>
      <c r="AA774">
        <v>3.4591220478776799</v>
      </c>
      <c r="AB774">
        <v>2.8788075783040599</v>
      </c>
      <c r="AC774">
        <v>0.75236751848995997</v>
      </c>
      <c r="AD774">
        <v>6.8141198838329604</v>
      </c>
      <c r="AE774">
        <v>330.89120710237103</v>
      </c>
      <c r="AF774">
        <v>13.307299135906399</v>
      </c>
      <c r="AG774">
        <v>-47.170369066480603</v>
      </c>
      <c r="AH774">
        <v>-67.355411858150305</v>
      </c>
      <c r="AI774">
        <v>1.7253231716136199</v>
      </c>
      <c r="AJ774">
        <v>-74.562972740590993</v>
      </c>
      <c r="AK774">
        <v>-82.628615581272399</v>
      </c>
      <c r="AL774">
        <v>6.4183006535947698</v>
      </c>
      <c r="AM774">
        <v>0.33570363338310999</v>
      </c>
      <c r="AN774">
        <v>7.8385408987696996</v>
      </c>
      <c r="AO774">
        <v>0.33570363338310999</v>
      </c>
      <c r="AP774">
        <v>-80.485562826974501</v>
      </c>
      <c r="AQ774">
        <v>0.399863940317082</v>
      </c>
      <c r="AR774">
        <v>-87.6887736198412</v>
      </c>
      <c r="AS774">
        <v>7.4451364767097399</v>
      </c>
    </row>
    <row r="775" spans="1:45" x14ac:dyDescent="0.25">
      <c r="A775" t="s">
        <v>1824</v>
      </c>
      <c r="B775" t="s">
        <v>1823</v>
      </c>
      <c r="C775" t="s">
        <v>504</v>
      </c>
      <c r="D775">
        <v>2761.1046805999999</v>
      </c>
      <c r="E775">
        <v>2778.5</v>
      </c>
      <c r="F775">
        <v>12.9529411764705</v>
      </c>
      <c r="G775">
        <v>1.0967319679430001</v>
      </c>
      <c r="H775">
        <v>0.91073569318278702</v>
      </c>
      <c r="I775">
        <v>129.22822991979999</v>
      </c>
      <c r="J775">
        <v>294.61427413635897</v>
      </c>
      <c r="K775">
        <v>396.52289535001501</v>
      </c>
      <c r="L775">
        <v>95.027813424245593</v>
      </c>
      <c r="M775">
        <v>28.240913173980601</v>
      </c>
      <c r="N775">
        <v>14.6371988117504</v>
      </c>
      <c r="O775">
        <v>1.2389080640100401</v>
      </c>
      <c r="P775">
        <v>12.2099774335604</v>
      </c>
      <c r="Q775">
        <v>14.913677571935301</v>
      </c>
      <c r="R775">
        <v>1.40118432769367</v>
      </c>
      <c r="S775">
        <v>4.6943223537928498</v>
      </c>
      <c r="T775">
        <v>14.595119360397399</v>
      </c>
      <c r="U775">
        <v>0.70747625532818004</v>
      </c>
      <c r="V775">
        <v>5.1791366631455303E-2</v>
      </c>
      <c r="W775">
        <v>0.112571258328799</v>
      </c>
      <c r="X775">
        <v>2863.0446806</v>
      </c>
      <c r="Y775">
        <v>1.576852996745</v>
      </c>
      <c r="Z775">
        <v>19.4012650308328</v>
      </c>
      <c r="AA775">
        <v>8.9669099583450702</v>
      </c>
      <c r="AB775">
        <v>8.0630975571702095</v>
      </c>
      <c r="AC775">
        <v>0.75236751848995997</v>
      </c>
      <c r="AD775">
        <v>6.8141198838329604</v>
      </c>
      <c r="AE775">
        <v>330.89120710237103</v>
      </c>
      <c r="AF775">
        <v>18.710474219692301</v>
      </c>
      <c r="AG775">
        <v>-67.170941798202193</v>
      </c>
      <c r="AH775">
        <v>-42.770568285668503</v>
      </c>
      <c r="AI775">
        <v>3.0246748467453899</v>
      </c>
      <c r="AJ775">
        <v>-66.802021501025706</v>
      </c>
      <c r="AK775">
        <v>-65.946815977522704</v>
      </c>
      <c r="AM775">
        <v>1.5207084330302301</v>
      </c>
      <c r="AN775">
        <v>14.7463398878444</v>
      </c>
      <c r="AO775">
        <v>1.5207084330302301</v>
      </c>
      <c r="AP775">
        <v>-66.700071364210402</v>
      </c>
      <c r="AR775">
        <v>-44.231208972688897</v>
      </c>
      <c r="AS775">
        <v>14.594347907394599</v>
      </c>
    </row>
    <row r="776" spans="1:45" x14ac:dyDescent="0.25">
      <c r="A776" t="s">
        <v>1868</v>
      </c>
      <c r="B776" t="s">
        <v>1867</v>
      </c>
      <c r="C776" t="s">
        <v>365</v>
      </c>
      <c r="D776">
        <v>2751.0654989999998</v>
      </c>
      <c r="E776">
        <v>1163.5</v>
      </c>
      <c r="F776">
        <v>7.50797735460627</v>
      </c>
      <c r="G776">
        <v>0.58498888698922802</v>
      </c>
      <c r="H776">
        <v>2.5795542571321</v>
      </c>
      <c r="I776">
        <v>147.84760928540001</v>
      </c>
      <c r="L776">
        <v>40.404540462626102</v>
      </c>
      <c r="M776">
        <v>81.763350912286995</v>
      </c>
      <c r="N776">
        <v>29.6564342346005</v>
      </c>
      <c r="O776">
        <v>0</v>
      </c>
      <c r="P776">
        <v>15.8210583742498</v>
      </c>
      <c r="Q776">
        <v>29.3870247453583</v>
      </c>
      <c r="R776">
        <v>1.36216447255941</v>
      </c>
      <c r="S776">
        <v>10.7345347373591</v>
      </c>
      <c r="T776">
        <v>14.3172807650273</v>
      </c>
      <c r="U776">
        <v>0.25784271594327401</v>
      </c>
      <c r="V776">
        <v>-2.9843716551092401</v>
      </c>
      <c r="W776">
        <v>-0.25810330200401499</v>
      </c>
      <c r="X776">
        <v>2980.55549899999</v>
      </c>
      <c r="Y776">
        <v>1.7048501950488399</v>
      </c>
      <c r="AA776">
        <v>10.2157783760625</v>
      </c>
      <c r="AB776">
        <v>9.4243834155441704</v>
      </c>
      <c r="AC776">
        <v>1.29014926677683</v>
      </c>
      <c r="AD776">
        <v>4.6536854529267204</v>
      </c>
      <c r="AE776">
        <v>35.211063385994301</v>
      </c>
      <c r="AG776">
        <v>80.026671613148807</v>
      </c>
      <c r="AH776">
        <v>171.65347396580901</v>
      </c>
      <c r="AI776">
        <v>8.3380781323877002</v>
      </c>
      <c r="AJ776">
        <v>-58.251895908865201</v>
      </c>
      <c r="AK776">
        <v>-33.160299112320303</v>
      </c>
      <c r="AM776">
        <v>1.57358403630997</v>
      </c>
      <c r="AO776">
        <v>1.57358403630997</v>
      </c>
      <c r="AP776">
        <v>-53.094639360176799</v>
      </c>
      <c r="AR776">
        <v>-1.9790804561692901</v>
      </c>
      <c r="AS776">
        <v>14.318025913396401</v>
      </c>
    </row>
    <row r="777" spans="1:45" x14ac:dyDescent="0.25">
      <c r="A777" t="s">
        <v>1834</v>
      </c>
      <c r="B777" t="s">
        <v>1833</v>
      </c>
      <c r="C777" t="s">
        <v>504</v>
      </c>
      <c r="D777">
        <v>2748.48764949</v>
      </c>
      <c r="E777">
        <v>894.3</v>
      </c>
      <c r="F777">
        <v>168.829268292683</v>
      </c>
      <c r="G777">
        <v>4.4218872138470102</v>
      </c>
      <c r="H777">
        <v>0.52835554881401503</v>
      </c>
      <c r="I777">
        <v>50.372839345700001</v>
      </c>
      <c r="J777">
        <v>109.95961788970899</v>
      </c>
      <c r="K777">
        <v>154.95462440295199</v>
      </c>
      <c r="L777">
        <v>82.434777147778604</v>
      </c>
      <c r="M777">
        <v>0.46074590044986202</v>
      </c>
      <c r="N777">
        <v>10.708870942789</v>
      </c>
      <c r="O777">
        <v>3.3194004035745102</v>
      </c>
      <c r="P777">
        <v>0.32651284283848497</v>
      </c>
      <c r="Q777">
        <v>53.774973711882197</v>
      </c>
      <c r="R777">
        <v>4.82668900055834</v>
      </c>
      <c r="S777">
        <v>1.0200600336774199</v>
      </c>
      <c r="T777">
        <v>53.744381100703897</v>
      </c>
      <c r="X777">
        <v>2439.67764949</v>
      </c>
      <c r="Y777">
        <v>8.7550335516041002</v>
      </c>
      <c r="AA777">
        <v>35.245270868101599</v>
      </c>
      <c r="AB777">
        <v>29.676166518550001</v>
      </c>
      <c r="AC777">
        <v>0.86960686935344</v>
      </c>
      <c r="AD777">
        <v>6.2615017687085199</v>
      </c>
      <c r="AE777">
        <v>42.465762847728101</v>
      </c>
      <c r="AG777">
        <v>-45.8870410763192</v>
      </c>
      <c r="AH777">
        <v>-5.6672942444136396</v>
      </c>
      <c r="AI777">
        <v>4.9856473107857999</v>
      </c>
      <c r="AJ777">
        <v>22.246674670103999</v>
      </c>
      <c r="AK777">
        <v>25.395843268155001</v>
      </c>
      <c r="AM777">
        <v>9.86322991993827</v>
      </c>
      <c r="AN777">
        <v>67.331887542626106</v>
      </c>
      <c r="AO777">
        <v>9.86322991993827</v>
      </c>
      <c r="AP777">
        <v>115.98147634247999</v>
      </c>
      <c r="AR777">
        <v>261.71326226111898</v>
      </c>
    </row>
    <row r="778" spans="1:45" x14ac:dyDescent="0.25">
      <c r="A778" t="s">
        <v>1850</v>
      </c>
      <c r="B778" t="s">
        <v>1849</v>
      </c>
      <c r="C778" t="s">
        <v>336</v>
      </c>
      <c r="D778">
        <v>2743.4531999999999</v>
      </c>
      <c r="E778">
        <v>868.8</v>
      </c>
      <c r="F778">
        <v>3.9713779876069699</v>
      </c>
      <c r="G778">
        <v>0.77938190525534501</v>
      </c>
      <c r="H778">
        <v>1.34835390268417</v>
      </c>
      <c r="I778">
        <v>46.783219635599998</v>
      </c>
      <c r="J778">
        <v>82.124057967273998</v>
      </c>
      <c r="K778">
        <v>82.9852328842547</v>
      </c>
      <c r="L778">
        <v>28.724761014416998</v>
      </c>
      <c r="M778">
        <v>9.2056196065768798</v>
      </c>
      <c r="N778">
        <v>5.3708603193225697</v>
      </c>
      <c r="O778">
        <v>4.4444954259986797</v>
      </c>
      <c r="P778">
        <v>8.4528354448010994</v>
      </c>
      <c r="Q778">
        <v>8.6943850786866399</v>
      </c>
      <c r="R778">
        <v>1.5757915225519099</v>
      </c>
      <c r="S778">
        <v>7.4026053327905501</v>
      </c>
      <c r="T778">
        <v>34.059009310986802</v>
      </c>
      <c r="U778">
        <v>0.575506445672191</v>
      </c>
      <c r="V778">
        <v>-2.6667079253803201</v>
      </c>
      <c r="W778">
        <v>-0.60014099101681895</v>
      </c>
      <c r="X778">
        <v>2682.3132000000001</v>
      </c>
      <c r="Y778">
        <v>0.81947482746294897</v>
      </c>
      <c r="AA778">
        <v>19.9295133368006</v>
      </c>
      <c r="AB778">
        <v>12.659586558429201</v>
      </c>
      <c r="AC778">
        <v>1.29014926677683</v>
      </c>
      <c r="AD778">
        <v>4.6536854529267204</v>
      </c>
      <c r="AE778">
        <v>35.211063385994301</v>
      </c>
      <c r="AG778">
        <v>-12.459332776208701</v>
      </c>
      <c r="AH778">
        <v>-43.410549416139801</v>
      </c>
      <c r="AI778">
        <v>1.73694543106231</v>
      </c>
      <c r="AJ778">
        <v>48.110316522412802</v>
      </c>
      <c r="AK778">
        <v>59.003237572725702</v>
      </c>
      <c r="AM778">
        <v>0.83815373899016499</v>
      </c>
      <c r="AN778">
        <v>29.823385150559801</v>
      </c>
      <c r="AO778">
        <v>0.83815373899016499</v>
      </c>
      <c r="AP778">
        <v>-6.8648573272892799</v>
      </c>
      <c r="AR778">
        <v>-47.790141283098102</v>
      </c>
      <c r="AS778">
        <v>32.702982477053297</v>
      </c>
    </row>
    <row r="779" spans="1:45" x14ac:dyDescent="0.25">
      <c r="A779" t="s">
        <v>1814</v>
      </c>
      <c r="B779" t="s">
        <v>1813</v>
      </c>
      <c r="C779" t="s">
        <v>457</v>
      </c>
      <c r="D779">
        <v>2734.3564612499999</v>
      </c>
      <c r="E779">
        <v>417.75</v>
      </c>
      <c r="F779">
        <v>11.449852507374599</v>
      </c>
      <c r="G779">
        <v>0.59345198226645002</v>
      </c>
      <c r="H779">
        <v>1.9137790957468399</v>
      </c>
      <c r="I779">
        <v>2.5320343278999999</v>
      </c>
      <c r="L779">
        <v>27.802827688922299</v>
      </c>
      <c r="M779">
        <v>4.0290861415946297</v>
      </c>
      <c r="N779">
        <v>5.15916794045323</v>
      </c>
      <c r="O779">
        <v>0</v>
      </c>
      <c r="P779">
        <v>2.4096824317762402</v>
      </c>
      <c r="Q779">
        <v>7.0373307486709296</v>
      </c>
      <c r="R779">
        <v>1.0997990622906899</v>
      </c>
      <c r="S779">
        <v>55.6983251231525</v>
      </c>
      <c r="T779">
        <v>57.060861044449197</v>
      </c>
      <c r="U779">
        <v>0.238578074674937</v>
      </c>
      <c r="V779">
        <v>-0.38707701202141498</v>
      </c>
      <c r="W779">
        <v>-0.55712526840968202</v>
      </c>
      <c r="X779">
        <v>2648.9664612500001</v>
      </c>
      <c r="Y779">
        <v>0.93712662557620396</v>
      </c>
      <c r="Z779">
        <v>59.049631325234003</v>
      </c>
      <c r="AA779">
        <v>34.122973866417603</v>
      </c>
      <c r="AB779">
        <v>14.096995696077901</v>
      </c>
      <c r="AC779">
        <v>0.86960686935344</v>
      </c>
      <c r="AD779">
        <v>6.2615017687085199</v>
      </c>
      <c r="AE779">
        <v>42.465762847728101</v>
      </c>
      <c r="AF779">
        <v>60.953108810744503</v>
      </c>
      <c r="AG779">
        <v>-38.341796895758897</v>
      </c>
      <c r="AH779">
        <v>-46.228684428156399</v>
      </c>
      <c r="AI779">
        <v>3.3193605677017501</v>
      </c>
      <c r="AJ779">
        <v>7.1909909847151399</v>
      </c>
      <c r="AK779">
        <v>-8.3196175789523892</v>
      </c>
      <c r="AM779">
        <v>0.96733510262886901</v>
      </c>
      <c r="AN779">
        <v>18.1287307647682</v>
      </c>
      <c r="AO779">
        <v>0.96733510262886901</v>
      </c>
      <c r="AP779">
        <v>-49.751120814009198</v>
      </c>
      <c r="AR779">
        <v>-38.861903356654402</v>
      </c>
      <c r="AS779">
        <v>57.0608610444487</v>
      </c>
    </row>
    <row r="780" spans="1:45" x14ac:dyDescent="0.25">
      <c r="A780" t="s">
        <v>1862</v>
      </c>
      <c r="B780" t="s">
        <v>1861</v>
      </c>
      <c r="C780" t="s">
        <v>575</v>
      </c>
      <c r="D780">
        <v>2727.5511117000001</v>
      </c>
      <c r="E780">
        <v>431.5</v>
      </c>
      <c r="F780">
        <v>0.400038446751247</v>
      </c>
      <c r="G780">
        <v>1.34573017777293</v>
      </c>
      <c r="H780">
        <v>1.04297027243486</v>
      </c>
      <c r="I780">
        <v>260.62239174730001</v>
      </c>
      <c r="L780">
        <v>50.758561925098498</v>
      </c>
      <c r="M780">
        <v>66.682799341786804</v>
      </c>
      <c r="N780">
        <v>1.6506440764007699</v>
      </c>
      <c r="O780">
        <v>0</v>
      </c>
      <c r="P780">
        <v>54.755912625431499</v>
      </c>
      <c r="R780">
        <v>2.6577234885665399</v>
      </c>
      <c r="S780">
        <v>2.6054394111227599</v>
      </c>
      <c r="T780">
        <v>-155.504624384263</v>
      </c>
      <c r="X780">
        <v>2984.6011116999998</v>
      </c>
      <c r="Y780">
        <v>2.4512164189388899</v>
      </c>
      <c r="Z780">
        <v>41.783579892202098</v>
      </c>
      <c r="AA780">
        <v>143.42148542527701</v>
      </c>
      <c r="AB780">
        <v>21.073226800112899</v>
      </c>
      <c r="AC780">
        <v>0.69067063619616997</v>
      </c>
      <c r="AD780">
        <v>8.5308523218610208</v>
      </c>
      <c r="AE780">
        <v>61.422563987467399</v>
      </c>
      <c r="AF780">
        <v>38.184951864762702</v>
      </c>
      <c r="AG780">
        <v>-59.184376088115698</v>
      </c>
      <c r="AH780">
        <v>-28.718715482938698</v>
      </c>
      <c r="AI780">
        <v>4.4002695958764804</v>
      </c>
      <c r="AJ780">
        <v>-402.25812755554699</v>
      </c>
      <c r="AK780">
        <v>-349.85117943952702</v>
      </c>
      <c r="AL780">
        <v>43.15</v>
      </c>
      <c r="AM780">
        <v>2.2401043952858002</v>
      </c>
      <c r="AN780">
        <v>26.3099364493103</v>
      </c>
      <c r="AO780">
        <v>2.2401043952858002</v>
      </c>
      <c r="AP780">
        <v>-44.985366938901301</v>
      </c>
      <c r="AQ780">
        <v>1.7868048142348201</v>
      </c>
      <c r="AR780">
        <v>41.580429199736898</v>
      </c>
      <c r="AS780">
        <v>-155.23910709732499</v>
      </c>
    </row>
    <row r="781" spans="1:45" x14ac:dyDescent="0.25">
      <c r="A781" t="s">
        <v>1881</v>
      </c>
      <c r="B781" t="s">
        <v>1880</v>
      </c>
      <c r="C781" t="s">
        <v>52</v>
      </c>
      <c r="D781">
        <v>2719.8696285199999</v>
      </c>
      <c r="E781">
        <v>279.85000000000002</v>
      </c>
      <c r="F781">
        <v>4.3728946337641998</v>
      </c>
      <c r="G781">
        <v>1.4796512983077701</v>
      </c>
      <c r="H781">
        <v>1.1911810438859101</v>
      </c>
      <c r="I781">
        <v>60.857132237599998</v>
      </c>
      <c r="J781">
        <v>36.944910558809497</v>
      </c>
      <c r="K781">
        <v>33.313400348266498</v>
      </c>
      <c r="L781">
        <v>55.328717161404903</v>
      </c>
      <c r="M781">
        <v>88.8283426797869</v>
      </c>
      <c r="N781">
        <v>9.2124372854502301</v>
      </c>
      <c r="O781">
        <v>9.8795746011886099</v>
      </c>
      <c r="P781">
        <v>0</v>
      </c>
      <c r="Q781">
        <v>11.169701293464399</v>
      </c>
      <c r="R781">
        <v>1.83473963917766</v>
      </c>
      <c r="S781">
        <v>3.8170838725030798</v>
      </c>
      <c r="T781">
        <v>37.765476652596398</v>
      </c>
      <c r="X781">
        <v>2632.1596285199998</v>
      </c>
      <c r="Y781">
        <v>2.0512945506207201</v>
      </c>
      <c r="AA781">
        <v>23.577209141168002</v>
      </c>
      <c r="AB781">
        <v>23.1990095938656</v>
      </c>
      <c r="AC781">
        <v>0.75236751848995997</v>
      </c>
      <c r="AD781">
        <v>6.8141198838329604</v>
      </c>
      <c r="AE781">
        <v>330.89120710237103</v>
      </c>
      <c r="AG781">
        <v>-46.619981337178103</v>
      </c>
      <c r="AH781">
        <v>-9.2472460986966407</v>
      </c>
      <c r="AI781">
        <v>4.7964406385920304</v>
      </c>
      <c r="AJ781">
        <v>-13.935370397445</v>
      </c>
      <c r="AK781">
        <v>-11.885974044380101</v>
      </c>
      <c r="AM781">
        <v>2.1196487047858001</v>
      </c>
      <c r="AO781">
        <v>2.1196487047858001</v>
      </c>
      <c r="AP781">
        <v>-38.532487267006601</v>
      </c>
      <c r="AR781">
        <v>-22.266331203964501</v>
      </c>
      <c r="AS781">
        <v>34.977747280349803</v>
      </c>
    </row>
    <row r="782" spans="1:45" x14ac:dyDescent="0.25">
      <c r="A782" t="s">
        <v>1838</v>
      </c>
      <c r="B782" t="s">
        <v>1837</v>
      </c>
      <c r="C782" t="s">
        <v>1646</v>
      </c>
      <c r="D782">
        <v>2717.1104074999998</v>
      </c>
      <c r="E782">
        <v>15.85</v>
      </c>
      <c r="F782">
        <v>476.99999999999898</v>
      </c>
      <c r="G782">
        <v>2.3242847750938398</v>
      </c>
      <c r="H782">
        <v>0.43743899716815499</v>
      </c>
      <c r="I782">
        <v>-64.548871899600002</v>
      </c>
      <c r="L782">
        <v>5.2900403229841002</v>
      </c>
      <c r="M782">
        <v>0</v>
      </c>
      <c r="N782">
        <v>1.9617562512987401</v>
      </c>
      <c r="O782">
        <v>0</v>
      </c>
      <c r="P782">
        <v>0</v>
      </c>
      <c r="Q782">
        <v>13.237500506873101</v>
      </c>
      <c r="R782">
        <v>2.3320467414586501</v>
      </c>
      <c r="S782">
        <v>2.3845061853579299</v>
      </c>
      <c r="T782">
        <v>41.6160270715271</v>
      </c>
      <c r="X782">
        <v>1813.1804075</v>
      </c>
      <c r="Y782">
        <v>0.90710725488528399</v>
      </c>
      <c r="AA782">
        <v>20.006404143219701</v>
      </c>
      <c r="AB782">
        <v>4.0499897420147404</v>
      </c>
      <c r="AC782">
        <v>1.54858199196179</v>
      </c>
      <c r="AD782">
        <v>2.73104420199738</v>
      </c>
      <c r="AE782">
        <v>-74.067262102288296</v>
      </c>
      <c r="AH782">
        <v>-92.270009016543995</v>
      </c>
      <c r="AI782">
        <v>0.65843484679955999</v>
      </c>
      <c r="AK782">
        <v>156.702072571043</v>
      </c>
      <c r="AM782">
        <v>1.35933002186246</v>
      </c>
      <c r="AN782">
        <v>8.1651302926946503</v>
      </c>
      <c r="AO782">
        <v>1.35933002186246</v>
      </c>
      <c r="AR782">
        <v>-60.380953982396598</v>
      </c>
      <c r="AS782">
        <v>40.736287968515803</v>
      </c>
    </row>
    <row r="783" spans="1:45" x14ac:dyDescent="0.25">
      <c r="A783" t="s">
        <v>1945</v>
      </c>
      <c r="B783" t="s">
        <v>1944</v>
      </c>
      <c r="C783" t="s">
        <v>91</v>
      </c>
      <c r="D783">
        <v>2693.3456722249998</v>
      </c>
      <c r="E783">
        <v>1152.1500000000001</v>
      </c>
      <c r="F783">
        <v>12.357474466109499</v>
      </c>
      <c r="G783">
        <v>2.0617360358966401</v>
      </c>
      <c r="H783">
        <v>1.05322795657969</v>
      </c>
      <c r="I783">
        <v>-12.4124943519</v>
      </c>
      <c r="L783">
        <v>66.561379320736506</v>
      </c>
      <c r="M783">
        <v>14.077561640440999</v>
      </c>
      <c r="N783">
        <v>20.6273926318562</v>
      </c>
      <c r="O783">
        <v>0</v>
      </c>
      <c r="P783">
        <v>8.1476892578366904</v>
      </c>
      <c r="Q783">
        <v>40.271455764296903</v>
      </c>
      <c r="R783">
        <v>2.1841250193408599</v>
      </c>
      <c r="S783">
        <v>3.1964358819987901</v>
      </c>
      <c r="T783">
        <v>27.675150762690102</v>
      </c>
      <c r="U783">
        <v>0.21163422537186299</v>
      </c>
      <c r="V783">
        <v>-2.4133603562377499</v>
      </c>
      <c r="W783">
        <v>-2.6167787907725302</v>
      </c>
      <c r="X783">
        <v>2699.1356722249998</v>
      </c>
      <c r="Y783">
        <v>4.0670458852801099</v>
      </c>
      <c r="Z783">
        <v>55.061927217972197</v>
      </c>
      <c r="AA783">
        <v>20.280529508039599</v>
      </c>
      <c r="AB783">
        <v>18.1223020828857</v>
      </c>
      <c r="AC783">
        <v>1.51887463644678</v>
      </c>
      <c r="AD783">
        <v>7.7289023228045197</v>
      </c>
      <c r="AE783">
        <v>31.807681496004101</v>
      </c>
      <c r="AF783">
        <v>54.943812162892698</v>
      </c>
      <c r="AG783">
        <v>-8.0490355182740299</v>
      </c>
      <c r="AH783">
        <v>-5.9493494777017997</v>
      </c>
      <c r="AI783">
        <v>6.6741312655804697</v>
      </c>
      <c r="AJ783">
        <v>7.3478112404089204</v>
      </c>
      <c r="AK783">
        <v>4.5966337192177997</v>
      </c>
      <c r="AM783">
        <v>4.0583215384760196</v>
      </c>
      <c r="AN783">
        <v>43.4130508095583</v>
      </c>
      <c r="AO783">
        <v>4.0583215384760196</v>
      </c>
      <c r="AP783">
        <v>5.5857110915623904</v>
      </c>
      <c r="AR783">
        <v>12.644262239111599</v>
      </c>
      <c r="AS783">
        <v>25.512415195841601</v>
      </c>
    </row>
    <row r="784" spans="1:45" x14ac:dyDescent="0.25">
      <c r="A784" t="s">
        <v>1848</v>
      </c>
      <c r="B784" t="s">
        <v>1847</v>
      </c>
      <c r="C784" t="s">
        <v>315</v>
      </c>
      <c r="D784">
        <v>2674.7144425000001</v>
      </c>
      <c r="E784">
        <v>383.85</v>
      </c>
      <c r="F784">
        <v>-9.1877527440785691</v>
      </c>
      <c r="G784">
        <v>1.8984116059623599</v>
      </c>
      <c r="H784">
        <v>0.42966483070482803</v>
      </c>
      <c r="I784">
        <v>417.88316486690002</v>
      </c>
      <c r="L784">
        <v>98.506195984191507</v>
      </c>
      <c r="M784">
        <v>13.3344281453248</v>
      </c>
      <c r="O784">
        <v>0</v>
      </c>
      <c r="P784">
        <v>3.95583579347772</v>
      </c>
      <c r="R784">
        <v>2.9855106587216702</v>
      </c>
      <c r="S784">
        <v>1.4041467628824</v>
      </c>
      <c r="T784">
        <v>-13.227409339300699</v>
      </c>
      <c r="X784">
        <v>2646.1844424999999</v>
      </c>
      <c r="Y784">
        <v>1.9153874969237199</v>
      </c>
      <c r="AC784">
        <v>0.83208620538750999</v>
      </c>
      <c r="AD784">
        <v>6.2748041438375504</v>
      </c>
      <c r="AE784">
        <v>38.257191492088097</v>
      </c>
      <c r="AG784">
        <v>-77.4592665094263</v>
      </c>
      <c r="AH784">
        <v>-79.068459959841206</v>
      </c>
      <c r="AI784">
        <v>1.0215032949385301</v>
      </c>
      <c r="AJ784">
        <v>-136.58120715972399</v>
      </c>
      <c r="AK784">
        <v>-132.83901921030801</v>
      </c>
      <c r="AM784">
        <v>1.9360383647957999</v>
      </c>
      <c r="AO784">
        <v>1.9360383647957999</v>
      </c>
      <c r="AP784">
        <v>-53.3989809030194</v>
      </c>
      <c r="AR784">
        <v>-56.7366736469545</v>
      </c>
      <c r="AS784">
        <v>-14.899256029968701</v>
      </c>
    </row>
    <row r="785" spans="1:45" x14ac:dyDescent="0.25">
      <c r="A785" t="s">
        <v>1860</v>
      </c>
      <c r="B785" t="s">
        <v>1859</v>
      </c>
      <c r="C785" t="s">
        <v>1782</v>
      </c>
      <c r="D785">
        <v>2668.092345</v>
      </c>
      <c r="E785">
        <v>2189.1</v>
      </c>
      <c r="F785">
        <v>3.9135886140291398</v>
      </c>
      <c r="G785">
        <v>0.20894927313991299</v>
      </c>
      <c r="H785">
        <v>2.5515003898991999</v>
      </c>
      <c r="I785">
        <v>67.291199610999996</v>
      </c>
      <c r="J785">
        <v>76.476595178498599</v>
      </c>
      <c r="K785">
        <v>16.873050984174998</v>
      </c>
      <c r="L785">
        <v>7.4368378158109205E-2</v>
      </c>
      <c r="M785">
        <v>306.62557781201798</v>
      </c>
      <c r="N785">
        <v>18.701319731195799</v>
      </c>
      <c r="O785">
        <v>4.7727020161930396</v>
      </c>
      <c r="P785">
        <v>113.87482573923199</v>
      </c>
      <c r="Q785">
        <v>13.3254373935087</v>
      </c>
      <c r="R785">
        <v>1.11001042752867</v>
      </c>
      <c r="S785">
        <v>43.3625654450261</v>
      </c>
      <c r="T785">
        <v>41.604433884297499</v>
      </c>
      <c r="X785">
        <v>3082.4723450000001</v>
      </c>
      <c r="Y785">
        <v>2.3261133334842499</v>
      </c>
      <c r="AA785">
        <v>26.6903831067624</v>
      </c>
      <c r="AB785">
        <v>22.680246817747001</v>
      </c>
      <c r="AC785">
        <v>0.26547755759477998</v>
      </c>
      <c r="AD785">
        <v>15.653807957066</v>
      </c>
      <c r="AE785">
        <v>111.093917486007</v>
      </c>
      <c r="AH785">
        <v>217.126910693865</v>
      </c>
      <c r="AI785">
        <v>19.576581884217401</v>
      </c>
      <c r="AK785">
        <v>-33.1536478926892</v>
      </c>
      <c r="AM785">
        <v>2.0134114710676401</v>
      </c>
      <c r="AN785">
        <v>151.510070698466</v>
      </c>
      <c r="AO785">
        <v>2.0134114710676401</v>
      </c>
      <c r="AR785">
        <v>27.2528462643639</v>
      </c>
      <c r="AS785">
        <v>35.541392633542003</v>
      </c>
    </row>
    <row r="786" spans="1:45" x14ac:dyDescent="0.25">
      <c r="A786" t="s">
        <v>1836</v>
      </c>
      <c r="B786" t="s">
        <v>1835</v>
      </c>
      <c r="C786" t="s">
        <v>533</v>
      </c>
      <c r="D786">
        <v>2666.70685155</v>
      </c>
      <c r="E786">
        <v>609.79999999999995</v>
      </c>
      <c r="F786">
        <v>11.722458916615899</v>
      </c>
      <c r="G786">
        <v>0.66473087057052205</v>
      </c>
      <c r="H786">
        <v>2.8067721438014401</v>
      </c>
      <c r="I786">
        <v>156.4117550899</v>
      </c>
      <c r="L786">
        <v>18.6910730926623</v>
      </c>
      <c r="M786">
        <v>79.768166764075502</v>
      </c>
      <c r="N786">
        <v>43.8684402332361</v>
      </c>
      <c r="O786">
        <v>0</v>
      </c>
      <c r="P786">
        <v>15.819209039547999</v>
      </c>
      <c r="Q786">
        <v>53.144788635974599</v>
      </c>
      <c r="R786">
        <v>1.5116416626337501</v>
      </c>
      <c r="S786">
        <v>15.262271005642701</v>
      </c>
      <c r="T786">
        <v>21.469341047822201</v>
      </c>
      <c r="U786">
        <v>8.2149018319230993E-2</v>
      </c>
      <c r="V786">
        <v>-3.1600653527332798</v>
      </c>
      <c r="W786">
        <v>-1.7809612513453501</v>
      </c>
      <c r="X786">
        <v>2822.24685155</v>
      </c>
      <c r="Y786">
        <v>2.85872417198452</v>
      </c>
      <c r="AA786">
        <v>14.6534104441848</v>
      </c>
      <c r="AB786">
        <v>13.1279507468136</v>
      </c>
      <c r="AC786">
        <v>1.29014926677683</v>
      </c>
      <c r="AD786">
        <v>4.6536854529267204</v>
      </c>
      <c r="AE786">
        <v>35.211063385994301</v>
      </c>
      <c r="AG786">
        <v>471.011352474398</v>
      </c>
      <c r="AH786">
        <v>323.14900502920199</v>
      </c>
      <c r="AI786">
        <v>12.9880520726183</v>
      </c>
      <c r="AJ786">
        <v>61.892990023800301</v>
      </c>
      <c r="AK786">
        <v>0.228832376975591</v>
      </c>
      <c r="AM786">
        <v>2.70117382961589</v>
      </c>
      <c r="AO786">
        <v>2.70117382961589</v>
      </c>
      <c r="AP786">
        <v>227.05740598632499</v>
      </c>
      <c r="AR786">
        <v>68.260185993984607</v>
      </c>
      <c r="AS786">
        <v>21.467612715746199</v>
      </c>
    </row>
    <row r="787" spans="1:45" x14ac:dyDescent="0.25">
      <c r="A787" t="s">
        <v>1784</v>
      </c>
      <c r="B787" t="s">
        <v>1783</v>
      </c>
      <c r="C787" t="s">
        <v>85</v>
      </c>
      <c r="D787">
        <v>2660.2950564299999</v>
      </c>
      <c r="E787">
        <v>361.8</v>
      </c>
      <c r="F787">
        <v>1.66976924568548</v>
      </c>
      <c r="G787">
        <v>0.98397058823529404</v>
      </c>
      <c r="H787">
        <v>2.2719559754260898</v>
      </c>
      <c r="I787">
        <v>-13.269320196000001</v>
      </c>
      <c r="J787">
        <v>11.067897165458101</v>
      </c>
      <c r="K787">
        <v>11596.088497033599</v>
      </c>
      <c r="L787">
        <v>40.493391509562301</v>
      </c>
      <c r="M787">
        <v>148.857754774228</v>
      </c>
      <c r="N787">
        <v>3.3729739045962899</v>
      </c>
      <c r="O787">
        <v>32.978260869565197</v>
      </c>
      <c r="P787">
        <v>94.936641085132905</v>
      </c>
      <c r="Q787">
        <v>1.31885338044004</v>
      </c>
      <c r="R787">
        <v>0.98425770308123195</v>
      </c>
      <c r="S787">
        <v>103.295983935743</v>
      </c>
      <c r="T787">
        <v>101.228883425796</v>
      </c>
      <c r="U787">
        <v>0.67640081713896405</v>
      </c>
      <c r="V787">
        <v>2.0715928442239299E-2</v>
      </c>
      <c r="W787">
        <v>-7.9557358284877797E-2</v>
      </c>
      <c r="X787">
        <v>3299.50505643</v>
      </c>
      <c r="Y787">
        <v>0.64141043137045195</v>
      </c>
      <c r="Z787">
        <v>68.213873401488499</v>
      </c>
      <c r="AA787">
        <v>38.317327330507197</v>
      </c>
      <c r="AB787">
        <v>11.971644920104399</v>
      </c>
      <c r="AC787">
        <v>1.3015700832254</v>
      </c>
      <c r="AD787">
        <v>5.63674749433142</v>
      </c>
      <c r="AE787">
        <v>29.1524096305589</v>
      </c>
      <c r="AF787">
        <v>54.998864098201302</v>
      </c>
      <c r="AG787">
        <v>36.575574005071601</v>
      </c>
      <c r="AH787">
        <v>-10.1640998822444</v>
      </c>
      <c r="AI787">
        <v>4.7479833239871496</v>
      </c>
      <c r="AJ787">
        <v>143.74512158638399</v>
      </c>
      <c r="AK787">
        <v>136.18620105582099</v>
      </c>
      <c r="AL787">
        <v>65.781818181818096</v>
      </c>
      <c r="AM787">
        <v>0.51715059396322804</v>
      </c>
      <c r="AN787">
        <v>22.280528110803999</v>
      </c>
      <c r="AO787">
        <v>0.51715059396322804</v>
      </c>
      <c r="AP787">
        <v>-77.342613536666505</v>
      </c>
      <c r="AQ787">
        <v>0.430769183564091</v>
      </c>
      <c r="AR787">
        <v>-81.034587053012203</v>
      </c>
      <c r="AS787">
        <v>631.89906328491497</v>
      </c>
    </row>
    <row r="788" spans="1:45" x14ac:dyDescent="0.25">
      <c r="A788" t="s">
        <v>1840</v>
      </c>
      <c r="B788" t="s">
        <v>1839</v>
      </c>
      <c r="C788" t="s">
        <v>323</v>
      </c>
      <c r="D788">
        <v>2658.59152632</v>
      </c>
      <c r="E788">
        <v>208.85</v>
      </c>
      <c r="F788">
        <v>1.0915988891093</v>
      </c>
      <c r="G788">
        <v>0.620189834345097</v>
      </c>
      <c r="H788">
        <v>0.69250699993363596</v>
      </c>
      <c r="I788">
        <v>30.413024781499999</v>
      </c>
      <c r="J788">
        <v>68.505854034276894</v>
      </c>
      <c r="K788">
        <v>80.524918159060206</v>
      </c>
      <c r="L788">
        <v>18.867402864319899</v>
      </c>
      <c r="M788">
        <v>87.486751967221807</v>
      </c>
      <c r="N788">
        <v>5.8958877983971103</v>
      </c>
      <c r="O788">
        <v>5.3280118195062798</v>
      </c>
      <c r="P788">
        <v>68.423202856246206</v>
      </c>
      <c r="Q788">
        <v>1.4205004035512501</v>
      </c>
      <c r="R788">
        <v>0.97871437390677996</v>
      </c>
      <c r="S788">
        <v>-100.563461144146</v>
      </c>
      <c r="T788">
        <v>91.549294983471</v>
      </c>
      <c r="U788">
        <v>0.34414945919370699</v>
      </c>
      <c r="V788">
        <v>-2.8980649118588002</v>
      </c>
      <c r="W788">
        <v>0.117685606890657</v>
      </c>
      <c r="X788">
        <v>3977.1415263199901</v>
      </c>
      <c r="Y788">
        <v>1.62184024659902</v>
      </c>
      <c r="Z788">
        <v>69.264046087077602</v>
      </c>
      <c r="AA788">
        <v>18.068881587933301</v>
      </c>
      <c r="AB788">
        <v>10.5808809362562</v>
      </c>
      <c r="AC788">
        <v>1.29014926677683</v>
      </c>
      <c r="AD788">
        <v>4.6536854529267204</v>
      </c>
      <c r="AE788">
        <v>35.211063385994301</v>
      </c>
      <c r="AF788">
        <v>46.300792865203697</v>
      </c>
      <c r="AG788">
        <v>-49.595722066235503</v>
      </c>
      <c r="AH788">
        <v>-48.715128810256402</v>
      </c>
      <c r="AI788">
        <v>1.5741277177384401</v>
      </c>
      <c r="AJ788">
        <v>75.612725230909106</v>
      </c>
      <c r="AK788">
        <v>327.39453067933698</v>
      </c>
      <c r="AL788">
        <v>56.445945945945901</v>
      </c>
      <c r="AM788">
        <v>1.0841481773072701</v>
      </c>
      <c r="AN788">
        <v>15.178074482301801</v>
      </c>
      <c r="AO788">
        <v>1.0841481773072701</v>
      </c>
      <c r="AP788">
        <v>-62.119450304700599</v>
      </c>
      <c r="AQ788">
        <v>0.93926304126481597</v>
      </c>
      <c r="AR788">
        <v>-32.466777236361096</v>
      </c>
      <c r="AS788">
        <v>-757.43348328198897</v>
      </c>
    </row>
    <row r="789" spans="1:45" x14ac:dyDescent="0.25">
      <c r="A789" t="s">
        <v>1879</v>
      </c>
      <c r="B789" t="s">
        <v>1878</v>
      </c>
      <c r="C789" t="s">
        <v>701</v>
      </c>
      <c r="D789">
        <v>2658.3194212150001</v>
      </c>
      <c r="E789">
        <v>3077.15</v>
      </c>
      <c r="F789">
        <v>98.5984251968504</v>
      </c>
      <c r="G789">
        <v>2.8643638457109901</v>
      </c>
      <c r="H789">
        <v>1.1141622555903601</v>
      </c>
      <c r="I789">
        <v>54.143599546499999</v>
      </c>
      <c r="L789">
        <v>26.432401248812202</v>
      </c>
      <c r="M789">
        <v>0</v>
      </c>
      <c r="N789">
        <v>12.9620620050722</v>
      </c>
      <c r="O789">
        <v>0</v>
      </c>
      <c r="P789">
        <v>0</v>
      </c>
      <c r="Q789">
        <v>42.663156436192303</v>
      </c>
      <c r="R789">
        <v>3.44369602763385</v>
      </c>
      <c r="S789">
        <v>2.5765819780658998</v>
      </c>
      <c r="T789">
        <v>28.779034548175702</v>
      </c>
      <c r="U789">
        <v>0.81249904836974496</v>
      </c>
      <c r="V789">
        <v>0.15681415967302001</v>
      </c>
      <c r="W789">
        <v>0.46445047089101599</v>
      </c>
      <c r="X789">
        <v>2297.1594212149998</v>
      </c>
      <c r="Y789">
        <v>2.2272677589394698</v>
      </c>
      <c r="Z789">
        <v>24.066625680618099</v>
      </c>
      <c r="AA789">
        <v>18.344988190504701</v>
      </c>
      <c r="AB789">
        <v>15.096999350781999</v>
      </c>
      <c r="AC789">
        <v>0.75236751848995997</v>
      </c>
      <c r="AD789">
        <v>6.8141198838329604</v>
      </c>
      <c r="AE789">
        <v>330.89120710237103</v>
      </c>
      <c r="AF789">
        <v>27.850386812100499</v>
      </c>
      <c r="AG789">
        <v>9.36522069574103</v>
      </c>
      <c r="AH789">
        <v>-32.895276929630903</v>
      </c>
      <c r="AI789">
        <v>3.5466011436547702</v>
      </c>
      <c r="AJ789">
        <v>-30.939615760789401</v>
      </c>
      <c r="AK789">
        <v>-32.853049347616299</v>
      </c>
      <c r="AL789">
        <v>22.726366322008801</v>
      </c>
      <c r="AM789">
        <v>2.5774393736692498</v>
      </c>
      <c r="AN789">
        <v>21.389760389563801</v>
      </c>
      <c r="AO789">
        <v>2.5774393736692498</v>
      </c>
      <c r="AP789">
        <v>-15.4037677163445</v>
      </c>
      <c r="AQ789">
        <v>2.2914259252887401</v>
      </c>
      <c r="AR789">
        <v>-5.4778189601405796</v>
      </c>
      <c r="AS789">
        <v>28.779034548175801</v>
      </c>
    </row>
    <row r="790" spans="1:45" x14ac:dyDescent="0.25">
      <c r="A790" t="s">
        <v>1800</v>
      </c>
      <c r="B790" t="s">
        <v>1799</v>
      </c>
      <c r="C790" t="s">
        <v>115</v>
      </c>
      <c r="D790">
        <v>2658.0743260999998</v>
      </c>
      <c r="E790">
        <v>46.85</v>
      </c>
      <c r="F790">
        <v>-8.6461538461538403</v>
      </c>
      <c r="G790">
        <v>1.9620853080568701</v>
      </c>
      <c r="H790">
        <v>1.0686175580221999</v>
      </c>
      <c r="I790">
        <v>29.973852303400001</v>
      </c>
      <c r="L790">
        <v>19.592867000799</v>
      </c>
      <c r="M790">
        <v>0</v>
      </c>
      <c r="O790">
        <v>0</v>
      </c>
      <c r="P790">
        <v>0</v>
      </c>
      <c r="R790">
        <v>1.9620853080568701</v>
      </c>
      <c r="S790">
        <v>-0.384655145918609</v>
      </c>
      <c r="T790">
        <v>-214.707134579967</v>
      </c>
      <c r="X790">
        <v>2657.9743260999999</v>
      </c>
      <c r="Y790">
        <v>19.3068520817897</v>
      </c>
      <c r="AB790">
        <v>1197.28573247747</v>
      </c>
      <c r="AC790">
        <v>0.69067063619616997</v>
      </c>
      <c r="AD790">
        <v>8.5308523218610208</v>
      </c>
      <c r="AE790">
        <v>61.422563987467399</v>
      </c>
      <c r="AG790">
        <v>111.616821218236</v>
      </c>
      <c r="AH790">
        <v>329.64420047051601</v>
      </c>
      <c r="AI790">
        <v>26.522393994212699</v>
      </c>
      <c r="AJ790">
        <v>-544.76692727782404</v>
      </c>
      <c r="AK790">
        <v>-444.97257571148401</v>
      </c>
      <c r="AM790">
        <v>19.3075784564538</v>
      </c>
      <c r="AO790">
        <v>19.3075784564538</v>
      </c>
      <c r="AP790">
        <v>853.95402660377101</v>
      </c>
      <c r="AR790">
        <v>1120.28921974574</v>
      </c>
      <c r="AS790">
        <v>-214.707134579968</v>
      </c>
    </row>
    <row r="791" spans="1:45" x14ac:dyDescent="0.25">
      <c r="A791" t="s">
        <v>1858</v>
      </c>
      <c r="B791" t="s">
        <v>1857</v>
      </c>
      <c r="C791" t="s">
        <v>61</v>
      </c>
      <c r="D791">
        <v>2653.74</v>
      </c>
      <c r="E791">
        <v>777.6</v>
      </c>
      <c r="F791">
        <v>6.7290362953692098</v>
      </c>
      <c r="G791">
        <v>1.30908446962989</v>
      </c>
      <c r="H791">
        <v>1.7356943891762799</v>
      </c>
      <c r="I791">
        <v>48.008666729300003</v>
      </c>
      <c r="L791">
        <v>49.9808310534386</v>
      </c>
      <c r="M791">
        <v>14.5073948992663</v>
      </c>
      <c r="N791">
        <v>16.928926218345801</v>
      </c>
      <c r="O791">
        <v>0</v>
      </c>
      <c r="P791">
        <v>2.50232910213112</v>
      </c>
      <c r="Q791">
        <v>22.617027476388799</v>
      </c>
      <c r="R791">
        <v>1.45402868779883</v>
      </c>
      <c r="S791">
        <v>7.8951369615059699</v>
      </c>
      <c r="T791">
        <v>20.1117089806745</v>
      </c>
      <c r="U791">
        <v>0.33914400054263</v>
      </c>
      <c r="V791">
        <v>-0.31654088815409398</v>
      </c>
      <c r="W791">
        <v>-0.60911487078659698</v>
      </c>
      <c r="X791">
        <v>2557.0499999999902</v>
      </c>
      <c r="Y791">
        <v>1.3027496293579099</v>
      </c>
      <c r="Z791">
        <v>36.182963067779802</v>
      </c>
      <c r="AA791">
        <v>11.8899376918069</v>
      </c>
      <c r="AB791">
        <v>10.0248951268279</v>
      </c>
      <c r="AC791">
        <v>0.75236751848995997</v>
      </c>
      <c r="AD791">
        <v>6.8141198838329604</v>
      </c>
      <c r="AE791">
        <v>330.89120710237103</v>
      </c>
      <c r="AF791">
        <v>37.551153247488301</v>
      </c>
      <c r="AG791">
        <v>18.2861897349276</v>
      </c>
      <c r="AH791">
        <v>-26.908367926617299</v>
      </c>
      <c r="AI791">
        <v>3.8630196809130002</v>
      </c>
      <c r="AJ791">
        <v>-31.288255527415899</v>
      </c>
      <c r="AK791">
        <v>-53.075565193132803</v>
      </c>
      <c r="AL791">
        <v>15.0990291262135</v>
      </c>
      <c r="AM791">
        <v>1.35201063781007</v>
      </c>
      <c r="AN791">
        <v>18.0195559177021</v>
      </c>
      <c r="AO791">
        <v>1.35201063781007</v>
      </c>
      <c r="AP791">
        <v>-21.407682178115401</v>
      </c>
      <c r="AQ791">
        <v>1.15666473845136</v>
      </c>
      <c r="AR791">
        <v>-50.417846650270398</v>
      </c>
      <c r="AS791">
        <v>18.8542806394316</v>
      </c>
    </row>
    <row r="792" spans="1:45" x14ac:dyDescent="0.25">
      <c r="A792" t="s">
        <v>1856</v>
      </c>
      <c r="B792" t="s">
        <v>1855</v>
      </c>
      <c r="C792" t="s">
        <v>1433</v>
      </c>
      <c r="D792">
        <v>2644.090741</v>
      </c>
      <c r="E792">
        <v>52.04</v>
      </c>
      <c r="U792">
        <v>0</v>
      </c>
      <c r="V792">
        <v>0</v>
      </c>
      <c r="W792">
        <v>0</v>
      </c>
      <c r="X792">
        <v>2644.090741</v>
      </c>
      <c r="AC792">
        <v>0</v>
      </c>
    </row>
    <row r="793" spans="1:45" x14ac:dyDescent="0.25">
      <c r="A793" t="s">
        <v>1822</v>
      </c>
      <c r="B793" t="s">
        <v>1821</v>
      </c>
      <c r="C793" t="s">
        <v>61</v>
      </c>
      <c r="D793">
        <v>2641.7788525000001</v>
      </c>
      <c r="E793">
        <v>1620.9</v>
      </c>
      <c r="F793">
        <v>16.6373626373626</v>
      </c>
      <c r="G793">
        <v>1.15516090265723</v>
      </c>
      <c r="H793">
        <v>2.1284080129456999</v>
      </c>
      <c r="I793">
        <v>119.3303707331</v>
      </c>
      <c r="L793">
        <v>41.6088057635437</v>
      </c>
      <c r="M793">
        <v>25.125755322850999</v>
      </c>
      <c r="N793">
        <v>27.870160152175199</v>
      </c>
      <c r="O793">
        <v>0</v>
      </c>
      <c r="P793">
        <v>2.8884178556740099</v>
      </c>
      <c r="Q793">
        <v>55.537553523897699</v>
      </c>
      <c r="R793">
        <v>2.0424622780077399</v>
      </c>
      <c r="S793">
        <v>7.2014499867839703</v>
      </c>
      <c r="T793">
        <v>27.524263935194799</v>
      </c>
      <c r="X793">
        <v>2712.5388524999998</v>
      </c>
      <c r="Y793">
        <v>2.8445844632857198</v>
      </c>
      <c r="AA793">
        <v>19.907080966534501</v>
      </c>
      <c r="AB793">
        <v>17.360248656</v>
      </c>
      <c r="AC793">
        <v>0.75236751848995997</v>
      </c>
      <c r="AD793">
        <v>6.8141198838329604</v>
      </c>
      <c r="AE793">
        <v>330.89120710237103</v>
      </c>
      <c r="AG793">
        <v>155.91328081169499</v>
      </c>
      <c r="AH793">
        <v>58.134431464042699</v>
      </c>
      <c r="AI793">
        <v>8.3576793081084499</v>
      </c>
      <c r="AJ793">
        <v>-5.9632280812945604</v>
      </c>
      <c r="AK793">
        <v>-35.780667377639197</v>
      </c>
      <c r="AL793">
        <v>21.975325379609501</v>
      </c>
      <c r="AM793">
        <v>2.7703798868474498</v>
      </c>
      <c r="AN793">
        <v>213.39086046041999</v>
      </c>
      <c r="AO793">
        <v>2.7703798868474498</v>
      </c>
      <c r="AP793">
        <v>61.042058742334802</v>
      </c>
      <c r="AQ793">
        <v>2.3713410220112201</v>
      </c>
      <c r="AR793">
        <v>1.5978695324235299</v>
      </c>
      <c r="AS793">
        <v>27.527131942273499</v>
      </c>
    </row>
    <row r="794" spans="1:45" x14ac:dyDescent="0.25">
      <c r="A794" t="s">
        <v>1846</v>
      </c>
      <c r="B794" t="s">
        <v>1845</v>
      </c>
      <c r="C794" t="s">
        <v>457</v>
      </c>
      <c r="D794">
        <v>2641.5657120649998</v>
      </c>
      <c r="E794">
        <v>3909.1</v>
      </c>
      <c r="F794">
        <v>1.8446007953502599</v>
      </c>
      <c r="G794">
        <v>0.71627329192546496</v>
      </c>
      <c r="H794">
        <v>0.94165494508617098</v>
      </c>
      <c r="I794">
        <v>110.5800559634</v>
      </c>
      <c r="L794">
        <v>56.288031957028501</v>
      </c>
      <c r="M794">
        <v>180.04247397813299</v>
      </c>
      <c r="N794">
        <v>8.6979099052317199</v>
      </c>
      <c r="O794">
        <v>0</v>
      </c>
      <c r="P794">
        <v>105.705146692535</v>
      </c>
      <c r="Q794">
        <v>4.2571607652741399</v>
      </c>
      <c r="R794">
        <v>1.16947648624667</v>
      </c>
      <c r="S794">
        <v>10.9002919287858</v>
      </c>
      <c r="T794">
        <v>61.733248704487004</v>
      </c>
      <c r="U794">
        <v>0.24006379894455401</v>
      </c>
      <c r="V794">
        <v>-0.38559128775179802</v>
      </c>
      <c r="W794">
        <v>-0.555639544140065</v>
      </c>
      <c r="X794">
        <v>3288.5657120649998</v>
      </c>
      <c r="Y794">
        <v>2.4809440088605998</v>
      </c>
      <c r="Z794">
        <v>66.732258767552693</v>
      </c>
      <c r="AA794">
        <v>27.268372405182401</v>
      </c>
      <c r="AB794">
        <v>17.215818825594098</v>
      </c>
      <c r="AC794">
        <v>0.86960686935344</v>
      </c>
      <c r="AD794">
        <v>6.2615017687085199</v>
      </c>
      <c r="AE794">
        <v>42.465762847728101</v>
      </c>
      <c r="AF794">
        <v>53.603200325994301</v>
      </c>
      <c r="AG794">
        <v>28.648811034449501</v>
      </c>
      <c r="AH794">
        <v>12.1929519155909</v>
      </c>
      <c r="AI794">
        <v>6.9257903884664804</v>
      </c>
      <c r="AJ794">
        <v>15.9682483617824</v>
      </c>
      <c r="AK794">
        <v>-0.81243525378626602</v>
      </c>
      <c r="AM794">
        <v>1.9928373647258</v>
      </c>
      <c r="AN794">
        <v>24.6116250075934</v>
      </c>
      <c r="AO794">
        <v>1.9928373647258</v>
      </c>
      <c r="AP794">
        <v>3.5192909936758801</v>
      </c>
      <c r="AR794">
        <v>25.952509185248999</v>
      </c>
      <c r="AS794">
        <v>61.733248704487004</v>
      </c>
    </row>
    <row r="795" spans="1:45" x14ac:dyDescent="0.25">
      <c r="A795" t="s">
        <v>1897</v>
      </c>
      <c r="B795" t="s">
        <v>1896</v>
      </c>
      <c r="C795" t="s">
        <v>336</v>
      </c>
      <c r="D795">
        <v>2641.4071565700001</v>
      </c>
      <c r="E795">
        <v>87.55</v>
      </c>
      <c r="F795">
        <v>7.8537822878228702</v>
      </c>
      <c r="G795">
        <v>0.97823602484472005</v>
      </c>
      <c r="H795">
        <v>1.33363104404065</v>
      </c>
      <c r="I795">
        <v>87.215625416999998</v>
      </c>
      <c r="J795">
        <v>92.204938921359499</v>
      </c>
      <c r="K795">
        <v>37.738539098639897</v>
      </c>
      <c r="L795">
        <v>41.752938595478298</v>
      </c>
      <c r="M795">
        <v>5.7003863407241004</v>
      </c>
      <c r="N795">
        <v>8.7689391988628707</v>
      </c>
      <c r="O795">
        <v>3.9585731986797801</v>
      </c>
      <c r="P795">
        <v>0.38498751666136599</v>
      </c>
      <c r="Q795">
        <v>18.9167044008883</v>
      </c>
      <c r="R795">
        <v>2.1631304347825999</v>
      </c>
      <c r="S795">
        <v>6.8635961378435804</v>
      </c>
      <c r="T795">
        <v>30.108368363957599</v>
      </c>
      <c r="X795">
        <v>2696.98715657</v>
      </c>
      <c r="Y795">
        <v>1.0380293730880801</v>
      </c>
      <c r="Z795">
        <v>47.574301579996401</v>
      </c>
      <c r="AA795">
        <v>15.839473521877</v>
      </c>
      <c r="AB795">
        <v>11.784955894996701</v>
      </c>
      <c r="AC795">
        <v>1.29014926677683</v>
      </c>
      <c r="AD795">
        <v>4.6536854529267204</v>
      </c>
      <c r="AE795">
        <v>35.211063385994301</v>
      </c>
      <c r="AF795">
        <v>46.593881752866402</v>
      </c>
      <c r="AG795">
        <v>-9.9272527226771601</v>
      </c>
      <c r="AH795">
        <v>-41.773721372581498</v>
      </c>
      <c r="AI795">
        <v>1.7871859080833801</v>
      </c>
      <c r="AJ795">
        <v>30.930407506616799</v>
      </c>
      <c r="AK795">
        <v>40.5598150019351</v>
      </c>
      <c r="AM795">
        <v>1.0166374756829699</v>
      </c>
      <c r="AN795">
        <v>28.704707200282499</v>
      </c>
      <c r="AO795">
        <v>1.0166374756829699</v>
      </c>
      <c r="AP795">
        <v>12.968148848488999</v>
      </c>
      <c r="AR795">
        <v>-36.672120516139699</v>
      </c>
      <c r="AS795">
        <v>24.389724437396101</v>
      </c>
    </row>
    <row r="796" spans="1:45" x14ac:dyDescent="0.25">
      <c r="A796" t="s">
        <v>1866</v>
      </c>
      <c r="B796" t="s">
        <v>1865</v>
      </c>
      <c r="C796" t="s">
        <v>88</v>
      </c>
      <c r="D796">
        <v>2630.7810170399998</v>
      </c>
      <c r="E796">
        <v>156.65</v>
      </c>
      <c r="F796">
        <v>2.25241508258024</v>
      </c>
      <c r="G796">
        <v>0.65534243811397297</v>
      </c>
      <c r="H796">
        <v>0.88002962360291803</v>
      </c>
      <c r="I796">
        <v>142.4247724098</v>
      </c>
      <c r="J796">
        <v>152.88657126543399</v>
      </c>
      <c r="K796">
        <v>91.915927663978295</v>
      </c>
      <c r="L796">
        <v>65.356103617485303</v>
      </c>
      <c r="M796">
        <v>97.143481215415903</v>
      </c>
      <c r="N796">
        <v>7.0689832224118403</v>
      </c>
      <c r="O796">
        <v>2.38739084132055</v>
      </c>
      <c r="P796">
        <v>51.259586447917599</v>
      </c>
      <c r="Q796">
        <v>4.2681278718332996</v>
      </c>
      <c r="R796">
        <v>1.3717953568140799</v>
      </c>
      <c r="S796">
        <v>5.6896801712946496</v>
      </c>
      <c r="T796">
        <v>50.485147131836499</v>
      </c>
      <c r="X796">
        <v>3336.8010170399998</v>
      </c>
      <c r="Y796">
        <v>1.9775276272046201</v>
      </c>
      <c r="AA796">
        <v>23.082464146651901</v>
      </c>
      <c r="AB796">
        <v>16.114362375235402</v>
      </c>
      <c r="AC796">
        <v>1.29014926677683</v>
      </c>
      <c r="AD796">
        <v>4.6536854529267204</v>
      </c>
      <c r="AE796">
        <v>35.211063385994301</v>
      </c>
      <c r="AG796">
        <v>-50.621249054173802</v>
      </c>
      <c r="AH796">
        <v>4.00749297847001</v>
      </c>
      <c r="AI796">
        <v>3.1923854686923598</v>
      </c>
      <c r="AJ796">
        <v>52.925478362082302</v>
      </c>
      <c r="AK796">
        <v>135.688060389588</v>
      </c>
      <c r="AL796">
        <v>18.429411764705801</v>
      </c>
      <c r="AM796">
        <v>1.5591106918736899</v>
      </c>
      <c r="AN796">
        <v>51.685285207072603</v>
      </c>
      <c r="AO796">
        <v>1.5591106918736899</v>
      </c>
      <c r="AP796">
        <v>-61.689061647353398</v>
      </c>
      <c r="AQ796">
        <v>1.1777595131924601</v>
      </c>
      <c r="AR796">
        <v>-2.8806468789230499</v>
      </c>
      <c r="AS796">
        <v>50.485147131836399</v>
      </c>
    </row>
    <row r="797" spans="1:45" x14ac:dyDescent="0.25">
      <c r="A797" t="s">
        <v>1820</v>
      </c>
      <c r="B797" t="s">
        <v>1819</v>
      </c>
      <c r="C797" t="s">
        <v>706</v>
      </c>
      <c r="D797">
        <v>2628.4068018599901</v>
      </c>
      <c r="E797">
        <v>952.9</v>
      </c>
      <c r="F797">
        <v>-12.9694555112881</v>
      </c>
      <c r="G797">
        <v>0.52947179580831205</v>
      </c>
      <c r="H797">
        <v>1.3946742789965401</v>
      </c>
      <c r="I797">
        <v>85.818126195900007</v>
      </c>
      <c r="L797">
        <v>51.433742833059299</v>
      </c>
      <c r="M797">
        <v>15.199967561868901</v>
      </c>
      <c r="O797">
        <v>0</v>
      </c>
      <c r="P797">
        <v>5.7226269479773402</v>
      </c>
      <c r="R797">
        <v>1.4123258387134801</v>
      </c>
      <c r="S797">
        <v>6.4329968860732301</v>
      </c>
      <c r="T797">
        <v>-31.999108861212498</v>
      </c>
      <c r="X797">
        <v>2710.19680185999</v>
      </c>
      <c r="Y797">
        <v>1.1309356464476099</v>
      </c>
      <c r="AC797">
        <v>0.69067063619616997</v>
      </c>
      <c r="AD797">
        <v>8.5308523218610208</v>
      </c>
      <c r="AE797">
        <v>61.422563987467399</v>
      </c>
      <c r="AG797">
        <v>-46.7065678359495</v>
      </c>
      <c r="AH797">
        <v>-42.451581136878403</v>
      </c>
      <c r="AI797">
        <v>3.5525251758552101</v>
      </c>
      <c r="AJ797">
        <v>-152.008347573164</v>
      </c>
      <c r="AK797">
        <v>-151.413359066618</v>
      </c>
      <c r="AL797">
        <v>54.985574148874697</v>
      </c>
      <c r="AM797">
        <v>1.0968055690822101</v>
      </c>
      <c r="AO797">
        <v>1.0968055690822101</v>
      </c>
      <c r="AP797">
        <v>-49.4675767744354</v>
      </c>
      <c r="AQ797">
        <v>0.94490329906276205</v>
      </c>
      <c r="AR797">
        <v>-30.679032840561302</v>
      </c>
      <c r="AS797">
        <v>-21.688314232692498</v>
      </c>
    </row>
    <row r="798" spans="1:45" x14ac:dyDescent="0.25">
      <c r="A798" t="s">
        <v>1903</v>
      </c>
      <c r="B798" t="s">
        <v>1902</v>
      </c>
      <c r="C798" t="s">
        <v>497</v>
      </c>
      <c r="D798">
        <v>2608.7513199999999</v>
      </c>
      <c r="E798">
        <v>609.4</v>
      </c>
      <c r="F798">
        <v>9.9435435435435409</v>
      </c>
      <c r="G798">
        <v>1.5191142527409101</v>
      </c>
      <c r="H798">
        <v>0.465773267079792</v>
      </c>
      <c r="I798">
        <v>46.156791977300003</v>
      </c>
      <c r="J798">
        <v>98.602898550724603</v>
      </c>
      <c r="K798">
        <v>450.27246376811502</v>
      </c>
      <c r="L798">
        <v>66.963649469673499</v>
      </c>
      <c r="M798">
        <v>21.713871596255199</v>
      </c>
      <c r="N798">
        <v>14.7725143433297</v>
      </c>
      <c r="O798">
        <v>3.7017167381974199</v>
      </c>
      <c r="P798">
        <v>11.111771135294299</v>
      </c>
      <c r="Q798">
        <v>40.163435002329599</v>
      </c>
      <c r="R798">
        <v>1.55157241777264</v>
      </c>
      <c r="S798">
        <v>6.0077951002227099</v>
      </c>
      <c r="T798">
        <v>23.279951097626199</v>
      </c>
      <c r="U798">
        <v>0.66373516966730195</v>
      </c>
      <c r="V798">
        <v>8.05028097057758E-3</v>
      </c>
      <c r="W798">
        <v>-2.7343379718317499E-3</v>
      </c>
      <c r="X798">
        <v>2734.6913199999999</v>
      </c>
      <c r="Y798">
        <v>5.6321518278241101</v>
      </c>
      <c r="Z798">
        <v>108.562577213179</v>
      </c>
      <c r="AA798">
        <v>16.517826286542601</v>
      </c>
      <c r="AB798">
        <v>9.5408412238774698</v>
      </c>
      <c r="AC798">
        <v>0.75236751848995997</v>
      </c>
      <c r="AD798">
        <v>6.8141198838329604</v>
      </c>
      <c r="AE798">
        <v>330.89120710237103</v>
      </c>
      <c r="AF798">
        <v>103.562974196109</v>
      </c>
      <c r="AG798">
        <v>-16.868828079744599</v>
      </c>
      <c r="AH798">
        <v>-41.358405033570897</v>
      </c>
      <c r="AI798">
        <v>3.0993101268830499</v>
      </c>
      <c r="AJ798">
        <v>121.791561915172</v>
      </c>
      <c r="AK798">
        <v>-45.683454914879903</v>
      </c>
      <c r="AM798">
        <v>5.3727758624240503</v>
      </c>
      <c r="AN798">
        <v>10.137372036993799</v>
      </c>
      <c r="AO798">
        <v>5.3727758624240503</v>
      </c>
      <c r="AP798">
        <v>69.059574455927404</v>
      </c>
      <c r="AR798">
        <v>97.035281583232702</v>
      </c>
      <c r="AS798">
        <v>23.277873828856901</v>
      </c>
    </row>
    <row r="799" spans="1:45" x14ac:dyDescent="0.25">
      <c r="A799" t="s">
        <v>1852</v>
      </c>
      <c r="B799" t="s">
        <v>1851</v>
      </c>
      <c r="C799" t="s">
        <v>333</v>
      </c>
      <c r="D799">
        <v>2604.5013420999999</v>
      </c>
      <c r="E799">
        <v>4.8499999999999996</v>
      </c>
      <c r="F799">
        <v>0.26351628484846001</v>
      </c>
      <c r="G799">
        <v>0.24221913953610599</v>
      </c>
      <c r="H799">
        <v>0.19624936421140801</v>
      </c>
      <c r="I799">
        <v>287.02456814819999</v>
      </c>
      <c r="L799">
        <v>213.48904718825801</v>
      </c>
      <c r="N799">
        <v>3.7475125124728299</v>
      </c>
      <c r="O799">
        <v>0</v>
      </c>
      <c r="R799">
        <v>0.25344829853258199</v>
      </c>
      <c r="S799">
        <v>-0.47266295196562202</v>
      </c>
      <c r="T799">
        <v>-1.39289319576436</v>
      </c>
      <c r="X799">
        <v>13297.851342100001</v>
      </c>
      <c r="Y799">
        <v>3.7360231452002601</v>
      </c>
      <c r="Z799">
        <v>14.465507073035401</v>
      </c>
      <c r="AA799">
        <v>20.094977472006001</v>
      </c>
      <c r="AB799">
        <v>12.4731281113758</v>
      </c>
      <c r="AC799">
        <v>2.4389395333596999</v>
      </c>
      <c r="AD799">
        <v>4.2271451952235504</v>
      </c>
      <c r="AE799">
        <v>27.0936824338091</v>
      </c>
      <c r="AF799">
        <v>2.8331970042859602</v>
      </c>
      <c r="AG799">
        <v>-174.45406460136101</v>
      </c>
      <c r="AH799">
        <v>-154.15272290446401</v>
      </c>
      <c r="AI799">
        <v>-1.25094924261054</v>
      </c>
      <c r="AJ799">
        <v>-111.694658189816</v>
      </c>
      <c r="AK799">
        <v>-107.44890375994299</v>
      </c>
      <c r="AM799">
        <v>0.73173304810415296</v>
      </c>
      <c r="AN799">
        <v>2.7882766565320201</v>
      </c>
      <c r="AO799">
        <v>0.73173304810415296</v>
      </c>
      <c r="AP799">
        <v>-47.236975072518398</v>
      </c>
      <c r="AR799">
        <v>-59.1386956262319</v>
      </c>
      <c r="AS799">
        <v>-1.2830624717844601</v>
      </c>
    </row>
    <row r="800" spans="1:45" x14ac:dyDescent="0.25">
      <c r="A800" t="s">
        <v>1854</v>
      </c>
      <c r="B800" t="s">
        <v>1853</v>
      </c>
      <c r="C800" t="s">
        <v>118</v>
      </c>
      <c r="D800">
        <v>2602.0840699199998</v>
      </c>
      <c r="E800">
        <v>667.7</v>
      </c>
      <c r="F800">
        <v>7.9717261904761898</v>
      </c>
      <c r="G800">
        <v>4.0869488223835599</v>
      </c>
      <c r="H800">
        <v>0.56225927551070098</v>
      </c>
      <c r="I800">
        <v>462.6999670619</v>
      </c>
      <c r="L800">
        <v>172.35627574246601</v>
      </c>
      <c r="M800">
        <v>8.2107098512667402</v>
      </c>
      <c r="N800">
        <v>11.7044287618256</v>
      </c>
      <c r="O800">
        <v>0</v>
      </c>
      <c r="P800">
        <v>0</v>
      </c>
      <c r="Q800">
        <v>45.565942395149001</v>
      </c>
      <c r="R800">
        <v>5.2668673632017002</v>
      </c>
      <c r="S800">
        <v>1.3693303253383899</v>
      </c>
      <c r="T800">
        <v>72.139841140005501</v>
      </c>
      <c r="X800">
        <v>2557.59406992</v>
      </c>
      <c r="Y800">
        <v>11.0886367653154</v>
      </c>
      <c r="Z800">
        <v>878.898305814433</v>
      </c>
      <c r="AA800">
        <v>47.743029119283101</v>
      </c>
      <c r="AB800">
        <v>39.444695711289299</v>
      </c>
      <c r="AC800">
        <v>0.75236751848995997</v>
      </c>
      <c r="AD800">
        <v>6.8141198838329604</v>
      </c>
      <c r="AE800">
        <v>330.89120710237103</v>
      </c>
      <c r="AF800">
        <v>894.18696560824696</v>
      </c>
      <c r="AG800">
        <v>-1.69472813817382</v>
      </c>
      <c r="AH800">
        <v>30.065393095933398</v>
      </c>
      <c r="AI800">
        <v>6.8741818876178904</v>
      </c>
      <c r="AJ800">
        <v>174.18603177087999</v>
      </c>
      <c r="AK800">
        <v>68.315943503594497</v>
      </c>
      <c r="AM800">
        <v>11.281526424972901</v>
      </c>
      <c r="AN800">
        <v>226.071595996524</v>
      </c>
      <c r="AO800">
        <v>11.281526424972901</v>
      </c>
      <c r="AP800">
        <v>115.91387857306501</v>
      </c>
      <c r="AR800">
        <v>313.72631071014399</v>
      </c>
      <c r="AS800">
        <v>72.139841140005501</v>
      </c>
    </row>
    <row r="801" spans="1:45" x14ac:dyDescent="0.25">
      <c r="A801" t="s">
        <v>1864</v>
      </c>
      <c r="B801" t="s">
        <v>1863</v>
      </c>
      <c r="C801" t="s">
        <v>648</v>
      </c>
      <c r="D801">
        <v>2595.9881466000002</v>
      </c>
      <c r="E801">
        <v>668.1</v>
      </c>
      <c r="F801">
        <v>1.3589958158995801</v>
      </c>
      <c r="G801">
        <v>0.59313367421475505</v>
      </c>
      <c r="H801">
        <v>1.0930814188181099</v>
      </c>
      <c r="I801">
        <v>-59.752954539100003</v>
      </c>
      <c r="L801">
        <v>1.22632685993208</v>
      </c>
      <c r="M801">
        <v>154.402650949839</v>
      </c>
      <c r="N801">
        <v>8.5377821393523003</v>
      </c>
      <c r="O801">
        <v>0</v>
      </c>
      <c r="P801">
        <v>137.57367262793099</v>
      </c>
      <c r="Q801">
        <v>2.2829948387961498</v>
      </c>
      <c r="R801">
        <v>0.77971407701137396</v>
      </c>
      <c r="S801">
        <v>-22.498148649869002</v>
      </c>
      <c r="T801">
        <v>152.43618007046399</v>
      </c>
      <c r="X801">
        <v>3130.3781466</v>
      </c>
      <c r="Y801">
        <v>2.5131286250110301</v>
      </c>
      <c r="AA801">
        <v>32.1262125061576</v>
      </c>
      <c r="AB801">
        <v>12.911970576637501</v>
      </c>
      <c r="AC801">
        <v>0.45716602517637001</v>
      </c>
      <c r="AD801">
        <v>5.7210413287841799</v>
      </c>
      <c r="AE801">
        <v>152.72171058466299</v>
      </c>
      <c r="AG801">
        <v>-56.3679497932402</v>
      </c>
      <c r="AH801">
        <v>6.3748998617506301</v>
      </c>
      <c r="AI801">
        <v>6.5666358399311902</v>
      </c>
      <c r="AJ801">
        <v>37.083091295045698</v>
      </c>
      <c r="AK801">
        <v>144.92107248043899</v>
      </c>
      <c r="AL801">
        <v>65.5</v>
      </c>
      <c r="AM801">
        <v>2.08410991128844</v>
      </c>
      <c r="AN801">
        <v>43.403914840327701</v>
      </c>
      <c r="AO801">
        <v>2.08410991128844</v>
      </c>
      <c r="AP801">
        <v>-62.296190599661998</v>
      </c>
      <c r="AQ801">
        <v>1.8247377372314999</v>
      </c>
      <c r="AR801">
        <v>31.721171727801</v>
      </c>
      <c r="AS801">
        <v>152.70518509411701</v>
      </c>
    </row>
    <row r="802" spans="1:45" x14ac:dyDescent="0.25">
      <c r="A802" t="s">
        <v>1889</v>
      </c>
      <c r="B802" t="s">
        <v>1888</v>
      </c>
      <c r="C802" t="s">
        <v>61</v>
      </c>
      <c r="D802">
        <v>2593.8135456800001</v>
      </c>
      <c r="E802">
        <v>341.55</v>
      </c>
      <c r="F802">
        <v>4.7658266129032203</v>
      </c>
      <c r="G802">
        <v>1.2440883791533099</v>
      </c>
      <c r="H802">
        <v>1.1157501357270401</v>
      </c>
      <c r="I802">
        <v>91.200331155100002</v>
      </c>
      <c r="L802">
        <v>64.999120130008095</v>
      </c>
      <c r="M802">
        <v>22.598902547144899</v>
      </c>
      <c r="N802">
        <v>11.987828843106101</v>
      </c>
      <c r="O802">
        <v>0</v>
      </c>
      <c r="P802">
        <v>2.52462080368054</v>
      </c>
      <c r="Q802">
        <v>14.7751871197027</v>
      </c>
      <c r="R802">
        <v>1.4497104626974699</v>
      </c>
      <c r="S802">
        <v>5.9858045725112001</v>
      </c>
      <c r="T802">
        <v>9.4530177691606898</v>
      </c>
      <c r="U802">
        <v>1.0210035005834299</v>
      </c>
      <c r="V802">
        <v>0.365318611886705</v>
      </c>
      <c r="W802">
        <v>7.27446292542024E-2</v>
      </c>
      <c r="X802">
        <v>2691.8635456799998</v>
      </c>
      <c r="Y802">
        <v>0.63583622978188603</v>
      </c>
      <c r="Z802">
        <v>10.073962597507499</v>
      </c>
      <c r="AA802">
        <v>5.6938120982295803</v>
      </c>
      <c r="AB802">
        <v>4.2897540209398999</v>
      </c>
      <c r="AC802">
        <v>0.75236751848995997</v>
      </c>
      <c r="AD802">
        <v>6.8141198838329604</v>
      </c>
      <c r="AE802">
        <v>330.89120710237103</v>
      </c>
      <c r="AF802">
        <v>9.7070227374723999</v>
      </c>
      <c r="AG802">
        <v>-61.937591502111196</v>
      </c>
      <c r="AH802">
        <v>-76.480402623595495</v>
      </c>
      <c r="AI802">
        <v>1.2430515638367701</v>
      </c>
      <c r="AJ802">
        <v>-67.703722141489393</v>
      </c>
      <c r="AK802">
        <v>-77.944315102044499</v>
      </c>
      <c r="AM802">
        <v>0.61267616194331898</v>
      </c>
      <c r="AN802">
        <v>6.8166764229060997</v>
      </c>
      <c r="AO802">
        <v>0.61267616194331898</v>
      </c>
      <c r="AP802">
        <v>-64.385162146848501</v>
      </c>
      <c r="AR802">
        <v>-77.531387279317599</v>
      </c>
      <c r="AS802">
        <v>9.4543960112265406</v>
      </c>
    </row>
    <row r="803" spans="1:45" x14ac:dyDescent="0.25">
      <c r="A803" t="s">
        <v>1883</v>
      </c>
      <c r="B803" t="s">
        <v>1882</v>
      </c>
      <c r="C803" t="s">
        <v>1140</v>
      </c>
      <c r="D803">
        <v>2580.8388</v>
      </c>
      <c r="E803">
        <v>1000</v>
      </c>
      <c r="U803">
        <v>0</v>
      </c>
      <c r="V803">
        <v>0</v>
      </c>
      <c r="W803">
        <v>0</v>
      </c>
      <c r="X803">
        <v>2580.8388</v>
      </c>
      <c r="AC803">
        <v>0</v>
      </c>
    </row>
    <row r="804" spans="1:45" x14ac:dyDescent="0.25">
      <c r="A804" t="s">
        <v>1959</v>
      </c>
      <c r="B804" t="s">
        <v>1958</v>
      </c>
      <c r="C804" t="s">
        <v>370</v>
      </c>
      <c r="D804">
        <v>2558.2175361599998</v>
      </c>
      <c r="E804">
        <v>149.19999999999999</v>
      </c>
      <c r="F804">
        <v>10.159420289854999</v>
      </c>
      <c r="G804">
        <v>1.9269390779050499</v>
      </c>
      <c r="H804">
        <v>0.977363863001946</v>
      </c>
      <c r="I804">
        <v>53.556829877200002</v>
      </c>
      <c r="L804">
        <v>46.617941410954401</v>
      </c>
      <c r="M804">
        <v>7.5134895409860203</v>
      </c>
      <c r="N804">
        <v>7.4505571770784602</v>
      </c>
      <c r="O804">
        <v>0</v>
      </c>
      <c r="P804">
        <v>6.6573040628772704</v>
      </c>
      <c r="Q804">
        <v>20.886506721116099</v>
      </c>
      <c r="R804">
        <v>2.3086757470412702</v>
      </c>
      <c r="S804">
        <v>3.5024618469421802</v>
      </c>
      <c r="T804">
        <v>14.8863400416642</v>
      </c>
      <c r="U804">
        <v>5.0133689839572204</v>
      </c>
      <c r="V804">
        <v>4.3576840952604901</v>
      </c>
      <c r="W804">
        <v>4.6864190386334403</v>
      </c>
      <c r="X804">
        <v>2299.7775361599902</v>
      </c>
      <c r="Y804">
        <v>0.97525890801146597</v>
      </c>
      <c r="AA804">
        <v>12.618114430813099</v>
      </c>
      <c r="AB804">
        <v>9.620487497009</v>
      </c>
      <c r="AC804">
        <v>0.75236751848995997</v>
      </c>
      <c r="AD804">
        <v>6.8141198838329604</v>
      </c>
      <c r="AE804">
        <v>330.89120710237103</v>
      </c>
      <c r="AG804">
        <v>-75.004822925897301</v>
      </c>
      <c r="AH804">
        <v>-70.185243452343002</v>
      </c>
      <c r="AI804">
        <v>1.57576165777219</v>
      </c>
      <c r="AJ804">
        <v>-70.580193971390798</v>
      </c>
      <c r="AK804">
        <v>-65.267342846440499</v>
      </c>
      <c r="AM804">
        <v>1.08485468770037</v>
      </c>
      <c r="AN804">
        <v>1112.2684939825999</v>
      </c>
      <c r="AO804">
        <v>1.08485468770037</v>
      </c>
      <c r="AP804">
        <v>-75.634547375742898</v>
      </c>
      <c r="AR804">
        <v>-60.215230573290199</v>
      </c>
      <c r="AS804">
        <v>14.889805809673399</v>
      </c>
    </row>
    <row r="805" spans="1:45" x14ac:dyDescent="0.25">
      <c r="A805" t="s">
        <v>1870</v>
      </c>
      <c r="B805" t="s">
        <v>1869</v>
      </c>
      <c r="C805" t="s">
        <v>115</v>
      </c>
      <c r="D805">
        <v>2543.8735919999999</v>
      </c>
      <c r="E805">
        <v>539.4</v>
      </c>
      <c r="F805">
        <v>17.755825734549099</v>
      </c>
      <c r="G805">
        <v>1.6385393773999499</v>
      </c>
      <c r="H805">
        <v>1.4432026720683699</v>
      </c>
      <c r="I805">
        <v>140.99892073129999</v>
      </c>
      <c r="J805">
        <v>125.72380552879</v>
      </c>
      <c r="K805">
        <v>62.351791706814602</v>
      </c>
      <c r="L805">
        <v>65.326836855467107</v>
      </c>
      <c r="M805">
        <v>14.3144895284504</v>
      </c>
      <c r="N805">
        <v>21.414780781074299</v>
      </c>
      <c r="O805">
        <v>2.9031892445891301</v>
      </c>
      <c r="P805">
        <v>1.6527544441414701</v>
      </c>
      <c r="Q805">
        <v>50.2150731248624</v>
      </c>
      <c r="R805">
        <v>2.6633902480256899</v>
      </c>
      <c r="S805">
        <v>3.7893710141302899</v>
      </c>
      <c r="T805">
        <v>10.1353583489381</v>
      </c>
      <c r="U805">
        <v>2.02671579917088</v>
      </c>
      <c r="V805">
        <v>1.40106071247453</v>
      </c>
      <c r="W805">
        <v>1.46005882062305</v>
      </c>
      <c r="X805">
        <v>2594.4535919999998</v>
      </c>
      <c r="Y805">
        <v>1.1415381195633501</v>
      </c>
      <c r="Z805">
        <v>14.593619034762</v>
      </c>
      <c r="AA805">
        <v>7.4021500485021301</v>
      </c>
      <c r="AB805">
        <v>6.3482189238787203</v>
      </c>
      <c r="AC805">
        <v>0.69067063619616997</v>
      </c>
      <c r="AD805">
        <v>8.5308523218610208</v>
      </c>
      <c r="AE805">
        <v>61.422563987467399</v>
      </c>
      <c r="AF805">
        <v>14.309110091123801</v>
      </c>
      <c r="AG805">
        <v>-82.146862716439898</v>
      </c>
      <c r="AH805">
        <v>-63.752896154814302</v>
      </c>
      <c r="AI805">
        <v>2.2375723174625501</v>
      </c>
      <c r="AJ805">
        <v>-79.004553348748004</v>
      </c>
      <c r="AK805">
        <v>-83.715395940464802</v>
      </c>
      <c r="AM805">
        <v>1.1192833379532401</v>
      </c>
      <c r="AN805">
        <v>10.809814269323899</v>
      </c>
      <c r="AO805">
        <v>1.1192833379532401</v>
      </c>
      <c r="AP805">
        <v>-44.698147954742502</v>
      </c>
      <c r="AR805">
        <v>-29.258379334005799</v>
      </c>
      <c r="AS805">
        <v>10.135358348938199</v>
      </c>
    </row>
    <row r="806" spans="1:45" x14ac:dyDescent="0.25">
      <c r="A806" t="s">
        <v>1899</v>
      </c>
      <c r="B806" t="s">
        <v>1898</v>
      </c>
      <c r="C806" t="s">
        <v>328</v>
      </c>
      <c r="D806">
        <v>2533.3308000000002</v>
      </c>
      <c r="E806">
        <v>264.60000000000002</v>
      </c>
      <c r="F806">
        <v>15.2386759581881</v>
      </c>
      <c r="G806">
        <v>0.23630006357278999</v>
      </c>
      <c r="H806">
        <v>3.2084336160978499</v>
      </c>
      <c r="I806">
        <v>38.008913602500002</v>
      </c>
      <c r="J806">
        <v>39.165840957382301</v>
      </c>
      <c r="K806">
        <v>7.9069737571240299</v>
      </c>
      <c r="L806">
        <v>2.60841728896827</v>
      </c>
      <c r="M806">
        <v>23.169438053645901</v>
      </c>
      <c r="N806">
        <v>7.7749728893708498</v>
      </c>
      <c r="O806">
        <v>9.3193454060431904</v>
      </c>
      <c r="P806">
        <v>4.5738217587171199</v>
      </c>
      <c r="Q806">
        <v>14.523362144557099</v>
      </c>
      <c r="R806">
        <v>1.44084551811824</v>
      </c>
      <c r="S806">
        <v>26.352669529287802</v>
      </c>
      <c r="T806">
        <v>43.700721062618598</v>
      </c>
      <c r="X806">
        <v>2682.3508000000002</v>
      </c>
      <c r="Y806">
        <v>0.82465107556468298</v>
      </c>
      <c r="AA806">
        <v>30.665951754887399</v>
      </c>
      <c r="AB806">
        <v>18.676721905027101</v>
      </c>
      <c r="AC806">
        <v>0.95888409771816996</v>
      </c>
      <c r="AD806">
        <v>9.8412150797770206</v>
      </c>
      <c r="AE806">
        <v>44.594834924386198</v>
      </c>
      <c r="AG806">
        <v>-82.730568021429704</v>
      </c>
      <c r="AH806">
        <v>-64.202280504726303</v>
      </c>
      <c r="AI806">
        <v>3.49006130574345</v>
      </c>
      <c r="AJ806">
        <v>-39.254423124678702</v>
      </c>
      <c r="AK806">
        <v>-8.4853806855442997</v>
      </c>
      <c r="AL806">
        <v>18.1855670103092</v>
      </c>
      <c r="AM806">
        <v>0.778836969788268</v>
      </c>
      <c r="AO806">
        <v>0.778836969788268</v>
      </c>
      <c r="AP806">
        <v>-80.532255413013701</v>
      </c>
      <c r="AQ806">
        <v>0.66303440491460197</v>
      </c>
      <c r="AR806">
        <v>-84.661355681864706</v>
      </c>
      <c r="AS806">
        <v>43.708260869565201</v>
      </c>
    </row>
    <row r="807" spans="1:45" x14ac:dyDescent="0.25">
      <c r="A807" t="s">
        <v>1905</v>
      </c>
      <c r="B807" t="s">
        <v>1904</v>
      </c>
      <c r="C807" t="s">
        <v>88</v>
      </c>
      <c r="D807">
        <v>2528.9026412500002</v>
      </c>
      <c r="E807">
        <v>112.8</v>
      </c>
      <c r="F807">
        <v>61.0671936758893</v>
      </c>
      <c r="G807">
        <v>2.29871823701371</v>
      </c>
      <c r="H807">
        <v>1.2389275029804001</v>
      </c>
      <c r="I807">
        <v>79.625980663299998</v>
      </c>
      <c r="J807">
        <v>87.751063148342496</v>
      </c>
      <c r="K807">
        <v>73.310439316026404</v>
      </c>
      <c r="L807">
        <v>51.961092249314603</v>
      </c>
      <c r="M807">
        <v>3.5982980227028398</v>
      </c>
      <c r="N807">
        <v>16.1903863686378</v>
      </c>
      <c r="O807">
        <v>4.1594937645709198</v>
      </c>
      <c r="P807">
        <v>0.50205385668644398</v>
      </c>
      <c r="Q807">
        <v>41.067403475605303</v>
      </c>
      <c r="R807">
        <v>2.8700247357769202</v>
      </c>
      <c r="S807">
        <v>2.8373686379559002</v>
      </c>
      <c r="T807">
        <v>22.387594203700399</v>
      </c>
      <c r="U807">
        <v>0.71716718960107495</v>
      </c>
      <c r="V807">
        <v>-2.5250471814514399</v>
      </c>
      <c r="W807">
        <v>0.224315233059385</v>
      </c>
      <c r="X807">
        <v>2252.89264125</v>
      </c>
      <c r="Y807">
        <v>2.0451466450461999</v>
      </c>
      <c r="Z807">
        <v>22.761089525661699</v>
      </c>
      <c r="AA807">
        <v>14.581829393203799</v>
      </c>
      <c r="AB807">
        <v>12.924632214158599</v>
      </c>
      <c r="AC807">
        <v>1.29014926677683</v>
      </c>
      <c r="AD807">
        <v>4.6536854529267204</v>
      </c>
      <c r="AE807">
        <v>35.211063385994301</v>
      </c>
      <c r="AF807">
        <v>25.549632665690002</v>
      </c>
      <c r="AG807">
        <v>-42.409239514647197</v>
      </c>
      <c r="AH807">
        <v>21.3046199442473</v>
      </c>
      <c r="AI807">
        <v>3.7233000710384099</v>
      </c>
      <c r="AJ807">
        <v>-32.185330785772997</v>
      </c>
      <c r="AK807">
        <v>4.5156636045916398</v>
      </c>
      <c r="AM807">
        <v>2.2957049340492701</v>
      </c>
      <c r="AN807">
        <v>22.281080539647501</v>
      </c>
      <c r="AO807">
        <v>2.2957049340492701</v>
      </c>
      <c r="AP807">
        <v>-43.589245675346099</v>
      </c>
      <c r="AR807">
        <v>43.002917826050002</v>
      </c>
      <c r="AS807">
        <v>22.387594203700399</v>
      </c>
    </row>
    <row r="808" spans="1:45" x14ac:dyDescent="0.25">
      <c r="A808" t="s">
        <v>1887</v>
      </c>
      <c r="B808" t="s">
        <v>1886</v>
      </c>
      <c r="C808" t="s">
        <v>533</v>
      </c>
      <c r="D808">
        <v>2522.0808252000002</v>
      </c>
      <c r="E808">
        <v>218.9</v>
      </c>
      <c r="F808">
        <v>27.802797202797102</v>
      </c>
      <c r="G808">
        <v>3.0774996252435902</v>
      </c>
      <c r="H808">
        <v>1.3722051195868801</v>
      </c>
      <c r="I808">
        <v>170.44403750070001</v>
      </c>
      <c r="L808">
        <v>93.904689535388599</v>
      </c>
      <c r="M808">
        <v>3.6618437759628701</v>
      </c>
      <c r="N808">
        <v>25.0991136587459</v>
      </c>
      <c r="O808">
        <v>0</v>
      </c>
      <c r="P808">
        <v>1.79330020535168</v>
      </c>
      <c r="Q808">
        <v>92.958660523070904</v>
      </c>
      <c r="R808">
        <v>4.1244940788487403</v>
      </c>
      <c r="S808">
        <v>2.6682015328857398</v>
      </c>
      <c r="T808">
        <v>17.607378003350998</v>
      </c>
      <c r="U808">
        <v>0.34246575342465702</v>
      </c>
      <c r="V808">
        <v>-2.89974861762785</v>
      </c>
      <c r="W808">
        <v>-1.52064451623993</v>
      </c>
      <c r="X808">
        <v>2438.6408252000001</v>
      </c>
      <c r="Y808">
        <v>2.7151216642729099</v>
      </c>
      <c r="AA808">
        <v>12.2674220292771</v>
      </c>
      <c r="AB808">
        <v>11.6031823057524</v>
      </c>
      <c r="AC808">
        <v>1.29014926677683</v>
      </c>
      <c r="AD808">
        <v>4.6536854529267204</v>
      </c>
      <c r="AE808">
        <v>35.211063385994301</v>
      </c>
      <c r="AG808">
        <v>73.814777010399993</v>
      </c>
      <c r="AH808">
        <v>28.805757771026201</v>
      </c>
      <c r="AI808">
        <v>3.9535385155111</v>
      </c>
      <c r="AJ808">
        <v>32.771241795096103</v>
      </c>
      <c r="AK808">
        <v>-17.8006006535106</v>
      </c>
      <c r="AL808">
        <v>15.7482014388489</v>
      </c>
      <c r="AM808">
        <v>2.8080216720665301</v>
      </c>
      <c r="AN808">
        <v>33.264057309416998</v>
      </c>
      <c r="AO808">
        <v>2.8080216720665301</v>
      </c>
      <c r="AP808">
        <v>239.99451421830699</v>
      </c>
      <c r="AQ808">
        <v>2.4753821584053401</v>
      </c>
      <c r="AR808">
        <v>74.915899020182707</v>
      </c>
      <c r="AS808">
        <v>17.6246039496855</v>
      </c>
    </row>
    <row r="809" spans="1:45" x14ac:dyDescent="0.25">
      <c r="A809" t="s">
        <v>1957</v>
      </c>
      <c r="B809" t="s">
        <v>1956</v>
      </c>
      <c r="C809" t="s">
        <v>1447</v>
      </c>
      <c r="D809">
        <v>2514.9674883600001</v>
      </c>
      <c r="E809">
        <v>51.95</v>
      </c>
      <c r="F809">
        <v>4.0627495721619997</v>
      </c>
      <c r="G809">
        <v>1.4325275486066999E-2</v>
      </c>
      <c r="H809">
        <v>0.36930601585711997</v>
      </c>
      <c r="I809">
        <v>545.04772749630001</v>
      </c>
      <c r="L809">
        <v>2.9310241505363401</v>
      </c>
      <c r="N809">
        <v>24.479835013748801</v>
      </c>
      <c r="O809">
        <v>0</v>
      </c>
      <c r="Q809">
        <v>20.598209754071799</v>
      </c>
      <c r="R809">
        <v>8.0124617781111102E-2</v>
      </c>
      <c r="S809">
        <v>-0.219828281797014</v>
      </c>
      <c r="T809">
        <v>7.0419653031304197</v>
      </c>
      <c r="X809">
        <v>3586.5574883600002</v>
      </c>
      <c r="Y809">
        <v>10.746561659854899</v>
      </c>
      <c r="Z809">
        <v>914.93813478571406</v>
      </c>
      <c r="AA809">
        <v>16.7862842289619</v>
      </c>
      <c r="AB809">
        <v>22.014224701448502</v>
      </c>
      <c r="AC809">
        <v>0.45716602517637001</v>
      </c>
      <c r="AD809">
        <v>5.7210413287841799</v>
      </c>
      <c r="AE809">
        <v>152.72171058466299</v>
      </c>
      <c r="AF809">
        <v>641.57333886734602</v>
      </c>
      <c r="AG809">
        <v>-193.589916312909</v>
      </c>
      <c r="AH809">
        <v>-147.315701086948</v>
      </c>
      <c r="AI809">
        <v>-2.9208486114001602</v>
      </c>
      <c r="AJ809">
        <v>-75.956914012881199</v>
      </c>
      <c r="AK809">
        <v>-88.685588332012202</v>
      </c>
      <c r="AM809">
        <v>7.5357089002217297</v>
      </c>
      <c r="AN809">
        <v>561.37667150892798</v>
      </c>
      <c r="AO809">
        <v>7.5357089002217297</v>
      </c>
      <c r="AP809">
        <v>52.249221812793699</v>
      </c>
      <c r="AR809">
        <v>376.27641937711797</v>
      </c>
      <c r="AS809">
        <v>7.0417681320453598</v>
      </c>
    </row>
    <row r="810" spans="1:45" x14ac:dyDescent="0.25">
      <c r="A810" t="s">
        <v>1919</v>
      </c>
      <c r="B810" t="s">
        <v>1918</v>
      </c>
      <c r="C810" t="s">
        <v>336</v>
      </c>
      <c r="D810">
        <v>2510.9332486500002</v>
      </c>
      <c r="E810">
        <v>1237.1500000000001</v>
      </c>
      <c r="F810">
        <v>7.0660569105690998</v>
      </c>
      <c r="G810">
        <v>1.1952018498891901</v>
      </c>
      <c r="H810">
        <v>2.8787359900373599</v>
      </c>
      <c r="I810">
        <v>122.5872057792</v>
      </c>
      <c r="L810">
        <v>39.010571567620097</v>
      </c>
      <c r="M810">
        <v>53.660623978837599</v>
      </c>
      <c r="N810">
        <v>28.047599838644501</v>
      </c>
      <c r="O810">
        <v>0</v>
      </c>
      <c r="P810">
        <v>11.2814128997121</v>
      </c>
      <c r="Q810">
        <v>37.036106224344401</v>
      </c>
      <c r="R810">
        <v>2.0956739570286098</v>
      </c>
      <c r="S810">
        <v>7.2912340649231098</v>
      </c>
      <c r="T810">
        <v>56.795594857498301</v>
      </c>
      <c r="U810">
        <v>3.0311458913103499E-2</v>
      </c>
      <c r="V810">
        <v>-3.21190291213941</v>
      </c>
      <c r="W810">
        <v>-1.1453359777759</v>
      </c>
      <c r="X810">
        <v>2571.1632486499998</v>
      </c>
      <c r="Y810">
        <v>4.6344801612321698</v>
      </c>
      <c r="AA810">
        <v>36.979192415504102</v>
      </c>
      <c r="AB810">
        <v>35.960325155943998</v>
      </c>
      <c r="AC810">
        <v>1.29014926677683</v>
      </c>
      <c r="AD810">
        <v>4.6536854529267204</v>
      </c>
      <c r="AE810">
        <v>35.211063385994301</v>
      </c>
      <c r="AG810">
        <v>884.58754519181502</v>
      </c>
      <c r="AH810">
        <v>536.47296737731403</v>
      </c>
      <c r="AI810">
        <v>19.535775683887</v>
      </c>
      <c r="AJ810">
        <v>146.98350602667799</v>
      </c>
      <c r="AK810">
        <v>165.14815447958199</v>
      </c>
      <c r="AL810">
        <v>28.117045454545401</v>
      </c>
      <c r="AM810">
        <v>4.5259165605904901</v>
      </c>
      <c r="AO810">
        <v>4.5259165605904901</v>
      </c>
      <c r="AP810">
        <v>402.91714393977702</v>
      </c>
      <c r="AQ810">
        <v>2.3446102678660301</v>
      </c>
      <c r="AR810">
        <v>181.92615889015099</v>
      </c>
      <c r="AS810">
        <v>56.795594857498301</v>
      </c>
    </row>
    <row r="811" spans="1:45" x14ac:dyDescent="0.25">
      <c r="A811" t="s">
        <v>1947</v>
      </c>
      <c r="B811" t="s">
        <v>1946</v>
      </c>
      <c r="C811" t="s">
        <v>315</v>
      </c>
      <c r="D811">
        <v>2507.4696476899999</v>
      </c>
      <c r="E811">
        <v>258.35000000000002</v>
      </c>
      <c r="F811">
        <v>13.982968369829599</v>
      </c>
      <c r="G811">
        <v>1.09727792930103</v>
      </c>
      <c r="H811">
        <v>1.5177404346160099</v>
      </c>
      <c r="I811">
        <v>116.9377153115</v>
      </c>
      <c r="L811">
        <v>72.677224137682302</v>
      </c>
      <c r="M811">
        <v>23.9270186912415</v>
      </c>
      <c r="N811">
        <v>22.044918391223401</v>
      </c>
      <c r="O811">
        <v>0</v>
      </c>
      <c r="P811">
        <v>17.732525732971599</v>
      </c>
      <c r="Q811">
        <v>31.591882035833201</v>
      </c>
      <c r="R811">
        <v>1.7153323707150101</v>
      </c>
      <c r="S811">
        <v>6.0099705219351396</v>
      </c>
      <c r="T811">
        <v>31.461350661104099</v>
      </c>
      <c r="U811">
        <v>3.8662284941040001E-2</v>
      </c>
      <c r="V811">
        <v>-0.726141476246007</v>
      </c>
      <c r="W811">
        <v>-0.875293766624752</v>
      </c>
      <c r="X811">
        <v>2545.28964769</v>
      </c>
      <c r="Y811">
        <v>3.67184992237337</v>
      </c>
      <c r="Z811">
        <v>162.74230483951399</v>
      </c>
      <c r="AA811">
        <v>22.1445071140595</v>
      </c>
      <c r="AB811">
        <v>18.5489698855123</v>
      </c>
      <c r="AC811">
        <v>0.83208620538750999</v>
      </c>
      <c r="AD811">
        <v>6.2748041438375504</v>
      </c>
      <c r="AE811">
        <v>38.257191492088097</v>
      </c>
      <c r="AF811">
        <v>160.32414627173901</v>
      </c>
      <c r="AG811">
        <v>105.605212555504</v>
      </c>
      <c r="AH811">
        <v>90.926960778389102</v>
      </c>
      <c r="AI811">
        <v>9.3176383177511006</v>
      </c>
      <c r="AJ811">
        <v>-12.9917161753594</v>
      </c>
      <c r="AK811">
        <v>-21.892498202759601</v>
      </c>
      <c r="AM811">
        <v>3.6172905663526498</v>
      </c>
      <c r="AN811">
        <v>24.008709763404799</v>
      </c>
      <c r="AO811">
        <v>3.6172905663526498</v>
      </c>
      <c r="AP811">
        <v>-12.930740512620501</v>
      </c>
      <c r="AR811">
        <v>-19.166879576576299</v>
      </c>
      <c r="AS811">
        <v>31.4692475864709</v>
      </c>
    </row>
    <row r="812" spans="1:45" x14ac:dyDescent="0.25">
      <c r="A812" t="s">
        <v>1808</v>
      </c>
      <c r="B812" t="s">
        <v>1807</v>
      </c>
      <c r="C812" t="s">
        <v>88</v>
      </c>
      <c r="D812">
        <v>2506.7038160000002</v>
      </c>
      <c r="E812">
        <v>478.65</v>
      </c>
      <c r="F812">
        <v>29.756916996047401</v>
      </c>
      <c r="G812">
        <v>1.2081458020781199</v>
      </c>
      <c r="H812">
        <v>1.5439956827993599</v>
      </c>
      <c r="I812">
        <v>61.8043129243</v>
      </c>
      <c r="J812">
        <v>46.343503937007803</v>
      </c>
      <c r="K812">
        <v>52.525531099719899</v>
      </c>
      <c r="L812">
        <v>50.159719284045501</v>
      </c>
      <c r="M812">
        <v>31.887985546522099</v>
      </c>
      <c r="N812">
        <v>18.740431887485201</v>
      </c>
      <c r="O812">
        <v>7.87596899224806</v>
      </c>
      <c r="P812">
        <v>26.209533413163498</v>
      </c>
      <c r="Q812">
        <v>32.961763987295299</v>
      </c>
      <c r="R812">
        <v>1.7920764571873</v>
      </c>
      <c r="S812">
        <v>7.7340921216432497</v>
      </c>
      <c r="T812">
        <v>23.225273936810801</v>
      </c>
      <c r="U812">
        <v>1.1375387797311201</v>
      </c>
      <c r="V812">
        <v>-2.1046755913213802</v>
      </c>
      <c r="W812">
        <v>0.64468682318943704</v>
      </c>
      <c r="X812">
        <v>2621.3438160000001</v>
      </c>
      <c r="Y812">
        <v>2.4110518717462801</v>
      </c>
      <c r="AA812">
        <v>17.409469456066901</v>
      </c>
      <c r="AB812">
        <v>15.810276332931201</v>
      </c>
      <c r="AC812">
        <v>1.29014926677683</v>
      </c>
      <c r="AD812">
        <v>4.6536854529267204</v>
      </c>
      <c r="AE812">
        <v>35.211063385994301</v>
      </c>
      <c r="AG812">
        <v>-18.546130494673601</v>
      </c>
      <c r="AH812">
        <v>71.567984170740601</v>
      </c>
      <c r="AI812">
        <v>5.2660738555912596</v>
      </c>
      <c r="AJ812">
        <v>-29.647899854540601</v>
      </c>
      <c r="AK812">
        <v>8.4263407589813202</v>
      </c>
      <c r="AL812">
        <v>23.932499999999902</v>
      </c>
      <c r="AM812">
        <v>2.3056086311878001</v>
      </c>
      <c r="AN812">
        <v>20.655107251153499</v>
      </c>
      <c r="AO812">
        <v>2.3056086311878001</v>
      </c>
      <c r="AP812">
        <v>-43.345889041006401</v>
      </c>
      <c r="AQ812">
        <v>1.8868301478102101</v>
      </c>
      <c r="AR812">
        <v>43.619834036434398</v>
      </c>
      <c r="AS812">
        <v>28.979234867052</v>
      </c>
    </row>
    <row r="813" spans="1:45" x14ac:dyDescent="0.25">
      <c r="A813" t="s">
        <v>1885</v>
      </c>
      <c r="B813" t="s">
        <v>1884</v>
      </c>
      <c r="C813" t="s">
        <v>435</v>
      </c>
      <c r="D813">
        <v>2487.7889049999999</v>
      </c>
      <c r="E813">
        <v>321.75</v>
      </c>
      <c r="F813">
        <v>5.4113963681903501</v>
      </c>
      <c r="G813">
        <v>0.628043574770344</v>
      </c>
      <c r="H813">
        <v>1.1453823800411</v>
      </c>
      <c r="I813">
        <v>44.012849127400003</v>
      </c>
      <c r="L813">
        <v>55.853795126297896</v>
      </c>
      <c r="M813">
        <v>68.142418068170002</v>
      </c>
      <c r="N813">
        <v>12.356482077238701</v>
      </c>
      <c r="O813">
        <v>0</v>
      </c>
      <c r="P813">
        <v>38.398314742549204</v>
      </c>
      <c r="Q813">
        <v>14.713776780049701</v>
      </c>
      <c r="R813">
        <v>0.91667520404330105</v>
      </c>
      <c r="S813">
        <v>-31.4339622641509</v>
      </c>
      <c r="T813">
        <v>41.256864096185701</v>
      </c>
      <c r="U813">
        <v>7.0658059379599902E-2</v>
      </c>
      <c r="V813">
        <v>-1.4633085215181001</v>
      </c>
      <c r="W813">
        <v>-0.156286240255706</v>
      </c>
      <c r="X813">
        <v>2675.6189049999998</v>
      </c>
      <c r="Y813">
        <v>3.3113685536070099</v>
      </c>
      <c r="Z813">
        <v>768.85600718390799</v>
      </c>
      <c r="AA813">
        <v>30.960644584586898</v>
      </c>
      <c r="AB813">
        <v>25.868886251571102</v>
      </c>
      <c r="AC813">
        <v>0.95888409771816996</v>
      </c>
      <c r="AD813">
        <v>9.8412150797770206</v>
      </c>
      <c r="AE813">
        <v>44.594834924386198</v>
      </c>
      <c r="AF813">
        <v>714.881869252873</v>
      </c>
      <c r="AG813">
        <v>-20.889391838378</v>
      </c>
      <c r="AH813">
        <v>-11.878422017914501</v>
      </c>
      <c r="AI813">
        <v>8.5913212867355</v>
      </c>
      <c r="AJ813">
        <v>-47.093567043550102</v>
      </c>
      <c r="AK813">
        <v>-13.6031140891102</v>
      </c>
      <c r="AM813">
        <v>3.0789085592999998</v>
      </c>
      <c r="AN813">
        <v>242.002811770428</v>
      </c>
      <c r="AO813">
        <v>3.0789085592999998</v>
      </c>
      <c r="AP813">
        <v>-49.539449966197097</v>
      </c>
      <c r="AR813">
        <v>-39.363069408474502</v>
      </c>
      <c r="AS813">
        <v>41.250023296302402</v>
      </c>
    </row>
    <row r="814" spans="1:45" x14ac:dyDescent="0.25">
      <c r="A814" t="s">
        <v>1909</v>
      </c>
      <c r="B814" t="s">
        <v>1908</v>
      </c>
      <c r="C814" t="s">
        <v>74</v>
      </c>
      <c r="D814">
        <v>2485.4862008499999</v>
      </c>
      <c r="E814">
        <v>1586.35</v>
      </c>
      <c r="F814">
        <v>83.349557522123902</v>
      </c>
      <c r="G814">
        <v>3.2957133488344299</v>
      </c>
      <c r="H814">
        <v>1.3885641792397201</v>
      </c>
      <c r="I814">
        <v>-592.90945418340004</v>
      </c>
      <c r="J814">
        <v>129.86677115987399</v>
      </c>
      <c r="K814">
        <v>7819.4670846394902</v>
      </c>
      <c r="L814">
        <v>82.003023678228402</v>
      </c>
      <c r="M814">
        <v>4.9525677536163499</v>
      </c>
      <c r="N814">
        <v>25.795628834355799</v>
      </c>
      <c r="O814">
        <v>2.8105726872246599</v>
      </c>
      <c r="P814">
        <v>4.2000641231163804</v>
      </c>
      <c r="Q814">
        <v>66.941652917354105</v>
      </c>
      <c r="R814">
        <v>3.2957133488344299</v>
      </c>
      <c r="S814">
        <v>2.7903610069955498</v>
      </c>
      <c r="T814">
        <v>18.563643295615801</v>
      </c>
      <c r="U814">
        <v>0.31220730565095201</v>
      </c>
      <c r="V814">
        <v>-2.3127872759586601</v>
      </c>
      <c r="W814">
        <v>-1.4017354113100799</v>
      </c>
      <c r="X814">
        <v>2356.0362008500001</v>
      </c>
      <c r="Y814">
        <v>2.5625522898924298</v>
      </c>
      <c r="AA814">
        <v>12.507491643308301</v>
      </c>
      <c r="AB814">
        <v>10.8949650906358</v>
      </c>
      <c r="AC814">
        <v>1.51887463644678</v>
      </c>
      <c r="AD814">
        <v>7.7289023228045197</v>
      </c>
      <c r="AE814">
        <v>31.807681496004101</v>
      </c>
      <c r="AG814">
        <v>-38.739992203132203</v>
      </c>
      <c r="AH814">
        <v>-33.943718863505502</v>
      </c>
      <c r="AI814">
        <v>4.6875623801934996</v>
      </c>
      <c r="AJ814">
        <v>-44.724775109493898</v>
      </c>
      <c r="AK814">
        <v>-29.839782448325099</v>
      </c>
      <c r="AM814">
        <v>2.7033491052413998</v>
      </c>
      <c r="AN814">
        <v>107.690043364384</v>
      </c>
      <c r="AO814">
        <v>2.7033491052413998</v>
      </c>
      <c r="AP814">
        <v>-49.030436808534198</v>
      </c>
      <c r="AR814">
        <v>-24.964849963802401</v>
      </c>
      <c r="AS814">
        <v>20.854893445628399</v>
      </c>
    </row>
    <row r="815" spans="1:45" x14ac:dyDescent="0.25">
      <c r="A815" t="s">
        <v>1917</v>
      </c>
      <c r="B815" t="s">
        <v>1916</v>
      </c>
      <c r="C815" t="s">
        <v>701</v>
      </c>
      <c r="D815">
        <v>2484.2694445500001</v>
      </c>
      <c r="E815">
        <v>2018.05</v>
      </c>
      <c r="F815">
        <v>2247.75</v>
      </c>
      <c r="G815">
        <v>1.7122773127280499</v>
      </c>
      <c r="H815">
        <v>2.87464036169338</v>
      </c>
      <c r="I815">
        <v>12.152003924600001</v>
      </c>
      <c r="J815">
        <v>21.002053746995799</v>
      </c>
      <c r="K815">
        <v>48.233908673803697</v>
      </c>
      <c r="L815">
        <v>29.492352329871501</v>
      </c>
      <c r="M815">
        <v>0.35941791829816999</v>
      </c>
      <c r="N815">
        <v>33.539747080986302</v>
      </c>
      <c r="O815">
        <v>17.379252733900302</v>
      </c>
      <c r="P815">
        <v>0.260066623809245</v>
      </c>
      <c r="Q815">
        <v>68.899546204620407</v>
      </c>
      <c r="R815">
        <v>2.0858016741790002</v>
      </c>
      <c r="S815">
        <v>7.5314913064033204</v>
      </c>
      <c r="T815">
        <v>18.593439447271901</v>
      </c>
      <c r="U815">
        <v>4.4979995002209101</v>
      </c>
      <c r="V815">
        <v>3.84231461152419</v>
      </c>
      <c r="W815">
        <v>4.1499509227421898</v>
      </c>
      <c r="X815">
        <v>2350.2994445499999</v>
      </c>
      <c r="Y815">
        <v>1.6392444008104501</v>
      </c>
      <c r="Z815">
        <v>19.592359491080298</v>
      </c>
      <c r="AA815">
        <v>13.0702894258147</v>
      </c>
      <c r="AB815">
        <v>11.848656203619599</v>
      </c>
      <c r="AC815">
        <v>0.75236751848995997</v>
      </c>
      <c r="AD815">
        <v>6.8141198838329604</v>
      </c>
      <c r="AE815">
        <v>330.89120710237103</v>
      </c>
      <c r="AF815">
        <v>20.709148420723501</v>
      </c>
      <c r="AG815">
        <v>123.85159578270201</v>
      </c>
      <c r="AH815">
        <v>37.3517032955925</v>
      </c>
      <c r="AI815">
        <v>7.2592760345684004</v>
      </c>
      <c r="AJ815">
        <v>-55.381752976891001</v>
      </c>
      <c r="AK815">
        <v>-56.617976223834397</v>
      </c>
      <c r="AL815">
        <v>18.090990587180599</v>
      </c>
      <c r="AM815">
        <v>1.73268337637835</v>
      </c>
      <c r="AN815">
        <v>18.702623236844001</v>
      </c>
      <c r="AO815">
        <v>1.73268337637835</v>
      </c>
      <c r="AP815">
        <v>-43.130190808925903</v>
      </c>
      <c r="AQ815">
        <v>1.6967372133324099</v>
      </c>
      <c r="AR815">
        <v>-36.457472691729599</v>
      </c>
      <c r="AS815">
        <v>18.593439447271901</v>
      </c>
    </row>
    <row r="816" spans="1:45" x14ac:dyDescent="0.25">
      <c r="A816" t="s">
        <v>1953</v>
      </c>
      <c r="B816" t="s">
        <v>1952</v>
      </c>
      <c r="C816" t="s">
        <v>102</v>
      </c>
      <c r="D816">
        <v>2484.037208015</v>
      </c>
      <c r="E816">
        <v>2230.65</v>
      </c>
      <c r="F816">
        <v>17.7825421133231</v>
      </c>
      <c r="G816">
        <v>0.74415073356430905</v>
      </c>
      <c r="H816">
        <v>1.81680267230072</v>
      </c>
      <c r="I816">
        <v>27.596871130499999</v>
      </c>
      <c r="L816">
        <v>64.222097356966003</v>
      </c>
      <c r="M816">
        <v>11.9763904417691</v>
      </c>
      <c r="N816">
        <v>13.245274840593501</v>
      </c>
      <c r="O816">
        <v>0</v>
      </c>
      <c r="P816">
        <v>5.4681608986193</v>
      </c>
      <c r="Q816">
        <v>16.543385490753899</v>
      </c>
      <c r="R816">
        <v>1.30234398391719</v>
      </c>
      <c r="S816">
        <v>10.6580752757457</v>
      </c>
      <c r="T816">
        <v>30.5126791305122</v>
      </c>
      <c r="X816">
        <v>2500.6772080149999</v>
      </c>
      <c r="Y816">
        <v>1.7786261401568999</v>
      </c>
      <c r="Z816">
        <v>129.36767760036199</v>
      </c>
      <c r="AA816">
        <v>21.535284257793599</v>
      </c>
      <c r="AB816">
        <v>19.197583356479299</v>
      </c>
      <c r="AC816">
        <v>1.29014926677683</v>
      </c>
      <c r="AD816">
        <v>4.6536854529267204</v>
      </c>
      <c r="AE816">
        <v>35.211063385994301</v>
      </c>
      <c r="AF816">
        <v>128.50683952483101</v>
      </c>
      <c r="AG816">
        <v>68.252371792931996</v>
      </c>
      <c r="AH816">
        <v>110.430851240937</v>
      </c>
      <c r="AI816">
        <v>6.4589230297589602</v>
      </c>
      <c r="AJ816">
        <v>37.2899401859233</v>
      </c>
      <c r="AK816">
        <v>42.447325007898499</v>
      </c>
      <c r="AM816">
        <v>1.7667908105600401</v>
      </c>
      <c r="AN816">
        <v>64.959132008760406</v>
      </c>
      <c r="AO816">
        <v>1.7667908105600401</v>
      </c>
      <c r="AP816">
        <v>-22.4162574975966</v>
      </c>
      <c r="AR816">
        <v>10.0560604941032</v>
      </c>
      <c r="AS816">
        <v>30.505184919746998</v>
      </c>
    </row>
    <row r="817" spans="1:45" x14ac:dyDescent="0.25">
      <c r="A817" t="s">
        <v>1893</v>
      </c>
      <c r="B817" t="s">
        <v>1892</v>
      </c>
      <c r="C817" t="s">
        <v>457</v>
      </c>
      <c r="D817">
        <v>2476.3510102499999</v>
      </c>
      <c r="E817">
        <v>1870.75</v>
      </c>
      <c r="F817">
        <v>26.386271870794001</v>
      </c>
      <c r="G817">
        <v>1.52671723014954</v>
      </c>
      <c r="H817">
        <v>1.76904555706767</v>
      </c>
      <c r="I817">
        <v>26.734065194599999</v>
      </c>
      <c r="J817">
        <v>55.479901489465703</v>
      </c>
      <c r="K817">
        <v>66.037460148777896</v>
      </c>
      <c r="L817">
        <v>30.965484221512099</v>
      </c>
      <c r="M817">
        <v>3.13070667524994</v>
      </c>
      <c r="N817">
        <v>18.617703199339001</v>
      </c>
      <c r="O817">
        <v>6.5789590500499298</v>
      </c>
      <c r="P817">
        <v>3.0374292208048099</v>
      </c>
      <c r="Q817">
        <v>47.909956828616401</v>
      </c>
      <c r="R817">
        <v>2.27959892016968</v>
      </c>
      <c r="S817">
        <v>7.7217629709633098</v>
      </c>
      <c r="T817">
        <v>17.709726169276902</v>
      </c>
      <c r="U817">
        <v>1.59426066161817</v>
      </c>
      <c r="V817">
        <v>0.96860557492182098</v>
      </c>
      <c r="W817">
        <v>0.79855731853355505</v>
      </c>
      <c r="X817">
        <v>2317.06101025</v>
      </c>
      <c r="Y817">
        <v>1.2464957071807401</v>
      </c>
      <c r="Z817">
        <v>30.600383125330101</v>
      </c>
      <c r="AA817">
        <v>11.8187248673807</v>
      </c>
      <c r="AB817">
        <v>8.9310091360237394</v>
      </c>
      <c r="AC817">
        <v>0.86960686935344</v>
      </c>
      <c r="AD817">
        <v>6.2615017687085199</v>
      </c>
      <c r="AE817">
        <v>42.465762847728101</v>
      </c>
      <c r="AF817">
        <v>32.704054546354897</v>
      </c>
      <c r="AG817">
        <v>-39.567999070235402</v>
      </c>
      <c r="AH817">
        <v>-47.298039368117699</v>
      </c>
      <c r="AI817">
        <v>3.2533481485739002</v>
      </c>
      <c r="AJ817">
        <v>-66.731607911174194</v>
      </c>
      <c r="AK817">
        <v>-71.545566644944699</v>
      </c>
      <c r="AM817">
        <v>1.3321880132177699</v>
      </c>
      <c r="AN817">
        <v>18.919329286041702</v>
      </c>
      <c r="AO817">
        <v>1.3321880132177699</v>
      </c>
      <c r="AP817">
        <v>-30.798588465068899</v>
      </c>
      <c r="AR817">
        <v>-15.802249625936</v>
      </c>
      <c r="AS817">
        <v>17.708459741490199</v>
      </c>
    </row>
    <row r="818" spans="1:45" x14ac:dyDescent="0.25">
      <c r="A818" t="s">
        <v>1911</v>
      </c>
      <c r="B818" t="s">
        <v>1910</v>
      </c>
      <c r="C818" t="s">
        <v>38</v>
      </c>
      <c r="D818">
        <v>2468.8227858999999</v>
      </c>
      <c r="E818">
        <v>342.1</v>
      </c>
      <c r="F818">
        <v>1.6117584745762701</v>
      </c>
      <c r="G818">
        <v>0.47368175672525498</v>
      </c>
      <c r="H818">
        <v>1.3906053258686499</v>
      </c>
      <c r="I818">
        <v>72.774158856499994</v>
      </c>
      <c r="J818">
        <v>106.466667055298</v>
      </c>
      <c r="K818">
        <v>70.173485210618907</v>
      </c>
      <c r="L818">
        <v>18.842295690435702</v>
      </c>
      <c r="M818">
        <v>124.609460601696</v>
      </c>
      <c r="N818">
        <v>9.2875382784124998</v>
      </c>
      <c r="O818">
        <v>3.4283030557387502</v>
      </c>
      <c r="P818">
        <v>70.923206962401693</v>
      </c>
      <c r="Q818">
        <v>4.1627731725697101</v>
      </c>
      <c r="R818">
        <v>1.0789547298242299</v>
      </c>
      <c r="S818">
        <v>307.20229885057302</v>
      </c>
      <c r="T818">
        <v>89.385328960897795</v>
      </c>
      <c r="X818">
        <v>2859.7927858999901</v>
      </c>
      <c r="Y818">
        <v>2.1400348610747302</v>
      </c>
      <c r="Z818">
        <v>234.79415319376</v>
      </c>
      <c r="AA818">
        <v>31.326462765910801</v>
      </c>
      <c r="AB818">
        <v>24.096669918267601</v>
      </c>
      <c r="AC818">
        <v>1.3129504831885801</v>
      </c>
      <c r="AD818">
        <v>16.7731787293995</v>
      </c>
      <c r="AE818">
        <v>53.0784868474679</v>
      </c>
      <c r="AF818">
        <v>202.69481000821</v>
      </c>
      <c r="AG818">
        <v>257.36334055367797</v>
      </c>
      <c r="AH818">
        <v>46.236220536415999</v>
      </c>
      <c r="AI818">
        <v>7.7288381989794299</v>
      </c>
      <c r="AJ818">
        <v>285.89039208003101</v>
      </c>
      <c r="AK818">
        <v>108.552940257161</v>
      </c>
      <c r="AM818">
        <v>1.8474649120352</v>
      </c>
      <c r="AN818">
        <v>67.472609617381707</v>
      </c>
      <c r="AO818">
        <v>1.8474649120352</v>
      </c>
      <c r="AP818">
        <v>33.620646050088197</v>
      </c>
      <c r="AR818">
        <v>-32.248100706407698</v>
      </c>
      <c r="AS818">
        <v>122.522222625311</v>
      </c>
    </row>
    <row r="819" spans="1:45" x14ac:dyDescent="0.25">
      <c r="A819" t="s">
        <v>1877</v>
      </c>
      <c r="B819" t="s">
        <v>1876</v>
      </c>
      <c r="D819">
        <v>2468.5182</v>
      </c>
      <c r="E819">
        <v>580</v>
      </c>
      <c r="G819">
        <v>11.7272727272727</v>
      </c>
      <c r="H819">
        <v>4.86774941995359</v>
      </c>
      <c r="I819">
        <v>100.8386140849</v>
      </c>
      <c r="L819">
        <v>0</v>
      </c>
      <c r="M819">
        <v>0</v>
      </c>
      <c r="N819">
        <v>276.15894039735099</v>
      </c>
      <c r="O819">
        <v>0</v>
      </c>
      <c r="P819">
        <v>0</v>
      </c>
      <c r="Q819">
        <v>9689.4736842105303</v>
      </c>
      <c r="R819">
        <v>53.909090909090899</v>
      </c>
      <c r="S819">
        <v>7.4595555555555499</v>
      </c>
      <c r="T819">
        <v>134.08572514937501</v>
      </c>
      <c r="X819">
        <v>2468.4081999999999</v>
      </c>
      <c r="Y819">
        <v>58.827650142993299</v>
      </c>
      <c r="Z819">
        <v>5610.0186363636303</v>
      </c>
      <c r="AA819">
        <v>98.657402078337299</v>
      </c>
      <c r="AB819">
        <v>98.539249500997997</v>
      </c>
      <c r="AF819">
        <v>5610.2686363636303</v>
      </c>
      <c r="AG819">
        <v>108530.68174753799</v>
      </c>
      <c r="AH819">
        <v>85856.526634372407</v>
      </c>
      <c r="AI819">
        <v>278.29968432919901</v>
      </c>
      <c r="AJ819">
        <v>1878.04336392665</v>
      </c>
      <c r="AK819">
        <v>1026.18580764234</v>
      </c>
      <c r="AM819">
        <v>58.830271687321201</v>
      </c>
      <c r="AN819">
        <v>5485.5959999999995</v>
      </c>
      <c r="AO819">
        <v>58.830271687321201</v>
      </c>
      <c r="AP819">
        <v>8351.7653558009606</v>
      </c>
      <c r="AR819">
        <v>6664.8274319585598</v>
      </c>
      <c r="AS819">
        <v>70.812340791738293</v>
      </c>
    </row>
    <row r="820" spans="1:45" x14ac:dyDescent="0.25">
      <c r="A820" t="s">
        <v>1915</v>
      </c>
      <c r="B820" t="s">
        <v>1914</v>
      </c>
      <c r="C820" t="s">
        <v>96</v>
      </c>
      <c r="D820">
        <v>2462.2785069749998</v>
      </c>
      <c r="E820">
        <v>155.6</v>
      </c>
      <c r="F820">
        <v>0.36293616524682099</v>
      </c>
      <c r="G820">
        <v>0.84068770733700005</v>
      </c>
      <c r="H820">
        <v>0.28730799067219298</v>
      </c>
      <c r="I820">
        <v>468.19112096819998</v>
      </c>
      <c r="L820">
        <v>66.857620181178206</v>
      </c>
      <c r="M820">
        <v>32.977289356165301</v>
      </c>
      <c r="N820">
        <v>0.36019550160987801</v>
      </c>
      <c r="O820">
        <v>0</v>
      </c>
      <c r="P820">
        <v>20.006703983103002</v>
      </c>
      <c r="R820">
        <v>1.29506476309876</v>
      </c>
      <c r="S820">
        <v>5.8616184540749501</v>
      </c>
      <c r="T820">
        <v>-82.626795536074198</v>
      </c>
      <c r="X820">
        <v>3827.5485069749998</v>
      </c>
      <c r="Y820">
        <v>1.56822394772584</v>
      </c>
      <c r="AA820">
        <v>123.07229925964501</v>
      </c>
      <c r="AB820">
        <v>12.2748653292765</v>
      </c>
      <c r="AC820">
        <v>0.83208620538750999</v>
      </c>
      <c r="AD820">
        <v>6.2748041438375504</v>
      </c>
      <c r="AE820">
        <v>38.257191492088097</v>
      </c>
      <c r="AG820">
        <v>-94.8249305693423</v>
      </c>
      <c r="AH820">
        <v>-90.907390156356897</v>
      </c>
      <c r="AI820">
        <v>0.44373853510310002</v>
      </c>
      <c r="AJ820">
        <v>-243.65604866948499</v>
      </c>
      <c r="AK820">
        <v>-305.133360304615</v>
      </c>
      <c r="AL820">
        <v>19.6962025316455</v>
      </c>
      <c r="AM820">
        <v>1.00884524744027</v>
      </c>
      <c r="AN820">
        <v>6.9387321957250698</v>
      </c>
      <c r="AO820">
        <v>1.00884524744027</v>
      </c>
      <c r="AP820">
        <v>-91.278288071523406</v>
      </c>
      <c r="AQ820">
        <v>0.90642229256149198</v>
      </c>
      <c r="AR820">
        <v>-77.456024646324195</v>
      </c>
      <c r="AS820">
        <v>-82.626795536073104</v>
      </c>
    </row>
    <row r="821" spans="1:45" x14ac:dyDescent="0.25">
      <c r="A821" t="s">
        <v>1901</v>
      </c>
      <c r="B821" t="s">
        <v>1900</v>
      </c>
      <c r="C821" t="s">
        <v>457</v>
      </c>
      <c r="D821">
        <v>2459.8115734500002</v>
      </c>
      <c r="E821">
        <v>372.8</v>
      </c>
      <c r="F821">
        <v>10.0221266133988</v>
      </c>
      <c r="G821">
        <v>1.1023032057558799</v>
      </c>
      <c r="H821">
        <v>1.7584134784794401</v>
      </c>
      <c r="I821">
        <v>26.639628675600001</v>
      </c>
      <c r="L821">
        <v>47.725427904217803</v>
      </c>
      <c r="M821">
        <v>27.288362632092401</v>
      </c>
      <c r="N821">
        <v>14.3180780443257</v>
      </c>
      <c r="O821">
        <v>0</v>
      </c>
      <c r="P821">
        <v>7.1673088690072602</v>
      </c>
      <c r="Q821">
        <v>17.3883740522324</v>
      </c>
      <c r="R821">
        <v>1.3402017965856301</v>
      </c>
      <c r="S821">
        <v>13.7315086586439</v>
      </c>
      <c r="T821">
        <v>26.483759404069701</v>
      </c>
      <c r="U821">
        <v>1.2468881897722901</v>
      </c>
      <c r="V821">
        <v>0.62123310307593704</v>
      </c>
      <c r="W821">
        <v>0.45118484668767</v>
      </c>
      <c r="X821">
        <v>2478.2215734500001</v>
      </c>
      <c r="Y821">
        <v>1.3243102891793499</v>
      </c>
      <c r="Z821">
        <v>68.916061553114503</v>
      </c>
      <c r="AA821">
        <v>15.198218897645001</v>
      </c>
      <c r="AB821">
        <v>11.5078782143023</v>
      </c>
      <c r="AC821">
        <v>0.86960686935344</v>
      </c>
      <c r="AD821">
        <v>6.2615017687085199</v>
      </c>
      <c r="AE821">
        <v>42.465762847728101</v>
      </c>
      <c r="AF821">
        <v>68.404103822302503</v>
      </c>
      <c r="AG821">
        <v>-24.4376445368246</v>
      </c>
      <c r="AH821">
        <v>-34.103054315529597</v>
      </c>
      <c r="AI821">
        <v>4.0678886263209204</v>
      </c>
      <c r="AJ821">
        <v>-50.249253804431198</v>
      </c>
      <c r="AK821">
        <v>-57.448220274476</v>
      </c>
      <c r="AL821">
        <v>20.711111111111101</v>
      </c>
      <c r="AM821">
        <v>1.31447236641853</v>
      </c>
      <c r="AN821">
        <v>28.128205528301802</v>
      </c>
      <c r="AO821">
        <v>1.31447236641853</v>
      </c>
      <c r="AP821">
        <v>-31.7188397753931</v>
      </c>
      <c r="AQ821">
        <v>0.92410904858888498</v>
      </c>
      <c r="AR821">
        <v>-16.9219246208452</v>
      </c>
      <c r="AS821">
        <v>26.480908315749801</v>
      </c>
    </row>
    <row r="822" spans="1:45" x14ac:dyDescent="0.25">
      <c r="A822" t="s">
        <v>1907</v>
      </c>
      <c r="B822" t="s">
        <v>1906</v>
      </c>
      <c r="C822" t="s">
        <v>457</v>
      </c>
      <c r="D822">
        <v>2458.805801</v>
      </c>
      <c r="E822">
        <v>838</v>
      </c>
      <c r="F822">
        <v>146.66492146596801</v>
      </c>
      <c r="G822">
        <v>1.5658195196211</v>
      </c>
      <c r="H822">
        <v>2.6927710843373398</v>
      </c>
      <c r="I822">
        <v>-9.4346882945000008</v>
      </c>
      <c r="L822">
        <v>39.922082795910399</v>
      </c>
      <c r="M822">
        <v>2.1748996334438799</v>
      </c>
      <c r="N822">
        <v>26.285022613395402</v>
      </c>
      <c r="O822">
        <v>0</v>
      </c>
      <c r="P822">
        <v>2.0684238086926099</v>
      </c>
      <c r="Q822">
        <v>42.271325379433499</v>
      </c>
      <c r="R822">
        <v>1.8436654262516901</v>
      </c>
      <c r="S822">
        <v>8.7331912050147906</v>
      </c>
      <c r="T822">
        <v>11.8024566841069</v>
      </c>
      <c r="U822">
        <v>2.0882708585247798</v>
      </c>
      <c r="V822">
        <v>1.4626157718284301</v>
      </c>
      <c r="W822">
        <v>1.2925675154401599</v>
      </c>
      <c r="X822">
        <v>2017.245801</v>
      </c>
      <c r="Y822">
        <v>0.73499253109765394</v>
      </c>
      <c r="Z822">
        <v>12.9244349115838</v>
      </c>
      <c r="AA822">
        <v>7.2011059186806099</v>
      </c>
      <c r="AB822">
        <v>6.1802873805146996</v>
      </c>
      <c r="AC822">
        <v>0.86960686935344</v>
      </c>
      <c r="AD822">
        <v>6.2615017687085199</v>
      </c>
      <c r="AE822">
        <v>42.465762847728101</v>
      </c>
      <c r="AF822">
        <v>15.7534969310609</v>
      </c>
      <c r="AG822">
        <v>-20.277329072513002</v>
      </c>
      <c r="AH822">
        <v>-30.474897404571301</v>
      </c>
      <c r="AI822">
        <v>4.2918586158142702</v>
      </c>
      <c r="AJ822">
        <v>-77.828637618382601</v>
      </c>
      <c r="AK822">
        <v>-81.036848682253904</v>
      </c>
      <c r="AM822">
        <v>0.89587689227495604</v>
      </c>
      <c r="AN822">
        <v>12.820970909375299</v>
      </c>
      <c r="AO822">
        <v>0.89587689227495604</v>
      </c>
      <c r="AP822">
        <v>-53.463066104904499</v>
      </c>
      <c r="AR822">
        <v>-43.378248270330303</v>
      </c>
      <c r="AS822">
        <v>11.803589846862801</v>
      </c>
    </row>
    <row r="823" spans="1:45" x14ac:dyDescent="0.25">
      <c r="A823" t="s">
        <v>1963</v>
      </c>
      <c r="B823" t="s">
        <v>1962</v>
      </c>
      <c r="C823" t="s">
        <v>290</v>
      </c>
      <c r="D823">
        <v>2447.1698455000001</v>
      </c>
      <c r="E823">
        <v>55.1</v>
      </c>
      <c r="G823">
        <v>9.8778435005031001E-2</v>
      </c>
      <c r="H823">
        <v>0.18822382879702401</v>
      </c>
      <c r="I823">
        <v>14.310131543700001</v>
      </c>
      <c r="L823">
        <v>23.048247004374499</v>
      </c>
      <c r="M823">
        <v>163.752723577632</v>
      </c>
      <c r="N823">
        <v>4.5776282200046401</v>
      </c>
      <c r="P823">
        <v>65.284766529551405</v>
      </c>
      <c r="Q823">
        <v>5.3981744690911002</v>
      </c>
      <c r="R823">
        <v>9.8778435005031001E-2</v>
      </c>
      <c r="S823">
        <v>-0.53146216958404202</v>
      </c>
      <c r="T823">
        <v>26.139391641743199</v>
      </c>
      <c r="U823">
        <v>0.17954290782388599</v>
      </c>
      <c r="V823">
        <v>-0.85155697354906101</v>
      </c>
      <c r="W823">
        <v>-0.43877781337430799</v>
      </c>
      <c r="X823">
        <v>4112.7898454999904</v>
      </c>
      <c r="Y823">
        <v>8.6916246021682593</v>
      </c>
      <c r="AA823">
        <v>32.579133757129199</v>
      </c>
      <c r="AB823">
        <v>31.751639353817598</v>
      </c>
      <c r="AC823">
        <v>1.84366191657545</v>
      </c>
      <c r="AD823">
        <v>4.1014716235830404</v>
      </c>
      <c r="AE823">
        <v>21.638596599069199</v>
      </c>
      <c r="AG823">
        <v>-44.020081339239901</v>
      </c>
      <c r="AH823">
        <v>-2.2472924025691099</v>
      </c>
      <c r="AI823">
        <v>2.3910518583837299</v>
      </c>
      <c r="AJ823">
        <v>-0.84076868424524498</v>
      </c>
      <c r="AK823">
        <v>57.898699418682398</v>
      </c>
      <c r="AM823">
        <v>5.1716431993490897</v>
      </c>
      <c r="AO823">
        <v>5.1716431993490897</v>
      </c>
      <c r="AP823">
        <v>-14.9032508904733</v>
      </c>
      <c r="AR823">
        <v>166.85802737585499</v>
      </c>
      <c r="AS823">
        <v>22.0148420789852</v>
      </c>
    </row>
    <row r="824" spans="1:45" x14ac:dyDescent="0.25">
      <c r="A824" t="s">
        <v>1895</v>
      </c>
      <c r="B824" t="s">
        <v>1894</v>
      </c>
      <c r="C824" t="s">
        <v>902</v>
      </c>
      <c r="D824">
        <v>2444.6552739549902</v>
      </c>
      <c r="E824">
        <v>2062.85</v>
      </c>
      <c r="F824">
        <v>4.37199124726477</v>
      </c>
      <c r="G824">
        <v>1.0948521983572701</v>
      </c>
      <c r="H824">
        <v>0.58811209882485305</v>
      </c>
      <c r="I824">
        <v>163.09911888889999</v>
      </c>
      <c r="L824">
        <v>114.95248498457801</v>
      </c>
      <c r="M824">
        <v>17.7068851527116</v>
      </c>
      <c r="N824">
        <v>6.3499126013030303</v>
      </c>
      <c r="O824">
        <v>0</v>
      </c>
      <c r="P824">
        <v>5.4989156023504497</v>
      </c>
      <c r="Q824">
        <v>10.3088596891376</v>
      </c>
      <c r="R824">
        <v>1.9296240172179</v>
      </c>
      <c r="S824">
        <v>3.5594717898715502</v>
      </c>
      <c r="T824">
        <v>13.192246904943</v>
      </c>
      <c r="U824">
        <v>0.72714933223452904</v>
      </c>
      <c r="V824">
        <v>0.29185917371375097</v>
      </c>
      <c r="W824">
        <v>0.55704412129212399</v>
      </c>
      <c r="X824">
        <v>3004.8452739549998</v>
      </c>
      <c r="Y824">
        <v>1.0161940891845</v>
      </c>
      <c r="Z824">
        <v>17.747594790354899</v>
      </c>
      <c r="AA824">
        <v>9.3995410221314994</v>
      </c>
      <c r="AB824">
        <v>8.9058840366182501</v>
      </c>
      <c r="AC824">
        <v>0.98496442982137</v>
      </c>
      <c r="AD824">
        <v>5.34669024160738</v>
      </c>
      <c r="AE824">
        <v>68.009970285932496</v>
      </c>
      <c r="AF824">
        <v>14.43893021059</v>
      </c>
      <c r="AG824">
        <v>-79.956919061913695</v>
      </c>
      <c r="AH824">
        <v>-91.133233778190501</v>
      </c>
      <c r="AI824">
        <v>0.75526451083316304</v>
      </c>
      <c r="AJ824">
        <v>-98.476912236670401</v>
      </c>
      <c r="AK824">
        <v>117.974511120283</v>
      </c>
      <c r="AM824">
        <v>0.82674614264480994</v>
      </c>
      <c r="AN824">
        <v>13.3339984398112</v>
      </c>
      <c r="AO824">
        <v>0.82674614264480994</v>
      </c>
      <c r="AP824">
        <v>-70.328479802663594</v>
      </c>
      <c r="AR824">
        <v>-75.903648897975202</v>
      </c>
      <c r="AS824">
        <v>13.1929588448731</v>
      </c>
    </row>
    <row r="825" spans="1:45" x14ac:dyDescent="0.25">
      <c r="A825" t="s">
        <v>1941</v>
      </c>
      <c r="B825" t="s">
        <v>1940</v>
      </c>
      <c r="C825" t="s">
        <v>457</v>
      </c>
      <c r="D825">
        <v>2434.1372527499998</v>
      </c>
      <c r="E825">
        <v>340.55</v>
      </c>
      <c r="F825">
        <v>25.708267090620001</v>
      </c>
      <c r="G825">
        <v>1.20401410954034</v>
      </c>
      <c r="H825">
        <v>1.7464568686530499</v>
      </c>
      <c r="I825">
        <v>203.52129722820001</v>
      </c>
      <c r="L825">
        <v>46.220894568689999</v>
      </c>
      <c r="M825">
        <v>11.736544024772799</v>
      </c>
      <c r="N825">
        <v>21.5374062678973</v>
      </c>
      <c r="O825">
        <v>0</v>
      </c>
      <c r="P825">
        <v>8.5187222425946292</v>
      </c>
      <c r="Q825">
        <v>45.312560107712997</v>
      </c>
      <c r="R825">
        <v>3.1741270405512498</v>
      </c>
      <c r="S825">
        <v>3.1894730406309599</v>
      </c>
      <c r="T825">
        <v>10.3325293010866</v>
      </c>
      <c r="U825">
        <v>6.4639341853973802</v>
      </c>
      <c r="V825">
        <v>5.8382790987010296</v>
      </c>
      <c r="W825">
        <v>5.6682308423127603</v>
      </c>
      <c r="X825">
        <v>2467.7872527499899</v>
      </c>
      <c r="Y825">
        <v>1.0512405762513299</v>
      </c>
      <c r="AA825">
        <v>7.6305224104078402</v>
      </c>
      <c r="AB825">
        <v>6.4982811584948301</v>
      </c>
      <c r="AC825">
        <v>0.86960686935344</v>
      </c>
      <c r="AD825">
        <v>6.2615017687085199</v>
      </c>
      <c r="AE825">
        <v>42.465762847728101</v>
      </c>
      <c r="AG825">
        <v>-53.943189646535103</v>
      </c>
      <c r="AH825">
        <v>-59.834455772870697</v>
      </c>
      <c r="AI825">
        <v>2.47946181472313</v>
      </c>
      <c r="AJ825">
        <v>-80.589951940975297</v>
      </c>
      <c r="AK825">
        <v>-83.398598963265002</v>
      </c>
      <c r="AL825">
        <v>7.6219785138764502</v>
      </c>
      <c r="AM825">
        <v>1.03690617795527</v>
      </c>
      <c r="AN825">
        <v>42.525109237421297</v>
      </c>
      <c r="AO825">
        <v>1.03690617795527</v>
      </c>
      <c r="AP825">
        <v>-46.137204034379003</v>
      </c>
      <c r="AQ825">
        <v>0.83670604477996502</v>
      </c>
      <c r="AR825">
        <v>-34.4648302892885</v>
      </c>
      <c r="AS825">
        <v>10.3325293010866</v>
      </c>
    </row>
    <row r="826" spans="1:45" x14ac:dyDescent="0.25">
      <c r="A826" t="s">
        <v>1969</v>
      </c>
      <c r="B826" t="s">
        <v>1968</v>
      </c>
      <c r="C826" t="s">
        <v>504</v>
      </c>
      <c r="D826">
        <v>2428.8803560000001</v>
      </c>
      <c r="E826">
        <v>249.6</v>
      </c>
      <c r="F826">
        <v>7.4979633401221903</v>
      </c>
      <c r="G826">
        <v>0.89467284158236504</v>
      </c>
      <c r="H826">
        <v>1.06456775108449</v>
      </c>
      <c r="I826">
        <v>271.8407554515</v>
      </c>
      <c r="L826">
        <v>71.577829992321995</v>
      </c>
      <c r="M826">
        <v>50.269246110889497</v>
      </c>
      <c r="N826">
        <v>13.7063822261934</v>
      </c>
      <c r="O826">
        <v>0</v>
      </c>
      <c r="P826">
        <v>11.182023667065501</v>
      </c>
      <c r="Q826">
        <v>19.620909225529299</v>
      </c>
      <c r="R826">
        <v>1.642001500608</v>
      </c>
      <c r="S826">
        <v>4.6984092489568798</v>
      </c>
      <c r="T826">
        <v>26.187389283018799</v>
      </c>
      <c r="U826">
        <v>2.0351157222665601</v>
      </c>
      <c r="V826">
        <v>1.37943083356983</v>
      </c>
      <c r="W826">
        <v>1.4402107252671701</v>
      </c>
      <c r="X826">
        <v>2662.290356</v>
      </c>
      <c r="Y826">
        <v>2.4627805071183402</v>
      </c>
      <c r="AA826">
        <v>18.078842564172199</v>
      </c>
      <c r="AB826">
        <v>14.1566008507923</v>
      </c>
      <c r="AC826">
        <v>0.75236751848995997</v>
      </c>
      <c r="AD826">
        <v>6.8141198838329604</v>
      </c>
      <c r="AE826">
        <v>330.89120710237103</v>
      </c>
      <c r="AG826">
        <v>-56.185256262973901</v>
      </c>
      <c r="AH826">
        <v>-23.619713079623299</v>
      </c>
      <c r="AI826">
        <v>4.03683080042547</v>
      </c>
      <c r="AJ826">
        <v>-40.434307874118403</v>
      </c>
      <c r="AK826">
        <v>-38.899849716706598</v>
      </c>
      <c r="AM826">
        <v>2.2468620604804701</v>
      </c>
      <c r="AN826">
        <v>155.89732708600701</v>
      </c>
      <c r="AO826">
        <v>2.2468620604804701</v>
      </c>
      <c r="AP826">
        <v>-50.799019296965</v>
      </c>
      <c r="AR826">
        <v>-17.6010483032296</v>
      </c>
      <c r="AS826">
        <v>26.187389283018799</v>
      </c>
    </row>
    <row r="827" spans="1:45" x14ac:dyDescent="0.25">
      <c r="A827" t="s">
        <v>1925</v>
      </c>
      <c r="B827" t="s">
        <v>1924</v>
      </c>
      <c r="C827" t="s">
        <v>27</v>
      </c>
      <c r="D827">
        <v>2426.1129748099902</v>
      </c>
      <c r="E827">
        <v>342</v>
      </c>
      <c r="H827">
        <v>0.91432585835833002</v>
      </c>
      <c r="N827">
        <v>3.8737864655567602</v>
      </c>
      <c r="Q827">
        <v>5.4225199553400403</v>
      </c>
      <c r="S827">
        <v>8.3821304436720503</v>
      </c>
      <c r="T827">
        <v>37.278933233097597</v>
      </c>
      <c r="X827">
        <v>1659.9429748099899</v>
      </c>
      <c r="Y827">
        <v>1.3496458885690801</v>
      </c>
      <c r="Z827">
        <v>11.6006916962051</v>
      </c>
      <c r="AA827">
        <v>25.5061919915487</v>
      </c>
      <c r="AB827">
        <v>25.5061919915487</v>
      </c>
      <c r="AF827">
        <v>16.9551539227758</v>
      </c>
      <c r="AG827">
        <v>59.251562544192097</v>
      </c>
      <c r="AH827">
        <v>106.710921495786</v>
      </c>
      <c r="AI827">
        <v>5.0561927657920496</v>
      </c>
      <c r="AJ827">
        <v>64.072139675608994</v>
      </c>
      <c r="AK827">
        <v>125.188678982946</v>
      </c>
      <c r="AL827">
        <v>26.511627906976699</v>
      </c>
      <c r="AM827">
        <v>1.9725939091559499</v>
      </c>
      <c r="AN827">
        <v>11.6954925511473</v>
      </c>
      <c r="AO827">
        <v>1.9725939091559499</v>
      </c>
      <c r="AP827">
        <v>-48.786268813954798</v>
      </c>
      <c r="AQ827">
        <v>2.2644248316359001</v>
      </c>
      <c r="AR827">
        <v>1.78631802697426</v>
      </c>
      <c r="AS827">
        <v>37.278933233097597</v>
      </c>
    </row>
    <row r="828" spans="1:45" x14ac:dyDescent="0.25">
      <c r="A828" t="s">
        <v>1891</v>
      </c>
      <c r="B828" t="s">
        <v>1890</v>
      </c>
      <c r="C828" t="s">
        <v>533</v>
      </c>
      <c r="D828">
        <v>2419.5889244099999</v>
      </c>
      <c r="E828">
        <v>1256.55</v>
      </c>
      <c r="F828">
        <v>2.6880733944954001</v>
      </c>
      <c r="G828">
        <v>0.38770429494488701</v>
      </c>
      <c r="H828">
        <v>0.68354848681896097</v>
      </c>
      <c r="I828">
        <v>195.9352911281</v>
      </c>
      <c r="J828">
        <v>173.59677005389801</v>
      </c>
      <c r="K828">
        <v>132.23692523346</v>
      </c>
      <c r="L828">
        <v>121.96360900145</v>
      </c>
      <c r="M828">
        <v>81.318524168176097</v>
      </c>
      <c r="N828">
        <v>5.6839181973188397</v>
      </c>
      <c r="O828">
        <v>2.1025736820257301</v>
      </c>
      <c r="P828">
        <v>2.5884259700638799</v>
      </c>
      <c r="Q828">
        <v>4.5671316555628803</v>
      </c>
      <c r="R828">
        <v>0.94804256936525999</v>
      </c>
      <c r="S828">
        <v>-569.98222222222205</v>
      </c>
      <c r="T828">
        <v>94.626082299961098</v>
      </c>
      <c r="U828">
        <v>0.12154333202352099</v>
      </c>
      <c r="V828">
        <v>-3.12067103902899</v>
      </c>
      <c r="W828">
        <v>-1.7415669376410601</v>
      </c>
      <c r="X828">
        <v>2758.7989244099999</v>
      </c>
      <c r="Y828">
        <v>4.3023547313912296</v>
      </c>
      <c r="AA828">
        <v>49.556294672355001</v>
      </c>
      <c r="AB828">
        <v>30.886687465405299</v>
      </c>
      <c r="AC828">
        <v>1.29014926677683</v>
      </c>
      <c r="AD828">
        <v>4.6536854529267204</v>
      </c>
      <c r="AE828">
        <v>35.211063385994301</v>
      </c>
      <c r="AG828">
        <v>153.54101970241101</v>
      </c>
      <c r="AH828">
        <v>87.887035443791603</v>
      </c>
      <c r="AI828">
        <v>5.7669675956001498</v>
      </c>
      <c r="AJ828">
        <v>613.54306420749901</v>
      </c>
      <c r="AK828">
        <v>341.75839958044401</v>
      </c>
      <c r="AL828">
        <v>31.4924812030075</v>
      </c>
      <c r="AM828">
        <v>3.77335577625812</v>
      </c>
      <c r="AN828">
        <v>32.408102389633001</v>
      </c>
      <c r="AO828">
        <v>3.77335577625812</v>
      </c>
      <c r="AP828">
        <v>356.87690977739999</v>
      </c>
      <c r="AQ828">
        <v>2.8655917265325099</v>
      </c>
      <c r="AR828">
        <v>135.04801422755901</v>
      </c>
      <c r="AS828">
        <v>405.97129604194498</v>
      </c>
    </row>
    <row r="829" spans="1:45" x14ac:dyDescent="0.25">
      <c r="A829" t="s">
        <v>1929</v>
      </c>
      <c r="B829" t="s">
        <v>1928</v>
      </c>
      <c r="C829" t="s">
        <v>71</v>
      </c>
      <c r="D829">
        <v>2414.4975764999999</v>
      </c>
      <c r="E829">
        <v>3139.8</v>
      </c>
      <c r="F829">
        <v>3.55967701236436</v>
      </c>
      <c r="G829">
        <v>0.36350494310762899</v>
      </c>
      <c r="H829">
        <v>1.5040563417072299</v>
      </c>
      <c r="I829">
        <v>108.29743314060001</v>
      </c>
      <c r="L829">
        <v>29.561301408751699</v>
      </c>
      <c r="M829">
        <v>62.822903893909199</v>
      </c>
      <c r="N829">
        <v>5.9798735100123599</v>
      </c>
      <c r="O829">
        <v>0</v>
      </c>
      <c r="P829">
        <v>37.447062823934203</v>
      </c>
      <c r="Q829">
        <v>5.6164886683614004</v>
      </c>
      <c r="R829">
        <v>1.31131085618354</v>
      </c>
      <c r="S829">
        <v>14.154682550938301</v>
      </c>
      <c r="T829">
        <v>30.959066245672599</v>
      </c>
      <c r="U829">
        <v>1.0163955221513901</v>
      </c>
      <c r="V829">
        <v>0.390740435455044</v>
      </c>
      <c r="W829">
        <v>0.443954299617489</v>
      </c>
      <c r="X829">
        <v>3010.9775764999999</v>
      </c>
      <c r="Y829">
        <v>1.0056235100897</v>
      </c>
      <c r="AA829">
        <v>21.343854657262401</v>
      </c>
      <c r="AB829">
        <v>12.944316996259801</v>
      </c>
      <c r="AC829">
        <v>0.86960686935344</v>
      </c>
      <c r="AD829">
        <v>6.2615017687085199</v>
      </c>
      <c r="AE829">
        <v>42.465762847728101</v>
      </c>
      <c r="AG829">
        <v>-21.847214594866902</v>
      </c>
      <c r="AH829">
        <v>-59.697504267490402</v>
      </c>
      <c r="AI829">
        <v>2.4879159769807</v>
      </c>
      <c r="AJ829">
        <v>-21.921404270360298</v>
      </c>
      <c r="AK829">
        <v>-50.257690107571101</v>
      </c>
      <c r="AM829">
        <v>0.80640770855738197</v>
      </c>
      <c r="AO829">
        <v>0.80640770855738197</v>
      </c>
      <c r="AP829">
        <v>-49.439073146278602</v>
      </c>
      <c r="AR829">
        <v>-49.032933586577897</v>
      </c>
      <c r="AS829">
        <v>30.967007522123598</v>
      </c>
    </row>
    <row r="830" spans="1:45" x14ac:dyDescent="0.25">
      <c r="A830" t="s">
        <v>1921</v>
      </c>
      <c r="B830" t="s">
        <v>1920</v>
      </c>
      <c r="C830" t="s">
        <v>102</v>
      </c>
      <c r="D830">
        <v>2409.9025230000002</v>
      </c>
      <c r="E830">
        <v>517.5</v>
      </c>
      <c r="F830">
        <v>9.3081827842720397</v>
      </c>
      <c r="G830">
        <v>1.3651766757125301</v>
      </c>
      <c r="H830">
        <v>1.88157939436989</v>
      </c>
      <c r="I830">
        <v>78.337514572399996</v>
      </c>
      <c r="L830">
        <v>29.049817315173101</v>
      </c>
      <c r="M830">
        <v>37.363933671561</v>
      </c>
      <c r="N830">
        <v>19.546867067244602</v>
      </c>
      <c r="O830">
        <v>0</v>
      </c>
      <c r="P830">
        <v>1.9727819390231001</v>
      </c>
      <c r="Q830">
        <v>30.987568692311701</v>
      </c>
      <c r="R830">
        <v>2.03489925336407</v>
      </c>
      <c r="S830">
        <v>4.6390466763115796</v>
      </c>
      <c r="T830">
        <v>10.373203008780999</v>
      </c>
      <c r="U830">
        <v>5.23125650505823</v>
      </c>
      <c r="V830">
        <v>1.9890421340057101</v>
      </c>
      <c r="W830">
        <v>4.1460698179681303</v>
      </c>
      <c r="X830">
        <v>2225.102523</v>
      </c>
      <c r="Y830">
        <v>0.73044468835248799</v>
      </c>
      <c r="AA830">
        <v>6.3509034221943104</v>
      </c>
      <c r="AB830">
        <v>5.7058299946149704</v>
      </c>
      <c r="AC830">
        <v>1.29014926677683</v>
      </c>
      <c r="AD830">
        <v>4.6536854529267204</v>
      </c>
      <c r="AE830">
        <v>35.211063385994301</v>
      </c>
      <c r="AG830">
        <v>-39.793226503291102</v>
      </c>
      <c r="AH830">
        <v>-24.700243673385199</v>
      </c>
      <c r="AI830">
        <v>2.3112358639672301</v>
      </c>
      <c r="AJ830">
        <v>-53.326405245487997</v>
      </c>
      <c r="AK830">
        <v>-51.573081667314902</v>
      </c>
      <c r="AL830">
        <v>9.4780219780219692</v>
      </c>
      <c r="AM830">
        <v>0.79110983839040305</v>
      </c>
      <c r="AO830">
        <v>0.79110983839040305</v>
      </c>
      <c r="AP830">
        <v>-65.260594731447895</v>
      </c>
      <c r="AQ830">
        <v>0.83786405244654205</v>
      </c>
      <c r="AR830">
        <v>-50.720576702696398</v>
      </c>
      <c r="AS830">
        <v>10.374989336145999</v>
      </c>
    </row>
    <row r="831" spans="1:45" x14ac:dyDescent="0.25">
      <c r="A831" t="s">
        <v>1927</v>
      </c>
      <c r="B831" t="s">
        <v>1926</v>
      </c>
      <c r="C831" t="s">
        <v>24</v>
      </c>
      <c r="D831">
        <v>2384.8644818849998</v>
      </c>
      <c r="E831">
        <v>507.05</v>
      </c>
      <c r="F831">
        <v>8.8970013037809608</v>
      </c>
      <c r="G831">
        <v>7.9701834862385299</v>
      </c>
      <c r="H831">
        <v>0.20368104002476201</v>
      </c>
      <c r="I831">
        <v>-1089.7864488785999</v>
      </c>
      <c r="L831">
        <v>37.8722061161507</v>
      </c>
      <c r="M831">
        <v>3.7177911152891201</v>
      </c>
      <c r="N831">
        <v>2.9982161843920498</v>
      </c>
      <c r="O831">
        <v>0</v>
      </c>
      <c r="P831">
        <v>3.1397787258659302</v>
      </c>
      <c r="Q831">
        <v>16.859225467347599</v>
      </c>
      <c r="R831">
        <v>7.9795107033639097</v>
      </c>
      <c r="S831">
        <v>0.53837488120936705</v>
      </c>
      <c r="T831">
        <v>70.143072996617505</v>
      </c>
      <c r="X831">
        <v>1627.86448188499</v>
      </c>
      <c r="Y831">
        <v>3.80591153531515</v>
      </c>
      <c r="Z831">
        <v>28.364950024133101</v>
      </c>
      <c r="AA831">
        <v>23.854989476626599</v>
      </c>
      <c r="AB831">
        <v>16.785569002732501</v>
      </c>
      <c r="AC831">
        <v>0.26547755759477998</v>
      </c>
      <c r="AD831">
        <v>15.653807957066</v>
      </c>
      <c r="AE831">
        <v>111.093917486007</v>
      </c>
      <c r="AF831">
        <v>41.555401322268601</v>
      </c>
      <c r="AG831">
        <v>-77.336624569418007</v>
      </c>
      <c r="AH831">
        <v>-86.502670503366602</v>
      </c>
      <c r="AI831">
        <v>1.1496924250415701</v>
      </c>
      <c r="AJ831">
        <v>101.805747549561</v>
      </c>
      <c r="AK831">
        <v>195.570334202597</v>
      </c>
      <c r="AL831">
        <v>30.167182294145601</v>
      </c>
      <c r="AM831">
        <v>5.5757609695244499</v>
      </c>
      <c r="AN831">
        <v>37.7590956599905</v>
      </c>
      <c r="AO831">
        <v>5.5757609695244499</v>
      </c>
      <c r="AP831">
        <v>-46.489308530711398</v>
      </c>
      <c r="AQ831">
        <v>5.6521964684131696</v>
      </c>
      <c r="AR831">
        <v>62.511183363753702</v>
      </c>
      <c r="AS831">
        <v>70.122448746986095</v>
      </c>
    </row>
    <row r="832" spans="1:45" x14ac:dyDescent="0.25">
      <c r="A832" t="s">
        <v>1949</v>
      </c>
      <c r="B832" t="s">
        <v>1948</v>
      </c>
      <c r="C832" t="s">
        <v>373</v>
      </c>
      <c r="D832">
        <v>2382.16859587</v>
      </c>
      <c r="E832">
        <v>103.6</v>
      </c>
      <c r="F832">
        <v>1.1541327254024201</v>
      </c>
      <c r="G832">
        <v>0.15951233523760799</v>
      </c>
      <c r="H832">
        <v>0.168694962725954</v>
      </c>
      <c r="I832">
        <v>5518.5789135867999</v>
      </c>
      <c r="L832">
        <v>69.655287492178203</v>
      </c>
      <c r="M832">
        <v>128.22639299050499</v>
      </c>
      <c r="N832">
        <v>4.81394423835361</v>
      </c>
      <c r="O832">
        <v>0</v>
      </c>
      <c r="P832">
        <v>28.259585580748201</v>
      </c>
      <c r="Q832">
        <v>1.01112726697531</v>
      </c>
      <c r="R832">
        <v>1.30503236036665</v>
      </c>
      <c r="S832">
        <v>0.88051277028185204</v>
      </c>
      <c r="T832">
        <v>35.832860948706298</v>
      </c>
      <c r="U832">
        <v>4.9786568509726097</v>
      </c>
      <c r="V832">
        <v>3.8192585580848699</v>
      </c>
      <c r="W832">
        <v>3.8192585580848699</v>
      </c>
      <c r="X832">
        <v>4715.4885958699997</v>
      </c>
      <c r="Y832">
        <v>3.2785153277271699</v>
      </c>
      <c r="Z832">
        <v>37.988307386369101</v>
      </c>
      <c r="AA832">
        <v>11.3590648612964</v>
      </c>
      <c r="AB832">
        <v>10.908917308726201</v>
      </c>
      <c r="AC832">
        <v>0.941333681936249</v>
      </c>
      <c r="AD832">
        <v>3.6778973512404298</v>
      </c>
      <c r="AE832">
        <v>387.382730986659</v>
      </c>
      <c r="AF832">
        <v>19.190917553129701</v>
      </c>
      <c r="AG832">
        <v>-61.373898260099601</v>
      </c>
      <c r="AH832">
        <v>-61.373898260099601</v>
      </c>
      <c r="AI832">
        <v>1.16279920721938</v>
      </c>
      <c r="AJ832">
        <v>-34.817900317759602</v>
      </c>
      <c r="AK832">
        <v>-34.817900317759602</v>
      </c>
      <c r="AM832">
        <v>1.6562390293193301</v>
      </c>
      <c r="AN832">
        <v>17.823932629030999</v>
      </c>
      <c r="AO832">
        <v>1.6562390293193301</v>
      </c>
      <c r="AP832">
        <v>-81.185147555990596</v>
      </c>
      <c r="AR832">
        <v>-81.185147555990596</v>
      </c>
      <c r="AS832">
        <v>35.832860948706298</v>
      </c>
    </row>
    <row r="833" spans="1:45" x14ac:dyDescent="0.25">
      <c r="A833" t="s">
        <v>1937</v>
      </c>
      <c r="B833" t="s">
        <v>1936</v>
      </c>
      <c r="C833" t="s">
        <v>754</v>
      </c>
      <c r="D833">
        <v>2381.5600887299902</v>
      </c>
      <c r="E833">
        <v>261.95</v>
      </c>
      <c r="G833">
        <v>0.956181961929088</v>
      </c>
      <c r="H833">
        <v>0.19098107674045101</v>
      </c>
      <c r="I833">
        <v>-483552.98990216502</v>
      </c>
      <c r="L833">
        <v>0</v>
      </c>
      <c r="M833">
        <v>320.00020324376999</v>
      </c>
      <c r="N833">
        <v>1.94700377880847</v>
      </c>
      <c r="P833">
        <v>304.12178366733002</v>
      </c>
      <c r="Q833">
        <v>1.1976336348993699</v>
      </c>
      <c r="R833">
        <v>0.956181961929088</v>
      </c>
      <c r="S833">
        <v>-116.483816013628</v>
      </c>
      <c r="T833">
        <v>59.868277745852097</v>
      </c>
      <c r="X833">
        <v>5318.6800887299896</v>
      </c>
      <c r="Y833">
        <v>7.7785774083450301</v>
      </c>
      <c r="AA833">
        <v>63.446022769056299</v>
      </c>
      <c r="AB833">
        <v>52.416281548536404</v>
      </c>
      <c r="AC833">
        <v>1.84366191657545</v>
      </c>
      <c r="AD833">
        <v>4.1014716235830404</v>
      </c>
      <c r="AE833">
        <v>21.638596599069199</v>
      </c>
      <c r="AG833">
        <v>-14.762972664533001</v>
      </c>
      <c r="AH833">
        <v>-1.0561987107939399</v>
      </c>
      <c r="AI833">
        <v>2.4201862614629399</v>
      </c>
      <c r="AJ833">
        <v>418.19094240818902</v>
      </c>
      <c r="AK833">
        <v>261.64281564266997</v>
      </c>
      <c r="AM833">
        <v>3.4830351128027299</v>
      </c>
      <c r="AO833">
        <v>3.4830351128027299</v>
      </c>
      <c r="AP833">
        <v>30.089983575388299</v>
      </c>
      <c r="AR833">
        <v>79.725445792618302</v>
      </c>
      <c r="AS833">
        <v>59.913461351698203</v>
      </c>
    </row>
    <row r="834" spans="1:45" x14ac:dyDescent="0.25">
      <c r="A834" t="s">
        <v>2032</v>
      </c>
      <c r="B834" t="s">
        <v>2031</v>
      </c>
      <c r="C834" t="s">
        <v>504</v>
      </c>
      <c r="D834">
        <v>2355.37</v>
      </c>
      <c r="E834">
        <v>11776.85</v>
      </c>
      <c r="F834">
        <v>111.458333333333</v>
      </c>
      <c r="G834">
        <v>3.5092907615807301</v>
      </c>
      <c r="H834">
        <v>0.99535227877078103</v>
      </c>
      <c r="I834">
        <v>98.695500863999996</v>
      </c>
      <c r="J834">
        <v>152.36440337484899</v>
      </c>
      <c r="K834">
        <v>116.118588455872</v>
      </c>
      <c r="L834">
        <v>63.314942154904003</v>
      </c>
      <c r="M834">
        <v>0</v>
      </c>
      <c r="N834">
        <v>23.403324584426901</v>
      </c>
      <c r="O834">
        <v>2.3955726660250201</v>
      </c>
      <c r="P834">
        <v>0</v>
      </c>
      <c r="Q834">
        <v>100.526447731261</v>
      </c>
      <c r="R834">
        <v>4.4030358544883503</v>
      </c>
      <c r="S834">
        <v>1.8428014897898</v>
      </c>
      <c r="T834">
        <v>58.737406483790402</v>
      </c>
      <c r="U834">
        <v>0.67929879382007896</v>
      </c>
      <c r="V834">
        <v>2.3613905123354002E-2</v>
      </c>
      <c r="W834">
        <v>8.4393796820697906E-2</v>
      </c>
      <c r="X834">
        <v>2271</v>
      </c>
      <c r="Y834">
        <v>10.551503043256</v>
      </c>
      <c r="Z834">
        <v>98.141745894554802</v>
      </c>
      <c r="AA834">
        <v>42.448598130841098</v>
      </c>
      <c r="AB834">
        <v>36.860899204674503</v>
      </c>
      <c r="AC834">
        <v>0.75236751848995997</v>
      </c>
      <c r="AD834">
        <v>6.8141198838329604</v>
      </c>
      <c r="AE834">
        <v>330.89120710237103</v>
      </c>
      <c r="AF834">
        <v>101.787813310285</v>
      </c>
      <c r="AG834">
        <v>35.470256696476198</v>
      </c>
      <c r="AH834">
        <v>136.159251272988</v>
      </c>
      <c r="AI834">
        <v>12.481426527476</v>
      </c>
      <c r="AJ834">
        <v>33.603782838901203</v>
      </c>
      <c r="AK834">
        <v>37.045519300301898</v>
      </c>
      <c r="AM834">
        <v>10.9435022998652</v>
      </c>
      <c r="AN834">
        <v>71.3748484848484</v>
      </c>
      <c r="AO834">
        <v>10.9435022998652</v>
      </c>
      <c r="AP834">
        <v>139.636894026395</v>
      </c>
      <c r="AR834">
        <v>301.32998516484901</v>
      </c>
      <c r="AS834">
        <v>56.240926456542397</v>
      </c>
    </row>
    <row r="835" spans="1:45" x14ac:dyDescent="0.25">
      <c r="A835" t="s">
        <v>2005</v>
      </c>
      <c r="B835" t="s">
        <v>2004</v>
      </c>
      <c r="C835" t="s">
        <v>575</v>
      </c>
      <c r="D835">
        <v>2353.9269760000002</v>
      </c>
      <c r="E835">
        <v>293.35000000000002</v>
      </c>
      <c r="F835">
        <v>3.9870578084555599</v>
      </c>
      <c r="G835">
        <v>1.42284527991969</v>
      </c>
      <c r="H835">
        <v>0.78194971417008097</v>
      </c>
      <c r="I835">
        <v>389.30594753410003</v>
      </c>
      <c r="J835">
        <v>356.74549343668798</v>
      </c>
      <c r="K835">
        <v>117.53162821309699</v>
      </c>
      <c r="L835">
        <v>154.31881113813901</v>
      </c>
      <c r="M835">
        <v>28.3199526191102</v>
      </c>
      <c r="N835">
        <v>6.6589811946105497</v>
      </c>
      <c r="O835">
        <v>1.02313836254465</v>
      </c>
      <c r="P835">
        <v>2.4425287356321799</v>
      </c>
      <c r="Q835">
        <v>11.2844961565925</v>
      </c>
      <c r="R835">
        <v>2.5320071177624599</v>
      </c>
      <c r="S835">
        <v>1.73254024002032</v>
      </c>
      <c r="T835">
        <v>43.810291755071702</v>
      </c>
      <c r="U835">
        <v>1.0188407815757099</v>
      </c>
      <c r="V835">
        <v>0.393185694879362</v>
      </c>
      <c r="W835">
        <v>0.50194504227399195</v>
      </c>
      <c r="X835">
        <v>2498.086976</v>
      </c>
      <c r="Y835">
        <v>2.1548979314390202</v>
      </c>
      <c r="Z835">
        <v>16.1824640538964</v>
      </c>
      <c r="AA835">
        <v>27.0297227439948</v>
      </c>
      <c r="AB835">
        <v>23.638218925056702</v>
      </c>
      <c r="AC835">
        <v>0.69067063619616997</v>
      </c>
      <c r="AD835">
        <v>8.5308523218610208</v>
      </c>
      <c r="AE835">
        <v>61.422563987467399</v>
      </c>
      <c r="AF835">
        <v>15.2486038478979</v>
      </c>
      <c r="AG835">
        <v>-76.052531836661998</v>
      </c>
      <c r="AH835">
        <v>-58.177625918462702</v>
      </c>
      <c r="AI835">
        <v>2.5817396858822499</v>
      </c>
      <c r="AJ835">
        <v>-14.844868401931199</v>
      </c>
      <c r="AK835">
        <v>-29.6094691078384</v>
      </c>
      <c r="AM835">
        <v>2.0305427393337099</v>
      </c>
      <c r="AN835">
        <v>12.734254671355099</v>
      </c>
      <c r="AO835">
        <v>2.0305427393337099</v>
      </c>
      <c r="AP835">
        <v>-50.131983154709303</v>
      </c>
      <c r="AR835">
        <v>28.335587014727999</v>
      </c>
      <c r="AS835">
        <v>43.802139486416102</v>
      </c>
    </row>
    <row r="836" spans="1:45" x14ac:dyDescent="0.25">
      <c r="A836" t="s">
        <v>1923</v>
      </c>
      <c r="B836" t="s">
        <v>1922</v>
      </c>
      <c r="C836" t="s">
        <v>1055</v>
      </c>
      <c r="D836">
        <v>2347.0670932799999</v>
      </c>
      <c r="E836">
        <v>18.25</v>
      </c>
      <c r="F836">
        <v>0.34247096897011398</v>
      </c>
      <c r="G836">
        <v>0.13960737732547801</v>
      </c>
      <c r="H836">
        <v>0.43880937235676298</v>
      </c>
      <c r="I836">
        <v>-49.979875056899999</v>
      </c>
      <c r="J836">
        <v>191.78260929253699</v>
      </c>
      <c r="K836">
        <v>309.63613444389301</v>
      </c>
      <c r="L836">
        <v>10.1904733080307</v>
      </c>
      <c r="M836">
        <v>96.551499201475494</v>
      </c>
      <c r="N836">
        <v>0.45146160380542999</v>
      </c>
      <c r="O836">
        <v>1.90319654814604</v>
      </c>
      <c r="P836">
        <v>86.381897114065197</v>
      </c>
      <c r="R836">
        <v>0.55899131607248898</v>
      </c>
      <c r="S836">
        <v>-2.82139443070542</v>
      </c>
      <c r="T836">
        <v>-17.420523218882199</v>
      </c>
      <c r="X836">
        <v>6626.4570932799998</v>
      </c>
      <c r="Y836">
        <v>1.0418400735306601</v>
      </c>
      <c r="Z836">
        <v>8.4300707248648301</v>
      </c>
      <c r="AA836">
        <v>92.085284787103305</v>
      </c>
      <c r="AB836">
        <v>23.2376809274792</v>
      </c>
      <c r="AC836">
        <v>0.95888409771816996</v>
      </c>
      <c r="AD836">
        <v>9.8412150797770206</v>
      </c>
      <c r="AE836">
        <v>44.594834924386198</v>
      </c>
      <c r="AF836">
        <v>2.9859005066853199</v>
      </c>
      <c r="AG836">
        <v>-78.424074380174105</v>
      </c>
      <c r="AH836">
        <v>-94.584885342098005</v>
      </c>
      <c r="AI836">
        <v>0.52794095266887098</v>
      </c>
      <c r="AJ836">
        <v>-240.606097164353</v>
      </c>
      <c r="AK836">
        <v>-136.48069212291199</v>
      </c>
      <c r="AM836">
        <v>0.36901597922123602</v>
      </c>
      <c r="AN836">
        <v>2.96230906246292</v>
      </c>
      <c r="AO836">
        <v>0.36901597922123602</v>
      </c>
      <c r="AP836">
        <v>-40.823469752223403</v>
      </c>
      <c r="AR836">
        <v>-92.732490787485702</v>
      </c>
      <c r="AS836">
        <v>-17.420523218882099</v>
      </c>
    </row>
    <row r="837" spans="1:45" x14ac:dyDescent="0.25">
      <c r="A837" t="s">
        <v>1943</v>
      </c>
      <c r="B837" t="s">
        <v>1942</v>
      </c>
      <c r="C837" t="s">
        <v>457</v>
      </c>
      <c r="D837">
        <v>2342.3506910999999</v>
      </c>
      <c r="E837">
        <v>239.4</v>
      </c>
      <c r="F837">
        <v>8.3244228432564</v>
      </c>
      <c r="G837">
        <v>1.3285077322496801</v>
      </c>
      <c r="H837">
        <v>1.0311540474326899</v>
      </c>
      <c r="I837">
        <v>127.1597156046</v>
      </c>
      <c r="J837">
        <v>127.415339312006</v>
      </c>
      <c r="K837">
        <v>70.800888435282999</v>
      </c>
      <c r="L837">
        <v>60.715302666918099</v>
      </c>
      <c r="M837">
        <v>13.561190738699</v>
      </c>
      <c r="N837">
        <v>6.2160887001651499</v>
      </c>
      <c r="O837">
        <v>2.8646472392638</v>
      </c>
      <c r="P837">
        <v>2.5079201149986701</v>
      </c>
      <c r="Q837">
        <v>12.001763439744799</v>
      </c>
      <c r="R837">
        <v>1.96212890845467</v>
      </c>
      <c r="S837">
        <v>3.3280121967624701</v>
      </c>
      <c r="T837">
        <v>50.612590559636701</v>
      </c>
      <c r="U837">
        <v>0.40551500405515001</v>
      </c>
      <c r="V837">
        <v>-0.220140082641202</v>
      </c>
      <c r="W837">
        <v>-0.39018833902946898</v>
      </c>
      <c r="X837">
        <v>2201.6406910999999</v>
      </c>
      <c r="Y837">
        <v>1.9776340789745499</v>
      </c>
      <c r="Z837">
        <v>53.567900026763901</v>
      </c>
      <c r="AA837">
        <v>32.136048622098798</v>
      </c>
      <c r="AB837">
        <v>15.3168268477806</v>
      </c>
      <c r="AC837">
        <v>0.86960686935344</v>
      </c>
      <c r="AD837">
        <v>6.2615017687085199</v>
      </c>
      <c r="AE837">
        <v>42.465762847728101</v>
      </c>
      <c r="AF837">
        <v>56.991501</v>
      </c>
      <c r="AG837">
        <v>-39.2768947593799</v>
      </c>
      <c r="AH837">
        <v>-47.044171091468897</v>
      </c>
      <c r="AI837">
        <v>3.2690197076186598</v>
      </c>
      <c r="AJ837">
        <v>-4.9223296128502199</v>
      </c>
      <c r="AK837">
        <v>-18.680132530548502</v>
      </c>
      <c r="AM837">
        <v>2.1040274965641701</v>
      </c>
      <c r="AN837">
        <v>22.714804995151201</v>
      </c>
      <c r="AO837">
        <v>2.1040274965641701</v>
      </c>
      <c r="AP837">
        <v>9.2951379429249705</v>
      </c>
      <c r="AR837">
        <v>32.980014966488703</v>
      </c>
      <c r="AS837">
        <v>50.612590559636999</v>
      </c>
    </row>
    <row r="838" spans="1:45" x14ac:dyDescent="0.25">
      <c r="A838" t="s">
        <v>1977</v>
      </c>
      <c r="B838" t="s">
        <v>1976</v>
      </c>
      <c r="C838" t="s">
        <v>336</v>
      </c>
      <c r="D838">
        <v>2339.8470400000001</v>
      </c>
      <c r="E838">
        <v>983.8</v>
      </c>
      <c r="F838">
        <v>6.9841055123435902</v>
      </c>
      <c r="G838">
        <v>0.700922202303083</v>
      </c>
      <c r="H838">
        <v>0.95914258298502097</v>
      </c>
      <c r="I838">
        <v>96.775171023699997</v>
      </c>
      <c r="J838">
        <v>106.592550143266</v>
      </c>
      <c r="K838">
        <v>57.812234957020003</v>
      </c>
      <c r="L838">
        <v>43.754349315300701</v>
      </c>
      <c r="M838">
        <v>112.256263272792</v>
      </c>
      <c r="N838">
        <v>12.4400645736452</v>
      </c>
      <c r="O838">
        <v>3.4242543171114499</v>
      </c>
      <c r="P838">
        <v>49.326521823069001</v>
      </c>
      <c r="Q838">
        <v>12.965796807702</v>
      </c>
      <c r="R838">
        <v>1.1948091800313301</v>
      </c>
      <c r="S838">
        <v>10.922068301355599</v>
      </c>
      <c r="T838">
        <v>18.288627794278501</v>
      </c>
      <c r="U838">
        <v>0.61903533660046395</v>
      </c>
      <c r="V838">
        <v>-2.62317903445205</v>
      </c>
      <c r="W838">
        <v>-0.556612100088546</v>
      </c>
      <c r="X838">
        <v>2877.50704</v>
      </c>
      <c r="Y838">
        <v>1.95168583191464</v>
      </c>
      <c r="AA838">
        <v>13.9333093162889</v>
      </c>
      <c r="AB838">
        <v>10.0848387481162</v>
      </c>
      <c r="AC838">
        <v>1.29014926677683</v>
      </c>
      <c r="AD838">
        <v>4.6536854529267204</v>
      </c>
      <c r="AE838">
        <v>35.211063385994301</v>
      </c>
      <c r="AG838">
        <v>75.128723349191503</v>
      </c>
      <c r="AH838">
        <v>13.2095350661229</v>
      </c>
      <c r="AI838">
        <v>3.4748311329581001</v>
      </c>
      <c r="AJ838">
        <v>-20.469370478799998</v>
      </c>
      <c r="AK838">
        <v>-14.6202109550269</v>
      </c>
      <c r="AM838">
        <v>1.58701481988917</v>
      </c>
      <c r="AN838">
        <v>13.8256147482864</v>
      </c>
      <c r="AO838">
        <v>1.58701481988917</v>
      </c>
      <c r="AP838">
        <v>76.3481385314427</v>
      </c>
      <c r="AR838">
        <v>-1.14245671936874</v>
      </c>
      <c r="AS838">
        <v>18.287198436889302</v>
      </c>
    </row>
    <row r="839" spans="1:45" x14ac:dyDescent="0.25">
      <c r="A839" t="s">
        <v>2030</v>
      </c>
      <c r="B839" t="s">
        <v>2029</v>
      </c>
      <c r="C839" t="s">
        <v>575</v>
      </c>
      <c r="D839">
        <v>2337.8384664</v>
      </c>
      <c r="E839">
        <v>426.4</v>
      </c>
      <c r="F839">
        <v>5.3514588859416499</v>
      </c>
      <c r="G839">
        <v>1.4370269801837099</v>
      </c>
      <c r="H839">
        <v>1.2805691499832801</v>
      </c>
      <c r="I839">
        <v>207.7370038995</v>
      </c>
      <c r="J839">
        <v>231.082130965593</v>
      </c>
      <c r="K839">
        <v>88.7153163152053</v>
      </c>
      <c r="L839">
        <v>108.362392569606</v>
      </c>
      <c r="M839">
        <v>22.802883869238201</v>
      </c>
      <c r="N839">
        <v>7.5176062898237603</v>
      </c>
      <c r="O839">
        <v>1.5795249873922299</v>
      </c>
      <c r="P839">
        <v>2.11634239598185E-2</v>
      </c>
      <c r="Q839">
        <v>14.403224479723599</v>
      </c>
      <c r="R839">
        <v>2.4700444855277599</v>
      </c>
      <c r="S839">
        <v>2.73684004539939</v>
      </c>
      <c r="T839">
        <v>44.504825174186003</v>
      </c>
      <c r="U839">
        <v>0.72780203784570596</v>
      </c>
      <c r="V839">
        <v>0.102146951149353</v>
      </c>
      <c r="W839">
        <v>0.21090629854398199</v>
      </c>
      <c r="X839">
        <v>2499.5984663999998</v>
      </c>
      <c r="Y839">
        <v>1.78724024825179</v>
      </c>
      <c r="Z839">
        <v>31.1554090290415</v>
      </c>
      <c r="AA839">
        <v>30.973958691449699</v>
      </c>
      <c r="AB839">
        <v>25.417922172055999</v>
      </c>
      <c r="AC839">
        <v>0.69067063619616997</v>
      </c>
      <c r="AD839">
        <v>8.5308523218610208</v>
      </c>
      <c r="AE839">
        <v>61.422563987467399</v>
      </c>
      <c r="AF839">
        <v>29.139205613860099</v>
      </c>
      <c r="AG839">
        <v>-69.404586500444694</v>
      </c>
      <c r="AH839">
        <v>-46.567511027463901</v>
      </c>
      <c r="AI839">
        <v>3.2984444409328799</v>
      </c>
      <c r="AJ839">
        <v>-13.494886871687401</v>
      </c>
      <c r="AK839">
        <v>-28.4935537798345</v>
      </c>
      <c r="AL839">
        <v>17.619834710743799</v>
      </c>
      <c r="AM839">
        <v>1.6715800786512001</v>
      </c>
      <c r="AN839">
        <v>17.196310896653099</v>
      </c>
      <c r="AO839">
        <v>1.6715800786512001</v>
      </c>
      <c r="AP839">
        <v>-58.947732591049402</v>
      </c>
      <c r="AQ839">
        <v>1.5354764170158699</v>
      </c>
      <c r="AR839">
        <v>5.6482124115346304</v>
      </c>
      <c r="AS839">
        <v>44.581206453089202</v>
      </c>
    </row>
    <row r="840" spans="1:45" x14ac:dyDescent="0.25">
      <c r="A840" t="s">
        <v>1933</v>
      </c>
      <c r="B840" t="s">
        <v>1932</v>
      </c>
      <c r="C840" t="s">
        <v>530</v>
      </c>
      <c r="D840">
        <v>2331.9646674700002</v>
      </c>
      <c r="E840">
        <v>1066.3</v>
      </c>
      <c r="F840">
        <v>29.4754716981132</v>
      </c>
      <c r="G840">
        <v>6.19095127610208</v>
      </c>
      <c r="H840">
        <v>0.93389725895720899</v>
      </c>
      <c r="I840">
        <v>137.82317658170001</v>
      </c>
      <c r="J840">
        <v>148.20612577956501</v>
      </c>
      <c r="K840">
        <v>59.429241708923399</v>
      </c>
      <c r="L840">
        <v>65.333647532990895</v>
      </c>
      <c r="M840">
        <v>13.1045278812172</v>
      </c>
      <c r="N840">
        <v>15.0081660101834</v>
      </c>
      <c r="O840">
        <v>2.4627861910572002</v>
      </c>
      <c r="P840">
        <v>11.7525675387206</v>
      </c>
      <c r="Q840">
        <v>56.758397409955499</v>
      </c>
      <c r="R840">
        <v>7.6554524361948904</v>
      </c>
      <c r="S840">
        <v>1.74005995136021</v>
      </c>
      <c r="T840">
        <v>41.567997637611398</v>
      </c>
      <c r="U840">
        <v>0.48734269684839399</v>
      </c>
      <c r="V840">
        <v>-1.0466238840493101</v>
      </c>
      <c r="W840">
        <v>9.5168236938153503E-2</v>
      </c>
      <c r="X840">
        <v>2246.1046674700001</v>
      </c>
      <c r="Y840">
        <v>4.8670711553229697</v>
      </c>
      <c r="Z840">
        <v>94.413815362337104</v>
      </c>
      <c r="AA840">
        <v>28.755660830495401</v>
      </c>
      <c r="AB840">
        <v>24.454051904953701</v>
      </c>
      <c r="AC840">
        <v>0.95888409771816996</v>
      </c>
      <c r="AD840">
        <v>9.8412150797770206</v>
      </c>
      <c r="AE840">
        <v>44.594834924386198</v>
      </c>
      <c r="AF840">
        <v>98.022894807482103</v>
      </c>
      <c r="AG840">
        <v>18.262413584682001</v>
      </c>
      <c r="AH840">
        <v>-43.267311122159001</v>
      </c>
      <c r="AI840">
        <v>5.5310942991627297</v>
      </c>
      <c r="AJ840">
        <v>34.5189479916328</v>
      </c>
      <c r="AK840">
        <v>-12.951562652264901</v>
      </c>
      <c r="AM840">
        <v>5.0531206905241701</v>
      </c>
      <c r="AN840">
        <v>46.159237281670599</v>
      </c>
      <c r="AO840">
        <v>5.0531206905241701</v>
      </c>
      <c r="AP840">
        <v>255.31099653282899</v>
      </c>
      <c r="AR840">
        <v>-0.48235513315254402</v>
      </c>
      <c r="AS840">
        <v>41.567997637611398</v>
      </c>
    </row>
    <row r="841" spans="1:45" x14ac:dyDescent="0.25">
      <c r="A841" t="s">
        <v>1965</v>
      </c>
      <c r="B841" t="s">
        <v>1964</v>
      </c>
      <c r="C841" t="s">
        <v>290</v>
      </c>
      <c r="D841">
        <v>2310.6264291000002</v>
      </c>
      <c r="E841">
        <v>166.75</v>
      </c>
      <c r="G841">
        <v>0.57574692155483898</v>
      </c>
      <c r="H841">
        <v>0.11950518279587299</v>
      </c>
      <c r="L841">
        <v>0</v>
      </c>
      <c r="M841">
        <v>212.47080994715</v>
      </c>
      <c r="N841">
        <v>2.4701185321514898</v>
      </c>
      <c r="P841">
        <v>188.06485312794399</v>
      </c>
      <c r="Q841">
        <v>3.3446778547118901</v>
      </c>
      <c r="R841">
        <v>0.57574692155483898</v>
      </c>
      <c r="S841">
        <v>-6.6196234673550096</v>
      </c>
      <c r="T841">
        <v>10.2626090566289</v>
      </c>
      <c r="X841">
        <v>8044.4064290999904</v>
      </c>
      <c r="Y841">
        <v>6.8193162625354899</v>
      </c>
      <c r="AA841">
        <v>33.710792562125398</v>
      </c>
      <c r="AB841">
        <v>28.916950390380599</v>
      </c>
      <c r="AC841">
        <v>1.84366191657545</v>
      </c>
      <c r="AD841">
        <v>4.1014716235830404</v>
      </c>
      <c r="AE841">
        <v>21.638596599069199</v>
      </c>
      <c r="AG841">
        <v>-81.5310684902568</v>
      </c>
      <c r="AH841">
        <v>-67.749362544636597</v>
      </c>
      <c r="AI841">
        <v>0.78885739860297399</v>
      </c>
      <c r="AJ841">
        <v>-61.069008824049199</v>
      </c>
      <c r="AK841">
        <v>-38.007255681638703</v>
      </c>
      <c r="AL841">
        <v>13.8266998341625</v>
      </c>
      <c r="AM841">
        <v>1.95873897266138</v>
      </c>
      <c r="AO841">
        <v>1.95873897266138</v>
      </c>
      <c r="AP841">
        <v>-67.769949994114697</v>
      </c>
      <c r="AQ841">
        <v>3.52547111852402</v>
      </c>
      <c r="AR841">
        <v>1.0713999864519701</v>
      </c>
      <c r="AS841">
        <v>10.2626090566289</v>
      </c>
    </row>
    <row r="842" spans="1:45" x14ac:dyDescent="0.25">
      <c r="A842" t="s">
        <v>1931</v>
      </c>
      <c r="B842" t="s">
        <v>1930</v>
      </c>
      <c r="C842" t="s">
        <v>115</v>
      </c>
      <c r="D842">
        <v>2298.7334369999999</v>
      </c>
      <c r="E842">
        <v>111.8</v>
      </c>
      <c r="F842">
        <v>6.5627689071612705E-2</v>
      </c>
      <c r="G842">
        <v>0.44392103711784298</v>
      </c>
      <c r="H842">
        <v>0.62599168657461801</v>
      </c>
      <c r="I842">
        <v>235.88923646980001</v>
      </c>
      <c r="L842">
        <v>62.387763077798603</v>
      </c>
      <c r="N842">
        <v>0.811203687289485</v>
      </c>
      <c r="O842">
        <v>0</v>
      </c>
      <c r="R842">
        <v>1.4436455595775199</v>
      </c>
      <c r="S842">
        <v>3.75669129387567</v>
      </c>
      <c r="T842">
        <v>-4.44887446680859</v>
      </c>
      <c r="X842">
        <v>6245.7134370000003</v>
      </c>
      <c r="Y842">
        <v>2.2496779625180499</v>
      </c>
      <c r="Z842">
        <v>12.218466336052501</v>
      </c>
      <c r="AA842">
        <v>181.984657255245</v>
      </c>
      <c r="AB842">
        <v>92.392210606508996</v>
      </c>
      <c r="AC842">
        <v>0.69067063619616997</v>
      </c>
      <c r="AD842">
        <v>8.5308523218610208</v>
      </c>
      <c r="AE842">
        <v>61.422563987467399</v>
      </c>
      <c r="AF842">
        <v>4.4970038089089703</v>
      </c>
      <c r="AG842">
        <v>-124.22230519681401</v>
      </c>
      <c r="AH842">
        <v>-149.178382370207</v>
      </c>
      <c r="AI842">
        <v>-3.0358339104595902</v>
      </c>
      <c r="AJ842">
        <v>-109.21586620918799</v>
      </c>
      <c r="AK842">
        <v>-107.148060947459</v>
      </c>
      <c r="AM842">
        <v>0.82799347217669705</v>
      </c>
      <c r="AN842">
        <v>4.4005847139001002</v>
      </c>
      <c r="AO842">
        <v>0.82799347217669705</v>
      </c>
      <c r="AP842">
        <v>-59.090275947029802</v>
      </c>
      <c r="AR842">
        <v>-47.668657133990102</v>
      </c>
      <c r="AS842">
        <v>-4.44887446680859</v>
      </c>
    </row>
    <row r="843" spans="1:45" x14ac:dyDescent="0.25">
      <c r="A843" t="s">
        <v>1975</v>
      </c>
      <c r="B843" t="s">
        <v>1974</v>
      </c>
      <c r="C843" t="s">
        <v>115</v>
      </c>
      <c r="D843">
        <v>2293.446668</v>
      </c>
      <c r="E843">
        <v>517.15</v>
      </c>
      <c r="F843">
        <v>53.8955823293172</v>
      </c>
      <c r="G843">
        <v>3.2494577006507499</v>
      </c>
      <c r="H843">
        <v>1.00485086441643</v>
      </c>
      <c r="I843">
        <v>202.23016486649999</v>
      </c>
      <c r="L843">
        <v>54.309725478333199</v>
      </c>
      <c r="M843">
        <v>4.3271678262345104</v>
      </c>
      <c r="N843">
        <v>16.327623126338299</v>
      </c>
      <c r="O843">
        <v>0</v>
      </c>
      <c r="P843">
        <v>3.0445726568244802</v>
      </c>
      <c r="Q843">
        <v>90.806901359358505</v>
      </c>
      <c r="R843">
        <v>5.6584598698481496</v>
      </c>
      <c r="S843">
        <v>2.0002773330644001</v>
      </c>
      <c r="T843">
        <v>22.007932712791401</v>
      </c>
      <c r="U843">
        <v>0.38873892837345803</v>
      </c>
      <c r="V843">
        <v>-0.236916158322894</v>
      </c>
      <c r="W843">
        <v>-0.17791805017437701</v>
      </c>
      <c r="X843">
        <v>2196.1666679999998</v>
      </c>
      <c r="Y843">
        <v>2.7681144823413701</v>
      </c>
      <c r="AA843">
        <v>16.364878301043198</v>
      </c>
      <c r="AB843">
        <v>14.0366014828071</v>
      </c>
      <c r="AC843">
        <v>1.29014926677683</v>
      </c>
      <c r="AD843">
        <v>4.6536854529267204</v>
      </c>
      <c r="AE843">
        <v>35.211063385994301</v>
      </c>
      <c r="AG843">
        <v>-74.123327912084704</v>
      </c>
      <c r="AH843">
        <v>-47.462767723060701</v>
      </c>
      <c r="AI843">
        <v>3.2431792918151401</v>
      </c>
      <c r="AJ843">
        <v>-54.410454838613198</v>
      </c>
      <c r="AK843">
        <v>-64.639585690204299</v>
      </c>
      <c r="AL843">
        <v>16.955737704918</v>
      </c>
      <c r="AM843">
        <v>2.89072911845521</v>
      </c>
      <c r="AN843">
        <v>174.40659072243301</v>
      </c>
      <c r="AO843">
        <v>2.89072911845521</v>
      </c>
      <c r="AP843">
        <v>42.825921365055997</v>
      </c>
      <c r="AQ843">
        <v>2.5600561732370899</v>
      </c>
      <c r="AR843">
        <v>82.701605403907607</v>
      </c>
      <c r="AS843">
        <v>22.014270186216201</v>
      </c>
    </row>
    <row r="844" spans="1:45" x14ac:dyDescent="0.25">
      <c r="A844" t="s">
        <v>1987</v>
      </c>
      <c r="B844" t="s">
        <v>1986</v>
      </c>
      <c r="C844" t="s">
        <v>102</v>
      </c>
      <c r="D844">
        <v>2281.2958077200001</v>
      </c>
      <c r="E844">
        <v>388.95</v>
      </c>
      <c r="F844">
        <v>12.4541590771099</v>
      </c>
      <c r="G844">
        <v>1.3037960811817799</v>
      </c>
      <c r="H844">
        <v>1.1257419505424799</v>
      </c>
      <c r="I844">
        <v>87.589917530400001</v>
      </c>
      <c r="J844">
        <v>79.0754122797197</v>
      </c>
      <c r="K844">
        <v>80.191528159927401</v>
      </c>
      <c r="L844">
        <v>79.346552400656293</v>
      </c>
      <c r="M844">
        <v>5.2934231820231803</v>
      </c>
      <c r="N844">
        <v>10.143759303308901</v>
      </c>
      <c r="O844">
        <v>4.6158469425218502</v>
      </c>
      <c r="P844">
        <v>0</v>
      </c>
      <c r="Q844">
        <v>27.0484632880388</v>
      </c>
      <c r="R844">
        <v>2.0172489370095898</v>
      </c>
      <c r="S844">
        <v>4.3482526295380701</v>
      </c>
      <c r="T844">
        <v>16.3956864145464</v>
      </c>
      <c r="U844">
        <v>1.02933607822954</v>
      </c>
      <c r="V844">
        <v>-2.2128782928229702</v>
      </c>
      <c r="W844">
        <v>-5.5850608860557399E-2</v>
      </c>
      <c r="X844">
        <v>2336.7158077200002</v>
      </c>
      <c r="Y844">
        <v>1.04191152159877</v>
      </c>
      <c r="AA844">
        <v>11.3919452404445</v>
      </c>
      <c r="AB844">
        <v>9.2992510654250093</v>
      </c>
      <c r="AC844">
        <v>0.83208620538750999</v>
      </c>
      <c r="AD844">
        <v>6.2748041438375504</v>
      </c>
      <c r="AE844">
        <v>38.257191492088097</v>
      </c>
      <c r="AG844">
        <v>-60.584958109522397</v>
      </c>
      <c r="AH844">
        <v>-50.704167030001699</v>
      </c>
      <c r="AI844">
        <v>1.51307657106093</v>
      </c>
      <c r="AJ844">
        <v>-26.228608194902499</v>
      </c>
      <c r="AK844">
        <v>-23.457338458195199</v>
      </c>
      <c r="AL844">
        <v>10.316976127320901</v>
      </c>
      <c r="AM844">
        <v>1.0172004564635799</v>
      </c>
      <c r="AN844">
        <v>18.657853992966299</v>
      </c>
      <c r="AO844">
        <v>1.0172004564635799</v>
      </c>
      <c r="AP844">
        <v>-55.332449197773599</v>
      </c>
      <c r="AQ844">
        <v>0.88613583013097896</v>
      </c>
      <c r="AR844">
        <v>-36.637051595429597</v>
      </c>
      <c r="AS844">
        <v>16.3956864145464</v>
      </c>
    </row>
    <row r="845" spans="1:45" x14ac:dyDescent="0.25">
      <c r="A845" t="s">
        <v>1913</v>
      </c>
      <c r="B845" t="s">
        <v>1912</v>
      </c>
      <c r="C845" t="s">
        <v>88</v>
      </c>
      <c r="D845">
        <v>2279.1142381499999</v>
      </c>
      <c r="E845">
        <v>89.8</v>
      </c>
      <c r="F845">
        <v>1.5778688524590101</v>
      </c>
      <c r="G845">
        <v>0.69414782556821497</v>
      </c>
      <c r="H845">
        <v>0.42310888231263699</v>
      </c>
      <c r="I845">
        <v>614.6371628096</v>
      </c>
      <c r="L845">
        <v>123.670410694597</v>
      </c>
      <c r="M845">
        <v>64.270059661512207</v>
      </c>
      <c r="N845">
        <v>4.0557267388270004</v>
      </c>
      <c r="O845">
        <v>0</v>
      </c>
      <c r="P845">
        <v>21.0641665652015</v>
      </c>
      <c r="Q845">
        <v>1.4666976096542099</v>
      </c>
      <c r="R845">
        <v>1.2561593986756501</v>
      </c>
      <c r="S845">
        <v>3.2123962368566601</v>
      </c>
      <c r="T845">
        <v>721.23868295885904</v>
      </c>
      <c r="U845">
        <v>0.15735354985400099</v>
      </c>
      <c r="V845">
        <v>-3.08486082119851</v>
      </c>
      <c r="W845">
        <v>-0.33549840668768799</v>
      </c>
      <c r="X845">
        <v>2370.01423815</v>
      </c>
      <c r="Y845">
        <v>16.331410130581499</v>
      </c>
      <c r="AA845">
        <v>153.89702845129801</v>
      </c>
      <c r="AB845">
        <v>102.999314999999</v>
      </c>
      <c r="AC845">
        <v>1.29014926677683</v>
      </c>
      <c r="AD845">
        <v>4.6536854529267204</v>
      </c>
      <c r="AE845">
        <v>35.211063385994301</v>
      </c>
      <c r="AG845">
        <v>114.614494919344</v>
      </c>
      <c r="AH845">
        <v>352.04698672695798</v>
      </c>
      <c r="AI845">
        <v>13.875041021246799</v>
      </c>
      <c r="AJ845">
        <v>2084.71722617142</v>
      </c>
      <c r="AK845">
        <v>3267.0763763570098</v>
      </c>
      <c r="AM845">
        <v>15.705031960791001</v>
      </c>
      <c r="AO845">
        <v>15.705031960791001</v>
      </c>
      <c r="AP845">
        <v>285.90878403452803</v>
      </c>
      <c r="AR845">
        <v>878.29009365900004</v>
      </c>
      <c r="AS845">
        <v>718.96348206625396</v>
      </c>
    </row>
    <row r="846" spans="1:45" x14ac:dyDescent="0.25">
      <c r="A846" t="s">
        <v>1961</v>
      </c>
      <c r="B846" t="s">
        <v>1960</v>
      </c>
      <c r="C846" t="s">
        <v>115</v>
      </c>
      <c r="D846">
        <v>2267.5974751949998</v>
      </c>
      <c r="E846">
        <v>1038.3499999999999</v>
      </c>
      <c r="F846">
        <v>6.6062573789846404</v>
      </c>
      <c r="G846">
        <v>1.08625336927223</v>
      </c>
      <c r="H846">
        <v>1.29539507258651</v>
      </c>
      <c r="I846">
        <v>115.049365444</v>
      </c>
      <c r="L846">
        <v>33.914142260817002</v>
      </c>
      <c r="M846">
        <v>62.380362964383401</v>
      </c>
      <c r="N846">
        <v>10.222985502745001</v>
      </c>
      <c r="O846">
        <v>0</v>
      </c>
      <c r="P846">
        <v>41.228360732902097</v>
      </c>
      <c r="Q846">
        <v>13.3280878176095</v>
      </c>
      <c r="R846">
        <v>1.88863023768684</v>
      </c>
      <c r="S846">
        <v>5.4198618935126204</v>
      </c>
      <c r="T846">
        <v>32.650791579481599</v>
      </c>
      <c r="U846">
        <v>0.192533262528198</v>
      </c>
      <c r="V846">
        <v>-0.43312182416815398</v>
      </c>
      <c r="W846">
        <v>-0.37412371601963701</v>
      </c>
      <c r="X846">
        <v>2533.5074751950001</v>
      </c>
      <c r="Y846">
        <v>2.12360855240901</v>
      </c>
      <c r="AA846">
        <v>22.638794345411501</v>
      </c>
      <c r="AB846">
        <v>17.960495357968199</v>
      </c>
      <c r="AC846">
        <v>0.69067063619616997</v>
      </c>
      <c r="AD846">
        <v>8.5308523218610208</v>
      </c>
      <c r="AE846">
        <v>61.422563987467399</v>
      </c>
      <c r="AG846">
        <v>-68.458182478165597</v>
      </c>
      <c r="AH846">
        <v>-35.9608612749185</v>
      </c>
      <c r="AI846">
        <v>3.9532042244643502</v>
      </c>
      <c r="AJ846">
        <v>-32.363718269520099</v>
      </c>
      <c r="AK846">
        <v>-47.5395743498336</v>
      </c>
      <c r="AL846">
        <v>26.8307493540051</v>
      </c>
      <c r="AM846">
        <v>1.9007204197708301</v>
      </c>
      <c r="AN846">
        <v>34.982990978015998</v>
      </c>
      <c r="AO846">
        <v>1.9007204197708301</v>
      </c>
      <c r="AP846">
        <v>-6.0886945518374898</v>
      </c>
      <c r="AQ846">
        <v>1.7413040158984401</v>
      </c>
      <c r="AR846">
        <v>20.130478466171901</v>
      </c>
      <c r="AS846">
        <v>32.6601969637764</v>
      </c>
    </row>
    <row r="847" spans="1:45" x14ac:dyDescent="0.25">
      <c r="A847" t="s">
        <v>1983</v>
      </c>
      <c r="B847" t="s">
        <v>1982</v>
      </c>
      <c r="C847" t="s">
        <v>527</v>
      </c>
      <c r="D847">
        <v>2263.2383334000001</v>
      </c>
      <c r="E847">
        <v>121.7</v>
      </c>
      <c r="G847">
        <v>6.3555555555555499</v>
      </c>
      <c r="H847">
        <v>2.7922402111118998E-2</v>
      </c>
      <c r="I847">
        <v>-564.48843806879995</v>
      </c>
      <c r="L847">
        <v>23.230097914005899</v>
      </c>
      <c r="M847">
        <v>0.51119875407558402</v>
      </c>
      <c r="N847">
        <v>1.2843334974976399</v>
      </c>
      <c r="P847">
        <v>0.51119875407558402</v>
      </c>
      <c r="Q847">
        <v>368.123353479</v>
      </c>
      <c r="R847">
        <v>6.3555555555555499</v>
      </c>
      <c r="S847">
        <v>3.1143520053032798</v>
      </c>
      <c r="T847">
        <v>9.5274187893075108</v>
      </c>
      <c r="U847">
        <v>3.9254170755642699</v>
      </c>
      <c r="V847">
        <v>2.8943171941913302</v>
      </c>
      <c r="W847">
        <v>1.95590736149864</v>
      </c>
      <c r="X847">
        <v>2264.9283334000002</v>
      </c>
      <c r="Y847">
        <v>24.105239819071901</v>
      </c>
      <c r="Z847">
        <v>27.6311862071489</v>
      </c>
      <c r="AA847">
        <v>48.520315625535503</v>
      </c>
      <c r="AB847">
        <v>46.892926157349898</v>
      </c>
      <c r="AC847">
        <v>0.86960686935344</v>
      </c>
      <c r="AD847">
        <v>6.2615017687085199</v>
      </c>
      <c r="AE847">
        <v>42.465762847728101</v>
      </c>
      <c r="AF847">
        <v>27.6105689081371</v>
      </c>
      <c r="AG847">
        <v>-58.873853463621003</v>
      </c>
      <c r="AH847">
        <v>-74.082267192713701</v>
      </c>
      <c r="AI847">
        <v>0.63395321436174301</v>
      </c>
      <c r="AJ847">
        <v>44.828289129832903</v>
      </c>
      <c r="AK847">
        <v>-42.448276675024701</v>
      </c>
      <c r="AM847">
        <v>24.087253441890098</v>
      </c>
      <c r="AN847">
        <v>22.5759434753117</v>
      </c>
      <c r="AO847">
        <v>24.087253441890098</v>
      </c>
      <c r="AP847">
        <v>1482.91091559798</v>
      </c>
      <c r="AR847">
        <v>1142.90804501248</v>
      </c>
      <c r="AS847">
        <v>9.5270177361508601</v>
      </c>
    </row>
    <row r="848" spans="1:45" x14ac:dyDescent="0.25">
      <c r="A848" t="s">
        <v>1951</v>
      </c>
      <c r="B848" t="s">
        <v>1950</v>
      </c>
      <c r="C848" t="s">
        <v>121</v>
      </c>
      <c r="D848">
        <v>2239.44</v>
      </c>
      <c r="E848">
        <v>3917.4</v>
      </c>
      <c r="F848">
        <v>-0.114613180515759</v>
      </c>
      <c r="G848">
        <v>0.59614802253043397</v>
      </c>
      <c r="H848">
        <v>0.105472162655865</v>
      </c>
      <c r="L848">
        <v>3.92641996557659E-2</v>
      </c>
      <c r="M848">
        <v>9443.6260623229391</v>
      </c>
      <c r="O848">
        <v>0</v>
      </c>
      <c r="P848">
        <v>3624.3626062322901</v>
      </c>
      <c r="R848">
        <v>0.66080188964932396</v>
      </c>
      <c r="S848">
        <v>-1.7227575982209</v>
      </c>
      <c r="T848">
        <v>-135.313595166163</v>
      </c>
      <c r="X848">
        <v>2410.16</v>
      </c>
      <c r="Y848">
        <v>51.853700516351097</v>
      </c>
      <c r="Z848">
        <v>29.9622078567876</v>
      </c>
      <c r="AC848">
        <v>1.29014926677683</v>
      </c>
      <c r="AD848">
        <v>4.6536854529267204</v>
      </c>
      <c r="AE848">
        <v>35.211063385994301</v>
      </c>
      <c r="AF848">
        <v>27.839880656389798</v>
      </c>
      <c r="AG848">
        <v>17783.641068833302</v>
      </c>
      <c r="AH848">
        <v>20568.741260622599</v>
      </c>
      <c r="AI848">
        <v>634.40226628895596</v>
      </c>
      <c r="AJ848">
        <v>-1224.2304849531299</v>
      </c>
      <c r="AK848">
        <v>-731.70656323478499</v>
      </c>
      <c r="AM848">
        <v>48.180722891566198</v>
      </c>
      <c r="AN848">
        <v>21.955294117647</v>
      </c>
      <c r="AO848">
        <v>48.180722891566198</v>
      </c>
      <c r="AP848">
        <v>1286.6461483574001</v>
      </c>
      <c r="AR848">
        <v>2901.2497922846901</v>
      </c>
      <c r="AS848">
        <v>-135.313595166163</v>
      </c>
    </row>
    <row r="849" spans="1:45" x14ac:dyDescent="0.25">
      <c r="A849" t="s">
        <v>2016</v>
      </c>
      <c r="B849" t="s">
        <v>2015</v>
      </c>
      <c r="C849" t="s">
        <v>365</v>
      </c>
      <c r="D849">
        <v>2233.3084389999999</v>
      </c>
      <c r="E849">
        <v>373.9</v>
      </c>
      <c r="F849">
        <v>6.3539260969976903</v>
      </c>
      <c r="G849">
        <v>0.70906965363493002</v>
      </c>
      <c r="H849">
        <v>1.42947906659957</v>
      </c>
      <c r="I849">
        <v>63.151594538099999</v>
      </c>
      <c r="J849">
        <v>110.335761621283</v>
      </c>
      <c r="K849">
        <v>105.629843872851</v>
      </c>
      <c r="L849">
        <v>48.247902147631898</v>
      </c>
      <c r="M849">
        <v>61.658622023991299</v>
      </c>
      <c r="N849">
        <v>20.9256336635545</v>
      </c>
      <c r="O849">
        <v>3.3080842932215</v>
      </c>
      <c r="P849">
        <v>29.602248426712201</v>
      </c>
      <c r="Q849">
        <v>24.354059307073602</v>
      </c>
      <c r="R849">
        <v>1.27540644880648</v>
      </c>
      <c r="S849">
        <v>18.889112767815099</v>
      </c>
      <c r="T849">
        <v>16.351650600380701</v>
      </c>
      <c r="U849">
        <v>0.106980476063118</v>
      </c>
      <c r="V849">
        <v>-3.1352338949893901</v>
      </c>
      <c r="W849">
        <v>-0.408965541884171</v>
      </c>
      <c r="X849">
        <v>2513.6284390000001</v>
      </c>
      <c r="Y849">
        <v>1.78753266889489</v>
      </c>
      <c r="Z849">
        <v>148.91163738151599</v>
      </c>
      <c r="AA849">
        <v>11.420392726033599</v>
      </c>
      <c r="AB849">
        <v>10.194794123134299</v>
      </c>
      <c r="AC849">
        <v>1.29014926677683</v>
      </c>
      <c r="AD849">
        <v>4.6536854529267204</v>
      </c>
      <c r="AE849">
        <v>35.211063385994301</v>
      </c>
      <c r="AF849">
        <v>132.305002310426</v>
      </c>
      <c r="AG849">
        <v>-1.7959809969031599</v>
      </c>
      <c r="AH849">
        <v>48.186169752233198</v>
      </c>
      <c r="AI849">
        <v>4.5483970570864098</v>
      </c>
      <c r="AJ849">
        <v>-52.319827868846097</v>
      </c>
      <c r="AK849">
        <v>-23.662918043836399</v>
      </c>
      <c r="AM849">
        <v>1.58818691437917</v>
      </c>
      <c r="AN849">
        <v>16.6354446108007</v>
      </c>
      <c r="AO849">
        <v>1.58818691437917</v>
      </c>
      <c r="AP849">
        <v>-52.659357070568902</v>
      </c>
      <c r="AR849">
        <v>-1.06944518833417</v>
      </c>
      <c r="AS849">
        <v>16.352847909496901</v>
      </c>
    </row>
    <row r="850" spans="1:45" x14ac:dyDescent="0.25">
      <c r="A850" t="s">
        <v>1955</v>
      </c>
      <c r="B850" t="s">
        <v>1954</v>
      </c>
      <c r="C850" t="s">
        <v>323</v>
      </c>
      <c r="D850">
        <v>2233.2282700000001</v>
      </c>
      <c r="E850">
        <v>86.8</v>
      </c>
      <c r="F850">
        <v>-0.36751060167107502</v>
      </c>
      <c r="G850">
        <v>0.30393660855784399</v>
      </c>
      <c r="H850">
        <v>0.25547852525916798</v>
      </c>
      <c r="I850">
        <v>35.121756596700003</v>
      </c>
      <c r="L850">
        <v>27.268809149513</v>
      </c>
      <c r="M850">
        <v>76.14748423044</v>
      </c>
      <c r="O850">
        <v>0</v>
      </c>
      <c r="P850">
        <v>55.917742049797397</v>
      </c>
      <c r="R850">
        <v>0.71444690966719404</v>
      </c>
      <c r="S850">
        <v>-6.1564093403916598</v>
      </c>
      <c r="T850">
        <v>-6.8567033159349</v>
      </c>
      <c r="X850">
        <v>3584.2182699999998</v>
      </c>
      <c r="Y850">
        <v>3.7815788712927598</v>
      </c>
      <c r="Z850">
        <v>32.994736905090598</v>
      </c>
      <c r="AB850">
        <v>612.68688376069304</v>
      </c>
      <c r="AC850">
        <v>1.29014926677683</v>
      </c>
      <c r="AD850">
        <v>4.6536854529267204</v>
      </c>
      <c r="AE850">
        <v>35.211063385994301</v>
      </c>
      <c r="AF850">
        <v>20.558117186780802</v>
      </c>
      <c r="AG850">
        <v>-61.014172576412797</v>
      </c>
      <c r="AH850">
        <v>-60.333066564873597</v>
      </c>
      <c r="AI850">
        <v>1.21752902852968</v>
      </c>
      <c r="AJ850">
        <v>-113.15274307277301</v>
      </c>
      <c r="AK850">
        <v>-132.01026830682301</v>
      </c>
      <c r="AL850">
        <v>-22.256410256410199</v>
      </c>
      <c r="AM850">
        <v>2.35619825703463</v>
      </c>
      <c r="AN850">
        <v>5.5539126336732103</v>
      </c>
      <c r="AO850">
        <v>2.35619825703463</v>
      </c>
      <c r="AP850">
        <v>-17.673536666122001</v>
      </c>
      <c r="AQ850">
        <v>1.32041212121212</v>
      </c>
      <c r="AR850">
        <v>46.771138021770803</v>
      </c>
      <c r="AS850">
        <v>-6.8567033159349098</v>
      </c>
    </row>
    <row r="851" spans="1:45" x14ac:dyDescent="0.25">
      <c r="A851" t="s">
        <v>1997</v>
      </c>
      <c r="B851" t="s">
        <v>1996</v>
      </c>
      <c r="C851" t="s">
        <v>315</v>
      </c>
      <c r="D851">
        <v>2227.5447114250001</v>
      </c>
      <c r="E851">
        <v>88.8</v>
      </c>
      <c r="F851">
        <v>-2.8755630630630602</v>
      </c>
      <c r="G851">
        <v>0.856693743653831</v>
      </c>
      <c r="H851">
        <v>1.0118532802109701</v>
      </c>
      <c r="I851">
        <v>129.01854900390001</v>
      </c>
      <c r="L851">
        <v>86.356652420654299</v>
      </c>
      <c r="M851">
        <v>49.282839469490199</v>
      </c>
      <c r="O851">
        <v>0</v>
      </c>
      <c r="P851">
        <v>22.191458901704401</v>
      </c>
      <c r="R851">
        <v>1.5361633992033099</v>
      </c>
      <c r="S851">
        <v>5.4049039098740801</v>
      </c>
      <c r="T851">
        <v>-18.3851494835341</v>
      </c>
      <c r="X851">
        <v>2579.7647114249999</v>
      </c>
      <c r="Y851">
        <v>1.80744392308904</v>
      </c>
      <c r="AC851">
        <v>0.83208620538750999</v>
      </c>
      <c r="AD851">
        <v>6.2748041438375504</v>
      </c>
      <c r="AE851">
        <v>38.257191492088097</v>
      </c>
      <c r="AG851">
        <v>-33.613990909987002</v>
      </c>
      <c r="AH851">
        <v>-38.353318983384099</v>
      </c>
      <c r="AI851">
        <v>3.0084880357432202</v>
      </c>
      <c r="AJ851">
        <v>-150.84525205713601</v>
      </c>
      <c r="AK851">
        <v>-145.643879431503</v>
      </c>
      <c r="AM851">
        <v>1.56067029455965</v>
      </c>
      <c r="AN851">
        <v>72.795578804738497</v>
      </c>
      <c r="AO851">
        <v>1.56067029455965</v>
      </c>
      <c r="AP851">
        <v>-62.434201964517499</v>
      </c>
      <c r="AR851">
        <v>-65.124767406063597</v>
      </c>
      <c r="AS851">
        <v>-18.524280344490599</v>
      </c>
    </row>
    <row r="852" spans="1:45" x14ac:dyDescent="0.25">
      <c r="A852" t="s">
        <v>1991</v>
      </c>
      <c r="B852" t="s">
        <v>1990</v>
      </c>
      <c r="C852" t="s">
        <v>615</v>
      </c>
      <c r="D852">
        <v>2223.5814590149998</v>
      </c>
      <c r="E852">
        <v>78.650000000000006</v>
      </c>
      <c r="F852">
        <v>6.41670428893904</v>
      </c>
      <c r="G852">
        <v>2.1415395530329899</v>
      </c>
      <c r="H852">
        <v>2.40673506113639</v>
      </c>
      <c r="I852">
        <v>67.203641074499998</v>
      </c>
      <c r="L852">
        <v>11.058557235733399</v>
      </c>
      <c r="M852">
        <v>12.522000207060699</v>
      </c>
      <c r="N852">
        <v>13.5305205437721</v>
      </c>
      <c r="O852">
        <v>0</v>
      </c>
      <c r="P852">
        <v>5.4288746247023498</v>
      </c>
      <c r="Q852">
        <v>32.363531614575699</v>
      </c>
      <c r="R852">
        <v>3.4596192503251699</v>
      </c>
      <c r="S852">
        <v>11.9400674308833</v>
      </c>
      <c r="T852">
        <v>24.7394465845016</v>
      </c>
      <c r="U852">
        <v>0.12772724014608899</v>
      </c>
      <c r="V852">
        <v>-0.80262773441645296</v>
      </c>
      <c r="W852">
        <v>-1.71901988377579</v>
      </c>
      <c r="X852">
        <v>2377.9914590150001</v>
      </c>
      <c r="Y852">
        <v>1.07436622511848</v>
      </c>
      <c r="AA852">
        <v>16.731101519841001</v>
      </c>
      <c r="AB852">
        <v>10.467433132384</v>
      </c>
      <c r="AC852">
        <v>0.75236751848995997</v>
      </c>
      <c r="AD852">
        <v>6.8141198838329604</v>
      </c>
      <c r="AE852">
        <v>330.89120710237103</v>
      </c>
      <c r="AG852">
        <v>39.925837949606702</v>
      </c>
      <c r="AH852">
        <v>85.986408845881797</v>
      </c>
      <c r="AI852">
        <v>2.8776030891072999</v>
      </c>
      <c r="AJ852">
        <v>173.50444749111699</v>
      </c>
      <c r="AK852">
        <v>39.379193170573103</v>
      </c>
      <c r="AM852">
        <v>1.00460445697098</v>
      </c>
      <c r="AN852">
        <v>21.6070494511223</v>
      </c>
      <c r="AO852">
        <v>1.00460445697098</v>
      </c>
      <c r="AP852">
        <v>31.845480633480399</v>
      </c>
      <c r="AR852">
        <v>60.913250525137997</v>
      </c>
      <c r="AS852">
        <v>24.742199388171901</v>
      </c>
    </row>
    <row r="853" spans="1:45" x14ac:dyDescent="0.25">
      <c r="A853" t="s">
        <v>1971</v>
      </c>
      <c r="B853" t="s">
        <v>1970</v>
      </c>
      <c r="C853" t="s">
        <v>423</v>
      </c>
      <c r="D853">
        <v>2218.0484812499999</v>
      </c>
      <c r="E853">
        <v>1997</v>
      </c>
      <c r="G853">
        <v>1.7956503421323999E-2</v>
      </c>
      <c r="H853">
        <v>2.35353236075431E-2</v>
      </c>
      <c r="I853">
        <v>3.115094359</v>
      </c>
      <c r="L853">
        <v>0.48952111870104698</v>
      </c>
      <c r="M853">
        <v>9.6043421750686999</v>
      </c>
      <c r="N853">
        <v>1.6329651897389701</v>
      </c>
      <c r="P853">
        <v>3.5578309660997198</v>
      </c>
      <c r="Q853">
        <v>15.2902042465881</v>
      </c>
      <c r="R853">
        <v>1.7956503421323999E-2</v>
      </c>
      <c r="S853">
        <v>-0.51926273271739598</v>
      </c>
      <c r="T853">
        <v>9.0193903759352594</v>
      </c>
      <c r="U853">
        <v>0.74878322725570901</v>
      </c>
      <c r="V853">
        <v>-0.282316654117238</v>
      </c>
      <c r="W853">
        <v>-1.19611753978789</v>
      </c>
      <c r="X853">
        <v>3278.44848125</v>
      </c>
      <c r="Y853">
        <v>11.7250759316548</v>
      </c>
      <c r="AA853">
        <v>15.7951844346213</v>
      </c>
      <c r="AB853">
        <v>15.773905317792501</v>
      </c>
      <c r="AC853">
        <v>1.84366191657545</v>
      </c>
      <c r="AD853">
        <v>4.1014716235830404</v>
      </c>
      <c r="AE853">
        <v>21.638596599069199</v>
      </c>
      <c r="AG853">
        <v>-89.536842061938998</v>
      </c>
      <c r="AH853">
        <v>-91.832313690435697</v>
      </c>
      <c r="AI853">
        <v>0.19978333090890399</v>
      </c>
      <c r="AJ853">
        <v>-60.813399758746598</v>
      </c>
      <c r="AK853">
        <v>-45.517094298580801</v>
      </c>
      <c r="AM853">
        <v>7.9326507680340397</v>
      </c>
      <c r="AO853">
        <v>7.9326507680340397</v>
      </c>
      <c r="AP853">
        <v>-46.805734141299801</v>
      </c>
      <c r="AR853">
        <v>309.32667901094999</v>
      </c>
      <c r="AS853">
        <v>9.0190236296913699</v>
      </c>
    </row>
    <row r="854" spans="1:45" x14ac:dyDescent="0.25">
      <c r="A854" t="s">
        <v>2120</v>
      </c>
      <c r="B854" t="s">
        <v>2119</v>
      </c>
      <c r="C854" t="s">
        <v>336</v>
      </c>
      <c r="D854">
        <v>2213.61207264</v>
      </c>
      <c r="E854">
        <v>149.5</v>
      </c>
      <c r="F854">
        <v>2.18046804680468</v>
      </c>
      <c r="G854">
        <v>0.13195742240416</v>
      </c>
      <c r="H854">
        <v>2.0619775445619402</v>
      </c>
      <c r="I854">
        <v>15.300849831700001</v>
      </c>
      <c r="L854">
        <v>11.854015706364301</v>
      </c>
      <c r="N854">
        <v>6.5270985733338804</v>
      </c>
      <c r="O854">
        <v>0</v>
      </c>
      <c r="Q854">
        <v>1.24827288428325</v>
      </c>
      <c r="R854">
        <v>0.31934185676287602</v>
      </c>
      <c r="S854">
        <v>-2.1950220996541998</v>
      </c>
      <c r="T854">
        <v>38.2845394783808</v>
      </c>
      <c r="X854">
        <v>5360.7820726399996</v>
      </c>
      <c r="Y854">
        <v>0.87017772290830597</v>
      </c>
      <c r="Z854">
        <v>15.982297038459199</v>
      </c>
      <c r="AA854">
        <v>27.661414203508699</v>
      </c>
      <c r="AB854">
        <v>18.3758340679395</v>
      </c>
      <c r="AC854">
        <v>1.29014926677683</v>
      </c>
      <c r="AD854">
        <v>4.6536854529267204</v>
      </c>
      <c r="AE854">
        <v>35.211063385994301</v>
      </c>
      <c r="AF854">
        <v>6.5995232026712696</v>
      </c>
      <c r="AG854">
        <v>-167.09261658486199</v>
      </c>
      <c r="AH854">
        <v>-143.371091758586</v>
      </c>
      <c r="AI854">
        <v>-1.3312237332756001</v>
      </c>
      <c r="AJ854">
        <v>66.485619363821101</v>
      </c>
      <c r="AK854">
        <v>78.729970401097702</v>
      </c>
      <c r="AM854">
        <v>0.35931994374537302</v>
      </c>
      <c r="AN854">
        <v>4.7837059096684902</v>
      </c>
      <c r="AO854">
        <v>0.35931994374537302</v>
      </c>
      <c r="AP854">
        <v>-60.072582547688803</v>
      </c>
      <c r="AR854">
        <v>-77.617419544397904</v>
      </c>
      <c r="AS854">
        <v>38.271301394190701</v>
      </c>
    </row>
    <row r="855" spans="1:45" x14ac:dyDescent="0.25">
      <c r="A855" t="s">
        <v>1979</v>
      </c>
      <c r="B855" t="s">
        <v>1978</v>
      </c>
      <c r="C855" t="s">
        <v>670</v>
      </c>
      <c r="D855">
        <v>2192.45433645</v>
      </c>
      <c r="E855">
        <v>720.5</v>
      </c>
      <c r="F855">
        <v>126.75</v>
      </c>
      <c r="G855">
        <v>10.1855791962174</v>
      </c>
      <c r="H855">
        <v>0.42367771992326603</v>
      </c>
      <c r="I855">
        <v>-1192.4448422429</v>
      </c>
      <c r="L855">
        <v>21.968179093175099</v>
      </c>
      <c r="M855">
        <v>2.5742224316682298</v>
      </c>
      <c r="N855">
        <v>16.439262275946099</v>
      </c>
      <c r="P855">
        <v>2.2502356267671999</v>
      </c>
      <c r="Q855">
        <v>90.813220265275007</v>
      </c>
      <c r="R855">
        <v>10.1855791962174</v>
      </c>
      <c r="S855">
        <v>0.59983723219017304</v>
      </c>
      <c r="T855">
        <v>26.247507918711801</v>
      </c>
      <c r="U855">
        <v>3.3866853583015701</v>
      </c>
      <c r="V855">
        <v>2.3555854769286202</v>
      </c>
      <c r="W855">
        <v>2.0060064803557198</v>
      </c>
      <c r="X855">
        <v>2160.3143364500002</v>
      </c>
      <c r="Y855">
        <v>6.8163769174581104</v>
      </c>
      <c r="Z855">
        <v>30.543112349073901</v>
      </c>
      <c r="AA855">
        <v>17.043900090335299</v>
      </c>
      <c r="AB855">
        <v>15.736555481133401</v>
      </c>
      <c r="AC855">
        <v>1.84366191657545</v>
      </c>
      <c r="AD855">
        <v>4.1014716235830404</v>
      </c>
      <c r="AE855">
        <v>21.638596599069199</v>
      </c>
      <c r="AF855">
        <v>30.9975164208963</v>
      </c>
      <c r="AG855">
        <v>-60.058945732667297</v>
      </c>
      <c r="AH855">
        <v>32.000324555458803</v>
      </c>
      <c r="AI855">
        <v>3.22875579708117</v>
      </c>
      <c r="AJ855">
        <v>-46.016793622448198</v>
      </c>
      <c r="AK855">
        <v>58.551791110842302</v>
      </c>
      <c r="AM855">
        <v>6.9177873235414697</v>
      </c>
      <c r="AN855">
        <v>26.659221017144901</v>
      </c>
      <c r="AO855">
        <v>6.9177873235414697</v>
      </c>
      <c r="AP855">
        <v>-41.3075808141921</v>
      </c>
      <c r="AR855">
        <v>256.95948227795799</v>
      </c>
      <c r="AS855">
        <v>26.250650580100501</v>
      </c>
    </row>
    <row r="856" spans="1:45" x14ac:dyDescent="0.25">
      <c r="A856" t="s">
        <v>2020</v>
      </c>
      <c r="B856" t="s">
        <v>2019</v>
      </c>
      <c r="C856" t="s">
        <v>102</v>
      </c>
      <c r="D856">
        <v>2188.41014305</v>
      </c>
      <c r="E856">
        <v>309.55</v>
      </c>
      <c r="F856">
        <v>9.5504094888449593</v>
      </c>
      <c r="G856">
        <v>1.5554753342682099</v>
      </c>
      <c r="H856">
        <v>1.9029226307321401</v>
      </c>
      <c r="I856">
        <v>75.147666639799994</v>
      </c>
      <c r="L856">
        <v>57.612077315835798</v>
      </c>
      <c r="M856">
        <v>2.2259851971984299E-2</v>
      </c>
      <c r="N856">
        <v>17.0013171521361</v>
      </c>
      <c r="O856">
        <v>0</v>
      </c>
      <c r="P856">
        <v>8.7449418461367206E-3</v>
      </c>
      <c r="Q856">
        <v>30.865480602239899</v>
      </c>
      <c r="R856">
        <v>2.3757410827096899</v>
      </c>
      <c r="S856">
        <v>4.0428554044935101</v>
      </c>
      <c r="T856">
        <v>9.6956720705772899</v>
      </c>
      <c r="U856">
        <v>1.26302494474265</v>
      </c>
      <c r="V856">
        <v>-1.97918942630985</v>
      </c>
      <c r="W856">
        <v>0.17783825765255901</v>
      </c>
      <c r="X856">
        <v>1736.17014305</v>
      </c>
      <c r="Y856">
        <v>0.47506174186372302</v>
      </c>
      <c r="Z856">
        <v>4.9115113385102802</v>
      </c>
      <c r="AA856">
        <v>5.13386404592229</v>
      </c>
      <c r="AB856">
        <v>4.8392288737909999</v>
      </c>
      <c r="AC856">
        <v>1.29014926677683</v>
      </c>
      <c r="AD856">
        <v>4.6536854529267204</v>
      </c>
      <c r="AE856">
        <v>35.211063385994301</v>
      </c>
      <c r="AF856">
        <v>6.1908686046281298</v>
      </c>
      <c r="AG856">
        <v>-54.679567523964998</v>
      </c>
      <c r="AH856">
        <v>-43.318378915475698</v>
      </c>
      <c r="AI856">
        <v>1.73977449422436</v>
      </c>
      <c r="AJ856">
        <v>-56.374914410554503</v>
      </c>
      <c r="AK856">
        <v>-54.736110038058698</v>
      </c>
      <c r="AM856">
        <v>0.59880648139888604</v>
      </c>
      <c r="AN856">
        <v>5.9359593757289701</v>
      </c>
      <c r="AO856">
        <v>0.59880648139888604</v>
      </c>
      <c r="AP856">
        <v>-73.705065939925703</v>
      </c>
      <c r="AR856">
        <v>-62.699442431327199</v>
      </c>
      <c r="AS856">
        <v>9.6978203627138093</v>
      </c>
    </row>
    <row r="857" spans="1:45" x14ac:dyDescent="0.25">
      <c r="A857" t="s">
        <v>1939</v>
      </c>
      <c r="B857" t="s">
        <v>1938</v>
      </c>
      <c r="C857" t="s">
        <v>1568</v>
      </c>
      <c r="D857">
        <v>2185.2488908800001</v>
      </c>
      <c r="E857">
        <v>101.05</v>
      </c>
      <c r="F857">
        <v>7.5610261725835697</v>
      </c>
      <c r="G857">
        <v>2.1761401631670401</v>
      </c>
      <c r="H857">
        <v>0.65566566389429604</v>
      </c>
      <c r="I857">
        <v>49.156012056599998</v>
      </c>
      <c r="L857">
        <v>78.773297047666105</v>
      </c>
      <c r="M857">
        <v>14.950568725417201</v>
      </c>
      <c r="N857">
        <v>9.28638264555922</v>
      </c>
      <c r="O857">
        <v>0</v>
      </c>
      <c r="P857">
        <v>13.489529074093699</v>
      </c>
      <c r="Q857">
        <v>25.2862945575562</v>
      </c>
      <c r="R857">
        <v>2.3957469573358199</v>
      </c>
      <c r="S857">
        <v>3.51499872631606</v>
      </c>
      <c r="T857">
        <v>10.9355396631136</v>
      </c>
      <c r="U857">
        <v>4.8260730958444897</v>
      </c>
      <c r="V857">
        <v>4.3907829373237197</v>
      </c>
      <c r="W857">
        <v>2.5415485453806599</v>
      </c>
      <c r="X857">
        <v>2448.2888908800001</v>
      </c>
      <c r="Y857">
        <v>1.2236610993057699</v>
      </c>
      <c r="Z857">
        <v>7.8733241924363204</v>
      </c>
      <c r="AA857">
        <v>8.3908728866954494</v>
      </c>
      <c r="AB857">
        <v>6.1432988504754897</v>
      </c>
      <c r="AC857">
        <v>1.54858199196179</v>
      </c>
      <c r="AD857">
        <v>2.73104420199738</v>
      </c>
      <c r="AE857">
        <v>-74.067262102288296</v>
      </c>
      <c r="AF857">
        <v>7.0274276140982703</v>
      </c>
      <c r="AG857">
        <v>-60.989361955610399</v>
      </c>
      <c r="AH857">
        <v>-89.091226216060704</v>
      </c>
      <c r="AI857">
        <v>0.92920118672477903</v>
      </c>
      <c r="AJ857">
        <v>-43.448141488802499</v>
      </c>
      <c r="AK857">
        <v>114.89973472277001</v>
      </c>
      <c r="AL857">
        <v>9.4021865550127899</v>
      </c>
      <c r="AM857">
        <v>1.0921930291934601</v>
      </c>
      <c r="AN857">
        <v>6.7856443015774399</v>
      </c>
      <c r="AO857">
        <v>1.0921930291934601</v>
      </c>
      <c r="AP857">
        <v>-40.378493973109499</v>
      </c>
      <c r="AQ857">
        <v>1.31591885390442</v>
      </c>
      <c r="AR857">
        <v>-68.166931364883894</v>
      </c>
      <c r="AS857">
        <v>10.9344452883662</v>
      </c>
    </row>
    <row r="858" spans="1:45" x14ac:dyDescent="0.25">
      <c r="A858" t="s">
        <v>1985</v>
      </c>
      <c r="B858" t="s">
        <v>1984</v>
      </c>
      <c r="C858" t="s">
        <v>504</v>
      </c>
      <c r="D858">
        <v>2183.8539016549998</v>
      </c>
      <c r="E858">
        <v>2166.8000000000002</v>
      </c>
      <c r="F858">
        <v>178.53846153846101</v>
      </c>
      <c r="G858">
        <v>2.9883046935111501</v>
      </c>
      <c r="H858">
        <v>1.4073567436817001</v>
      </c>
      <c r="I858">
        <v>69.142301694599993</v>
      </c>
      <c r="J858">
        <v>83.788931873319797</v>
      </c>
      <c r="K858">
        <v>53.095042948003403</v>
      </c>
      <c r="L858">
        <v>22.778969702716701</v>
      </c>
      <c r="M858">
        <v>0.1099438064989</v>
      </c>
      <c r="N858">
        <v>12.42944509302</v>
      </c>
      <c r="O858">
        <v>4.3561839474435802</v>
      </c>
      <c r="P858">
        <v>0.105871813665607</v>
      </c>
      <c r="Q858">
        <v>43.2082465850809</v>
      </c>
      <c r="R858">
        <v>3.8627853295716799</v>
      </c>
      <c r="S858">
        <v>2.5507906592354401</v>
      </c>
      <c r="T858">
        <v>25.665223900047</v>
      </c>
      <c r="U858">
        <v>0.76635470611458101</v>
      </c>
      <c r="V858">
        <v>0.110669817417856</v>
      </c>
      <c r="W858">
        <v>0.17144970911519999</v>
      </c>
      <c r="X858">
        <v>1716.19390165499</v>
      </c>
      <c r="Y858">
        <v>1.3561818640296801</v>
      </c>
      <c r="Z858">
        <v>13.434003144070401</v>
      </c>
      <c r="AA858">
        <v>14.7884007036191</v>
      </c>
      <c r="AB858">
        <v>12.542526504823501</v>
      </c>
      <c r="AC858">
        <v>0.75236751848995997</v>
      </c>
      <c r="AD858">
        <v>6.8141198838329604</v>
      </c>
      <c r="AE858">
        <v>330.89120710237103</v>
      </c>
      <c r="AF858">
        <v>17.0947467839921</v>
      </c>
      <c r="AG858">
        <v>-67.827185095682296</v>
      </c>
      <c r="AH858">
        <v>-43.914567932270302</v>
      </c>
      <c r="AI858">
        <v>2.9642124788324198</v>
      </c>
      <c r="AJ858">
        <v>-41.622022392154101</v>
      </c>
      <c r="AK858">
        <v>-40.118160676516702</v>
      </c>
      <c r="AM858">
        <v>1.72573917915619</v>
      </c>
      <c r="AN858">
        <v>13.880721424108501</v>
      </c>
      <c r="AO858">
        <v>1.72573917915619</v>
      </c>
      <c r="AP858">
        <v>-62.210381515820103</v>
      </c>
      <c r="AR858">
        <v>-36.712136554521202</v>
      </c>
      <c r="AS858">
        <v>25.665223900047</v>
      </c>
    </row>
    <row r="859" spans="1:45" x14ac:dyDescent="0.25">
      <c r="A859" t="s">
        <v>1989</v>
      </c>
      <c r="B859" t="s">
        <v>1988</v>
      </c>
      <c r="C859" t="s">
        <v>35</v>
      </c>
      <c r="D859">
        <v>2180.653534008</v>
      </c>
      <c r="E859">
        <v>215.18</v>
      </c>
      <c r="U859">
        <v>0</v>
      </c>
      <c r="V859">
        <v>0</v>
      </c>
      <c r="W859">
        <v>0</v>
      </c>
      <c r="X859">
        <v>2180.653534008</v>
      </c>
      <c r="AC859">
        <v>0</v>
      </c>
    </row>
    <row r="860" spans="1:45" x14ac:dyDescent="0.25">
      <c r="A860" t="s">
        <v>2001</v>
      </c>
      <c r="B860" t="s">
        <v>2000</v>
      </c>
      <c r="C860" t="s">
        <v>373</v>
      </c>
      <c r="D860">
        <v>2177.5409062250001</v>
      </c>
      <c r="E860">
        <v>205.05</v>
      </c>
      <c r="F860">
        <v>12.289473684210501</v>
      </c>
      <c r="G860">
        <v>0.50190868834936597</v>
      </c>
      <c r="H860">
        <v>0.265484073390714</v>
      </c>
      <c r="I860">
        <v>1914.3365789766999</v>
      </c>
      <c r="L860">
        <v>22.2936804722594</v>
      </c>
      <c r="M860">
        <v>23.646812673224201</v>
      </c>
      <c r="N860">
        <v>2.0043563634022501</v>
      </c>
      <c r="O860">
        <v>0</v>
      </c>
      <c r="P860">
        <v>22.4702461822727</v>
      </c>
      <c r="Q860">
        <v>2.4718503413423099</v>
      </c>
      <c r="R860">
        <v>1.86198547215496</v>
      </c>
      <c r="S860">
        <v>0.56551751655893301</v>
      </c>
      <c r="T860">
        <v>78.104049721126302</v>
      </c>
      <c r="U860">
        <v>0.23501762632197401</v>
      </c>
      <c r="V860">
        <v>-0.924380666565772</v>
      </c>
      <c r="W860">
        <v>-0.924380666565772</v>
      </c>
      <c r="X860">
        <v>2109.4609062250001</v>
      </c>
      <c r="Y860">
        <v>4.9612194694724696</v>
      </c>
      <c r="AA860">
        <v>56.463086355058898</v>
      </c>
      <c r="AB860">
        <v>46.088287223618103</v>
      </c>
      <c r="AC860">
        <v>0.941333681936249</v>
      </c>
      <c r="AD860">
        <v>3.6778973512404298</v>
      </c>
      <c r="AE860">
        <v>387.382730986659</v>
      </c>
      <c r="AG860">
        <v>-1.72545118578676</v>
      </c>
      <c r="AH860">
        <v>-1.72545118578676</v>
      </c>
      <c r="AI860">
        <v>2.9584545761439598</v>
      </c>
      <c r="AJ860">
        <v>42.075899599440099</v>
      </c>
      <c r="AK860">
        <v>42.075899599440099</v>
      </c>
      <c r="AM860">
        <v>5.12133612320374</v>
      </c>
      <c r="AO860">
        <v>5.12133612320374</v>
      </c>
      <c r="AP860">
        <v>-41.821692540445902</v>
      </c>
      <c r="AR860">
        <v>-41.821692540445902</v>
      </c>
      <c r="AS860">
        <v>78.104049721126202</v>
      </c>
    </row>
    <row r="861" spans="1:45" x14ac:dyDescent="0.25">
      <c r="A861" t="s">
        <v>2018</v>
      </c>
      <c r="B861" t="s">
        <v>2017</v>
      </c>
      <c r="C861" t="s">
        <v>457</v>
      </c>
      <c r="D861">
        <v>2163.8559525999999</v>
      </c>
      <c r="E861">
        <v>362.7</v>
      </c>
      <c r="F861">
        <v>3.80519843487982</v>
      </c>
      <c r="G861">
        <v>0.70054580896686103</v>
      </c>
      <c r="H861">
        <v>1.6354155295619199</v>
      </c>
      <c r="I861">
        <v>26.373545127300002</v>
      </c>
      <c r="L861">
        <v>52.368017046621397</v>
      </c>
      <c r="M861">
        <v>71.184849503366905</v>
      </c>
      <c r="N861">
        <v>6.8904262802832097</v>
      </c>
      <c r="O861">
        <v>0</v>
      </c>
      <c r="P861">
        <v>38.271461851392502</v>
      </c>
      <c r="Q861">
        <v>6.5563461262038301</v>
      </c>
      <c r="R861">
        <v>1.03905133203378</v>
      </c>
      <c r="S861">
        <v>56.941818536204899</v>
      </c>
      <c r="T861">
        <v>29.649985648122701</v>
      </c>
      <c r="U861">
        <v>0.69541366567951202</v>
      </c>
      <c r="V861">
        <v>6.9758578983159805E-2</v>
      </c>
      <c r="W861">
        <v>-0.100289677405106</v>
      </c>
      <c r="X861">
        <v>2769.4459526000001</v>
      </c>
      <c r="Y861">
        <v>0.94798588094749003</v>
      </c>
      <c r="AA861">
        <v>20.341138102093201</v>
      </c>
      <c r="AB861">
        <v>10.7480341234912</v>
      </c>
      <c r="AC861">
        <v>0.86960686935344</v>
      </c>
      <c r="AD861">
        <v>6.2615017687085199</v>
      </c>
      <c r="AE861">
        <v>42.465762847728101</v>
      </c>
      <c r="AG861">
        <v>-53.414623469111604</v>
      </c>
      <c r="AH861">
        <v>-59.373500096319603</v>
      </c>
      <c r="AI861">
        <v>2.5079170994772801</v>
      </c>
      <c r="AJ861">
        <v>-44.301377754725799</v>
      </c>
      <c r="AK861">
        <v>-52.361005893672903</v>
      </c>
      <c r="AL861">
        <v>18.792746113989601</v>
      </c>
      <c r="AM861">
        <v>0.74069143308003005</v>
      </c>
      <c r="AN861">
        <v>44.505470024681202</v>
      </c>
      <c r="AO861">
        <v>0.74069143308003005</v>
      </c>
      <c r="AP861">
        <v>-61.524280227411197</v>
      </c>
      <c r="AQ861">
        <v>0.61562449100445504</v>
      </c>
      <c r="AR861">
        <v>-53.186373268706802</v>
      </c>
      <c r="AS861">
        <v>29.649985648122801</v>
      </c>
    </row>
    <row r="862" spans="1:45" x14ac:dyDescent="0.25">
      <c r="A862" t="s">
        <v>1981</v>
      </c>
      <c r="B862" t="s">
        <v>1980</v>
      </c>
      <c r="C862" t="s">
        <v>323</v>
      </c>
      <c r="D862">
        <v>2155.8560814450002</v>
      </c>
      <c r="E862">
        <v>2896.9</v>
      </c>
      <c r="F862">
        <v>6.96474195196729</v>
      </c>
      <c r="G862">
        <v>0.46970445270463401</v>
      </c>
      <c r="H862">
        <v>1.52776354825841</v>
      </c>
      <c r="I862">
        <v>83.865733079400002</v>
      </c>
      <c r="J862">
        <v>117.738843378822</v>
      </c>
      <c r="K862">
        <v>61.032050809505797</v>
      </c>
      <c r="L862">
        <v>12.4025839682675</v>
      </c>
      <c r="M862">
        <v>34.731636714509698</v>
      </c>
      <c r="N862">
        <v>5.7646760277448701</v>
      </c>
      <c r="O862">
        <v>3.1000814134517798</v>
      </c>
      <c r="P862">
        <v>17.4180838660394</v>
      </c>
      <c r="Q862">
        <v>8.6647334374302805</v>
      </c>
      <c r="R862">
        <v>1.3588677185412299</v>
      </c>
      <c r="S862">
        <v>12.840496867099001</v>
      </c>
      <c r="T862">
        <v>22.200145005097301</v>
      </c>
      <c r="U862">
        <v>1.5790216143362901</v>
      </c>
      <c r="V862">
        <v>-1.6631927567162199</v>
      </c>
      <c r="W862">
        <v>1.3525577620332401</v>
      </c>
      <c r="X862">
        <v>2524.9560814450001</v>
      </c>
      <c r="Y862">
        <v>0.72053079971606304</v>
      </c>
      <c r="AA862">
        <v>18.524989592406399</v>
      </c>
      <c r="AB862">
        <v>10.21959801451</v>
      </c>
      <c r="AC862">
        <v>1.29014926677683</v>
      </c>
      <c r="AD862">
        <v>4.6536854529267204</v>
      </c>
      <c r="AE862">
        <v>35.211063385994301</v>
      </c>
      <c r="AG862">
        <v>-44.4928380673975</v>
      </c>
      <c r="AH862">
        <v>-43.523094338092903</v>
      </c>
      <c r="AI862">
        <v>1.73349099943312</v>
      </c>
      <c r="AJ862">
        <v>-57.414986477281097</v>
      </c>
      <c r="AK862">
        <v>3.64056388615418</v>
      </c>
      <c r="AL862">
        <v>13.5622659176029</v>
      </c>
      <c r="AM862">
        <v>0.61520305951117205</v>
      </c>
      <c r="AN862">
        <v>16.331005843837499</v>
      </c>
      <c r="AO862">
        <v>0.61520305951117205</v>
      </c>
      <c r="AP862">
        <v>-78.504571094336598</v>
      </c>
      <c r="AQ862">
        <v>0.57143055892307604</v>
      </c>
      <c r="AR862">
        <v>-61.678074886377203</v>
      </c>
      <c r="AS862">
        <v>22.200145005097301</v>
      </c>
    </row>
    <row r="863" spans="1:45" x14ac:dyDescent="0.25">
      <c r="A863" t="s">
        <v>1973</v>
      </c>
      <c r="B863" t="s">
        <v>1972</v>
      </c>
      <c r="C863" t="s">
        <v>102</v>
      </c>
      <c r="D863">
        <v>2143.9156329000002</v>
      </c>
      <c r="E863">
        <v>85.6</v>
      </c>
      <c r="F863">
        <v>168.19658119658101</v>
      </c>
      <c r="G863">
        <v>8.7322123227506498</v>
      </c>
      <c r="H863">
        <v>1.22384937238493</v>
      </c>
      <c r="I863">
        <v>167.51399740599999</v>
      </c>
      <c r="J863">
        <v>67.939801241482499</v>
      </c>
      <c r="K863">
        <v>24.380320278221401</v>
      </c>
      <c r="L863">
        <v>68.209096459096401</v>
      </c>
      <c r="M863">
        <v>0</v>
      </c>
      <c r="N863">
        <v>16.861740411968299</v>
      </c>
      <c r="O863">
        <v>5.3724031176166998</v>
      </c>
      <c r="P863">
        <v>0</v>
      </c>
      <c r="Q863">
        <v>138.05774278215199</v>
      </c>
      <c r="R863">
        <v>10.875643117078599</v>
      </c>
      <c r="S863">
        <v>1.7461044050791601</v>
      </c>
      <c r="T863">
        <v>15.6764816678853</v>
      </c>
      <c r="U863">
        <v>13.155349197136699</v>
      </c>
      <c r="V863">
        <v>9.91313482608426</v>
      </c>
      <c r="W863">
        <v>12.0701625100466</v>
      </c>
      <c r="X863">
        <v>1864.4156329</v>
      </c>
      <c r="Y863">
        <v>1.33909044954392</v>
      </c>
      <c r="Z863">
        <v>13.822773079033199</v>
      </c>
      <c r="AA863">
        <v>9.4741380806951501</v>
      </c>
      <c r="AB863">
        <v>9.0194747854482102</v>
      </c>
      <c r="AC863">
        <v>1.29014926677683</v>
      </c>
      <c r="AD863">
        <v>4.6536854529267204</v>
      </c>
      <c r="AE863">
        <v>35.211063385994301</v>
      </c>
      <c r="AF863">
        <v>15.8949854159252</v>
      </c>
      <c r="AG863">
        <v>-47.7087057029566</v>
      </c>
      <c r="AH863">
        <v>-34.600021062648203</v>
      </c>
      <c r="AI863">
        <v>2.0073740500177899</v>
      </c>
      <c r="AJ863">
        <v>-29.464626121358499</v>
      </c>
      <c r="AK863">
        <v>-26.814919477438199</v>
      </c>
      <c r="AM863">
        <v>1.53983741499676</v>
      </c>
      <c r="AN863">
        <v>15.3016603590036</v>
      </c>
      <c r="AO863">
        <v>1.53983741499676</v>
      </c>
      <c r="AP863">
        <v>-32.382289523677798</v>
      </c>
      <c r="AR863">
        <v>-4.0812083224221096</v>
      </c>
      <c r="AS863">
        <v>15.3641653497204</v>
      </c>
    </row>
    <row r="864" spans="1:45" x14ac:dyDescent="0.25">
      <c r="A864" t="s">
        <v>2007</v>
      </c>
      <c r="B864" t="s">
        <v>2006</v>
      </c>
      <c r="C864" t="s">
        <v>407</v>
      </c>
      <c r="D864">
        <v>2140.8391858</v>
      </c>
      <c r="E864">
        <v>3762.2</v>
      </c>
      <c r="F864">
        <v>6.0457634798368698</v>
      </c>
      <c r="G864">
        <v>0.93926593637576195</v>
      </c>
      <c r="H864">
        <v>0.92330654420206604</v>
      </c>
      <c r="I864">
        <v>173.47752769900001</v>
      </c>
      <c r="L864">
        <v>73.4521021581143</v>
      </c>
      <c r="M864">
        <v>24.807050340499298</v>
      </c>
      <c r="N864">
        <v>8.0396469135058499</v>
      </c>
      <c r="O864">
        <v>0</v>
      </c>
      <c r="P864">
        <v>0</v>
      </c>
      <c r="Q864">
        <v>15.517434271862699</v>
      </c>
      <c r="R864">
        <v>1.3785116617486499</v>
      </c>
      <c r="S864">
        <v>5.6916604411591196</v>
      </c>
      <c r="T864">
        <v>25.725056306176398</v>
      </c>
      <c r="U864">
        <v>1.0559522709573499</v>
      </c>
      <c r="V864">
        <v>0.40026738226062702</v>
      </c>
      <c r="W864">
        <v>0.82301617754024203</v>
      </c>
      <c r="X864">
        <v>2378.1891857999999</v>
      </c>
      <c r="Y864">
        <v>1.64289506880543</v>
      </c>
      <c r="AA864">
        <v>17.8234968582777</v>
      </c>
      <c r="AB864">
        <v>16.248901242142601</v>
      </c>
      <c r="AC864">
        <v>0.75236751848995997</v>
      </c>
      <c r="AD864">
        <v>6.8141198838329604</v>
      </c>
      <c r="AE864">
        <v>330.89120710237103</v>
      </c>
      <c r="AG864">
        <v>-69.246195882239206</v>
      </c>
      <c r="AH864">
        <v>-63.941330791531499</v>
      </c>
      <c r="AI864">
        <v>1.9057632846396899</v>
      </c>
      <c r="AJ864">
        <v>-72.623910956448597</v>
      </c>
      <c r="AK864">
        <v>-39.9785603151822</v>
      </c>
      <c r="AM864">
        <v>1.4789294991572</v>
      </c>
      <c r="AO864">
        <v>1.4789294991572</v>
      </c>
      <c r="AP864">
        <v>-68.164621049892602</v>
      </c>
      <c r="AR864">
        <v>-45.763363711823203</v>
      </c>
      <c r="AS864">
        <v>23.214478267187101</v>
      </c>
    </row>
    <row r="865" spans="1:45" x14ac:dyDescent="0.25">
      <c r="A865" t="s">
        <v>2036</v>
      </c>
      <c r="B865" t="s">
        <v>2035</v>
      </c>
      <c r="C865" t="s">
        <v>754</v>
      </c>
      <c r="D865">
        <v>2139.3765097800001</v>
      </c>
      <c r="E865">
        <v>38.549999999999997</v>
      </c>
      <c r="G865">
        <v>2.9661865998747601</v>
      </c>
      <c r="H865">
        <v>7.8924274925301297E-2</v>
      </c>
      <c r="I865">
        <v>268.47624948959998</v>
      </c>
      <c r="L865">
        <v>66.212469414516093</v>
      </c>
      <c r="M865">
        <v>47.084725376254703</v>
      </c>
      <c r="P865">
        <v>44.222476441985698</v>
      </c>
      <c r="R865">
        <v>3.07059134314339</v>
      </c>
      <c r="S865">
        <v>0.30650440864492101</v>
      </c>
      <c r="T865">
        <v>-4.4609377158763897</v>
      </c>
      <c r="X865">
        <v>3472.6865097800001</v>
      </c>
      <c r="Y865">
        <v>4.6945324777689104</v>
      </c>
      <c r="AC865">
        <v>1.84366191657545</v>
      </c>
      <c r="AD865">
        <v>4.1014716235830404</v>
      </c>
      <c r="AE865">
        <v>21.638596599069199</v>
      </c>
      <c r="AG865">
        <v>-85.705425288865101</v>
      </c>
      <c r="AH865">
        <v>-83.406746997807005</v>
      </c>
      <c r="AI865">
        <v>0.405874470412803</v>
      </c>
      <c r="AJ865">
        <v>-138.61172570935301</v>
      </c>
      <c r="AK865">
        <v>-126.94692643113299</v>
      </c>
      <c r="AM865">
        <v>2.8921045648817798</v>
      </c>
      <c r="AO865">
        <v>2.8921045648817798</v>
      </c>
      <c r="AP865">
        <v>8.01896138251327</v>
      </c>
      <c r="AR865">
        <v>49.233288028492701</v>
      </c>
      <c r="AS865">
        <v>-4.4605656765355901</v>
      </c>
    </row>
    <row r="866" spans="1:45" x14ac:dyDescent="0.25">
      <c r="A866" t="s">
        <v>1967</v>
      </c>
      <c r="B866" t="s">
        <v>1966</v>
      </c>
      <c r="C866" t="s">
        <v>71</v>
      </c>
      <c r="D866">
        <v>2138.9193197549998</v>
      </c>
      <c r="E866">
        <v>68.099999999999994</v>
      </c>
      <c r="F866">
        <v>0.14494589249605599</v>
      </c>
      <c r="G866">
        <v>0.80843032400125803</v>
      </c>
      <c r="H866">
        <v>1.1206526518714299</v>
      </c>
      <c r="I866">
        <v>15.849454014599999</v>
      </c>
      <c r="J866">
        <v>38.615418350807303</v>
      </c>
      <c r="K866">
        <v>112.583916370873</v>
      </c>
      <c r="L866">
        <v>32.8354979198661</v>
      </c>
      <c r="M866">
        <v>372.62613600752098</v>
      </c>
      <c r="N866">
        <v>1.8989810771470199</v>
      </c>
      <c r="O866">
        <v>9.4521829773823605</v>
      </c>
      <c r="P866">
        <v>351.66679724224298</v>
      </c>
      <c r="R866">
        <v>1.0365681031770899</v>
      </c>
      <c r="S866">
        <v>-196.74386503067399</v>
      </c>
      <c r="T866">
        <v>-11.0100340750244</v>
      </c>
      <c r="X866">
        <v>3931.4293197550001</v>
      </c>
      <c r="Y866">
        <v>1.02159891478467</v>
      </c>
      <c r="Z866">
        <v>67.5851696708784</v>
      </c>
      <c r="AA866">
        <v>60.270263985205702</v>
      </c>
      <c r="AB866">
        <v>23.436240356214501</v>
      </c>
      <c r="AC866">
        <v>1.29014926677683</v>
      </c>
      <c r="AD866">
        <v>4.6536854529267204</v>
      </c>
      <c r="AE866">
        <v>35.211063385994301</v>
      </c>
      <c r="AF866">
        <v>36.770144743940101</v>
      </c>
      <c r="AG866">
        <v>31.6001451932122</v>
      </c>
      <c r="AH866">
        <v>-32.135313379390702</v>
      </c>
      <c r="AI866">
        <v>4.18935936962355</v>
      </c>
      <c r="AJ866">
        <v>-127.767245713799</v>
      </c>
      <c r="AK866">
        <v>-117.68995623253301</v>
      </c>
      <c r="AM866">
        <v>0.55580743748684402</v>
      </c>
      <c r="AN866">
        <v>16.3488444527631</v>
      </c>
      <c r="AO866">
        <v>0.55580743748684402</v>
      </c>
      <c r="AP866">
        <v>-65.151450199056498</v>
      </c>
      <c r="AR866">
        <v>-64.871523078390496</v>
      </c>
      <c r="AS866">
        <v>-12.9161794671195</v>
      </c>
    </row>
    <row r="867" spans="1:45" x14ac:dyDescent="0.25">
      <c r="A867" t="s">
        <v>1995</v>
      </c>
      <c r="B867" t="s">
        <v>1994</v>
      </c>
      <c r="C867" t="s">
        <v>373</v>
      </c>
      <c r="D867">
        <v>2137.9729470749999</v>
      </c>
      <c r="E867">
        <v>71.5</v>
      </c>
      <c r="F867">
        <v>1.35111376632243</v>
      </c>
      <c r="G867">
        <v>0.140500434584899</v>
      </c>
      <c r="H867">
        <v>0.115511912377927</v>
      </c>
      <c r="L867">
        <v>10.560508194095901</v>
      </c>
      <c r="M867">
        <v>88.539469239142605</v>
      </c>
      <c r="N867">
        <v>5.1393844166047096</v>
      </c>
      <c r="O867">
        <v>0</v>
      </c>
      <c r="P867">
        <v>0.41514958147217201</v>
      </c>
      <c r="Q867">
        <v>1.1628572082275099</v>
      </c>
      <c r="R867">
        <v>0.75365655705149903</v>
      </c>
      <c r="S867">
        <v>-2.71827613727055</v>
      </c>
      <c r="T867">
        <v>105.16345042179</v>
      </c>
      <c r="X867">
        <v>3289.9629470749901</v>
      </c>
      <c r="Y867">
        <v>8.7811961433699803</v>
      </c>
      <c r="AA867">
        <v>20.781775927452401</v>
      </c>
      <c r="AB867">
        <v>19.8789301938066</v>
      </c>
      <c r="AC867">
        <v>0.941333681936249</v>
      </c>
      <c r="AD867">
        <v>3.6778973512404298</v>
      </c>
      <c r="AE867">
        <v>387.382730986659</v>
      </c>
      <c r="AG867">
        <v>-46.683966551905002</v>
      </c>
      <c r="AH867">
        <v>-46.683966551905002</v>
      </c>
      <c r="AI867">
        <v>1.6050245464321899</v>
      </c>
      <c r="AJ867">
        <v>91.298554646079396</v>
      </c>
      <c r="AK867">
        <v>91.298554646079396</v>
      </c>
      <c r="AM867">
        <v>5.7064350266241304</v>
      </c>
      <c r="AO867">
        <v>5.7064350266241304</v>
      </c>
      <c r="AP867">
        <v>-35.174977097729503</v>
      </c>
      <c r="AR867">
        <v>-35.174977097729503</v>
      </c>
      <c r="AS867">
        <v>105.16345042179</v>
      </c>
    </row>
    <row r="868" spans="1:45" x14ac:dyDescent="0.25">
      <c r="A868" t="s">
        <v>2038</v>
      </c>
      <c r="B868" t="s">
        <v>2037</v>
      </c>
      <c r="C868" t="s">
        <v>457</v>
      </c>
      <c r="D868">
        <v>2137.5245319999999</v>
      </c>
      <c r="E868">
        <v>1003.6</v>
      </c>
      <c r="F868">
        <v>16.917958067456599</v>
      </c>
      <c r="G868">
        <v>1.3184163077231199</v>
      </c>
      <c r="H868">
        <v>1.5832654631577301</v>
      </c>
      <c r="I868">
        <v>111.4826294775</v>
      </c>
      <c r="L868">
        <v>105.076734938618</v>
      </c>
      <c r="M868">
        <v>37.280959661296002</v>
      </c>
      <c r="N868">
        <v>17.814188767625499</v>
      </c>
      <c r="O868">
        <v>0</v>
      </c>
      <c r="P868">
        <v>7.9450950084843903</v>
      </c>
      <c r="Q868">
        <v>29.1558441558441</v>
      </c>
      <c r="R868">
        <v>1.7892417109085399</v>
      </c>
      <c r="S868">
        <v>5.3323572967151298</v>
      </c>
      <c r="T868">
        <v>16.415978281238001</v>
      </c>
      <c r="U868">
        <v>0.60253062864028895</v>
      </c>
      <c r="V868">
        <v>-2.3124458056063699E-2</v>
      </c>
      <c r="W868">
        <v>-0.19317271444433001</v>
      </c>
      <c r="X868">
        <v>2354.5445319999999</v>
      </c>
      <c r="Y868">
        <v>1.4861265074005101</v>
      </c>
      <c r="AA868">
        <v>12.686807112452099</v>
      </c>
      <c r="AB868">
        <v>10.057857889790601</v>
      </c>
      <c r="AC868">
        <v>0.86960686935344</v>
      </c>
      <c r="AD868">
        <v>6.2615017687085199</v>
      </c>
      <c r="AE868">
        <v>42.465762847728101</v>
      </c>
      <c r="AG868">
        <v>-33.292091841128197</v>
      </c>
      <c r="AH868">
        <v>-41.824902443491197</v>
      </c>
      <c r="AI868">
        <v>3.5912107189059301</v>
      </c>
      <c r="AJ868">
        <v>-69.161962372444094</v>
      </c>
      <c r="AK868">
        <v>-73.624247179390906</v>
      </c>
      <c r="AL868">
        <v>14.846153846153801</v>
      </c>
      <c r="AM868">
        <v>1.3491491980938499</v>
      </c>
      <c r="AN868">
        <v>51.655981923634599</v>
      </c>
      <c r="AO868">
        <v>1.3491491980938499</v>
      </c>
      <c r="AP868">
        <v>-29.9175281919815</v>
      </c>
      <c r="AQ868">
        <v>1.26557839501821</v>
      </c>
      <c r="AR868">
        <v>-14.7302585885787</v>
      </c>
      <c r="AS868">
        <v>15.6813478981732</v>
      </c>
    </row>
    <row r="869" spans="1:45" x14ac:dyDescent="0.25">
      <c r="A869" t="s">
        <v>2139</v>
      </c>
      <c r="B869" t="s">
        <v>2140</v>
      </c>
      <c r="C869" t="s">
        <v>290</v>
      </c>
      <c r="D869">
        <v>2133.2431240249998</v>
      </c>
      <c r="E869">
        <v>206.05</v>
      </c>
      <c r="G869">
        <v>1.7261843514050901</v>
      </c>
      <c r="H869">
        <v>0.20110120523733499</v>
      </c>
      <c r="I869">
        <v>0.95857962279999998</v>
      </c>
      <c r="L869">
        <v>0.95404484868699502</v>
      </c>
      <c r="M869">
        <v>363.06990228053002</v>
      </c>
      <c r="N869">
        <v>6.6882644527023402E-2</v>
      </c>
      <c r="P869">
        <v>337.950286525031</v>
      </c>
      <c r="Q869">
        <v>7.7474025306036406E-2</v>
      </c>
      <c r="R869">
        <v>1.7261843514050901</v>
      </c>
      <c r="S869">
        <v>1.7731550723071701</v>
      </c>
      <c r="T869">
        <v>442.58156100104901</v>
      </c>
      <c r="X869">
        <v>6930.1331240250001</v>
      </c>
      <c r="Y869">
        <v>4.4451855165584702</v>
      </c>
      <c r="AA869">
        <v>1320.0253569571701</v>
      </c>
      <c r="AB869">
        <v>293.15283942576298</v>
      </c>
      <c r="AC869">
        <v>1.84366191657545</v>
      </c>
      <c r="AD869">
        <v>4.1014716235830404</v>
      </c>
      <c r="AE869">
        <v>21.638596599069199</v>
      </c>
      <c r="AG869">
        <v>-69.324295648902904</v>
      </c>
      <c r="AH869">
        <v>-46.4337707250017</v>
      </c>
      <c r="AI869">
        <v>1.3102412731323601</v>
      </c>
      <c r="AJ869">
        <v>1578.92382442853</v>
      </c>
      <c r="AK869">
        <v>2573.4766373505199</v>
      </c>
      <c r="AM869">
        <v>1.3683231286481199</v>
      </c>
      <c r="AO869">
        <v>1.3683231286481199</v>
      </c>
      <c r="AP869">
        <v>-77.484941344370498</v>
      </c>
      <c r="AR869">
        <v>-29.394198932796499</v>
      </c>
      <c r="AS869">
        <v>443.50168898647502</v>
      </c>
    </row>
    <row r="870" spans="1:45" x14ac:dyDescent="0.25">
      <c r="A870" t="s">
        <v>1993</v>
      </c>
      <c r="B870" t="s">
        <v>1992</v>
      </c>
      <c r="C870" t="s">
        <v>74</v>
      </c>
      <c r="D870">
        <v>2125.7128442549902</v>
      </c>
      <c r="E870">
        <v>791.55</v>
      </c>
      <c r="F870">
        <v>51.372727272727197</v>
      </c>
      <c r="G870">
        <v>3.1420620564908801</v>
      </c>
      <c r="H870">
        <v>2.1536009949862001</v>
      </c>
      <c r="I870">
        <v>-1577.4748362355001</v>
      </c>
      <c r="J870">
        <v>0</v>
      </c>
      <c r="K870">
        <v>8277.8442796610107</v>
      </c>
      <c r="L870">
        <v>52.909959092823101</v>
      </c>
      <c r="M870">
        <v>9.4629676762534896</v>
      </c>
      <c r="N870">
        <v>26.718991950259401</v>
      </c>
      <c r="P870">
        <v>2.3619241537286801</v>
      </c>
      <c r="Q870">
        <v>65.586034912718105</v>
      </c>
      <c r="R870">
        <v>3.1420620564908801</v>
      </c>
      <c r="S870">
        <v>4.0480713033313798</v>
      </c>
      <c r="T870">
        <v>12.628997411210699</v>
      </c>
      <c r="U870">
        <v>0.70523765665319704</v>
      </c>
      <c r="V870">
        <v>-1.9197569249564199</v>
      </c>
      <c r="W870">
        <v>-1.00870506030784</v>
      </c>
      <c r="X870">
        <v>1899.10284425499</v>
      </c>
      <c r="Y870">
        <v>1.1424549384918401</v>
      </c>
      <c r="Z870">
        <v>13.1909623133638</v>
      </c>
      <c r="AA870">
        <v>8.4016229174261206</v>
      </c>
      <c r="AB870">
        <v>7.5235830926828298</v>
      </c>
      <c r="AC870">
        <v>1.51887463644678</v>
      </c>
      <c r="AD870">
        <v>7.7289023228045197</v>
      </c>
      <c r="AE870">
        <v>31.807681496004101</v>
      </c>
      <c r="AF870">
        <v>14.764970787351499</v>
      </c>
      <c r="AG870">
        <v>-52.863069716140799</v>
      </c>
      <c r="AH870">
        <v>-49.172544524208398</v>
      </c>
      <c r="AI870">
        <v>3.6068768036905001</v>
      </c>
      <c r="AJ870">
        <v>-62.395815254047598</v>
      </c>
      <c r="AK870">
        <v>-52.269433767920503</v>
      </c>
      <c r="AM870">
        <v>1.27877810518859</v>
      </c>
      <c r="AN870">
        <v>13.524927430521</v>
      </c>
      <c r="AO870">
        <v>1.27877810518859</v>
      </c>
      <c r="AP870">
        <v>-75.889624719981299</v>
      </c>
      <c r="AR870">
        <v>-64.505765533651896</v>
      </c>
      <c r="AS870">
        <v>12.628997411210699</v>
      </c>
    </row>
    <row r="871" spans="1:45" x14ac:dyDescent="0.25">
      <c r="A871" t="s">
        <v>2003</v>
      </c>
      <c r="B871" t="s">
        <v>2002</v>
      </c>
      <c r="C871" t="s">
        <v>74</v>
      </c>
      <c r="D871">
        <v>2113.85708282</v>
      </c>
      <c r="E871">
        <v>1378.1</v>
      </c>
      <c r="F871">
        <v>31.1020408163265</v>
      </c>
      <c r="G871">
        <v>3.1554823658569999</v>
      </c>
      <c r="H871">
        <v>1.07732394164554</v>
      </c>
      <c r="J871">
        <v>0</v>
      </c>
      <c r="K871">
        <v>5664.8489932885896</v>
      </c>
      <c r="L871">
        <v>64.065382059800598</v>
      </c>
      <c r="M871">
        <v>9.5016940119532496</v>
      </c>
      <c r="N871">
        <v>30.050704225352099</v>
      </c>
      <c r="P871">
        <v>5.3751570291979096</v>
      </c>
      <c r="Q871">
        <v>82.558769364099206</v>
      </c>
      <c r="R871">
        <v>3.1554823658569999</v>
      </c>
      <c r="S871">
        <v>2.7146464646464601</v>
      </c>
      <c r="T871">
        <v>27.737266537462201</v>
      </c>
      <c r="U871">
        <v>4.37808870581439</v>
      </c>
      <c r="V871">
        <v>1.75309412420477</v>
      </c>
      <c r="W871">
        <v>2.6641459888533499</v>
      </c>
      <c r="X871">
        <v>2022.30708282</v>
      </c>
      <c r="Y871">
        <v>5.3749025457009898</v>
      </c>
      <c r="Z871">
        <v>20.0844878619525</v>
      </c>
      <c r="AA871">
        <v>18.956759306524098</v>
      </c>
      <c r="AB871">
        <v>14.2315769375087</v>
      </c>
      <c r="AC871">
        <v>1.51887463644678</v>
      </c>
      <c r="AD871">
        <v>7.7289023228045197</v>
      </c>
      <c r="AE871">
        <v>31.807681496004101</v>
      </c>
      <c r="AF871">
        <v>20.993714200218399</v>
      </c>
      <c r="AG871">
        <v>5.1627824809382199</v>
      </c>
      <c r="AH871">
        <v>13.396366968991</v>
      </c>
      <c r="AI871">
        <v>8.0469644174502193</v>
      </c>
      <c r="AJ871">
        <v>-17.4093349408286</v>
      </c>
      <c r="AK871">
        <v>4.8313967020012596</v>
      </c>
      <c r="AM871">
        <v>5.6182248048372001</v>
      </c>
      <c r="AN871">
        <v>17.876169833572899</v>
      </c>
      <c r="AO871">
        <v>5.6182248048372001</v>
      </c>
      <c r="AP871">
        <v>5.9272972398580102</v>
      </c>
      <c r="AR871">
        <v>55.9415098666665</v>
      </c>
      <c r="AS871">
        <v>17.646356814592199</v>
      </c>
    </row>
    <row r="872" spans="1:45" x14ac:dyDescent="0.25">
      <c r="A872" t="s">
        <v>2013</v>
      </c>
      <c r="B872" t="s">
        <v>2012</v>
      </c>
      <c r="C872" t="s">
        <v>102</v>
      </c>
      <c r="D872">
        <v>2106.993238135</v>
      </c>
      <c r="E872">
        <v>82.75</v>
      </c>
      <c r="F872">
        <v>5.7631218621633904</v>
      </c>
      <c r="G872">
        <v>0.79020232223991305</v>
      </c>
      <c r="H872">
        <v>0.88974092987728604</v>
      </c>
      <c r="I872">
        <v>110.808058178</v>
      </c>
      <c r="J872">
        <v>134.566938127491</v>
      </c>
      <c r="K872">
        <v>116.2994283332</v>
      </c>
      <c r="L872">
        <v>72.950192504507996</v>
      </c>
      <c r="M872">
        <v>49.358087261791297</v>
      </c>
      <c r="N872">
        <v>11.843549219152999</v>
      </c>
      <c r="O872">
        <v>2.7124047338744601</v>
      </c>
      <c r="P872">
        <v>24.167430491903399</v>
      </c>
      <c r="Q872">
        <v>15.5438720393403</v>
      </c>
      <c r="R872">
        <v>1.42292532328841</v>
      </c>
      <c r="S872">
        <v>6.37571107605525</v>
      </c>
      <c r="T872">
        <v>8.8640859828986098</v>
      </c>
      <c r="U872">
        <v>1.68980084490042</v>
      </c>
      <c r="V872">
        <v>-1.5524135261520899</v>
      </c>
      <c r="W872">
        <v>0.60461415781032302</v>
      </c>
      <c r="X872">
        <v>2868.2532381350002</v>
      </c>
      <c r="Y872">
        <v>1.0752710389001501</v>
      </c>
      <c r="AA872">
        <v>7.5717463586890501</v>
      </c>
      <c r="AB872">
        <v>6.2918227523965102</v>
      </c>
      <c r="AC872">
        <v>1.29014926677683</v>
      </c>
      <c r="AD872">
        <v>4.6536854529267204</v>
      </c>
      <c r="AE872">
        <v>35.211063385994301</v>
      </c>
      <c r="AG872">
        <v>-67.118770654256494</v>
      </c>
      <c r="AH872">
        <v>-58.87591356163</v>
      </c>
      <c r="AI872">
        <v>1.2622545953133999</v>
      </c>
      <c r="AJ872">
        <v>-60.116585331961197</v>
      </c>
      <c r="AK872">
        <v>-58.618339231927003</v>
      </c>
      <c r="AM872">
        <v>0.78988451159150797</v>
      </c>
      <c r="AN872">
        <v>10.304657104391801</v>
      </c>
      <c r="AO872">
        <v>0.78988451159150797</v>
      </c>
      <c r="AP872">
        <v>-65.314401576196303</v>
      </c>
      <c r="AR872">
        <v>-50.796904154423103</v>
      </c>
      <c r="AS872">
        <v>8.8637130879432906</v>
      </c>
    </row>
    <row r="873" spans="1:45" x14ac:dyDescent="0.25">
      <c r="A873" t="s">
        <v>2141</v>
      </c>
      <c r="B873" t="s">
        <v>2142</v>
      </c>
      <c r="C873" t="s">
        <v>315</v>
      </c>
      <c r="D873">
        <v>2103.8203920000001</v>
      </c>
      <c r="E873">
        <v>254.65</v>
      </c>
      <c r="F873">
        <v>41.0941558441558</v>
      </c>
      <c r="G873">
        <v>4.0644934804413202</v>
      </c>
      <c r="H873">
        <v>0.79717684538737799</v>
      </c>
      <c r="I873">
        <v>182.5618992105</v>
      </c>
      <c r="L873">
        <v>73.197075016474201</v>
      </c>
      <c r="M873">
        <v>4.4535399308093302</v>
      </c>
      <c r="N873">
        <v>17.2260329903642</v>
      </c>
      <c r="O873">
        <v>0</v>
      </c>
      <c r="P873">
        <v>0.86082281667722305</v>
      </c>
      <c r="Q873">
        <v>75.468211976148396</v>
      </c>
      <c r="R873">
        <v>4.9903711133400197</v>
      </c>
      <c r="S873">
        <v>1.8188250304471301</v>
      </c>
      <c r="T873">
        <v>23.412201112842201</v>
      </c>
      <c r="U873">
        <v>0.229533282325937</v>
      </c>
      <c r="V873">
        <v>-0.53527047886111001</v>
      </c>
      <c r="W873">
        <v>-0.68442276923985501</v>
      </c>
      <c r="X873">
        <v>1903.3303920000001</v>
      </c>
      <c r="Y873">
        <v>4.0459375294942896</v>
      </c>
      <c r="AA873">
        <v>15.037768760369699</v>
      </c>
      <c r="AB873">
        <v>13.7533809668328</v>
      </c>
      <c r="AC873">
        <v>0.83208620538750999</v>
      </c>
      <c r="AD873">
        <v>6.2748041438375504</v>
      </c>
      <c r="AE873">
        <v>38.257191492088097</v>
      </c>
      <c r="AG873">
        <v>-24.599394609138798</v>
      </c>
      <c r="AH873">
        <v>-29.982278906272999</v>
      </c>
      <c r="AI873">
        <v>3.4170124445743699</v>
      </c>
      <c r="AJ873">
        <v>-35.2521301031056</v>
      </c>
      <c r="AK873">
        <v>-41.875714104052399</v>
      </c>
      <c r="AL873">
        <v>19.003731343283501</v>
      </c>
      <c r="AM873">
        <v>4.4721220840507598</v>
      </c>
      <c r="AN873">
        <v>43.111073606557298</v>
      </c>
      <c r="AO873">
        <v>4.4721220840507598</v>
      </c>
      <c r="AP873">
        <v>7.6453082916352599</v>
      </c>
      <c r="AQ873">
        <v>3.6841533381269098</v>
      </c>
      <c r="AR873">
        <v>-6.4543796705213805E-2</v>
      </c>
      <c r="AS873">
        <v>23.4148068113522</v>
      </c>
    </row>
    <row r="874" spans="1:45" x14ac:dyDescent="0.25">
      <c r="A874" t="s">
        <v>2122</v>
      </c>
      <c r="B874" t="s">
        <v>2121</v>
      </c>
      <c r="C874" t="s">
        <v>55</v>
      </c>
      <c r="D874">
        <v>2102.3100251999999</v>
      </c>
      <c r="E874">
        <v>195.95</v>
      </c>
      <c r="F874">
        <v>10.663825757575699</v>
      </c>
      <c r="G874">
        <v>1.7070836977210699</v>
      </c>
      <c r="H874">
        <v>0.66867080424101299</v>
      </c>
      <c r="I874">
        <v>115.5296227446</v>
      </c>
      <c r="J874">
        <v>462.77217074784897</v>
      </c>
      <c r="K874">
        <v>244.551207809397</v>
      </c>
      <c r="L874">
        <v>45.733074301459901</v>
      </c>
      <c r="M874">
        <v>15.272417584786799</v>
      </c>
      <c r="N874">
        <v>8.7883872478245504</v>
      </c>
      <c r="O874">
        <v>0.78872504241158803</v>
      </c>
      <c r="P874">
        <v>7.2680623531187303</v>
      </c>
      <c r="Q874">
        <v>19.138891244734602</v>
      </c>
      <c r="R874">
        <v>2.6608364627809999</v>
      </c>
      <c r="S874">
        <v>2.76158531497705</v>
      </c>
      <c r="T874">
        <v>31.053323858197899</v>
      </c>
      <c r="U874">
        <v>0.61252490097291601</v>
      </c>
      <c r="V874">
        <v>-0.15227886021413001</v>
      </c>
      <c r="W874">
        <v>0.38904240596540002</v>
      </c>
      <c r="X874">
        <v>2085.9000251999901</v>
      </c>
      <c r="Y874">
        <v>2.5209078908440401</v>
      </c>
      <c r="Z874">
        <v>42.310345338742302</v>
      </c>
      <c r="AA874">
        <v>18.523221962525501</v>
      </c>
      <c r="AB874">
        <v>12.9800872756689</v>
      </c>
      <c r="AC874">
        <v>0.30972412871906002</v>
      </c>
      <c r="AD874">
        <v>9.0342857589738603</v>
      </c>
      <c r="AE874">
        <v>58.980949625461797</v>
      </c>
      <c r="AF874">
        <v>42.643205379310302</v>
      </c>
      <c r="AG874">
        <v>-71.565619298745403</v>
      </c>
      <c r="AH874">
        <v>-53.5604429634298</v>
      </c>
      <c r="AI874">
        <v>2.2663483163364302</v>
      </c>
      <c r="AJ874">
        <v>-45.100159481248099</v>
      </c>
      <c r="AK874">
        <v>-22.905485680144501</v>
      </c>
      <c r="AL874">
        <v>27.2152777777777</v>
      </c>
      <c r="AM874">
        <v>2.5407401445422</v>
      </c>
      <c r="AN874">
        <v>31.016671956329301</v>
      </c>
      <c r="AO874">
        <v>2.5407401445422</v>
      </c>
      <c r="AP874">
        <v>-48.504131208879699</v>
      </c>
      <c r="AQ874">
        <v>2.27310409507594</v>
      </c>
      <c r="AR874">
        <v>-43.223816195808404</v>
      </c>
      <c r="AS874">
        <v>30.722052099956201</v>
      </c>
    </row>
    <row r="875" spans="1:45" x14ac:dyDescent="0.25">
      <c r="A875" t="s">
        <v>2026</v>
      </c>
      <c r="B875" t="s">
        <v>2025</v>
      </c>
      <c r="C875" t="s">
        <v>102</v>
      </c>
      <c r="D875">
        <v>2100.0922556299902</v>
      </c>
      <c r="E875">
        <v>976.2</v>
      </c>
      <c r="F875">
        <v>13.9458505002943</v>
      </c>
      <c r="G875">
        <v>1.48403541722565</v>
      </c>
      <c r="H875">
        <v>0.73980387452767904</v>
      </c>
      <c r="I875">
        <v>54.995211318199999</v>
      </c>
      <c r="L875">
        <v>9.2817716883871402</v>
      </c>
      <c r="M875">
        <v>11.029411764705801</v>
      </c>
      <c r="N875">
        <v>11.1073608415604</v>
      </c>
      <c r="O875">
        <v>0</v>
      </c>
      <c r="P875">
        <v>6.8397549798933799</v>
      </c>
      <c r="Q875">
        <v>39.3417002131186</v>
      </c>
      <c r="R875">
        <v>2.2902372647475899</v>
      </c>
      <c r="S875">
        <v>5.0159951201328399</v>
      </c>
      <c r="T875">
        <v>12.640497505898599</v>
      </c>
      <c r="U875">
        <v>1.10625587698434</v>
      </c>
      <c r="V875">
        <v>-2.1359584940681602</v>
      </c>
      <c r="W875">
        <v>2.1069189894246901E-2</v>
      </c>
      <c r="X875">
        <v>1980.9322556299901</v>
      </c>
      <c r="Y875">
        <v>1.3383140150320501</v>
      </c>
      <c r="Z875">
        <v>42.998312472975897</v>
      </c>
      <c r="AA875">
        <v>8.3604805251540402</v>
      </c>
      <c r="AB875">
        <v>7.3544913890105699</v>
      </c>
      <c r="AC875">
        <v>1.29014926677683</v>
      </c>
      <c r="AD875">
        <v>4.6536854529267204</v>
      </c>
      <c r="AE875">
        <v>35.211063385994301</v>
      </c>
      <c r="AF875">
        <v>45.584811279140403</v>
      </c>
      <c r="AG875">
        <v>-68.024311105523594</v>
      </c>
      <c r="AH875">
        <v>-60.008460140098101</v>
      </c>
      <c r="AI875">
        <v>1.2274924340865501</v>
      </c>
      <c r="AJ875">
        <v>-43.124851833487497</v>
      </c>
      <c r="AK875">
        <v>-40.988300346143802</v>
      </c>
      <c r="AM875">
        <v>1.4188182814338799</v>
      </c>
      <c r="AN875">
        <v>12.1921175943686</v>
      </c>
      <c r="AO875">
        <v>1.4188182814338799</v>
      </c>
      <c r="AP875">
        <v>-37.696510788633397</v>
      </c>
      <c r="AR875">
        <v>-11.6196724149075</v>
      </c>
      <c r="AS875">
        <v>12.640497505898599</v>
      </c>
    </row>
    <row r="876" spans="1:45" x14ac:dyDescent="0.25">
      <c r="A876" t="s">
        <v>2014</v>
      </c>
      <c r="B876" t="s">
        <v>1871</v>
      </c>
      <c r="C876" t="s">
        <v>1873</v>
      </c>
      <c r="D876">
        <v>2091.9342556299998</v>
      </c>
      <c r="E876">
        <v>24.55</v>
      </c>
      <c r="F876">
        <v>-9.4709956510734897E-2</v>
      </c>
      <c r="I876">
        <v>288.7303707131</v>
      </c>
      <c r="T876">
        <v>-6.8070228284198802</v>
      </c>
      <c r="X876">
        <v>2091.9342556299998</v>
      </c>
      <c r="Y876">
        <v>0.95720984494268901</v>
      </c>
      <c r="AB876">
        <v>16.894962490954601</v>
      </c>
      <c r="AC876">
        <v>0.65568488869672503</v>
      </c>
      <c r="AD876">
        <v>5.2851736530313103</v>
      </c>
      <c r="AE876">
        <v>42.859778841132098</v>
      </c>
      <c r="AK876">
        <v>-115.882076418666</v>
      </c>
      <c r="AM876">
        <v>0.95720984494268901</v>
      </c>
      <c r="AO876">
        <v>0.95720984494268901</v>
      </c>
      <c r="AR876">
        <v>-64.896337356713701</v>
      </c>
    </row>
    <row r="877" spans="1:45" x14ac:dyDescent="0.25">
      <c r="A877" t="s">
        <v>2009</v>
      </c>
      <c r="B877" t="s">
        <v>2008</v>
      </c>
      <c r="C877" t="s">
        <v>706</v>
      </c>
      <c r="D877">
        <v>2088.778545575</v>
      </c>
      <c r="E877">
        <v>1182.8499999999999</v>
      </c>
      <c r="F877">
        <v>12.127247579529699</v>
      </c>
      <c r="G877">
        <v>1.01791813097064</v>
      </c>
      <c r="H877">
        <v>2.0829749507734201</v>
      </c>
      <c r="I877">
        <v>61.205300633199997</v>
      </c>
      <c r="J877">
        <v>97.052324750210403</v>
      </c>
      <c r="K877">
        <v>76.863771385001499</v>
      </c>
      <c r="L877">
        <v>37.161239347592897</v>
      </c>
      <c r="M877">
        <v>1.7259487466741299</v>
      </c>
      <c r="N877">
        <v>17.442161172889801</v>
      </c>
      <c r="O877">
        <v>3.7608578768146201</v>
      </c>
      <c r="P877">
        <v>1.30583951827475</v>
      </c>
      <c r="Q877">
        <v>23.800967519004701</v>
      </c>
      <c r="R877">
        <v>1.6370836014453201</v>
      </c>
      <c r="S877">
        <v>10.7993295748895</v>
      </c>
      <c r="T877">
        <v>40.433189035520797</v>
      </c>
      <c r="X877">
        <v>2032.1185455749901</v>
      </c>
      <c r="Y877">
        <v>1.9114308045741799</v>
      </c>
      <c r="Z877">
        <v>18.269518525352801</v>
      </c>
      <c r="AA877">
        <v>23.1765345070141</v>
      </c>
      <c r="AB877">
        <v>19.571593427477598</v>
      </c>
      <c r="AC877">
        <v>0.69067063619616997</v>
      </c>
      <c r="AD877">
        <v>8.5308523218610208</v>
      </c>
      <c r="AE877">
        <v>61.422563987467399</v>
      </c>
      <c r="AF877">
        <v>18.778913472759101</v>
      </c>
      <c r="AG877">
        <v>9.7008264910550803</v>
      </c>
      <c r="AH877">
        <v>18.4594209114649</v>
      </c>
      <c r="AI877">
        <v>7.3126261923225</v>
      </c>
      <c r="AJ877">
        <v>-34.283690274894099</v>
      </c>
      <c r="AK877">
        <v>-35.035501297615603</v>
      </c>
      <c r="AM877">
        <v>1.9647257610239399</v>
      </c>
      <c r="AN877">
        <v>17.1788678803766</v>
      </c>
      <c r="AO877">
        <v>1.9647257610239399</v>
      </c>
      <c r="AP877">
        <v>-9.4804435016598596</v>
      </c>
      <c r="AR877">
        <v>24.175782651441899</v>
      </c>
      <c r="AS877">
        <v>40.401906103965203</v>
      </c>
    </row>
    <row r="878" spans="1:45" x14ac:dyDescent="0.25">
      <c r="A878" t="s">
        <v>2028</v>
      </c>
      <c r="B878" t="s">
        <v>2027</v>
      </c>
      <c r="C878" t="s">
        <v>88</v>
      </c>
      <c r="D878">
        <v>2071.1035551499999</v>
      </c>
      <c r="E878">
        <v>6780</v>
      </c>
      <c r="F878">
        <v>233.96774193548299</v>
      </c>
      <c r="G878">
        <v>5.5788530465949799</v>
      </c>
      <c r="H878">
        <v>0.57112868955277296</v>
      </c>
      <c r="I878">
        <v>99.822630177400001</v>
      </c>
      <c r="J878">
        <v>119.771904986628</v>
      </c>
      <c r="K878">
        <v>97.178307377693798</v>
      </c>
      <c r="L878">
        <v>75.429515912146996</v>
      </c>
      <c r="M878">
        <v>0</v>
      </c>
      <c r="N878">
        <v>17.487643158529199</v>
      </c>
      <c r="O878">
        <v>3.0474592521572301</v>
      </c>
      <c r="P878">
        <v>0</v>
      </c>
      <c r="Q878">
        <v>88.437602358335994</v>
      </c>
      <c r="R878">
        <v>6.5976702508960603</v>
      </c>
      <c r="S878">
        <v>2.2152715718399301</v>
      </c>
      <c r="T878">
        <v>38.353769539814799</v>
      </c>
      <c r="U878">
        <v>0.26042635514714002</v>
      </c>
      <c r="V878">
        <v>-2.9817880159053698</v>
      </c>
      <c r="W878">
        <v>-0.23242560139454899</v>
      </c>
      <c r="X878">
        <v>2000.1235551499999</v>
      </c>
      <c r="Y878">
        <v>8.9651436806364799</v>
      </c>
      <c r="Z878">
        <v>78.221492184200201</v>
      </c>
      <c r="AA878">
        <v>27.576500139942102</v>
      </c>
      <c r="AB878">
        <v>23.270780164630601</v>
      </c>
      <c r="AC878">
        <v>1.29014926677683</v>
      </c>
      <c r="AD878">
        <v>4.6536854529267204</v>
      </c>
      <c r="AE878">
        <v>35.211063385994301</v>
      </c>
      <c r="AF878">
        <v>80.997401452874399</v>
      </c>
      <c r="AG878">
        <v>-9.4259457538083904</v>
      </c>
      <c r="AH878">
        <v>90.778019504331297</v>
      </c>
      <c r="AI878">
        <v>5.8557028899601304</v>
      </c>
      <c r="AJ878">
        <v>16.178101621626102</v>
      </c>
      <c r="AK878">
        <v>79.053168407382898</v>
      </c>
      <c r="AM878">
        <v>9.2832969751232604</v>
      </c>
      <c r="AN878">
        <v>48.492239642940703</v>
      </c>
      <c r="AO878">
        <v>9.2832969751232604</v>
      </c>
      <c r="AP878">
        <v>128.11197433059999</v>
      </c>
      <c r="AR878">
        <v>478.27054984230602</v>
      </c>
      <c r="AS878">
        <v>38.346668304943499</v>
      </c>
    </row>
    <row r="879" spans="1:45" x14ac:dyDescent="0.25">
      <c r="A879" t="s">
        <v>2143</v>
      </c>
      <c r="B879" t="s">
        <v>2144</v>
      </c>
      <c r="C879" t="s">
        <v>336</v>
      </c>
      <c r="D879">
        <v>2068.9841033749999</v>
      </c>
      <c r="E879">
        <v>88.15</v>
      </c>
      <c r="F879">
        <v>9.8130051432769996</v>
      </c>
      <c r="G879">
        <v>1.1123219657921799</v>
      </c>
      <c r="H879">
        <v>1.5828351211791001</v>
      </c>
      <c r="I879">
        <v>49.762703654399999</v>
      </c>
      <c r="L879">
        <v>13.025889290095</v>
      </c>
      <c r="M879">
        <v>18.556780214293902</v>
      </c>
      <c r="N879">
        <v>9.9336172111790901</v>
      </c>
      <c r="O879">
        <v>0</v>
      </c>
      <c r="P879">
        <v>4.74720611390606</v>
      </c>
      <c r="Q879">
        <v>23.2590000495188</v>
      </c>
      <c r="R879">
        <v>1.8095007678875701</v>
      </c>
      <c r="S879">
        <v>11.429641203214899</v>
      </c>
      <c r="T879">
        <v>14.683018262543399</v>
      </c>
      <c r="X879">
        <v>2442.1641033749902</v>
      </c>
      <c r="Y879">
        <v>0.60152121522150304</v>
      </c>
      <c r="AA879">
        <v>9.1429152909849805</v>
      </c>
      <c r="AB879">
        <v>6.6478770235599898</v>
      </c>
      <c r="AC879">
        <v>1.29014926677683</v>
      </c>
      <c r="AD879">
        <v>4.6536854529267204</v>
      </c>
      <c r="AE879">
        <v>35.211063385994301</v>
      </c>
      <c r="AG879">
        <v>-49.942801170366501</v>
      </c>
      <c r="AH879">
        <v>-67.6412178548469</v>
      </c>
      <c r="AI879">
        <v>0.99321407474125301</v>
      </c>
      <c r="AJ879">
        <v>-36.148862625074798</v>
      </c>
      <c r="AK879">
        <v>-31.452867000134599</v>
      </c>
      <c r="AM879">
        <v>0.509604506272198</v>
      </c>
      <c r="AN879">
        <v>8.8433240869165601</v>
      </c>
      <c r="AO879">
        <v>0.509604506272198</v>
      </c>
      <c r="AP879">
        <v>-43.3730517559924</v>
      </c>
      <c r="AR879">
        <v>-68.255967806068298</v>
      </c>
      <c r="AS879">
        <v>14.685102586237401</v>
      </c>
    </row>
    <row r="880" spans="1:45" x14ac:dyDescent="0.25">
      <c r="A880" t="s">
        <v>2024</v>
      </c>
      <c r="B880" t="s">
        <v>2023</v>
      </c>
      <c r="C880" t="s">
        <v>102</v>
      </c>
      <c r="D880">
        <v>2059.6284000000001</v>
      </c>
      <c r="E880">
        <v>1180.5999999999999</v>
      </c>
      <c r="F880">
        <v>47.333958724202503</v>
      </c>
      <c r="G880">
        <v>1.2005872063967999</v>
      </c>
      <c r="H880">
        <v>1.91396892587426</v>
      </c>
      <c r="I880">
        <v>61.976625612600003</v>
      </c>
      <c r="J880">
        <v>67.227003866428504</v>
      </c>
      <c r="K880">
        <v>54.046236265062099</v>
      </c>
      <c r="L880">
        <v>47.794288275382499</v>
      </c>
      <c r="M880">
        <v>4.9080097936341298</v>
      </c>
      <c r="N880">
        <v>19.978935364829901</v>
      </c>
      <c r="O880">
        <v>5.42936586502067</v>
      </c>
      <c r="P880">
        <v>3.7635536901014301</v>
      </c>
      <c r="Q880">
        <v>33.394157254164803</v>
      </c>
      <c r="R880">
        <v>1.9201232716974801</v>
      </c>
      <c r="S880">
        <v>4.7218552215189797</v>
      </c>
      <c r="T880">
        <v>11.2541850172121</v>
      </c>
      <c r="U880">
        <v>8.8797814207650205</v>
      </c>
      <c r="V880">
        <v>5.6375670497125103</v>
      </c>
      <c r="W880">
        <v>7.79459473367492</v>
      </c>
      <c r="X880">
        <v>1849.5183999999999</v>
      </c>
      <c r="Y880">
        <v>0.77470957580936295</v>
      </c>
      <c r="Z880">
        <v>7.3254055766793398</v>
      </c>
      <c r="AA880">
        <v>7.3309223512624397</v>
      </c>
      <c r="AB880">
        <v>6.3708394474871701</v>
      </c>
      <c r="AC880">
        <v>1.29014926677683</v>
      </c>
      <c r="AD880">
        <v>4.6536854529267204</v>
      </c>
      <c r="AE880">
        <v>35.211063385994301</v>
      </c>
      <c r="AF880">
        <v>8.1575903041825093</v>
      </c>
      <c r="AG880">
        <v>-24.935293044032999</v>
      </c>
      <c r="AH880">
        <v>-6.1176373648052396</v>
      </c>
      <c r="AI880">
        <v>2.8816067156348302</v>
      </c>
      <c r="AJ880">
        <v>-49.362480389035603</v>
      </c>
      <c r="AK880">
        <v>-47.460249426516498</v>
      </c>
      <c r="AM880">
        <v>0.86271855640307105</v>
      </c>
      <c r="AN880">
        <v>7.6257114295234896</v>
      </c>
      <c r="AO880">
        <v>0.86271855640307105</v>
      </c>
      <c r="AP880">
        <v>-62.116095503799698</v>
      </c>
      <c r="AR880">
        <v>-46.259961810201403</v>
      </c>
      <c r="AS880">
        <v>11.253570101628201</v>
      </c>
    </row>
    <row r="881" spans="1:45" x14ac:dyDescent="0.25">
      <c r="A881" t="s">
        <v>1999</v>
      </c>
      <c r="B881" t="s">
        <v>1998</v>
      </c>
      <c r="C881" t="s">
        <v>888</v>
      </c>
      <c r="D881">
        <v>2049.2134341750002</v>
      </c>
      <c r="E881">
        <v>169.9</v>
      </c>
      <c r="F881">
        <v>5.2137142857142802</v>
      </c>
      <c r="G881">
        <v>0.70527072979335503</v>
      </c>
      <c r="H881">
        <v>1.8039346159409799</v>
      </c>
      <c r="I881">
        <v>53.804119042899998</v>
      </c>
      <c r="L881">
        <v>37.106060120069003</v>
      </c>
      <c r="M881">
        <v>57.507061097071499</v>
      </c>
      <c r="N881">
        <v>11.8106974576709</v>
      </c>
      <c r="O881">
        <v>0</v>
      </c>
      <c r="P881">
        <v>29.011818046677501</v>
      </c>
      <c r="Q881">
        <v>14.7320421513969</v>
      </c>
      <c r="R881">
        <v>1.1970965210567599</v>
      </c>
      <c r="S881">
        <v>15.5863017122859</v>
      </c>
      <c r="T881">
        <v>22.412921734386899</v>
      </c>
      <c r="U881">
        <v>0.299206009864387</v>
      </c>
      <c r="V881">
        <v>-2.9430083611881201</v>
      </c>
      <c r="W881">
        <v>8.6992517888369897E-2</v>
      </c>
      <c r="X881">
        <v>2286.1134341749998</v>
      </c>
      <c r="Y881">
        <v>1.2221349596517599</v>
      </c>
      <c r="AA881">
        <v>16.704029184385501</v>
      </c>
      <c r="AB881">
        <v>13.1901305918243</v>
      </c>
      <c r="AC881">
        <v>1.29014926677683</v>
      </c>
      <c r="AD881">
        <v>4.6536854529267204</v>
      </c>
      <c r="AE881">
        <v>35.211063385994301</v>
      </c>
      <c r="AG881">
        <v>-45.504580873923103</v>
      </c>
      <c r="AH881">
        <v>24.058087734862699</v>
      </c>
      <c r="AI881">
        <v>3.8078144681414399</v>
      </c>
      <c r="AJ881">
        <v>-25.318203061181599</v>
      </c>
      <c r="AK881">
        <v>4.6339042539926396</v>
      </c>
      <c r="AL881">
        <v>22.355263157894701</v>
      </c>
      <c r="AM881">
        <v>1.09549042503969</v>
      </c>
      <c r="AN881">
        <v>22.368883682731099</v>
      </c>
      <c r="AO881">
        <v>1.09549042503969</v>
      </c>
      <c r="AP881">
        <v>-68.580404974764207</v>
      </c>
      <c r="AQ881">
        <v>0.91292835311000498</v>
      </c>
      <c r="AR881">
        <v>-31.760251542930401</v>
      </c>
      <c r="AS881">
        <v>28.656319873793901</v>
      </c>
    </row>
    <row r="882" spans="1:45" x14ac:dyDescent="0.25">
      <c r="A882" t="s">
        <v>2022</v>
      </c>
      <c r="B882" t="s">
        <v>2021</v>
      </c>
      <c r="C882" t="s">
        <v>457</v>
      </c>
      <c r="D882">
        <v>2046.9842233500001</v>
      </c>
      <c r="E882">
        <v>368.25</v>
      </c>
      <c r="F882">
        <v>37.447028423772601</v>
      </c>
      <c r="G882">
        <v>1.47661609404799</v>
      </c>
      <c r="H882">
        <v>1.2434824789329799</v>
      </c>
      <c r="I882">
        <v>-8.3054687815000001</v>
      </c>
      <c r="L882">
        <v>58.599692156957602</v>
      </c>
      <c r="M882">
        <v>0.94598459729446205</v>
      </c>
      <c r="N882">
        <v>10.8112947144615</v>
      </c>
      <c r="O882">
        <v>0</v>
      </c>
      <c r="P882">
        <v>0.88030593544423097</v>
      </c>
      <c r="Q882">
        <v>25.442667608333799</v>
      </c>
      <c r="R882">
        <v>2.0052375394950301</v>
      </c>
      <c r="S882">
        <v>4.6403884203583896</v>
      </c>
      <c r="T882">
        <v>20.2932906052344</v>
      </c>
      <c r="X882">
        <v>1937.4542233499999</v>
      </c>
      <c r="Y882">
        <v>1.17177171433496</v>
      </c>
      <c r="Z882">
        <v>121.166618095684</v>
      </c>
      <c r="AA882">
        <v>13.3691293358404</v>
      </c>
      <c r="AB882">
        <v>8.47567357867797</v>
      </c>
      <c r="AC882">
        <v>0.86960686935344</v>
      </c>
      <c r="AD882">
        <v>6.2615017687085199</v>
      </c>
      <c r="AE882">
        <v>42.465762847728101</v>
      </c>
      <c r="AF882">
        <v>128.01652428705401</v>
      </c>
      <c r="AG882">
        <v>-59.720549679264899</v>
      </c>
      <c r="AH882">
        <v>-64.872816183193905</v>
      </c>
      <c r="AI882">
        <v>2.1684384615832699</v>
      </c>
      <c r="AJ882">
        <v>-61.878284160110901</v>
      </c>
      <c r="AK882">
        <v>-67.394522108244104</v>
      </c>
      <c r="AM882">
        <v>1.23801542441818</v>
      </c>
      <c r="AN882">
        <v>18.413099067644101</v>
      </c>
      <c r="AO882">
        <v>1.23801542441818</v>
      </c>
      <c r="AP882">
        <v>-35.690447578175402</v>
      </c>
      <c r="AR882">
        <v>-21.754202387225099</v>
      </c>
      <c r="AS882">
        <v>20.289267750520299</v>
      </c>
    </row>
    <row r="883" spans="1:45" x14ac:dyDescent="0.25">
      <c r="A883" t="s">
        <v>2034</v>
      </c>
      <c r="B883" t="s">
        <v>2033</v>
      </c>
      <c r="C883" t="s">
        <v>530</v>
      </c>
      <c r="D883">
        <v>2031.4838311149999</v>
      </c>
      <c r="E883">
        <v>845.35</v>
      </c>
      <c r="F883">
        <v>7.2901234567901296</v>
      </c>
      <c r="G883">
        <v>0.83490640239106495</v>
      </c>
      <c r="H883">
        <v>1.35708697248878</v>
      </c>
      <c r="I883">
        <v>96.311864572900006</v>
      </c>
      <c r="J883">
        <v>120.855997738607</v>
      </c>
      <c r="K883">
        <v>46.4697538716255</v>
      </c>
      <c r="L883">
        <v>31.895038414928202</v>
      </c>
      <c r="M883">
        <v>12.7612738643844</v>
      </c>
      <c r="N883">
        <v>3.7109773916322299</v>
      </c>
      <c r="O883">
        <v>3.0201231782425699</v>
      </c>
      <c r="P883">
        <v>1.7486833443054599</v>
      </c>
      <c r="Q883">
        <v>10.0259291270527</v>
      </c>
      <c r="R883">
        <v>2.1413402548371798</v>
      </c>
      <c r="S883">
        <v>5.9059829059829001</v>
      </c>
      <c r="T883">
        <v>134.71378190417701</v>
      </c>
      <c r="U883">
        <v>0.35987385614521</v>
      </c>
      <c r="V883">
        <v>-1.1740927247524899</v>
      </c>
      <c r="W883">
        <v>-3.2300603765031001E-2</v>
      </c>
      <c r="X883">
        <v>2086.3438311149998</v>
      </c>
      <c r="Y883">
        <v>2.4547243080194798</v>
      </c>
      <c r="AA883">
        <v>88.329544077688197</v>
      </c>
      <c r="AB883">
        <v>45.823497279046698</v>
      </c>
      <c r="AC883">
        <v>0.95888409771816996</v>
      </c>
      <c r="AD883">
        <v>9.8412150797770206</v>
      </c>
      <c r="AE883">
        <v>44.594834924386198</v>
      </c>
      <c r="AG883">
        <v>-10.6403841230095</v>
      </c>
      <c r="AH883">
        <v>-57.132523071985403</v>
      </c>
      <c r="AI883">
        <v>4.1793199290548797</v>
      </c>
      <c r="AJ883">
        <v>335.94970293511301</v>
      </c>
      <c r="AK883">
        <v>182.10702632815199</v>
      </c>
      <c r="AM883">
        <v>2.3901778159554299</v>
      </c>
      <c r="AN883">
        <v>90.7722891472296</v>
      </c>
      <c r="AO883">
        <v>2.3901778159554299</v>
      </c>
      <c r="AP883">
        <v>68.065738716739304</v>
      </c>
      <c r="AR883">
        <v>-52.927135205196201</v>
      </c>
      <c r="AS883">
        <v>104.71566139767999</v>
      </c>
    </row>
    <row r="884" spans="1:45" x14ac:dyDescent="0.25">
      <c r="A884" t="s">
        <v>2145</v>
      </c>
      <c r="B884" t="s">
        <v>2146</v>
      </c>
      <c r="C884" t="s">
        <v>336</v>
      </c>
      <c r="D884">
        <v>2025.1053154450001</v>
      </c>
      <c r="E884">
        <v>157.19999999999999</v>
      </c>
      <c r="F884">
        <v>1.9734418262982401</v>
      </c>
      <c r="G884">
        <v>1.1571307206441801</v>
      </c>
      <c r="H884">
        <v>1.8360289334375699</v>
      </c>
      <c r="I884">
        <v>119.5494642976</v>
      </c>
      <c r="J884">
        <v>128.84017124885901</v>
      </c>
      <c r="K884">
        <v>43.3795793591418</v>
      </c>
      <c r="L884">
        <v>28.328359979781499</v>
      </c>
      <c r="M884">
        <v>174.420823588275</v>
      </c>
      <c r="N884">
        <v>10.9899584934278</v>
      </c>
      <c r="O884">
        <v>2.8329673615148199</v>
      </c>
      <c r="P884">
        <v>167.87796278842399</v>
      </c>
      <c r="Q884">
        <v>7.4094202898550998</v>
      </c>
      <c r="R884">
        <v>3.0647508587891901</v>
      </c>
      <c r="S884">
        <v>5.1027679293400503</v>
      </c>
      <c r="T884">
        <v>11.788946998748299</v>
      </c>
      <c r="U884">
        <v>1.42704245451302</v>
      </c>
      <c r="V884">
        <v>-1.8151719165394899</v>
      </c>
      <c r="W884">
        <v>0.25139501782401003</v>
      </c>
      <c r="X884">
        <v>3324.7153154449902</v>
      </c>
      <c r="Y884">
        <v>0.54035897786938902</v>
      </c>
      <c r="Z884">
        <v>73.964745616128994</v>
      </c>
      <c r="AA884">
        <v>9.5198583078827994</v>
      </c>
      <c r="AB884">
        <v>8.2782613302250692</v>
      </c>
      <c r="AC884">
        <v>1.29014926677683</v>
      </c>
      <c r="AD884">
        <v>4.6536854529267204</v>
      </c>
      <c r="AE884">
        <v>35.211063385994301</v>
      </c>
      <c r="AF884">
        <v>45.052398563848698</v>
      </c>
      <c r="AG884">
        <v>18.760191339559501</v>
      </c>
      <c r="AH884">
        <v>-23.2291209072106</v>
      </c>
      <c r="AI884">
        <v>2.3563902158981098</v>
      </c>
      <c r="AJ884">
        <v>-48.734132120298703</v>
      </c>
      <c r="AK884">
        <v>-44.963732701127597</v>
      </c>
      <c r="AM884">
        <v>0.32913610174327401</v>
      </c>
      <c r="AN884">
        <v>19.1210019398073</v>
      </c>
      <c r="AO884">
        <v>0.32913610174327401</v>
      </c>
      <c r="AP884">
        <v>-63.426593035863803</v>
      </c>
      <c r="AR884">
        <v>-79.497616521579602</v>
      </c>
      <c r="AS884">
        <v>11.788946998748299</v>
      </c>
    </row>
    <row r="885" spans="1:45" x14ac:dyDescent="0.25">
      <c r="A885" t="s">
        <v>2011</v>
      </c>
      <c r="B885" t="s">
        <v>2010</v>
      </c>
      <c r="C885" t="s">
        <v>328</v>
      </c>
      <c r="D885">
        <v>2021.7928224</v>
      </c>
      <c r="E885">
        <v>2857.5</v>
      </c>
      <c r="F885">
        <v>9.2378548895899097</v>
      </c>
      <c r="G885">
        <v>0.63016339269322497</v>
      </c>
      <c r="H885">
        <v>1.7998186123847399</v>
      </c>
      <c r="I885">
        <v>107.8046895734</v>
      </c>
      <c r="L885">
        <v>18.859167809784999</v>
      </c>
      <c r="M885">
        <v>62.395430875189</v>
      </c>
      <c r="N885">
        <v>23.489588346648699</v>
      </c>
      <c r="O885">
        <v>0</v>
      </c>
      <c r="P885">
        <v>29.202082983369699</v>
      </c>
      <c r="Q885">
        <v>29.567994104823601</v>
      </c>
      <c r="R885">
        <v>1.3883330273545</v>
      </c>
      <c r="S885">
        <v>22.718465126139499</v>
      </c>
      <c r="T885">
        <v>20.994733358255399</v>
      </c>
      <c r="U885">
        <v>5.33276450511945E-2</v>
      </c>
      <c r="V885">
        <v>-1.48063893584651</v>
      </c>
      <c r="W885">
        <v>-0.86007720378379104</v>
      </c>
      <c r="X885">
        <v>2156.1228224000001</v>
      </c>
      <c r="Y885">
        <v>2.01200304433433</v>
      </c>
      <c r="Z885">
        <v>202.64312240601501</v>
      </c>
      <c r="AA885">
        <v>14.7256032126758</v>
      </c>
      <c r="AB885">
        <v>12.229851516732801</v>
      </c>
      <c r="AC885">
        <v>0.95888409771816996</v>
      </c>
      <c r="AD885">
        <v>9.8412150797770206</v>
      </c>
      <c r="AE885">
        <v>44.594834924386198</v>
      </c>
      <c r="AF885">
        <v>190.01812240601501</v>
      </c>
      <c r="AG885">
        <v>-66.389439042034397</v>
      </c>
      <c r="AH885">
        <v>-30.3288356707342</v>
      </c>
      <c r="AI885">
        <v>6.7925174614480097</v>
      </c>
      <c r="AJ885">
        <v>-70.816564162331503</v>
      </c>
      <c r="AK885">
        <v>-56.034477597379002</v>
      </c>
      <c r="AM885">
        <v>1.8866519436745799</v>
      </c>
      <c r="AN885">
        <v>63.121848966593802</v>
      </c>
      <c r="AO885">
        <v>1.8866519436745799</v>
      </c>
      <c r="AP885">
        <v>-52.841403799843903</v>
      </c>
      <c r="AR885">
        <v>-62.843721807388903</v>
      </c>
      <c r="AS885">
        <v>20.994733358255399</v>
      </c>
    </row>
    <row r="886" spans="1:45" x14ac:dyDescent="0.25">
      <c r="A886" t="s">
        <v>2147</v>
      </c>
      <c r="B886" t="s">
        <v>2148</v>
      </c>
      <c r="C886" t="s">
        <v>290</v>
      </c>
      <c r="D886">
        <v>2020.41918579</v>
      </c>
      <c r="E886">
        <v>323.35000000000002</v>
      </c>
      <c r="G886">
        <v>10.4486088379705</v>
      </c>
      <c r="H886">
        <v>0.106184549557925</v>
      </c>
      <c r="I886">
        <v>-0.83007402969999999</v>
      </c>
      <c r="L886">
        <v>0</v>
      </c>
      <c r="M886">
        <v>423.23654895042199</v>
      </c>
      <c r="N886">
        <v>3.3253234382364001</v>
      </c>
      <c r="P886">
        <v>423.23654895042199</v>
      </c>
      <c r="Q886">
        <v>3.2399795529303499</v>
      </c>
      <c r="R886">
        <v>10.4486088379705</v>
      </c>
      <c r="S886">
        <v>2.6348923051961202</v>
      </c>
      <c r="T886">
        <v>6.38807128427342</v>
      </c>
      <c r="U886">
        <v>0.83604273107292104</v>
      </c>
      <c r="V886">
        <v>-0.19505715030002599</v>
      </c>
      <c r="W886">
        <v>0.21772200987472601</v>
      </c>
      <c r="X886">
        <v>11104.759185790001</v>
      </c>
      <c r="Y886">
        <v>8.5476455446519193</v>
      </c>
      <c r="Z886">
        <v>8.1143110071974505</v>
      </c>
      <c r="AA886">
        <v>27.709250388736301</v>
      </c>
      <c r="AB886">
        <v>26.711469429172698</v>
      </c>
      <c r="AC886">
        <v>1.84366191657545</v>
      </c>
      <c r="AD886">
        <v>4.1014716235830404</v>
      </c>
      <c r="AE886">
        <v>21.638596599069199</v>
      </c>
      <c r="AF886">
        <v>1.47633184692445</v>
      </c>
      <c r="AG886">
        <v>-79.343584597456598</v>
      </c>
      <c r="AH886">
        <v>-63.9295557556555</v>
      </c>
      <c r="AI886">
        <v>0.88229067882548695</v>
      </c>
      <c r="AJ886">
        <v>-75.766986209149707</v>
      </c>
      <c r="AK886">
        <v>-61.411950155342602</v>
      </c>
      <c r="AM886">
        <v>1.5551734857831201</v>
      </c>
      <c r="AN886">
        <v>1.4647087036320099</v>
      </c>
      <c r="AO886">
        <v>1.5551734857831201</v>
      </c>
      <c r="AP886">
        <v>-74.410414090799804</v>
      </c>
      <c r="AQ886">
        <v>3.2069144582593498</v>
      </c>
      <c r="AR886">
        <v>-19.752675765499301</v>
      </c>
      <c r="AS886">
        <v>6.5088727353822398</v>
      </c>
    </row>
    <row r="887" spans="1:45" x14ac:dyDescent="0.25">
      <c r="A887" t="s">
        <v>2149</v>
      </c>
      <c r="B887" t="s">
        <v>2150</v>
      </c>
      <c r="C887" t="s">
        <v>315</v>
      </c>
      <c r="D887">
        <v>2010.60171324</v>
      </c>
      <c r="E887">
        <v>82.7</v>
      </c>
      <c r="F887">
        <v>185.659574468085</v>
      </c>
      <c r="G887">
        <v>0.99653979238754298</v>
      </c>
      <c r="H887">
        <v>7.9189332804026E-2</v>
      </c>
      <c r="I887">
        <v>655.98300858669995</v>
      </c>
      <c r="J887">
        <v>3582.2259507829899</v>
      </c>
      <c r="K887">
        <v>748.16834451901502</v>
      </c>
      <c r="L887">
        <v>36.852610966057398</v>
      </c>
      <c r="M887">
        <v>0</v>
      </c>
      <c r="N887">
        <v>3.9581414969812698</v>
      </c>
      <c r="O887">
        <v>0.10189195349897399</v>
      </c>
      <c r="P887">
        <v>0</v>
      </c>
      <c r="Q887">
        <v>150.66782581205999</v>
      </c>
      <c r="R887">
        <v>2.0538121942488901</v>
      </c>
      <c r="S887">
        <v>2.3372185268810601</v>
      </c>
      <c r="T887">
        <v>10.546588928031801</v>
      </c>
      <c r="U887">
        <v>2.8097062579821102</v>
      </c>
      <c r="V887">
        <v>2.04490249679507</v>
      </c>
      <c r="W887">
        <v>1.8957502064163201</v>
      </c>
      <c r="X887">
        <v>1963.30171324</v>
      </c>
      <c r="Y887">
        <v>10.2522282675718</v>
      </c>
      <c r="Z887">
        <v>150.67549602762799</v>
      </c>
      <c r="AA887">
        <v>22.499446633508999</v>
      </c>
      <c r="AB887">
        <v>20.8906332543094</v>
      </c>
      <c r="AC887">
        <v>0.941333681936249</v>
      </c>
      <c r="AD887">
        <v>3.6778973512404298</v>
      </c>
      <c r="AE887">
        <v>387.382730986659</v>
      </c>
      <c r="AF887">
        <v>154.305580448196</v>
      </c>
      <c r="AG887">
        <v>-78.649875217411605</v>
      </c>
      <c r="AH887">
        <v>-80.174070558262002</v>
      </c>
      <c r="AI887">
        <v>0.96754716619506798</v>
      </c>
      <c r="AJ887">
        <v>-70.832765169026999</v>
      </c>
      <c r="AK887">
        <v>-73.816517843608096</v>
      </c>
      <c r="AM887">
        <v>10.499225656605701</v>
      </c>
      <c r="AN887">
        <v>51.752939851737402</v>
      </c>
      <c r="AO887">
        <v>10.499225656605701</v>
      </c>
      <c r="AP887">
        <v>152.719483365504</v>
      </c>
      <c r="AR887">
        <v>134.61902113903</v>
      </c>
      <c r="AS887">
        <v>10.5460357369</v>
      </c>
    </row>
    <row r="888" spans="1:45" x14ac:dyDescent="0.25">
      <c r="A888" t="s">
        <v>2124</v>
      </c>
      <c r="B888" t="s">
        <v>2123</v>
      </c>
      <c r="C888" t="s">
        <v>407</v>
      </c>
      <c r="D888">
        <v>2005.32898</v>
      </c>
      <c r="E888">
        <v>70.099999999999994</v>
      </c>
      <c r="F888">
        <v>0.45252183713722099</v>
      </c>
      <c r="G888">
        <v>0.426831694989453</v>
      </c>
      <c r="H888">
        <v>0.12368649578473601</v>
      </c>
      <c r="I888">
        <v>-6.6197223011000004</v>
      </c>
      <c r="L888">
        <v>178.557931335662</v>
      </c>
      <c r="M888">
        <v>112.089655856391</v>
      </c>
      <c r="N888">
        <v>1.51462280610753</v>
      </c>
      <c r="O888">
        <v>0</v>
      </c>
      <c r="P888">
        <v>39.601309134186202</v>
      </c>
      <c r="R888">
        <v>0.45519427972566001</v>
      </c>
      <c r="S888">
        <v>-0.37164473519938002</v>
      </c>
      <c r="T888">
        <v>-98.493564833005806</v>
      </c>
      <c r="X888">
        <v>2799.1189800000002</v>
      </c>
      <c r="Y888">
        <v>9.4031140150497095</v>
      </c>
      <c r="AA888">
        <v>87.145671855541707</v>
      </c>
      <c r="AB888">
        <v>28.7295389510417</v>
      </c>
      <c r="AC888">
        <v>0.75236751848995997</v>
      </c>
      <c r="AD888">
        <v>6.8141198838329604</v>
      </c>
      <c r="AE888">
        <v>330.89120710237103</v>
      </c>
      <c r="AG888">
        <v>-59.882324246004401</v>
      </c>
      <c r="AH888">
        <v>-52.962241877891898</v>
      </c>
      <c r="AI888">
        <v>2.4860271992462502</v>
      </c>
      <c r="AJ888">
        <v>-204.81487655433301</v>
      </c>
      <c r="AK888">
        <v>-329.80418354021498</v>
      </c>
      <c r="AM888">
        <v>6.7365257323300103</v>
      </c>
      <c r="AN888">
        <v>14.219165993051099</v>
      </c>
      <c r="AO888">
        <v>6.7365257323300103</v>
      </c>
      <c r="AP888">
        <v>45.010191235004697</v>
      </c>
      <c r="AR888">
        <v>147.04794663879301</v>
      </c>
      <c r="AS888">
        <v>-98.493564833005806</v>
      </c>
    </row>
    <row r="889" spans="1:45" x14ac:dyDescent="0.25">
      <c r="A889" t="s">
        <v>2151</v>
      </c>
      <c r="B889" t="s">
        <v>2152</v>
      </c>
      <c r="C889" t="s">
        <v>457</v>
      </c>
      <c r="D889">
        <v>2003.96227175999</v>
      </c>
      <c r="E889">
        <v>646.54999999999995</v>
      </c>
      <c r="F889">
        <v>40.467532467532401</v>
      </c>
      <c r="G889">
        <v>2.6973305954825402</v>
      </c>
      <c r="H889">
        <v>1.05572825478495</v>
      </c>
      <c r="I889">
        <v>94.516711022799996</v>
      </c>
      <c r="L889">
        <v>59.926049187725603</v>
      </c>
      <c r="M889">
        <v>8.1671151552140202</v>
      </c>
      <c r="N889">
        <v>20.497752439425401</v>
      </c>
      <c r="O889">
        <v>0</v>
      </c>
      <c r="P889">
        <v>3.9060115959719202</v>
      </c>
      <c r="Q889">
        <v>70.359907930529303</v>
      </c>
      <c r="R889">
        <v>3.2661190965092399</v>
      </c>
      <c r="S889">
        <v>2.7275524647670601</v>
      </c>
      <c r="T889">
        <v>29.798695490855</v>
      </c>
      <c r="X889">
        <v>1932.49227175999</v>
      </c>
      <c r="Y889">
        <v>4.3603164976534199</v>
      </c>
      <c r="Z889">
        <v>41.012144986417603</v>
      </c>
      <c r="AA889">
        <v>20.672788529738899</v>
      </c>
      <c r="AB889">
        <v>16.5481441322144</v>
      </c>
      <c r="AC889">
        <v>0.86960686935344</v>
      </c>
      <c r="AD889">
        <v>6.2615017687085199</v>
      </c>
      <c r="AE889">
        <v>42.465762847728101</v>
      </c>
      <c r="AF889">
        <v>42.528910691001698</v>
      </c>
      <c r="AG889">
        <v>3.2658794142376899</v>
      </c>
      <c r="AH889">
        <v>-9.9431720318008807</v>
      </c>
      <c r="AI889">
        <v>5.5593038859266999</v>
      </c>
      <c r="AJ889">
        <v>-44.022020676688797</v>
      </c>
      <c r="AK889">
        <v>-52.122071972909801</v>
      </c>
      <c r="AM889">
        <v>4.5215755229241799</v>
      </c>
      <c r="AN889">
        <v>33.057774195974901</v>
      </c>
      <c r="AO889">
        <v>4.5215755229241799</v>
      </c>
      <c r="AP889">
        <v>134.87631283542899</v>
      </c>
      <c r="AQ889">
        <v>3.0248427345834599</v>
      </c>
      <c r="AR889">
        <v>185.77534356962599</v>
      </c>
      <c r="AS889">
        <v>29.021901111658199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9"/>
  <sheetViews>
    <sheetView workbookViewId="0">
      <selection sqref="A1:AI889"/>
    </sheetView>
  </sheetViews>
  <sheetFormatPr defaultColWidth="12.7109375" defaultRowHeight="15" x14ac:dyDescent="0.25"/>
  <sheetData>
    <row r="1" spans="1:35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127</v>
      </c>
      <c r="G1" t="s">
        <v>129</v>
      </c>
      <c r="H1" t="s">
        <v>131</v>
      </c>
      <c r="I1" t="s">
        <v>132</v>
      </c>
      <c r="J1" t="s">
        <v>125</v>
      </c>
      <c r="K1" t="s">
        <v>124</v>
      </c>
      <c r="L1" t="s">
        <v>126</v>
      </c>
      <c r="M1" t="s">
        <v>128</v>
      </c>
      <c r="N1" t="s">
        <v>130</v>
      </c>
      <c r="O1" t="s">
        <v>2055</v>
      </c>
      <c r="P1" t="s">
        <v>133</v>
      </c>
      <c r="Q1" t="s">
        <v>2056</v>
      </c>
      <c r="R1" t="s">
        <v>2057</v>
      </c>
      <c r="S1" t="s">
        <v>2058</v>
      </c>
      <c r="T1" t="s">
        <v>2059</v>
      </c>
      <c r="U1" t="s">
        <v>2060</v>
      </c>
      <c r="V1" t="s">
        <v>2061</v>
      </c>
      <c r="W1" t="s">
        <v>2062</v>
      </c>
      <c r="X1" t="s">
        <v>5</v>
      </c>
      <c r="Y1" t="s">
        <v>6</v>
      </c>
      <c r="Z1" t="s">
        <v>2063</v>
      </c>
      <c r="AA1" t="s">
        <v>7</v>
      </c>
      <c r="AB1" t="s">
        <v>8</v>
      </c>
      <c r="AC1" t="s">
        <v>2064</v>
      </c>
      <c r="AD1" t="s">
        <v>9</v>
      </c>
      <c r="AE1" t="s">
        <v>2065</v>
      </c>
      <c r="AF1" t="s">
        <v>11</v>
      </c>
      <c r="AG1" t="s">
        <v>10</v>
      </c>
      <c r="AH1" t="s">
        <v>4</v>
      </c>
      <c r="AI1" t="s">
        <v>2066</v>
      </c>
    </row>
    <row r="2" spans="1:35" x14ac:dyDescent="0.25">
      <c r="A2" t="s">
        <v>25</v>
      </c>
      <c r="B2" t="s">
        <v>26</v>
      </c>
      <c r="C2" t="s">
        <v>27</v>
      </c>
      <c r="D2">
        <v>1262383.50233151</v>
      </c>
      <c r="E2">
        <v>1643.5</v>
      </c>
      <c r="F2">
        <v>-4.8811802643449198E-2</v>
      </c>
      <c r="G2">
        <v>1.7143210793415</v>
      </c>
      <c r="H2">
        <v>-1.9479163559347299</v>
      </c>
      <c r="I2">
        <v>-5.50023792286723</v>
      </c>
      <c r="J2">
        <v>6.9364161849710904</v>
      </c>
      <c r="K2">
        <v>20.402930402930298</v>
      </c>
      <c r="L2">
        <v>15.9967533613297</v>
      </c>
      <c r="M2">
        <v>8.3409235578819807</v>
      </c>
      <c r="N2">
        <v>-9.8833806250667795</v>
      </c>
      <c r="O2">
        <v>20123814</v>
      </c>
      <c r="P2">
        <v>1</v>
      </c>
      <c r="Q2">
        <v>-1.77210650569286</v>
      </c>
      <c r="R2">
        <v>-1.9245114128002301</v>
      </c>
      <c r="S2">
        <v>-1.42337188380555</v>
      </c>
      <c r="T2">
        <v>-32.630145891363398</v>
      </c>
      <c r="U2">
        <v>22572150.045454498</v>
      </c>
      <c r="V2">
        <v>-4.5229605329455698</v>
      </c>
      <c r="W2">
        <v>17984618.765625</v>
      </c>
      <c r="Y2">
        <v>30.008444910162002</v>
      </c>
      <c r="AB2">
        <v>53.928585986932198</v>
      </c>
      <c r="AE2">
        <v>2714076</v>
      </c>
      <c r="AF2">
        <v>0</v>
      </c>
      <c r="AG2">
        <v>10.947954307525499</v>
      </c>
      <c r="AH2">
        <v>0</v>
      </c>
    </row>
    <row r="3" spans="1:35" x14ac:dyDescent="0.25">
      <c r="A3" t="s">
        <v>276</v>
      </c>
      <c r="B3" t="s">
        <v>275</v>
      </c>
      <c r="C3" t="s">
        <v>91</v>
      </c>
      <c r="D3">
        <v>1242943.1608943699</v>
      </c>
      <c r="E3">
        <v>3396.9</v>
      </c>
      <c r="F3">
        <v>-11.8621577111285</v>
      </c>
      <c r="G3">
        <v>-0.41482827868251898</v>
      </c>
      <c r="H3">
        <v>5.6430670668180198</v>
      </c>
      <c r="I3">
        <v>2.0907454998855202</v>
      </c>
      <c r="J3">
        <v>5.2430156907768701</v>
      </c>
      <c r="K3">
        <v>16.089675677522902</v>
      </c>
      <c r="L3">
        <v>4.1834074528446497</v>
      </c>
      <c r="M3">
        <v>11.8120142351447</v>
      </c>
      <c r="N3">
        <v>-12.012529983090801</v>
      </c>
      <c r="O3">
        <v>1701769</v>
      </c>
      <c r="P3">
        <v>1</v>
      </c>
      <c r="Q3">
        <v>0</v>
      </c>
      <c r="R3">
        <v>0.84909301428019701</v>
      </c>
      <c r="S3">
        <v>1.3502325432748801</v>
      </c>
      <c r="T3">
        <v>0</v>
      </c>
      <c r="U3">
        <v>2216313.2857142799</v>
      </c>
      <c r="V3">
        <v>-54.862908639621502</v>
      </c>
      <c r="W3">
        <v>1907993.6984126901</v>
      </c>
      <c r="X3">
        <v>0</v>
      </c>
      <c r="Y3">
        <v>9.8080780348748604</v>
      </c>
      <c r="Z3">
        <v>0.17240668022727901</v>
      </c>
      <c r="AA3">
        <v>0.49598647709393601</v>
      </c>
      <c r="AB3">
        <v>12.514082512719</v>
      </c>
      <c r="AC3">
        <v>-0.20332360061674401</v>
      </c>
      <c r="AD3">
        <v>-0.43024465620149599</v>
      </c>
      <c r="AE3">
        <v>2502835</v>
      </c>
      <c r="AF3">
        <v>0.34525587952164499</v>
      </c>
      <c r="AG3">
        <v>4.4945156609037804</v>
      </c>
      <c r="AH3">
        <v>72.297046511022003</v>
      </c>
      <c r="AI3">
        <v>0</v>
      </c>
    </row>
    <row r="4" spans="1:35" x14ac:dyDescent="0.25">
      <c r="A4" t="s">
        <v>28</v>
      </c>
      <c r="B4" t="s">
        <v>29</v>
      </c>
      <c r="C4" t="s">
        <v>27</v>
      </c>
      <c r="D4">
        <v>692927.01991157501</v>
      </c>
      <c r="E4">
        <v>996.2</v>
      </c>
      <c r="F4">
        <v>6.2475848483028003</v>
      </c>
      <c r="G4">
        <v>21.904062652961301</v>
      </c>
      <c r="H4">
        <v>6.2670009067150199</v>
      </c>
      <c r="I4">
        <v>2.7146793397825202</v>
      </c>
      <c r="J4">
        <v>1.25476811885163</v>
      </c>
      <c r="K4">
        <v>25.150753768844201</v>
      </c>
      <c r="L4">
        <v>22.293150012275898</v>
      </c>
      <c r="M4">
        <v>27.7134139389373</v>
      </c>
      <c r="N4">
        <v>10.306360948552999</v>
      </c>
      <c r="O4">
        <v>12515057</v>
      </c>
      <c r="P4">
        <v>2</v>
      </c>
      <c r="Q4">
        <v>0.60085836909871704</v>
      </c>
      <c r="R4">
        <v>-8.0240722166494902E-2</v>
      </c>
      <c r="S4">
        <v>0.42089880682818998</v>
      </c>
      <c r="T4">
        <v>-51.739679269886103</v>
      </c>
      <c r="U4">
        <v>18117973.727272701</v>
      </c>
      <c r="V4">
        <v>-25.959564699834601</v>
      </c>
      <c r="W4">
        <v>17117551.875</v>
      </c>
      <c r="X4">
        <v>0</v>
      </c>
      <c r="Y4">
        <v>36.506067631572101</v>
      </c>
      <c r="Z4">
        <v>-8.8591592347459294</v>
      </c>
      <c r="AA4">
        <v>-7.9422778528486599</v>
      </c>
      <c r="AB4">
        <v>35.925204382034799</v>
      </c>
      <c r="AC4">
        <v>-8.2316806148695996</v>
      </c>
      <c r="AD4">
        <v>-9.1763651999236799</v>
      </c>
      <c r="AE4">
        <v>1768795</v>
      </c>
      <c r="AF4">
        <v>0</v>
      </c>
      <c r="AG4">
        <v>5.26219737722377</v>
      </c>
      <c r="AH4">
        <v>0</v>
      </c>
      <c r="AI4">
        <v>0</v>
      </c>
    </row>
    <row r="5" spans="1:35" x14ac:dyDescent="0.25">
      <c r="A5" t="s">
        <v>278</v>
      </c>
      <c r="B5" t="s">
        <v>277</v>
      </c>
      <c r="C5" t="s">
        <v>279</v>
      </c>
      <c r="D5">
        <v>603809.71046506998</v>
      </c>
      <c r="E5">
        <v>2584.6</v>
      </c>
      <c r="F5">
        <v>-17.4004752819075</v>
      </c>
      <c r="G5">
        <v>-1.0546867522921799</v>
      </c>
      <c r="H5">
        <v>-2.8802254579614801</v>
      </c>
      <c r="I5">
        <v>-6.4325470248939798</v>
      </c>
      <c r="J5">
        <v>7.1597152364002197</v>
      </c>
      <c r="K5">
        <v>8.0066861679899599</v>
      </c>
      <c r="L5">
        <v>-1.3549101179344301</v>
      </c>
      <c r="M5">
        <v>9.2721254954269305</v>
      </c>
      <c r="N5">
        <v>-12.6523884567004</v>
      </c>
      <c r="O5">
        <v>961642</v>
      </c>
      <c r="P5">
        <v>1</v>
      </c>
      <c r="Q5">
        <v>0.57396346090238703</v>
      </c>
      <c r="R5">
        <v>-0.74500768049155497</v>
      </c>
      <c r="S5">
        <v>-0.243868151496869</v>
      </c>
      <c r="T5">
        <v>-57.7511185623354</v>
      </c>
      <c r="U5">
        <v>1618525.5</v>
      </c>
      <c r="V5">
        <v>-81.5031567900607</v>
      </c>
      <c r="W5">
        <v>1436268.203125</v>
      </c>
      <c r="X5">
        <v>0</v>
      </c>
      <c r="Y5">
        <v>11.5509217023977</v>
      </c>
      <c r="Z5">
        <v>-2.9505514904318599E-2</v>
      </c>
      <c r="AA5">
        <v>-6.7886701223187603E-3</v>
      </c>
      <c r="AB5">
        <v>14.4801424614763</v>
      </c>
      <c r="AC5">
        <v>0.117059253857574</v>
      </c>
      <c r="AD5">
        <v>0.154769174486313</v>
      </c>
      <c r="AE5">
        <v>1096270</v>
      </c>
      <c r="AF5">
        <v>0</v>
      </c>
      <c r="AG5">
        <v>10.521463711504</v>
      </c>
      <c r="AH5">
        <v>61.900675301370697</v>
      </c>
      <c r="AI5">
        <v>0</v>
      </c>
    </row>
    <row r="6" spans="1:35" x14ac:dyDescent="0.25">
      <c r="A6" t="s">
        <v>281</v>
      </c>
      <c r="B6" t="s">
        <v>280</v>
      </c>
      <c r="C6" t="s">
        <v>282</v>
      </c>
      <c r="D6">
        <v>579534.70597640495</v>
      </c>
      <c r="E6">
        <v>468.45</v>
      </c>
      <c r="F6">
        <v>38.329125888918497</v>
      </c>
      <c r="G6">
        <v>35.3901734104046</v>
      </c>
      <c r="H6">
        <v>4.2505841771447503</v>
      </c>
      <c r="I6">
        <v>0.698262610212256</v>
      </c>
      <c r="J6">
        <v>6.6709360657487498</v>
      </c>
      <c r="K6">
        <v>55.450472872075601</v>
      </c>
      <c r="L6">
        <v>54.374691052891698</v>
      </c>
      <c r="M6">
        <v>9.1373029760977396</v>
      </c>
      <c r="N6">
        <v>23.792471705996299</v>
      </c>
      <c r="O6">
        <v>9886382</v>
      </c>
      <c r="P6">
        <v>1</v>
      </c>
      <c r="Q6">
        <v>0.73110418234597896</v>
      </c>
      <c r="R6">
        <v>-4.4856764196146397</v>
      </c>
      <c r="S6">
        <v>-3.9845368906199501</v>
      </c>
      <c r="T6">
        <v>-29.3297659801949</v>
      </c>
      <c r="U6">
        <v>13498277.1818181</v>
      </c>
      <c r="V6">
        <v>-29.241377493901702</v>
      </c>
      <c r="W6">
        <v>11590338.59375</v>
      </c>
      <c r="X6">
        <v>0</v>
      </c>
      <c r="Y6">
        <v>38.792265262730297</v>
      </c>
      <c r="Z6">
        <v>-3.2604004150664001</v>
      </c>
      <c r="AA6">
        <v>-3.37591884047169</v>
      </c>
      <c r="AB6">
        <v>46.761108469670297</v>
      </c>
      <c r="AC6">
        <v>3.4406928394397198</v>
      </c>
      <c r="AD6">
        <v>3.7983397086737298</v>
      </c>
      <c r="AE6">
        <v>3013793</v>
      </c>
      <c r="AF6">
        <v>0</v>
      </c>
      <c r="AG6">
        <v>11.078144887520301</v>
      </c>
      <c r="AH6">
        <v>0</v>
      </c>
      <c r="AI6">
        <v>0</v>
      </c>
    </row>
    <row r="7" spans="1:35" x14ac:dyDescent="0.25">
      <c r="A7" t="s">
        <v>89</v>
      </c>
      <c r="B7" t="s">
        <v>90</v>
      </c>
      <c r="C7" t="s">
        <v>91</v>
      </c>
      <c r="D7">
        <v>559994.90409252001</v>
      </c>
      <c r="E7">
        <v>1340.5</v>
      </c>
      <c r="F7">
        <v>-27.703664544492401</v>
      </c>
      <c r="G7">
        <v>-11.7598657143797</v>
      </c>
      <c r="H7">
        <v>3.6455715776858599</v>
      </c>
      <c r="I7">
        <v>9.3250010753362006E-2</v>
      </c>
      <c r="J7">
        <v>24.774337933606802</v>
      </c>
      <c r="K7">
        <v>13.093731544756601</v>
      </c>
      <c r="L7">
        <v>-11.6580993805193</v>
      </c>
      <c r="M7">
        <v>14.313141408986001</v>
      </c>
      <c r="N7">
        <v>-23.357567418788001</v>
      </c>
      <c r="O7">
        <v>6079221</v>
      </c>
      <c r="P7">
        <v>5</v>
      </c>
      <c r="Q7">
        <v>-0.93485570705391696</v>
      </c>
      <c r="R7">
        <v>0.66836887954341295</v>
      </c>
      <c r="S7">
        <v>1.16950840853809</v>
      </c>
      <c r="T7">
        <v>-33.863001192032797</v>
      </c>
      <c r="U7">
        <v>10133123.0454545</v>
      </c>
      <c r="V7">
        <v>-86.653244286477801</v>
      </c>
      <c r="W7">
        <v>7712885.96875</v>
      </c>
      <c r="X7">
        <v>0.11398304673175901</v>
      </c>
      <c r="Y7">
        <v>31.008302382629399</v>
      </c>
      <c r="Z7">
        <v>1.2937128642042299</v>
      </c>
      <c r="AA7">
        <v>2.45062778495506</v>
      </c>
      <c r="AB7">
        <v>29.7484516479756</v>
      </c>
      <c r="AC7">
        <v>-1.0569070414405299</v>
      </c>
      <c r="AD7">
        <v>-1.8865846201909899</v>
      </c>
      <c r="AE7">
        <v>3144613</v>
      </c>
      <c r="AF7">
        <v>0</v>
      </c>
      <c r="AG7">
        <v>8.2938172192411095</v>
      </c>
      <c r="AH7">
        <v>13.2929341457164</v>
      </c>
      <c r="AI7">
        <v>-5.2303293980386903E-3</v>
      </c>
    </row>
    <row r="8" spans="1:35" x14ac:dyDescent="0.25">
      <c r="A8" t="s">
        <v>284</v>
      </c>
      <c r="B8" t="s">
        <v>283</v>
      </c>
      <c r="C8" t="s">
        <v>17</v>
      </c>
      <c r="D8">
        <v>550246.94879077002</v>
      </c>
      <c r="E8">
        <v>616.04999999999995</v>
      </c>
      <c r="F8">
        <v>-0.34456037479110002</v>
      </c>
      <c r="G8">
        <v>14.0938975831095</v>
      </c>
      <c r="H8">
        <v>8.1168831168831108</v>
      </c>
      <c r="I8">
        <v>4.5645615499506098</v>
      </c>
      <c r="J8">
        <v>2.1913805697589299</v>
      </c>
      <c r="K8">
        <v>23.370381495944699</v>
      </c>
      <c r="L8">
        <v>15.701004789182001</v>
      </c>
      <c r="M8">
        <v>16.525911035807699</v>
      </c>
      <c r="N8">
        <v>2.4961958787012399</v>
      </c>
      <c r="O8">
        <v>11873805</v>
      </c>
      <c r="P8">
        <v>1</v>
      </c>
      <c r="Q8">
        <v>-8.1096423647717103E-2</v>
      </c>
      <c r="R8">
        <v>0.15444643147454501</v>
      </c>
      <c r="S8">
        <v>0.65558596046923101</v>
      </c>
      <c r="T8">
        <v>-31.934762921687199</v>
      </c>
      <c r="U8">
        <v>16528420.3636363</v>
      </c>
      <c r="V8">
        <v>-43.566319290127304</v>
      </c>
      <c r="W8">
        <v>16477521.46875</v>
      </c>
      <c r="X8">
        <v>-2.77691231305396E-2</v>
      </c>
      <c r="Y8">
        <v>24.834908918579899</v>
      </c>
      <c r="Z8">
        <v>-0.35411704093525698</v>
      </c>
      <c r="AA8">
        <v>-0.520247927648675</v>
      </c>
      <c r="AB8">
        <v>10.363063899890999</v>
      </c>
      <c r="AC8">
        <v>0.48062965198234497</v>
      </c>
      <c r="AD8">
        <v>0.27344041361142601</v>
      </c>
      <c r="AE8">
        <v>2948536</v>
      </c>
      <c r="AF8">
        <v>0</v>
      </c>
      <c r="AG8">
        <v>6.1565616883632197</v>
      </c>
      <c r="AH8">
        <v>57.471448945728902</v>
      </c>
      <c r="AI8">
        <v>-2.1658052418572899E-2</v>
      </c>
    </row>
    <row r="9" spans="1:35" x14ac:dyDescent="0.25">
      <c r="A9" t="s">
        <v>286</v>
      </c>
      <c r="B9" t="s">
        <v>285</v>
      </c>
      <c r="C9" t="s">
        <v>287</v>
      </c>
      <c r="D9">
        <v>519759.65170083998</v>
      </c>
      <c r="E9">
        <v>895.1</v>
      </c>
      <c r="F9">
        <v>18.1825221120259</v>
      </c>
      <c r="G9">
        <v>15.5713363460297</v>
      </c>
      <c r="H9">
        <v>2.6255445998624101</v>
      </c>
      <c r="I9">
        <v>-0.92677696707008494</v>
      </c>
      <c r="J9">
        <v>0.70383197408110298</v>
      </c>
      <c r="K9">
        <v>34.7636254140319</v>
      </c>
      <c r="L9">
        <v>34.228087275999101</v>
      </c>
      <c r="M9">
        <v>20.115127355139801</v>
      </c>
      <c r="N9">
        <v>3.9736346416214099</v>
      </c>
      <c r="O9">
        <v>2287524</v>
      </c>
      <c r="P9">
        <v>5</v>
      </c>
      <c r="Q9">
        <v>-5.5856560352962603E-3</v>
      </c>
      <c r="R9">
        <v>1.02708803611738</v>
      </c>
      <c r="S9">
        <v>1.52822756511206</v>
      </c>
      <c r="T9">
        <v>-33.607318181738997</v>
      </c>
      <c r="U9">
        <v>5204350.0909090899</v>
      </c>
      <c r="V9">
        <v>-67.328492811701096</v>
      </c>
      <c r="W9">
        <v>5734785.828125</v>
      </c>
      <c r="X9">
        <v>-0.15539418836122801</v>
      </c>
      <c r="Y9">
        <v>19.6947092384844</v>
      </c>
      <c r="Z9">
        <v>-0.23967034460414899</v>
      </c>
      <c r="AA9">
        <v>0.53405175582631104</v>
      </c>
      <c r="AB9">
        <v>21.4843585646517</v>
      </c>
      <c r="AC9">
        <v>0.50553002619656695</v>
      </c>
      <c r="AD9">
        <v>-0.21986796948958001</v>
      </c>
      <c r="AE9">
        <v>709952</v>
      </c>
      <c r="AF9">
        <v>0</v>
      </c>
      <c r="AG9">
        <v>1.4029658933669999</v>
      </c>
      <c r="AH9">
        <v>54.966914640104299</v>
      </c>
      <c r="AI9">
        <v>-5.64259972291552E-2</v>
      </c>
    </row>
    <row r="10" spans="1:35" x14ac:dyDescent="0.25">
      <c r="A10" t="s">
        <v>289</v>
      </c>
      <c r="B10" t="s">
        <v>288</v>
      </c>
      <c r="C10" t="s">
        <v>290</v>
      </c>
      <c r="D10">
        <v>440784.33997471997</v>
      </c>
      <c r="E10">
        <v>7381.6</v>
      </c>
      <c r="F10">
        <v>-11.735585795349801</v>
      </c>
      <c r="G10">
        <v>28.137205547936802</v>
      </c>
      <c r="H10">
        <v>4.1098981693041097</v>
      </c>
      <c r="I10">
        <v>0.55757660237161799</v>
      </c>
      <c r="J10">
        <v>8.3762327950579696</v>
      </c>
      <c r="K10">
        <v>34.560767085330902</v>
      </c>
      <c r="L10">
        <v>4.3099793686233498</v>
      </c>
      <c r="M10">
        <v>22.156824499873199</v>
      </c>
      <c r="N10">
        <v>16.5395038435286</v>
      </c>
      <c r="O10">
        <v>1001234</v>
      </c>
      <c r="P10">
        <v>2</v>
      </c>
      <c r="Q10">
        <v>1.3385318707870499</v>
      </c>
      <c r="R10">
        <v>-2.6398918455501601</v>
      </c>
      <c r="S10">
        <v>-2.13875231655547</v>
      </c>
      <c r="T10">
        <v>-53.369641556428597</v>
      </c>
      <c r="U10">
        <v>1261030.4090909001</v>
      </c>
      <c r="V10">
        <v>48.684722465599599</v>
      </c>
      <c r="W10">
        <v>1001678.78125</v>
      </c>
      <c r="X10">
        <v>-4.1272046833306299E-2</v>
      </c>
      <c r="Y10">
        <v>12.9015110278735</v>
      </c>
      <c r="Z10">
        <v>-8.7568242436507404E-2</v>
      </c>
      <c r="AA10">
        <v>0.46022492961866301</v>
      </c>
      <c r="AB10">
        <v>20.0937331281981</v>
      </c>
      <c r="AC10">
        <v>0.92865029513978903</v>
      </c>
      <c r="AD10">
        <v>0.23427582974294101</v>
      </c>
      <c r="AE10">
        <v>784883</v>
      </c>
      <c r="AF10">
        <v>0</v>
      </c>
      <c r="AG10">
        <v>7.4693298127808703</v>
      </c>
      <c r="AH10">
        <v>55.869659330343801</v>
      </c>
      <c r="AI10">
        <v>-4.5153590491779E-2</v>
      </c>
    </row>
    <row r="11" spans="1:35" x14ac:dyDescent="0.25">
      <c r="A11" t="s">
        <v>292</v>
      </c>
      <c r="B11" t="s">
        <v>291</v>
      </c>
      <c r="C11" t="s">
        <v>293</v>
      </c>
      <c r="D11">
        <v>398632.980105525</v>
      </c>
      <c r="E11">
        <v>626.75</v>
      </c>
      <c r="F11">
        <v>-23.179955444014599</v>
      </c>
      <c r="G11">
        <v>-5.8863278023875703</v>
      </c>
      <c r="H11">
        <v>1.0887096774193501</v>
      </c>
      <c r="I11">
        <v>-2.4636118895131398</v>
      </c>
      <c r="J11">
        <v>20.343039489429501</v>
      </c>
      <c r="K11">
        <v>18.243561928119998</v>
      </c>
      <c r="L11">
        <v>-7.1343902800414796</v>
      </c>
      <c r="N11">
        <v>-17.4840295067958</v>
      </c>
      <c r="O11">
        <v>644073</v>
      </c>
      <c r="P11">
        <v>10</v>
      </c>
      <c r="Q11">
        <v>-0.55533518445061403</v>
      </c>
      <c r="R11">
        <v>-1.4156508061344799</v>
      </c>
      <c r="S11">
        <v>-0.91451127713980096</v>
      </c>
      <c r="T11">
        <v>-8.6614318392282996</v>
      </c>
      <c r="U11">
        <v>813821.636363636</v>
      </c>
      <c r="V11">
        <v>-68.099753246869</v>
      </c>
      <c r="W11">
        <v>1193725.40625</v>
      </c>
      <c r="X11">
        <v>0</v>
      </c>
      <c r="Y11">
        <v>0.83303793124967596</v>
      </c>
      <c r="Z11">
        <v>-6.3115659304806407E-2</v>
      </c>
      <c r="AA11">
        <v>-8.5324457891055902E-2</v>
      </c>
      <c r="AB11">
        <v>8.1531918963143296E-2</v>
      </c>
      <c r="AC11">
        <v>1.5665460239508799E-3</v>
      </c>
      <c r="AD11">
        <v>-8.4493611739258997E-2</v>
      </c>
      <c r="AE11">
        <v>3281544</v>
      </c>
      <c r="AF11">
        <v>0</v>
      </c>
      <c r="AG11">
        <v>2.0470027993769802</v>
      </c>
      <c r="AH11">
        <v>96.499999992648199</v>
      </c>
      <c r="AI11">
        <v>0</v>
      </c>
    </row>
    <row r="12" spans="1:35" x14ac:dyDescent="0.25">
      <c r="A12" t="s">
        <v>297</v>
      </c>
      <c r="B12" t="s">
        <v>296</v>
      </c>
      <c r="C12" t="s">
        <v>61</v>
      </c>
      <c r="D12">
        <v>373930.67169633898</v>
      </c>
      <c r="E12">
        <v>2649.55</v>
      </c>
      <c r="F12">
        <v>31.049507702092001</v>
      </c>
      <c r="G12">
        <v>22.672870801213001</v>
      </c>
      <c r="H12">
        <v>9.4199756344339196</v>
      </c>
      <c r="I12">
        <v>5.8676540675014204</v>
      </c>
      <c r="J12">
        <v>1.01149251759731</v>
      </c>
      <c r="K12">
        <v>49.438804286520003</v>
      </c>
      <c r="L12">
        <v>47.095072866065202</v>
      </c>
      <c r="M12">
        <v>15.102319754443601</v>
      </c>
      <c r="N12">
        <v>11.0751690968047</v>
      </c>
      <c r="O12">
        <v>1314752</v>
      </c>
      <c r="P12">
        <v>2</v>
      </c>
      <c r="Q12">
        <v>-0.40034583865873302</v>
      </c>
      <c r="R12">
        <v>2.4475592073465502</v>
      </c>
      <c r="S12">
        <v>2.94869873634123</v>
      </c>
      <c r="T12">
        <v>-37.918796634611297</v>
      </c>
      <c r="U12">
        <v>1824106</v>
      </c>
      <c r="V12">
        <v>-71.483013358661395</v>
      </c>
      <c r="W12">
        <v>2003109.046875</v>
      </c>
      <c r="X12">
        <v>0</v>
      </c>
      <c r="Y12">
        <v>38.141524758797303</v>
      </c>
      <c r="Z12">
        <v>-0.627257668473021</v>
      </c>
      <c r="AA12">
        <v>-1.7655381860032899</v>
      </c>
      <c r="AB12">
        <v>25.297401197218399</v>
      </c>
      <c r="AC12">
        <v>0.81340526884022701</v>
      </c>
      <c r="AD12">
        <v>2.0018806829120002</v>
      </c>
      <c r="AE12">
        <v>1423202</v>
      </c>
      <c r="AF12">
        <v>0</v>
      </c>
      <c r="AG12">
        <v>18.515261596580199</v>
      </c>
      <c r="AH12">
        <v>0</v>
      </c>
      <c r="AI12">
        <v>0</v>
      </c>
    </row>
    <row r="13" spans="1:35" x14ac:dyDescent="0.25">
      <c r="A13" t="s">
        <v>295</v>
      </c>
      <c r="B13" t="s">
        <v>294</v>
      </c>
      <c r="C13" t="s">
        <v>27</v>
      </c>
      <c r="D13">
        <v>372872.86217837501</v>
      </c>
      <c r="E13">
        <v>1876.85</v>
      </c>
      <c r="F13">
        <v>-13.401321248195201</v>
      </c>
      <c r="G13">
        <v>9.5586947638783499</v>
      </c>
      <c r="H13">
        <v>1.9722365597239899</v>
      </c>
      <c r="I13">
        <v>-1.5800850072085</v>
      </c>
      <c r="J13">
        <v>9.9928070969976304</v>
      </c>
      <c r="K13">
        <v>14.1983571645877</v>
      </c>
      <c r="L13">
        <v>2.6442439157779498</v>
      </c>
      <c r="M13">
        <v>7.4382063900322004</v>
      </c>
      <c r="N13">
        <v>-2.03900694052993</v>
      </c>
      <c r="O13">
        <v>2290285</v>
      </c>
      <c r="P13">
        <v>5</v>
      </c>
      <c r="Q13">
        <v>0.16544362908605201</v>
      </c>
      <c r="R13">
        <v>-4.7380976550604004</v>
      </c>
      <c r="S13">
        <v>-4.2369581260657201</v>
      </c>
      <c r="T13">
        <v>-63.588479556680497</v>
      </c>
      <c r="U13">
        <v>4720046.7727272697</v>
      </c>
      <c r="V13">
        <v>-40.508214819144101</v>
      </c>
      <c r="W13">
        <v>5836414.4375</v>
      </c>
      <c r="X13">
        <v>-1.6957174592757598E-2</v>
      </c>
      <c r="Y13">
        <v>19.6068141037305</v>
      </c>
      <c r="Z13">
        <v>-1.7420534715903</v>
      </c>
      <c r="AA13">
        <v>-0.51075319554274701</v>
      </c>
      <c r="AB13">
        <v>41.546967191759798</v>
      </c>
      <c r="AC13">
        <v>2.1163770893934202</v>
      </c>
      <c r="AD13">
        <v>0.64000263750949604</v>
      </c>
      <c r="AE13">
        <v>560825</v>
      </c>
      <c r="AF13">
        <v>0</v>
      </c>
      <c r="AG13">
        <v>4.2936290574760401</v>
      </c>
      <c r="AH13">
        <v>25.9373054845566</v>
      </c>
      <c r="AI13">
        <v>-1.23546293781693E-2</v>
      </c>
    </row>
    <row r="14" spans="1:35" x14ac:dyDescent="0.25">
      <c r="A14" t="s">
        <v>299</v>
      </c>
      <c r="B14" t="s">
        <v>298</v>
      </c>
      <c r="C14" t="s">
        <v>58</v>
      </c>
      <c r="D14">
        <v>323071.59373913897</v>
      </c>
      <c r="E14">
        <v>3390.7</v>
      </c>
      <c r="F14">
        <v>-12.4304814333778</v>
      </c>
      <c r="G14">
        <v>24.5367564688814</v>
      </c>
      <c r="H14">
        <v>1.26782647651757</v>
      </c>
      <c r="I14">
        <v>-2.2844950904149202</v>
      </c>
      <c r="J14">
        <v>5.6684460435898201</v>
      </c>
      <c r="K14">
        <v>26.2430887800882</v>
      </c>
      <c r="L14">
        <v>3.6150837305952699</v>
      </c>
      <c r="M14">
        <v>18.7672150336474</v>
      </c>
      <c r="N14">
        <v>12.9390547644731</v>
      </c>
      <c r="O14">
        <v>549073</v>
      </c>
      <c r="P14">
        <v>1</v>
      </c>
      <c r="Q14">
        <v>0.63216002849171105</v>
      </c>
      <c r="R14">
        <v>-3.6103135571538201</v>
      </c>
      <c r="S14">
        <v>-3.10917402815913</v>
      </c>
      <c r="T14">
        <v>-37.182608417097697</v>
      </c>
      <c r="U14">
        <v>837980.86363636295</v>
      </c>
      <c r="V14">
        <v>-36.003613158891497</v>
      </c>
      <c r="W14">
        <v>899875.59375</v>
      </c>
      <c r="X14">
        <v>0</v>
      </c>
      <c r="Y14">
        <v>10.0536160534731</v>
      </c>
      <c r="Z14">
        <v>4.4885007501946399E-2</v>
      </c>
      <c r="AA14">
        <v>0.851465160277319</v>
      </c>
      <c r="AB14">
        <v>17.473113861115099</v>
      </c>
      <c r="AC14">
        <v>0.46065660764293498</v>
      </c>
      <c r="AD14">
        <v>-0.64042443217055101</v>
      </c>
      <c r="AE14">
        <v>997455</v>
      </c>
      <c r="AF14">
        <v>3.8207893493999801</v>
      </c>
      <c r="AG14">
        <v>12.1166025622306</v>
      </c>
      <c r="AH14">
        <v>52.625765953860203</v>
      </c>
      <c r="AI14">
        <v>0</v>
      </c>
    </row>
    <row r="15" spans="1:35" x14ac:dyDescent="0.25">
      <c r="A15" t="s">
        <v>301</v>
      </c>
      <c r="B15" t="s">
        <v>300</v>
      </c>
      <c r="C15" t="s">
        <v>91</v>
      </c>
      <c r="D15">
        <v>302519.39531697001</v>
      </c>
      <c r="E15">
        <v>1103.55</v>
      </c>
      <c r="F15">
        <v>0.59643885251556805</v>
      </c>
      <c r="G15">
        <v>-1.0801362495518001</v>
      </c>
      <c r="H15">
        <v>-5.6996368297372397</v>
      </c>
      <c r="I15">
        <v>-9.2519583966697301</v>
      </c>
      <c r="J15">
        <v>8.9755788138280899</v>
      </c>
      <c r="K15">
        <v>25.119047619047599</v>
      </c>
      <c r="L15">
        <v>16.642004016488698</v>
      </c>
      <c r="M15">
        <v>18.032898950265299</v>
      </c>
      <c r="N15">
        <v>-12.677837953959999</v>
      </c>
      <c r="O15">
        <v>2022319</v>
      </c>
      <c r="P15">
        <v>2</v>
      </c>
      <c r="Q15">
        <v>-1.23506510941065</v>
      </c>
      <c r="R15">
        <v>-1.0668340131785401</v>
      </c>
      <c r="S15">
        <v>-0.56569448418386004</v>
      </c>
      <c r="T15">
        <v>14.26725392202</v>
      </c>
      <c r="U15">
        <v>3233432.6818181798</v>
      </c>
      <c r="V15">
        <v>-61.546656779137301</v>
      </c>
      <c r="W15">
        <v>2370402.09375</v>
      </c>
      <c r="X15">
        <v>9.9396384763018306E-2</v>
      </c>
      <c r="Y15">
        <v>15.3678196183719</v>
      </c>
      <c r="Z15">
        <v>5.4412057043313297E-2</v>
      </c>
      <c r="AA15">
        <v>-0.50424619530869297</v>
      </c>
      <c r="AB15">
        <v>18.9825906947509</v>
      </c>
      <c r="AC15">
        <v>6.1608007652242898E-2</v>
      </c>
      <c r="AD15">
        <v>0.67512686171204395</v>
      </c>
      <c r="AE15">
        <v>909359</v>
      </c>
      <c r="AF15">
        <v>0</v>
      </c>
      <c r="AG15">
        <v>3.3468119973195098</v>
      </c>
      <c r="AH15">
        <v>60.814472406067303</v>
      </c>
      <c r="AI15">
        <v>0</v>
      </c>
    </row>
    <row r="16" spans="1:35" x14ac:dyDescent="0.25">
      <c r="A16" t="s">
        <v>303</v>
      </c>
      <c r="B16" t="s">
        <v>302</v>
      </c>
      <c r="C16" t="s">
        <v>27</v>
      </c>
      <c r="D16">
        <v>295662.60260375001</v>
      </c>
      <c r="E16">
        <v>949.95</v>
      </c>
      <c r="F16">
        <v>14.8195677744481</v>
      </c>
      <c r="G16">
        <v>8.7210300429184606</v>
      </c>
      <c r="H16">
        <v>-2.8879574729094202</v>
      </c>
      <c r="I16">
        <v>-6.4402790398419203</v>
      </c>
      <c r="J16">
        <v>4.2160113690194096</v>
      </c>
      <c r="K16">
        <v>34.230606189063103</v>
      </c>
      <c r="L16">
        <v>30.865132938421201</v>
      </c>
      <c r="M16">
        <v>11.418129935204799</v>
      </c>
      <c r="N16">
        <v>-2.8766716614898198</v>
      </c>
      <c r="O16">
        <v>8446170</v>
      </c>
      <c r="P16">
        <v>2</v>
      </c>
      <c r="Q16">
        <v>-1.0365663089905099</v>
      </c>
      <c r="R16">
        <v>-2.19808504066713</v>
      </c>
      <c r="S16">
        <v>-1.6969455116724499</v>
      </c>
      <c r="T16">
        <v>-52.703879777317297</v>
      </c>
      <c r="U16">
        <v>9559358.7727272697</v>
      </c>
      <c r="V16">
        <v>35.565654203469897</v>
      </c>
      <c r="W16">
        <v>10666737.46875</v>
      </c>
      <c r="X16">
        <v>-0.24360659726731199</v>
      </c>
      <c r="Y16">
        <v>29.036457273652001</v>
      </c>
      <c r="Z16">
        <v>-2.1931256979192102</v>
      </c>
      <c r="AA16">
        <v>-2.4779709928502598</v>
      </c>
      <c r="AB16">
        <v>50.4848222354371</v>
      </c>
      <c r="AC16">
        <v>2.6242112844805501</v>
      </c>
      <c r="AD16">
        <v>1.03013867543268</v>
      </c>
      <c r="AE16">
        <v>801209</v>
      </c>
      <c r="AF16">
        <v>0</v>
      </c>
      <c r="AG16">
        <v>4.3780947737120197</v>
      </c>
      <c r="AH16">
        <v>7.9506949333260701</v>
      </c>
      <c r="AI16">
        <v>-7.4598315121896502E-3</v>
      </c>
    </row>
    <row r="17" spans="1:35" x14ac:dyDescent="0.25">
      <c r="A17" t="s">
        <v>305</v>
      </c>
      <c r="B17" t="s">
        <v>304</v>
      </c>
      <c r="C17" t="s">
        <v>306</v>
      </c>
      <c r="D17">
        <v>294636.80732159998</v>
      </c>
      <c r="E17">
        <v>9670.2999999999993</v>
      </c>
      <c r="F17">
        <v>-5.1609813122580599</v>
      </c>
      <c r="G17">
        <v>10.675822603719499</v>
      </c>
      <c r="H17">
        <v>1.35892208602138</v>
      </c>
      <c r="I17">
        <v>-2.1933994809111099</v>
      </c>
      <c r="J17">
        <v>3.7915059512114402</v>
      </c>
      <c r="K17">
        <v>19.740467183833601</v>
      </c>
      <c r="L17">
        <v>10.884583851715099</v>
      </c>
      <c r="M17">
        <v>0.76142980194062704</v>
      </c>
      <c r="N17">
        <v>-0.92187910068869705</v>
      </c>
      <c r="O17">
        <v>379544</v>
      </c>
      <c r="P17">
        <v>5</v>
      </c>
      <c r="Q17">
        <v>-0.85404363517061399</v>
      </c>
      <c r="R17">
        <v>-1.0209773747319599</v>
      </c>
      <c r="S17">
        <v>-0.51983784573727498</v>
      </c>
      <c r="T17">
        <v>47.871213065702499</v>
      </c>
      <c r="U17">
        <v>443757.09090909001</v>
      </c>
      <c r="V17">
        <v>15.544487842597601</v>
      </c>
      <c r="W17">
        <v>446163.796875</v>
      </c>
      <c r="X17">
        <v>0.114274341709275</v>
      </c>
      <c r="Y17">
        <v>18.2040886776836</v>
      </c>
      <c r="Z17">
        <v>-0.49997209349071098</v>
      </c>
      <c r="AA17">
        <v>-0.13180677996422499</v>
      </c>
      <c r="AB17">
        <v>21.8752114919468</v>
      </c>
      <c r="AC17">
        <v>0.76857439713167597</v>
      </c>
      <c r="AD17">
        <v>0.39024588382298397</v>
      </c>
      <c r="AE17">
        <v>378323</v>
      </c>
      <c r="AF17">
        <v>0</v>
      </c>
      <c r="AG17">
        <v>2.89422181656081</v>
      </c>
      <c r="AH17">
        <v>56.484682239536099</v>
      </c>
      <c r="AI17">
        <v>0</v>
      </c>
    </row>
    <row r="18" spans="1:35" x14ac:dyDescent="0.25">
      <c r="A18" t="s">
        <v>308</v>
      </c>
      <c r="B18" t="s">
        <v>307</v>
      </c>
      <c r="C18" t="s">
        <v>309</v>
      </c>
      <c r="D18">
        <v>276837.87222363998</v>
      </c>
      <c r="E18">
        <v>2463.1999999999998</v>
      </c>
      <c r="F18">
        <v>-19.4646366821664</v>
      </c>
      <c r="G18">
        <v>-10.800485252313001</v>
      </c>
      <c r="H18">
        <v>2.5478767693588602</v>
      </c>
      <c r="I18">
        <v>-1.0044447975736299</v>
      </c>
      <c r="J18">
        <v>70.103929847353001</v>
      </c>
      <c r="K18">
        <v>142.09543466509399</v>
      </c>
      <c r="L18">
        <v>-3.4190715181932299</v>
      </c>
      <c r="M18">
        <v>65.917825771824894</v>
      </c>
      <c r="N18">
        <v>-22.3981869567213</v>
      </c>
      <c r="O18">
        <v>2331369</v>
      </c>
      <c r="P18">
        <v>1</v>
      </c>
      <c r="Q18">
        <v>1.43304233239992</v>
      </c>
      <c r="R18">
        <v>1.9409841493191899</v>
      </c>
      <c r="S18">
        <v>2.44212367831387</v>
      </c>
      <c r="T18">
        <v>3.8960419689617898</v>
      </c>
      <c r="U18">
        <v>3738433.4090908999</v>
      </c>
      <c r="V18">
        <v>2.2277832272118698</v>
      </c>
      <c r="W18">
        <v>5459629.796875</v>
      </c>
      <c r="X18">
        <v>-4.9737817757812399</v>
      </c>
      <c r="Y18">
        <v>5.46264234769993</v>
      </c>
      <c r="Z18">
        <v>0.30415627986035898</v>
      </c>
      <c r="AA18">
        <v>8.7317457997482199E-3</v>
      </c>
      <c r="AB18">
        <v>19.339228088355501</v>
      </c>
      <c r="AC18">
        <v>1.5888967709181701</v>
      </c>
      <c r="AD18">
        <v>3.9467950663532601</v>
      </c>
      <c r="AE18">
        <v>661255</v>
      </c>
      <c r="AF18">
        <v>0.34041203368255202</v>
      </c>
      <c r="AG18">
        <v>3.17259354694967</v>
      </c>
      <c r="AH18">
        <v>67.653306544423998</v>
      </c>
      <c r="AI18">
        <v>-1.5789458157909999</v>
      </c>
    </row>
    <row r="19" spans="1:35" x14ac:dyDescent="0.25">
      <c r="A19" t="s">
        <v>314</v>
      </c>
      <c r="B19" t="s">
        <v>313</v>
      </c>
      <c r="C19" t="s">
        <v>315</v>
      </c>
      <c r="D19">
        <v>272312.52242015</v>
      </c>
      <c r="E19">
        <v>1138.55</v>
      </c>
      <c r="F19">
        <v>11.188049408301501</v>
      </c>
      <c r="G19">
        <v>9.1192256085872891</v>
      </c>
      <c r="H19">
        <v>11.4259150518692</v>
      </c>
      <c r="I19">
        <v>7.8735934849367499</v>
      </c>
      <c r="J19">
        <v>1.4755610205963601</v>
      </c>
      <c r="K19">
        <v>32.883986928104498</v>
      </c>
      <c r="L19">
        <v>27.2336145722746</v>
      </c>
      <c r="M19">
        <v>15.369652845588799</v>
      </c>
      <c r="N19">
        <v>-2.4784760958209899</v>
      </c>
      <c r="O19">
        <v>2663994</v>
      </c>
      <c r="P19">
        <v>1</v>
      </c>
      <c r="Q19">
        <v>0.31719459007003897</v>
      </c>
      <c r="R19">
        <v>3.7734129335095301</v>
      </c>
      <c r="S19">
        <v>4.2745524625042197</v>
      </c>
      <c r="T19">
        <v>-58.156803021764098</v>
      </c>
      <c r="U19">
        <v>2817356.31818181</v>
      </c>
      <c r="V19">
        <v>41.731210197860101</v>
      </c>
      <c r="W19">
        <v>2738392.796875</v>
      </c>
      <c r="X19">
        <v>0</v>
      </c>
      <c r="Y19">
        <v>19.752077218296801</v>
      </c>
      <c r="Z19">
        <v>0.50742573055566298</v>
      </c>
      <c r="AA19">
        <v>0.61470683270206505</v>
      </c>
      <c r="AB19">
        <v>16.480752831273001</v>
      </c>
      <c r="AC19">
        <v>-0.41006041769982798</v>
      </c>
      <c r="AD19">
        <v>-0.38800451443426098</v>
      </c>
      <c r="AE19">
        <v>624561</v>
      </c>
      <c r="AF19">
        <v>1.2465954263985</v>
      </c>
      <c r="AG19">
        <v>4.7183268453758203</v>
      </c>
      <c r="AH19">
        <v>54.479034871900303</v>
      </c>
      <c r="AI19">
        <v>0</v>
      </c>
    </row>
    <row r="20" spans="1:35" x14ac:dyDescent="0.25">
      <c r="A20" t="s">
        <v>311</v>
      </c>
      <c r="B20" t="s">
        <v>310</v>
      </c>
      <c r="C20" t="s">
        <v>312</v>
      </c>
      <c r="D20">
        <v>266522.28309360001</v>
      </c>
      <c r="E20">
        <v>2987</v>
      </c>
      <c r="F20">
        <v>11.896524656770801</v>
      </c>
      <c r="G20">
        <v>28.128686327077698</v>
      </c>
      <c r="H20">
        <v>-1.3572867474654</v>
      </c>
      <c r="I20">
        <v>-4.9096083143979001</v>
      </c>
      <c r="J20">
        <v>7.4656846334114402</v>
      </c>
      <c r="K20">
        <v>31.609094113500099</v>
      </c>
      <c r="L20">
        <v>27.942089820743998</v>
      </c>
      <c r="M20">
        <v>27.569474463552599</v>
      </c>
      <c r="N20">
        <v>16.530984622669401</v>
      </c>
      <c r="O20">
        <v>828931</v>
      </c>
      <c r="P20">
        <v>1</v>
      </c>
      <c r="Q20">
        <v>-0.502981246460807</v>
      </c>
      <c r="R20">
        <v>0.35950677015085197</v>
      </c>
      <c r="S20">
        <v>0.86064629914553803</v>
      </c>
      <c r="T20">
        <v>39.188876052818898</v>
      </c>
      <c r="U20">
        <v>1051482.2272727201</v>
      </c>
      <c r="V20">
        <v>38.248714963792096</v>
      </c>
      <c r="W20">
        <v>938214.0625</v>
      </c>
      <c r="X20">
        <v>0</v>
      </c>
      <c r="Y20">
        <v>10.6380419356841</v>
      </c>
      <c r="Z20">
        <v>-0.76751309121556899</v>
      </c>
      <c r="AA20">
        <v>-0.67221683203531701</v>
      </c>
      <c r="AB20">
        <v>18.535760458351799</v>
      </c>
      <c r="AC20">
        <v>1.02108000872642</v>
      </c>
      <c r="AD20">
        <v>1.0008485601983199</v>
      </c>
      <c r="AE20">
        <v>675193</v>
      </c>
      <c r="AF20">
        <v>0</v>
      </c>
      <c r="AG20">
        <v>9.4098374996068799</v>
      </c>
      <c r="AH20">
        <v>52.895836988492803</v>
      </c>
      <c r="AI20">
        <v>0</v>
      </c>
    </row>
    <row r="21" spans="1:35" x14ac:dyDescent="0.25">
      <c r="A21" t="s">
        <v>317</v>
      </c>
      <c r="B21" t="s">
        <v>316</v>
      </c>
      <c r="C21" t="s">
        <v>293</v>
      </c>
      <c r="D21">
        <v>256838.49027784501</v>
      </c>
      <c r="E21">
        <v>1584.85</v>
      </c>
      <c r="F21">
        <v>-7.8055706277076302</v>
      </c>
      <c r="G21">
        <v>20.5942778876883</v>
      </c>
      <c r="H21">
        <v>4.345392895941</v>
      </c>
      <c r="I21">
        <v>0.79307132900850796</v>
      </c>
      <c r="J21">
        <v>16.351705208694799</v>
      </c>
      <c r="K21">
        <v>30.440329218106999</v>
      </c>
      <c r="L21">
        <v>8.2399945362655203</v>
      </c>
      <c r="M21">
        <v>18.001790007321901</v>
      </c>
      <c r="N21">
        <v>8.9965761832800197</v>
      </c>
      <c r="O21">
        <v>3272841</v>
      </c>
      <c r="P21">
        <v>1</v>
      </c>
      <c r="Q21">
        <v>-1.83952184819299</v>
      </c>
      <c r="R21">
        <v>-2.9396454052729801</v>
      </c>
      <c r="S21">
        <v>-2.4385058762782998</v>
      </c>
      <c r="T21">
        <v>-3.7985120231247498</v>
      </c>
      <c r="U21">
        <v>1840625.68181818</v>
      </c>
      <c r="V21">
        <v>184.83487390679599</v>
      </c>
      <c r="W21">
        <v>1530542.90625</v>
      </c>
      <c r="X21">
        <v>4.23777905822149E-2</v>
      </c>
      <c r="Y21">
        <v>7.2946018492311699</v>
      </c>
      <c r="Z21">
        <v>0.195150730141707</v>
      </c>
      <c r="AA21">
        <v>0.390480765424011</v>
      </c>
      <c r="AB21">
        <v>7.1666447787994203</v>
      </c>
      <c r="AC21">
        <v>0.13292694936549501</v>
      </c>
      <c r="AD21">
        <v>-0.64679463872104803</v>
      </c>
      <c r="AE21">
        <v>691234</v>
      </c>
      <c r="AF21">
        <v>6.3007926856762098E-3</v>
      </c>
      <c r="AG21">
        <v>8.4075996474820691</v>
      </c>
      <c r="AH21">
        <v>60.788604349684</v>
      </c>
      <c r="AI21">
        <v>1.1614653715127999E-2</v>
      </c>
    </row>
    <row r="22" spans="1:35" x14ac:dyDescent="0.25">
      <c r="A22" t="s">
        <v>319</v>
      </c>
      <c r="B22" t="s">
        <v>318</v>
      </c>
      <c r="C22" t="s">
        <v>320</v>
      </c>
      <c r="D22">
        <v>240338.49766977999</v>
      </c>
      <c r="E22">
        <v>3713.9</v>
      </c>
      <c r="F22">
        <v>-26.5065324237253</v>
      </c>
      <c r="G22">
        <v>4.2542142125282503</v>
      </c>
      <c r="H22">
        <v>-6.2998284387930097</v>
      </c>
      <c r="I22">
        <v>-9.8521500057255107</v>
      </c>
      <c r="J22">
        <v>24.101348986240801</v>
      </c>
      <c r="K22">
        <v>12.8159173754556</v>
      </c>
      <c r="L22">
        <v>-10.460967259752101</v>
      </c>
      <c r="M22">
        <v>18.841704604961102</v>
      </c>
      <c r="N22">
        <v>-7.3434874918800297</v>
      </c>
      <c r="O22">
        <v>218886</v>
      </c>
      <c r="P22">
        <v>10</v>
      </c>
      <c r="Q22">
        <v>0.55640543138343701</v>
      </c>
      <c r="R22">
        <v>1.03925782844084</v>
      </c>
      <c r="S22">
        <v>1.5403973574355301</v>
      </c>
      <c r="T22">
        <v>-23.5893318438874</v>
      </c>
      <c r="U22">
        <v>351381.045454545</v>
      </c>
      <c r="V22">
        <v>-40.829307720795903</v>
      </c>
      <c r="W22">
        <v>379513.703125</v>
      </c>
      <c r="X22">
        <v>-0.34090779483803102</v>
      </c>
      <c r="Y22">
        <v>7.70036647346158</v>
      </c>
      <c r="Z22">
        <v>0.174947252960028</v>
      </c>
      <c r="AA22">
        <v>0.567480820168906</v>
      </c>
      <c r="AB22">
        <v>8.1728920221401697</v>
      </c>
      <c r="AC22">
        <v>-2.5128744126305899E-3</v>
      </c>
      <c r="AD22">
        <v>-0.461411042966762</v>
      </c>
      <c r="AE22">
        <v>813245</v>
      </c>
      <c r="AF22">
        <v>0</v>
      </c>
      <c r="AG22">
        <v>4.0262243135306504</v>
      </c>
      <c r="AH22">
        <v>74.646145998530997</v>
      </c>
      <c r="AI22">
        <v>-0.284310186711493</v>
      </c>
    </row>
    <row r="23" spans="1:35" x14ac:dyDescent="0.25">
      <c r="A23" t="s">
        <v>322</v>
      </c>
      <c r="B23" t="s">
        <v>321</v>
      </c>
      <c r="C23" t="s">
        <v>323</v>
      </c>
      <c r="D23">
        <v>238925.1473637</v>
      </c>
      <c r="E23">
        <v>8306.75</v>
      </c>
      <c r="F23">
        <v>12.3183521626638</v>
      </c>
      <c r="G23">
        <v>23.693340877955698</v>
      </c>
      <c r="H23">
        <v>0.558067464424716</v>
      </c>
      <c r="I23">
        <v>-2.9942541025077798</v>
      </c>
      <c r="J23">
        <v>2.3143828813916301</v>
      </c>
      <c r="K23">
        <v>38.330557868442902</v>
      </c>
      <c r="L23">
        <v>28.363917326637001</v>
      </c>
      <c r="M23">
        <v>15.0293875819667</v>
      </c>
      <c r="N23">
        <v>12.0956391735475</v>
      </c>
      <c r="O23">
        <v>204275</v>
      </c>
      <c r="P23">
        <v>10</v>
      </c>
      <c r="Q23">
        <v>0.22320755286097699</v>
      </c>
      <c r="R23">
        <v>2.3099566459749701</v>
      </c>
      <c r="S23">
        <v>2.8110961749696601</v>
      </c>
      <c r="T23">
        <v>-5.7841672201313497</v>
      </c>
      <c r="U23">
        <v>304253.45454545401</v>
      </c>
      <c r="V23">
        <v>-68.895274030694296</v>
      </c>
      <c r="W23">
        <v>300157.03125</v>
      </c>
      <c r="X23">
        <v>-1.84304096377729E-3</v>
      </c>
      <c r="Y23">
        <v>16.052986157000198</v>
      </c>
      <c r="Z23">
        <v>-0.97616878969457499</v>
      </c>
      <c r="AA23">
        <v>-1.4493938607324</v>
      </c>
      <c r="AB23">
        <v>16.330252128828601</v>
      </c>
      <c r="AC23">
        <v>1.03487056168174</v>
      </c>
      <c r="AD23">
        <v>1.6966519196872401</v>
      </c>
      <c r="AE23">
        <v>349281</v>
      </c>
      <c r="AF23">
        <v>0</v>
      </c>
      <c r="AG23">
        <v>5.3441769128359704</v>
      </c>
      <c r="AH23">
        <v>59.955420821861097</v>
      </c>
      <c r="AI23">
        <v>0</v>
      </c>
    </row>
    <row r="24" spans="1:35" x14ac:dyDescent="0.25">
      <c r="A24" t="s">
        <v>325</v>
      </c>
      <c r="B24" t="s">
        <v>324</v>
      </c>
      <c r="C24" t="s">
        <v>306</v>
      </c>
      <c r="D24">
        <v>235149.76933662</v>
      </c>
      <c r="E24">
        <v>643.70000000000005</v>
      </c>
      <c r="F24">
        <v>29.505593682832899</v>
      </c>
      <c r="G24">
        <v>44.456912028725299</v>
      </c>
      <c r="H24">
        <v>9.7247080882979695</v>
      </c>
      <c r="I24">
        <v>6.1723865213654703</v>
      </c>
      <c r="J24">
        <v>3.3711356221842199</v>
      </c>
      <c r="K24">
        <v>71.561833688699295</v>
      </c>
      <c r="L24">
        <v>45.551158846806103</v>
      </c>
      <c r="M24">
        <v>19.140972724106501</v>
      </c>
      <c r="N24">
        <v>32.859210324316997</v>
      </c>
      <c r="O24">
        <v>11696851</v>
      </c>
      <c r="P24">
        <v>2</v>
      </c>
      <c r="Q24">
        <v>0</v>
      </c>
      <c r="R24">
        <v>2.86855773072313</v>
      </c>
      <c r="S24">
        <v>3.3696972597178201</v>
      </c>
      <c r="T24">
        <v>0</v>
      </c>
      <c r="U24">
        <v>13048940.2857142</v>
      </c>
      <c r="V24">
        <v>-9.4293130028703906</v>
      </c>
      <c r="W24">
        <v>12814702.5238095</v>
      </c>
      <c r="X24">
        <v>-2.7984360547321698E-3</v>
      </c>
      <c r="Y24">
        <v>17.454946497271099</v>
      </c>
      <c r="Z24">
        <v>-0.32258426205474999</v>
      </c>
      <c r="AA24">
        <v>2.15839713825478</v>
      </c>
      <c r="AB24">
        <v>19.1015433985656</v>
      </c>
      <c r="AC24">
        <v>2.1929710541430101</v>
      </c>
      <c r="AD24">
        <v>0.95068272313572</v>
      </c>
      <c r="AE24">
        <v>3502408</v>
      </c>
      <c r="AF24">
        <v>0.844876699397487</v>
      </c>
      <c r="AG24">
        <v>12.546042438243999</v>
      </c>
      <c r="AH24">
        <v>46.3913707102</v>
      </c>
      <c r="AI24">
        <v>-2.04286639445427E-3</v>
      </c>
    </row>
    <row r="25" spans="1:35" x14ac:dyDescent="0.25">
      <c r="A25" t="s">
        <v>327</v>
      </c>
      <c r="B25" t="s">
        <v>326</v>
      </c>
      <c r="C25" t="s">
        <v>328</v>
      </c>
      <c r="D25">
        <v>215250.97844147999</v>
      </c>
      <c r="E25">
        <v>22480.9</v>
      </c>
      <c r="F25">
        <v>1.5791182876080001</v>
      </c>
      <c r="G25">
        <v>16.988397900745898</v>
      </c>
      <c r="H25">
        <v>-1.15722319194866</v>
      </c>
      <c r="I25">
        <v>-4.7095447588811599</v>
      </c>
      <c r="J25">
        <v>4.06767522652562</v>
      </c>
      <c r="K25">
        <v>25.732102908277401</v>
      </c>
      <c r="L25">
        <v>17.624683451581099</v>
      </c>
      <c r="M25">
        <v>16.9308369628897</v>
      </c>
      <c r="N25">
        <v>5.3906961963377</v>
      </c>
      <c r="O25">
        <v>66670</v>
      </c>
      <c r="P25">
        <v>10</v>
      </c>
      <c r="Q25">
        <v>0.696967118023059</v>
      </c>
      <c r="R25">
        <v>-2.18274299414119</v>
      </c>
      <c r="S25">
        <v>-1.6816034651465099</v>
      </c>
      <c r="T25">
        <v>-62.831848539922099</v>
      </c>
      <c r="U25">
        <v>53051.136363636302</v>
      </c>
      <c r="V25">
        <v>80.957033900605197</v>
      </c>
      <c r="W25">
        <v>68267.328125</v>
      </c>
      <c r="X25">
        <v>0</v>
      </c>
      <c r="Y25">
        <v>9.05122252061064</v>
      </c>
      <c r="Z25">
        <v>-0.14010786374287801</v>
      </c>
      <c r="AA25">
        <v>-4.2793853234464E-3</v>
      </c>
      <c r="AB25">
        <v>12.375660831062</v>
      </c>
      <c r="AC25">
        <v>0.31275191691777499</v>
      </c>
      <c r="AD25">
        <v>0.25841326532284298</v>
      </c>
      <c r="AE25">
        <v>182149</v>
      </c>
      <c r="AF25">
        <v>0</v>
      </c>
      <c r="AG25">
        <v>9.1958047586349903</v>
      </c>
      <c r="AH25">
        <v>62.764745739169697</v>
      </c>
      <c r="AI25">
        <v>0</v>
      </c>
    </row>
    <row r="26" spans="1:35" x14ac:dyDescent="0.25">
      <c r="A26" t="s">
        <v>330</v>
      </c>
      <c r="B26" t="s">
        <v>329</v>
      </c>
      <c r="C26" t="s">
        <v>82</v>
      </c>
      <c r="D26">
        <v>215122.77442259999</v>
      </c>
      <c r="E26">
        <v>171.8</v>
      </c>
      <c r="F26">
        <v>15.8546267746064</v>
      </c>
      <c r="G26">
        <v>16.356247883508299</v>
      </c>
      <c r="H26">
        <v>8.3569851781772293</v>
      </c>
      <c r="I26">
        <v>4.8046636112447301</v>
      </c>
      <c r="J26">
        <v>1.8335273573923001</v>
      </c>
      <c r="K26">
        <v>41.399176954732503</v>
      </c>
      <c r="L26">
        <v>31.900191938579599</v>
      </c>
      <c r="M26">
        <v>1.26928843164968</v>
      </c>
      <c r="N26">
        <v>4.7585461791000103</v>
      </c>
      <c r="O26">
        <v>8933947</v>
      </c>
      <c r="P26">
        <v>5</v>
      </c>
      <c r="Q26">
        <v>0.46783625730994799</v>
      </c>
      <c r="R26">
        <v>0.73292289651128695</v>
      </c>
      <c r="S26">
        <v>1.23406242550597</v>
      </c>
      <c r="T26">
        <v>15.5578616675975</v>
      </c>
      <c r="U26">
        <v>9557569.7272727191</v>
      </c>
      <c r="V26">
        <v>13.911807461127299</v>
      </c>
      <c r="W26">
        <v>11411345.984375</v>
      </c>
      <c r="X26">
        <v>0</v>
      </c>
      <c r="Y26">
        <v>19.8340280858787</v>
      </c>
      <c r="Z26">
        <v>-5.04337773121434E-2</v>
      </c>
      <c r="AA26">
        <v>0.56247400269345205</v>
      </c>
      <c r="AB26">
        <v>8.1122364399771492</v>
      </c>
      <c r="AC26">
        <v>0.138667645720294</v>
      </c>
      <c r="AD26">
        <v>-0.31884916338636499</v>
      </c>
      <c r="AE26">
        <v>1523406</v>
      </c>
      <c r="AF26">
        <v>0</v>
      </c>
      <c r="AG26">
        <v>2.3358191196571401</v>
      </c>
      <c r="AH26">
        <v>58.892707957279903</v>
      </c>
      <c r="AI26">
        <v>0</v>
      </c>
    </row>
    <row r="27" spans="1:35" x14ac:dyDescent="0.25">
      <c r="A27" t="s">
        <v>92</v>
      </c>
      <c r="B27" t="s">
        <v>93</v>
      </c>
      <c r="C27" t="s">
        <v>91</v>
      </c>
      <c r="D27">
        <v>208424.18511982501</v>
      </c>
      <c r="E27">
        <v>399.95</v>
      </c>
      <c r="F27">
        <v>-19.9037382408962</v>
      </c>
      <c r="G27">
        <v>0.47732696897374099</v>
      </c>
      <c r="H27">
        <v>4.5347621536852998</v>
      </c>
      <c r="I27">
        <v>0.98244058675280099</v>
      </c>
      <c r="J27">
        <v>11.2389048631078</v>
      </c>
      <c r="K27">
        <v>13.622159090908999</v>
      </c>
      <c r="L27">
        <v>-3.85817307692307</v>
      </c>
      <c r="M27">
        <v>14.1467130189692</v>
      </c>
      <c r="N27">
        <v>-11.120374735434501</v>
      </c>
      <c r="O27">
        <v>4474179</v>
      </c>
      <c r="P27">
        <v>2</v>
      </c>
      <c r="Q27">
        <v>0</v>
      </c>
      <c r="R27">
        <v>-1.1737089201877899</v>
      </c>
      <c r="S27">
        <v>-0.67256939119310699</v>
      </c>
      <c r="T27">
        <v>0</v>
      </c>
      <c r="U27">
        <v>6376799.6190476101</v>
      </c>
      <c r="V27">
        <v>-61.944895282903801</v>
      </c>
      <c r="W27">
        <v>5560264.2580645103</v>
      </c>
      <c r="X27">
        <v>-2.7631061805749299E-2</v>
      </c>
      <c r="Y27">
        <v>7.5699376577043997</v>
      </c>
      <c r="Z27">
        <v>-0.43038318748371501</v>
      </c>
      <c r="AA27">
        <v>-0.27436555349631098</v>
      </c>
      <c r="AB27">
        <v>8.5862661486892602</v>
      </c>
      <c r="AC27">
        <v>-0.19241297400861601</v>
      </c>
      <c r="AD27">
        <v>-7.9270397046211999E-2</v>
      </c>
      <c r="AE27">
        <v>2779436</v>
      </c>
      <c r="AF27">
        <v>0</v>
      </c>
      <c r="AG27">
        <v>5.7334382079378603</v>
      </c>
      <c r="AH27">
        <v>72.910647694062703</v>
      </c>
      <c r="AI27">
        <v>-1.2279304306829801E-2</v>
      </c>
    </row>
    <row r="28" spans="1:35" x14ac:dyDescent="0.25">
      <c r="A28" t="s">
        <v>332</v>
      </c>
      <c r="B28" t="s">
        <v>331</v>
      </c>
      <c r="C28" t="s">
        <v>333</v>
      </c>
      <c r="D28">
        <v>195824.17257612999</v>
      </c>
      <c r="E28">
        <v>210</v>
      </c>
      <c r="F28">
        <v>23.628528617204001</v>
      </c>
      <c r="G28">
        <v>26.277811184606101</v>
      </c>
      <c r="H28">
        <v>11.0523532522474</v>
      </c>
      <c r="I28">
        <v>7.5000316853149904</v>
      </c>
      <c r="J28">
        <v>0.21428571428570001</v>
      </c>
      <c r="K28">
        <v>40.892318014089199</v>
      </c>
      <c r="L28">
        <v>39.674093781177199</v>
      </c>
      <c r="M28">
        <v>10.2144223373183</v>
      </c>
      <c r="N28">
        <v>14.6801094801978</v>
      </c>
      <c r="O28">
        <v>39488668</v>
      </c>
      <c r="P28">
        <v>10</v>
      </c>
      <c r="Q28">
        <v>3.9861351819757398</v>
      </c>
      <c r="R28">
        <v>7.63710917478216</v>
      </c>
      <c r="S28">
        <v>8.1382487037768492</v>
      </c>
      <c r="T28">
        <v>146.597310681002</v>
      </c>
      <c r="U28">
        <v>14411856.090909</v>
      </c>
      <c r="V28">
        <v>257.97092804532502</v>
      </c>
      <c r="W28">
        <v>11654040.171875</v>
      </c>
      <c r="X28">
        <v>0</v>
      </c>
      <c r="Y28">
        <v>30.203799177231701</v>
      </c>
      <c r="Z28">
        <v>-0.291247925933795</v>
      </c>
      <c r="AA28">
        <v>-0.30450235773787399</v>
      </c>
      <c r="AB28">
        <v>15.789232575840201</v>
      </c>
      <c r="AC28">
        <v>0.192206916711811</v>
      </c>
      <c r="AD28">
        <v>0.123460701178762</v>
      </c>
      <c r="AE28">
        <v>986674</v>
      </c>
      <c r="AF28">
        <v>0</v>
      </c>
      <c r="AG28">
        <v>1.80479899567097</v>
      </c>
      <c r="AH28">
        <v>51.103608008372802</v>
      </c>
      <c r="AI28">
        <v>0</v>
      </c>
    </row>
    <row r="29" spans="1:35" x14ac:dyDescent="0.25">
      <c r="A29" t="s">
        <v>335</v>
      </c>
      <c r="B29" t="s">
        <v>334</v>
      </c>
      <c r="C29" t="s">
        <v>336</v>
      </c>
      <c r="D29">
        <v>190886.714285625</v>
      </c>
      <c r="E29">
        <v>804.15</v>
      </c>
      <c r="F29">
        <v>14.3500891249841</v>
      </c>
      <c r="G29">
        <v>11.4784778540237</v>
      </c>
      <c r="H29">
        <v>2.6487107480214398</v>
      </c>
      <c r="I29">
        <v>-0.90361081891105399</v>
      </c>
      <c r="J29">
        <v>2.3876142510725602</v>
      </c>
      <c r="K29">
        <v>33.347151977447901</v>
      </c>
      <c r="L29">
        <v>30.395654288957299</v>
      </c>
      <c r="M29">
        <v>19.994048563264499</v>
      </c>
      <c r="N29">
        <v>-0.11922385038458901</v>
      </c>
      <c r="O29">
        <v>2104683</v>
      </c>
      <c r="P29">
        <v>1</v>
      </c>
      <c r="Q29">
        <v>1.31023622047243</v>
      </c>
      <c r="R29">
        <v>2.2506198741178598</v>
      </c>
      <c r="S29">
        <v>2.7517594031125401</v>
      </c>
      <c r="T29">
        <v>-26.549574987776701</v>
      </c>
      <c r="U29">
        <v>4364692.1363636302</v>
      </c>
      <c r="V29">
        <v>-75.150729686823695</v>
      </c>
      <c r="W29">
        <v>3152919.734375</v>
      </c>
      <c r="X29">
        <v>0.21191695698221399</v>
      </c>
      <c r="Y29">
        <v>9.5970869334532001</v>
      </c>
      <c r="Z29">
        <v>0.120321628589239</v>
      </c>
      <c r="AA29">
        <v>0.25386368981721702</v>
      </c>
      <c r="AB29">
        <v>25.985124550742199</v>
      </c>
      <c r="AC29">
        <v>-2.42190985278938E-2</v>
      </c>
      <c r="AD29">
        <v>-5.15692313109887E-2</v>
      </c>
      <c r="AE29">
        <v>586997</v>
      </c>
      <c r="AF29">
        <v>6.8240504784081599</v>
      </c>
      <c r="AG29">
        <v>3.6106410303232401</v>
      </c>
      <c r="AH29">
        <v>45.403250437514899</v>
      </c>
      <c r="AI29">
        <v>-1.43967010259871E-5</v>
      </c>
    </row>
    <row r="30" spans="1:35" x14ac:dyDescent="0.25">
      <c r="A30" t="s">
        <v>343</v>
      </c>
      <c r="B30" t="s">
        <v>342</v>
      </c>
      <c r="C30" t="s">
        <v>344</v>
      </c>
      <c r="D30">
        <v>177284.91493776001</v>
      </c>
      <c r="E30">
        <v>1092.5999999999999</v>
      </c>
      <c r="F30">
        <v>-65.083555788754495</v>
      </c>
      <c r="G30">
        <v>-26.4861227922624</v>
      </c>
      <c r="H30">
        <v>14.211048972978601</v>
      </c>
      <c r="I30">
        <v>10.658727406046101</v>
      </c>
      <c r="J30">
        <v>135.401793886143</v>
      </c>
      <c r="K30">
        <v>148.827146435891</v>
      </c>
      <c r="L30">
        <v>-49.037990624781301</v>
      </c>
      <c r="M30">
        <v>83.615314995754105</v>
      </c>
      <c r="N30">
        <v>-38.083824496670701</v>
      </c>
      <c r="O30">
        <v>1520474</v>
      </c>
      <c r="P30">
        <v>10</v>
      </c>
      <c r="Q30">
        <v>-2.37669764117227</v>
      </c>
      <c r="R30">
        <v>9.7483802923007303</v>
      </c>
      <c r="S30">
        <v>10.249519821295401</v>
      </c>
      <c r="T30">
        <v>-24.915791163072001</v>
      </c>
      <c r="U30">
        <v>3730102.2272727201</v>
      </c>
      <c r="V30">
        <v>108.5149041679</v>
      </c>
      <c r="W30">
        <v>2843306.34375</v>
      </c>
      <c r="X30">
        <v>-4.4774334481795703</v>
      </c>
      <c r="Y30">
        <v>1.46688412786445</v>
      </c>
      <c r="Z30">
        <v>2.4314905492739399E-2</v>
      </c>
      <c r="AA30">
        <v>6.6443208369620199E-2</v>
      </c>
      <c r="AB30">
        <v>18.255913310888499</v>
      </c>
      <c r="AC30">
        <v>1.1250482075027199</v>
      </c>
      <c r="AD30">
        <v>3.11703552078305</v>
      </c>
      <c r="AE30">
        <v>692340</v>
      </c>
      <c r="AF30">
        <v>2.1636620129956698</v>
      </c>
      <c r="AG30">
        <v>2.1815305860161698</v>
      </c>
      <c r="AH30">
        <v>56.274311378102901</v>
      </c>
      <c r="AI30">
        <v>-0.98949991352385702</v>
      </c>
    </row>
    <row r="31" spans="1:35" x14ac:dyDescent="0.25">
      <c r="A31" t="s">
        <v>340</v>
      </c>
      <c r="B31" t="s">
        <v>339</v>
      </c>
      <c r="C31" t="s">
        <v>341</v>
      </c>
      <c r="D31">
        <v>174874.60330048</v>
      </c>
      <c r="E31">
        <v>258.2</v>
      </c>
      <c r="F31">
        <v>4.4959847893414899</v>
      </c>
      <c r="G31">
        <v>17.7651083238312</v>
      </c>
      <c r="H31">
        <v>3.2180691585048899</v>
      </c>
      <c r="I31">
        <v>-0.334252408427609</v>
      </c>
      <c r="J31">
        <v>2.0914020139426799</v>
      </c>
      <c r="K31">
        <v>38.556479742420102</v>
      </c>
      <c r="L31">
        <v>20.5415499533146</v>
      </c>
      <c r="M31">
        <v>13.8561960299636</v>
      </c>
      <c r="N31">
        <v>6.16740661942295</v>
      </c>
      <c r="O31">
        <v>13079390</v>
      </c>
      <c r="P31">
        <v>10</v>
      </c>
      <c r="Q31">
        <v>2.9916234543278799</v>
      </c>
      <c r="R31">
        <v>5.7763211798443201</v>
      </c>
      <c r="S31">
        <v>6.2774607088390102</v>
      </c>
      <c r="T31">
        <v>60.926007495466003</v>
      </c>
      <c r="U31">
        <v>12650121.136363599</v>
      </c>
      <c r="V31">
        <v>-5.5626551330282004</v>
      </c>
      <c r="W31">
        <v>10155748.921875</v>
      </c>
      <c r="X31">
        <v>0</v>
      </c>
      <c r="Y31">
        <v>12.5753000142414</v>
      </c>
      <c r="Z31">
        <v>-0.81875925640259695</v>
      </c>
      <c r="AA31">
        <v>-0.16669291910794101</v>
      </c>
      <c r="AB31">
        <v>33.142637461308702</v>
      </c>
      <c r="AC31">
        <v>0.85065271254623498</v>
      </c>
      <c r="AD31">
        <v>0.372288502356944</v>
      </c>
      <c r="AE31">
        <v>783265</v>
      </c>
      <c r="AF31">
        <v>0</v>
      </c>
      <c r="AG31">
        <v>2.3321393918317499</v>
      </c>
      <c r="AH31">
        <v>51.3395084136002</v>
      </c>
      <c r="AI31">
        <v>0</v>
      </c>
    </row>
    <row r="32" spans="1:35" x14ac:dyDescent="0.25">
      <c r="A32" t="s">
        <v>338</v>
      </c>
      <c r="B32" t="s">
        <v>337</v>
      </c>
      <c r="C32" t="s">
        <v>306</v>
      </c>
      <c r="D32">
        <v>173265.92947559999</v>
      </c>
      <c r="E32">
        <v>1467.8</v>
      </c>
      <c r="F32">
        <v>11.6836259773051</v>
      </c>
      <c r="G32">
        <v>11.1801242236024</v>
      </c>
      <c r="H32">
        <v>5.2186379928315301</v>
      </c>
      <c r="I32">
        <v>1.66631642589903</v>
      </c>
      <c r="J32">
        <v>8.6524049598037909</v>
      </c>
      <c r="K32">
        <v>30.656934306569301</v>
      </c>
      <c r="L32">
        <v>27.729191141278299</v>
      </c>
      <c r="M32">
        <v>10.037171106261599</v>
      </c>
      <c r="N32">
        <v>-0.41757748080580998</v>
      </c>
      <c r="O32">
        <v>4675272</v>
      </c>
      <c r="P32">
        <v>5</v>
      </c>
      <c r="Q32">
        <v>1.4094237943899299</v>
      </c>
      <c r="R32">
        <v>-3.6560551361995399</v>
      </c>
      <c r="S32">
        <v>-3.1549156072048499</v>
      </c>
      <c r="T32">
        <v>-60.644241952026299</v>
      </c>
      <c r="U32">
        <v>3004271.9545454499</v>
      </c>
      <c r="V32">
        <v>180.16057210554001</v>
      </c>
      <c r="W32">
        <v>2577606.203125</v>
      </c>
      <c r="X32">
        <v>-0.50396126375461803</v>
      </c>
      <c r="Y32">
        <v>26.206608795546199</v>
      </c>
      <c r="Z32">
        <v>-0.74906369420557395</v>
      </c>
      <c r="AA32">
        <v>-1.52047341452928</v>
      </c>
      <c r="AB32">
        <v>39.139542716400399</v>
      </c>
      <c r="AC32">
        <v>0.89049885486732405</v>
      </c>
      <c r="AD32">
        <v>-1.87540554347407E-2</v>
      </c>
      <c r="AE32">
        <v>636984</v>
      </c>
      <c r="AF32">
        <v>1.12582834036438E-2</v>
      </c>
      <c r="AG32">
        <v>6.6628489774034003</v>
      </c>
      <c r="AH32">
        <v>18.884141818501899</v>
      </c>
      <c r="AI32">
        <v>0</v>
      </c>
    </row>
    <row r="33" spans="1:35" x14ac:dyDescent="0.25">
      <c r="A33" t="s">
        <v>346</v>
      </c>
      <c r="B33" t="s">
        <v>345</v>
      </c>
      <c r="C33" t="s">
        <v>347</v>
      </c>
      <c r="D33">
        <v>161740.40350687501</v>
      </c>
      <c r="E33">
        <v>755.7</v>
      </c>
      <c r="F33">
        <v>-17.196644300663799</v>
      </c>
      <c r="G33">
        <v>26.593517044978601</v>
      </c>
      <c r="H33">
        <v>-0.10575016523462701</v>
      </c>
      <c r="I33">
        <v>-3.6580717321671199</v>
      </c>
      <c r="J33">
        <v>30.719862379251001</v>
      </c>
      <c r="K33">
        <v>91.268033409263396</v>
      </c>
      <c r="L33">
        <v>-1.1510791366906401</v>
      </c>
      <c r="M33">
        <v>13.8747569434576</v>
      </c>
      <c r="N33">
        <v>14.995815340570299</v>
      </c>
      <c r="O33">
        <v>3243317</v>
      </c>
      <c r="P33">
        <v>2</v>
      </c>
      <c r="Q33">
        <v>0.92821368948247596</v>
      </c>
      <c r="R33">
        <v>3.74081954835609</v>
      </c>
      <c r="S33">
        <v>4.2419590773507796</v>
      </c>
      <c r="T33">
        <v>44.592187791870003</v>
      </c>
      <c r="U33">
        <v>3595747.7727272701</v>
      </c>
      <c r="V33">
        <v>117.497408124206</v>
      </c>
      <c r="W33">
        <v>5795836.203125</v>
      </c>
      <c r="X33">
        <v>-2.2402494113636702</v>
      </c>
      <c r="Y33">
        <v>12.446336455454199</v>
      </c>
      <c r="Z33">
        <v>-0.58731009083306895</v>
      </c>
      <c r="AA33">
        <v>-2.03077126596594</v>
      </c>
      <c r="AB33">
        <v>16.9884026140735</v>
      </c>
      <c r="AC33">
        <v>-1.0010751877814901</v>
      </c>
      <c r="AD33">
        <v>3.2208886451977699</v>
      </c>
      <c r="AE33">
        <v>1024111</v>
      </c>
      <c r="AF33">
        <v>2.5302741810434699</v>
      </c>
      <c r="AG33">
        <v>3.70403367733365</v>
      </c>
      <c r="AH33">
        <v>62.890494620474499</v>
      </c>
      <c r="AI33">
        <v>1.8613386001426799</v>
      </c>
    </row>
    <row r="34" spans="1:35" x14ac:dyDescent="0.25">
      <c r="A34" t="s">
        <v>348</v>
      </c>
      <c r="B34" t="s">
        <v>324</v>
      </c>
      <c r="C34" t="s">
        <v>306</v>
      </c>
      <c r="D34">
        <v>151860.11489632499</v>
      </c>
      <c r="E34">
        <v>419.3</v>
      </c>
      <c r="F34">
        <v>75.941614323206295</v>
      </c>
      <c r="G34">
        <v>86.231401288030199</v>
      </c>
      <c r="H34">
        <v>35.2798838522342</v>
      </c>
      <c r="I34">
        <v>31.727562285301701</v>
      </c>
      <c r="J34">
        <v>4.2213212497018704</v>
      </c>
      <c r="K34">
        <v>121.266490765171</v>
      </c>
      <c r="L34">
        <v>91.987179487179404</v>
      </c>
      <c r="M34">
        <v>22.956419461748201</v>
      </c>
      <c r="N34">
        <v>74.633699583621905</v>
      </c>
      <c r="O34">
        <v>6412401</v>
      </c>
      <c r="P34">
        <v>2</v>
      </c>
      <c r="Q34">
        <v>0</v>
      </c>
      <c r="R34">
        <v>19.390660592255099</v>
      </c>
      <c r="S34">
        <v>19.891800121249801</v>
      </c>
      <c r="T34">
        <v>0</v>
      </c>
      <c r="U34">
        <v>4451678.8571428498</v>
      </c>
      <c r="V34">
        <v>173.99254643310601</v>
      </c>
      <c r="W34">
        <v>3494721.7777777701</v>
      </c>
      <c r="X34">
        <v>0</v>
      </c>
      <c r="Y34">
        <v>32.410165270720498</v>
      </c>
      <c r="Z34">
        <v>-1.37531173470435E-2</v>
      </c>
      <c r="AA34">
        <v>1.0715972402249601</v>
      </c>
      <c r="AB34">
        <v>18.640094037930499</v>
      </c>
      <c r="AC34">
        <v>1.8888584658129399</v>
      </c>
      <c r="AD34">
        <v>2.3994571311153301</v>
      </c>
      <c r="AE34">
        <v>463966</v>
      </c>
      <c r="AF34">
        <v>0</v>
      </c>
      <c r="AG34">
        <v>24.228644904315299</v>
      </c>
      <c r="AH34">
        <v>7.6701525806059498</v>
      </c>
      <c r="AI34">
        <v>0</v>
      </c>
    </row>
    <row r="35" spans="1:35" x14ac:dyDescent="0.25">
      <c r="A35" t="s">
        <v>352</v>
      </c>
      <c r="B35" t="s">
        <v>351</v>
      </c>
      <c r="C35" t="s">
        <v>336</v>
      </c>
      <c r="D35">
        <v>146414.01326000001</v>
      </c>
      <c r="E35">
        <v>119.8</v>
      </c>
      <c r="F35">
        <v>3.3365972675166198</v>
      </c>
      <c r="G35">
        <v>-0.70451719850808803</v>
      </c>
      <c r="H35">
        <v>7.3957866427610899</v>
      </c>
      <c r="I35">
        <v>3.8434650758285902</v>
      </c>
      <c r="J35">
        <v>3.75626043405676</v>
      </c>
      <c r="K35">
        <v>26.105263157894701</v>
      </c>
      <c r="L35">
        <v>19.3821624314897</v>
      </c>
      <c r="M35">
        <v>16.847338782421598</v>
      </c>
      <c r="N35">
        <v>-12.3022189029163</v>
      </c>
      <c r="O35">
        <v>39664251</v>
      </c>
      <c r="P35">
        <v>1</v>
      </c>
      <c r="Q35">
        <v>0</v>
      </c>
      <c r="R35">
        <v>2.7444253859348202</v>
      </c>
      <c r="S35">
        <v>3.2455649149295001</v>
      </c>
      <c r="T35">
        <v>0</v>
      </c>
      <c r="U35">
        <v>35655098.380952299</v>
      </c>
      <c r="V35">
        <v>25.734102585495702</v>
      </c>
      <c r="W35">
        <v>33428969.5714285</v>
      </c>
      <c r="X35">
        <v>5.31521739823404E-3</v>
      </c>
      <c r="Y35">
        <v>21.110228034329801</v>
      </c>
      <c r="Z35">
        <v>0.28080443564504498</v>
      </c>
      <c r="AA35">
        <v>1.33106232180575</v>
      </c>
      <c r="AB35">
        <v>21.011728508451899</v>
      </c>
      <c r="AC35">
        <v>-0.33473527102196599</v>
      </c>
      <c r="AD35">
        <v>-1.57988417435678</v>
      </c>
      <c r="AE35">
        <v>3692750</v>
      </c>
      <c r="AF35">
        <v>0.52530217762299403</v>
      </c>
      <c r="AG35">
        <v>18.135289522095299</v>
      </c>
      <c r="AH35">
        <v>33.904039892854698</v>
      </c>
      <c r="AI35">
        <v>0</v>
      </c>
    </row>
    <row r="36" spans="1:35" x14ac:dyDescent="0.25">
      <c r="A36" t="s">
        <v>350</v>
      </c>
      <c r="B36" t="s">
        <v>349</v>
      </c>
      <c r="C36" t="s">
        <v>91</v>
      </c>
      <c r="D36">
        <v>143870.33300583001</v>
      </c>
      <c r="E36">
        <v>4844.05</v>
      </c>
      <c r="F36">
        <v>-11.852280442199</v>
      </c>
      <c r="G36">
        <v>10.1158204612359</v>
      </c>
      <c r="H36">
        <v>-4.8114523767415198</v>
      </c>
      <c r="I36">
        <v>-8.3637739436740208</v>
      </c>
      <c r="J36">
        <v>12.096283068919499</v>
      </c>
      <c r="K36">
        <v>17.545498665372399</v>
      </c>
      <c r="L36">
        <v>4.1932847217741003</v>
      </c>
      <c r="M36">
        <v>21.4056245510548</v>
      </c>
      <c r="N36">
        <v>-1.48188124317234</v>
      </c>
      <c r="O36">
        <v>216334</v>
      </c>
      <c r="P36">
        <v>1</v>
      </c>
      <c r="Q36">
        <v>-0.37841006077182499</v>
      </c>
      <c r="R36">
        <v>-1.59869991366613</v>
      </c>
      <c r="S36">
        <v>-1.0975603846714499</v>
      </c>
      <c r="T36">
        <v>-46.835449259548703</v>
      </c>
      <c r="U36">
        <v>892906.818181818</v>
      </c>
      <c r="V36">
        <v>-74.819556879884999</v>
      </c>
      <c r="W36">
        <v>569440.765625</v>
      </c>
      <c r="X36">
        <v>-2.07718648824766E-2</v>
      </c>
      <c r="Y36">
        <v>12.410068647887099</v>
      </c>
      <c r="Z36">
        <v>0.73904043406595399</v>
      </c>
      <c r="AA36">
        <v>1.9312479507022</v>
      </c>
      <c r="AB36">
        <v>8.2100978156890694</v>
      </c>
      <c r="AC36">
        <v>-0.20064495540767299</v>
      </c>
      <c r="AD36">
        <v>-1.00117524350624</v>
      </c>
      <c r="AE36">
        <v>541292</v>
      </c>
      <c r="AF36">
        <v>0</v>
      </c>
      <c r="AG36">
        <v>7.1095134836059097</v>
      </c>
      <c r="AH36">
        <v>68.664271421807797</v>
      </c>
      <c r="AI36">
        <v>-1.5118206940087401E-2</v>
      </c>
    </row>
    <row r="37" spans="1:35" x14ac:dyDescent="0.25">
      <c r="A37" t="s">
        <v>359</v>
      </c>
      <c r="B37" t="s">
        <v>358</v>
      </c>
      <c r="C37" t="s">
        <v>293</v>
      </c>
      <c r="D37">
        <v>142369.75425939</v>
      </c>
      <c r="E37">
        <v>659.3</v>
      </c>
      <c r="F37">
        <v>7.9762557540102597</v>
      </c>
      <c r="G37">
        <v>12.183086608814</v>
      </c>
      <c r="H37">
        <v>1.1273870695605299</v>
      </c>
      <c r="I37">
        <v>-2.42493449737196</v>
      </c>
      <c r="J37">
        <v>4.7853784316699697</v>
      </c>
      <c r="K37">
        <v>44.014853647881097</v>
      </c>
      <c r="L37">
        <v>24.021820917983401</v>
      </c>
      <c r="M37">
        <v>5.3356808634607003</v>
      </c>
      <c r="N37">
        <v>0.585384904405716</v>
      </c>
      <c r="O37">
        <v>1657725</v>
      </c>
      <c r="P37">
        <v>10</v>
      </c>
      <c r="Q37">
        <v>-0.47550758547816202</v>
      </c>
      <c r="R37">
        <v>1.8538544724239101</v>
      </c>
      <c r="S37">
        <v>2.3549940014185999</v>
      </c>
      <c r="T37">
        <v>-50.731262811476498</v>
      </c>
      <c r="U37">
        <v>5261914.3636363596</v>
      </c>
      <c r="V37">
        <v>-72.207971834527797</v>
      </c>
      <c r="W37">
        <v>4501111.828125</v>
      </c>
      <c r="X37">
        <v>1.27544944456303E-2</v>
      </c>
      <c r="Y37">
        <v>6.1655572708789901</v>
      </c>
      <c r="Z37">
        <v>-0.45467391319759498</v>
      </c>
      <c r="AA37">
        <v>-5.9108272353490102E-2</v>
      </c>
      <c r="AB37">
        <v>30.8869969960767</v>
      </c>
      <c r="AC37">
        <v>1.03566054638414</v>
      </c>
      <c r="AD37">
        <v>0.74024815093097696</v>
      </c>
      <c r="AE37">
        <v>926138</v>
      </c>
      <c r="AF37">
        <v>0</v>
      </c>
      <c r="AG37">
        <v>5.2545574031852302</v>
      </c>
      <c r="AH37">
        <v>50.332260885689898</v>
      </c>
      <c r="AI37">
        <v>1.7931297978542201E-2</v>
      </c>
    </row>
    <row r="38" spans="1:35" x14ac:dyDescent="0.25">
      <c r="A38" t="s">
        <v>354</v>
      </c>
      <c r="B38" t="s">
        <v>353</v>
      </c>
      <c r="C38" t="s">
        <v>355</v>
      </c>
      <c r="D38">
        <v>141157.29232993501</v>
      </c>
      <c r="E38">
        <v>227.1</v>
      </c>
      <c r="F38">
        <v>-4.0909188736108204</v>
      </c>
      <c r="G38">
        <v>2.1133093525179798</v>
      </c>
      <c r="H38">
        <v>-6.6006600660068498E-2</v>
      </c>
      <c r="I38">
        <v>-3.6183281675925598</v>
      </c>
      <c r="J38">
        <v>15.9841479524438</v>
      </c>
      <c r="K38">
        <v>12.78867643407</v>
      </c>
      <c r="L38">
        <v>11.9546462903623</v>
      </c>
      <c r="M38">
        <v>-2.82971994056222</v>
      </c>
      <c r="N38">
        <v>-9.4843923518902997</v>
      </c>
      <c r="O38">
        <v>8404808</v>
      </c>
      <c r="P38">
        <v>10</v>
      </c>
      <c r="Q38">
        <v>-0.85134250163720404</v>
      </c>
      <c r="R38">
        <v>-0.82969432314410696</v>
      </c>
      <c r="S38">
        <v>-0.32855479414942101</v>
      </c>
      <c r="T38">
        <v>7.2335908444279999</v>
      </c>
      <c r="U38">
        <v>7953385.5</v>
      </c>
      <c r="V38">
        <v>115.31979627028301</v>
      </c>
      <c r="W38">
        <v>7864317.4375</v>
      </c>
      <c r="X38">
        <v>-3.00015391218786</v>
      </c>
      <c r="Y38">
        <v>22.295786607696702</v>
      </c>
      <c r="Z38">
        <v>1.2534439440007401</v>
      </c>
      <c r="AA38">
        <v>1.11640785297267</v>
      </c>
      <c r="AB38">
        <v>9.3030791003421101</v>
      </c>
      <c r="AC38">
        <v>1.4661519250189701</v>
      </c>
      <c r="AD38">
        <v>1.44719173501869</v>
      </c>
      <c r="AE38">
        <v>1324733</v>
      </c>
      <c r="AF38">
        <v>0</v>
      </c>
      <c r="AG38">
        <v>3.3554439694190301</v>
      </c>
      <c r="AH38">
        <v>63.133453424418597</v>
      </c>
      <c r="AI38">
        <v>-3.00015391218786</v>
      </c>
    </row>
    <row r="39" spans="1:35" x14ac:dyDescent="0.25">
      <c r="A39" t="s">
        <v>357</v>
      </c>
      <c r="B39" t="s">
        <v>356</v>
      </c>
      <c r="C39" t="s">
        <v>274</v>
      </c>
      <c r="D39">
        <v>139235.41045637999</v>
      </c>
      <c r="E39">
        <v>95.25</v>
      </c>
      <c r="F39">
        <v>16.154296043521601</v>
      </c>
      <c r="G39">
        <v>17.592592592592499</v>
      </c>
      <c r="H39">
        <v>5.0744622173193497</v>
      </c>
      <c r="I39">
        <v>1.52214065038685</v>
      </c>
      <c r="J39">
        <v>6.5091863517060302</v>
      </c>
      <c r="K39">
        <v>46.088957055214699</v>
      </c>
      <c r="L39">
        <v>32.199861207494799</v>
      </c>
      <c r="M39">
        <v>-2.8825485300790299</v>
      </c>
      <c r="N39">
        <v>5.9948908881843002</v>
      </c>
      <c r="O39">
        <v>27048606</v>
      </c>
      <c r="P39">
        <v>10</v>
      </c>
      <c r="Q39">
        <v>-3.3975659229208799</v>
      </c>
      <c r="R39">
        <v>-4.12682435832913</v>
      </c>
      <c r="S39">
        <v>-3.6256848293344399</v>
      </c>
      <c r="T39">
        <v>65.438865567908394</v>
      </c>
      <c r="U39">
        <v>18606224.045454498</v>
      </c>
      <c r="V39">
        <v>45.431135480520098</v>
      </c>
      <c r="W39">
        <v>14384407.328125</v>
      </c>
      <c r="X39">
        <v>0</v>
      </c>
      <c r="Y39">
        <v>11.569156859264901</v>
      </c>
      <c r="Z39">
        <v>-0.49483232351718998</v>
      </c>
      <c r="AA39">
        <v>-0.11429206534343</v>
      </c>
      <c r="AB39">
        <v>7.6937658336533703</v>
      </c>
      <c r="AC39">
        <v>0.78353025421056599</v>
      </c>
      <c r="AD39">
        <v>0.68682508834890899</v>
      </c>
      <c r="AE39">
        <v>1791349</v>
      </c>
      <c r="AF39">
        <v>0</v>
      </c>
      <c r="AG39">
        <v>4.6104606858260899</v>
      </c>
      <c r="AH39">
        <v>51.498314593674102</v>
      </c>
      <c r="AI39">
        <v>0</v>
      </c>
    </row>
    <row r="40" spans="1:35" x14ac:dyDescent="0.25">
      <c r="A40" t="s">
        <v>361</v>
      </c>
      <c r="B40" t="s">
        <v>360</v>
      </c>
      <c r="C40" t="s">
        <v>362</v>
      </c>
      <c r="D40">
        <v>137262.61436579999</v>
      </c>
      <c r="E40">
        <v>4892.5</v>
      </c>
      <c r="F40">
        <v>10.7606293542669</v>
      </c>
      <c r="G40">
        <v>24.277640185432102</v>
      </c>
      <c r="H40">
        <v>3.7359794754362401</v>
      </c>
      <c r="I40">
        <v>0.183657908503749</v>
      </c>
      <c r="J40">
        <v>2.0970873786407802</v>
      </c>
      <c r="K40">
        <v>41.3506681112314</v>
      </c>
      <c r="L40">
        <v>26.806194518240101</v>
      </c>
      <c r="M40">
        <v>12.7355051959115</v>
      </c>
      <c r="N40">
        <v>12.6799384810238</v>
      </c>
      <c r="O40">
        <v>254480</v>
      </c>
      <c r="P40">
        <v>10</v>
      </c>
      <c r="Q40">
        <v>0.85549371263656904</v>
      </c>
      <c r="R40">
        <v>0.61282826413309799</v>
      </c>
      <c r="S40">
        <v>1.11396779312778</v>
      </c>
      <c r="T40">
        <v>-20.803171856619102</v>
      </c>
      <c r="U40">
        <v>460846.95454545401</v>
      </c>
      <c r="V40">
        <v>-30.816430282220399</v>
      </c>
      <c r="W40">
        <v>398009.984375</v>
      </c>
      <c r="X40">
        <v>0</v>
      </c>
      <c r="Y40">
        <v>9.6266699662922299</v>
      </c>
      <c r="Z40">
        <v>-1.22993620826781</v>
      </c>
      <c r="AA40">
        <v>-1.3606700413141399</v>
      </c>
      <c r="AB40">
        <v>13.6664871602314</v>
      </c>
      <c r="AC40">
        <v>1.3120185409703999</v>
      </c>
      <c r="AD40">
        <v>1.84252038429055</v>
      </c>
      <c r="AE40">
        <v>202928</v>
      </c>
      <c r="AF40">
        <v>4.8848349792691998E-3</v>
      </c>
      <c r="AG40">
        <v>5.5779563788547897</v>
      </c>
      <c r="AH40">
        <v>54.983659057206701</v>
      </c>
      <c r="AI40">
        <v>0</v>
      </c>
    </row>
    <row r="41" spans="1:35" x14ac:dyDescent="0.25">
      <c r="A41" t="s">
        <v>119</v>
      </c>
      <c r="B41" t="s">
        <v>120</v>
      </c>
      <c r="C41" t="s">
        <v>121</v>
      </c>
      <c r="D41">
        <v>135379.22076</v>
      </c>
      <c r="E41">
        <v>320.14999999999998</v>
      </c>
      <c r="F41">
        <v>4.9941323785599003</v>
      </c>
      <c r="G41">
        <v>-7.5646022809296998</v>
      </c>
      <c r="H41">
        <v>4.3173672205930202</v>
      </c>
      <c r="I41">
        <v>0.76504565366052701</v>
      </c>
      <c r="J41">
        <v>19.6314227705763</v>
      </c>
      <c r="K41">
        <v>21.9154607768468</v>
      </c>
      <c r="L41">
        <v>21.039697542532998</v>
      </c>
      <c r="M41">
        <v>3.1734972976556999</v>
      </c>
      <c r="N41">
        <v>-19.1623039853379</v>
      </c>
      <c r="O41">
        <v>495973</v>
      </c>
      <c r="P41">
        <v>2</v>
      </c>
      <c r="Q41">
        <v>-7.8027465667915102E-2</v>
      </c>
      <c r="R41">
        <v>0.62863429200062804</v>
      </c>
      <c r="S41">
        <v>1.1297738209953101</v>
      </c>
      <c r="T41">
        <v>-39.274883042689801</v>
      </c>
      <c r="U41">
        <v>1094285.9090909001</v>
      </c>
      <c r="V41">
        <v>-47.8087972219299</v>
      </c>
      <c r="W41">
        <v>685424.28125</v>
      </c>
      <c r="X41">
        <v>0</v>
      </c>
      <c r="Y41">
        <v>2.95366790057744</v>
      </c>
      <c r="Z41">
        <v>8.5100793573218408E-3</v>
      </c>
      <c r="AA41">
        <v>-7.2421372208820001E-2</v>
      </c>
      <c r="AB41">
        <v>0.81483854828475599</v>
      </c>
      <c r="AC41">
        <v>1.1397411651049299E-2</v>
      </c>
      <c r="AD41">
        <v>-5.9416626294961299E-2</v>
      </c>
      <c r="AE41">
        <v>342539</v>
      </c>
      <c r="AF41">
        <v>64.514872178881603</v>
      </c>
      <c r="AG41">
        <v>1.5207108386372701</v>
      </c>
      <c r="AH41">
        <v>64.921827440721003</v>
      </c>
      <c r="AI41">
        <v>0</v>
      </c>
    </row>
    <row r="42" spans="1:35" x14ac:dyDescent="0.25">
      <c r="A42" t="s">
        <v>369</v>
      </c>
      <c r="B42" t="s">
        <v>368</v>
      </c>
      <c r="C42" t="s">
        <v>370</v>
      </c>
      <c r="D42">
        <v>133616.31967600001</v>
      </c>
      <c r="E42">
        <v>3857.7</v>
      </c>
      <c r="F42">
        <v>27.716080509426199</v>
      </c>
      <c r="G42">
        <v>30.420230568984699</v>
      </c>
      <c r="H42">
        <v>2.4689554419284101</v>
      </c>
      <c r="I42">
        <v>-1.08336612500408</v>
      </c>
      <c r="J42">
        <v>2.09192005599192</v>
      </c>
      <c r="K42">
        <v>49.927129282369101</v>
      </c>
      <c r="L42">
        <v>43.7616456733994</v>
      </c>
      <c r="M42">
        <v>31.416234190317201</v>
      </c>
      <c r="N42">
        <v>18.822528864576402</v>
      </c>
      <c r="O42">
        <v>404091</v>
      </c>
      <c r="P42">
        <v>2</v>
      </c>
      <c r="Q42">
        <v>2.8171641791044699</v>
      </c>
      <c r="R42">
        <v>6.7446976300170096</v>
      </c>
      <c r="S42">
        <v>7.2458371590116997</v>
      </c>
      <c r="T42">
        <v>129.866207037782</v>
      </c>
      <c r="U42">
        <v>338830.727272727</v>
      </c>
      <c r="V42">
        <v>15.537428269987901</v>
      </c>
      <c r="W42">
        <v>489193.75</v>
      </c>
      <c r="X42">
        <v>0</v>
      </c>
      <c r="Y42">
        <v>8.0091083277473203</v>
      </c>
      <c r="Z42">
        <v>-0.47227221040825101</v>
      </c>
      <c r="AA42">
        <v>-0.78443024814749696</v>
      </c>
      <c r="AB42">
        <v>7.5865479766097499</v>
      </c>
      <c r="AC42">
        <v>0.57832599271838503</v>
      </c>
      <c r="AD42">
        <v>0.84442936277241298</v>
      </c>
      <c r="AE42">
        <v>162240</v>
      </c>
      <c r="AF42">
        <v>0</v>
      </c>
      <c r="AG42">
        <v>7.3806489889208899</v>
      </c>
      <c r="AH42">
        <v>74.9999218662808</v>
      </c>
      <c r="AI42">
        <v>0</v>
      </c>
    </row>
    <row r="43" spans="1:35" x14ac:dyDescent="0.25">
      <c r="A43" t="s">
        <v>364</v>
      </c>
      <c r="B43" t="s">
        <v>363</v>
      </c>
      <c r="C43" t="s">
        <v>365</v>
      </c>
      <c r="D43">
        <v>132338.199303375</v>
      </c>
      <c r="E43">
        <v>2615.85</v>
      </c>
      <c r="F43">
        <v>-7.0427315945090498</v>
      </c>
      <c r="G43">
        <v>14.196843690655401</v>
      </c>
      <c r="H43">
        <v>0.66188213110652905</v>
      </c>
      <c r="I43">
        <v>-2.8904394358259702</v>
      </c>
      <c r="J43">
        <v>11.5870558327121</v>
      </c>
      <c r="K43">
        <v>16.257416501855499</v>
      </c>
      <c r="L43">
        <v>9.0028335694640997</v>
      </c>
      <c r="M43">
        <v>18.3165093300188</v>
      </c>
      <c r="N43">
        <v>2.5991419862471901</v>
      </c>
      <c r="O43">
        <v>335238</v>
      </c>
      <c r="P43">
        <v>1</v>
      </c>
      <c r="Q43">
        <v>0.50331380270866999</v>
      </c>
      <c r="R43">
        <v>-1.7631816133393501</v>
      </c>
      <c r="S43">
        <v>-1.26204208434466</v>
      </c>
      <c r="T43">
        <v>136.444425636359</v>
      </c>
      <c r="U43">
        <v>384580.68181818101</v>
      </c>
      <c r="V43">
        <v>58.7925178929219</v>
      </c>
      <c r="W43">
        <v>395323.859375</v>
      </c>
      <c r="X43">
        <v>-1.9161095127912999E-2</v>
      </c>
      <c r="Y43">
        <v>7.9254092029200196</v>
      </c>
      <c r="Z43">
        <v>-0.54734339987938097</v>
      </c>
      <c r="AA43">
        <v>-0.20823664208086801</v>
      </c>
      <c r="AB43">
        <v>11.338489349812599</v>
      </c>
      <c r="AC43">
        <v>0.72879995767605199</v>
      </c>
      <c r="AD43">
        <v>0.25836830034708103</v>
      </c>
      <c r="AE43">
        <v>597029</v>
      </c>
      <c r="AF43">
        <v>0</v>
      </c>
      <c r="AG43">
        <v>8.8057537506224701</v>
      </c>
      <c r="AH43">
        <v>69.920731535849598</v>
      </c>
      <c r="AI43">
        <v>-1.7401812529456599E-2</v>
      </c>
    </row>
    <row r="44" spans="1:35" x14ac:dyDescent="0.25">
      <c r="A44" t="s">
        <v>367</v>
      </c>
      <c r="B44" t="s">
        <v>366</v>
      </c>
      <c r="C44" t="s">
        <v>293</v>
      </c>
      <c r="D44">
        <v>129775.19587425</v>
      </c>
      <c r="E44">
        <v>1289.75</v>
      </c>
      <c r="F44">
        <v>-7.7951140329983</v>
      </c>
      <c r="G44">
        <v>3.1593681263747202</v>
      </c>
      <c r="H44">
        <v>-0.78082929456112704</v>
      </c>
      <c r="I44">
        <v>-4.3331508614936203</v>
      </c>
      <c r="J44">
        <v>3.9232409381662898</v>
      </c>
      <c r="K44">
        <v>22.3671726755218</v>
      </c>
      <c r="L44">
        <v>8.2504511309748594</v>
      </c>
      <c r="M44">
        <v>13.1938823210933</v>
      </c>
      <c r="N44">
        <v>-8.4383335780335607</v>
      </c>
      <c r="O44">
        <v>1045723</v>
      </c>
      <c r="P44">
        <v>10</v>
      </c>
      <c r="Q44">
        <v>-0.52063247204010799</v>
      </c>
      <c r="R44">
        <v>-7.3603470984740405E-2</v>
      </c>
      <c r="S44">
        <v>0.42753605800994499</v>
      </c>
      <c r="T44">
        <v>-46.264192246325202</v>
      </c>
      <c r="U44">
        <v>1136778.0454545401</v>
      </c>
      <c r="V44">
        <v>99.473715333214997</v>
      </c>
      <c r="W44">
        <v>1118597.53125</v>
      </c>
      <c r="X44">
        <v>-7.4488067372229204E-3</v>
      </c>
      <c r="Y44">
        <v>14.152563347965801</v>
      </c>
      <c r="Z44">
        <v>-0.930376755629991</v>
      </c>
      <c r="AA44">
        <v>-0.78954230829161698</v>
      </c>
      <c r="AB44">
        <v>26.220090500708402</v>
      </c>
      <c r="AC44">
        <v>1.08831818017819</v>
      </c>
      <c r="AD44">
        <v>1.1319968983179001</v>
      </c>
      <c r="AE44">
        <v>358088</v>
      </c>
      <c r="AF44">
        <v>0</v>
      </c>
      <c r="AG44">
        <v>1.7519361516148699</v>
      </c>
      <c r="AH44">
        <v>55.446458404673798</v>
      </c>
      <c r="AI44">
        <v>-3.9268640535325902E-3</v>
      </c>
    </row>
    <row r="45" spans="1:35" x14ac:dyDescent="0.25">
      <c r="A45" t="s">
        <v>116</v>
      </c>
      <c r="B45" t="s">
        <v>117</v>
      </c>
      <c r="C45" t="s">
        <v>118</v>
      </c>
      <c r="D45">
        <v>128837.83181249999</v>
      </c>
      <c r="E45">
        <v>3929</v>
      </c>
      <c r="F45">
        <v>78.012667123088704</v>
      </c>
      <c r="G45">
        <v>59.391480730223101</v>
      </c>
      <c r="H45">
        <v>5.5643622880786596</v>
      </c>
      <c r="I45">
        <v>2.0120407211461599</v>
      </c>
      <c r="J45">
        <v>0.53448714685670995</v>
      </c>
      <c r="K45">
        <v>102.265122265122</v>
      </c>
      <c r="L45">
        <v>94.058232287061898</v>
      </c>
      <c r="M45">
        <v>37.8503855789968</v>
      </c>
      <c r="N45">
        <v>47.7937790258148</v>
      </c>
      <c r="O45">
        <v>1360477</v>
      </c>
      <c r="P45">
        <v>10</v>
      </c>
      <c r="Q45">
        <v>1.97381227371235</v>
      </c>
      <c r="R45">
        <v>1.9341280857191001</v>
      </c>
      <c r="S45">
        <v>2.4352676147137902</v>
      </c>
      <c r="T45">
        <v>236.96108225654999</v>
      </c>
      <c r="U45">
        <v>1109763.13636363</v>
      </c>
      <c r="V45">
        <v>52.760972476734501</v>
      </c>
      <c r="W45">
        <v>1633770.265625</v>
      </c>
      <c r="X45">
        <v>-3.5112541587230401</v>
      </c>
      <c r="Y45">
        <v>10.639002654106299</v>
      </c>
      <c r="Z45">
        <v>-3.2934870472131901</v>
      </c>
      <c r="AA45">
        <v>-2.08506837127584</v>
      </c>
      <c r="AB45">
        <v>11.9067303652199</v>
      </c>
      <c r="AC45">
        <v>2.8348410152891401</v>
      </c>
      <c r="AD45">
        <v>4.7718027737280799</v>
      </c>
      <c r="AE45">
        <v>420694</v>
      </c>
      <c r="AF45">
        <v>0</v>
      </c>
      <c r="AG45">
        <v>4.4827052446637499</v>
      </c>
      <c r="AH45">
        <v>71.638805876415802</v>
      </c>
      <c r="AI45">
        <v>-1.12540091959232E-2</v>
      </c>
    </row>
    <row r="46" spans="1:35" x14ac:dyDescent="0.25">
      <c r="A46" t="s">
        <v>372</v>
      </c>
      <c r="B46" t="s">
        <v>371</v>
      </c>
      <c r="C46" t="s">
        <v>373</v>
      </c>
      <c r="D46">
        <v>126438.92194248</v>
      </c>
      <c r="E46">
        <v>515.6</v>
      </c>
      <c r="F46">
        <v>18.9282568255556</v>
      </c>
      <c r="G46">
        <v>44.8518050287961</v>
      </c>
      <c r="H46">
        <v>6.1123688001646501</v>
      </c>
      <c r="I46">
        <v>2.56004723323215</v>
      </c>
      <c r="J46">
        <v>0.42668735453839002</v>
      </c>
      <c r="K46">
        <v>53.224368499256997</v>
      </c>
      <c r="L46">
        <v>34.973821989528801</v>
      </c>
      <c r="M46">
        <v>22.034769653332798</v>
      </c>
      <c r="N46">
        <v>33.254103324387899</v>
      </c>
      <c r="O46">
        <v>7203721</v>
      </c>
      <c r="P46">
        <v>2</v>
      </c>
      <c r="Q46">
        <v>0.93970242756460598</v>
      </c>
      <c r="R46">
        <v>2.9964043148222101</v>
      </c>
      <c r="S46">
        <v>3.49754384381689</v>
      </c>
      <c r="T46">
        <v>-14.564626820108399</v>
      </c>
      <c r="U46">
        <v>4079498.5454545398</v>
      </c>
      <c r="V46">
        <v>88.442980580256304</v>
      </c>
      <c r="W46">
        <v>5148952.359375</v>
      </c>
      <c r="X46">
        <v>0</v>
      </c>
      <c r="Y46">
        <v>4.8713884278782604</v>
      </c>
      <c r="Z46">
        <v>-0.348008130819221</v>
      </c>
      <c r="AA46">
        <v>-0.22129269565212401</v>
      </c>
      <c r="AB46">
        <v>15.302771731003901</v>
      </c>
      <c r="AC46">
        <v>0.642969003112694</v>
      </c>
      <c r="AD46">
        <v>0.46195264912628498</v>
      </c>
      <c r="AE46">
        <v>406280</v>
      </c>
      <c r="AF46">
        <v>0</v>
      </c>
      <c r="AG46">
        <v>2.0748958151616299</v>
      </c>
      <c r="AH46">
        <v>74.949302768739798</v>
      </c>
      <c r="AI46">
        <v>0</v>
      </c>
    </row>
    <row r="47" spans="1:35" x14ac:dyDescent="0.25">
      <c r="A47" t="s">
        <v>377</v>
      </c>
      <c r="B47" t="s">
        <v>376</v>
      </c>
      <c r="C47" t="s">
        <v>323</v>
      </c>
      <c r="D47">
        <v>119635.64306775</v>
      </c>
      <c r="E47">
        <v>1823.8</v>
      </c>
      <c r="F47">
        <v>1.5734210349175899</v>
      </c>
      <c r="G47">
        <v>15.543729608159801</v>
      </c>
      <c r="H47">
        <v>4.62968274912512</v>
      </c>
      <c r="I47">
        <v>1.0773611821926199</v>
      </c>
      <c r="J47">
        <v>1.3817304529005301</v>
      </c>
      <c r="K47">
        <v>19.432893487443099</v>
      </c>
      <c r="L47">
        <v>17.618986198890699</v>
      </c>
      <c r="M47">
        <v>12.2050863741536</v>
      </c>
      <c r="N47">
        <v>3.9460279037516002</v>
      </c>
      <c r="O47">
        <v>489310</v>
      </c>
      <c r="P47">
        <v>2</v>
      </c>
      <c r="Q47">
        <v>7.1330589849105799E-2</v>
      </c>
      <c r="R47">
        <v>1.0639476892386099</v>
      </c>
      <c r="S47">
        <v>1.5650872182333</v>
      </c>
      <c r="T47">
        <v>-9.0735090255659294</v>
      </c>
      <c r="U47">
        <v>616353</v>
      </c>
      <c r="V47">
        <v>-37.238660092658598</v>
      </c>
      <c r="W47">
        <v>580918.78125</v>
      </c>
      <c r="X47">
        <v>-1.9763628053866E-3</v>
      </c>
      <c r="Y47">
        <v>16.8400253604879</v>
      </c>
      <c r="Z47">
        <v>2.1688947783811498E-2</v>
      </c>
      <c r="AA47">
        <v>0.355235708840552</v>
      </c>
      <c r="AB47">
        <v>16.1676098107035</v>
      </c>
      <c r="AC47">
        <v>-0.160680343231003</v>
      </c>
      <c r="AD47">
        <v>-0.296284390199204</v>
      </c>
      <c r="AE47">
        <v>243265</v>
      </c>
      <c r="AF47">
        <v>0</v>
      </c>
      <c r="AG47">
        <v>7.8814747869699104</v>
      </c>
      <c r="AH47">
        <v>42.747720210723699</v>
      </c>
      <c r="AI47">
        <v>0</v>
      </c>
    </row>
    <row r="48" spans="1:35" x14ac:dyDescent="0.25">
      <c r="A48" t="s">
        <v>375</v>
      </c>
      <c r="B48" t="s">
        <v>374</v>
      </c>
      <c r="C48" t="s">
        <v>328</v>
      </c>
      <c r="D48">
        <v>117384.75537263999</v>
      </c>
      <c r="E48">
        <v>4903.3500000000004</v>
      </c>
      <c r="F48">
        <v>10.677269420647001</v>
      </c>
      <c r="G48">
        <v>11.938407451374299</v>
      </c>
      <c r="H48">
        <v>-1.77879270454612</v>
      </c>
      <c r="I48">
        <v>-5.3311142714786204</v>
      </c>
      <c r="J48">
        <v>7.4846788420161703</v>
      </c>
      <c r="K48">
        <v>37.576106169860502</v>
      </c>
      <c r="L48">
        <v>26.722834584620099</v>
      </c>
      <c r="M48">
        <v>8.9606479014893807</v>
      </c>
      <c r="N48">
        <v>0.34070574696603101</v>
      </c>
      <c r="O48">
        <v>355255</v>
      </c>
      <c r="P48">
        <v>1</v>
      </c>
      <c r="Q48">
        <v>0.61456067632455202</v>
      </c>
      <c r="R48">
        <v>-2.84624529423419</v>
      </c>
      <c r="S48">
        <v>-2.3451057652395</v>
      </c>
      <c r="T48">
        <v>-36.390315349190303</v>
      </c>
      <c r="U48">
        <v>307349.59090909001</v>
      </c>
      <c r="V48">
        <v>-18.924130942817499</v>
      </c>
      <c r="W48">
        <v>353773.640625</v>
      </c>
      <c r="X48">
        <v>0</v>
      </c>
      <c r="Y48">
        <v>12.592008788072301</v>
      </c>
      <c r="Z48">
        <v>-1.7602860444531001</v>
      </c>
      <c r="AA48">
        <v>-2.6219050430779798</v>
      </c>
      <c r="AB48">
        <v>21.292293278813201</v>
      </c>
      <c r="AC48">
        <v>1.85011231199974</v>
      </c>
      <c r="AD48">
        <v>2.8313008034897198</v>
      </c>
      <c r="AE48">
        <v>259949</v>
      </c>
      <c r="AF48">
        <v>0</v>
      </c>
      <c r="AG48">
        <v>11.2390797998587</v>
      </c>
      <c r="AH48">
        <v>50.547495881317602</v>
      </c>
      <c r="AI48">
        <v>0</v>
      </c>
    </row>
    <row r="49" spans="1:35" x14ac:dyDescent="0.25">
      <c r="A49" t="s">
        <v>381</v>
      </c>
      <c r="B49" t="s">
        <v>380</v>
      </c>
      <c r="C49" t="s">
        <v>27</v>
      </c>
      <c r="D49">
        <v>109853.80214868</v>
      </c>
      <c r="E49">
        <v>1401.95</v>
      </c>
      <c r="F49">
        <v>21.711141134542999</v>
      </c>
      <c r="G49">
        <v>25.577749910426299</v>
      </c>
      <c r="H49">
        <v>5.0897642517147101</v>
      </c>
      <c r="I49">
        <v>1.53744268478221</v>
      </c>
      <c r="J49">
        <v>3.1420521416598302</v>
      </c>
      <c r="K49">
        <v>41.739965625315897</v>
      </c>
      <c r="L49">
        <v>37.7567062985162</v>
      </c>
      <c r="M49">
        <v>-6.6862811191054501</v>
      </c>
      <c r="N49">
        <v>13.980048206017999</v>
      </c>
      <c r="O49">
        <v>1558495</v>
      </c>
      <c r="P49">
        <v>10</v>
      </c>
      <c r="Q49">
        <v>-0.96425543938964797</v>
      </c>
      <c r="R49">
        <v>-0.38369986144170698</v>
      </c>
      <c r="S49">
        <v>0.11743966755297799</v>
      </c>
      <c r="T49">
        <v>-53.652057129635999</v>
      </c>
      <c r="U49">
        <v>3663910.7727272701</v>
      </c>
      <c r="V49">
        <v>-27.123411299297601</v>
      </c>
      <c r="W49">
        <v>3413734.03125</v>
      </c>
      <c r="X49">
        <v>-1.36322864963937</v>
      </c>
      <c r="Y49">
        <v>24.1916597144556</v>
      </c>
      <c r="Z49">
        <v>-2.8173569309197202</v>
      </c>
      <c r="AA49">
        <v>-0.886102174511609</v>
      </c>
      <c r="AB49">
        <v>39.206684213030201</v>
      </c>
      <c r="AC49">
        <v>-2.9493245311807401</v>
      </c>
      <c r="AD49">
        <v>-5.58005361720386</v>
      </c>
      <c r="AE49">
        <v>364290</v>
      </c>
      <c r="AF49">
        <v>6.8866356641538404</v>
      </c>
      <c r="AG49">
        <v>5.2345413831168797</v>
      </c>
      <c r="AH49">
        <v>15.1433687776093</v>
      </c>
      <c r="AI49">
        <v>-1.35210350086299</v>
      </c>
    </row>
    <row r="50" spans="1:35" x14ac:dyDescent="0.25">
      <c r="A50" t="s">
        <v>379</v>
      </c>
      <c r="B50" t="s">
        <v>378</v>
      </c>
      <c r="C50" t="s">
        <v>91</v>
      </c>
      <c r="D50">
        <v>107212.38447346</v>
      </c>
      <c r="E50">
        <v>1099.9000000000001</v>
      </c>
      <c r="F50">
        <v>-10.0821740271716</v>
      </c>
      <c r="G50">
        <v>6.7760411610523397</v>
      </c>
      <c r="H50">
        <v>-0.74000541467374903</v>
      </c>
      <c r="I50">
        <v>-4.2923269816062497</v>
      </c>
      <c r="J50">
        <v>15.533230293662999</v>
      </c>
      <c r="K50">
        <v>12.114571122776599</v>
      </c>
      <c r="L50">
        <v>5.9633911368015502</v>
      </c>
      <c r="M50">
        <v>11.2615823227026</v>
      </c>
      <c r="N50">
        <v>-4.8216605433559403</v>
      </c>
      <c r="O50">
        <v>17594818</v>
      </c>
      <c r="P50">
        <v>5</v>
      </c>
      <c r="Q50">
        <v>0</v>
      </c>
      <c r="R50">
        <v>-7.96586059743953</v>
      </c>
      <c r="S50">
        <v>-7.46472106844484</v>
      </c>
      <c r="T50">
        <v>0</v>
      </c>
      <c r="U50">
        <v>3534125.4285714198</v>
      </c>
      <c r="V50">
        <v>249.65256953080601</v>
      </c>
      <c r="W50">
        <v>2721991.2857142799</v>
      </c>
      <c r="X50">
        <v>-3.3236904900760998E-2</v>
      </c>
      <c r="Y50">
        <v>26.957852518117299</v>
      </c>
      <c r="Z50">
        <v>1.1107492342947101</v>
      </c>
      <c r="AA50">
        <v>3.01746470527068</v>
      </c>
      <c r="AB50">
        <v>25.6851367264114</v>
      </c>
      <c r="AC50">
        <v>-1.18592578904593</v>
      </c>
      <c r="AD50">
        <v>-2.2679423324471299</v>
      </c>
      <c r="AE50">
        <v>929827</v>
      </c>
      <c r="AF50">
        <v>0</v>
      </c>
      <c r="AG50">
        <v>8.4447889877981908</v>
      </c>
      <c r="AH50">
        <v>35.159487068313297</v>
      </c>
      <c r="AI50">
        <v>-1.9922702265745301E-2</v>
      </c>
    </row>
    <row r="51" spans="1:35" x14ac:dyDescent="0.25">
      <c r="A51" t="s">
        <v>383</v>
      </c>
      <c r="B51" t="s">
        <v>382</v>
      </c>
      <c r="C51" t="s">
        <v>384</v>
      </c>
      <c r="D51">
        <v>105333.308153384</v>
      </c>
      <c r="E51">
        <v>1035.95</v>
      </c>
      <c r="F51">
        <v>5.5519464270826404</v>
      </c>
      <c r="G51">
        <v>14.2046080917208</v>
      </c>
      <c r="H51">
        <v>-3.10073893929472</v>
      </c>
      <c r="I51">
        <v>-6.6530605062272201</v>
      </c>
      <c r="J51">
        <v>6.3806168251363298</v>
      </c>
      <c r="K51">
        <v>30.496945266737999</v>
      </c>
      <c r="L51">
        <v>21.597511591055799</v>
      </c>
      <c r="M51">
        <v>3.4993379438691101</v>
      </c>
      <c r="N51">
        <v>2.6069063873125802</v>
      </c>
      <c r="O51">
        <v>1466358</v>
      </c>
      <c r="P51">
        <v>1</v>
      </c>
      <c r="Q51">
        <v>0.58255255109471304</v>
      </c>
      <c r="R51">
        <v>-1.9497420850882501</v>
      </c>
      <c r="S51">
        <v>-1.44860255609356</v>
      </c>
      <c r="T51">
        <v>-21.417884052689601</v>
      </c>
      <c r="U51">
        <v>1130008.31818181</v>
      </c>
      <c r="V51">
        <v>-39.4846889484173</v>
      </c>
      <c r="W51">
        <v>1175184.828125</v>
      </c>
      <c r="X51">
        <v>-4.8243377490564399E-4</v>
      </c>
      <c r="Y51">
        <v>7.3797063197195296</v>
      </c>
      <c r="Z51">
        <v>0.26088307699886498</v>
      </c>
      <c r="AA51">
        <v>0.64620595182207896</v>
      </c>
      <c r="AB51">
        <v>23.533848541889999</v>
      </c>
      <c r="AC51">
        <v>-0.18743537622010401</v>
      </c>
      <c r="AD51">
        <v>-0.51106226115319497</v>
      </c>
      <c r="AE51">
        <v>200503</v>
      </c>
      <c r="AF51">
        <v>0.41690202211301902</v>
      </c>
      <c r="AG51">
        <v>4.1313597318505497</v>
      </c>
      <c r="AH51">
        <v>63.213678775477803</v>
      </c>
      <c r="AI51">
        <v>-4.8243377490564399E-4</v>
      </c>
    </row>
    <row r="52" spans="1:35" x14ac:dyDescent="0.25">
      <c r="A52" t="s">
        <v>386</v>
      </c>
      <c r="B52" t="s">
        <v>385</v>
      </c>
      <c r="C52" t="s">
        <v>387</v>
      </c>
      <c r="D52">
        <v>104002.37058618</v>
      </c>
      <c r="E52">
        <v>804.25</v>
      </c>
      <c r="F52">
        <v>67.520768644871296</v>
      </c>
      <c r="G52">
        <v>29.451531125508001</v>
      </c>
      <c r="H52">
        <v>1.34837124314788</v>
      </c>
      <c r="I52">
        <v>-2.2039503237846101</v>
      </c>
      <c r="J52">
        <v>8.6105066832452497</v>
      </c>
      <c r="K52">
        <v>87.2526193247962</v>
      </c>
      <c r="L52">
        <v>83.566333808844504</v>
      </c>
      <c r="M52">
        <v>50.626548692520501</v>
      </c>
      <c r="N52">
        <v>17.8538294210997</v>
      </c>
      <c r="O52">
        <v>869814</v>
      </c>
      <c r="P52">
        <v>5</v>
      </c>
      <c r="Q52">
        <v>0.46218224970333399</v>
      </c>
      <c r="R52">
        <v>0.506123469132711</v>
      </c>
      <c r="S52">
        <v>1.00726299812739</v>
      </c>
      <c r="T52">
        <v>-18.2782909182129</v>
      </c>
      <c r="U52">
        <v>1763935.68181818</v>
      </c>
      <c r="V52">
        <v>-49.521981204233597</v>
      </c>
      <c r="W52">
        <v>2479723.265625</v>
      </c>
      <c r="X52">
        <v>-0.28228913010052198</v>
      </c>
      <c r="Y52">
        <v>3.1624107058017801</v>
      </c>
      <c r="Z52">
        <v>-0.51692598508837095</v>
      </c>
      <c r="AA52">
        <v>-0.27909003743627903</v>
      </c>
      <c r="AB52">
        <v>26.7101632053628</v>
      </c>
      <c r="AC52">
        <v>0.70926741473089105</v>
      </c>
      <c r="AD52">
        <v>0.25369603046098899</v>
      </c>
      <c r="AE52">
        <v>353742</v>
      </c>
      <c r="AF52">
        <v>2.4345710080732101E-2</v>
      </c>
      <c r="AG52">
        <v>3.2485095122523502</v>
      </c>
      <c r="AH52">
        <v>63.615704528952001</v>
      </c>
      <c r="AI52">
        <v>-0.28233530007434299</v>
      </c>
    </row>
    <row r="53" spans="1:35" x14ac:dyDescent="0.25">
      <c r="A53" t="s">
        <v>15</v>
      </c>
      <c r="B53" t="s">
        <v>16</v>
      </c>
      <c r="C53" t="s">
        <v>17</v>
      </c>
      <c r="D53">
        <v>103039.391416575</v>
      </c>
      <c r="E53">
        <v>201.1</v>
      </c>
      <c r="F53">
        <v>55.614699454037897</v>
      </c>
      <c r="G53">
        <v>27.885532591414901</v>
      </c>
      <c r="H53">
        <v>5.8421052631578902</v>
      </c>
      <c r="I53">
        <v>2.2897836962253901</v>
      </c>
      <c r="J53">
        <v>4.8234709099950397</v>
      </c>
      <c r="K53">
        <v>77.415086016762203</v>
      </c>
      <c r="L53">
        <v>71.660264618010999</v>
      </c>
      <c r="M53">
        <v>7.8452595590176699</v>
      </c>
      <c r="N53">
        <v>16.287830887006599</v>
      </c>
      <c r="O53">
        <v>14042392</v>
      </c>
      <c r="P53">
        <v>2</v>
      </c>
      <c r="Q53">
        <v>0.92848180677540404</v>
      </c>
      <c r="R53">
        <v>2.2889114954221701</v>
      </c>
      <c r="S53">
        <v>2.7900510244168601</v>
      </c>
      <c r="T53">
        <v>-40.900973637906802</v>
      </c>
      <c r="U53">
        <v>20418014.954545401</v>
      </c>
      <c r="V53">
        <v>-44.1354368725979</v>
      </c>
      <c r="W53">
        <v>18364371.625</v>
      </c>
      <c r="X53">
        <v>0</v>
      </c>
      <c r="Y53">
        <v>16.034647164479701</v>
      </c>
      <c r="Z53">
        <v>-0.96221378966773496</v>
      </c>
      <c r="AA53">
        <v>-1.9143943234535501</v>
      </c>
      <c r="AB53">
        <v>12.2929401963281</v>
      </c>
      <c r="AC53">
        <v>1.3687973216698499</v>
      </c>
      <c r="AD53">
        <v>2.32402701338625</v>
      </c>
      <c r="AE53">
        <v>1239958</v>
      </c>
      <c r="AF53">
        <v>0</v>
      </c>
      <c r="AG53">
        <v>6.0920969774528704</v>
      </c>
      <c r="AH53">
        <v>63.971243445952403</v>
      </c>
      <c r="AI53">
        <v>0</v>
      </c>
    </row>
    <row r="54" spans="1:35" x14ac:dyDescent="0.25">
      <c r="A54" t="s">
        <v>97</v>
      </c>
      <c r="B54" t="s">
        <v>98</v>
      </c>
      <c r="C54" t="s">
        <v>99</v>
      </c>
      <c r="D54">
        <v>102941.414955445</v>
      </c>
      <c r="E54">
        <v>278.8</v>
      </c>
      <c r="F54">
        <v>-2.4814103778224399</v>
      </c>
      <c r="G54">
        <v>-12.806880375293099</v>
      </c>
      <c r="H54">
        <v>-0.41078764065010798</v>
      </c>
      <c r="I54">
        <v>-3.9631092075826002</v>
      </c>
      <c r="J54">
        <v>22.220229555236699</v>
      </c>
      <c r="K54">
        <v>15.8528984001662</v>
      </c>
      <c r="L54">
        <v>13.5641547861507</v>
      </c>
      <c r="M54">
        <v>4.8751939837897202</v>
      </c>
      <c r="N54">
        <v>-24.404582079701399</v>
      </c>
      <c r="O54">
        <v>3456105</v>
      </c>
      <c r="P54">
        <v>1</v>
      </c>
      <c r="Q54">
        <v>0.59534548078659</v>
      </c>
      <c r="R54">
        <v>0.19766397124888099</v>
      </c>
      <c r="S54">
        <v>0.69880350024356597</v>
      </c>
      <c r="T54">
        <v>-14.636336152685599</v>
      </c>
      <c r="U54">
        <v>6535017.3636363596</v>
      </c>
      <c r="V54">
        <v>-52.481978141549</v>
      </c>
      <c r="W54">
        <v>6871334.875</v>
      </c>
      <c r="X54">
        <v>-1.57389753478105</v>
      </c>
      <c r="Y54">
        <v>9.9809011969109598</v>
      </c>
      <c r="Z54">
        <v>-0.222939894741703</v>
      </c>
      <c r="AA54">
        <v>-1.06195751722527</v>
      </c>
      <c r="AB54">
        <v>7.4803974308082397</v>
      </c>
      <c r="AC54">
        <v>-0.40793009547033399</v>
      </c>
      <c r="AD54">
        <v>-0.419216900282187</v>
      </c>
      <c r="AE54">
        <v>1565264</v>
      </c>
      <c r="AF54">
        <v>68.107313133130603</v>
      </c>
      <c r="AG54">
        <v>10.048486497227101</v>
      </c>
      <c r="AH54">
        <v>68.111635088644306</v>
      </c>
      <c r="AI54">
        <v>-1.3192830608943401E-4</v>
      </c>
    </row>
    <row r="55" spans="1:35" x14ac:dyDescent="0.25">
      <c r="A55" t="s">
        <v>392</v>
      </c>
      <c r="B55" t="s">
        <v>391</v>
      </c>
      <c r="C55" t="s">
        <v>384</v>
      </c>
      <c r="D55">
        <v>101679.34942198</v>
      </c>
      <c r="E55">
        <v>581.70000000000005</v>
      </c>
      <c r="F55">
        <v>-14.4740617590491</v>
      </c>
      <c r="G55">
        <v>3.4961302375233601</v>
      </c>
      <c r="H55">
        <v>1.3238111827207799</v>
      </c>
      <c r="I55">
        <v>-2.22851038421171</v>
      </c>
      <c r="J55">
        <v>4.9939831528278997</v>
      </c>
      <c r="K55">
        <v>15.496872828353</v>
      </c>
      <c r="L55">
        <v>1.5715034049240399</v>
      </c>
      <c r="M55">
        <v>8.5481314314077306</v>
      </c>
      <c r="N55">
        <v>-8.1015714668849199</v>
      </c>
      <c r="O55">
        <v>1803940</v>
      </c>
      <c r="P55">
        <v>1</v>
      </c>
      <c r="Q55">
        <v>1.37678633670269</v>
      </c>
      <c r="R55">
        <v>2.91932059447982</v>
      </c>
      <c r="S55">
        <v>3.42046012347451</v>
      </c>
      <c r="T55">
        <v>-10.0289173884376</v>
      </c>
      <c r="U55">
        <v>1591032.5454545401</v>
      </c>
      <c r="V55">
        <v>-40.079427294396503</v>
      </c>
      <c r="W55">
        <v>1940688.6875</v>
      </c>
      <c r="X55">
        <v>-4.4940369425745504E-3</v>
      </c>
      <c r="Y55">
        <v>8.86792863433765</v>
      </c>
      <c r="Z55">
        <v>0.43313098575040199</v>
      </c>
      <c r="AA55">
        <v>1.2625681142722001</v>
      </c>
      <c r="AB55">
        <v>19.390438721274801</v>
      </c>
      <c r="AC55">
        <v>-0.33997682814520402</v>
      </c>
      <c r="AD55">
        <v>-1.0797614137472</v>
      </c>
      <c r="AE55">
        <v>444832</v>
      </c>
      <c r="AF55">
        <v>0</v>
      </c>
      <c r="AG55">
        <v>3.7372056587712201</v>
      </c>
      <c r="AH55">
        <v>66.231219919511304</v>
      </c>
      <c r="AI55">
        <v>-4.4940369425745504E-3</v>
      </c>
    </row>
    <row r="56" spans="1:35" x14ac:dyDescent="0.25">
      <c r="A56" t="s">
        <v>47</v>
      </c>
      <c r="B56" t="s">
        <v>48</v>
      </c>
      <c r="C56" t="s">
        <v>49</v>
      </c>
      <c r="D56">
        <v>101068.79010882</v>
      </c>
      <c r="E56">
        <v>451.5</v>
      </c>
      <c r="F56">
        <v>-0.98440308446245695</v>
      </c>
      <c r="G56">
        <v>-5.7411273486430003</v>
      </c>
      <c r="H56">
        <v>7.4488338886244598</v>
      </c>
      <c r="I56">
        <v>3.8965123216919602</v>
      </c>
      <c r="J56">
        <v>11.6279069767441</v>
      </c>
      <c r="K56">
        <v>25.836120401337698</v>
      </c>
      <c r="L56">
        <v>15.0611620795107</v>
      </c>
      <c r="M56">
        <v>16.1696465254999</v>
      </c>
      <c r="N56">
        <v>-17.338829053051199</v>
      </c>
      <c r="O56">
        <v>3873976</v>
      </c>
      <c r="P56">
        <v>1</v>
      </c>
      <c r="Q56">
        <v>2.2153300841830401E-2</v>
      </c>
      <c r="R56">
        <v>3.9125431530494801</v>
      </c>
      <c r="S56">
        <v>4.4136826820441604</v>
      </c>
      <c r="T56">
        <v>-31.007889440971599</v>
      </c>
      <c r="U56">
        <v>5409307.0454545403</v>
      </c>
      <c r="V56">
        <v>-10.0971045472256</v>
      </c>
      <c r="W56">
        <v>5697900.28125</v>
      </c>
      <c r="X56">
        <v>0</v>
      </c>
      <c r="Y56">
        <v>26.113579345421901</v>
      </c>
      <c r="Z56">
        <v>-0.11709146228652</v>
      </c>
      <c r="AA56">
        <v>-0.80609957503969198</v>
      </c>
      <c r="AB56">
        <v>29.930487750796999</v>
      </c>
      <c r="AC56">
        <v>7.2734110829127702E-2</v>
      </c>
      <c r="AD56">
        <v>0.38660684116948102</v>
      </c>
      <c r="AE56">
        <v>666489</v>
      </c>
      <c r="AF56">
        <v>0</v>
      </c>
      <c r="AG56">
        <v>4.6852654729051801</v>
      </c>
      <c r="AH56">
        <v>34.641615025073499</v>
      </c>
      <c r="AI56">
        <v>0</v>
      </c>
    </row>
    <row r="57" spans="1:35" x14ac:dyDescent="0.25">
      <c r="A57" t="s">
        <v>394</v>
      </c>
      <c r="B57" t="s">
        <v>393</v>
      </c>
      <c r="C57" t="s">
        <v>96</v>
      </c>
      <c r="D57">
        <v>99335.687950199994</v>
      </c>
      <c r="E57">
        <v>3739.05</v>
      </c>
      <c r="F57">
        <v>-18.918553617468898</v>
      </c>
      <c r="G57">
        <v>10.379488996147501</v>
      </c>
      <c r="H57">
        <v>3.81780066915633</v>
      </c>
      <c r="I57">
        <v>0.26547910222383497</v>
      </c>
      <c r="J57">
        <v>6.2810072077131798</v>
      </c>
      <c r="K57">
        <v>36.961538461538403</v>
      </c>
      <c r="L57">
        <v>-2.8729884534957599</v>
      </c>
      <c r="M57">
        <v>27.654800743729201</v>
      </c>
      <c r="N57">
        <v>-1.2182127082607299</v>
      </c>
      <c r="O57">
        <v>352854</v>
      </c>
      <c r="P57">
        <v>2</v>
      </c>
      <c r="Q57">
        <v>-7.6164515353160406E-2</v>
      </c>
      <c r="R57">
        <v>1.3759726703359201</v>
      </c>
      <c r="S57">
        <v>1.8771121993306099</v>
      </c>
      <c r="T57">
        <v>-59.699896980924301</v>
      </c>
      <c r="U57">
        <v>447915.45454545401</v>
      </c>
      <c r="V57">
        <v>-43.948099562677797</v>
      </c>
      <c r="W57">
        <v>516837.9375</v>
      </c>
      <c r="X57">
        <v>-1.11500954274958E-2</v>
      </c>
      <c r="Y57">
        <v>21.234016093354601</v>
      </c>
      <c r="Z57">
        <v>0.16148125702861099</v>
      </c>
      <c r="AA57">
        <v>0.56265905366277003</v>
      </c>
      <c r="AB57">
        <v>14.698394815687699</v>
      </c>
      <c r="AC57">
        <v>2.3423864323229099E-2</v>
      </c>
      <c r="AD57">
        <v>-0.44894804500027602</v>
      </c>
      <c r="AE57">
        <v>402155</v>
      </c>
      <c r="AF57">
        <v>0</v>
      </c>
      <c r="AG57">
        <v>8.9036808047114206</v>
      </c>
      <c r="AH57">
        <v>51.929535314499297</v>
      </c>
      <c r="AI57">
        <v>-1.0020018188221499E-2</v>
      </c>
    </row>
    <row r="58" spans="1:35" x14ac:dyDescent="0.25">
      <c r="A58" t="s">
        <v>389</v>
      </c>
      <c r="B58" t="s">
        <v>388</v>
      </c>
      <c r="C58" t="s">
        <v>390</v>
      </c>
      <c r="D58">
        <v>98308.727038515004</v>
      </c>
      <c r="E58">
        <v>2617</v>
      </c>
      <c r="F58">
        <v>25.951179274442399</v>
      </c>
      <c r="G58">
        <v>24.973138177216299</v>
      </c>
      <c r="H58">
        <v>-0.15642287589179699</v>
      </c>
      <c r="I58">
        <v>-3.7087444428242899</v>
      </c>
      <c r="J58">
        <v>4.89491784486051</v>
      </c>
      <c r="K58">
        <v>56.145584725536899</v>
      </c>
      <c r="L58">
        <v>41.996744438415597</v>
      </c>
      <c r="M58">
        <v>20.996805182774999</v>
      </c>
      <c r="N58">
        <v>13.375436472808101</v>
      </c>
      <c r="O58">
        <v>1240298</v>
      </c>
      <c r="P58">
        <v>10</v>
      </c>
      <c r="Q58">
        <v>2.63348824440653</v>
      </c>
      <c r="R58">
        <v>-2.3015324883803401</v>
      </c>
      <c r="S58">
        <v>-1.80039295938565</v>
      </c>
      <c r="T58">
        <v>1.2936335913522501</v>
      </c>
      <c r="U58">
        <v>699212.59090909001</v>
      </c>
      <c r="V58">
        <v>305.83808333387799</v>
      </c>
      <c r="W58">
        <v>848327.703125</v>
      </c>
      <c r="X58">
        <v>-4.15263369313959</v>
      </c>
      <c r="Y58">
        <v>10.4443270626191</v>
      </c>
      <c r="Z58">
        <v>-5.1966413576879499E-2</v>
      </c>
      <c r="AA58">
        <v>2.1214512225525199</v>
      </c>
      <c r="AB58">
        <v>19.7639419924671</v>
      </c>
      <c r="AC58">
        <v>0.32949826449089697</v>
      </c>
      <c r="AD58">
        <v>1.99104136893794</v>
      </c>
      <c r="AE58">
        <v>105511</v>
      </c>
      <c r="AF58">
        <v>0</v>
      </c>
      <c r="AG58">
        <v>0.97797415926088904</v>
      </c>
      <c r="AH58">
        <v>67.771051494800602</v>
      </c>
      <c r="AI58">
        <v>-9.29458426556522E-2</v>
      </c>
    </row>
    <row r="59" spans="1:35" x14ac:dyDescent="0.25">
      <c r="A59" t="s">
        <v>398</v>
      </c>
      <c r="B59" t="s">
        <v>397</v>
      </c>
      <c r="C59" t="s">
        <v>333</v>
      </c>
      <c r="D59">
        <v>97580.5552073</v>
      </c>
      <c r="E59">
        <v>258.55</v>
      </c>
      <c r="F59">
        <v>-35.738063999196001</v>
      </c>
      <c r="G59">
        <v>4.27505545472878</v>
      </c>
      <c r="H59">
        <v>1.5315138425289601</v>
      </c>
      <c r="I59">
        <v>-2.0208077244035301</v>
      </c>
      <c r="J59">
        <v>67.279056275381905</v>
      </c>
      <c r="K59">
        <v>95.279456193353397</v>
      </c>
      <c r="L59">
        <v>-19.6924988352228</v>
      </c>
      <c r="M59">
        <v>58.0697076836043</v>
      </c>
      <c r="N59">
        <v>-7.3226462496795</v>
      </c>
      <c r="O59">
        <v>6171660</v>
      </c>
      <c r="P59">
        <v>10</v>
      </c>
      <c r="Q59">
        <v>2.1936758893280599</v>
      </c>
      <c r="R59">
        <v>6.9493278179938001</v>
      </c>
      <c r="S59">
        <v>7.4504673469884803</v>
      </c>
      <c r="T59">
        <v>89.799294333354695</v>
      </c>
      <c r="U59">
        <v>4030074.5454545398</v>
      </c>
      <c r="V59">
        <v>208.30644911514301</v>
      </c>
      <c r="W59">
        <v>5469934.453125</v>
      </c>
      <c r="X59">
        <v>0</v>
      </c>
      <c r="Y59">
        <v>4.1805717556470903E-2</v>
      </c>
      <c r="Z59">
        <v>2.84143207026206E-2</v>
      </c>
      <c r="AA59">
        <v>3.9654088991189898E-2</v>
      </c>
      <c r="AB59">
        <v>11.9483362077937</v>
      </c>
      <c r="AC59">
        <v>0.25268416609865102</v>
      </c>
      <c r="AD59">
        <v>-0.93240527138539497</v>
      </c>
      <c r="AE59">
        <v>1670036</v>
      </c>
      <c r="AF59">
        <v>18.7894841242186</v>
      </c>
      <c r="AG59">
        <v>6.3822357254164199</v>
      </c>
      <c r="AH59">
        <v>74.971696758317904</v>
      </c>
      <c r="AI59">
        <v>0</v>
      </c>
    </row>
    <row r="60" spans="1:35" x14ac:dyDescent="0.25">
      <c r="A60" t="s">
        <v>414</v>
      </c>
      <c r="B60" t="s">
        <v>413</v>
      </c>
      <c r="C60" t="s">
        <v>315</v>
      </c>
      <c r="D60">
        <v>94566.834092325007</v>
      </c>
      <c r="E60">
        <v>1177.8</v>
      </c>
      <c r="F60">
        <v>5.6971605582863702</v>
      </c>
      <c r="G60">
        <v>12.465982334686</v>
      </c>
      <c r="H60">
        <v>16.625408456282798</v>
      </c>
      <c r="I60">
        <v>13.073086889350201</v>
      </c>
      <c r="J60">
        <v>3.53200883002209</v>
      </c>
      <c r="K60">
        <v>38.239436619718298</v>
      </c>
      <c r="L60">
        <v>21.7427257222595</v>
      </c>
      <c r="M60">
        <v>13.1085870029502</v>
      </c>
      <c r="N60">
        <v>0.86828063027778901</v>
      </c>
      <c r="O60">
        <v>4426601</v>
      </c>
      <c r="P60">
        <v>2</v>
      </c>
      <c r="Q60">
        <v>0.54206325494045005</v>
      </c>
      <c r="R60">
        <v>12.2837122837122</v>
      </c>
      <c r="S60">
        <v>12.784851812706901</v>
      </c>
      <c r="T60">
        <v>-69.662009670377799</v>
      </c>
      <c r="U60">
        <v>1948659.63636363</v>
      </c>
      <c r="V60">
        <v>403.51548503706402</v>
      </c>
      <c r="W60">
        <v>1982589.375</v>
      </c>
      <c r="X60">
        <v>-0.208725398218255</v>
      </c>
      <c r="Y60">
        <v>24.288211163340399</v>
      </c>
      <c r="Z60">
        <v>2.19090791735632</v>
      </c>
      <c r="AA60">
        <v>3.1597103543003699</v>
      </c>
      <c r="AB60">
        <v>25.442587417518101</v>
      </c>
      <c r="AC60">
        <v>-1.97366024222565</v>
      </c>
      <c r="AD60">
        <v>-2.94600562223278</v>
      </c>
      <c r="AE60">
        <v>466513</v>
      </c>
      <c r="AF60">
        <v>0</v>
      </c>
      <c r="AG60">
        <v>6.7238131582082099</v>
      </c>
      <c r="AH60">
        <v>33.402171925134901</v>
      </c>
      <c r="AI60">
        <v>-0.14517038786172501</v>
      </c>
    </row>
    <row r="61" spans="1:35" x14ac:dyDescent="0.25">
      <c r="A61" t="s">
        <v>396</v>
      </c>
      <c r="B61" t="s">
        <v>395</v>
      </c>
      <c r="C61" t="s">
        <v>290</v>
      </c>
      <c r="D61">
        <v>93409.631626814997</v>
      </c>
      <c r="E61">
        <v>1137.5999999999999</v>
      </c>
      <c r="F61">
        <v>48.800109375948502</v>
      </c>
      <c r="G61">
        <v>60.247922242569302</v>
      </c>
      <c r="H61">
        <v>0.89578713968957002</v>
      </c>
      <c r="I61">
        <v>-2.6565344272429199</v>
      </c>
      <c r="J61">
        <v>6.7686357243319204</v>
      </c>
      <c r="K61">
        <v>72.887537993920901</v>
      </c>
      <c r="L61">
        <v>64.845674539921703</v>
      </c>
      <c r="M61">
        <v>31.198300989428301</v>
      </c>
      <c r="N61">
        <v>48.650220538161001</v>
      </c>
      <c r="O61">
        <v>1538151</v>
      </c>
      <c r="P61">
        <v>2</v>
      </c>
      <c r="Q61">
        <v>0.14525287204541201</v>
      </c>
      <c r="R61">
        <v>0.251156642432245</v>
      </c>
      <c r="S61">
        <v>0.75229617142693095</v>
      </c>
      <c r="T61">
        <v>46.7537498199151</v>
      </c>
      <c r="U61">
        <v>1638388.5454545401</v>
      </c>
      <c r="V61">
        <v>-11.754642322977199</v>
      </c>
      <c r="W61">
        <v>1784567.40625</v>
      </c>
      <c r="X61">
        <v>-3.1403983461189E-2</v>
      </c>
      <c r="Y61">
        <v>20.374993064809601</v>
      </c>
      <c r="Z61">
        <v>-1.0923531198343199</v>
      </c>
      <c r="AA61">
        <v>-0.86922998421255504</v>
      </c>
      <c r="AB61">
        <v>20.912586371715701</v>
      </c>
      <c r="AC61">
        <v>1.28431668613354</v>
      </c>
      <c r="AD61">
        <v>1.53394952119678</v>
      </c>
      <c r="AE61">
        <v>140546</v>
      </c>
      <c r="AF61">
        <v>0</v>
      </c>
      <c r="AG61">
        <v>5.1710757749966998</v>
      </c>
      <c r="AH61">
        <v>51.4559124773862</v>
      </c>
      <c r="AI61">
        <v>-1.68076769999458E-2</v>
      </c>
    </row>
    <row r="62" spans="1:35" x14ac:dyDescent="0.25">
      <c r="A62" t="s">
        <v>406</v>
      </c>
      <c r="B62" t="s">
        <v>405</v>
      </c>
      <c r="C62" t="s">
        <v>407</v>
      </c>
      <c r="D62">
        <v>93241.804083750001</v>
      </c>
      <c r="E62">
        <v>4516.2</v>
      </c>
      <c r="F62">
        <v>49.853966473459003</v>
      </c>
      <c r="G62">
        <v>61.108732876712303</v>
      </c>
      <c r="H62">
        <v>2.3826256489310902</v>
      </c>
      <c r="I62">
        <v>-1.1696959180013999</v>
      </c>
      <c r="J62">
        <v>2.17328727691423</v>
      </c>
      <c r="K62">
        <v>71.068181818181799</v>
      </c>
      <c r="L62">
        <v>65.899531637432204</v>
      </c>
      <c r="M62">
        <v>30.605692022276099</v>
      </c>
      <c r="N62">
        <v>49.511031172304001</v>
      </c>
      <c r="O62">
        <v>413558</v>
      </c>
      <c r="P62">
        <v>2</v>
      </c>
      <c r="Q62">
        <v>2.63857639599098</v>
      </c>
      <c r="R62">
        <v>6.8720715604145797</v>
      </c>
      <c r="S62">
        <v>7.3732110894092697</v>
      </c>
      <c r="T62">
        <v>23.5486193473604</v>
      </c>
      <c r="U62">
        <v>310122</v>
      </c>
      <c r="V62">
        <v>0.13001760201055099</v>
      </c>
      <c r="W62">
        <v>317349.109375</v>
      </c>
      <c r="X62">
        <v>0</v>
      </c>
      <c r="Y62">
        <v>8.0626813357423899</v>
      </c>
      <c r="Z62">
        <v>-0.92393280822430901</v>
      </c>
      <c r="AA62">
        <v>-1.67317030296702</v>
      </c>
      <c r="AB62">
        <v>9.4577852338304194</v>
      </c>
      <c r="AC62">
        <v>1.0076260553647201</v>
      </c>
      <c r="AD62">
        <v>1.9100439045884701</v>
      </c>
      <c r="AE62">
        <v>109435</v>
      </c>
      <c r="AF62">
        <v>0</v>
      </c>
      <c r="AG62">
        <v>6.3485787194583496</v>
      </c>
      <c r="AH62">
        <v>74.999999882024397</v>
      </c>
      <c r="AI62">
        <v>0</v>
      </c>
    </row>
    <row r="63" spans="1:35" x14ac:dyDescent="0.25">
      <c r="A63" t="s">
        <v>400</v>
      </c>
      <c r="B63" t="s">
        <v>399</v>
      </c>
      <c r="C63" t="s">
        <v>401</v>
      </c>
      <c r="D63">
        <v>93016.935599025004</v>
      </c>
      <c r="E63">
        <v>130.15</v>
      </c>
      <c r="F63">
        <v>27.2914392413131</v>
      </c>
      <c r="G63">
        <v>38.016967126193002</v>
      </c>
      <c r="H63">
        <v>7.7846790890269197</v>
      </c>
      <c r="I63">
        <v>4.2323575220944196</v>
      </c>
      <c r="J63">
        <v>1.1525163273146299</v>
      </c>
      <c r="K63">
        <v>49.597701149425298</v>
      </c>
      <c r="L63">
        <v>43.337004405286301</v>
      </c>
      <c r="M63">
        <v>30.680471538718901</v>
      </c>
      <c r="N63">
        <v>26.419265421784701</v>
      </c>
      <c r="O63">
        <v>36697070</v>
      </c>
      <c r="P63">
        <v>1</v>
      </c>
      <c r="Q63">
        <v>2.27897838899804</v>
      </c>
      <c r="R63">
        <v>4.1616646658663399</v>
      </c>
      <c r="S63">
        <v>4.6628041948610299</v>
      </c>
      <c r="T63">
        <v>216.415070733899</v>
      </c>
      <c r="U63">
        <v>17817296.8636363</v>
      </c>
      <c r="V63">
        <v>269.6868633222</v>
      </c>
      <c r="W63">
        <v>15260396.296875</v>
      </c>
      <c r="X63">
        <v>0</v>
      </c>
      <c r="Y63">
        <v>24.826761540311399</v>
      </c>
      <c r="Z63">
        <v>-0.67457894627908699</v>
      </c>
      <c r="AA63">
        <v>-0.22195244725645899</v>
      </c>
      <c r="AB63">
        <v>17.3534560302631</v>
      </c>
      <c r="AC63">
        <v>0.93150134351349501</v>
      </c>
      <c r="AD63">
        <v>1.1153196547692E-2</v>
      </c>
      <c r="AE63">
        <v>767820</v>
      </c>
      <c r="AF63">
        <v>0</v>
      </c>
      <c r="AG63">
        <v>5.3440130425045904</v>
      </c>
      <c r="AH63">
        <v>51.135910147795201</v>
      </c>
      <c r="AI63">
        <v>0</v>
      </c>
    </row>
    <row r="64" spans="1:35" x14ac:dyDescent="0.25">
      <c r="A64" t="s">
        <v>409</v>
      </c>
      <c r="B64" t="s">
        <v>408</v>
      </c>
      <c r="C64" t="s">
        <v>315</v>
      </c>
      <c r="D64">
        <v>91533.147202699998</v>
      </c>
      <c r="E64">
        <v>5583</v>
      </c>
      <c r="F64">
        <v>15.0092346623199</v>
      </c>
      <c r="G64">
        <v>29.4158553546592</v>
      </c>
      <c r="H64">
        <v>9.3023483461730301</v>
      </c>
      <c r="I64">
        <v>5.75002677924053</v>
      </c>
      <c r="J64">
        <v>0.60899158158695899</v>
      </c>
      <c r="K64">
        <v>39.679759819864799</v>
      </c>
      <c r="L64">
        <v>31.054799826293099</v>
      </c>
      <c r="M64">
        <v>21.794403342036698</v>
      </c>
      <c r="N64">
        <v>17.818153650250899</v>
      </c>
      <c r="O64">
        <v>631559</v>
      </c>
      <c r="P64">
        <v>5</v>
      </c>
      <c r="Q64">
        <v>1.3800617396041399</v>
      </c>
      <c r="R64">
        <v>5.5746756930524599</v>
      </c>
      <c r="S64">
        <v>6.0758152220471402</v>
      </c>
      <c r="T64">
        <v>-58.114180092863002</v>
      </c>
      <c r="U64">
        <v>480841.45454545401</v>
      </c>
      <c r="V64">
        <v>174.50255135304201</v>
      </c>
      <c r="W64">
        <v>444162.109375</v>
      </c>
      <c r="X64">
        <v>-5.1076206723976699E-3</v>
      </c>
      <c r="Y64">
        <v>21.9875187430765</v>
      </c>
      <c r="Z64">
        <v>-1.0592569210771501</v>
      </c>
      <c r="AA64">
        <v>-1.39620036961954</v>
      </c>
      <c r="AB64">
        <v>39.535772523058199</v>
      </c>
      <c r="AC64">
        <v>0.98239302760367697</v>
      </c>
      <c r="AD64">
        <v>1.71472718786712</v>
      </c>
      <c r="AE64">
        <v>246769</v>
      </c>
      <c r="AF64">
        <v>0</v>
      </c>
      <c r="AG64">
        <v>7.4356583394984899</v>
      </c>
      <c r="AH64">
        <v>26.6944818592332</v>
      </c>
      <c r="AI64">
        <v>-4.4282980067649096E-3</v>
      </c>
    </row>
    <row r="65" spans="1:35" x14ac:dyDescent="0.25">
      <c r="A65" t="s">
        <v>403</v>
      </c>
      <c r="B65" t="s">
        <v>402</v>
      </c>
      <c r="C65" t="s">
        <v>404</v>
      </c>
      <c r="D65">
        <v>91070.798903400006</v>
      </c>
      <c r="E65">
        <v>3355.2</v>
      </c>
      <c r="F65">
        <v>-6.1830897219299397</v>
      </c>
      <c r="G65">
        <v>5.8506191340010902</v>
      </c>
      <c r="H65">
        <v>-5.3500148102176404</v>
      </c>
      <c r="I65">
        <v>-8.9023363771501405</v>
      </c>
      <c r="J65">
        <v>15.9290057224606</v>
      </c>
      <c r="K65">
        <v>18.307475317348299</v>
      </c>
      <c r="L65">
        <v>9.8624754420432108</v>
      </c>
      <c r="M65">
        <v>2.9973310519500802</v>
      </c>
      <c r="N65">
        <v>-5.7470825704071897</v>
      </c>
      <c r="O65">
        <v>336286</v>
      </c>
      <c r="P65">
        <v>1</v>
      </c>
      <c r="Q65">
        <v>0.82033714955376402</v>
      </c>
      <c r="R65">
        <v>1.1974061227567401</v>
      </c>
      <c r="S65">
        <v>1.6985456517514199</v>
      </c>
      <c r="T65">
        <v>-55.0833523666034</v>
      </c>
      <c r="U65">
        <v>1349629</v>
      </c>
      <c r="V65">
        <v>-37.316092521794801</v>
      </c>
      <c r="W65">
        <v>873653.625</v>
      </c>
      <c r="X65">
        <v>-3.2443963890173601E-2</v>
      </c>
      <c r="Y65">
        <v>10.1240765587879</v>
      </c>
      <c r="Z65">
        <v>-1.16042974267876</v>
      </c>
      <c r="AA65">
        <v>6.1205692602763699E-2</v>
      </c>
      <c r="AB65">
        <v>30.274522848663199</v>
      </c>
      <c r="AC65">
        <v>1.6394678429456799</v>
      </c>
      <c r="AD65">
        <v>0.42844417660032202</v>
      </c>
      <c r="AE65">
        <v>245461</v>
      </c>
      <c r="AF65">
        <v>0</v>
      </c>
      <c r="AG65">
        <v>6.7095345782476397</v>
      </c>
      <c r="AH65">
        <v>49.172639135658301</v>
      </c>
      <c r="AI65">
        <v>-3.1805244268212997E-2</v>
      </c>
    </row>
    <row r="66" spans="1:35" x14ac:dyDescent="0.25">
      <c r="A66" t="s">
        <v>411</v>
      </c>
      <c r="B66" t="s">
        <v>410</v>
      </c>
      <c r="C66" t="s">
        <v>412</v>
      </c>
      <c r="D66">
        <v>89797.160981499997</v>
      </c>
      <c r="E66">
        <v>814.8</v>
      </c>
      <c r="F66">
        <v>-88.999608946025504</v>
      </c>
      <c r="G66">
        <v>-59.547214775096798</v>
      </c>
      <c r="H66">
        <v>-0.53103827137887105</v>
      </c>
      <c r="I66">
        <v>-4.0833598383113703</v>
      </c>
      <c r="J66">
        <v>419.97422680412302</v>
      </c>
      <c r="K66">
        <v>29.026128266033201</v>
      </c>
      <c r="L66">
        <v>-72.954043782052295</v>
      </c>
      <c r="M66">
        <v>37.102383748614898</v>
      </c>
      <c r="N66">
        <v>-71.144916479505099</v>
      </c>
      <c r="O66">
        <v>1229894</v>
      </c>
      <c r="P66">
        <v>10</v>
      </c>
      <c r="Q66">
        <v>1.2173913043478199</v>
      </c>
      <c r="R66">
        <v>5.1151390053537904</v>
      </c>
      <c r="S66">
        <v>5.6162785343484796</v>
      </c>
      <c r="T66">
        <v>18.721481462890502</v>
      </c>
      <c r="U66">
        <v>3357206.36363636</v>
      </c>
      <c r="V66">
        <v>189.02639061875701</v>
      </c>
      <c r="W66">
        <v>2812986.671875</v>
      </c>
      <c r="X66">
        <v>-5.9170799599050303</v>
      </c>
      <c r="Y66">
        <v>3.82116195378038</v>
      </c>
      <c r="Z66">
        <v>2.22879991764139E-2</v>
      </c>
      <c r="AA66">
        <v>4.8533352862880602E-2</v>
      </c>
      <c r="AB66">
        <v>19.6503975633876</v>
      </c>
      <c r="AC66">
        <v>-1.3950078953588201</v>
      </c>
      <c r="AD66">
        <v>0.33533926820028898</v>
      </c>
      <c r="AE66">
        <v>426135</v>
      </c>
      <c r="AF66">
        <v>2.8621399751485401</v>
      </c>
      <c r="AG66">
        <v>2.3582640568517199</v>
      </c>
      <c r="AH66">
        <v>68.277138757350301</v>
      </c>
      <c r="AI66">
        <v>-3.3711197368741401</v>
      </c>
    </row>
    <row r="67" spans="1:35" x14ac:dyDescent="0.25">
      <c r="A67" t="s">
        <v>420</v>
      </c>
      <c r="B67" t="s">
        <v>419</v>
      </c>
      <c r="C67" t="s">
        <v>323</v>
      </c>
      <c r="D67">
        <v>89304.394174275003</v>
      </c>
      <c r="E67">
        <v>454.8</v>
      </c>
      <c r="F67">
        <v>6.5916196816517401</v>
      </c>
      <c r="G67">
        <v>19.542646865553898</v>
      </c>
      <c r="H67">
        <v>4.73229706390328</v>
      </c>
      <c r="I67">
        <v>1.1799754969707801</v>
      </c>
      <c r="J67">
        <v>31.4863676341248</v>
      </c>
      <c r="K67">
        <v>44.243577545195002</v>
      </c>
      <c r="L67">
        <v>22.637184845624901</v>
      </c>
      <c r="M67">
        <v>15.1036226054064</v>
      </c>
      <c r="N67">
        <v>7.9449451611456601</v>
      </c>
      <c r="O67">
        <v>4530916</v>
      </c>
      <c r="P67">
        <v>2</v>
      </c>
      <c r="Q67">
        <v>1.1228460255697601</v>
      </c>
      <c r="R67">
        <v>9.3006488824801696</v>
      </c>
      <c r="S67">
        <v>9.8017884114748508</v>
      </c>
      <c r="T67">
        <v>1.15568776314975</v>
      </c>
      <c r="U67">
        <v>3797264.2727272701</v>
      </c>
      <c r="V67">
        <v>127.626342246644</v>
      </c>
      <c r="W67">
        <v>5115019.796875</v>
      </c>
      <c r="X67">
        <v>-1.9152339015860699E-2</v>
      </c>
      <c r="Y67">
        <v>14.4047082406741</v>
      </c>
      <c r="Z67">
        <v>-0.34992114271497698</v>
      </c>
      <c r="AA67">
        <v>-2.5887501668305402</v>
      </c>
      <c r="AB67">
        <v>12.4566912213633</v>
      </c>
      <c r="AC67">
        <v>1.29391097887143</v>
      </c>
      <c r="AD67">
        <v>1.7943832181677499</v>
      </c>
      <c r="AE67">
        <v>618775</v>
      </c>
      <c r="AF67">
        <v>63.197272012700203</v>
      </c>
      <c r="AG67">
        <v>6.35181379625012</v>
      </c>
      <c r="AH67">
        <v>63.197272012700203</v>
      </c>
      <c r="AI67">
        <v>-1.91543557158695E-2</v>
      </c>
    </row>
    <row r="68" spans="1:35" x14ac:dyDescent="0.25">
      <c r="A68" t="s">
        <v>418</v>
      </c>
      <c r="B68" t="s">
        <v>417</v>
      </c>
      <c r="C68" t="s">
        <v>323</v>
      </c>
      <c r="D68">
        <v>86123.121842339999</v>
      </c>
      <c r="E68">
        <v>24048.05</v>
      </c>
      <c r="F68">
        <v>1.74782170724445</v>
      </c>
      <c r="G68">
        <v>9.8024309170273707</v>
      </c>
      <c r="H68">
        <v>-2.22421778210239E-2</v>
      </c>
      <c r="I68">
        <v>-3.5745637447535201</v>
      </c>
      <c r="J68">
        <v>12.478974386696599</v>
      </c>
      <c r="K68">
        <v>20.0005489035651</v>
      </c>
      <c r="L68">
        <v>17.793386871217599</v>
      </c>
      <c r="M68">
        <v>7.0731358123498502</v>
      </c>
      <c r="N68">
        <v>-1.7952707873809099</v>
      </c>
      <c r="O68">
        <v>22654</v>
      </c>
      <c r="P68">
        <v>10</v>
      </c>
      <c r="Q68">
        <v>0.74781468439916099</v>
      </c>
      <c r="R68">
        <v>4.1548373125439797</v>
      </c>
      <c r="S68">
        <v>4.6559768415386698</v>
      </c>
      <c r="T68">
        <v>-38.1595828897442</v>
      </c>
      <c r="U68">
        <v>43105.363636363603</v>
      </c>
      <c r="V68">
        <v>-40.130553133010899</v>
      </c>
      <c r="W68">
        <v>47886.828125</v>
      </c>
      <c r="X68">
        <v>0</v>
      </c>
      <c r="Y68">
        <v>12.000712956394301</v>
      </c>
      <c r="Z68">
        <v>0.253204285010943</v>
      </c>
      <c r="AA68">
        <v>4.0971988718194297E-2</v>
      </c>
      <c r="AB68">
        <v>12.621803184346399</v>
      </c>
      <c r="AC68">
        <v>-0.19339122348572399</v>
      </c>
      <c r="AD68">
        <v>0.119185444825033</v>
      </c>
      <c r="AE68">
        <v>32176</v>
      </c>
      <c r="AF68">
        <v>0</v>
      </c>
      <c r="AG68">
        <v>1.9426121653575401</v>
      </c>
      <c r="AH68">
        <v>62.551909954860101</v>
      </c>
      <c r="AI68">
        <v>0</v>
      </c>
    </row>
    <row r="69" spans="1:35" x14ac:dyDescent="0.25">
      <c r="A69" t="s">
        <v>422</v>
      </c>
      <c r="B69" t="s">
        <v>421</v>
      </c>
      <c r="C69" t="s">
        <v>423</v>
      </c>
      <c r="D69">
        <v>84032.164725499999</v>
      </c>
      <c r="E69">
        <v>7536.7</v>
      </c>
      <c r="F69">
        <v>29.240217968556902</v>
      </c>
      <c r="G69">
        <v>27.632514817950799</v>
      </c>
      <c r="H69">
        <v>7.8389148429283697</v>
      </c>
      <c r="I69">
        <v>4.2865932759958696</v>
      </c>
      <c r="J69">
        <v>1.3706264014754499</v>
      </c>
      <c r="K69">
        <v>53.496945010183197</v>
      </c>
      <c r="L69">
        <v>45.285783132530099</v>
      </c>
      <c r="M69">
        <v>20.298814575125</v>
      </c>
      <c r="N69">
        <v>16.034813113542501</v>
      </c>
      <c r="O69">
        <v>13169</v>
      </c>
      <c r="P69">
        <v>10</v>
      </c>
      <c r="Q69">
        <v>-0.182769353022981</v>
      </c>
      <c r="R69">
        <v>1.6220807939161801</v>
      </c>
      <c r="S69">
        <v>2.1232203229108699</v>
      </c>
      <c r="T69">
        <v>-42.238694679591198</v>
      </c>
      <c r="U69">
        <v>29193.181818181802</v>
      </c>
      <c r="V69">
        <v>47.419679838799901</v>
      </c>
      <c r="W69">
        <v>32996.25</v>
      </c>
      <c r="X69">
        <v>0.104487674079109</v>
      </c>
      <c r="Y69">
        <v>5.0325369376884597</v>
      </c>
      <c r="Z69">
        <v>7.0668990491898606E-2</v>
      </c>
      <c r="AA69">
        <v>8.3015622384451093E-2</v>
      </c>
      <c r="AB69">
        <v>12.393217717726699</v>
      </c>
      <c r="AC69">
        <v>4.8134882258631599E-2</v>
      </c>
      <c r="AD69">
        <v>0.11972486086565</v>
      </c>
      <c r="AE69">
        <v>63633</v>
      </c>
      <c r="AF69">
        <v>3.0010734678059798E-4</v>
      </c>
      <c r="AG69">
        <v>7.7632819739443901</v>
      </c>
      <c r="AH69">
        <v>51.461738424819202</v>
      </c>
      <c r="AI69">
        <v>0</v>
      </c>
    </row>
    <row r="70" spans="1:35" x14ac:dyDescent="0.25">
      <c r="A70" t="s">
        <v>425</v>
      </c>
      <c r="B70" t="s">
        <v>424</v>
      </c>
      <c r="C70" t="s">
        <v>41</v>
      </c>
      <c r="D70">
        <v>82364.851112549994</v>
      </c>
      <c r="E70">
        <v>1325.1</v>
      </c>
      <c r="F70">
        <v>-7.8962078899474601</v>
      </c>
      <c r="G70">
        <v>13.140368852459</v>
      </c>
      <c r="H70">
        <v>2.7647446585753501</v>
      </c>
      <c r="I70">
        <v>-0.787576908357148</v>
      </c>
      <c r="J70">
        <v>6.2787714134782302</v>
      </c>
      <c r="K70">
        <v>29.341142020497799</v>
      </c>
      <c r="L70">
        <v>8.1493572740257001</v>
      </c>
      <c r="M70">
        <v>16.216228895111499</v>
      </c>
      <c r="N70">
        <v>1.5426671480507099</v>
      </c>
      <c r="O70">
        <v>560883</v>
      </c>
      <c r="P70">
        <v>1</v>
      </c>
      <c r="Q70">
        <v>0.78722190530518399</v>
      </c>
      <c r="R70">
        <v>1.6765777863034601</v>
      </c>
      <c r="S70">
        <v>2.1777173152981502</v>
      </c>
      <c r="T70">
        <v>-20.935690815208801</v>
      </c>
      <c r="U70">
        <v>1338619.68181818</v>
      </c>
      <c r="V70">
        <v>-76.010095825655796</v>
      </c>
      <c r="W70">
        <v>963170.21875</v>
      </c>
      <c r="X70">
        <v>-1.56159697905451E-2</v>
      </c>
      <c r="Y70">
        <v>9.7938860909178693</v>
      </c>
      <c r="Z70">
        <v>-0.57812236459954003</v>
      </c>
      <c r="AA70">
        <v>-0.61489354085218995</v>
      </c>
      <c r="AB70">
        <v>23.7837088752715</v>
      </c>
      <c r="AC70">
        <v>0.67164624999751099</v>
      </c>
      <c r="AD70">
        <v>1.0806639945868199</v>
      </c>
      <c r="AE70">
        <v>225255</v>
      </c>
      <c r="AF70">
        <v>0</v>
      </c>
      <c r="AG70">
        <v>4.8620627284330302</v>
      </c>
      <c r="AH70">
        <v>59.434045768747303</v>
      </c>
      <c r="AI70">
        <v>-1.56159697905451E-2</v>
      </c>
    </row>
    <row r="71" spans="1:35" x14ac:dyDescent="0.25">
      <c r="A71" t="s">
        <v>427</v>
      </c>
      <c r="B71" t="s">
        <v>426</v>
      </c>
      <c r="C71" t="s">
        <v>293</v>
      </c>
      <c r="D71">
        <v>82361.636874179996</v>
      </c>
      <c r="E71">
        <v>580.45000000000005</v>
      </c>
      <c r="F71">
        <v>-6.5266972394448501</v>
      </c>
      <c r="G71">
        <v>24.760881246641599</v>
      </c>
      <c r="H71">
        <v>1.26482903000697</v>
      </c>
      <c r="I71">
        <v>-2.2874925369255199</v>
      </c>
      <c r="J71">
        <v>6.0556464811783997</v>
      </c>
      <c r="K71">
        <v>52.469135802469097</v>
      </c>
      <c r="L71">
        <v>9.5188679245283101</v>
      </c>
      <c r="M71">
        <v>7.1090682923804396</v>
      </c>
      <c r="N71">
        <v>13.1631795422333</v>
      </c>
      <c r="O71">
        <v>1487337</v>
      </c>
      <c r="P71">
        <v>10</v>
      </c>
      <c r="Q71">
        <v>1.42407828062206</v>
      </c>
      <c r="R71">
        <v>5.3352690318483003</v>
      </c>
      <c r="S71">
        <v>5.8364085608429903</v>
      </c>
      <c r="T71">
        <v>-40.268717819382502</v>
      </c>
      <c r="U71">
        <v>2224773.1363636302</v>
      </c>
      <c r="V71">
        <v>-22.0180633822755</v>
      </c>
      <c r="W71">
        <v>2071483.65625</v>
      </c>
      <c r="X71">
        <v>-1.51211942721261E-2</v>
      </c>
      <c r="Y71">
        <v>6.3213866328755799</v>
      </c>
      <c r="Z71">
        <v>0.17778644412276901</v>
      </c>
      <c r="AA71">
        <v>0.38845345816937799</v>
      </c>
      <c r="AB71">
        <v>15.430984711862701</v>
      </c>
      <c r="AC71">
        <v>0.22435961085873701</v>
      </c>
      <c r="AD71">
        <v>1.7549229993322799E-2</v>
      </c>
      <c r="AE71">
        <v>362342</v>
      </c>
      <c r="AF71">
        <v>0</v>
      </c>
      <c r="AG71">
        <v>2.0790220366396701</v>
      </c>
      <c r="AH71">
        <v>73.330545933896602</v>
      </c>
      <c r="AI71">
        <v>-1.4634286828382401E-2</v>
      </c>
    </row>
    <row r="72" spans="1:35" x14ac:dyDescent="0.25">
      <c r="A72" t="s">
        <v>416</v>
      </c>
      <c r="B72" t="s">
        <v>415</v>
      </c>
      <c r="C72" t="s">
        <v>274</v>
      </c>
      <c r="D72">
        <v>82009.619063299993</v>
      </c>
      <c r="E72">
        <v>373.45</v>
      </c>
      <c r="F72">
        <v>-1.5079175639118301</v>
      </c>
      <c r="G72">
        <v>10.9641955132966</v>
      </c>
      <c r="H72">
        <v>2.2030651340996199</v>
      </c>
      <c r="I72">
        <v>-1.34925643283287</v>
      </c>
      <c r="J72">
        <v>6.5470611862364398</v>
      </c>
      <c r="K72">
        <v>29.647630619684001</v>
      </c>
      <c r="L72">
        <v>14.5376476000613</v>
      </c>
      <c r="M72">
        <v>-1.2255443853508701</v>
      </c>
      <c r="N72">
        <v>-0.633506191111608</v>
      </c>
      <c r="O72">
        <v>3613440</v>
      </c>
      <c r="P72">
        <v>10</v>
      </c>
      <c r="Q72">
        <v>-1.52933421226104</v>
      </c>
      <c r="R72">
        <v>-4.4029182132343498</v>
      </c>
      <c r="S72">
        <v>-3.9017786842396598</v>
      </c>
      <c r="T72">
        <v>-56.092645994528098</v>
      </c>
      <c r="U72">
        <v>3657038.1363636302</v>
      </c>
      <c r="V72">
        <v>54.500734355658999</v>
      </c>
      <c r="W72">
        <v>3247563.6875</v>
      </c>
      <c r="X72">
        <v>0</v>
      </c>
      <c r="Y72">
        <v>23.107088115316401</v>
      </c>
      <c r="Z72">
        <v>0.52106404065933598</v>
      </c>
      <c r="AA72">
        <v>1.3093010521046</v>
      </c>
      <c r="AB72">
        <v>12.5494564316199</v>
      </c>
      <c r="AC72">
        <v>-2.6359768430930599E-2</v>
      </c>
      <c r="AD72">
        <v>2.24379570958834E-2</v>
      </c>
      <c r="AE72">
        <v>816721</v>
      </c>
      <c r="AF72">
        <v>0</v>
      </c>
      <c r="AG72">
        <v>7.11803234671856</v>
      </c>
      <c r="AH72">
        <v>52.976011909103697</v>
      </c>
      <c r="AI72">
        <v>0</v>
      </c>
    </row>
    <row r="73" spans="1:35" x14ac:dyDescent="0.25">
      <c r="A73" t="s">
        <v>12</v>
      </c>
      <c r="B73" t="s">
        <v>13</v>
      </c>
      <c r="C73" t="s">
        <v>14</v>
      </c>
      <c r="D73">
        <v>81188.459001019903</v>
      </c>
      <c r="E73">
        <v>857.2</v>
      </c>
      <c r="F73">
        <v>-23.789201821132899</v>
      </c>
      <c r="G73">
        <v>22.570958747408302</v>
      </c>
      <c r="H73">
        <v>6.4203583727317798E-2</v>
      </c>
      <c r="I73">
        <v>-3.4881179832051799</v>
      </c>
      <c r="J73">
        <v>20.001166588894002</v>
      </c>
      <c r="K73">
        <v>23.240600963266498</v>
      </c>
      <c r="L73">
        <v>-7.7436366571597599</v>
      </c>
      <c r="N73">
        <v>10.973257043</v>
      </c>
      <c r="O73">
        <v>954269</v>
      </c>
      <c r="P73">
        <v>10</v>
      </c>
      <c r="Q73">
        <v>-6.9946374446247198E-2</v>
      </c>
      <c r="R73">
        <v>1.28795935247549</v>
      </c>
      <c r="S73">
        <v>1.78909888147017</v>
      </c>
      <c r="T73">
        <v>-43.066479487336998</v>
      </c>
      <c r="U73">
        <v>1183100.36363636</v>
      </c>
      <c r="V73">
        <v>22.570663775807699</v>
      </c>
      <c r="W73">
        <v>1252887.96875</v>
      </c>
      <c r="X73">
        <v>-8.2339128644193196E-2</v>
      </c>
      <c r="Y73">
        <v>17.176293164912899</v>
      </c>
      <c r="Z73">
        <v>-0.29199325331292703</v>
      </c>
      <c r="AA73">
        <v>0.45746576078580797</v>
      </c>
      <c r="AB73">
        <v>9.4828577509584893</v>
      </c>
      <c r="AC73">
        <v>1.0337845142872499</v>
      </c>
      <c r="AD73">
        <v>0.35611001765822597</v>
      </c>
      <c r="AE73">
        <v>967531</v>
      </c>
      <c r="AF73">
        <v>0</v>
      </c>
      <c r="AG73">
        <v>3.5368067647154602</v>
      </c>
      <c r="AH73">
        <v>68.964521189095393</v>
      </c>
      <c r="AI73">
        <v>-5.6610932471755797E-2</v>
      </c>
    </row>
    <row r="74" spans="1:35" x14ac:dyDescent="0.25">
      <c r="A74" t="s">
        <v>429</v>
      </c>
      <c r="B74" t="s">
        <v>428</v>
      </c>
      <c r="C74" t="s">
        <v>430</v>
      </c>
      <c r="D74">
        <v>78970.635308249999</v>
      </c>
      <c r="E74">
        <v>859.35</v>
      </c>
      <c r="F74">
        <v>-9.5057684865618093</v>
      </c>
      <c r="G74">
        <v>16.878612716763001</v>
      </c>
      <c r="H74">
        <v>0.51464997953096403</v>
      </c>
      <c r="I74">
        <v>-3.0376715874015301</v>
      </c>
      <c r="J74">
        <v>2.8626287310176299</v>
      </c>
      <c r="K74">
        <v>25.1602097290999</v>
      </c>
      <c r="L74">
        <v>6.5397966774113501</v>
      </c>
      <c r="M74">
        <v>28.8193961730863</v>
      </c>
      <c r="N74">
        <v>5.2809110123547196</v>
      </c>
      <c r="O74">
        <v>2305946</v>
      </c>
      <c r="P74">
        <v>1</v>
      </c>
      <c r="Q74">
        <v>1.0940532909828899</v>
      </c>
      <c r="R74">
        <v>0.82125887252888996</v>
      </c>
      <c r="S74">
        <v>1.3223984015235699</v>
      </c>
      <c r="T74">
        <v>-28.008299532448799</v>
      </c>
      <c r="U74">
        <v>1550903.36363636</v>
      </c>
      <c r="V74">
        <v>87.393928164520403</v>
      </c>
      <c r="W74">
        <v>1459052.609375</v>
      </c>
      <c r="X74">
        <v>-7.7691091159692795E-4</v>
      </c>
      <c r="Y74">
        <v>16.335167641848699</v>
      </c>
      <c r="Z74">
        <v>0.478137322654895</v>
      </c>
      <c r="AA74">
        <v>1.2010424183605599</v>
      </c>
      <c r="AB74">
        <v>25.3965176180429</v>
      </c>
      <c r="AC74">
        <v>0.35297423521246002</v>
      </c>
      <c r="AD74">
        <v>-0.191470644517682</v>
      </c>
      <c r="AE74">
        <v>778710</v>
      </c>
      <c r="AF74">
        <v>0.41306275933497</v>
      </c>
      <c r="AG74">
        <v>18.425844986664998</v>
      </c>
      <c r="AH74">
        <v>34.445307003347203</v>
      </c>
      <c r="AI74">
        <v>5.8593595188938198E-4</v>
      </c>
    </row>
    <row r="75" spans="1:35" x14ac:dyDescent="0.25">
      <c r="A75" t="s">
        <v>439</v>
      </c>
      <c r="B75" t="s">
        <v>438</v>
      </c>
      <c r="C75" t="s">
        <v>440</v>
      </c>
      <c r="D75">
        <v>76665.661837380001</v>
      </c>
      <c r="E75">
        <v>117.5</v>
      </c>
      <c r="F75">
        <v>4.71496926562601</v>
      </c>
      <c r="G75">
        <v>18.507312153303001</v>
      </c>
      <c r="H75">
        <v>13.1984585741811</v>
      </c>
      <c r="I75">
        <v>9.6461370072486208</v>
      </c>
      <c r="J75">
        <v>0.63829787234042001</v>
      </c>
      <c r="K75">
        <v>41.566265060240902</v>
      </c>
      <c r="L75">
        <v>20.760534429599101</v>
      </c>
      <c r="M75">
        <v>-1.4106229783264499</v>
      </c>
      <c r="N75">
        <v>6.9096104488947798</v>
      </c>
      <c r="O75">
        <v>21783786</v>
      </c>
      <c r="P75">
        <v>10</v>
      </c>
      <c r="Q75">
        <v>0.771869639794173</v>
      </c>
      <c r="R75">
        <v>5.3811659192825099</v>
      </c>
      <c r="S75">
        <v>5.8823054482771902</v>
      </c>
      <c r="T75">
        <v>63.952186665281801</v>
      </c>
      <c r="U75">
        <v>13725768.5</v>
      </c>
      <c r="V75">
        <v>86.146223464994193</v>
      </c>
      <c r="W75">
        <v>10725271.109375</v>
      </c>
      <c r="X75">
        <v>0</v>
      </c>
      <c r="Y75">
        <v>17.9294378641859</v>
      </c>
      <c r="Z75">
        <v>0.13681325741697101</v>
      </c>
      <c r="AA75">
        <v>2.0805627051696298</v>
      </c>
      <c r="AB75">
        <v>15.971114736154201</v>
      </c>
      <c r="AC75">
        <v>-0.31278301648089601</v>
      </c>
      <c r="AD75">
        <v>-1.9362997963923001</v>
      </c>
      <c r="AE75">
        <v>907339</v>
      </c>
      <c r="AF75">
        <v>0</v>
      </c>
      <c r="AG75">
        <v>4.1079240569008597</v>
      </c>
      <c r="AH75">
        <v>51.521349195163801</v>
      </c>
      <c r="AI75">
        <v>0</v>
      </c>
    </row>
    <row r="76" spans="1:35" x14ac:dyDescent="0.25">
      <c r="A76" t="s">
        <v>437</v>
      </c>
      <c r="B76" t="s">
        <v>436</v>
      </c>
      <c r="C76" t="s">
        <v>55</v>
      </c>
      <c r="D76">
        <v>74990.887858350005</v>
      </c>
      <c r="E76">
        <v>5346.95</v>
      </c>
      <c r="F76">
        <v>11.5513803079275</v>
      </c>
      <c r="G76">
        <v>25.984001507957998</v>
      </c>
      <c r="H76">
        <v>4.2920673311357698</v>
      </c>
      <c r="I76">
        <v>0.73974576420327798</v>
      </c>
      <c r="J76">
        <v>0.318873376410855</v>
      </c>
      <c r="K76">
        <v>34.0810211015961</v>
      </c>
      <c r="L76">
        <v>27.5969454719007</v>
      </c>
      <c r="M76">
        <v>41.763948177697401</v>
      </c>
      <c r="N76">
        <v>14.386299803549701</v>
      </c>
      <c r="O76">
        <v>451165</v>
      </c>
      <c r="P76">
        <v>5</v>
      </c>
      <c r="Q76">
        <v>2.5203719681717902</v>
      </c>
      <c r="R76">
        <v>2.7291590616534398</v>
      </c>
      <c r="S76">
        <v>3.2302985906481299</v>
      </c>
      <c r="T76">
        <v>24.2707616030849</v>
      </c>
      <c r="U76">
        <v>403516.318181818</v>
      </c>
      <c r="V76">
        <v>44.057486972514504</v>
      </c>
      <c r="W76">
        <v>473176.1875</v>
      </c>
      <c r="X76">
        <v>0</v>
      </c>
      <c r="Y76">
        <v>17.0173442080124</v>
      </c>
      <c r="Z76">
        <v>-0.74562336647643601</v>
      </c>
      <c r="AA76">
        <v>0.45894604735190803</v>
      </c>
      <c r="AB76">
        <v>47.925395823004898</v>
      </c>
      <c r="AC76">
        <v>0.96157060763444901</v>
      </c>
      <c r="AD76">
        <v>-1.22968614099079E-2</v>
      </c>
      <c r="AE76">
        <v>120030</v>
      </c>
      <c r="AF76">
        <v>4.78145592404897</v>
      </c>
      <c r="AG76">
        <v>3.7437694064951499</v>
      </c>
      <c r="AH76">
        <v>29.3338753104929</v>
      </c>
      <c r="AI76">
        <v>0</v>
      </c>
    </row>
    <row r="77" spans="1:35" x14ac:dyDescent="0.25">
      <c r="A77" t="s">
        <v>432</v>
      </c>
      <c r="B77" t="s">
        <v>431</v>
      </c>
      <c r="C77" t="s">
        <v>315</v>
      </c>
      <c r="D77">
        <v>74160.937897199998</v>
      </c>
      <c r="E77">
        <v>1814.85</v>
      </c>
      <c r="F77">
        <v>-16.045565163973102</v>
      </c>
      <c r="H77">
        <v>6.7715840564788801</v>
      </c>
      <c r="I77">
        <v>3.2192624895463799</v>
      </c>
      <c r="J77">
        <v>7.3917954651899702</v>
      </c>
      <c r="K77">
        <v>46.123188405797102</v>
      </c>
      <c r="N77">
        <v>-11.5977017044082</v>
      </c>
      <c r="O77">
        <v>198983</v>
      </c>
      <c r="P77">
        <v>1</v>
      </c>
      <c r="Q77">
        <v>-1.96888672824501</v>
      </c>
      <c r="R77">
        <v>-4.4539208718313201</v>
      </c>
      <c r="S77">
        <v>-3.9527813428366398</v>
      </c>
      <c r="T77">
        <v>-52.784751256412498</v>
      </c>
      <c r="U77">
        <v>336016.727272727</v>
      </c>
      <c r="V77">
        <v>-17.915705840858301</v>
      </c>
      <c r="Y77">
        <v>4.6432949987273702</v>
      </c>
      <c r="Z77">
        <v>2.0023463482870301</v>
      </c>
      <c r="AB77">
        <v>4.1780936064954801</v>
      </c>
      <c r="AC77">
        <v>1.5691898148633501</v>
      </c>
      <c r="AE77">
        <v>131918</v>
      </c>
      <c r="AF77">
        <v>0</v>
      </c>
      <c r="AG77">
        <v>1.0221206083730201</v>
      </c>
      <c r="AH77">
        <v>76.499997353892695</v>
      </c>
      <c r="AI77">
        <v>0</v>
      </c>
    </row>
    <row r="78" spans="1:35" x14ac:dyDescent="0.25">
      <c r="A78" t="s">
        <v>434</v>
      </c>
      <c r="B78" t="s">
        <v>433</v>
      </c>
      <c r="C78" t="s">
        <v>435</v>
      </c>
      <c r="D78">
        <v>72513.243289834994</v>
      </c>
      <c r="E78">
        <v>1011.85</v>
      </c>
      <c r="F78">
        <v>13.5707801892581</v>
      </c>
      <c r="G78">
        <v>31.897282148210898</v>
      </c>
      <c r="H78">
        <v>10.802671922908401</v>
      </c>
      <c r="I78">
        <v>7.2503503559759501</v>
      </c>
      <c r="J78">
        <v>3.6714928101991302</v>
      </c>
      <c r="K78">
        <v>38.505235781260701</v>
      </c>
      <c r="L78">
        <v>29.6163453532312</v>
      </c>
      <c r="M78">
        <v>11.1982466958854</v>
      </c>
      <c r="N78">
        <v>20.299580443802601</v>
      </c>
      <c r="O78">
        <v>1309922</v>
      </c>
      <c r="P78">
        <v>2</v>
      </c>
      <c r="Q78">
        <v>1.49455840312954</v>
      </c>
      <c r="R78">
        <v>-2.6177758529425801</v>
      </c>
      <c r="S78">
        <v>-2.11663632394789</v>
      </c>
      <c r="T78">
        <v>9.8281045894112697</v>
      </c>
      <c r="U78">
        <v>1629077.13636363</v>
      </c>
      <c r="V78">
        <v>-84.304837848537204</v>
      </c>
      <c r="W78">
        <v>1114313.4375</v>
      </c>
      <c r="X78">
        <v>-5.5545205638175298E-2</v>
      </c>
      <c r="Y78">
        <v>12.643658369367399</v>
      </c>
      <c r="Z78">
        <v>-7.01508766911427E-2</v>
      </c>
      <c r="AA78">
        <v>0.54056611945890298</v>
      </c>
      <c r="AB78">
        <v>15.9173788718991</v>
      </c>
      <c r="AC78">
        <v>0.534455687233517</v>
      </c>
      <c r="AD78">
        <v>-5.3749779015113498E-2</v>
      </c>
      <c r="AE78">
        <v>249395</v>
      </c>
      <c r="AF78">
        <v>0.67331123347152999</v>
      </c>
      <c r="AG78">
        <v>5.9353262351917504</v>
      </c>
      <c r="AH78">
        <v>56.676229676463997</v>
      </c>
      <c r="AI78">
        <v>0</v>
      </c>
    </row>
    <row r="79" spans="1:35" x14ac:dyDescent="0.25">
      <c r="A79" t="s">
        <v>442</v>
      </c>
      <c r="B79" t="s">
        <v>441</v>
      </c>
      <c r="C79" t="s">
        <v>440</v>
      </c>
      <c r="D79">
        <v>71977.070881934997</v>
      </c>
      <c r="E79">
        <v>657.85</v>
      </c>
      <c r="F79">
        <v>-94.160272905414999</v>
      </c>
      <c r="G79">
        <v>-77.5324453551912</v>
      </c>
      <c r="H79">
        <v>0.51184110007639705</v>
      </c>
      <c r="I79">
        <v>-3.0404804668561001</v>
      </c>
      <c r="J79">
        <v>508.04134681158303</v>
      </c>
      <c r="K79">
        <v>6.0962825578582498</v>
      </c>
      <c r="L79">
        <v>-78.114707741441805</v>
      </c>
      <c r="N79">
        <v>-89.130147059599494</v>
      </c>
      <c r="O79">
        <v>436839</v>
      </c>
      <c r="P79">
        <v>1</v>
      </c>
      <c r="Q79">
        <v>0.51952020780807895</v>
      </c>
      <c r="R79">
        <v>3.4030179188934202</v>
      </c>
      <c r="S79">
        <v>3.9041574478881098</v>
      </c>
      <c r="T79">
        <v>-29.299777463079099</v>
      </c>
      <c r="U79">
        <v>770430.54545454495</v>
      </c>
      <c r="V79">
        <v>18.749167498035899</v>
      </c>
      <c r="W79">
        <v>2204294.90625</v>
      </c>
      <c r="X79">
        <v>0</v>
      </c>
      <c r="Y79">
        <v>6.1462883496768201</v>
      </c>
      <c r="Z79">
        <v>6.9136481993865503E-3</v>
      </c>
      <c r="AA79">
        <v>5.5723438934865699E-2</v>
      </c>
      <c r="AB79">
        <v>14.082494822881101</v>
      </c>
      <c r="AC79">
        <v>-2.2278023614009701</v>
      </c>
      <c r="AD79">
        <v>-3.16767354095989</v>
      </c>
      <c r="AE79">
        <v>482919</v>
      </c>
      <c r="AF79">
        <v>0</v>
      </c>
      <c r="AG79">
        <v>4.4497374370771201</v>
      </c>
      <c r="AH79">
        <v>74.800503533845102</v>
      </c>
      <c r="AI79">
        <v>0</v>
      </c>
    </row>
    <row r="80" spans="1:35" x14ac:dyDescent="0.25">
      <c r="A80" t="s">
        <v>444</v>
      </c>
      <c r="B80" t="s">
        <v>443</v>
      </c>
      <c r="C80" t="s">
        <v>384</v>
      </c>
      <c r="D80">
        <v>71571.709941269903</v>
      </c>
      <c r="E80">
        <v>574.35</v>
      </c>
      <c r="F80">
        <v>-4.4129121027486704</v>
      </c>
      <c r="G80">
        <v>14.0035728463676</v>
      </c>
      <c r="H80">
        <v>9.8183556405353691</v>
      </c>
      <c r="I80">
        <v>6.2660340736028699</v>
      </c>
      <c r="J80">
        <v>0.43527465830939199</v>
      </c>
      <c r="K80">
        <v>24.1301059001513</v>
      </c>
      <c r="L80">
        <v>11.632653061224399</v>
      </c>
      <c r="M80">
        <v>9.7230323008621493</v>
      </c>
      <c r="N80">
        <v>2.40587114195931</v>
      </c>
      <c r="O80">
        <v>7357265</v>
      </c>
      <c r="P80">
        <v>1</v>
      </c>
      <c r="Q80">
        <v>3.6639292482628001</v>
      </c>
      <c r="R80">
        <v>6.6276803118908401</v>
      </c>
      <c r="S80">
        <v>7.1288198408855301</v>
      </c>
      <c r="T80">
        <v>97.086561736206505</v>
      </c>
      <c r="U80">
        <v>1851564.5454545401</v>
      </c>
      <c r="V80">
        <v>621.71016684961296</v>
      </c>
      <c r="W80">
        <v>1519214.6875</v>
      </c>
      <c r="X80">
        <v>-5.7529552264419602E-2</v>
      </c>
      <c r="Y80">
        <v>10.4554740398147</v>
      </c>
      <c r="Z80">
        <v>3.8870893751559103E-2</v>
      </c>
      <c r="AA80">
        <v>0.19525588444710301</v>
      </c>
      <c r="AB80">
        <v>25.052720610248102</v>
      </c>
      <c r="AC80">
        <v>8.17483756736372E-2</v>
      </c>
      <c r="AD80">
        <v>-2.1423985640964802E-2</v>
      </c>
      <c r="AE80">
        <v>330907</v>
      </c>
      <c r="AF80">
        <v>7.7328912857992399E-2</v>
      </c>
      <c r="AG80">
        <v>3.6419853274141101</v>
      </c>
      <c r="AH80">
        <v>59.417815298481102</v>
      </c>
      <c r="AI80">
        <v>-4.2729327943433698E-3</v>
      </c>
    </row>
    <row r="81" spans="1:35" x14ac:dyDescent="0.25">
      <c r="A81" t="s">
        <v>22</v>
      </c>
      <c r="B81" t="s">
        <v>23</v>
      </c>
      <c r="C81" t="s">
        <v>24</v>
      </c>
      <c r="D81">
        <v>71353.693340819998</v>
      </c>
      <c r="E81">
        <v>84.95</v>
      </c>
      <c r="F81">
        <v>69.840649278039905</v>
      </c>
      <c r="G81">
        <v>80.937167199148007</v>
      </c>
      <c r="H81">
        <v>11.556139198949399</v>
      </c>
      <c r="I81">
        <v>8.0038176320169292</v>
      </c>
      <c r="J81">
        <v>1.3537374926427099</v>
      </c>
      <c r="K81">
        <v>97.328687572589999</v>
      </c>
      <c r="L81">
        <v>85.886214442013099</v>
      </c>
      <c r="N81">
        <v>69.339465494739699</v>
      </c>
      <c r="O81">
        <v>77249384</v>
      </c>
      <c r="P81">
        <v>1</v>
      </c>
      <c r="Q81">
        <v>0</v>
      </c>
      <c r="R81">
        <v>5.7907845579078501</v>
      </c>
      <c r="S81">
        <v>6.2919240869025304</v>
      </c>
      <c r="T81">
        <v>0</v>
      </c>
      <c r="U81">
        <v>58518774.904761903</v>
      </c>
      <c r="V81">
        <v>3.0112474644195899</v>
      </c>
      <c r="W81">
        <v>75459277.048387095</v>
      </c>
      <c r="X81">
        <v>0</v>
      </c>
      <c r="Y81">
        <v>9.9315766217082402</v>
      </c>
      <c r="Z81">
        <v>1.8962329735300001</v>
      </c>
      <c r="AA81">
        <v>2.4972061905318399</v>
      </c>
      <c r="AB81">
        <v>54.421886589115203</v>
      </c>
      <c r="AC81">
        <v>-0.17889979661185099</v>
      </c>
      <c r="AD81">
        <v>-2.31878479165632</v>
      </c>
      <c r="AE81">
        <v>1710368</v>
      </c>
      <c r="AF81">
        <v>0</v>
      </c>
      <c r="AG81">
        <v>5.7460582445797996</v>
      </c>
      <c r="AH81">
        <v>0</v>
      </c>
      <c r="AI81">
        <v>0</v>
      </c>
    </row>
    <row r="82" spans="1:35" x14ac:dyDescent="0.25">
      <c r="A82" t="s">
        <v>446</v>
      </c>
      <c r="B82" t="s">
        <v>445</v>
      </c>
      <c r="C82" t="s">
        <v>341</v>
      </c>
      <c r="D82">
        <v>70585.05059323</v>
      </c>
      <c r="E82">
        <v>220.9</v>
      </c>
      <c r="F82">
        <v>-14.7849646597329</v>
      </c>
      <c r="G82">
        <v>9.16728440820361</v>
      </c>
      <c r="H82">
        <v>1.3070396698005</v>
      </c>
      <c r="I82">
        <v>-2.2452818971319899</v>
      </c>
      <c r="J82">
        <v>13.693979176097701</v>
      </c>
      <c r="K82">
        <v>21.140663559089599</v>
      </c>
      <c r="L82">
        <v>1.2606005042402</v>
      </c>
      <c r="M82">
        <v>25.185430935907998</v>
      </c>
      <c r="N82">
        <v>-2.43041729620467</v>
      </c>
      <c r="O82">
        <v>7845672</v>
      </c>
      <c r="P82">
        <v>1</v>
      </c>
      <c r="Q82">
        <v>0</v>
      </c>
      <c r="R82">
        <v>1.60993560257589</v>
      </c>
      <c r="S82">
        <v>2.1110751315705798</v>
      </c>
      <c r="T82">
        <v>0</v>
      </c>
      <c r="U82">
        <v>9069691.7142857108</v>
      </c>
      <c r="V82">
        <v>37.2730202621768</v>
      </c>
      <c r="W82">
        <v>9033568.3809523806</v>
      </c>
      <c r="X82">
        <v>0</v>
      </c>
      <c r="Y82">
        <v>14.9027133735155</v>
      </c>
      <c r="Z82">
        <v>0.43167246538635001</v>
      </c>
      <c r="AA82">
        <v>0.265548774244242</v>
      </c>
      <c r="AB82">
        <v>9.7627619979505091</v>
      </c>
      <c r="AC82">
        <v>0.30102613066679401</v>
      </c>
      <c r="AD82">
        <v>0.120464505990105</v>
      </c>
      <c r="AE82">
        <v>3827765</v>
      </c>
      <c r="AF82">
        <v>0.65820454103996895</v>
      </c>
      <c r="AG82">
        <v>24.7322771923243</v>
      </c>
      <c r="AH82">
        <v>46.857541834817702</v>
      </c>
      <c r="AI82">
        <v>0</v>
      </c>
    </row>
    <row r="83" spans="1:35" x14ac:dyDescent="0.25">
      <c r="A83" t="s">
        <v>450</v>
      </c>
      <c r="B83" t="s">
        <v>449</v>
      </c>
      <c r="C83" t="s">
        <v>41</v>
      </c>
      <c r="D83">
        <v>70473.959329799996</v>
      </c>
      <c r="E83">
        <v>4745.75</v>
      </c>
      <c r="F83">
        <v>92.829679658984006</v>
      </c>
      <c r="G83">
        <v>70.876390739207096</v>
      </c>
      <c r="H83">
        <v>31.313899918374101</v>
      </c>
      <c r="I83">
        <v>27.761578351441599</v>
      </c>
      <c r="J83">
        <v>3.75599220355054</v>
      </c>
      <c r="K83">
        <v>113.47922898720201</v>
      </c>
      <c r="L83">
        <v>108.875244822957</v>
      </c>
      <c r="N83">
        <v>59.278689034798802</v>
      </c>
      <c r="O83">
        <v>526200</v>
      </c>
      <c r="P83">
        <v>10</v>
      </c>
      <c r="Q83">
        <v>0.95192512231440096</v>
      </c>
      <c r="R83">
        <v>3.4653789134036699</v>
      </c>
      <c r="S83">
        <v>3.9665184423983599</v>
      </c>
      <c r="T83">
        <v>-24.107484109733999</v>
      </c>
      <c r="U83">
        <v>1113886.5</v>
      </c>
      <c r="V83">
        <v>-82.659965280386501</v>
      </c>
      <c r="W83">
        <v>617711.984375</v>
      </c>
      <c r="X83">
        <v>-0.61749504536778899</v>
      </c>
      <c r="Y83">
        <v>9.7430663664452801</v>
      </c>
      <c r="Z83">
        <v>0.40216893893875899</v>
      </c>
      <c r="AA83">
        <v>-0.36407264723036498</v>
      </c>
      <c r="AB83">
        <v>9.6580438263205792</v>
      </c>
      <c r="AC83">
        <v>-0.124256981747896</v>
      </c>
      <c r="AD83">
        <v>1.5299115395107601</v>
      </c>
      <c r="AE83">
        <v>309229</v>
      </c>
      <c r="AF83">
        <v>0</v>
      </c>
      <c r="AG83">
        <v>7.7684507516483201</v>
      </c>
      <c r="AH83">
        <v>65.992341171934299</v>
      </c>
      <c r="AI83">
        <v>-0.211187659361257</v>
      </c>
    </row>
    <row r="84" spans="1:35" x14ac:dyDescent="0.25">
      <c r="A84" t="s">
        <v>454</v>
      </c>
      <c r="B84" t="s">
        <v>453</v>
      </c>
      <c r="C84" t="s">
        <v>373</v>
      </c>
      <c r="D84">
        <v>70118.107212679999</v>
      </c>
      <c r="E84">
        <v>746.9</v>
      </c>
      <c r="F84">
        <v>11.509724734412901</v>
      </c>
      <c r="G84">
        <v>47.674361128960498</v>
      </c>
      <c r="H84">
        <v>11.7528241190992</v>
      </c>
      <c r="I84">
        <v>8.2005025521667605</v>
      </c>
      <c r="J84">
        <v>0.68282233230687595</v>
      </c>
      <c r="K84">
        <v>110.09845288326299</v>
      </c>
      <c r="L84">
        <v>27.5552898983861</v>
      </c>
      <c r="N84">
        <v>36.076659424552197</v>
      </c>
      <c r="O84">
        <v>1788600</v>
      </c>
      <c r="P84">
        <v>10</v>
      </c>
      <c r="Q84">
        <v>2.6807808633489101</v>
      </c>
      <c r="R84">
        <v>5.7707285987396402</v>
      </c>
      <c r="S84">
        <v>6.2718681277343302</v>
      </c>
      <c r="T84">
        <v>380.34934497816499</v>
      </c>
      <c r="U84">
        <v>1195482.7727272699</v>
      </c>
      <c r="V84">
        <v>85.939458960460499</v>
      </c>
      <c r="W84">
        <v>1532448.15625</v>
      </c>
      <c r="X84">
        <v>-3.6134713751678697E-2</v>
      </c>
      <c r="Y84">
        <v>4.0914907295461003</v>
      </c>
      <c r="Z84">
        <v>-0.296499766058408</v>
      </c>
      <c r="AA84">
        <v>9.2931663829451897E-3</v>
      </c>
      <c r="AB84">
        <v>19.827835644350898</v>
      </c>
      <c r="AC84">
        <v>0.84707146838123704</v>
      </c>
      <c r="AD84">
        <v>0.41048819367202299</v>
      </c>
      <c r="AE84">
        <v>55202</v>
      </c>
      <c r="AF84">
        <v>0</v>
      </c>
      <c r="AG84">
        <v>0.51625133374184795</v>
      </c>
      <c r="AH84">
        <v>74.963538401981594</v>
      </c>
      <c r="AI84">
        <v>-2.9371044075887101E-2</v>
      </c>
    </row>
    <row r="85" spans="1:35" x14ac:dyDescent="0.25">
      <c r="A85" t="s">
        <v>18</v>
      </c>
      <c r="B85" t="s">
        <v>19</v>
      </c>
      <c r="C85" t="s">
        <v>17</v>
      </c>
      <c r="D85">
        <v>68708.639999999999</v>
      </c>
      <c r="E85">
        <v>61.95</v>
      </c>
      <c r="F85">
        <v>73.694097929441796</v>
      </c>
      <c r="G85">
        <v>21.9488188976378</v>
      </c>
      <c r="H85">
        <v>22.9166666666666</v>
      </c>
      <c r="I85">
        <v>19.364345099734098</v>
      </c>
      <c r="J85">
        <v>5.1654560129136398</v>
      </c>
      <c r="K85">
        <v>97.923322683706004</v>
      </c>
      <c r="L85">
        <v>89.739663093415004</v>
      </c>
      <c r="M85">
        <v>-5.4534923245208597</v>
      </c>
      <c r="N85">
        <v>10.3511171932295</v>
      </c>
      <c r="O85">
        <v>51717549</v>
      </c>
      <c r="P85">
        <v>2</v>
      </c>
      <c r="Q85">
        <v>-0.72115384615383904</v>
      </c>
      <c r="R85">
        <v>-1.03833865814696</v>
      </c>
      <c r="S85">
        <v>-0.53719912915227597</v>
      </c>
      <c r="T85">
        <v>-45.9044880274013</v>
      </c>
      <c r="U85">
        <v>82878257.045454502</v>
      </c>
      <c r="V85">
        <v>-7.9982534494284803</v>
      </c>
      <c r="W85">
        <v>51648909.078125</v>
      </c>
      <c r="X85">
        <v>0</v>
      </c>
      <c r="Y85">
        <v>13.4478181072423</v>
      </c>
      <c r="Z85">
        <v>-7.9525879823480097E-2</v>
      </c>
      <c r="AA85">
        <v>0.46434970262894698</v>
      </c>
      <c r="AB85">
        <v>1.82349967577804</v>
      </c>
      <c r="AC85">
        <v>0.120745801601745</v>
      </c>
      <c r="AD85">
        <v>0.11750249495015699</v>
      </c>
      <c r="AE85">
        <v>2030100</v>
      </c>
      <c r="AF85">
        <v>0</v>
      </c>
      <c r="AG85">
        <v>8.9411537456661492</v>
      </c>
      <c r="AH85">
        <v>73.146074879063306</v>
      </c>
      <c r="AI85">
        <v>0</v>
      </c>
    </row>
    <row r="86" spans="1:35" x14ac:dyDescent="0.25">
      <c r="A86" t="s">
        <v>456</v>
      </c>
      <c r="B86" t="s">
        <v>455</v>
      </c>
      <c r="C86" t="s">
        <v>457</v>
      </c>
      <c r="D86">
        <v>68001.388407809995</v>
      </c>
      <c r="E86">
        <v>97.5</v>
      </c>
      <c r="F86">
        <v>-2.1436960050946499</v>
      </c>
      <c r="G86">
        <v>36.173184357541899</v>
      </c>
      <c r="H86">
        <v>13.636363636363599</v>
      </c>
      <c r="I86">
        <v>10.084042069431099</v>
      </c>
      <c r="J86">
        <v>3.4871794871794899</v>
      </c>
      <c r="K86">
        <v>57.766990291262097</v>
      </c>
      <c r="L86">
        <v>13.901869158878499</v>
      </c>
      <c r="M86">
        <v>-7.1979419941392102</v>
      </c>
      <c r="N86">
        <v>24.575482653133601</v>
      </c>
      <c r="O86">
        <v>20019829</v>
      </c>
      <c r="P86">
        <v>1</v>
      </c>
      <c r="Q86">
        <v>-2.8400597907324299</v>
      </c>
      <c r="R86">
        <v>0.51546391752577303</v>
      </c>
      <c r="S86">
        <v>1.0166034465204501</v>
      </c>
      <c r="T86">
        <v>126.34705631556</v>
      </c>
      <c r="U86">
        <v>14921364.409090901</v>
      </c>
      <c r="V86">
        <v>32.262703191304297</v>
      </c>
      <c r="W86">
        <v>13359071.28125</v>
      </c>
      <c r="X86">
        <v>-3.3920744827543601</v>
      </c>
      <c r="Y86">
        <v>15.1806794093624</v>
      </c>
      <c r="Z86">
        <v>0.38378512190057801</v>
      </c>
      <c r="AA86">
        <v>3.1612820754452402</v>
      </c>
      <c r="AB86">
        <v>10.835366668371901</v>
      </c>
      <c r="AC86">
        <v>-4.0790541949895898E-2</v>
      </c>
      <c r="AD86">
        <v>2.5936557145316099</v>
      </c>
      <c r="AE86">
        <v>993807</v>
      </c>
      <c r="AF86">
        <v>1.2363595690840901</v>
      </c>
      <c r="AG86">
        <v>6.1047493309022096</v>
      </c>
      <c r="AH86">
        <v>64.766449752085805</v>
      </c>
      <c r="AI86">
        <v>0</v>
      </c>
    </row>
    <row r="87" spans="1:35" x14ac:dyDescent="0.25">
      <c r="A87" t="s">
        <v>452</v>
      </c>
      <c r="B87" t="s">
        <v>451</v>
      </c>
      <c r="C87" t="s">
        <v>290</v>
      </c>
      <c r="D87">
        <v>67941.968997470001</v>
      </c>
      <c r="E87">
        <v>1817.85</v>
      </c>
      <c r="F87">
        <v>8.3837445317727397</v>
      </c>
      <c r="G87">
        <v>46.476773699689701</v>
      </c>
      <c r="H87">
        <v>6.8694885361551901</v>
      </c>
      <c r="I87">
        <v>3.3171669692226899</v>
      </c>
      <c r="J87">
        <v>2.76700497840856</v>
      </c>
      <c r="K87">
        <v>58.625654450261699</v>
      </c>
      <c r="L87">
        <v>24.4293096957459</v>
      </c>
      <c r="M87">
        <v>5.68988013535101</v>
      </c>
      <c r="N87">
        <v>34.8790719952814</v>
      </c>
      <c r="O87">
        <v>1176692</v>
      </c>
      <c r="P87">
        <v>10</v>
      </c>
      <c r="Q87">
        <v>0.34222945933264198</v>
      </c>
      <c r="R87">
        <v>-0.74529074529075001</v>
      </c>
      <c r="S87">
        <v>-0.24415121629606401</v>
      </c>
      <c r="T87">
        <v>-49.396382076899698</v>
      </c>
      <c r="U87">
        <v>1713626.2272727201</v>
      </c>
      <c r="V87">
        <v>-62.167334243441204</v>
      </c>
      <c r="W87">
        <v>1509254.65625</v>
      </c>
      <c r="X87">
        <v>0.19205512442960701</v>
      </c>
      <c r="Y87">
        <v>14.669258820660399</v>
      </c>
      <c r="Z87">
        <v>-8.7218558782630904</v>
      </c>
      <c r="AA87">
        <v>3.5334242614281801</v>
      </c>
      <c r="AB87">
        <v>55.360371195586801</v>
      </c>
      <c r="AC87">
        <v>-43.778754149206797</v>
      </c>
      <c r="AD87">
        <v>9.8040333074250601</v>
      </c>
      <c r="AE87">
        <v>92227</v>
      </c>
      <c r="AF87">
        <v>0</v>
      </c>
      <c r="AG87">
        <v>3.13639976166266</v>
      </c>
      <c r="AH87">
        <v>25.482097829544902</v>
      </c>
      <c r="AI87">
        <v>-25.318228102991799</v>
      </c>
    </row>
    <row r="88" spans="1:35" x14ac:dyDescent="0.25">
      <c r="A88" t="s">
        <v>459</v>
      </c>
      <c r="B88" t="s">
        <v>458</v>
      </c>
      <c r="C88" t="s">
        <v>315</v>
      </c>
      <c r="D88">
        <v>67418.331648000007</v>
      </c>
      <c r="E88">
        <v>1990.3</v>
      </c>
      <c r="F88">
        <v>16.393881202808799</v>
      </c>
      <c r="G88">
        <v>29.4588265903473</v>
      </c>
      <c r="H88">
        <v>1.8759757377216899</v>
      </c>
      <c r="I88">
        <v>-1.6763458292108</v>
      </c>
      <c r="J88">
        <v>2.1931367130583399</v>
      </c>
      <c r="K88">
        <v>37.684618311369299</v>
      </c>
      <c r="L88">
        <v>32.439446366782001</v>
      </c>
      <c r="M88">
        <v>21.838602392790499</v>
      </c>
      <c r="N88">
        <v>17.861124885938999</v>
      </c>
      <c r="O88">
        <v>249709</v>
      </c>
      <c r="P88">
        <v>5</v>
      </c>
      <c r="Q88">
        <v>-8.5341365461849603E-2</v>
      </c>
      <c r="R88">
        <v>2.6589297227594999</v>
      </c>
      <c r="S88">
        <v>3.16006925175419</v>
      </c>
      <c r="T88">
        <v>-35.922925524953698</v>
      </c>
      <c r="U88">
        <v>304349.36363636301</v>
      </c>
      <c r="V88">
        <v>0.83548699725407805</v>
      </c>
      <c r="W88">
        <v>372149.875</v>
      </c>
      <c r="X88">
        <v>0</v>
      </c>
      <c r="Y88">
        <v>8.3121728571671696</v>
      </c>
      <c r="Z88">
        <v>-0.68574863942619502</v>
      </c>
      <c r="AA88">
        <v>-0.55365201552132004</v>
      </c>
      <c r="AB88">
        <v>12.842675026143</v>
      </c>
      <c r="AC88">
        <v>0.80049268797948603</v>
      </c>
      <c r="AD88">
        <v>0.753959633789126</v>
      </c>
      <c r="AE88">
        <v>61572</v>
      </c>
      <c r="AF88">
        <v>0</v>
      </c>
      <c r="AG88">
        <v>3.8424414877623998</v>
      </c>
      <c r="AH88">
        <v>71.246177818203094</v>
      </c>
      <c r="AI88">
        <v>0</v>
      </c>
    </row>
    <row r="89" spans="1:35" x14ac:dyDescent="0.25">
      <c r="A89" t="s">
        <v>487</v>
      </c>
      <c r="B89" t="s">
        <v>486</v>
      </c>
      <c r="C89" t="s">
        <v>488</v>
      </c>
      <c r="D89">
        <v>66886.462471680003</v>
      </c>
      <c r="E89">
        <v>255.85</v>
      </c>
      <c r="F89">
        <v>107.111870509816</v>
      </c>
      <c r="G89">
        <v>87.986774430565703</v>
      </c>
      <c r="H89">
        <v>17.470156106519699</v>
      </c>
      <c r="I89">
        <v>13.917834539587201</v>
      </c>
      <c r="J89">
        <v>1.64158686730506</v>
      </c>
      <c r="K89">
        <v>153.69360436291501</v>
      </c>
      <c r="L89">
        <v>123.157435673789</v>
      </c>
      <c r="M89">
        <v>24.877185609236001</v>
      </c>
      <c r="N89">
        <v>76.389072726157394</v>
      </c>
      <c r="O89">
        <v>13062110</v>
      </c>
      <c r="P89">
        <v>10</v>
      </c>
      <c r="Q89">
        <v>0.986777185711466</v>
      </c>
      <c r="R89">
        <v>12.709251101321501</v>
      </c>
      <c r="S89">
        <v>13.2103906303162</v>
      </c>
      <c r="T89">
        <v>-37.927924006398896</v>
      </c>
      <c r="U89">
        <v>11528546.909090901</v>
      </c>
      <c r="V89">
        <v>131.38288638419999</v>
      </c>
      <c r="W89">
        <v>10878253.3125</v>
      </c>
      <c r="X89">
        <v>0</v>
      </c>
      <c r="Y89">
        <v>18.132220337957001</v>
      </c>
      <c r="Z89">
        <v>-0.53675640292982796</v>
      </c>
      <c r="AA89">
        <v>0.204078782710023</v>
      </c>
      <c r="AB89">
        <v>17.496104309522799</v>
      </c>
      <c r="AC89">
        <v>1.00706761993908</v>
      </c>
      <c r="AD89">
        <v>0.642256975433387</v>
      </c>
      <c r="AE89">
        <v>432084</v>
      </c>
      <c r="AF89">
        <v>0</v>
      </c>
      <c r="AG89">
        <v>4.7582921730874101</v>
      </c>
      <c r="AH89">
        <v>55.994174025106403</v>
      </c>
      <c r="AI89">
        <v>0</v>
      </c>
    </row>
    <row r="90" spans="1:35" x14ac:dyDescent="0.25">
      <c r="A90" t="s">
        <v>448</v>
      </c>
      <c r="B90" t="s">
        <v>447</v>
      </c>
      <c r="C90" t="s">
        <v>293</v>
      </c>
      <c r="D90">
        <v>66690.380542810002</v>
      </c>
      <c r="E90">
        <v>1373.75</v>
      </c>
      <c r="F90">
        <v>-0.52672897157491805</v>
      </c>
      <c r="G90">
        <v>21.388177078731101</v>
      </c>
      <c r="H90">
        <v>3.08021310122307</v>
      </c>
      <c r="I90">
        <v>-0.472108465709422</v>
      </c>
      <c r="J90">
        <v>3.6069153776160099</v>
      </c>
      <c r="K90">
        <v>30.951813545588799</v>
      </c>
      <c r="L90">
        <v>15.518836192398201</v>
      </c>
      <c r="M90">
        <v>11.9484219959788</v>
      </c>
      <c r="N90">
        <v>9.7904753743228099</v>
      </c>
      <c r="O90">
        <v>358569</v>
      </c>
      <c r="P90">
        <v>10</v>
      </c>
      <c r="Q90">
        <v>1.18214627679162</v>
      </c>
      <c r="R90">
        <v>-2.5398176723067598</v>
      </c>
      <c r="S90">
        <v>-2.0386781433120702</v>
      </c>
      <c r="T90">
        <v>-23.5331750977243</v>
      </c>
      <c r="U90">
        <v>677517.40909090894</v>
      </c>
      <c r="V90">
        <v>-60.071334396408098</v>
      </c>
      <c r="W90">
        <v>757545.390625</v>
      </c>
      <c r="X90">
        <v>-1.0138557577413099E-2</v>
      </c>
      <c r="Y90">
        <v>18.2560493704704</v>
      </c>
      <c r="Z90">
        <v>0.87156230628548303</v>
      </c>
      <c r="AA90">
        <v>1.4195971561682701</v>
      </c>
      <c r="AB90">
        <v>21.9985585009406</v>
      </c>
      <c r="AC90">
        <v>-0.84810384936482497</v>
      </c>
      <c r="AD90">
        <v>-1.39117469728874</v>
      </c>
      <c r="AE90">
        <v>275356</v>
      </c>
      <c r="AF90">
        <v>0</v>
      </c>
      <c r="AG90">
        <v>4.5296396118190696</v>
      </c>
      <c r="AH90">
        <v>48.013691449946499</v>
      </c>
      <c r="AI90">
        <v>-7.4348495168763398E-3</v>
      </c>
    </row>
    <row r="91" spans="1:35" x14ac:dyDescent="0.25">
      <c r="A91" t="s">
        <v>465</v>
      </c>
      <c r="B91" t="s">
        <v>464</v>
      </c>
      <c r="C91" t="s">
        <v>336</v>
      </c>
      <c r="D91">
        <v>66311.725666600003</v>
      </c>
      <c r="E91">
        <v>665.3</v>
      </c>
      <c r="F91">
        <v>60.3330138392081</v>
      </c>
      <c r="G91">
        <v>13.1174020232933</v>
      </c>
      <c r="H91">
        <v>15.4834230168373</v>
      </c>
      <c r="I91">
        <v>11.9311014499048</v>
      </c>
      <c r="J91">
        <v>0.40583195550880602</v>
      </c>
      <c r="K91">
        <v>82.149212867898697</v>
      </c>
      <c r="L91">
        <v>76.378579003181301</v>
      </c>
      <c r="M91">
        <v>26.708368477375501</v>
      </c>
      <c r="N91">
        <v>1.5197003188850799</v>
      </c>
      <c r="O91">
        <v>1815888</v>
      </c>
      <c r="P91">
        <v>1</v>
      </c>
      <c r="Q91">
        <v>0.83358593513185797</v>
      </c>
      <c r="R91">
        <v>5.9226237860213198</v>
      </c>
      <c r="S91">
        <v>6.4237633150160001</v>
      </c>
      <c r="T91">
        <v>12.553111175986</v>
      </c>
      <c r="U91">
        <v>3207841.5454545398</v>
      </c>
      <c r="V91">
        <v>-26.495866959028199</v>
      </c>
      <c r="W91">
        <v>2995990.703125</v>
      </c>
      <c r="X91">
        <v>-1.6322119676743701E-3</v>
      </c>
      <c r="Y91">
        <v>14.7518232437526</v>
      </c>
      <c r="Z91">
        <v>0.84614123283903098</v>
      </c>
      <c r="AA91">
        <v>0.57453184849778705</v>
      </c>
      <c r="AB91">
        <v>12.715326586150701</v>
      </c>
      <c r="AC91">
        <v>-0.70589069916379998</v>
      </c>
      <c r="AD91">
        <v>-0.41044455006517</v>
      </c>
      <c r="AE91">
        <v>230774</v>
      </c>
      <c r="AF91">
        <v>20.9648671157859</v>
      </c>
      <c r="AG91">
        <v>5.8853885440445399</v>
      </c>
      <c r="AH91">
        <v>61.196054128646402</v>
      </c>
      <c r="AI91">
        <v>-1.6322119676743701E-3</v>
      </c>
    </row>
    <row r="92" spans="1:35" x14ac:dyDescent="0.25">
      <c r="A92" t="s">
        <v>472</v>
      </c>
      <c r="B92" t="s">
        <v>471</v>
      </c>
      <c r="C92" t="s">
        <v>315</v>
      </c>
      <c r="D92">
        <v>65742.65882805</v>
      </c>
      <c r="E92">
        <v>649.5</v>
      </c>
      <c r="F92">
        <v>69.7381876964387</v>
      </c>
      <c r="G92">
        <v>50.9412038112944</v>
      </c>
      <c r="H92">
        <v>13.807604695987299</v>
      </c>
      <c r="I92">
        <v>10.255283129054799</v>
      </c>
      <c r="J92">
        <v>1.10854503464203</v>
      </c>
      <c r="K92">
        <v>89.4967177242888</v>
      </c>
      <c r="L92">
        <v>85.783752860411795</v>
      </c>
      <c r="M92">
        <v>11.698176428689299</v>
      </c>
      <c r="N92">
        <v>39.343502106886099</v>
      </c>
      <c r="O92">
        <v>2686026</v>
      </c>
      <c r="P92">
        <v>1</v>
      </c>
      <c r="Q92">
        <v>0</v>
      </c>
      <c r="R92">
        <v>5.9197651663405004</v>
      </c>
      <c r="S92">
        <v>6.4209046953351798</v>
      </c>
      <c r="T92">
        <v>0</v>
      </c>
      <c r="U92">
        <v>909990.809523809</v>
      </c>
      <c r="V92">
        <v>602.51186098455298</v>
      </c>
      <c r="W92">
        <v>1017806.06451612</v>
      </c>
      <c r="X92">
        <v>0</v>
      </c>
      <c r="Y92">
        <v>13.5183521512946</v>
      </c>
      <c r="Z92">
        <v>-8.0338636117746207E-2</v>
      </c>
      <c r="AA92">
        <v>-0.170626451074015</v>
      </c>
      <c r="AB92">
        <v>4.0373223567701597</v>
      </c>
      <c r="AC92">
        <v>0.61458867438991904</v>
      </c>
      <c r="AD92">
        <v>1.5175804373983099</v>
      </c>
      <c r="AE92">
        <v>311764</v>
      </c>
      <c r="AF92">
        <v>0</v>
      </c>
      <c r="AG92">
        <v>5.1801301713507399</v>
      </c>
      <c r="AH92">
        <v>74.9789648904014</v>
      </c>
      <c r="AI92">
        <v>0</v>
      </c>
    </row>
    <row r="93" spans="1:35" x14ac:dyDescent="0.25">
      <c r="A93" t="s">
        <v>56</v>
      </c>
      <c r="B93" t="s">
        <v>57</v>
      </c>
      <c r="C93" t="s">
        <v>58</v>
      </c>
      <c r="D93">
        <v>65478.732601424999</v>
      </c>
      <c r="E93">
        <v>679.65</v>
      </c>
      <c r="F93">
        <v>-5.9272890784255399</v>
      </c>
      <c r="G93">
        <v>25.977757182576401</v>
      </c>
      <c r="H93">
        <v>0.66651855143301397</v>
      </c>
      <c r="I93">
        <v>-2.88580301549948</v>
      </c>
      <c r="J93">
        <v>4.5096740969616498</v>
      </c>
      <c r="K93">
        <v>28.929147301526999</v>
      </c>
      <c r="L93">
        <v>10.118276085547601</v>
      </c>
      <c r="M93">
        <v>16.339223393364801</v>
      </c>
      <c r="N93">
        <v>14.380055478168099</v>
      </c>
      <c r="O93">
        <v>338831</v>
      </c>
      <c r="P93">
        <v>1</v>
      </c>
      <c r="Q93">
        <v>0.83079890215859697</v>
      </c>
      <c r="R93">
        <v>-1.6638935108152999</v>
      </c>
      <c r="S93">
        <v>-1.1627539818206201</v>
      </c>
      <c r="T93">
        <v>2.31145976761601</v>
      </c>
      <c r="U93">
        <v>545675.27272727201</v>
      </c>
      <c r="V93">
        <v>-50.434680846395203</v>
      </c>
      <c r="W93">
        <v>695987.15625</v>
      </c>
      <c r="X93">
        <v>-5.6541438913200103E-3</v>
      </c>
      <c r="Y93">
        <v>3.74838585293812</v>
      </c>
      <c r="Z93">
        <v>0.28353101174099299</v>
      </c>
      <c r="AA93">
        <v>0.82196571834038001</v>
      </c>
      <c r="AB93">
        <v>10.8346056041723</v>
      </c>
      <c r="AC93">
        <v>0.192516750320022</v>
      </c>
      <c r="AD93">
        <v>-0.275978061909251</v>
      </c>
      <c r="AE93">
        <v>393970</v>
      </c>
      <c r="AF93">
        <v>0</v>
      </c>
      <c r="AG93">
        <v>7.5620628649541697</v>
      </c>
      <c r="AH93">
        <v>74.9924684932529</v>
      </c>
      <c r="AI93">
        <v>0</v>
      </c>
    </row>
    <row r="94" spans="1:35" x14ac:dyDescent="0.25">
      <c r="A94" t="s">
        <v>463</v>
      </c>
      <c r="B94" t="s">
        <v>462</v>
      </c>
      <c r="C94" t="s">
        <v>362</v>
      </c>
      <c r="D94">
        <v>64412.310916119997</v>
      </c>
      <c r="E94">
        <v>1357.85</v>
      </c>
      <c r="F94">
        <v>39.921583928606601</v>
      </c>
      <c r="G94">
        <v>29.220593833269799</v>
      </c>
      <c r="H94">
        <v>2.0901469869553702</v>
      </c>
      <c r="I94">
        <v>-1.46217457997712</v>
      </c>
      <c r="J94">
        <v>3.17045329012779</v>
      </c>
      <c r="K94">
        <v>59.935217903415698</v>
      </c>
      <c r="L94">
        <v>55.967149092579803</v>
      </c>
      <c r="M94">
        <v>20.9174219620147</v>
      </c>
      <c r="N94">
        <v>17.622892128861601</v>
      </c>
      <c r="O94">
        <v>721435</v>
      </c>
      <c r="P94">
        <v>1</v>
      </c>
      <c r="Q94">
        <v>0.151202242218612</v>
      </c>
      <c r="R94">
        <v>1.10949774749617</v>
      </c>
      <c r="S94">
        <v>1.6106372764908501</v>
      </c>
      <c r="T94">
        <v>-27.2351610401216</v>
      </c>
      <c r="U94">
        <v>1270207.5909090899</v>
      </c>
      <c r="V94">
        <v>-6.1169382124824301</v>
      </c>
      <c r="W94">
        <v>1115757.125</v>
      </c>
      <c r="X94">
        <v>0</v>
      </c>
      <c r="Y94">
        <v>23.4196255215627</v>
      </c>
      <c r="Z94">
        <v>-0.97889878781262796</v>
      </c>
      <c r="AA94">
        <v>-3.4397283189625698</v>
      </c>
      <c r="AB94">
        <v>18.1292265064465</v>
      </c>
      <c r="AC94">
        <v>1.1162382316267101</v>
      </c>
      <c r="AD94">
        <v>3.6787935275381898</v>
      </c>
      <c r="AE94">
        <v>198002</v>
      </c>
      <c r="AF94">
        <v>0</v>
      </c>
      <c r="AG94">
        <v>6.5136218365207004</v>
      </c>
      <c r="AH94">
        <v>50.267157109211702</v>
      </c>
      <c r="AI94">
        <v>0</v>
      </c>
    </row>
    <row r="95" spans="1:35" x14ac:dyDescent="0.25">
      <c r="A95" t="s">
        <v>461</v>
      </c>
      <c r="B95" t="s">
        <v>460</v>
      </c>
      <c r="C95" t="s">
        <v>365</v>
      </c>
      <c r="D95">
        <v>64091.493537374998</v>
      </c>
      <c r="E95">
        <v>2170.1</v>
      </c>
      <c r="F95">
        <v>-26.4016457984741</v>
      </c>
      <c r="G95">
        <v>1.83004082398761</v>
      </c>
      <c r="H95">
        <v>-5.9789437199428104</v>
      </c>
      <c r="I95">
        <v>-9.5312652868753105</v>
      </c>
      <c r="J95">
        <v>32.0215658264596</v>
      </c>
      <c r="K95">
        <v>6.3774509803921502</v>
      </c>
      <c r="L95">
        <v>-10.356080634501</v>
      </c>
      <c r="M95">
        <v>45.147192204991498</v>
      </c>
      <c r="N95">
        <v>-9.7676608804206708</v>
      </c>
      <c r="O95">
        <v>367967</v>
      </c>
      <c r="P95">
        <v>10</v>
      </c>
      <c r="Q95">
        <v>0.36768956825381299</v>
      </c>
      <c r="R95">
        <v>-1.9274658230708399</v>
      </c>
      <c r="S95">
        <v>-1.4263262940761501</v>
      </c>
      <c r="T95">
        <v>-69.200179123716694</v>
      </c>
      <c r="U95">
        <v>907981.54545454495</v>
      </c>
      <c r="V95">
        <v>-26.933990456882199</v>
      </c>
      <c r="W95">
        <v>614689.421875</v>
      </c>
      <c r="X95">
        <v>0</v>
      </c>
      <c r="Y95">
        <v>13.711628909623199</v>
      </c>
      <c r="Z95">
        <v>-1.2278819764842499</v>
      </c>
      <c r="AA95">
        <v>-1.14166079038757</v>
      </c>
      <c r="AB95">
        <v>20.030918463053801</v>
      </c>
      <c r="AC95">
        <v>1.5255770160275901</v>
      </c>
      <c r="AD95">
        <v>1.7150628325410999</v>
      </c>
      <c r="AE95">
        <v>254169</v>
      </c>
      <c r="AF95">
        <v>0</v>
      </c>
      <c r="AG95">
        <v>9.7889979356486005</v>
      </c>
      <c r="AH95">
        <v>50.529674766612402</v>
      </c>
      <c r="AI95">
        <v>0</v>
      </c>
    </row>
    <row r="96" spans="1:35" x14ac:dyDescent="0.25">
      <c r="A96" t="s">
        <v>478</v>
      </c>
      <c r="B96" t="s">
        <v>477</v>
      </c>
      <c r="C96" t="s">
        <v>17</v>
      </c>
      <c r="D96">
        <v>62946.918961859999</v>
      </c>
      <c r="E96">
        <v>90.05</v>
      </c>
      <c r="F96">
        <v>119.996374547691</v>
      </c>
      <c r="G96">
        <v>20.2269692923898</v>
      </c>
      <c r="H96">
        <v>27.369165487977298</v>
      </c>
      <c r="I96">
        <v>23.8168439210448</v>
      </c>
      <c r="J96">
        <v>7.0516379789006196</v>
      </c>
      <c r="K96">
        <v>140.13333333333301</v>
      </c>
      <c r="L96">
        <v>136.04193971166401</v>
      </c>
      <c r="M96">
        <v>1.1490666862113701</v>
      </c>
      <c r="N96">
        <v>8.6292675879815501</v>
      </c>
      <c r="O96">
        <v>18608316</v>
      </c>
      <c r="P96">
        <v>10</v>
      </c>
      <c r="Q96">
        <v>-2.2258414766558001</v>
      </c>
      <c r="R96">
        <v>-0.33204205866075998</v>
      </c>
      <c r="S96">
        <v>0.169097470333925</v>
      </c>
      <c r="T96">
        <v>27.817983907489001</v>
      </c>
      <c r="U96">
        <v>19807645.181818102</v>
      </c>
      <c r="V96">
        <v>-61.543168248902397</v>
      </c>
      <c r="W96">
        <v>11679371.796875</v>
      </c>
      <c r="X96">
        <v>0</v>
      </c>
      <c r="Y96">
        <v>7.8803852619183203</v>
      </c>
      <c r="Z96">
        <v>-0.40021845921995203</v>
      </c>
      <c r="AA96">
        <v>-0.50393962865986497</v>
      </c>
      <c r="AB96">
        <v>1.4613450533009</v>
      </c>
      <c r="AC96">
        <v>-0.20520158308362499</v>
      </c>
      <c r="AD96">
        <v>-0.16077256774537199</v>
      </c>
      <c r="AE96">
        <v>775773</v>
      </c>
      <c r="AF96">
        <v>0</v>
      </c>
      <c r="AG96">
        <v>4.6214313779885297</v>
      </c>
      <c r="AH96">
        <v>83.494831058327193</v>
      </c>
      <c r="AI96">
        <v>0</v>
      </c>
    </row>
    <row r="97" spans="1:35" x14ac:dyDescent="0.25">
      <c r="A97" t="s">
        <v>474</v>
      </c>
      <c r="B97" t="s">
        <v>473</v>
      </c>
      <c r="C97" t="s">
        <v>362</v>
      </c>
      <c r="D97">
        <v>62689.327651530002</v>
      </c>
      <c r="E97">
        <v>3172.5</v>
      </c>
      <c r="F97">
        <v>-1.9555878201388699</v>
      </c>
      <c r="G97">
        <v>15.947590592620999</v>
      </c>
      <c r="H97">
        <v>12.152010605391</v>
      </c>
      <c r="I97">
        <v>8.5996890384585694</v>
      </c>
      <c r="J97">
        <v>1.08274231678486</v>
      </c>
      <c r="K97">
        <v>41.251113089937597</v>
      </c>
      <c r="L97">
        <v>14.0899773438342</v>
      </c>
      <c r="M97">
        <v>-0.19709557078131301</v>
      </c>
      <c r="N97">
        <v>4.3498888882127202</v>
      </c>
      <c r="O97">
        <v>442757</v>
      </c>
      <c r="P97">
        <v>2</v>
      </c>
      <c r="Q97">
        <v>1.1332663893272099</v>
      </c>
      <c r="R97">
        <v>2.27107880272722</v>
      </c>
      <c r="S97">
        <v>2.7722183317218998</v>
      </c>
      <c r="T97">
        <v>-15.574636371263599</v>
      </c>
      <c r="U97">
        <v>924029.136363636</v>
      </c>
      <c r="V97">
        <v>-40.943843184540398</v>
      </c>
      <c r="W97">
        <v>783840.5625</v>
      </c>
      <c r="X97">
        <v>-1.95251716566957E-3</v>
      </c>
      <c r="Y97">
        <v>27.278412637637501</v>
      </c>
      <c r="Z97">
        <v>-0.59102771055185199</v>
      </c>
      <c r="AA97">
        <v>-1.6502446692928802E-2</v>
      </c>
      <c r="AB97">
        <v>28.0969481967958</v>
      </c>
      <c r="AC97">
        <v>1.0945376949956001</v>
      </c>
      <c r="AD97">
        <v>0.61617403463407405</v>
      </c>
      <c r="AE97">
        <v>313104</v>
      </c>
      <c r="AF97">
        <v>0</v>
      </c>
      <c r="AG97">
        <v>7.5082154794415299</v>
      </c>
      <c r="AH97">
        <v>34.771620234888502</v>
      </c>
      <c r="AI97">
        <v>-3.3685924623938398E-4</v>
      </c>
    </row>
    <row r="98" spans="1:35" x14ac:dyDescent="0.25">
      <c r="A98" t="s">
        <v>480</v>
      </c>
      <c r="B98" t="s">
        <v>479</v>
      </c>
      <c r="C98" t="s">
        <v>17</v>
      </c>
      <c r="D98">
        <v>62551.211088960001</v>
      </c>
      <c r="E98">
        <v>343.25</v>
      </c>
      <c r="F98">
        <v>35.700677099510401</v>
      </c>
      <c r="G98">
        <v>17.9553264604811</v>
      </c>
      <c r="H98">
        <v>15.728253540121299</v>
      </c>
      <c r="I98">
        <v>12.175931973188799</v>
      </c>
      <c r="J98">
        <v>2.3743627093954802</v>
      </c>
      <c r="K98">
        <v>65.421686746987902</v>
      </c>
      <c r="L98">
        <v>51.746242263483602</v>
      </c>
      <c r="M98">
        <v>4.2133778471862202</v>
      </c>
      <c r="N98">
        <v>6.3576247560728101</v>
      </c>
      <c r="O98">
        <v>6374771</v>
      </c>
      <c r="P98">
        <v>10</v>
      </c>
      <c r="Q98">
        <v>-0.44953596287703301</v>
      </c>
      <c r="R98">
        <v>1.5082064172704399</v>
      </c>
      <c r="S98">
        <v>2.00934594626513</v>
      </c>
      <c r="T98">
        <v>-52.293114747375299</v>
      </c>
      <c r="U98">
        <v>9756138.7727272697</v>
      </c>
      <c r="V98">
        <v>1.8967543399186799</v>
      </c>
      <c r="W98">
        <v>7636340.265625</v>
      </c>
      <c r="X98">
        <v>0</v>
      </c>
      <c r="Y98">
        <v>15.954115680553601</v>
      </c>
      <c r="Z98">
        <v>-0.26397090257001299</v>
      </c>
      <c r="AA98">
        <v>-0.68861422636151703</v>
      </c>
      <c r="AB98">
        <v>8.9153070911911492</v>
      </c>
      <c r="AC98">
        <v>-3.3873036366740501E-2</v>
      </c>
      <c r="AD98">
        <v>0.17970688689005901</v>
      </c>
      <c r="AE98">
        <v>635556</v>
      </c>
      <c r="AF98">
        <v>0</v>
      </c>
      <c r="AG98">
        <v>5.8884150618309601</v>
      </c>
      <c r="AH98">
        <v>62.934272593785003</v>
      </c>
      <c r="AI98">
        <v>0</v>
      </c>
    </row>
    <row r="99" spans="1:35" x14ac:dyDescent="0.25">
      <c r="A99" t="s">
        <v>476</v>
      </c>
      <c r="B99" t="s">
        <v>475</v>
      </c>
      <c r="C99" t="s">
        <v>17</v>
      </c>
      <c r="D99">
        <v>62148.884571499999</v>
      </c>
      <c r="E99">
        <v>58.05</v>
      </c>
      <c r="F99">
        <v>48.635285899856598</v>
      </c>
      <c r="G99">
        <v>13.712047012732601</v>
      </c>
      <c r="H99">
        <v>8.3022388059701395</v>
      </c>
      <c r="I99">
        <v>4.7499172390376403</v>
      </c>
      <c r="J99">
        <v>6.8044788975021504</v>
      </c>
      <c r="K99">
        <v>65.384615384615302</v>
      </c>
      <c r="L99">
        <v>64.680851063829707</v>
      </c>
      <c r="M99">
        <v>-0.69169933911498105</v>
      </c>
      <c r="N99">
        <v>2.11434530832432</v>
      </c>
      <c r="O99">
        <v>4244884</v>
      </c>
      <c r="P99">
        <v>10</v>
      </c>
      <c r="Q99">
        <v>0.432525951557093</v>
      </c>
      <c r="R99">
        <v>1.0443864229764901</v>
      </c>
      <c r="S99">
        <v>1.5455259519711699</v>
      </c>
      <c r="T99">
        <v>-55.541092778482103</v>
      </c>
      <c r="U99">
        <v>11039356.5454545</v>
      </c>
      <c r="V99">
        <v>-36.2782062958252</v>
      </c>
      <c r="W99">
        <v>8015337.203125</v>
      </c>
      <c r="X99">
        <v>0</v>
      </c>
      <c r="Y99">
        <v>0.18100515292528099</v>
      </c>
      <c r="Z99">
        <v>-1.8158081963670599E-3</v>
      </c>
      <c r="AA99">
        <v>-1.28836419755662E-2</v>
      </c>
      <c r="AB99">
        <v>0.29422896842118901</v>
      </c>
      <c r="AC99">
        <v>7.7841563808507694E-2</v>
      </c>
      <c r="AD99">
        <v>0.23756799256813499</v>
      </c>
      <c r="AE99">
        <v>582160</v>
      </c>
      <c r="AF99">
        <v>0</v>
      </c>
      <c r="AG99">
        <v>1.98781456944526</v>
      </c>
      <c r="AH99">
        <v>94.713485193832895</v>
      </c>
      <c r="AI99">
        <v>0</v>
      </c>
    </row>
    <row r="100" spans="1:35" x14ac:dyDescent="0.25">
      <c r="A100" t="s">
        <v>482</v>
      </c>
      <c r="B100" t="s">
        <v>481</v>
      </c>
      <c r="C100" t="s">
        <v>483</v>
      </c>
      <c r="D100">
        <v>60754.584522204997</v>
      </c>
      <c r="E100">
        <v>1730.65</v>
      </c>
      <c r="F100">
        <v>21.4385466885848</v>
      </c>
      <c r="G100">
        <v>47.126583354586401</v>
      </c>
      <c r="H100">
        <v>-2.1844797377493799</v>
      </c>
      <c r="I100">
        <v>-5.7368013046818804</v>
      </c>
      <c r="J100">
        <v>3.5420217837228698</v>
      </c>
      <c r="K100">
        <v>49.839826839826799</v>
      </c>
      <c r="L100">
        <v>37.484111852558001</v>
      </c>
      <c r="M100">
        <v>37.580119852755402</v>
      </c>
      <c r="N100">
        <v>35.5288816501781</v>
      </c>
      <c r="O100">
        <v>342302</v>
      </c>
      <c r="P100">
        <v>1</v>
      </c>
      <c r="Q100">
        <v>1.2638600392030701</v>
      </c>
      <c r="R100">
        <v>0.97730322655930901</v>
      </c>
      <c r="S100">
        <v>1.4784427555539901</v>
      </c>
      <c r="T100">
        <v>58.942617546270903</v>
      </c>
      <c r="U100">
        <v>323976.59090909001</v>
      </c>
      <c r="V100">
        <v>3.3333333333333299</v>
      </c>
      <c r="W100">
        <v>454610.40625</v>
      </c>
      <c r="X100">
        <v>0</v>
      </c>
      <c r="Y100">
        <v>15.817751163943299</v>
      </c>
      <c r="Z100">
        <v>-0.31045258161721201</v>
      </c>
      <c r="AA100">
        <v>-0.29740148837485902</v>
      </c>
      <c r="AB100">
        <v>25.013843174626</v>
      </c>
      <c r="AC100">
        <v>0.58538379782683503</v>
      </c>
      <c r="AD100">
        <v>0.25261931812553901</v>
      </c>
      <c r="AE100">
        <v>130471</v>
      </c>
      <c r="AF100">
        <v>0</v>
      </c>
      <c r="AG100">
        <v>13.3277871086429</v>
      </c>
      <c r="AH100">
        <v>37.005772476458702</v>
      </c>
      <c r="AI100">
        <v>0</v>
      </c>
    </row>
    <row r="101" spans="1:35" x14ac:dyDescent="0.25">
      <c r="A101" t="s">
        <v>467</v>
      </c>
      <c r="B101" t="s">
        <v>466</v>
      </c>
      <c r="C101" t="s">
        <v>407</v>
      </c>
      <c r="D101">
        <v>60600.573457919898</v>
      </c>
      <c r="E101">
        <v>403.75</v>
      </c>
      <c r="F101">
        <v>67.268850273030196</v>
      </c>
      <c r="G101">
        <v>35.304959785522797</v>
      </c>
      <c r="H101">
        <v>7.8248097209240202</v>
      </c>
      <c r="I101">
        <v>4.27248815399152</v>
      </c>
      <c r="J101">
        <v>5.1764705882352899</v>
      </c>
      <c r="K101">
        <v>90.358321546440294</v>
      </c>
      <c r="L101">
        <v>83.314415437003404</v>
      </c>
      <c r="M101">
        <v>44.857759945485498</v>
      </c>
      <c r="N101">
        <v>23.7072580811145</v>
      </c>
      <c r="O101">
        <v>2263578</v>
      </c>
      <c r="P101">
        <v>2</v>
      </c>
      <c r="Q101">
        <v>1.75151209677419</v>
      </c>
      <c r="R101">
        <v>-1.0537924273985999</v>
      </c>
      <c r="S101">
        <v>-0.55265289840391996</v>
      </c>
      <c r="T101">
        <v>-37.323155492473198</v>
      </c>
      <c r="U101">
        <v>1491086.2272727201</v>
      </c>
      <c r="V101">
        <v>116.119980408088</v>
      </c>
      <c r="W101">
        <v>1970166.03125</v>
      </c>
      <c r="X101">
        <v>-5.1667387120062297E-3</v>
      </c>
      <c r="Y101">
        <v>7.7727312497970997</v>
      </c>
      <c r="Z101">
        <v>0.58476631396434797</v>
      </c>
      <c r="AA101">
        <v>-0.56766004208642595</v>
      </c>
      <c r="AB101">
        <v>15.938535538755101</v>
      </c>
      <c r="AC101">
        <v>0.54722626655009698</v>
      </c>
      <c r="AD101">
        <v>2.9809314481152498</v>
      </c>
      <c r="AE101">
        <v>176210</v>
      </c>
      <c r="AF101">
        <v>0</v>
      </c>
      <c r="AG101">
        <v>8.1150913061488197</v>
      </c>
      <c r="AH101">
        <v>58.118063218355601</v>
      </c>
      <c r="AI101">
        <v>-3.83462478703933E-3</v>
      </c>
    </row>
    <row r="102" spans="1:35" x14ac:dyDescent="0.25">
      <c r="A102" t="s">
        <v>469</v>
      </c>
      <c r="B102" t="s">
        <v>468</v>
      </c>
      <c r="C102" t="s">
        <v>470</v>
      </c>
      <c r="D102">
        <v>60353.091178280003</v>
      </c>
      <c r="E102">
        <v>3098.45</v>
      </c>
      <c r="F102">
        <v>31.802409259847</v>
      </c>
      <c r="G102">
        <v>16.231829691456401</v>
      </c>
      <c r="H102">
        <v>-1.5489959328927301</v>
      </c>
      <c r="I102">
        <v>-5.10131749982523</v>
      </c>
      <c r="J102">
        <v>9.6903290354854796</v>
      </c>
      <c r="K102">
        <v>56.408379606259402</v>
      </c>
      <c r="L102">
        <v>47.847974423820197</v>
      </c>
      <c r="M102">
        <v>66.049010203946096</v>
      </c>
      <c r="N102">
        <v>4.6341279870481404</v>
      </c>
      <c r="O102">
        <v>91274</v>
      </c>
      <c r="P102">
        <v>1</v>
      </c>
      <c r="Q102">
        <v>-0.77974894325606303</v>
      </c>
      <c r="R102">
        <v>-3.7554164660568099</v>
      </c>
      <c r="S102">
        <v>-3.2542769370621301</v>
      </c>
      <c r="T102">
        <v>-2.6701358527586398</v>
      </c>
      <c r="U102">
        <v>131422.95454545401</v>
      </c>
      <c r="V102">
        <v>44.571863021509799</v>
      </c>
      <c r="W102">
        <v>172550.328125</v>
      </c>
      <c r="X102">
        <v>-0.30063242141900298</v>
      </c>
      <c r="Y102">
        <v>12.265840824381099</v>
      </c>
      <c r="Z102">
        <v>0.46916877187046002</v>
      </c>
      <c r="AA102">
        <v>0.50321085842490998</v>
      </c>
      <c r="AB102">
        <v>29.409955690391399</v>
      </c>
      <c r="AC102">
        <v>0.49416816650668199</v>
      </c>
      <c r="AD102">
        <v>0.578840830640309</v>
      </c>
      <c r="AE102">
        <v>75343</v>
      </c>
      <c r="AF102">
        <v>1.4488194866179501E-2</v>
      </c>
      <c r="AG102">
        <v>8.0883442104922292</v>
      </c>
      <c r="AH102">
        <v>46.126090314925797</v>
      </c>
      <c r="AI102">
        <v>-8.7276888972752403E-2</v>
      </c>
    </row>
    <row r="103" spans="1:35" x14ac:dyDescent="0.25">
      <c r="A103" t="s">
        <v>485</v>
      </c>
      <c r="B103" t="s">
        <v>484</v>
      </c>
      <c r="C103" t="s">
        <v>24</v>
      </c>
      <c r="D103">
        <v>58968.29245175</v>
      </c>
      <c r="E103">
        <v>4579.2</v>
      </c>
      <c r="F103">
        <v>-3.97919461957318</v>
      </c>
      <c r="G103">
        <v>25.669278373149201</v>
      </c>
      <c r="H103">
        <v>3.3282938827086599</v>
      </c>
      <c r="I103">
        <v>-0.22402768422383201</v>
      </c>
      <c r="J103">
        <v>4.1393693221523504</v>
      </c>
      <c r="K103">
        <v>38.4196844205308</v>
      </c>
      <c r="L103">
        <v>12.0663705443999</v>
      </c>
      <c r="M103">
        <v>26.7925611961656</v>
      </c>
      <c r="N103">
        <v>14.071576668740899</v>
      </c>
      <c r="O103">
        <v>123823</v>
      </c>
      <c r="P103">
        <v>10</v>
      </c>
      <c r="Q103">
        <v>0.18487119181753101</v>
      </c>
      <c r="R103">
        <v>-1.4918630540706299</v>
      </c>
      <c r="S103">
        <v>-0.99072352507594597</v>
      </c>
      <c r="T103">
        <v>35.580544849334203</v>
      </c>
      <c r="U103">
        <v>232056.409090909</v>
      </c>
      <c r="V103">
        <v>-54.677291244971599</v>
      </c>
      <c r="W103">
        <v>335431.84375</v>
      </c>
      <c r="X103">
        <v>0</v>
      </c>
      <c r="Y103">
        <v>18.1991966195225</v>
      </c>
      <c r="Z103">
        <v>0.83131425131819303</v>
      </c>
      <c r="AA103">
        <v>1.0120764069144099</v>
      </c>
      <c r="AB103">
        <v>31.544324488180099</v>
      </c>
      <c r="AC103">
        <v>-0.24292382066773699</v>
      </c>
      <c r="AD103">
        <v>-0.33735725412689899</v>
      </c>
      <c r="AE103">
        <v>295159</v>
      </c>
      <c r="AF103">
        <v>0</v>
      </c>
      <c r="AG103">
        <v>4.7405029348808503</v>
      </c>
      <c r="AH103">
        <v>38.053980628578799</v>
      </c>
      <c r="AI103">
        <v>0</v>
      </c>
    </row>
    <row r="104" spans="1:35" x14ac:dyDescent="0.25">
      <c r="A104" t="s">
        <v>53</v>
      </c>
      <c r="B104" t="s">
        <v>54</v>
      </c>
      <c r="C104" t="s">
        <v>55</v>
      </c>
      <c r="D104">
        <v>58571.602063735001</v>
      </c>
      <c r="E104">
        <v>606.04999999999995</v>
      </c>
      <c r="F104">
        <v>50.887364184601303</v>
      </c>
      <c r="G104">
        <v>33.315002199736</v>
      </c>
      <c r="H104">
        <v>0.45582628874523401</v>
      </c>
      <c r="I104">
        <v>-3.0964952781872599</v>
      </c>
      <c r="J104">
        <v>3.9518191568352399</v>
      </c>
      <c r="K104">
        <v>71.152216887884705</v>
      </c>
      <c r="L104">
        <v>66.932929348574504</v>
      </c>
      <c r="N104">
        <v>21.717300495327699</v>
      </c>
      <c r="O104">
        <v>373010</v>
      </c>
      <c r="P104">
        <v>10</v>
      </c>
      <c r="Q104">
        <v>0.514138817480704</v>
      </c>
      <c r="R104">
        <v>0.54749066777269995</v>
      </c>
      <c r="S104">
        <v>1.0486301967673799</v>
      </c>
      <c r="T104">
        <v>-43.399289854632599</v>
      </c>
      <c r="U104">
        <v>1916869.86363636</v>
      </c>
      <c r="V104">
        <v>-54.208247450523501</v>
      </c>
      <c r="W104">
        <v>4795845.359375</v>
      </c>
      <c r="X104">
        <v>-1.6979479893450299E-2</v>
      </c>
      <c r="Y104">
        <v>11.8968078879037</v>
      </c>
      <c r="Z104">
        <v>-7.4528078758414598</v>
      </c>
      <c r="AA104">
        <v>-8.5728296013708096</v>
      </c>
      <c r="AB104">
        <v>59.886364194241096</v>
      </c>
      <c r="AC104">
        <v>7.9348255124720604</v>
      </c>
      <c r="AD104">
        <v>9.7424595230195408</v>
      </c>
      <c r="AE104">
        <v>111374</v>
      </c>
      <c r="AF104">
        <v>0</v>
      </c>
      <c r="AG104">
        <v>1.9548000956659899</v>
      </c>
      <c r="AH104">
        <v>23.759893396908598</v>
      </c>
      <c r="AI104">
        <v>-1.2098882704275799E-2</v>
      </c>
    </row>
    <row r="105" spans="1:35" x14ac:dyDescent="0.25">
      <c r="A105" t="s">
        <v>490</v>
      </c>
      <c r="B105" t="s">
        <v>489</v>
      </c>
      <c r="C105" t="s">
        <v>457</v>
      </c>
      <c r="D105">
        <v>55702.425844999998</v>
      </c>
      <c r="E105">
        <v>18952.849999999999</v>
      </c>
      <c r="F105">
        <v>-1.6774820348019199</v>
      </c>
      <c r="G105">
        <v>13.5166296320697</v>
      </c>
      <c r="H105">
        <v>1.23601537274088</v>
      </c>
      <c r="I105">
        <v>-2.3163061941916099</v>
      </c>
      <c r="J105">
        <v>5.4722640658265203</v>
      </c>
      <c r="K105">
        <v>23.874836601307099</v>
      </c>
      <c r="L105">
        <v>14.3680831291712</v>
      </c>
      <c r="M105">
        <v>0.33500588393435798</v>
      </c>
      <c r="N105">
        <v>1.9189279276614699</v>
      </c>
      <c r="O105">
        <v>12483</v>
      </c>
      <c r="P105">
        <v>10</v>
      </c>
      <c r="Q105">
        <v>0.35263750082731299</v>
      </c>
      <c r="R105">
        <v>0.23905667811704301</v>
      </c>
      <c r="S105">
        <v>0.74019620711172796</v>
      </c>
      <c r="T105">
        <v>-26.162309239323299</v>
      </c>
      <c r="U105">
        <v>29845.045454545401</v>
      </c>
      <c r="V105">
        <v>-69.342043863742404</v>
      </c>
      <c r="W105">
        <v>25086.203125</v>
      </c>
      <c r="X105">
        <v>0</v>
      </c>
      <c r="Y105">
        <v>16.690791641859001</v>
      </c>
      <c r="Z105">
        <v>-8.2665279700975702E-2</v>
      </c>
      <c r="AA105">
        <v>0.168337987444072</v>
      </c>
      <c r="AB105">
        <v>3.8788769375363601</v>
      </c>
      <c r="AC105">
        <v>0.17813671015174701</v>
      </c>
      <c r="AD105">
        <v>0.150368011544183</v>
      </c>
      <c r="AE105">
        <v>77156</v>
      </c>
      <c r="AF105">
        <v>0</v>
      </c>
      <c r="AG105">
        <v>6.49627512914648</v>
      </c>
      <c r="AH105">
        <v>70.5413912965642</v>
      </c>
      <c r="AI105">
        <v>0</v>
      </c>
    </row>
    <row r="106" spans="1:35" x14ac:dyDescent="0.25">
      <c r="A106" t="s">
        <v>494</v>
      </c>
      <c r="B106" t="s">
        <v>493</v>
      </c>
      <c r="C106" t="s">
        <v>27</v>
      </c>
      <c r="D106">
        <v>54754.248213535</v>
      </c>
      <c r="E106">
        <v>83.95</v>
      </c>
      <c r="F106">
        <v>113.32601953548</v>
      </c>
      <c r="G106">
        <v>50.718132854578002</v>
      </c>
      <c r="H106">
        <v>5.3324968632371297</v>
      </c>
      <c r="I106">
        <v>1.78017529630463</v>
      </c>
      <c r="J106">
        <v>2.56104824300178</v>
      </c>
      <c r="K106">
        <v>134.170153417015</v>
      </c>
      <c r="L106">
        <v>129.371584699453</v>
      </c>
      <c r="M106">
        <v>16.392669780234701</v>
      </c>
      <c r="N106">
        <v>39.1204311501698</v>
      </c>
      <c r="O106">
        <v>31358222</v>
      </c>
      <c r="P106">
        <v>10</v>
      </c>
      <c r="Q106">
        <v>1.69594185342217</v>
      </c>
      <c r="R106">
        <v>1.3277006638503399</v>
      </c>
      <c r="S106">
        <v>1.82884019284502</v>
      </c>
      <c r="T106">
        <v>-45.021519790236702</v>
      </c>
      <c r="U106">
        <v>42569519.772727199</v>
      </c>
      <c r="V106">
        <v>-7.1292802916684996</v>
      </c>
      <c r="W106">
        <v>40478032.71875</v>
      </c>
      <c r="X106">
        <v>3.5465900008567299</v>
      </c>
      <c r="Y106">
        <v>7.7233196867916698</v>
      </c>
      <c r="Z106">
        <v>3.4878416794964701E-2</v>
      </c>
      <c r="AA106">
        <v>-1.9039492002640299</v>
      </c>
      <c r="AB106">
        <v>20.843221017284399</v>
      </c>
      <c r="AC106">
        <v>1.5397107084920401</v>
      </c>
      <c r="AD106">
        <v>1.08152257259693</v>
      </c>
      <c r="AE106">
        <v>1737955</v>
      </c>
      <c r="AF106">
        <v>0</v>
      </c>
      <c r="AG106">
        <v>13.0189412231242</v>
      </c>
      <c r="AH106">
        <v>39.927048232654201</v>
      </c>
      <c r="AI106">
        <v>-6.07069277594263E-2</v>
      </c>
    </row>
    <row r="107" spans="1:35" x14ac:dyDescent="0.25">
      <c r="A107" t="s">
        <v>105</v>
      </c>
      <c r="B107" t="s">
        <v>106</v>
      </c>
      <c r="C107" t="s">
        <v>107</v>
      </c>
      <c r="D107">
        <v>54678.311165289997</v>
      </c>
      <c r="E107">
        <v>391.65</v>
      </c>
      <c r="F107">
        <v>32.785899779975097</v>
      </c>
      <c r="G107">
        <v>36.725432012567602</v>
      </c>
      <c r="H107">
        <v>-1.2107453651154001</v>
      </c>
      <c r="I107">
        <v>-4.7630669320479004</v>
      </c>
      <c r="J107">
        <v>3.6639857015192199</v>
      </c>
      <c r="K107">
        <v>50.403225806451601</v>
      </c>
      <c r="L107">
        <v>48.831464943948298</v>
      </c>
      <c r="M107">
        <v>25.499934153384299</v>
      </c>
      <c r="N107">
        <v>25.1277303081593</v>
      </c>
      <c r="O107">
        <v>5851291</v>
      </c>
      <c r="P107">
        <v>1</v>
      </c>
      <c r="Q107">
        <v>1.7404857773736799</v>
      </c>
      <c r="R107">
        <v>-0.53333333333333899</v>
      </c>
      <c r="S107">
        <v>-3.2193804338653202E-2</v>
      </c>
      <c r="T107">
        <v>58.5959844225344</v>
      </c>
      <c r="U107">
        <v>3652330.6363636302</v>
      </c>
      <c r="V107">
        <v>104.810084933678</v>
      </c>
      <c r="W107">
        <v>5009721.828125</v>
      </c>
      <c r="X107">
        <v>0</v>
      </c>
      <c r="Y107">
        <v>24.192720167621498</v>
      </c>
      <c r="Z107">
        <v>-3.40871059857855</v>
      </c>
      <c r="AA107">
        <v>-2.49815315800593</v>
      </c>
      <c r="AB107">
        <v>21.6413063916313</v>
      </c>
      <c r="AC107">
        <v>3.4026532922363901</v>
      </c>
      <c r="AD107">
        <v>2.6371814968205598</v>
      </c>
      <c r="AE107">
        <v>448742</v>
      </c>
      <c r="AF107">
        <v>0</v>
      </c>
      <c r="AG107">
        <v>10.7431851068929</v>
      </c>
      <c r="AH107">
        <v>38.1882012388307</v>
      </c>
      <c r="AI107">
        <v>0</v>
      </c>
    </row>
    <row r="108" spans="1:35" x14ac:dyDescent="0.25">
      <c r="A108" t="s">
        <v>518</v>
      </c>
      <c r="B108" t="s">
        <v>517</v>
      </c>
      <c r="C108" t="s">
        <v>384</v>
      </c>
      <c r="D108">
        <v>54448.804070459999</v>
      </c>
      <c r="E108">
        <v>2049.3000000000002</v>
      </c>
      <c r="F108">
        <v>16.265504339206601</v>
      </c>
      <c r="G108">
        <v>41.633837860252903</v>
      </c>
      <c r="H108">
        <v>21.3860506441581</v>
      </c>
      <c r="I108">
        <v>17.833729077225598</v>
      </c>
      <c r="J108">
        <v>0.62460352315423195</v>
      </c>
      <c r="K108">
        <v>42.848180677540697</v>
      </c>
      <c r="L108">
        <v>32.311069503179802</v>
      </c>
      <c r="M108">
        <v>13.1997293205578</v>
      </c>
      <c r="N108">
        <v>30.036136155844599</v>
      </c>
      <c r="O108">
        <v>1763866</v>
      </c>
      <c r="P108">
        <v>1</v>
      </c>
      <c r="Q108">
        <v>2.3677506368949501</v>
      </c>
      <c r="R108">
        <v>11.8064269736483</v>
      </c>
      <c r="S108">
        <v>12.307566502643001</v>
      </c>
      <c r="T108">
        <v>-52.687000463241198</v>
      </c>
      <c r="U108">
        <v>695143.95454545401</v>
      </c>
      <c r="V108">
        <v>443.088945268239</v>
      </c>
      <c r="W108">
        <v>488010.546875</v>
      </c>
      <c r="X108">
        <v>0</v>
      </c>
      <c r="Y108">
        <v>7.7953308372162002</v>
      </c>
      <c r="Z108">
        <v>0.18011502769297</v>
      </c>
      <c r="AA108">
        <v>-3.8271874315244099E-2</v>
      </c>
      <c r="AB108">
        <v>21.801690820185001</v>
      </c>
      <c r="AC108">
        <v>0.29943456498882498</v>
      </c>
      <c r="AD108">
        <v>0.69455653676178697</v>
      </c>
      <c r="AE108">
        <v>252955</v>
      </c>
      <c r="AF108">
        <v>0</v>
      </c>
      <c r="AG108">
        <v>17.3234873868374</v>
      </c>
      <c r="AH108">
        <v>50.999999507326898</v>
      </c>
      <c r="AI108">
        <v>0</v>
      </c>
    </row>
    <row r="109" spans="1:35" x14ac:dyDescent="0.25">
      <c r="A109" t="s">
        <v>492</v>
      </c>
      <c r="B109" t="s">
        <v>491</v>
      </c>
      <c r="C109" t="s">
        <v>365</v>
      </c>
      <c r="D109">
        <v>53958.568374499999</v>
      </c>
      <c r="E109">
        <v>3586.95</v>
      </c>
      <c r="F109">
        <v>0.95326059113152395</v>
      </c>
      <c r="G109">
        <v>21.264727260433698</v>
      </c>
      <c r="H109">
        <v>-7.4836862603492298</v>
      </c>
      <c r="I109">
        <v>-11.036007827281701</v>
      </c>
      <c r="J109">
        <v>11.826203320369601</v>
      </c>
      <c r="K109">
        <v>25.028756666317999</v>
      </c>
      <c r="L109">
        <v>16.998825755104601</v>
      </c>
      <c r="M109">
        <v>34.672907614563599</v>
      </c>
      <c r="N109">
        <v>9.6670255560254592</v>
      </c>
      <c r="O109">
        <v>271757</v>
      </c>
      <c r="P109">
        <v>1</v>
      </c>
      <c r="Q109">
        <v>0.82782853127195499</v>
      </c>
      <c r="R109">
        <v>-2.39591836734694</v>
      </c>
      <c r="S109">
        <v>-1.8947788383522499</v>
      </c>
      <c r="T109">
        <v>0.25639890504755303</v>
      </c>
      <c r="U109">
        <v>275716.636363636</v>
      </c>
      <c r="V109">
        <v>92.3766308233578</v>
      </c>
      <c r="W109">
        <v>365003.125</v>
      </c>
      <c r="X109">
        <v>0</v>
      </c>
      <c r="Y109">
        <v>23.948404105566301</v>
      </c>
      <c r="Z109">
        <v>-0.257339074032014</v>
      </c>
      <c r="AA109">
        <v>-0.444215238683622</v>
      </c>
      <c r="AB109">
        <v>19.1686552557948</v>
      </c>
      <c r="AC109">
        <v>0.57583630189770496</v>
      </c>
      <c r="AD109">
        <v>0.56417388462464002</v>
      </c>
      <c r="AE109">
        <v>141092</v>
      </c>
      <c r="AF109">
        <v>0</v>
      </c>
      <c r="AG109">
        <v>7.4992895706760603</v>
      </c>
      <c r="AH109">
        <v>46.085777309734297</v>
      </c>
      <c r="AI109">
        <v>0</v>
      </c>
    </row>
    <row r="110" spans="1:35" x14ac:dyDescent="0.25">
      <c r="A110" t="s">
        <v>510</v>
      </c>
      <c r="B110" t="s">
        <v>509</v>
      </c>
      <c r="C110" t="s">
        <v>290</v>
      </c>
      <c r="D110">
        <v>53468.977792290003</v>
      </c>
      <c r="E110">
        <v>1330.05</v>
      </c>
      <c r="F110">
        <v>8.9708837503984693</v>
      </c>
      <c r="G110">
        <v>31.668564074642301</v>
      </c>
      <c r="H110">
        <v>6.6172344689378697</v>
      </c>
      <c r="I110">
        <v>3.06491290200537</v>
      </c>
      <c r="J110">
        <v>1.0037216645990701</v>
      </c>
      <c r="K110">
        <v>45.958847736625501</v>
      </c>
      <c r="L110">
        <v>25.016448914371601</v>
      </c>
      <c r="M110">
        <v>26.389170100620699</v>
      </c>
      <c r="N110">
        <v>20.070862370234</v>
      </c>
      <c r="O110">
        <v>736383</v>
      </c>
      <c r="P110">
        <v>10</v>
      </c>
      <c r="Q110">
        <v>-0.13889931676553299</v>
      </c>
      <c r="R110">
        <v>3.36506702933747</v>
      </c>
      <c r="S110">
        <v>3.8662065583321601</v>
      </c>
      <c r="T110">
        <v>-15.4091276163869</v>
      </c>
      <c r="U110">
        <v>419466.27272727201</v>
      </c>
      <c r="V110">
        <v>314.72347375535003</v>
      </c>
      <c r="W110">
        <v>557478.578125</v>
      </c>
      <c r="X110">
        <v>-2.9142976514151498E-4</v>
      </c>
      <c r="Y110">
        <v>13.730863438853</v>
      </c>
      <c r="Z110">
        <v>1.0717325533068001</v>
      </c>
      <c r="AA110">
        <v>1.71514967502188</v>
      </c>
      <c r="AB110">
        <v>8.6959697193434202</v>
      </c>
      <c r="AC110">
        <v>-0.67145529242602198</v>
      </c>
      <c r="AD110">
        <v>-1.3088481982743301</v>
      </c>
      <c r="AE110">
        <v>246597</v>
      </c>
      <c r="AF110">
        <v>0</v>
      </c>
      <c r="AG110">
        <v>2.7523259492576302</v>
      </c>
      <c r="AH110">
        <v>73.350276610927295</v>
      </c>
      <c r="AI110">
        <v>-1.2059134608932699E-4</v>
      </c>
    </row>
    <row r="111" spans="1:35" x14ac:dyDescent="0.25">
      <c r="A111" t="s">
        <v>499</v>
      </c>
      <c r="B111" t="s">
        <v>498</v>
      </c>
      <c r="C111" t="s">
        <v>404</v>
      </c>
      <c r="D111">
        <v>53408.155150439998</v>
      </c>
      <c r="E111">
        <v>179.3</v>
      </c>
      <c r="F111">
        <v>7.14234277144421</v>
      </c>
      <c r="G111">
        <v>20.053565450284498</v>
      </c>
      <c r="H111">
        <v>8.0445917445013695</v>
      </c>
      <c r="I111">
        <v>4.4922701775688596</v>
      </c>
      <c r="J111">
        <v>4.0156162855549304</v>
      </c>
      <c r="K111">
        <v>34.710743801652903</v>
      </c>
      <c r="L111">
        <v>23.1879079354173</v>
      </c>
      <c r="M111">
        <v>9.7023030853283494</v>
      </c>
      <c r="N111">
        <v>8.4558637458762895</v>
      </c>
      <c r="O111">
        <v>12054552</v>
      </c>
      <c r="P111">
        <v>1</v>
      </c>
      <c r="Q111">
        <v>-1.4293567894447401</v>
      </c>
      <c r="R111">
        <v>-1.4022546054440299</v>
      </c>
      <c r="S111">
        <v>-0.90111507644935196</v>
      </c>
      <c r="T111">
        <v>28.828235068808301</v>
      </c>
      <c r="U111">
        <v>16220539.136363599</v>
      </c>
      <c r="V111">
        <v>-79.034815378557894</v>
      </c>
      <c r="W111">
        <v>12136175.703125</v>
      </c>
      <c r="X111">
        <v>-0.41622979363909701</v>
      </c>
      <c r="Y111">
        <v>20.635241699243</v>
      </c>
      <c r="Z111">
        <v>-1.5270020251860501</v>
      </c>
      <c r="AA111">
        <v>-0.53334034313886303</v>
      </c>
      <c r="AB111">
        <v>16.4529761004815</v>
      </c>
      <c r="AC111">
        <v>1.6005608316325</v>
      </c>
      <c r="AD111">
        <v>1.1562488969523399</v>
      </c>
      <c r="AE111">
        <v>1099982</v>
      </c>
      <c r="AF111">
        <v>9.7291422730545101</v>
      </c>
      <c r="AG111">
        <v>9.1909873323897404</v>
      </c>
      <c r="AH111">
        <v>51.110191076062797</v>
      </c>
      <c r="AI111">
        <v>-0.41622979363909701</v>
      </c>
    </row>
    <row r="112" spans="1:35" x14ac:dyDescent="0.25">
      <c r="A112" t="s">
        <v>503</v>
      </c>
      <c r="B112" t="s">
        <v>502</v>
      </c>
      <c r="C112" t="s">
        <v>504</v>
      </c>
      <c r="D112">
        <v>53300.016000000003</v>
      </c>
      <c r="E112">
        <v>1955.05</v>
      </c>
      <c r="F112">
        <v>45.709285289011497</v>
      </c>
      <c r="G112">
        <v>41.449914987519399</v>
      </c>
      <c r="H112">
        <v>2.3050758765044401</v>
      </c>
      <c r="I112">
        <v>-1.24724569042805</v>
      </c>
      <c r="J112">
        <v>0.327357356589352</v>
      </c>
      <c r="K112">
        <v>77.119949266171403</v>
      </c>
      <c r="L112">
        <v>61.754850452984698</v>
      </c>
      <c r="M112">
        <v>23.532405892202799</v>
      </c>
      <c r="N112">
        <v>29.852213283111102</v>
      </c>
      <c r="O112">
        <v>1206319</v>
      </c>
      <c r="P112">
        <v>2</v>
      </c>
      <c r="Q112">
        <v>1.6772415227792801</v>
      </c>
      <c r="R112">
        <v>3.79051309956732</v>
      </c>
      <c r="S112">
        <v>4.2916526285619998</v>
      </c>
      <c r="T112">
        <v>171.462969505622</v>
      </c>
      <c r="U112">
        <v>585977.318181818</v>
      </c>
      <c r="V112">
        <v>73.978865571245393</v>
      </c>
      <c r="W112">
        <v>658917.453125</v>
      </c>
      <c r="X112">
        <v>-2.4639249639335498E-4</v>
      </c>
      <c r="Y112">
        <v>23.966170634920601</v>
      </c>
      <c r="Z112">
        <v>0.151948773448772</v>
      </c>
      <c r="AA112">
        <v>-1.23219300144299</v>
      </c>
      <c r="AB112">
        <v>14.3679033189033</v>
      </c>
      <c r="AC112">
        <v>0.38332106782107001</v>
      </c>
      <c r="AD112">
        <v>2.1731868686868601</v>
      </c>
      <c r="AE112">
        <v>119883</v>
      </c>
      <c r="AF112">
        <v>0</v>
      </c>
      <c r="AG112">
        <v>7.67814538239538</v>
      </c>
      <c r="AH112">
        <v>51</v>
      </c>
      <c r="AI112">
        <v>-2.4639249639335498E-4</v>
      </c>
    </row>
    <row r="113" spans="1:35" x14ac:dyDescent="0.25">
      <c r="A113" t="s">
        <v>506</v>
      </c>
      <c r="B113" t="s">
        <v>505</v>
      </c>
      <c r="C113" t="s">
        <v>328</v>
      </c>
      <c r="D113">
        <v>52961.903153749998</v>
      </c>
      <c r="E113">
        <v>406.7</v>
      </c>
      <c r="F113">
        <v>-53.035262274516199</v>
      </c>
      <c r="G113">
        <v>-21.311792589726199</v>
      </c>
      <c r="H113">
        <v>-1.7751479289940799</v>
      </c>
      <c r="I113">
        <v>-5.3274694959265796</v>
      </c>
      <c r="J113">
        <v>106.958446029014</v>
      </c>
      <c r="K113">
        <v>24.278074866310099</v>
      </c>
      <c r="L113">
        <v>-36.989697110542998</v>
      </c>
      <c r="N113">
        <v>-32.909494294134497</v>
      </c>
      <c r="O113">
        <v>1299784</v>
      </c>
      <c r="P113">
        <v>1</v>
      </c>
      <c r="Q113">
        <v>-0.19631901840491001</v>
      </c>
      <c r="R113">
        <v>1.71314242841064</v>
      </c>
      <c r="S113">
        <v>2.2142819574053298</v>
      </c>
      <c r="T113">
        <v>28.907692704397199</v>
      </c>
      <c r="U113">
        <v>1279307.5454545401</v>
      </c>
      <c r="V113">
        <v>45.869741363637303</v>
      </c>
      <c r="W113">
        <v>2067817.015625</v>
      </c>
      <c r="X113">
        <v>0</v>
      </c>
      <c r="Y113">
        <v>6.4855187794677902E-2</v>
      </c>
      <c r="Z113">
        <v>-4.5032133155719599E-2</v>
      </c>
      <c r="AA113">
        <v>-6.81583890503452E-2</v>
      </c>
      <c r="AB113">
        <v>1.14680952218952</v>
      </c>
      <c r="AC113">
        <v>-0.12478100306960099</v>
      </c>
      <c r="AD113">
        <v>-0.42718214938992499</v>
      </c>
      <c r="AE113">
        <v>1144602</v>
      </c>
      <c r="AF113">
        <v>0</v>
      </c>
      <c r="AG113">
        <v>9.7259802934126096</v>
      </c>
      <c r="AH113">
        <v>87.940884431193595</v>
      </c>
      <c r="AI113">
        <v>0</v>
      </c>
    </row>
    <row r="114" spans="1:35" x14ac:dyDescent="0.25">
      <c r="A114" t="s">
        <v>501</v>
      </c>
      <c r="B114" t="s">
        <v>500</v>
      </c>
      <c r="C114" t="s">
        <v>423</v>
      </c>
      <c r="D114">
        <v>52228.510324199997</v>
      </c>
      <c r="E114">
        <v>2538.25</v>
      </c>
      <c r="F114">
        <v>14.4456565927036</v>
      </c>
      <c r="G114">
        <v>32.5110937092143</v>
      </c>
      <c r="H114">
        <v>23.8170731707317</v>
      </c>
      <c r="I114">
        <v>20.264751603799201</v>
      </c>
      <c r="J114">
        <v>2.0131980695361</v>
      </c>
      <c r="K114">
        <v>59.688581314878803</v>
      </c>
      <c r="L114">
        <v>30.491221756676801</v>
      </c>
      <c r="N114">
        <v>20.913392004805999</v>
      </c>
      <c r="O114">
        <v>1031617</v>
      </c>
      <c r="P114">
        <v>5</v>
      </c>
      <c r="Q114">
        <v>3.7438947131792402</v>
      </c>
      <c r="R114">
        <v>1.54827869016422</v>
      </c>
      <c r="S114">
        <v>2.0494182191589001</v>
      </c>
      <c r="T114">
        <v>-31.6019505985393</v>
      </c>
      <c r="U114">
        <v>953072.04545454495</v>
      </c>
      <c r="V114">
        <v>55.311845569936601</v>
      </c>
      <c r="W114">
        <v>791846.484375</v>
      </c>
      <c r="X114">
        <v>-10.226773405626901</v>
      </c>
      <c r="Y114">
        <v>22.3113631981489</v>
      </c>
      <c r="Z114">
        <v>4.6824986949393299</v>
      </c>
      <c r="AA114">
        <v>8.9094844001837306</v>
      </c>
      <c r="AB114">
        <v>12.986188002144299</v>
      </c>
      <c r="AC114">
        <v>5.4840915720383103</v>
      </c>
      <c r="AD114">
        <v>0.90042454599314503</v>
      </c>
      <c r="AE114">
        <v>549337</v>
      </c>
      <c r="AF114">
        <v>0</v>
      </c>
      <c r="AG114">
        <v>9.0060335557101592</v>
      </c>
      <c r="AH114">
        <v>52.550758075580603</v>
      </c>
      <c r="AI114">
        <v>-10.2152315017464</v>
      </c>
    </row>
    <row r="115" spans="1:35" x14ac:dyDescent="0.25">
      <c r="A115" t="s">
        <v>514</v>
      </c>
      <c r="B115" t="s">
        <v>513</v>
      </c>
      <c r="C115" t="s">
        <v>384</v>
      </c>
      <c r="D115">
        <v>51224.826748480002</v>
      </c>
      <c r="E115">
        <v>15970.55</v>
      </c>
      <c r="F115">
        <v>-3.7236336027380101</v>
      </c>
      <c r="G115">
        <v>17.7335053446369</v>
      </c>
      <c r="H115">
        <v>10.166036642569299</v>
      </c>
      <c r="I115">
        <v>6.6137150756368897</v>
      </c>
      <c r="J115">
        <v>0.81055442674171596</v>
      </c>
      <c r="K115">
        <v>21.5405514417698</v>
      </c>
      <c r="L115">
        <v>12.3219315612351</v>
      </c>
      <c r="M115">
        <v>8.6323466980236407</v>
      </c>
      <c r="N115">
        <v>6.1358036402286302</v>
      </c>
      <c r="O115">
        <v>3777</v>
      </c>
      <c r="P115">
        <v>10</v>
      </c>
      <c r="Q115">
        <v>1.2040138018003099</v>
      </c>
      <c r="R115">
        <v>1.5586199441033299</v>
      </c>
      <c r="S115">
        <v>2.05975947309802</v>
      </c>
      <c r="T115">
        <v>-50.335305719921102</v>
      </c>
      <c r="U115">
        <v>6731.2272727272702</v>
      </c>
      <c r="V115">
        <v>-6.0914967677772198</v>
      </c>
      <c r="W115">
        <v>8445.03125</v>
      </c>
      <c r="X115">
        <v>0</v>
      </c>
      <c r="Y115">
        <v>15.4893930932434</v>
      </c>
      <c r="Z115">
        <v>5.1027801710963702E-2</v>
      </c>
      <c r="AA115">
        <v>0.21179125451745501</v>
      </c>
      <c r="AB115">
        <v>1.1316625722842499</v>
      </c>
      <c r="AC115">
        <v>8.1880460134976504E-2</v>
      </c>
      <c r="AD115">
        <v>9.0663378673851904E-3</v>
      </c>
      <c r="AE115">
        <v>39388</v>
      </c>
      <c r="AF115">
        <v>0</v>
      </c>
      <c r="AG115">
        <v>9.6431608944418201</v>
      </c>
      <c r="AH115">
        <v>70.638487679392099</v>
      </c>
      <c r="AI115">
        <v>0</v>
      </c>
    </row>
    <row r="116" spans="1:35" x14ac:dyDescent="0.25">
      <c r="A116" t="s">
        <v>67</v>
      </c>
      <c r="B116" t="s">
        <v>68</v>
      </c>
      <c r="C116" t="s">
        <v>66</v>
      </c>
      <c r="D116">
        <v>51057.811736825002</v>
      </c>
      <c r="E116">
        <v>1909.25</v>
      </c>
      <c r="F116">
        <v>26.0355123973745</v>
      </c>
      <c r="G116">
        <v>29.66264282925</v>
      </c>
      <c r="H116">
        <v>-3.64622760534948</v>
      </c>
      <c r="I116">
        <v>-7.1985491722819797</v>
      </c>
      <c r="J116">
        <v>6.0128322639779901</v>
      </c>
      <c r="K116">
        <v>47.114347357065803</v>
      </c>
      <c r="L116">
        <v>42.081077561347598</v>
      </c>
      <c r="M116">
        <v>30.491766589002498</v>
      </c>
      <c r="N116">
        <v>18.064941124841699</v>
      </c>
      <c r="O116">
        <v>417758</v>
      </c>
      <c r="P116">
        <v>1</v>
      </c>
      <c r="Q116">
        <v>0.44719189793502501</v>
      </c>
      <c r="R116">
        <v>-0.68404078235539301</v>
      </c>
      <c r="S116">
        <v>-0.18290125336070701</v>
      </c>
      <c r="T116">
        <v>-45.427350204047499</v>
      </c>
      <c r="U116">
        <v>602477.18181818095</v>
      </c>
      <c r="V116">
        <v>-44.5389686768997</v>
      </c>
      <c r="W116">
        <v>651687.765625</v>
      </c>
      <c r="X116" s="2">
        <v>-3.7228478078077302E-7</v>
      </c>
      <c r="Y116">
        <v>15.8682377987795</v>
      </c>
      <c r="Z116">
        <v>-0.63009757450062498</v>
      </c>
      <c r="AA116">
        <v>0.64124427719492605</v>
      </c>
      <c r="AB116">
        <v>15.642954131551701</v>
      </c>
      <c r="AC116">
        <v>1.7848594400839799</v>
      </c>
      <c r="AD116">
        <v>0.76578569742333902</v>
      </c>
      <c r="AE116">
        <v>292672</v>
      </c>
      <c r="AF116">
        <v>0</v>
      </c>
      <c r="AG116">
        <v>8.7333125022625602</v>
      </c>
      <c r="AH116">
        <v>55.847148312731598</v>
      </c>
      <c r="AI116">
        <v>0</v>
      </c>
    </row>
    <row r="117" spans="1:35" x14ac:dyDescent="0.25">
      <c r="A117" t="s">
        <v>522</v>
      </c>
      <c r="B117" t="s">
        <v>521</v>
      </c>
      <c r="C117" t="s">
        <v>315</v>
      </c>
      <c r="D117">
        <v>50373.276581669998</v>
      </c>
      <c r="E117">
        <v>24059.95</v>
      </c>
      <c r="F117">
        <v>5.7011444801472102</v>
      </c>
      <c r="G117">
        <v>13.425324637059401</v>
      </c>
      <c r="H117">
        <v>3.6964007878529301</v>
      </c>
      <c r="I117">
        <v>0.14407922092043399</v>
      </c>
      <c r="J117">
        <v>0.344971622966805</v>
      </c>
      <c r="K117">
        <v>38.874170274170197</v>
      </c>
      <c r="L117">
        <v>21.746709644120301</v>
      </c>
      <c r="M117">
        <v>25.878892266082101</v>
      </c>
      <c r="N117">
        <v>1.82762293265112</v>
      </c>
      <c r="O117">
        <v>16526</v>
      </c>
      <c r="P117">
        <v>10</v>
      </c>
      <c r="Q117">
        <v>1.4937241229485601</v>
      </c>
      <c r="R117">
        <v>3.7789236904138099</v>
      </c>
      <c r="S117">
        <v>4.2800632194084898</v>
      </c>
      <c r="T117">
        <v>-33.241769339527302</v>
      </c>
      <c r="U117">
        <v>10244.090909090901</v>
      </c>
      <c r="V117">
        <v>127.693579498484</v>
      </c>
      <c r="W117">
        <v>11018.546875</v>
      </c>
      <c r="X117">
        <v>0</v>
      </c>
      <c r="Y117">
        <v>8.7825190681557395</v>
      </c>
      <c r="Z117">
        <v>0.16459834774807999</v>
      </c>
      <c r="AA117">
        <v>0.39023870054649201</v>
      </c>
      <c r="AB117">
        <v>0.18659436437018001</v>
      </c>
      <c r="AC117">
        <v>-4.8425120034530896E-3</v>
      </c>
      <c r="AD117">
        <v>-1.1995688140721E-2</v>
      </c>
      <c r="AE117">
        <v>69582</v>
      </c>
      <c r="AF117">
        <v>0</v>
      </c>
      <c r="AG117">
        <v>13.726653233127299</v>
      </c>
      <c r="AH117">
        <v>74.986218370843403</v>
      </c>
      <c r="AI117">
        <v>0</v>
      </c>
    </row>
    <row r="118" spans="1:35" x14ac:dyDescent="0.25">
      <c r="A118" t="s">
        <v>516</v>
      </c>
      <c r="B118" t="s">
        <v>515</v>
      </c>
      <c r="C118" t="s">
        <v>17</v>
      </c>
      <c r="D118">
        <v>49902.368355840001</v>
      </c>
      <c r="E118">
        <v>26.2</v>
      </c>
      <c r="F118">
        <v>36.724114136318299</v>
      </c>
      <c r="G118">
        <v>-3.6764705882352899</v>
      </c>
      <c r="H118">
        <v>9.1666666666666607</v>
      </c>
      <c r="I118">
        <v>5.6143450997341597</v>
      </c>
      <c r="J118">
        <v>40.076335877862597</v>
      </c>
      <c r="K118">
        <v>55.952380952380899</v>
      </c>
      <c r="L118">
        <v>52.7696793002915</v>
      </c>
      <c r="M118">
        <v>12.560666970634999</v>
      </c>
      <c r="N118">
        <v>-15.274172292643501</v>
      </c>
      <c r="O118">
        <v>12497147</v>
      </c>
      <c r="P118">
        <v>10</v>
      </c>
      <c r="Q118">
        <v>-0.75757575757575402</v>
      </c>
      <c r="R118">
        <v>-2.6022304832713701</v>
      </c>
      <c r="S118">
        <v>-2.10109095427668</v>
      </c>
      <c r="T118">
        <v>5.3601703953291002</v>
      </c>
      <c r="U118">
        <v>14097398.227272701</v>
      </c>
      <c r="V118">
        <v>-26.635433230663999</v>
      </c>
      <c r="W118">
        <v>10537155.890625</v>
      </c>
      <c r="X118">
        <v>0</v>
      </c>
      <c r="Y118">
        <v>1.3375161200377901</v>
      </c>
      <c r="Z118">
        <v>-2.40826828785041E-2</v>
      </c>
      <c r="AA118">
        <v>-2.97229788659201E-2</v>
      </c>
      <c r="AB118">
        <v>9.0521970255773396E-2</v>
      </c>
      <c r="AC118">
        <v>-4.99151794607859E-2</v>
      </c>
      <c r="AD118">
        <v>-4.52165040326375E-3</v>
      </c>
      <c r="AE118">
        <v>510387</v>
      </c>
      <c r="AF118">
        <v>0</v>
      </c>
      <c r="AG118">
        <v>1.2680837067444299</v>
      </c>
      <c r="AH118">
        <v>96.380960923212996</v>
      </c>
      <c r="AI118">
        <v>0</v>
      </c>
    </row>
    <row r="119" spans="1:35" x14ac:dyDescent="0.25">
      <c r="A119" t="s">
        <v>526</v>
      </c>
      <c r="B119" t="s">
        <v>525</v>
      </c>
      <c r="C119" t="s">
        <v>527</v>
      </c>
      <c r="D119">
        <v>49742.661114720002</v>
      </c>
      <c r="E119">
        <v>193.95</v>
      </c>
      <c r="F119">
        <v>71.345739183852899</v>
      </c>
      <c r="G119">
        <v>42.925571112748699</v>
      </c>
      <c r="H119">
        <v>0.232558139534877</v>
      </c>
      <c r="I119">
        <v>-3.31976342739762</v>
      </c>
      <c r="J119">
        <v>2.7584428976540498</v>
      </c>
      <c r="K119">
        <v>89.219512195121894</v>
      </c>
      <c r="L119">
        <v>87.391304347825994</v>
      </c>
      <c r="M119">
        <v>6.3144545337425004</v>
      </c>
      <c r="N119">
        <v>31.327869408340401</v>
      </c>
      <c r="O119">
        <v>3378613</v>
      </c>
      <c r="P119">
        <v>10</v>
      </c>
      <c r="Q119">
        <v>1.2265135699373599</v>
      </c>
      <c r="R119">
        <v>4.3864370290634902</v>
      </c>
      <c r="S119">
        <v>4.8875765580581803</v>
      </c>
      <c r="T119">
        <v>19.156736389042099</v>
      </c>
      <c r="U119">
        <v>4586386.2272727201</v>
      </c>
      <c r="V119">
        <v>81.461082102418203</v>
      </c>
      <c r="W119">
        <v>4494931.875</v>
      </c>
      <c r="X119">
        <v>-1.9490428804304401</v>
      </c>
      <c r="Y119">
        <v>7.7380784561436604</v>
      </c>
      <c r="Z119">
        <v>-0.115213930091255</v>
      </c>
      <c r="AA119">
        <v>-0.31129163773240998</v>
      </c>
      <c r="AB119">
        <v>11.338186761123</v>
      </c>
      <c r="AC119">
        <v>3.14236594611048</v>
      </c>
      <c r="AD119">
        <v>3.2343101807523702</v>
      </c>
      <c r="AE119">
        <v>466520</v>
      </c>
      <c r="AF119">
        <v>0</v>
      </c>
      <c r="AG119">
        <v>6.0713764262983103</v>
      </c>
      <c r="AH119">
        <v>69.104646586557294</v>
      </c>
      <c r="AI119">
        <v>-1.9188201867325601</v>
      </c>
    </row>
    <row r="120" spans="1:35" x14ac:dyDescent="0.25">
      <c r="A120" t="s">
        <v>520</v>
      </c>
      <c r="B120" t="s">
        <v>519</v>
      </c>
      <c r="C120" t="s">
        <v>24</v>
      </c>
      <c r="D120">
        <v>49560</v>
      </c>
      <c r="E120">
        <v>630.65</v>
      </c>
      <c r="F120">
        <v>-11.3733659938486</v>
      </c>
      <c r="G120">
        <v>3.0726485249652602</v>
      </c>
      <c r="H120">
        <v>0.294211195928756</v>
      </c>
      <c r="I120">
        <v>-3.25811037100374</v>
      </c>
      <c r="J120">
        <v>22.8732260366288</v>
      </c>
      <c r="K120">
        <v>13.2022976126368</v>
      </c>
      <c r="L120">
        <v>4.6721991701244701</v>
      </c>
      <c r="N120">
        <v>-8.5250531794430202</v>
      </c>
      <c r="O120">
        <v>1457625</v>
      </c>
      <c r="P120">
        <v>2</v>
      </c>
      <c r="Q120">
        <v>1.7998385794995899</v>
      </c>
      <c r="R120">
        <v>1.2116835178943901</v>
      </c>
      <c r="S120">
        <v>1.7128230468890699</v>
      </c>
      <c r="T120">
        <v>61.220124297522098</v>
      </c>
      <c r="U120">
        <v>978573.27272727201</v>
      </c>
      <c r="V120">
        <v>31.037077391097899</v>
      </c>
      <c r="W120">
        <v>1416264.640625</v>
      </c>
      <c r="X120">
        <v>0</v>
      </c>
      <c r="Y120">
        <v>9.9355033749999997</v>
      </c>
      <c r="Z120">
        <v>-0.118218374999999</v>
      </c>
      <c r="AA120">
        <v>1.2060418749999899</v>
      </c>
      <c r="AB120">
        <v>6.9873442499999996</v>
      </c>
      <c r="AC120">
        <v>0.45811362499999903</v>
      </c>
      <c r="AD120">
        <v>0.14384462499999801</v>
      </c>
      <c r="AE120">
        <v>2080264</v>
      </c>
      <c r="AF120">
        <v>0</v>
      </c>
      <c r="AG120">
        <v>19.316772125</v>
      </c>
      <c r="AH120">
        <v>62.396521249999999</v>
      </c>
      <c r="AI120">
        <v>0</v>
      </c>
    </row>
    <row r="121" spans="1:35" x14ac:dyDescent="0.25">
      <c r="A121" t="s">
        <v>567</v>
      </c>
      <c r="B121" t="s">
        <v>566</v>
      </c>
      <c r="C121" t="s">
        <v>488</v>
      </c>
      <c r="D121">
        <v>49557.275679999999</v>
      </c>
      <c r="E121">
        <v>194.25</v>
      </c>
      <c r="F121">
        <v>83.902968032115297</v>
      </c>
      <c r="G121">
        <v>68.693009118540999</v>
      </c>
      <c r="H121">
        <v>16.491754122938499</v>
      </c>
      <c r="I121">
        <v>12.939432556006</v>
      </c>
      <c r="J121">
        <v>1.3899613899613901</v>
      </c>
      <c r="K121">
        <v>113.34431630971901</v>
      </c>
      <c r="L121">
        <v>99.948533196088505</v>
      </c>
      <c r="M121">
        <v>18.5234482616093</v>
      </c>
      <c r="N121">
        <v>57.095307414132698</v>
      </c>
      <c r="O121">
        <v>34844468</v>
      </c>
      <c r="P121">
        <v>10</v>
      </c>
      <c r="Q121">
        <v>3.2146652497343302</v>
      </c>
      <c r="R121">
        <v>20.018535681186201</v>
      </c>
      <c r="S121">
        <v>20.5196752101809</v>
      </c>
      <c r="T121">
        <v>-41.816388989652502</v>
      </c>
      <c r="U121">
        <v>14409393.272727201</v>
      </c>
      <c r="V121">
        <v>473.226987369401</v>
      </c>
      <c r="W121">
        <v>11874061.53125</v>
      </c>
      <c r="X121">
        <v>0</v>
      </c>
      <c r="Y121">
        <v>12.013447659599001</v>
      </c>
      <c r="Z121">
        <v>0.145847523795925</v>
      </c>
      <c r="AA121">
        <v>-9.9263336503083693E-2</v>
      </c>
      <c r="AB121">
        <v>21.9001438540739</v>
      </c>
      <c r="AC121">
        <v>0.38603476194960901</v>
      </c>
      <c r="AD121">
        <v>0.41315801466187402</v>
      </c>
      <c r="AE121">
        <v>571815</v>
      </c>
      <c r="AF121">
        <v>0</v>
      </c>
      <c r="AG121">
        <v>7.8243739233730203</v>
      </c>
      <c r="AH121">
        <v>52.634856054783</v>
      </c>
      <c r="AI121">
        <v>0</v>
      </c>
    </row>
    <row r="122" spans="1:35" x14ac:dyDescent="0.25">
      <c r="A122" t="s">
        <v>496</v>
      </c>
      <c r="B122" t="s">
        <v>495</v>
      </c>
      <c r="C122" t="s">
        <v>497</v>
      </c>
      <c r="D122">
        <v>49441.423036499997</v>
      </c>
      <c r="E122">
        <v>762.9</v>
      </c>
      <c r="F122">
        <v>-9.4506231491624995</v>
      </c>
      <c r="G122">
        <v>48.5975847292559</v>
      </c>
      <c r="H122">
        <v>-10.204802259887</v>
      </c>
      <c r="I122">
        <v>-13.7571238268195</v>
      </c>
      <c r="J122">
        <v>19.930528247476701</v>
      </c>
      <c r="K122">
        <v>74.039009923576998</v>
      </c>
      <c r="L122">
        <v>6.5949420148106599</v>
      </c>
      <c r="N122">
        <v>36.999883024847598</v>
      </c>
      <c r="O122">
        <v>3076607</v>
      </c>
      <c r="P122">
        <v>1</v>
      </c>
      <c r="Q122">
        <v>-2.1358476043871399</v>
      </c>
      <c r="R122">
        <v>-9.6411228236408792</v>
      </c>
      <c r="S122">
        <v>-9.1399832946461892</v>
      </c>
      <c r="T122">
        <v>54.534719250343002</v>
      </c>
      <c r="U122">
        <v>3187777.7272727201</v>
      </c>
      <c r="V122">
        <v>24.321719600729601</v>
      </c>
      <c r="W122">
        <v>4392987.984375</v>
      </c>
      <c r="X122">
        <v>0</v>
      </c>
      <c r="Y122">
        <v>3.5422501060075802</v>
      </c>
      <c r="Z122">
        <v>0.356494129733257</v>
      </c>
      <c r="AA122">
        <v>1.6699089450580999</v>
      </c>
      <c r="AB122">
        <v>72.115504778376405</v>
      </c>
      <c r="AC122">
        <v>0.28074818491334902</v>
      </c>
      <c r="AD122">
        <v>-0.682351836600531</v>
      </c>
      <c r="AE122">
        <v>1034995</v>
      </c>
      <c r="AF122">
        <v>0</v>
      </c>
      <c r="AG122">
        <v>7.8487479146275403</v>
      </c>
      <c r="AH122">
        <v>0</v>
      </c>
      <c r="AI122">
        <v>0</v>
      </c>
    </row>
    <row r="123" spans="1:35" x14ac:dyDescent="0.25">
      <c r="A123" t="s">
        <v>537</v>
      </c>
      <c r="B123" t="s">
        <v>536</v>
      </c>
      <c r="C123" t="s">
        <v>344</v>
      </c>
      <c r="D123">
        <v>49421.571240600002</v>
      </c>
      <c r="E123">
        <v>50.25</v>
      </c>
      <c r="F123">
        <v>33.0642271208932</v>
      </c>
      <c r="G123">
        <v>16.3194444444444</v>
      </c>
      <c r="H123">
        <v>10.561056105610501</v>
      </c>
      <c r="I123">
        <v>7.0087345386780502</v>
      </c>
      <c r="J123">
        <v>3.08457711442784</v>
      </c>
      <c r="K123">
        <v>53.201219512195102</v>
      </c>
      <c r="L123">
        <v>49.109792284866401</v>
      </c>
      <c r="M123">
        <v>15.8307330130556</v>
      </c>
      <c r="N123">
        <v>4.7217427400361496</v>
      </c>
      <c r="O123">
        <v>21111564</v>
      </c>
      <c r="P123">
        <v>10</v>
      </c>
      <c r="Q123">
        <v>2.1341463414634001</v>
      </c>
      <c r="R123">
        <v>6.9148936170212698</v>
      </c>
      <c r="S123">
        <v>7.4160331460159599</v>
      </c>
      <c r="T123">
        <v>223.06534005961299</v>
      </c>
      <c r="U123">
        <v>23241688.909090899</v>
      </c>
      <c r="V123">
        <v>-28.804429972119401</v>
      </c>
      <c r="W123">
        <v>15264255.359375</v>
      </c>
      <c r="X123">
        <v>0</v>
      </c>
      <c r="Y123">
        <v>14.247003358192901</v>
      </c>
      <c r="Z123">
        <v>4.4638162903806802E-2</v>
      </c>
      <c r="AA123">
        <v>-0.19218867206304299</v>
      </c>
      <c r="AB123">
        <v>7.57512200576193</v>
      </c>
      <c r="AC123">
        <v>0.20113638620687699</v>
      </c>
      <c r="AD123">
        <v>0.749903444460987</v>
      </c>
      <c r="AE123">
        <v>837822</v>
      </c>
      <c r="AF123">
        <v>0</v>
      </c>
      <c r="AG123">
        <v>3.84402890080379</v>
      </c>
      <c r="AH123">
        <v>70.948212866844301</v>
      </c>
      <c r="AI123">
        <v>0</v>
      </c>
    </row>
    <row r="124" spans="1:35" x14ac:dyDescent="0.25">
      <c r="A124" t="s">
        <v>548</v>
      </c>
      <c r="B124" t="s">
        <v>547</v>
      </c>
      <c r="C124" t="s">
        <v>287</v>
      </c>
      <c r="D124">
        <v>49233.75</v>
      </c>
      <c r="E124">
        <v>1771.85</v>
      </c>
      <c r="F124">
        <v>55.304949801454001</v>
      </c>
      <c r="G124">
        <v>41.138282619085501</v>
      </c>
      <c r="H124">
        <v>11.947559627231</v>
      </c>
      <c r="I124">
        <v>8.3952380602985794</v>
      </c>
      <c r="J124">
        <v>0.44868357930976099</v>
      </c>
      <c r="K124">
        <v>72.863414634146295</v>
      </c>
      <c r="L124">
        <v>71.350514965427195</v>
      </c>
      <c r="M124">
        <v>25.529828769260501</v>
      </c>
      <c r="N124">
        <v>29.5405809146772</v>
      </c>
      <c r="O124">
        <v>1791318</v>
      </c>
      <c r="P124">
        <v>10</v>
      </c>
      <c r="Q124">
        <v>2.5672937771345801</v>
      </c>
      <c r="R124">
        <v>11.4090794768611</v>
      </c>
      <c r="S124">
        <v>11.910219005855801</v>
      </c>
      <c r="T124">
        <v>-2.54279521407399</v>
      </c>
      <c r="U124">
        <v>1218671.4090909001</v>
      </c>
      <c r="V124">
        <v>94.531708143469601</v>
      </c>
      <c r="W124">
        <v>947491.5625</v>
      </c>
      <c r="X124">
        <v>0</v>
      </c>
      <c r="Y124">
        <v>14.081613684210501</v>
      </c>
      <c r="Z124">
        <v>4.7862456140348897E-2</v>
      </c>
      <c r="AA124">
        <v>0.15017929824561399</v>
      </c>
      <c r="AB124">
        <v>17.173830526315701</v>
      </c>
      <c r="AC124">
        <v>0.181562105263157</v>
      </c>
      <c r="AD124">
        <v>-0.10632035087719</v>
      </c>
      <c r="AE124">
        <v>170857</v>
      </c>
      <c r="AF124">
        <v>2.9210526315789398</v>
      </c>
      <c r="AG124">
        <v>4.6205694736842098</v>
      </c>
      <c r="AH124">
        <v>58.863330877192901</v>
      </c>
      <c r="AI124">
        <v>0</v>
      </c>
    </row>
    <row r="125" spans="1:35" x14ac:dyDescent="0.25">
      <c r="A125" t="s">
        <v>539</v>
      </c>
      <c r="B125" t="s">
        <v>538</v>
      </c>
      <c r="C125" t="s">
        <v>315</v>
      </c>
      <c r="D125">
        <v>48958.100474995001</v>
      </c>
      <c r="E125">
        <v>837</v>
      </c>
      <c r="F125">
        <v>37.885469318785397</v>
      </c>
      <c r="G125">
        <v>101.032784916536</v>
      </c>
      <c r="H125">
        <v>13.299492385786801</v>
      </c>
      <c r="I125">
        <v>9.7471708188543005</v>
      </c>
      <c r="J125">
        <v>1.1350059737156499</v>
      </c>
      <c r="K125">
        <v>110.7250755287</v>
      </c>
      <c r="L125">
        <v>53.931034482758598</v>
      </c>
      <c r="M125">
        <v>7.2062851283539198</v>
      </c>
      <c r="N125">
        <v>89.435083212128205</v>
      </c>
      <c r="O125">
        <v>1987732</v>
      </c>
      <c r="P125">
        <v>1</v>
      </c>
      <c r="Q125">
        <v>0.17353838788822201</v>
      </c>
      <c r="R125">
        <v>7.3696363286511497</v>
      </c>
      <c r="S125">
        <v>7.87077585764583</v>
      </c>
      <c r="T125">
        <v>-68.636882098380795</v>
      </c>
      <c r="U125">
        <v>2053365.86363636</v>
      </c>
      <c r="V125">
        <v>-14.1208950258579</v>
      </c>
      <c r="W125">
        <v>1873612.875</v>
      </c>
      <c r="X125">
        <v>0</v>
      </c>
      <c r="Y125">
        <v>15.7291143789434</v>
      </c>
      <c r="Z125">
        <v>0.64708895125905497</v>
      </c>
      <c r="AA125">
        <v>0.835358162923174</v>
      </c>
      <c r="AB125">
        <v>24.126142368611099</v>
      </c>
      <c r="AC125">
        <v>1.0981331322373999</v>
      </c>
      <c r="AD125">
        <v>1.8093267514993201</v>
      </c>
      <c r="AE125">
        <v>293214</v>
      </c>
      <c r="AF125">
        <v>9.9334403137104008</v>
      </c>
      <c r="AG125">
        <v>6.6783301866356402</v>
      </c>
      <c r="AH125">
        <v>51.834008944783399</v>
      </c>
      <c r="AI125">
        <v>0</v>
      </c>
    </row>
    <row r="126" spans="1:35" x14ac:dyDescent="0.25">
      <c r="A126" t="s">
        <v>508</v>
      </c>
      <c r="B126" t="s">
        <v>507</v>
      </c>
      <c r="C126" t="s">
        <v>27</v>
      </c>
      <c r="D126">
        <v>48741.214708380001</v>
      </c>
      <c r="E126">
        <v>16.95</v>
      </c>
      <c r="F126">
        <v>0.449280196851567</v>
      </c>
      <c r="G126">
        <v>-3.1428571428571401</v>
      </c>
      <c r="H126">
        <v>5.6074766355139998</v>
      </c>
      <c r="I126">
        <v>2.0551550685815099</v>
      </c>
      <c r="J126">
        <v>46.017699115044202</v>
      </c>
      <c r="K126">
        <v>18.118466898954701</v>
      </c>
      <c r="L126">
        <v>16.494845360824701</v>
      </c>
      <c r="M126">
        <v>-46.024882592110501</v>
      </c>
      <c r="N126">
        <v>-14.740558847265399</v>
      </c>
      <c r="O126">
        <v>89067183</v>
      </c>
      <c r="P126">
        <v>2</v>
      </c>
      <c r="Q126">
        <v>0</v>
      </c>
      <c r="R126">
        <v>-6.0941828254847703</v>
      </c>
      <c r="S126">
        <v>-5.5930432964900803</v>
      </c>
      <c r="T126">
        <v>0</v>
      </c>
      <c r="U126">
        <v>159782287.95238</v>
      </c>
      <c r="V126">
        <v>-63.296107147800399</v>
      </c>
      <c r="W126">
        <v>106453255.016129</v>
      </c>
      <c r="X126">
        <v>0</v>
      </c>
      <c r="Y126">
        <v>37.9452563934464</v>
      </c>
      <c r="Z126">
        <v>-5.4277190389846901E-2</v>
      </c>
      <c r="AA126">
        <v>-0.47574546648912902</v>
      </c>
      <c r="AB126">
        <v>23.791337141925698</v>
      </c>
      <c r="AC126">
        <v>0.68109584874301199</v>
      </c>
      <c r="AD126">
        <v>0.54257303638506404</v>
      </c>
      <c r="AE126">
        <v>4904795</v>
      </c>
      <c r="AF126">
        <v>0</v>
      </c>
      <c r="AG126">
        <v>22.338247455429599</v>
      </c>
      <c r="AH126">
        <v>0</v>
      </c>
      <c r="AI126">
        <v>0</v>
      </c>
    </row>
    <row r="127" spans="1:35" x14ac:dyDescent="0.25">
      <c r="A127" t="s">
        <v>512</v>
      </c>
      <c r="B127" t="s">
        <v>511</v>
      </c>
      <c r="C127" t="s">
        <v>290</v>
      </c>
      <c r="D127">
        <v>48638.758957400001</v>
      </c>
      <c r="E127">
        <v>725.2</v>
      </c>
      <c r="F127">
        <v>6.7032500019036299</v>
      </c>
      <c r="G127">
        <v>20.076165245467301</v>
      </c>
      <c r="H127">
        <v>-3.02219844878308</v>
      </c>
      <c r="I127">
        <v>-6.5745200157155796</v>
      </c>
      <c r="J127">
        <v>9.6249310535024808</v>
      </c>
      <c r="K127">
        <v>32.335766423357597</v>
      </c>
      <c r="L127">
        <v>22.748815165876699</v>
      </c>
      <c r="M127">
        <v>17.910240182314599</v>
      </c>
      <c r="N127">
        <v>8.4784635410590496</v>
      </c>
      <c r="O127">
        <v>1379649</v>
      </c>
      <c r="P127">
        <v>10</v>
      </c>
      <c r="Q127">
        <v>-0.54854635216675796</v>
      </c>
      <c r="R127">
        <v>-5.48677179721098</v>
      </c>
      <c r="S127">
        <v>-4.9856322682162997</v>
      </c>
      <c r="T127">
        <v>-32.867813751293703</v>
      </c>
      <c r="U127">
        <v>1764032.7272727201</v>
      </c>
      <c r="V127">
        <v>73.455881336050595</v>
      </c>
      <c r="W127">
        <v>1735373.234375</v>
      </c>
      <c r="X127">
        <v>-1.9276878208366099E-2</v>
      </c>
      <c r="Y127">
        <v>19.245964723645098</v>
      </c>
      <c r="Z127">
        <v>-1.3810992446057899</v>
      </c>
      <c r="AA127">
        <v>-1.3922143476425699</v>
      </c>
      <c r="AB127">
        <v>41.615043653905701</v>
      </c>
      <c r="AC127">
        <v>1.8765334072868201</v>
      </c>
      <c r="AD127">
        <v>2.0048184767671402</v>
      </c>
      <c r="AE127">
        <v>163552</v>
      </c>
      <c r="AF127">
        <v>0</v>
      </c>
      <c r="AG127">
        <v>4.7860705513454098</v>
      </c>
      <c r="AH127">
        <v>25.531408426593199</v>
      </c>
      <c r="AI127">
        <v>-1.03501095836726E-2</v>
      </c>
    </row>
    <row r="128" spans="1:35" x14ac:dyDescent="0.25">
      <c r="A128" t="s">
        <v>524</v>
      </c>
      <c r="B128" t="s">
        <v>523</v>
      </c>
      <c r="C128" t="s">
        <v>457</v>
      </c>
      <c r="D128">
        <v>48214.993084900001</v>
      </c>
      <c r="E128">
        <v>3075.2</v>
      </c>
      <c r="F128">
        <v>2.9430010686875501</v>
      </c>
      <c r="G128">
        <v>17.9661277020158</v>
      </c>
      <c r="H128">
        <v>-0.39515449893114801</v>
      </c>
      <c r="I128">
        <v>-3.9474760658636399</v>
      </c>
      <c r="J128">
        <v>29.092416753381901</v>
      </c>
      <c r="K128">
        <v>22.0244826696823</v>
      </c>
      <c r="L128">
        <v>18.988566232660698</v>
      </c>
      <c r="M128">
        <v>23.781863837802099</v>
      </c>
      <c r="N128">
        <v>6.3684259976075497</v>
      </c>
      <c r="O128">
        <v>210803</v>
      </c>
      <c r="P128">
        <v>2</v>
      </c>
      <c r="Q128">
        <v>-0.30797160177650901</v>
      </c>
      <c r="R128">
        <v>-0.55781015052789795</v>
      </c>
      <c r="S128">
        <v>-5.6670621533212701E-2</v>
      </c>
      <c r="T128">
        <v>-2.03684254551876</v>
      </c>
      <c r="U128">
        <v>83484.272727272706</v>
      </c>
      <c r="V128">
        <v>258.01531903330402</v>
      </c>
      <c r="W128">
        <v>98310.84375</v>
      </c>
      <c r="X128">
        <v>0</v>
      </c>
      <c r="Y128">
        <v>15.8829674312829</v>
      </c>
      <c r="Z128">
        <v>0.31291907605240199</v>
      </c>
      <c r="AA128">
        <v>0.82627490448560603</v>
      </c>
      <c r="AB128">
        <v>4.0384266089209504</v>
      </c>
      <c r="AC128">
        <v>-0.36585257403105098</v>
      </c>
      <c r="AD128">
        <v>-0.77023527342640197</v>
      </c>
      <c r="AE128">
        <v>63929</v>
      </c>
      <c r="AF128">
        <v>0</v>
      </c>
      <c r="AG128">
        <v>4.2277055938609696</v>
      </c>
      <c r="AH128">
        <v>74.127008662048695</v>
      </c>
      <c r="AI128">
        <v>0</v>
      </c>
    </row>
    <row r="129" spans="1:35" x14ac:dyDescent="0.25">
      <c r="A129" t="s">
        <v>555</v>
      </c>
      <c r="B129" t="s">
        <v>554</v>
      </c>
      <c r="C129" t="s">
        <v>315</v>
      </c>
      <c r="D129">
        <v>48164.966775000001</v>
      </c>
      <c r="E129">
        <v>3995.7</v>
      </c>
      <c r="F129">
        <v>7.7484677387129599</v>
      </c>
      <c r="G129">
        <v>33.158929583097198</v>
      </c>
      <c r="H129">
        <v>15.9467811906039</v>
      </c>
      <c r="I129">
        <v>12.3944596236714</v>
      </c>
      <c r="J129">
        <v>1.3589608829491699</v>
      </c>
      <c r="K129">
        <v>39.954465849386999</v>
      </c>
      <c r="L129">
        <v>23.794032902686101</v>
      </c>
      <c r="M129">
        <v>13.550961599932201</v>
      </c>
      <c r="N129">
        <v>21.5612278786889</v>
      </c>
      <c r="O129">
        <v>100099</v>
      </c>
      <c r="P129">
        <v>2</v>
      </c>
      <c r="Q129">
        <v>-0.81050554197128</v>
      </c>
      <c r="R129">
        <v>7.9641713614071996</v>
      </c>
      <c r="S129">
        <v>8.4653108904018897</v>
      </c>
      <c r="T129">
        <v>-72.604288114904406</v>
      </c>
      <c r="U129">
        <v>217058</v>
      </c>
      <c r="V129">
        <v>-60.825682328723097</v>
      </c>
      <c r="W129">
        <v>193627.15625</v>
      </c>
      <c r="X129">
        <v>2.5425500773721401E-3</v>
      </c>
      <c r="Y129">
        <v>16.340980219963999</v>
      </c>
      <c r="Z129">
        <v>-0.350618492033621</v>
      </c>
      <c r="AA129">
        <v>-9.6028101869279597E-2</v>
      </c>
      <c r="AB129">
        <v>5.6373813406933397</v>
      </c>
      <c r="AC129">
        <v>1.19280725964956</v>
      </c>
      <c r="AD129">
        <v>1.22817212394931</v>
      </c>
      <c r="AE129">
        <v>66790</v>
      </c>
      <c r="AF129">
        <v>0</v>
      </c>
      <c r="AG129">
        <v>1.2215957847196</v>
      </c>
      <c r="AH129">
        <v>57.162170367582398</v>
      </c>
      <c r="AI129">
        <v>0</v>
      </c>
    </row>
    <row r="130" spans="1:35" x14ac:dyDescent="0.25">
      <c r="A130" t="s">
        <v>69</v>
      </c>
      <c r="B130" t="s">
        <v>70</v>
      </c>
      <c r="C130" t="s">
        <v>71</v>
      </c>
      <c r="D130">
        <v>47808.307672950003</v>
      </c>
      <c r="E130">
        <v>2464.4</v>
      </c>
      <c r="F130">
        <v>-7.8938086414708</v>
      </c>
      <c r="G130">
        <v>15.767469172049299</v>
      </c>
      <c r="H130">
        <v>4.37950021177467</v>
      </c>
      <c r="I130">
        <v>0.82717864484217496</v>
      </c>
      <c r="J130">
        <v>2.4590163934426101</v>
      </c>
      <c r="K130">
        <v>37.1931191894449</v>
      </c>
      <c r="L130">
        <v>8.1517565225023496</v>
      </c>
      <c r="M130">
        <v>15.725787946953099</v>
      </c>
      <c r="N130">
        <v>4.1697674676410301</v>
      </c>
      <c r="O130">
        <v>228310</v>
      </c>
      <c r="P130">
        <v>2</v>
      </c>
      <c r="Q130">
        <v>-0.34977052627322902</v>
      </c>
      <c r="R130">
        <v>2.0075334243967</v>
      </c>
      <c r="S130">
        <v>2.5086729533913901</v>
      </c>
      <c r="T130">
        <v>-41.027263686732297</v>
      </c>
      <c r="U130">
        <v>300556.227272727</v>
      </c>
      <c r="V130">
        <v>22.332958259658099</v>
      </c>
      <c r="W130">
        <v>338158.84375</v>
      </c>
      <c r="X130">
        <v>0</v>
      </c>
      <c r="Y130">
        <v>20.998755982331399</v>
      </c>
      <c r="Z130">
        <v>0.70029002594130296</v>
      </c>
      <c r="AA130">
        <v>0.77055278943377903</v>
      </c>
      <c r="AB130">
        <v>12.4081981535113</v>
      </c>
      <c r="AC130">
        <v>-1.8035126622727601E-2</v>
      </c>
      <c r="AD130">
        <v>-4.5402066934656198E-2</v>
      </c>
      <c r="AE130">
        <v>140490</v>
      </c>
      <c r="AF130">
        <v>0</v>
      </c>
      <c r="AG130">
        <v>5.7378979075787298</v>
      </c>
      <c r="AH130">
        <v>58.2929019400706</v>
      </c>
      <c r="AI130">
        <v>0</v>
      </c>
    </row>
    <row r="131" spans="1:35" x14ac:dyDescent="0.25">
      <c r="A131" t="s">
        <v>529</v>
      </c>
      <c r="B131" t="s">
        <v>528</v>
      </c>
      <c r="C131" t="s">
        <v>530</v>
      </c>
      <c r="D131">
        <v>47680.152062895002</v>
      </c>
      <c r="E131">
        <v>1318</v>
      </c>
      <c r="F131">
        <v>4.9384627412957798</v>
      </c>
      <c r="G131">
        <v>19.3624343416047</v>
      </c>
      <c r="H131">
        <v>10.798201000378199</v>
      </c>
      <c r="I131">
        <v>7.2458794334457899</v>
      </c>
      <c r="J131">
        <v>13.429438543247301</v>
      </c>
      <c r="K131">
        <v>54.422964264792</v>
      </c>
      <c r="L131">
        <v>20.984027905268899</v>
      </c>
      <c r="N131">
        <v>7.7647326371964898</v>
      </c>
      <c r="O131">
        <v>249084</v>
      </c>
      <c r="P131">
        <v>2</v>
      </c>
      <c r="Q131">
        <v>6.4533272596128594E-2</v>
      </c>
      <c r="R131">
        <v>-0.93949642991356597</v>
      </c>
      <c r="S131">
        <v>-0.43835690091888002</v>
      </c>
      <c r="T131">
        <v>9.6595536732366796</v>
      </c>
      <c r="U131">
        <v>684960.72727272694</v>
      </c>
      <c r="V131">
        <v>3.3599322785046399</v>
      </c>
      <c r="W131">
        <v>374081.125</v>
      </c>
      <c r="Y131">
        <v>3.08530823226925</v>
      </c>
      <c r="AB131">
        <v>9.7993291081406593</v>
      </c>
      <c r="AE131">
        <v>308396</v>
      </c>
      <c r="AF131">
        <v>0</v>
      </c>
      <c r="AG131">
        <v>6.8992469901222497</v>
      </c>
      <c r="AH131">
        <v>73.823331128964895</v>
      </c>
    </row>
    <row r="132" spans="1:35" x14ac:dyDescent="0.25">
      <c r="A132" t="s">
        <v>535</v>
      </c>
      <c r="B132" t="s">
        <v>534</v>
      </c>
      <c r="C132" t="s">
        <v>333</v>
      </c>
      <c r="D132">
        <v>47477.118727720001</v>
      </c>
      <c r="E132">
        <v>292.10000000000002</v>
      </c>
      <c r="F132">
        <v>4.2592124307550101</v>
      </c>
      <c r="G132">
        <v>23.5095137420718</v>
      </c>
      <c r="H132">
        <v>7.4885004599815996</v>
      </c>
      <c r="I132">
        <v>3.9361788930491</v>
      </c>
      <c r="J132">
        <v>26.326600479287801</v>
      </c>
      <c r="K132">
        <v>42.731492792572602</v>
      </c>
      <c r="L132">
        <v>20.304777594728101</v>
      </c>
      <c r="M132">
        <v>34.343314016843699</v>
      </c>
      <c r="N132">
        <v>11.9118120376636</v>
      </c>
      <c r="O132">
        <v>2946018</v>
      </c>
      <c r="P132">
        <v>10</v>
      </c>
      <c r="Q132">
        <v>0.93296475466483897</v>
      </c>
      <c r="R132">
        <v>1.3884068031933301</v>
      </c>
      <c r="S132">
        <v>1.8895463321880199</v>
      </c>
      <c r="T132">
        <v>18.415508880103999</v>
      </c>
      <c r="U132">
        <v>4185305.6818181798</v>
      </c>
      <c r="V132">
        <v>-23.773297064203099</v>
      </c>
      <c r="W132">
        <v>2727970.90625</v>
      </c>
      <c r="X132">
        <v>-3.04011307363794E-4</v>
      </c>
      <c r="Y132">
        <v>10.323353613327701</v>
      </c>
      <c r="Z132">
        <v>-0.507400830593427</v>
      </c>
      <c r="AA132">
        <v>-3.8559334970353E-2</v>
      </c>
      <c r="AB132">
        <v>5.1817550814523203</v>
      </c>
      <c r="AC132">
        <v>-1.72617620314952E-3</v>
      </c>
      <c r="AD132">
        <v>4.3240865894539099E-2</v>
      </c>
      <c r="AE132">
        <v>278010</v>
      </c>
      <c r="AF132">
        <v>9.2846565417784195</v>
      </c>
      <c r="AG132">
        <v>2.84082563565961</v>
      </c>
      <c r="AH132">
        <v>74.657601488878996</v>
      </c>
      <c r="AI132">
        <v>0</v>
      </c>
    </row>
    <row r="133" spans="1:35" x14ac:dyDescent="0.25">
      <c r="A133" t="s">
        <v>550</v>
      </c>
      <c r="B133" t="s">
        <v>549</v>
      </c>
      <c r="C133" t="s">
        <v>373</v>
      </c>
      <c r="D133">
        <v>47460.957174089999</v>
      </c>
      <c r="E133">
        <v>1751.95</v>
      </c>
      <c r="F133">
        <v>3.9510101784925902</v>
      </c>
      <c r="G133">
        <v>47.6631969320241</v>
      </c>
      <c r="H133">
        <v>10.6657823258164</v>
      </c>
      <c r="I133">
        <v>7.1134607588839396</v>
      </c>
      <c r="J133">
        <v>0.97320128999114297</v>
      </c>
      <c r="K133">
        <v>74.323383084577102</v>
      </c>
      <c r="L133">
        <v>19.9965753424657</v>
      </c>
      <c r="M133">
        <v>20.586961401870202</v>
      </c>
      <c r="N133">
        <v>36.065495227615799</v>
      </c>
      <c r="O133">
        <v>1718004</v>
      </c>
      <c r="P133">
        <v>5</v>
      </c>
      <c r="Q133">
        <v>2.63026859201547</v>
      </c>
      <c r="R133">
        <v>7.6764696843981497</v>
      </c>
      <c r="S133">
        <v>8.1776092133928309</v>
      </c>
      <c r="T133">
        <v>85.108198614816303</v>
      </c>
      <c r="U133">
        <v>786241.636363636</v>
      </c>
      <c r="V133">
        <v>216.09427609427601</v>
      </c>
      <c r="W133">
        <v>806218.84375</v>
      </c>
      <c r="X133">
        <v>-1.71102333889194E-3</v>
      </c>
      <c r="Y133">
        <v>4.3047184938894398</v>
      </c>
      <c r="Z133">
        <v>-0.38493846652833102</v>
      </c>
      <c r="AA133">
        <v>-0.25079696716765998</v>
      </c>
      <c r="AB133">
        <v>28.850754678922101</v>
      </c>
      <c r="AC133">
        <v>1.76130434141506</v>
      </c>
      <c r="AD133">
        <v>1.43770751029206</v>
      </c>
      <c r="AE133">
        <v>165666</v>
      </c>
      <c r="AF133">
        <v>0</v>
      </c>
      <c r="AG133">
        <v>4.6803104759919698</v>
      </c>
      <c r="AH133">
        <v>58.482955262474</v>
      </c>
      <c r="AI133">
        <v>-1.61005040884276E-3</v>
      </c>
    </row>
    <row r="134" spans="1:35" x14ac:dyDescent="0.25">
      <c r="A134" t="s">
        <v>543</v>
      </c>
      <c r="B134" t="s">
        <v>542</v>
      </c>
      <c r="C134" t="s">
        <v>544</v>
      </c>
      <c r="D134">
        <v>47419.187041600002</v>
      </c>
      <c r="E134">
        <v>174</v>
      </c>
      <c r="F134">
        <v>-38.036150234585101</v>
      </c>
      <c r="G134">
        <v>27.007299270072899</v>
      </c>
      <c r="H134">
        <v>5.8716154548220301</v>
      </c>
      <c r="I134">
        <v>2.3192938878895299</v>
      </c>
      <c r="J134">
        <v>32.0402298850574</v>
      </c>
      <c r="K134">
        <v>28.745837957824602</v>
      </c>
      <c r="L134">
        <v>-21.9905850706119</v>
      </c>
      <c r="M134">
        <v>-9.6776686404957601</v>
      </c>
      <c r="N134">
        <v>15.409597565664701</v>
      </c>
      <c r="O134">
        <v>11857148</v>
      </c>
      <c r="P134">
        <v>10</v>
      </c>
      <c r="Q134">
        <v>-1.13636363636363</v>
      </c>
      <c r="R134">
        <v>2.8976936723832001</v>
      </c>
      <c r="S134">
        <v>3.3988332013778901</v>
      </c>
      <c r="T134">
        <v>41.233714760055101</v>
      </c>
      <c r="U134">
        <v>9518738.0454545394</v>
      </c>
      <c r="V134">
        <v>66.278678577102994</v>
      </c>
      <c r="W134">
        <v>10728426.5</v>
      </c>
      <c r="X134">
        <v>0</v>
      </c>
      <c r="Y134">
        <v>4.5191386388464396</v>
      </c>
      <c r="Z134">
        <v>2.06373996987202</v>
      </c>
      <c r="AA134">
        <v>1.6394152746319299</v>
      </c>
      <c r="AB134">
        <v>23.934430970639202</v>
      </c>
      <c r="AC134">
        <v>-2.69432188385706</v>
      </c>
      <c r="AD134">
        <v>-2.6672425119259202</v>
      </c>
      <c r="AE134">
        <v>271679</v>
      </c>
      <c r="AF134">
        <v>21.045540045009201</v>
      </c>
      <c r="AG134">
        <v>1.58669404120938</v>
      </c>
      <c r="AH134">
        <v>68.996990783031094</v>
      </c>
      <c r="AI134">
        <v>0</v>
      </c>
    </row>
    <row r="135" spans="1:35" x14ac:dyDescent="0.25">
      <c r="A135" t="s">
        <v>532</v>
      </c>
      <c r="B135" t="s">
        <v>531</v>
      </c>
      <c r="C135" t="s">
        <v>533</v>
      </c>
      <c r="D135">
        <v>47044.333899675003</v>
      </c>
      <c r="E135">
        <v>625.15</v>
      </c>
      <c r="F135">
        <v>-30.137910910846799</v>
      </c>
      <c r="G135">
        <v>-16.053444340002599</v>
      </c>
      <c r="H135">
        <v>-8.1134710075696397</v>
      </c>
      <c r="I135">
        <v>-11.665792574502101</v>
      </c>
      <c r="J135">
        <v>29.089018635527399</v>
      </c>
      <c r="K135">
        <v>0.449907608259003</v>
      </c>
      <c r="L135">
        <v>-14.092345746873701</v>
      </c>
      <c r="M135">
        <v>8.0924610448394194</v>
      </c>
      <c r="N135">
        <v>-27.651146044410901</v>
      </c>
      <c r="O135">
        <v>1955575</v>
      </c>
      <c r="P135">
        <v>2</v>
      </c>
      <c r="Q135">
        <v>-0.25528520143598199</v>
      </c>
      <c r="R135">
        <v>-1.48912700913962</v>
      </c>
      <c r="S135">
        <v>-0.98798748014493598</v>
      </c>
      <c r="T135">
        <v>7.2829462042330002</v>
      </c>
      <c r="U135">
        <v>2417679.31818181</v>
      </c>
      <c r="V135">
        <v>-25.302911718723401</v>
      </c>
      <c r="W135">
        <v>2402030.03125</v>
      </c>
      <c r="X135">
        <v>1.60588419862231</v>
      </c>
      <c r="Y135">
        <v>15.2379189101969</v>
      </c>
      <c r="Z135">
        <v>0.83291909819101095</v>
      </c>
      <c r="AA135">
        <v>-0.96084833438636197</v>
      </c>
      <c r="AB135">
        <v>41.993375512514298</v>
      </c>
      <c r="AC135">
        <v>-0.629113156583883</v>
      </c>
      <c r="AD135">
        <v>-0.71326317368374903</v>
      </c>
      <c r="AE135">
        <v>280819</v>
      </c>
      <c r="AF135">
        <v>0</v>
      </c>
      <c r="AG135">
        <v>6.7346224002417303</v>
      </c>
      <c r="AH135">
        <v>32.3487434268703</v>
      </c>
      <c r="AI135">
        <v>0</v>
      </c>
    </row>
    <row r="136" spans="1:35" x14ac:dyDescent="0.25">
      <c r="A136" t="s">
        <v>552</v>
      </c>
      <c r="B136" t="s">
        <v>551</v>
      </c>
      <c r="C136" t="s">
        <v>553</v>
      </c>
      <c r="D136">
        <v>46320.3481455</v>
      </c>
      <c r="E136">
        <v>3359.8</v>
      </c>
      <c r="F136">
        <v>63.076895783939598</v>
      </c>
      <c r="G136">
        <v>32.330294019181103</v>
      </c>
      <c r="H136">
        <v>8.3107672469374592</v>
      </c>
      <c r="I136">
        <v>4.7584456800049599</v>
      </c>
      <c r="J136">
        <v>13.548425501517899</v>
      </c>
      <c r="K136">
        <v>84.604395604395606</v>
      </c>
      <c r="L136">
        <v>79.1224609479127</v>
      </c>
      <c r="M136">
        <v>22.852222417459199</v>
      </c>
      <c r="N136">
        <v>20.732592314772798</v>
      </c>
      <c r="O136">
        <v>909607</v>
      </c>
      <c r="P136">
        <v>2</v>
      </c>
      <c r="Q136">
        <v>-7.8623337446866799</v>
      </c>
      <c r="R136">
        <v>-3.8271074853298899</v>
      </c>
      <c r="S136">
        <v>-3.3259679563351998</v>
      </c>
      <c r="T136">
        <v>551.60428382105295</v>
      </c>
      <c r="U136">
        <v>187801.09090909001</v>
      </c>
      <c r="V136">
        <v>1346.73707314745</v>
      </c>
      <c r="W136">
        <v>122286.078125</v>
      </c>
      <c r="X136">
        <v>0</v>
      </c>
      <c r="Y136">
        <v>17.114021623928799</v>
      </c>
      <c r="Z136">
        <v>-0.84250757339766102</v>
      </c>
      <c r="AA136">
        <v>-1.4082296131519201</v>
      </c>
      <c r="AB136">
        <v>19.051838402378898</v>
      </c>
      <c r="AC136">
        <v>0.95542384064096098</v>
      </c>
      <c r="AD136">
        <v>1.64610841784891</v>
      </c>
      <c r="AE136">
        <v>64520</v>
      </c>
      <c r="AF136">
        <v>0</v>
      </c>
      <c r="AG136">
        <v>11.3463395579218</v>
      </c>
      <c r="AH136">
        <v>48.850934451899803</v>
      </c>
      <c r="AI136">
        <v>0</v>
      </c>
    </row>
    <row r="137" spans="1:35" x14ac:dyDescent="0.25">
      <c r="A137" t="s">
        <v>541</v>
      </c>
      <c r="B137" t="s">
        <v>540</v>
      </c>
      <c r="C137" t="s">
        <v>488</v>
      </c>
      <c r="D137">
        <v>45543.743410000003</v>
      </c>
      <c r="E137">
        <v>35.049999999999997</v>
      </c>
      <c r="F137">
        <v>55.768160326222898</v>
      </c>
      <c r="G137">
        <v>11.980830670926499</v>
      </c>
      <c r="H137">
        <v>7.3506891271056602</v>
      </c>
      <c r="I137">
        <v>3.7983675601731601</v>
      </c>
      <c r="J137">
        <v>6.7047075606276803</v>
      </c>
      <c r="K137">
        <v>72.235872235872193</v>
      </c>
      <c r="L137">
        <v>71.813725490196006</v>
      </c>
      <c r="N137">
        <v>0.38312896651821698</v>
      </c>
      <c r="O137">
        <v>30794658</v>
      </c>
      <c r="P137">
        <v>10</v>
      </c>
      <c r="Q137">
        <v>0.573888091822082</v>
      </c>
      <c r="R137">
        <v>0.28612303290413199</v>
      </c>
      <c r="S137">
        <v>0.78726256189881805</v>
      </c>
      <c r="T137">
        <v>-18.272873121120998</v>
      </c>
      <c r="U137">
        <v>34614455.181818098</v>
      </c>
      <c r="V137">
        <v>-82.1765067034124</v>
      </c>
      <c r="W137">
        <v>55593508.5625</v>
      </c>
      <c r="X137">
        <v>0</v>
      </c>
      <c r="Y137">
        <v>2.02607841324784</v>
      </c>
      <c r="Z137">
        <v>-0.59869042413876505</v>
      </c>
      <c r="AA137">
        <v>-0.93546905055558705</v>
      </c>
      <c r="AB137">
        <v>1.1340730302300801</v>
      </c>
      <c r="AC137">
        <v>-8.8277573580333099E-3</v>
      </c>
      <c r="AD137">
        <v>0.126620449192891</v>
      </c>
      <c r="AE137">
        <v>1805740</v>
      </c>
      <c r="AF137">
        <v>0</v>
      </c>
      <c r="AG137">
        <v>7.0862819514334596</v>
      </c>
      <c r="AH137">
        <v>86.363636363636303</v>
      </c>
      <c r="AI137">
        <v>0</v>
      </c>
    </row>
    <row r="138" spans="1:35" x14ac:dyDescent="0.25">
      <c r="A138" t="s">
        <v>546</v>
      </c>
      <c r="B138" t="s">
        <v>545</v>
      </c>
      <c r="C138" t="s">
        <v>74</v>
      </c>
      <c r="D138">
        <v>45032.405146199999</v>
      </c>
      <c r="E138">
        <v>7223.05</v>
      </c>
      <c r="F138">
        <v>-31.6641399303283</v>
      </c>
      <c r="G138">
        <v>8.3834132360995408</v>
      </c>
      <c r="H138">
        <v>-4.78635407947377</v>
      </c>
      <c r="I138">
        <v>-8.3386756464062692</v>
      </c>
      <c r="J138">
        <v>48.967541412561097</v>
      </c>
      <c r="K138">
        <v>26.5192983070738</v>
      </c>
      <c r="L138">
        <v>-15.618574766355099</v>
      </c>
      <c r="M138">
        <v>37.8445794640039</v>
      </c>
      <c r="N138">
        <v>-3.21428846830874</v>
      </c>
      <c r="O138">
        <v>53052</v>
      </c>
      <c r="P138">
        <v>10</v>
      </c>
      <c r="Q138">
        <v>-0.110634001977582</v>
      </c>
      <c r="R138">
        <v>-1.20095474534425</v>
      </c>
      <c r="S138">
        <v>-0.69981521634956501</v>
      </c>
      <c r="T138">
        <v>-28.934254942935201</v>
      </c>
      <c r="U138">
        <v>143535.636363636</v>
      </c>
      <c r="V138">
        <v>-72.087296910514297</v>
      </c>
      <c r="W138">
        <v>189953.203125</v>
      </c>
      <c r="X138">
        <v>0</v>
      </c>
      <c r="Y138">
        <v>4.0791975263839699</v>
      </c>
      <c r="Z138">
        <v>0.53176289460348003</v>
      </c>
      <c r="AA138">
        <v>0.64842017302209198</v>
      </c>
      <c r="AB138">
        <v>14.2205318736909</v>
      </c>
      <c r="AC138">
        <v>0.36546405028932</v>
      </c>
      <c r="AD138">
        <v>0.32628711596231003</v>
      </c>
      <c r="AE138">
        <v>562362</v>
      </c>
      <c r="AF138">
        <v>0</v>
      </c>
      <c r="AG138">
        <v>31.4011606957623</v>
      </c>
      <c r="AH138">
        <v>43.9153538641579</v>
      </c>
      <c r="AI138">
        <v>0</v>
      </c>
    </row>
    <row r="139" spans="1:35" x14ac:dyDescent="0.25">
      <c r="A139" t="s">
        <v>565</v>
      </c>
      <c r="B139" t="s">
        <v>564</v>
      </c>
      <c r="C139" t="s">
        <v>315</v>
      </c>
      <c r="D139">
        <v>44585.770501289997</v>
      </c>
      <c r="E139">
        <v>974</v>
      </c>
      <c r="F139">
        <v>35.762414885902103</v>
      </c>
      <c r="G139">
        <v>31.249157795445299</v>
      </c>
      <c r="H139">
        <v>9.4874100719424401</v>
      </c>
      <c r="I139">
        <v>5.93508850500994</v>
      </c>
      <c r="J139">
        <v>1.65811088295688</v>
      </c>
      <c r="K139">
        <v>61.5257048092868</v>
      </c>
      <c r="L139">
        <v>51.807980049875297</v>
      </c>
      <c r="M139">
        <v>3.622395970381</v>
      </c>
      <c r="N139">
        <v>19.651456091037002</v>
      </c>
      <c r="O139">
        <v>1121010</v>
      </c>
      <c r="P139">
        <v>2</v>
      </c>
      <c r="Q139">
        <v>-0.58181075839543095</v>
      </c>
      <c r="R139">
        <v>3.9820646952065699</v>
      </c>
      <c r="S139">
        <v>4.4832042242012502</v>
      </c>
      <c r="T139">
        <v>-66.171046234804606</v>
      </c>
      <c r="U139">
        <v>911210.45454545401</v>
      </c>
      <c r="V139">
        <v>168.26507511833699</v>
      </c>
      <c r="W139">
        <v>1076755.859375</v>
      </c>
      <c r="X139">
        <v>-3.2439587395856499E-2</v>
      </c>
      <c r="Y139">
        <v>29.364338515078401</v>
      </c>
      <c r="Z139">
        <v>0.15778721775985999</v>
      </c>
      <c r="AA139">
        <v>-2.0055823393249701E-2</v>
      </c>
      <c r="AB139">
        <v>13.9352174324648</v>
      </c>
      <c r="AC139">
        <v>0.61558488094486497</v>
      </c>
      <c r="AD139">
        <v>-4.78974196134061E-2</v>
      </c>
      <c r="AE139">
        <v>322678</v>
      </c>
      <c r="AF139">
        <v>0</v>
      </c>
      <c r="AG139">
        <v>6.8893163311776</v>
      </c>
      <c r="AH139">
        <v>47.069189049737602</v>
      </c>
      <c r="AI139">
        <v>-9.5881488918649893E-3</v>
      </c>
    </row>
    <row r="140" spans="1:35" x14ac:dyDescent="0.25">
      <c r="A140" t="s">
        <v>559</v>
      </c>
      <c r="B140" t="s">
        <v>558</v>
      </c>
      <c r="C140" t="s">
        <v>71</v>
      </c>
      <c r="D140">
        <v>43430.640280045001</v>
      </c>
      <c r="E140">
        <v>102534.15</v>
      </c>
      <c r="F140">
        <v>7.4203846352356999</v>
      </c>
      <c r="G140">
        <v>16.171393739710901</v>
      </c>
      <c r="H140">
        <v>2.1386690733479901</v>
      </c>
      <c r="I140">
        <v>-1.4136524935845001</v>
      </c>
      <c r="J140">
        <v>0.71132398327777802</v>
      </c>
      <c r="K140">
        <v>30.301455268430001</v>
      </c>
      <c r="L140">
        <v>23.465949799208801</v>
      </c>
      <c r="M140">
        <v>4.86401367024071</v>
      </c>
      <c r="N140">
        <v>4.5736920353026198</v>
      </c>
      <c r="O140">
        <v>2593</v>
      </c>
      <c r="P140">
        <v>10</v>
      </c>
      <c r="Q140">
        <v>0.127925752283987</v>
      </c>
      <c r="R140">
        <v>0.43579514983212603</v>
      </c>
      <c r="S140">
        <v>0.93693467882681203</v>
      </c>
      <c r="T140">
        <v>2.0062942564909498</v>
      </c>
      <c r="U140">
        <v>4937.1363636363603</v>
      </c>
      <c r="V140">
        <v>22.7746212121212</v>
      </c>
      <c r="W140">
        <v>8874.96875</v>
      </c>
      <c r="X140">
        <v>-0.108319856227439</v>
      </c>
      <c r="Y140">
        <v>11.716534905802501</v>
      </c>
      <c r="Z140">
        <v>5.7319453741596797E-2</v>
      </c>
      <c r="AA140">
        <v>0.34478912877967</v>
      </c>
      <c r="AB140">
        <v>18.774042752154301</v>
      </c>
      <c r="AC140">
        <v>0.72612500922510304</v>
      </c>
      <c r="AD140">
        <v>0.55034692298750398</v>
      </c>
      <c r="AE140">
        <v>37938</v>
      </c>
      <c r="AF140">
        <v>2.5936404407962601E-2</v>
      </c>
      <c r="AG140">
        <v>12.358885328789899</v>
      </c>
      <c r="AH140">
        <v>27.765085968570201</v>
      </c>
      <c r="AI140">
        <v>-7.7196170937881406E-2</v>
      </c>
    </row>
    <row r="141" spans="1:35" x14ac:dyDescent="0.25">
      <c r="A141" t="s">
        <v>557</v>
      </c>
      <c r="B141" t="s">
        <v>556</v>
      </c>
      <c r="C141" t="s">
        <v>91</v>
      </c>
      <c r="D141">
        <v>42899.912350679901</v>
      </c>
      <c r="E141">
        <v>2250.35</v>
      </c>
      <c r="F141">
        <v>-15.4127952865024</v>
      </c>
      <c r="G141">
        <v>8.5866628064080199</v>
      </c>
      <c r="H141">
        <v>21.719493725659799</v>
      </c>
      <c r="I141">
        <v>18.167172158727301</v>
      </c>
      <c r="J141">
        <v>8.6453218388250708</v>
      </c>
      <c r="K141">
        <v>35.5591699045209</v>
      </c>
      <c r="L141">
        <v>0.632769877470713</v>
      </c>
      <c r="M141">
        <v>14.9511700420108</v>
      </c>
      <c r="N141">
        <v>-3.01103889800026</v>
      </c>
      <c r="O141">
        <v>300030</v>
      </c>
      <c r="P141">
        <v>10</v>
      </c>
      <c r="Q141">
        <v>-1.34154628553891</v>
      </c>
      <c r="R141">
        <v>-3.4536756977068399</v>
      </c>
      <c r="S141">
        <v>-2.9525361687121499</v>
      </c>
      <c r="T141">
        <v>-5.4767590591467297</v>
      </c>
      <c r="U141">
        <v>898850.45454545401</v>
      </c>
      <c r="V141">
        <v>-91.079193675423895</v>
      </c>
      <c r="W141">
        <v>617515.359375</v>
      </c>
      <c r="X141">
        <v>-6.7966727313397202E-2</v>
      </c>
      <c r="Y141">
        <v>21.1493277059866</v>
      </c>
      <c r="Z141">
        <v>0.14849014248356299</v>
      </c>
      <c r="AA141">
        <v>1.60786126997733</v>
      </c>
      <c r="AB141">
        <v>17.191196795290701</v>
      </c>
      <c r="AC141">
        <v>-0.53309746084168097</v>
      </c>
      <c r="AD141">
        <v>-1.69775055101269</v>
      </c>
      <c r="AE141">
        <v>177013</v>
      </c>
      <c r="AF141">
        <v>0</v>
      </c>
      <c r="AG141">
        <v>4.2530259685000997</v>
      </c>
      <c r="AH141">
        <v>55.5808474024955</v>
      </c>
      <c r="AI141">
        <v>-4.5276844195853899E-2</v>
      </c>
    </row>
    <row r="142" spans="1:35" x14ac:dyDescent="0.25">
      <c r="A142" t="s">
        <v>579</v>
      </c>
      <c r="B142" t="s">
        <v>578</v>
      </c>
      <c r="C142" t="s">
        <v>336</v>
      </c>
      <c r="D142">
        <v>41795.891494639996</v>
      </c>
      <c r="E142">
        <v>902.85</v>
      </c>
      <c r="F142">
        <v>7.5055809188184899</v>
      </c>
      <c r="G142">
        <v>5.5779687774074702</v>
      </c>
      <c r="H142">
        <v>10.5553174554582</v>
      </c>
      <c r="I142">
        <v>7.0029958885257697</v>
      </c>
      <c r="J142">
        <v>2.0047626959074099</v>
      </c>
      <c r="K142">
        <v>33.291503653945497</v>
      </c>
      <c r="L142">
        <v>23.5511460827916</v>
      </c>
      <c r="M142">
        <v>7.43645471053346</v>
      </c>
      <c r="N142">
        <v>-6.0197329270008098</v>
      </c>
      <c r="O142">
        <v>3102140</v>
      </c>
      <c r="P142">
        <v>2</v>
      </c>
      <c r="Q142">
        <v>0.57368831458170599</v>
      </c>
      <c r="R142">
        <v>5.9496567505720801</v>
      </c>
      <c r="S142">
        <v>6.4507962795667702</v>
      </c>
      <c r="T142">
        <v>109.245226766531</v>
      </c>
      <c r="U142">
        <v>991099.636363636</v>
      </c>
      <c r="V142">
        <v>554.72097524118203</v>
      </c>
      <c r="W142">
        <v>1091946.734375</v>
      </c>
      <c r="X142">
        <v>0</v>
      </c>
      <c r="Y142">
        <v>28.797700112231201</v>
      </c>
      <c r="Z142">
        <v>0.90564517906872</v>
      </c>
      <c r="AA142">
        <v>2.51671630161279</v>
      </c>
      <c r="AB142">
        <v>15.7875048804885</v>
      </c>
      <c r="AC142">
        <v>-0.38191074218496002</v>
      </c>
      <c r="AD142">
        <v>-2.0896545429399498</v>
      </c>
      <c r="AE142">
        <v>156686</v>
      </c>
      <c r="AF142">
        <v>3.22172814563049</v>
      </c>
      <c r="AG142">
        <v>7.4995447912912097</v>
      </c>
      <c r="AH142">
        <v>45.252581252885903</v>
      </c>
      <c r="AI142">
        <v>0</v>
      </c>
    </row>
    <row r="143" spans="1:35" x14ac:dyDescent="0.25">
      <c r="A143" t="s">
        <v>64</v>
      </c>
      <c r="B143" t="s">
        <v>65</v>
      </c>
      <c r="C143" t="s">
        <v>66</v>
      </c>
      <c r="D143">
        <v>41753.540701769998</v>
      </c>
      <c r="E143">
        <v>1538.65</v>
      </c>
      <c r="F143">
        <v>50.7096098658306</v>
      </c>
      <c r="G143">
        <v>35.058152293175297</v>
      </c>
      <c r="H143">
        <v>16.7324178742128</v>
      </c>
      <c r="I143">
        <v>13.1800963072803</v>
      </c>
      <c r="J143">
        <v>0.412699444318054</v>
      </c>
      <c r="K143">
        <v>72.882022471910105</v>
      </c>
      <c r="L143">
        <v>66.755175029803794</v>
      </c>
      <c r="M143">
        <v>56.594879805640403</v>
      </c>
      <c r="N143">
        <v>23.460450588766999</v>
      </c>
      <c r="O143">
        <v>925692</v>
      </c>
      <c r="P143">
        <v>2</v>
      </c>
      <c r="Q143">
        <v>2.1985320979044198</v>
      </c>
      <c r="R143">
        <v>7.9905951712521102</v>
      </c>
      <c r="S143">
        <v>8.4917347002468002</v>
      </c>
      <c r="T143">
        <v>27.740503901107498</v>
      </c>
      <c r="U143">
        <v>616972.36363636295</v>
      </c>
      <c r="V143">
        <v>65.425916891388297</v>
      </c>
      <c r="W143">
        <v>610037.890625</v>
      </c>
      <c r="X143">
        <v>-0.53560690879448802</v>
      </c>
      <c r="Y143">
        <v>12.7283068516144</v>
      </c>
      <c r="Z143">
        <v>1.64375062916737</v>
      </c>
      <c r="AA143">
        <v>2.3128450486572998</v>
      </c>
      <c r="AB143">
        <v>25.075839210568201</v>
      </c>
      <c r="AC143">
        <v>-0.63981638910128402</v>
      </c>
      <c r="AD143">
        <v>0.77705573676353201</v>
      </c>
      <c r="AE143">
        <v>182754</v>
      </c>
      <c r="AF143">
        <v>0</v>
      </c>
      <c r="AG143">
        <v>13.5483448297959</v>
      </c>
      <c r="AH143">
        <v>30.617079932560198</v>
      </c>
      <c r="AI143">
        <v>-0.53560690879448802</v>
      </c>
    </row>
    <row r="144" spans="1:35" x14ac:dyDescent="0.25">
      <c r="A144" t="s">
        <v>563</v>
      </c>
      <c r="B144" t="s">
        <v>562</v>
      </c>
      <c r="C144" t="s">
        <v>74</v>
      </c>
      <c r="D144">
        <v>41622.00941531</v>
      </c>
      <c r="E144">
        <v>4016.1</v>
      </c>
      <c r="F144">
        <v>2.0923963009481401</v>
      </c>
      <c r="G144">
        <v>21.832908627593699</v>
      </c>
      <c r="H144">
        <v>4.4010606218155202</v>
      </c>
      <c r="I144">
        <v>0.84873905488302703</v>
      </c>
      <c r="J144">
        <v>7.5346729414108102</v>
      </c>
      <c r="K144">
        <v>24.8845561826577</v>
      </c>
      <c r="L144">
        <v>18.1379614649213</v>
      </c>
      <c r="M144">
        <v>21.224435276898198</v>
      </c>
      <c r="N144">
        <v>10.2352069231854</v>
      </c>
      <c r="O144">
        <v>175890</v>
      </c>
      <c r="P144">
        <v>2</v>
      </c>
      <c r="Q144">
        <v>1.9586438010129601</v>
      </c>
      <c r="R144">
        <v>-0.64200096485694802</v>
      </c>
      <c r="S144">
        <v>-0.14086143586226199</v>
      </c>
      <c r="T144">
        <v>29.147606705190402</v>
      </c>
      <c r="U144">
        <v>307573.59090909001</v>
      </c>
      <c r="V144">
        <v>-37.017488577280602</v>
      </c>
      <c r="W144">
        <v>271065</v>
      </c>
      <c r="X144">
        <v>-5.0515861835165703E-2</v>
      </c>
      <c r="Y144">
        <v>10.607641432566099</v>
      </c>
      <c r="Z144">
        <v>1.97059998172799</v>
      </c>
      <c r="AA144">
        <v>2.6871241362896301</v>
      </c>
      <c r="AB144">
        <v>5.3125201516019303</v>
      </c>
      <c r="AC144">
        <v>-1.3774914954167099</v>
      </c>
      <c r="AD144">
        <v>-1.90370483495099</v>
      </c>
      <c r="AE144">
        <v>284646</v>
      </c>
      <c r="AF144">
        <v>0</v>
      </c>
      <c r="AG144">
        <v>8.1991285933920093</v>
      </c>
      <c r="AH144">
        <v>73.803860056563295</v>
      </c>
      <c r="AI144">
        <v>-4.1676398381596799E-2</v>
      </c>
    </row>
    <row r="145" spans="1:35" x14ac:dyDescent="0.25">
      <c r="A145" t="s">
        <v>574</v>
      </c>
      <c r="B145" t="s">
        <v>573</v>
      </c>
      <c r="C145" t="s">
        <v>575</v>
      </c>
      <c r="D145">
        <v>41543.663331030002</v>
      </c>
      <c r="E145">
        <v>37311.699999999997</v>
      </c>
      <c r="F145">
        <v>-37.923058071291898</v>
      </c>
      <c r="G145">
        <v>-6.4207114059453199</v>
      </c>
      <c r="H145">
        <v>-0.43283458620534299</v>
      </c>
      <c r="I145">
        <v>-3.9851561531378401</v>
      </c>
      <c r="J145">
        <v>45.662352559652803</v>
      </c>
      <c r="K145">
        <v>6.74927366022317</v>
      </c>
      <c r="L145">
        <v>-21.8774929073188</v>
      </c>
      <c r="M145">
        <v>5.0786124723197501</v>
      </c>
      <c r="N145">
        <v>-18.018413110353599</v>
      </c>
      <c r="O145">
        <v>23238</v>
      </c>
      <c r="P145">
        <v>10</v>
      </c>
      <c r="Q145">
        <v>0.17652926022829299</v>
      </c>
      <c r="R145">
        <v>1.75215166952101</v>
      </c>
      <c r="S145">
        <v>2.2532911985156998</v>
      </c>
      <c r="T145">
        <v>23.213149522799501</v>
      </c>
      <c r="U145">
        <v>20683.545454545401</v>
      </c>
      <c r="V145">
        <v>196.89536220774201</v>
      </c>
      <c r="W145">
        <v>28636.984375</v>
      </c>
      <c r="X145">
        <v>0</v>
      </c>
      <c r="Y145">
        <v>22.020788472238401</v>
      </c>
      <c r="Z145">
        <v>0.14308929794257999</v>
      </c>
      <c r="AA145">
        <v>2.40086986817315</v>
      </c>
      <c r="AB145">
        <v>21.988745793613901</v>
      </c>
      <c r="AC145">
        <v>-0.39698314684207098</v>
      </c>
      <c r="AD145">
        <v>-2.6673781683386402</v>
      </c>
      <c r="AE145">
        <v>102337</v>
      </c>
      <c r="AF145">
        <v>0</v>
      </c>
      <c r="AG145">
        <v>0</v>
      </c>
      <c r="AH145">
        <v>46.115654525055596</v>
      </c>
      <c r="AI145">
        <v>0</v>
      </c>
    </row>
    <row r="146" spans="1:35" x14ac:dyDescent="0.25">
      <c r="A146" t="s">
        <v>569</v>
      </c>
      <c r="B146" t="s">
        <v>568</v>
      </c>
      <c r="C146" t="s">
        <v>570</v>
      </c>
      <c r="D146">
        <v>41466.11088321</v>
      </c>
      <c r="E146">
        <v>144.25</v>
      </c>
      <c r="F146">
        <v>-54.268263236778303</v>
      </c>
      <c r="G146">
        <v>14.575059571088101</v>
      </c>
      <c r="H146">
        <v>-2.4678837052062201</v>
      </c>
      <c r="I146">
        <v>-6.0202052721387203</v>
      </c>
      <c r="J146">
        <v>70.433275563258206</v>
      </c>
      <c r="K146">
        <v>26.258205689277901</v>
      </c>
      <c r="L146">
        <v>-38.222698072805102</v>
      </c>
      <c r="N146">
        <v>2.9773578666798701</v>
      </c>
      <c r="O146">
        <v>1854733</v>
      </c>
      <c r="P146">
        <v>1</v>
      </c>
      <c r="Q146">
        <v>-0.75679394564843006</v>
      </c>
      <c r="R146">
        <v>-0.44858523119393001</v>
      </c>
      <c r="S146">
        <v>5.2554297800755101E-2</v>
      </c>
      <c r="T146">
        <v>-20.3572203030296</v>
      </c>
      <c r="U146">
        <v>5292148.4090908999</v>
      </c>
      <c r="V146">
        <v>-48.5312648895788</v>
      </c>
      <c r="W146">
        <v>9006494.34375</v>
      </c>
      <c r="X146">
        <v>-6.3722257823123102E-2</v>
      </c>
      <c r="Y146">
        <v>11.587635738321801</v>
      </c>
      <c r="Z146">
        <v>3.7369374437713798</v>
      </c>
      <c r="AA146">
        <v>5.23247450725734</v>
      </c>
      <c r="AB146">
        <v>10.041512074733699</v>
      </c>
      <c r="AC146">
        <v>-2.21372247702682</v>
      </c>
      <c r="AD146">
        <v>-1.02017595458438</v>
      </c>
      <c r="AE146">
        <v>585698</v>
      </c>
      <c r="AF146">
        <v>0</v>
      </c>
      <c r="AG146">
        <v>3.7614212200728501</v>
      </c>
      <c r="AH146">
        <v>52.277352088853199</v>
      </c>
      <c r="AI146">
        <v>-7.3104621794044498E-3</v>
      </c>
    </row>
    <row r="147" spans="1:35" x14ac:dyDescent="0.25">
      <c r="A147" t="s">
        <v>587</v>
      </c>
      <c r="B147" t="s">
        <v>586</v>
      </c>
      <c r="C147" t="s">
        <v>287</v>
      </c>
      <c r="D147">
        <v>41377.735824249998</v>
      </c>
      <c r="E147">
        <v>8.35</v>
      </c>
      <c r="F147">
        <v>-19.513773256458698</v>
      </c>
      <c r="G147">
        <v>30.468749999999901</v>
      </c>
      <c r="H147">
        <v>12.080536912751599</v>
      </c>
      <c r="I147">
        <v>8.5282153458191701</v>
      </c>
      <c r="J147">
        <v>20.958083832335301</v>
      </c>
      <c r="K147">
        <v>46.491228070175403</v>
      </c>
      <c r="L147">
        <v>-3.4682080924855501</v>
      </c>
      <c r="M147">
        <v>-24.5057505415053</v>
      </c>
      <c r="N147">
        <v>18.871048295591699</v>
      </c>
      <c r="O147">
        <v>104997531</v>
      </c>
      <c r="P147">
        <v>10</v>
      </c>
      <c r="Q147">
        <v>-1.76470588235294</v>
      </c>
      <c r="R147">
        <v>6.3694267515923499</v>
      </c>
      <c r="S147">
        <v>6.87056628058704</v>
      </c>
      <c r="T147">
        <v>-69.940900875551094</v>
      </c>
      <c r="U147">
        <v>129674258.636363</v>
      </c>
      <c r="V147">
        <v>-42.325625213575201</v>
      </c>
      <c r="W147">
        <v>110396838.65625</v>
      </c>
      <c r="X147">
        <v>-24.6346427190805</v>
      </c>
      <c r="Y147">
        <v>0.76989818982144398</v>
      </c>
      <c r="Z147">
        <v>0.19730606043009499</v>
      </c>
      <c r="AA147">
        <v>-0.49829786583542501</v>
      </c>
      <c r="AB147">
        <v>2.29211171069965</v>
      </c>
      <c r="AC147">
        <v>8.5963675371418802E-3</v>
      </c>
      <c r="AD147">
        <v>-1.30315551100941</v>
      </c>
      <c r="AE147">
        <v>3188356</v>
      </c>
      <c r="AF147">
        <v>0</v>
      </c>
      <c r="AG147">
        <v>4.4169251696437497</v>
      </c>
      <c r="AH147">
        <v>50.359880164316998</v>
      </c>
      <c r="AI147">
        <v>0</v>
      </c>
    </row>
    <row r="148" spans="1:35" x14ac:dyDescent="0.25">
      <c r="A148" t="s">
        <v>561</v>
      </c>
      <c r="B148" t="s">
        <v>560</v>
      </c>
      <c r="C148" t="s">
        <v>274</v>
      </c>
      <c r="D148">
        <v>41237.200389149999</v>
      </c>
      <c r="E148">
        <v>279.39999999999998</v>
      </c>
      <c r="F148">
        <v>3.66308950612108</v>
      </c>
      <c r="G148">
        <v>19.248826291079698</v>
      </c>
      <c r="H148">
        <v>3.82757339279076</v>
      </c>
      <c r="I148">
        <v>0.27525182585826702</v>
      </c>
      <c r="J148">
        <v>10.9162491052254</v>
      </c>
      <c r="K148">
        <v>39.665083729067703</v>
      </c>
      <c r="L148">
        <v>19.708654670094202</v>
      </c>
      <c r="M148">
        <v>-0.297962165682297</v>
      </c>
      <c r="N148">
        <v>7.6511245866715001</v>
      </c>
      <c r="O148">
        <v>7415544</v>
      </c>
      <c r="P148">
        <v>10</v>
      </c>
      <c r="Q148">
        <v>-3.8871689026487801</v>
      </c>
      <c r="R148">
        <v>-7.3453821920079703</v>
      </c>
      <c r="S148">
        <v>-6.8442426630132802</v>
      </c>
      <c r="T148">
        <v>50.073888006748</v>
      </c>
      <c r="U148">
        <v>5069646.5909090899</v>
      </c>
      <c r="V148">
        <v>336.54897879169198</v>
      </c>
      <c r="W148">
        <v>3936199.21875</v>
      </c>
      <c r="X148">
        <v>0</v>
      </c>
      <c r="Y148">
        <v>22.3384806106132</v>
      </c>
      <c r="Z148">
        <v>0.92834960799309096</v>
      </c>
      <c r="AA148">
        <v>2.71620203398848</v>
      </c>
      <c r="AB148">
        <v>13.992718520989101</v>
      </c>
      <c r="AC148">
        <v>-0.367258967123886</v>
      </c>
      <c r="AD148">
        <v>-1.66130806067099</v>
      </c>
      <c r="AE148">
        <v>362395</v>
      </c>
      <c r="AF148">
        <v>0</v>
      </c>
      <c r="AG148">
        <v>5.6734184833157704</v>
      </c>
      <c r="AH148">
        <v>54.904394181926797</v>
      </c>
      <c r="AI148">
        <v>0</v>
      </c>
    </row>
    <row r="149" spans="1:35" x14ac:dyDescent="0.25">
      <c r="A149" t="s">
        <v>83</v>
      </c>
      <c r="B149" t="s">
        <v>84</v>
      </c>
      <c r="C149" t="s">
        <v>85</v>
      </c>
      <c r="D149">
        <v>41130.414961740003</v>
      </c>
      <c r="E149">
        <v>689.75</v>
      </c>
      <c r="F149">
        <v>-15.506245872376301</v>
      </c>
      <c r="G149">
        <v>7.7566005311669999</v>
      </c>
      <c r="H149">
        <v>4.9688023131943302</v>
      </c>
      <c r="I149">
        <v>1.4164807462618301</v>
      </c>
      <c r="J149">
        <v>20.152229068503001</v>
      </c>
      <c r="K149">
        <v>24.279279279279201</v>
      </c>
      <c r="L149">
        <v>0.53931929159682901</v>
      </c>
      <c r="M149">
        <v>5.7980250748756301</v>
      </c>
      <c r="N149">
        <v>-3.8411011732412801</v>
      </c>
      <c r="O149">
        <v>1038711</v>
      </c>
      <c r="P149">
        <v>5</v>
      </c>
      <c r="Q149">
        <v>2.1776164728538601</v>
      </c>
      <c r="R149">
        <v>2.2003259742184</v>
      </c>
      <c r="S149">
        <v>2.7014655032130901</v>
      </c>
      <c r="T149">
        <v>85.040340754226904</v>
      </c>
      <c r="U149">
        <v>940162</v>
      </c>
      <c r="V149">
        <v>-24.569567443329699</v>
      </c>
      <c r="W149">
        <v>1058583.125</v>
      </c>
      <c r="X149">
        <v>0</v>
      </c>
      <c r="Y149">
        <v>20.484766584442301</v>
      </c>
      <c r="Z149">
        <v>1.33316303140891</v>
      </c>
      <c r="AA149">
        <v>3.0492079995463799</v>
      </c>
      <c r="AB149">
        <v>21.575162715935701</v>
      </c>
      <c r="AC149">
        <v>-0.65821815238633596</v>
      </c>
      <c r="AD149">
        <v>-2.5178131145244</v>
      </c>
      <c r="AE149">
        <v>130976</v>
      </c>
      <c r="AF149">
        <v>0</v>
      </c>
      <c r="AG149">
        <v>2.1531865580345002</v>
      </c>
      <c r="AH149">
        <v>54.798633221524597</v>
      </c>
      <c r="AI149">
        <v>0</v>
      </c>
    </row>
    <row r="150" spans="1:35" x14ac:dyDescent="0.25">
      <c r="A150" t="s">
        <v>577</v>
      </c>
      <c r="B150" t="s">
        <v>576</v>
      </c>
      <c r="C150" t="s">
        <v>435</v>
      </c>
      <c r="D150">
        <v>41017.170764369999</v>
      </c>
      <c r="E150">
        <v>1570.4</v>
      </c>
      <c r="F150">
        <v>-19.011457403221801</v>
      </c>
      <c r="G150">
        <v>1.7955532507940599</v>
      </c>
      <c r="H150">
        <v>4.33511610138524</v>
      </c>
      <c r="I150">
        <v>0.78279453445274305</v>
      </c>
      <c r="J150">
        <v>15.031202241467099</v>
      </c>
      <c r="K150">
        <v>16.025120059106001</v>
      </c>
      <c r="L150">
        <v>-2.9658922392486402</v>
      </c>
      <c r="M150">
        <v>7.0511711046103498</v>
      </c>
      <c r="N150">
        <v>-9.8021484536142207</v>
      </c>
      <c r="O150">
        <v>351643</v>
      </c>
      <c r="P150">
        <v>1</v>
      </c>
      <c r="Q150">
        <v>1.23122542383808</v>
      </c>
      <c r="R150">
        <v>3.2003680094631002</v>
      </c>
      <c r="S150">
        <v>3.70150753845778</v>
      </c>
      <c r="T150">
        <v>-54.743500643500603</v>
      </c>
      <c r="U150">
        <v>306800.36363636301</v>
      </c>
      <c r="V150">
        <v>-1.7029365312312099</v>
      </c>
      <c r="W150">
        <v>318342.6875</v>
      </c>
      <c r="X150">
        <v>0</v>
      </c>
      <c r="Y150">
        <v>14.648604668436301</v>
      </c>
      <c r="Z150">
        <v>0.23677564615051899</v>
      </c>
      <c r="AA150">
        <v>0.75267558424136405</v>
      </c>
      <c r="AB150">
        <v>6.3101335443357804</v>
      </c>
      <c r="AC150">
        <v>-0.12627174669733601</v>
      </c>
      <c r="AD150">
        <v>-0.63240372070061202</v>
      </c>
      <c r="AE150">
        <v>69384</v>
      </c>
      <c r="AF150">
        <v>10.5071985568632</v>
      </c>
      <c r="AG150">
        <v>2.8239351723063399</v>
      </c>
      <c r="AH150">
        <v>72.714594147332505</v>
      </c>
      <c r="AI150">
        <v>0</v>
      </c>
    </row>
    <row r="151" spans="1:35" x14ac:dyDescent="0.25">
      <c r="A151" t="s">
        <v>572</v>
      </c>
      <c r="B151" t="s">
        <v>571</v>
      </c>
      <c r="C151" t="s">
        <v>17</v>
      </c>
      <c r="D151">
        <v>40912.741416149998</v>
      </c>
      <c r="E151">
        <v>344.55</v>
      </c>
      <c r="F151">
        <v>77.794097283284202</v>
      </c>
      <c r="G151">
        <v>22.029396139543099</v>
      </c>
      <c r="H151">
        <v>23.7830070055685</v>
      </c>
      <c r="I151">
        <v>20.230685438636002</v>
      </c>
      <c r="J151">
        <v>0.42083877521403801</v>
      </c>
      <c r="K151">
        <v>107.56024096385499</v>
      </c>
      <c r="L151">
        <v>93.839662447257297</v>
      </c>
      <c r="M151">
        <v>-0.50312704115825702</v>
      </c>
      <c r="N151">
        <v>10.4316944351348</v>
      </c>
      <c r="O151">
        <v>4539826</v>
      </c>
      <c r="P151">
        <v>10</v>
      </c>
      <c r="Q151">
        <v>4.8858447488584504</v>
      </c>
      <c r="R151">
        <v>4.5992714025500998</v>
      </c>
      <c r="S151">
        <v>5.1004109315447801</v>
      </c>
      <c r="T151">
        <v>134.122676733296</v>
      </c>
      <c r="U151">
        <v>1972985.86363636</v>
      </c>
      <c r="V151">
        <v>287.142124980066</v>
      </c>
      <c r="W151">
        <v>1707417.1875</v>
      </c>
      <c r="X151">
        <v>0</v>
      </c>
      <c r="Y151">
        <v>11.565474633000701</v>
      </c>
      <c r="Z151">
        <v>1.38605506590696E-2</v>
      </c>
      <c r="AA151">
        <v>-0.370543484994035</v>
      </c>
      <c r="AB151">
        <v>3.9992572463113398</v>
      </c>
      <c r="AC151">
        <v>-0.16848359463096099</v>
      </c>
      <c r="AD151">
        <v>0.408641391441944</v>
      </c>
      <c r="AE151">
        <v>314186</v>
      </c>
      <c r="AF151">
        <v>0</v>
      </c>
      <c r="AG151">
        <v>2.9108306177446699</v>
      </c>
      <c r="AH151">
        <v>79.855207031185103</v>
      </c>
      <c r="AI151">
        <v>0</v>
      </c>
    </row>
    <row r="152" spans="1:35" x14ac:dyDescent="0.25">
      <c r="A152" t="s">
        <v>585</v>
      </c>
      <c r="B152" t="s">
        <v>584</v>
      </c>
      <c r="C152" t="s">
        <v>373</v>
      </c>
      <c r="D152">
        <v>40505.289201799998</v>
      </c>
      <c r="E152">
        <v>1119.5</v>
      </c>
      <c r="F152">
        <v>8.6898108805950791</v>
      </c>
      <c r="G152">
        <v>39.545029604238003</v>
      </c>
      <c r="H152">
        <v>14.2172116512778</v>
      </c>
      <c r="I152">
        <v>10.6648900843453</v>
      </c>
      <c r="J152">
        <v>0.56275122822688695</v>
      </c>
      <c r="K152">
        <v>41.690925199341798</v>
      </c>
      <c r="L152">
        <v>24.735376044568198</v>
      </c>
      <c r="M152">
        <v>18.438598743620201</v>
      </c>
      <c r="N152">
        <v>27.947327899829698</v>
      </c>
      <c r="O152">
        <v>493697</v>
      </c>
      <c r="P152">
        <v>10</v>
      </c>
      <c r="Q152">
        <v>0.49371633752244098</v>
      </c>
      <c r="R152">
        <v>5.9881656804733696</v>
      </c>
      <c r="S152">
        <v>6.4893052094680499</v>
      </c>
      <c r="T152">
        <v>-32.6319940614271</v>
      </c>
      <c r="U152">
        <v>622383.90909090894</v>
      </c>
      <c r="V152">
        <v>-54.777808107251502</v>
      </c>
      <c r="W152">
        <v>683157.796875</v>
      </c>
      <c r="X152">
        <v>0</v>
      </c>
      <c r="Y152">
        <v>11.3179680464947</v>
      </c>
      <c r="Z152">
        <v>-0.78629081701716697</v>
      </c>
      <c r="AA152">
        <v>-1.1388758315037499</v>
      </c>
      <c r="AB152">
        <v>18.1627664188435</v>
      </c>
      <c r="AC152">
        <v>0.39908087804201298</v>
      </c>
      <c r="AD152">
        <v>0.83276522855935997</v>
      </c>
      <c r="AE152">
        <v>69192</v>
      </c>
      <c r="AF152">
        <v>0</v>
      </c>
      <c r="AG152">
        <v>1.6319899594017</v>
      </c>
      <c r="AH152">
        <v>67.704464095472503</v>
      </c>
      <c r="AI152">
        <v>0</v>
      </c>
    </row>
    <row r="153" spans="1:35" x14ac:dyDescent="0.25">
      <c r="A153" t="s">
        <v>581</v>
      </c>
      <c r="B153" t="s">
        <v>580</v>
      </c>
      <c r="C153" t="s">
        <v>102</v>
      </c>
      <c r="D153">
        <v>40170.574717459996</v>
      </c>
      <c r="E153">
        <v>4727.25</v>
      </c>
      <c r="F153">
        <v>15.263287367900899</v>
      </c>
      <c r="G153">
        <v>46.429290504437198</v>
      </c>
      <c r="H153">
        <v>9.1189234107381907</v>
      </c>
      <c r="I153">
        <v>5.5666018438056897</v>
      </c>
      <c r="J153">
        <v>2.87164842138665</v>
      </c>
      <c r="K153">
        <v>61.174565291510397</v>
      </c>
      <c r="L153">
        <v>31.308852531874098</v>
      </c>
      <c r="M153">
        <v>61.014574303910102</v>
      </c>
      <c r="N153">
        <v>34.831588800028896</v>
      </c>
      <c r="O153">
        <v>20317</v>
      </c>
      <c r="P153">
        <v>10</v>
      </c>
      <c r="Q153">
        <v>0.36198038299860202</v>
      </c>
      <c r="R153">
        <v>3.3052884615384599</v>
      </c>
      <c r="S153">
        <v>3.8064279905331402</v>
      </c>
      <c r="T153">
        <v>2.5023964482114902</v>
      </c>
      <c r="U153">
        <v>35487.863636363603</v>
      </c>
      <c r="V153">
        <v>-46.979305305461999</v>
      </c>
      <c r="W153">
        <v>42261.375</v>
      </c>
      <c r="X153">
        <v>0</v>
      </c>
      <c r="Y153">
        <v>7.7708147730911401</v>
      </c>
      <c r="Z153">
        <v>-0.232794522850961</v>
      </c>
      <c r="AA153">
        <v>-3.0865028810780699E-2</v>
      </c>
      <c r="AB153">
        <v>2.84431388909998</v>
      </c>
      <c r="AC153">
        <v>7.0757518656176105E-2</v>
      </c>
      <c r="AD153">
        <v>4.55688035054264E-2</v>
      </c>
      <c r="AE153">
        <v>44137</v>
      </c>
      <c r="AF153">
        <v>0</v>
      </c>
      <c r="AG153">
        <v>5.7294125784554497</v>
      </c>
      <c r="AH153">
        <v>74.999999706862496</v>
      </c>
      <c r="AI153">
        <v>0</v>
      </c>
    </row>
    <row r="154" spans="1:35" x14ac:dyDescent="0.25">
      <c r="A154" t="s">
        <v>583</v>
      </c>
      <c r="B154" t="s">
        <v>582</v>
      </c>
      <c r="C154" t="s">
        <v>290</v>
      </c>
      <c r="D154">
        <v>38484.974398819999</v>
      </c>
      <c r="E154">
        <v>299.60000000000002</v>
      </c>
      <c r="F154">
        <v>35.881412523653601</v>
      </c>
      <c r="G154">
        <v>32.860310421286002</v>
      </c>
      <c r="H154">
        <v>-8.2248430081176096</v>
      </c>
      <c r="I154">
        <v>-11.777164575050101</v>
      </c>
      <c r="J154">
        <v>15.670894526034701</v>
      </c>
      <c r="K154">
        <v>70.130607609312904</v>
      </c>
      <c r="L154">
        <v>51.926977687626703</v>
      </c>
      <c r="M154">
        <v>-0.99119251273517195</v>
      </c>
      <c r="N154">
        <v>21.2626087168777</v>
      </c>
      <c r="O154">
        <v>18451268</v>
      </c>
      <c r="P154">
        <v>2</v>
      </c>
      <c r="Q154">
        <v>-3.9589677832985899</v>
      </c>
      <c r="R154">
        <v>-4.14333706606942</v>
      </c>
      <c r="S154">
        <v>-3.6421975370747299</v>
      </c>
      <c r="T154">
        <v>261.59685877212797</v>
      </c>
      <c r="U154">
        <v>5062595.4545454504</v>
      </c>
      <c r="V154">
        <v>449.126249883188</v>
      </c>
      <c r="W154">
        <v>4966263.1875</v>
      </c>
      <c r="X154">
        <v>0</v>
      </c>
      <c r="Y154">
        <v>26.947828831211101</v>
      </c>
      <c r="Z154">
        <v>1.7714932391115199</v>
      </c>
      <c r="AA154">
        <v>3.1873366530856599</v>
      </c>
      <c r="AB154">
        <v>13.9177354766123</v>
      </c>
      <c r="AC154">
        <v>-0.93045484483289598</v>
      </c>
      <c r="AD154">
        <v>-2.1708371093109502</v>
      </c>
      <c r="AE154">
        <v>185705</v>
      </c>
      <c r="AF154">
        <v>0</v>
      </c>
      <c r="AG154">
        <v>3.2857329752079099</v>
      </c>
      <c r="AH154">
        <v>52.1557573449941</v>
      </c>
      <c r="AI154">
        <v>0</v>
      </c>
    </row>
    <row r="155" spans="1:35" x14ac:dyDescent="0.25">
      <c r="A155" t="s">
        <v>591</v>
      </c>
      <c r="B155" t="s">
        <v>590</v>
      </c>
      <c r="C155" t="s">
        <v>592</v>
      </c>
      <c r="D155">
        <v>38364.463349999998</v>
      </c>
      <c r="E155">
        <v>1961.5</v>
      </c>
      <c r="F155">
        <v>589.91088615868296</v>
      </c>
      <c r="G155">
        <v>171.99611731262499</v>
      </c>
      <c r="H155">
        <v>58.172728005806</v>
      </c>
      <c r="I155">
        <v>54.620406438873502</v>
      </c>
      <c r="J155">
        <v>4.1040020392556702</v>
      </c>
      <c r="K155">
        <v>630.67610355745899</v>
      </c>
      <c r="L155">
        <v>605.95645132265599</v>
      </c>
      <c r="N155">
        <v>160.39841560821699</v>
      </c>
      <c r="O155">
        <v>1511955</v>
      </c>
      <c r="P155">
        <v>10</v>
      </c>
      <c r="Q155">
        <v>3.1201535105012699</v>
      </c>
      <c r="R155">
        <v>5.1968250563123499</v>
      </c>
      <c r="S155">
        <v>5.6979645853070302</v>
      </c>
      <c r="T155">
        <v>-8.9540788522091592</v>
      </c>
      <c r="U155">
        <v>3803883.6363636302</v>
      </c>
      <c r="V155">
        <v>-52.563989537412901</v>
      </c>
      <c r="W155">
        <v>4183085.1875</v>
      </c>
      <c r="X155">
        <v>0</v>
      </c>
      <c r="Y155">
        <v>0.56278942932222698</v>
      </c>
      <c r="Z155">
        <v>0.25634141504288699</v>
      </c>
      <c r="AA155">
        <v>0.29992116614606501</v>
      </c>
      <c r="AB155">
        <v>3.2846849124894599</v>
      </c>
      <c r="AC155">
        <v>-4.9124894640293296E-3</v>
      </c>
      <c r="AD155">
        <v>-6.8367296345881396E-3</v>
      </c>
      <c r="AE155">
        <v>202872</v>
      </c>
      <c r="AF155">
        <v>0</v>
      </c>
      <c r="AG155">
        <v>7.4744930338638502</v>
      </c>
      <c r="AH155">
        <v>84.828689077296801</v>
      </c>
      <c r="AI155">
        <v>0</v>
      </c>
    </row>
    <row r="156" spans="1:35" x14ac:dyDescent="0.25">
      <c r="A156" t="s">
        <v>596</v>
      </c>
      <c r="B156" t="s">
        <v>595</v>
      </c>
      <c r="C156" t="s">
        <v>336</v>
      </c>
      <c r="D156">
        <v>38207.358923250002</v>
      </c>
      <c r="E156">
        <v>92.7</v>
      </c>
      <c r="F156">
        <v>9.5641909335878097</v>
      </c>
      <c r="G156">
        <v>5.1616562677254603</v>
      </c>
      <c r="H156">
        <v>8.8028169014084501</v>
      </c>
      <c r="I156">
        <v>5.25049533447595</v>
      </c>
      <c r="J156">
        <v>1.2944983818770199</v>
      </c>
      <c r="K156">
        <v>26.639344262295001</v>
      </c>
      <c r="L156">
        <v>25.609756097560901</v>
      </c>
      <c r="M156">
        <v>4.21774637302505</v>
      </c>
      <c r="N156">
        <v>-6.4360454366828197</v>
      </c>
      <c r="O156">
        <v>9666530</v>
      </c>
      <c r="P156">
        <v>10</v>
      </c>
      <c r="Q156">
        <v>0.216216216216219</v>
      </c>
      <c r="R156">
        <v>2.8286189683860199</v>
      </c>
      <c r="S156">
        <v>3.3297584973807002</v>
      </c>
      <c r="T156">
        <v>14.282076348678499</v>
      </c>
      <c r="U156">
        <v>13717913.727272701</v>
      </c>
      <c r="V156">
        <v>-31.476932115552501</v>
      </c>
      <c r="W156">
        <v>13480395.6875</v>
      </c>
      <c r="X156">
        <v>-1.7465582194802201E-3</v>
      </c>
      <c r="Y156">
        <v>13.6301373701624</v>
      </c>
      <c r="Z156">
        <v>1.23303847420167</v>
      </c>
      <c r="AA156">
        <v>2.90599976713214</v>
      </c>
      <c r="AB156">
        <v>3.8196904016098299</v>
      </c>
      <c r="AC156">
        <v>-0.87068586883550703</v>
      </c>
      <c r="AD156">
        <v>-0.517446820759631</v>
      </c>
      <c r="AE156">
        <v>1499836</v>
      </c>
      <c r="AF156">
        <v>0</v>
      </c>
      <c r="AG156">
        <v>11.7642478861966</v>
      </c>
      <c r="AH156">
        <v>64.996928045681301</v>
      </c>
      <c r="AI156">
        <v>0</v>
      </c>
    </row>
    <row r="157" spans="1:35" x14ac:dyDescent="0.25">
      <c r="A157" t="s">
        <v>589</v>
      </c>
      <c r="B157" t="s">
        <v>588</v>
      </c>
      <c r="C157" t="s">
        <v>401</v>
      </c>
      <c r="D157">
        <v>37165.739799035</v>
      </c>
      <c r="E157">
        <v>42000.2</v>
      </c>
      <c r="F157">
        <v>-10.0813203574579</v>
      </c>
      <c r="G157">
        <v>9.66009448999813</v>
      </c>
      <c r="H157">
        <v>0.540281750828848</v>
      </c>
      <c r="I157">
        <v>-3.0120398161036501</v>
      </c>
      <c r="J157">
        <v>5.58794958119248</v>
      </c>
      <c r="K157">
        <v>22.2948222948222</v>
      </c>
      <c r="L157">
        <v>5.96424480651525</v>
      </c>
      <c r="M157">
        <v>16.686364331857899</v>
      </c>
      <c r="N157">
        <v>-1.9376072144101499</v>
      </c>
      <c r="O157">
        <v>1839</v>
      </c>
      <c r="P157">
        <v>10</v>
      </c>
      <c r="Q157">
        <v>-8.3857791459351502E-2</v>
      </c>
      <c r="R157">
        <v>-1.45031594408975</v>
      </c>
      <c r="S157">
        <v>-0.949176415095073</v>
      </c>
      <c r="T157">
        <v>10.317936412717399</v>
      </c>
      <c r="U157">
        <v>3361.1363636363599</v>
      </c>
      <c r="V157">
        <v>23.010033444815999</v>
      </c>
      <c r="W157">
        <v>4395.96875</v>
      </c>
      <c r="X157">
        <v>0</v>
      </c>
      <c r="Y157">
        <v>12.5896296373373</v>
      </c>
      <c r="Z157">
        <v>8.3492402836027296E-2</v>
      </c>
      <c r="AA157">
        <v>0.10308178805845999</v>
      </c>
      <c r="AB157">
        <v>2.9360665577638598</v>
      </c>
      <c r="AC157">
        <v>7.7746786385105696E-2</v>
      </c>
      <c r="AD157">
        <v>-7.11076587144545E-2</v>
      </c>
      <c r="AE157">
        <v>31943</v>
      </c>
      <c r="AF157">
        <v>0</v>
      </c>
      <c r="AG157">
        <v>8.0500949892908693</v>
      </c>
      <c r="AH157">
        <v>74.999997172432799</v>
      </c>
      <c r="AI157">
        <v>0</v>
      </c>
    </row>
    <row r="158" spans="1:35" x14ac:dyDescent="0.25">
      <c r="A158" t="s">
        <v>594</v>
      </c>
      <c r="B158" t="s">
        <v>593</v>
      </c>
      <c r="C158" t="s">
        <v>293</v>
      </c>
      <c r="D158">
        <v>36737.606557959902</v>
      </c>
      <c r="E158">
        <v>622.4</v>
      </c>
      <c r="F158">
        <v>-33.940163145636603</v>
      </c>
      <c r="G158">
        <v>24.107676969092701</v>
      </c>
      <c r="H158">
        <v>9.0494962768287301</v>
      </c>
      <c r="I158">
        <v>5.49717470989623</v>
      </c>
      <c r="J158">
        <v>25.321336760925401</v>
      </c>
      <c r="K158">
        <v>29.2492991381995</v>
      </c>
      <c r="L158">
        <v>-17.894597981663399</v>
      </c>
      <c r="N158">
        <v>12.5099752646844</v>
      </c>
      <c r="O158">
        <v>428558</v>
      </c>
      <c r="P158">
        <v>10</v>
      </c>
      <c r="Q158">
        <v>-1.4488164040851801</v>
      </c>
      <c r="R158">
        <v>-3.4439962767607799</v>
      </c>
      <c r="S158">
        <v>-2.9428567477661001</v>
      </c>
      <c r="T158">
        <v>123.74918422220399</v>
      </c>
      <c r="U158">
        <v>943751.54545454495</v>
      </c>
      <c r="V158">
        <v>-39.270121400806801</v>
      </c>
      <c r="W158">
        <v>895947.078125</v>
      </c>
      <c r="X158">
        <v>-2.41384693348436E-2</v>
      </c>
      <c r="Y158">
        <v>3.0807405905875198</v>
      </c>
      <c r="Z158">
        <v>1.6390635115619101</v>
      </c>
      <c r="AA158">
        <v>1.81905745555851</v>
      </c>
      <c r="AB158">
        <v>33.095417059624602</v>
      </c>
      <c r="AC158">
        <v>-2.1451304199722099</v>
      </c>
      <c r="AD158">
        <v>-2.4246994981890899</v>
      </c>
      <c r="AE158">
        <v>169358</v>
      </c>
      <c r="AF158">
        <v>0</v>
      </c>
      <c r="AG158">
        <v>1.8228601841618399</v>
      </c>
      <c r="AH158">
        <v>58.253695997755301</v>
      </c>
      <c r="AI158">
        <v>-2.8062466045135102E-2</v>
      </c>
    </row>
    <row r="159" spans="1:35" x14ac:dyDescent="0.25">
      <c r="A159" t="s">
        <v>621</v>
      </c>
      <c r="B159" t="s">
        <v>620</v>
      </c>
      <c r="C159" t="s">
        <v>323</v>
      </c>
      <c r="D159">
        <v>36440.118385150003</v>
      </c>
      <c r="E159">
        <v>1948.9</v>
      </c>
      <c r="F159">
        <v>-26.677228582521799</v>
      </c>
      <c r="G159">
        <v>3.6786806756217598</v>
      </c>
      <c r="H159">
        <v>7.53441664137722</v>
      </c>
      <c r="I159">
        <v>3.9820950744447199</v>
      </c>
      <c r="J159">
        <v>42.901123710811198</v>
      </c>
      <c r="K159">
        <v>22.391434044022901</v>
      </c>
      <c r="L159">
        <v>-10.6316634185486</v>
      </c>
      <c r="M159">
        <v>4.8905192042587498</v>
      </c>
      <c r="N159">
        <v>-7.9190210287865197</v>
      </c>
      <c r="O159">
        <v>2000588</v>
      </c>
      <c r="P159">
        <v>10</v>
      </c>
      <c r="Q159">
        <v>0.43287812419479899</v>
      </c>
      <c r="R159">
        <v>10.313012962019499</v>
      </c>
      <c r="S159">
        <v>10.8141524910142</v>
      </c>
      <c r="T159">
        <v>40.253461664922099</v>
      </c>
      <c r="U159">
        <v>697689.136363636</v>
      </c>
      <c r="V159">
        <v>447.19480974158103</v>
      </c>
      <c r="W159">
        <v>655084.15625</v>
      </c>
      <c r="X159">
        <v>0</v>
      </c>
      <c r="Y159">
        <v>19.369243908730901</v>
      </c>
      <c r="Z159">
        <v>-0.15551001454236099</v>
      </c>
      <c r="AA159">
        <v>0.71719613912259494</v>
      </c>
      <c r="AB159">
        <v>9.9809373120263203</v>
      </c>
      <c r="AC159">
        <v>-8.0176896768552497E-2</v>
      </c>
      <c r="AD159">
        <v>-1.9746951634307499</v>
      </c>
      <c r="AE159">
        <v>177178</v>
      </c>
      <c r="AF159">
        <v>6.6419877475928697</v>
      </c>
      <c r="AG159">
        <v>9.3302701791867495</v>
      </c>
      <c r="AH159">
        <v>56.6901744555486</v>
      </c>
      <c r="AI159">
        <v>0</v>
      </c>
    </row>
    <row r="160" spans="1:35" x14ac:dyDescent="0.25">
      <c r="A160" t="s">
        <v>598</v>
      </c>
      <c r="B160" t="s">
        <v>597</v>
      </c>
      <c r="C160" t="s">
        <v>323</v>
      </c>
      <c r="D160">
        <v>36400.249489955</v>
      </c>
      <c r="E160">
        <v>1957.15</v>
      </c>
      <c r="F160">
        <v>7.4105630136588303</v>
      </c>
      <c r="G160">
        <v>15.5547027218515</v>
      </c>
      <c r="H160">
        <v>-11.8222162149985</v>
      </c>
      <c r="I160">
        <v>-15.374537781931</v>
      </c>
      <c r="J160">
        <v>16.9455585928518</v>
      </c>
      <c r="K160">
        <v>32.593746824294499</v>
      </c>
      <c r="L160">
        <v>23.456128177631999</v>
      </c>
      <c r="N160">
        <v>3.9570010174432801</v>
      </c>
      <c r="O160">
        <v>156048</v>
      </c>
      <c r="P160">
        <v>2</v>
      </c>
      <c r="Q160">
        <v>0.80348175426850299</v>
      </c>
      <c r="R160">
        <v>1.8765290718859</v>
      </c>
      <c r="S160">
        <v>2.3776686008805901</v>
      </c>
      <c r="T160">
        <v>-35.649778554874601</v>
      </c>
      <c r="U160">
        <v>233276.136363636</v>
      </c>
      <c r="V160">
        <v>-64.196528131495896</v>
      </c>
      <c r="W160">
        <v>243672.171875</v>
      </c>
      <c r="X160">
        <v>-1.5732621925934601E-4</v>
      </c>
      <c r="Y160">
        <v>8.8300806077496201</v>
      </c>
      <c r="Z160">
        <v>0.28069553375779799</v>
      </c>
      <c r="AA160">
        <v>0.68651670773271201</v>
      </c>
      <c r="AB160">
        <v>13.901852365219201</v>
      </c>
      <c r="AC160">
        <v>1.0309037115626101</v>
      </c>
      <c r="AD160">
        <v>1.4717639513896399</v>
      </c>
      <c r="AE160">
        <v>51466</v>
      </c>
      <c r="AF160">
        <v>0</v>
      </c>
      <c r="AG160">
        <v>7.9083472641702404</v>
      </c>
      <c r="AH160">
        <v>55.862676731244399</v>
      </c>
      <c r="AI160">
        <v>0</v>
      </c>
    </row>
    <row r="161" spans="1:35" x14ac:dyDescent="0.25">
      <c r="A161" t="s">
        <v>625</v>
      </c>
      <c r="B161" t="s">
        <v>624</v>
      </c>
      <c r="C161" t="s">
        <v>407</v>
      </c>
      <c r="D161">
        <v>36039.355724250003</v>
      </c>
      <c r="E161">
        <v>103.1</v>
      </c>
      <c r="F161">
        <v>77.569458310205206</v>
      </c>
      <c r="G161">
        <v>40.750853242320801</v>
      </c>
      <c r="H161">
        <v>21.222810111698902</v>
      </c>
      <c r="I161">
        <v>17.670488544766499</v>
      </c>
      <c r="J161">
        <v>0.87293889427739702</v>
      </c>
      <c r="K161">
        <v>100.77896786757501</v>
      </c>
      <c r="L161">
        <v>93.615023474178301</v>
      </c>
      <c r="M161">
        <v>7.70026010907831</v>
      </c>
      <c r="N161">
        <v>29.1531515379125</v>
      </c>
      <c r="O161">
        <v>19282564</v>
      </c>
      <c r="P161">
        <v>2</v>
      </c>
      <c r="Q161">
        <v>-0.38647342995169598</v>
      </c>
      <c r="R161">
        <v>9.1005291005290907</v>
      </c>
      <c r="S161">
        <v>9.6016686295237808</v>
      </c>
      <c r="T161">
        <v>-38.231043544174803</v>
      </c>
      <c r="U161">
        <v>28380291.636363599</v>
      </c>
      <c r="V161">
        <v>-27.057219784898798</v>
      </c>
      <c r="W161">
        <v>24873627.671875</v>
      </c>
      <c r="X161">
        <v>0</v>
      </c>
      <c r="Y161">
        <v>16.357555159992199</v>
      </c>
      <c r="Z161">
        <v>0.85924128741189898</v>
      </c>
      <c r="AA161">
        <v>1.4605725345856</v>
      </c>
      <c r="AB161">
        <v>7.7646981526560896</v>
      </c>
      <c r="AC161">
        <v>-0.81455243941131605</v>
      </c>
      <c r="AD161">
        <v>-0.71261242172315298</v>
      </c>
      <c r="AE161">
        <v>1012617</v>
      </c>
      <c r="AF161">
        <v>0</v>
      </c>
      <c r="AG161">
        <v>9.9552617990777392</v>
      </c>
      <c r="AH161">
        <v>63.170889720931001</v>
      </c>
      <c r="AI161">
        <v>0</v>
      </c>
    </row>
    <row r="162" spans="1:35" x14ac:dyDescent="0.25">
      <c r="A162" t="s">
        <v>600</v>
      </c>
      <c r="B162" t="s">
        <v>599</v>
      </c>
      <c r="C162" t="s">
        <v>74</v>
      </c>
      <c r="D162">
        <v>35437.9431307349</v>
      </c>
      <c r="E162">
        <v>4696.8</v>
      </c>
      <c r="F162">
        <v>17.3748819570108</v>
      </c>
      <c r="G162">
        <v>2.6185560253006899</v>
      </c>
      <c r="H162">
        <v>-3.6731680305174299</v>
      </c>
      <c r="I162">
        <v>-7.22548959744993</v>
      </c>
      <c r="J162">
        <v>12.394609095554401</v>
      </c>
      <c r="K162">
        <v>51.899225432965103</v>
      </c>
      <c r="L162">
        <v>33.420447120984001</v>
      </c>
      <c r="M162">
        <v>41.276504577902998</v>
      </c>
      <c r="N162">
        <v>-8.9791456791075799</v>
      </c>
      <c r="O162">
        <v>253678</v>
      </c>
      <c r="P162">
        <v>10</v>
      </c>
      <c r="Q162">
        <v>-0.49890368298961202</v>
      </c>
      <c r="R162">
        <v>-1.1116725618999499</v>
      </c>
      <c r="S162">
        <v>-0.61053303290526695</v>
      </c>
      <c r="T162">
        <v>-45.488497225839403</v>
      </c>
      <c r="U162">
        <v>450533.409090909</v>
      </c>
      <c r="V162">
        <v>-80.149863141898905</v>
      </c>
      <c r="W162">
        <v>349623.5625</v>
      </c>
      <c r="X162">
        <v>-0.20320626756983901</v>
      </c>
      <c r="Y162">
        <v>28.042805329866699</v>
      </c>
      <c r="Z162">
        <v>0.43724824776011301</v>
      </c>
      <c r="AA162">
        <v>1.6315681692517701</v>
      </c>
      <c r="AB162">
        <v>20.5008163795905</v>
      </c>
      <c r="AC162">
        <v>-5.08905226011791E-2</v>
      </c>
      <c r="AD162">
        <v>0.21059197658102399</v>
      </c>
      <c r="AE162">
        <v>187082</v>
      </c>
      <c r="AF162">
        <v>0</v>
      </c>
      <c r="AG162">
        <v>10.118798830029201</v>
      </c>
      <c r="AH162">
        <v>31.060077998050001</v>
      </c>
      <c r="AI162">
        <v>-0.202054811894335</v>
      </c>
    </row>
    <row r="163" spans="1:35" x14ac:dyDescent="0.25">
      <c r="A163" t="s">
        <v>610</v>
      </c>
      <c r="B163" t="s">
        <v>609</v>
      </c>
      <c r="C163" t="s">
        <v>293</v>
      </c>
      <c r="D163">
        <v>35210.807999999997</v>
      </c>
      <c r="E163">
        <v>197.7</v>
      </c>
      <c r="F163">
        <v>56.242016535373203</v>
      </c>
      <c r="G163">
        <v>14.178457984406499</v>
      </c>
      <c r="H163">
        <v>7.9443079443079299</v>
      </c>
      <c r="I163">
        <v>4.3919863773754297</v>
      </c>
      <c r="J163">
        <v>6.1962569549822897</v>
      </c>
      <c r="K163">
        <v>72.513089005235599</v>
      </c>
      <c r="L163">
        <v>72.287581699346305</v>
      </c>
      <c r="M163">
        <v>-9.9565678448343693</v>
      </c>
      <c r="N163">
        <v>2.5807562799982802</v>
      </c>
      <c r="O163">
        <v>591931</v>
      </c>
      <c r="P163">
        <v>5</v>
      </c>
      <c r="Q163">
        <v>-1.4947683109118</v>
      </c>
      <c r="R163">
        <v>1.82848313159927</v>
      </c>
      <c r="S163">
        <v>2.3296226605939498</v>
      </c>
      <c r="T163">
        <v>18.078723005294201</v>
      </c>
      <c r="U163">
        <v>1143686.5454545401</v>
      </c>
      <c r="V163">
        <v>-86.566522640884699</v>
      </c>
      <c r="W163">
        <v>1491192.15625</v>
      </c>
      <c r="X163">
        <v>0</v>
      </c>
      <c r="Y163">
        <v>11.029867704058301</v>
      </c>
      <c r="Z163">
        <v>1.05832193342454E-2</v>
      </c>
      <c r="AA163">
        <v>1.3657090743272701E-2</v>
      </c>
      <c r="AB163">
        <v>0.77426236890104805</v>
      </c>
      <c r="AC163">
        <v>0.10665959872321</v>
      </c>
      <c r="AD163">
        <v>0.24721676926584499</v>
      </c>
      <c r="AE163">
        <v>235668</v>
      </c>
      <c r="AF163">
        <v>0</v>
      </c>
      <c r="AG163">
        <v>1.7118166894664799</v>
      </c>
      <c r="AH163">
        <v>85.784313725490193</v>
      </c>
      <c r="AI163">
        <v>0</v>
      </c>
    </row>
    <row r="164" spans="1:35" x14ac:dyDescent="0.25">
      <c r="A164" t="s">
        <v>20</v>
      </c>
      <c r="B164" t="s">
        <v>21</v>
      </c>
      <c r="C164" t="s">
        <v>17</v>
      </c>
      <c r="D164">
        <v>34971.177664800001</v>
      </c>
      <c r="E164">
        <v>28.75</v>
      </c>
      <c r="F164">
        <v>138.37921359708801</v>
      </c>
      <c r="G164">
        <v>1.2323943661971799</v>
      </c>
      <c r="H164">
        <v>7.6779026217228399</v>
      </c>
      <c r="I164">
        <v>4.1255810547903398</v>
      </c>
      <c r="J164">
        <v>32.695652173912997</v>
      </c>
      <c r="K164">
        <v>155.555555555555</v>
      </c>
      <c r="L164">
        <v>154.42477876106099</v>
      </c>
      <c r="M164">
        <v>9.0414963477070707</v>
      </c>
      <c r="N164">
        <v>-10.3653073382111</v>
      </c>
      <c r="O164">
        <v>9043890</v>
      </c>
      <c r="P164">
        <v>10</v>
      </c>
      <c r="Q164">
        <v>-1.7094017094017</v>
      </c>
      <c r="R164">
        <v>-0.86206896551724099</v>
      </c>
      <c r="S164">
        <v>-0.36092943652255499</v>
      </c>
      <c r="T164">
        <v>-0.438158893780072</v>
      </c>
      <c r="U164">
        <v>13676534.409090901</v>
      </c>
      <c r="V164">
        <v>-48.889188162921997</v>
      </c>
      <c r="W164">
        <v>11943546.1875</v>
      </c>
      <c r="X164">
        <v>0</v>
      </c>
      <c r="Y164">
        <v>1.3489927668345101</v>
      </c>
      <c r="Z164">
        <v>-2.3088688998103599E-2</v>
      </c>
      <c r="AA164">
        <v>-3.1071838369736302E-2</v>
      </c>
      <c r="AB164">
        <v>5.2698360995002497E-2</v>
      </c>
      <c r="AC164">
        <v>-0.109212417840428</v>
      </c>
      <c r="AD164">
        <v>-4.0787947968813501E-3</v>
      </c>
      <c r="AE164">
        <v>537686</v>
      </c>
      <c r="AF164">
        <v>0</v>
      </c>
      <c r="AG164">
        <v>2.1948603042687602</v>
      </c>
      <c r="AH164">
        <v>95.391020578290707</v>
      </c>
      <c r="AI164">
        <v>0</v>
      </c>
    </row>
    <row r="165" spans="1:35" x14ac:dyDescent="0.25">
      <c r="A165" t="s">
        <v>602</v>
      </c>
      <c r="B165" t="s">
        <v>601</v>
      </c>
      <c r="C165" t="s">
        <v>27</v>
      </c>
      <c r="D165">
        <v>34883.163576904997</v>
      </c>
      <c r="E165">
        <v>217.1</v>
      </c>
      <c r="F165">
        <v>-38.648060707645101</v>
      </c>
      <c r="G165">
        <v>-9.6169858451290509</v>
      </c>
      <c r="H165">
        <v>-7.0036410366245399</v>
      </c>
      <c r="I165">
        <v>-10.555962603556999</v>
      </c>
      <c r="J165">
        <v>45.002303086135399</v>
      </c>
      <c r="K165">
        <v>19.187482843809999</v>
      </c>
      <c r="L165">
        <v>-22.602495543671999</v>
      </c>
      <c r="M165">
        <v>-20.579192953186801</v>
      </c>
      <c r="N165">
        <v>-21.214687549537299</v>
      </c>
      <c r="O165">
        <v>10129055</v>
      </c>
      <c r="P165">
        <v>10</v>
      </c>
      <c r="Q165">
        <v>0.25398291387669403</v>
      </c>
      <c r="R165">
        <v>-0.41284403669725001</v>
      </c>
      <c r="S165">
        <v>8.8295492297435496E-2</v>
      </c>
      <c r="T165">
        <v>-50.611058664664597</v>
      </c>
      <c r="U165">
        <v>15907339.5</v>
      </c>
      <c r="V165">
        <v>-62.760045440659802</v>
      </c>
      <c r="W165">
        <v>9959658.078125</v>
      </c>
      <c r="X165">
        <v>-6.0270607090728802E-4</v>
      </c>
      <c r="Y165">
        <v>12.393483498835399</v>
      </c>
      <c r="Z165">
        <v>-0.84093306962964398</v>
      </c>
      <c r="AA165">
        <v>-6.2540045353634E-2</v>
      </c>
      <c r="AB165">
        <v>33.5290464957205</v>
      </c>
      <c r="AC165">
        <v>1.6028511068503</v>
      </c>
      <c r="AD165">
        <v>1.14292507148045</v>
      </c>
      <c r="AE165">
        <v>487855</v>
      </c>
      <c r="AF165">
        <v>0</v>
      </c>
      <c r="AG165">
        <v>5.0871573065650999</v>
      </c>
      <c r="AH165">
        <v>39.985926579169799</v>
      </c>
      <c r="AI165">
        <v>-4.9445097712918996E-4</v>
      </c>
    </row>
    <row r="166" spans="1:35" x14ac:dyDescent="0.25">
      <c r="A166" t="s">
        <v>604</v>
      </c>
      <c r="B166" t="s">
        <v>603</v>
      </c>
      <c r="C166" t="s">
        <v>17</v>
      </c>
      <c r="D166">
        <v>34777.722443250001</v>
      </c>
      <c r="E166">
        <v>84</v>
      </c>
      <c r="F166">
        <v>58.954434836026799</v>
      </c>
      <c r="G166">
        <v>7.8305519897304103</v>
      </c>
      <c r="H166">
        <v>16.424116424116399</v>
      </c>
      <c r="I166">
        <v>12.8717948571839</v>
      </c>
      <c r="J166">
        <v>23.214285714285701</v>
      </c>
      <c r="K166">
        <v>83.206106870228993</v>
      </c>
      <c r="L166">
        <v>75</v>
      </c>
      <c r="M166">
        <v>-2.9963477022565099</v>
      </c>
      <c r="N166">
        <v>-3.7671497146778701</v>
      </c>
      <c r="O166">
        <v>10461930</v>
      </c>
      <c r="P166">
        <v>10</v>
      </c>
      <c r="Q166">
        <v>-0.88495575221238898</v>
      </c>
      <c r="R166">
        <v>-0.53285968028419495</v>
      </c>
      <c r="S166">
        <v>-3.17201512895093E-2</v>
      </c>
      <c r="T166">
        <v>11.9598705400489</v>
      </c>
      <c r="U166">
        <v>12545177.5</v>
      </c>
      <c r="V166">
        <v>-33.172764634141402</v>
      </c>
      <c r="W166">
        <v>9300519.28125</v>
      </c>
      <c r="X166">
        <v>0</v>
      </c>
      <c r="Y166">
        <v>9.8977114556364398</v>
      </c>
      <c r="Z166">
        <v>-0.456770274445707</v>
      </c>
      <c r="AA166">
        <v>-0.66186593652188797</v>
      </c>
      <c r="AB166">
        <v>2.2497551745279898</v>
      </c>
      <c r="AC166">
        <v>-0.418786263139172</v>
      </c>
      <c r="AD166">
        <v>2.2988736720888001E-2</v>
      </c>
      <c r="AE166">
        <v>497910</v>
      </c>
      <c r="AF166">
        <v>0</v>
      </c>
      <c r="AG166">
        <v>4.3077385372766699</v>
      </c>
      <c r="AH166">
        <v>81.413620812007494</v>
      </c>
      <c r="AI166">
        <v>0</v>
      </c>
    </row>
    <row r="167" spans="1:35" x14ac:dyDescent="0.25">
      <c r="A167" t="s">
        <v>608</v>
      </c>
      <c r="B167" t="s">
        <v>607</v>
      </c>
      <c r="C167" t="s">
        <v>102</v>
      </c>
      <c r="D167">
        <v>34753.158073024999</v>
      </c>
      <c r="E167">
        <v>3814.95</v>
      </c>
      <c r="F167">
        <v>20.6958951034199</v>
      </c>
      <c r="G167">
        <v>-7.04765849617465</v>
      </c>
      <c r="H167">
        <v>-0.72989851678376705</v>
      </c>
      <c r="I167">
        <v>-4.2822200837162603</v>
      </c>
      <c r="J167">
        <v>18.953066226293899</v>
      </c>
      <c r="K167">
        <v>42.612287620792102</v>
      </c>
      <c r="L167">
        <v>36.741460267393002</v>
      </c>
      <c r="M167">
        <v>26.974781627290199</v>
      </c>
      <c r="N167">
        <v>-18.6453602005829</v>
      </c>
      <c r="O167">
        <v>85484</v>
      </c>
      <c r="P167">
        <v>2</v>
      </c>
      <c r="Q167">
        <v>-0.666571194230002</v>
      </c>
      <c r="R167">
        <v>1.03285265959559</v>
      </c>
      <c r="S167">
        <v>1.5339921885902801</v>
      </c>
      <c r="T167">
        <v>152.12056863091999</v>
      </c>
      <c r="U167">
        <v>61217.272727272699</v>
      </c>
      <c r="V167">
        <v>63.212158240415398</v>
      </c>
      <c r="W167">
        <v>58932.1875</v>
      </c>
      <c r="X167">
        <v>0</v>
      </c>
      <c r="Y167">
        <v>15.018468051544399</v>
      </c>
      <c r="Z167">
        <v>0.69838503247677097</v>
      </c>
      <c r="AA167">
        <v>0.56002728697645099</v>
      </c>
      <c r="AB167">
        <v>5.7933625965858901</v>
      </c>
      <c r="AC167">
        <v>-0.83024261616373196</v>
      </c>
      <c r="AD167">
        <v>-0.93086251301317002</v>
      </c>
      <c r="AE167">
        <v>51199</v>
      </c>
      <c r="AF167">
        <v>0</v>
      </c>
      <c r="AG167">
        <v>4.0765518376577399</v>
      </c>
      <c r="AH167">
        <v>73.147564116299804</v>
      </c>
      <c r="AI167">
        <v>0</v>
      </c>
    </row>
    <row r="168" spans="1:35" x14ac:dyDescent="0.25">
      <c r="A168" t="s">
        <v>617</v>
      </c>
      <c r="B168" t="s">
        <v>616</v>
      </c>
      <c r="C168" t="s">
        <v>457</v>
      </c>
      <c r="D168">
        <v>34630.258753210001</v>
      </c>
      <c r="E168">
        <v>565.1</v>
      </c>
      <c r="F168">
        <v>-15.788313323291799</v>
      </c>
      <c r="G168">
        <v>25.132860938883901</v>
      </c>
      <c r="H168">
        <v>9.7494659157117898</v>
      </c>
      <c r="I168">
        <v>6.1971443487792897</v>
      </c>
      <c r="J168">
        <v>7.4146168819677802</v>
      </c>
      <c r="K168">
        <v>41.967089561612802</v>
      </c>
      <c r="L168">
        <v>0.25725184068128099</v>
      </c>
      <c r="N168">
        <v>13.5351592344756</v>
      </c>
      <c r="O168">
        <v>3667770</v>
      </c>
      <c r="P168">
        <v>10</v>
      </c>
      <c r="Q168">
        <v>-4.4713042008283201</v>
      </c>
      <c r="R168">
        <v>-1.2235623142807199</v>
      </c>
      <c r="S168">
        <v>-0.72242278528603399</v>
      </c>
      <c r="T168">
        <v>179.678425894295</v>
      </c>
      <c r="U168">
        <v>1819568.4545454499</v>
      </c>
      <c r="V168">
        <v>51.963383974398198</v>
      </c>
      <c r="W168">
        <v>3702255.0625</v>
      </c>
      <c r="X168">
        <v>-23.773302697454501</v>
      </c>
      <c r="Y168">
        <v>28.2039515306239</v>
      </c>
      <c r="Z168">
        <v>-3.0766838846964002</v>
      </c>
      <c r="AA168">
        <v>3.8330505095429901</v>
      </c>
      <c r="AB168">
        <v>31.683824568919601</v>
      </c>
      <c r="AC168">
        <v>6.9889809607430404</v>
      </c>
      <c r="AD168">
        <v>20.412534406955899</v>
      </c>
      <c r="AE168">
        <v>470818</v>
      </c>
      <c r="AF168">
        <v>7.2256361635416797E-5</v>
      </c>
      <c r="AG168">
        <v>8.1936478076184809</v>
      </c>
      <c r="AH168">
        <v>29.758458837879001</v>
      </c>
      <c r="AI168">
        <v>-3.2461777742751199</v>
      </c>
    </row>
    <row r="169" spans="1:35" x14ac:dyDescent="0.25">
      <c r="A169" t="s">
        <v>614</v>
      </c>
      <c r="B169" t="s">
        <v>613</v>
      </c>
      <c r="C169" t="s">
        <v>615</v>
      </c>
      <c r="D169">
        <v>33750.001980000001</v>
      </c>
      <c r="E169">
        <v>229.2</v>
      </c>
      <c r="F169">
        <v>-12.0056196351488</v>
      </c>
      <c r="G169">
        <v>1.6182664597650001</v>
      </c>
      <c r="H169">
        <v>3.8749150237933301</v>
      </c>
      <c r="I169">
        <v>0.32259345686083002</v>
      </c>
      <c r="J169">
        <v>5.7591623036649304</v>
      </c>
      <c r="K169">
        <v>17.118037812979001</v>
      </c>
      <c r="L169">
        <v>4.0399455288243198</v>
      </c>
      <c r="M169">
        <v>-0.216733724507534</v>
      </c>
      <c r="N169">
        <v>-9.9794352446432804</v>
      </c>
      <c r="O169">
        <v>7025793</v>
      </c>
      <c r="P169">
        <v>10</v>
      </c>
      <c r="Q169">
        <v>1.86666666666666</v>
      </c>
      <c r="R169">
        <v>2.52739879221649</v>
      </c>
      <c r="S169">
        <v>3.0285383212111801</v>
      </c>
      <c r="T169">
        <v>132.82162541190601</v>
      </c>
      <c r="U169">
        <v>1831901.18181818</v>
      </c>
      <c r="V169">
        <v>577.13918097092198</v>
      </c>
      <c r="W169">
        <v>1965314.84375</v>
      </c>
      <c r="X169">
        <v>0</v>
      </c>
      <c r="Y169">
        <v>4.9643764420899101</v>
      </c>
      <c r="Z169">
        <v>0.42408450845370899</v>
      </c>
      <c r="AA169">
        <v>0.84566595038759795</v>
      </c>
      <c r="AB169">
        <v>34.268907722890702</v>
      </c>
      <c r="AC169">
        <v>-0.53931043502712495</v>
      </c>
      <c r="AD169">
        <v>-0.57899349936571498</v>
      </c>
      <c r="AE169">
        <v>389109</v>
      </c>
      <c r="AF169">
        <v>0</v>
      </c>
      <c r="AG169">
        <v>8.3274584447890998</v>
      </c>
      <c r="AH169">
        <v>49.999997066666801</v>
      </c>
      <c r="AI169">
        <v>0</v>
      </c>
    </row>
    <row r="170" spans="1:35" x14ac:dyDescent="0.25">
      <c r="A170" t="s">
        <v>623</v>
      </c>
      <c r="B170" t="s">
        <v>622</v>
      </c>
      <c r="C170" t="s">
        <v>504</v>
      </c>
      <c r="D170">
        <v>32989.96421305</v>
      </c>
      <c r="E170">
        <v>3513.95</v>
      </c>
      <c r="F170">
        <v>31.919569476109299</v>
      </c>
      <c r="G170">
        <v>35.216931216931201</v>
      </c>
      <c r="H170">
        <v>7.7849178718770498</v>
      </c>
      <c r="I170">
        <v>4.2325963049445496</v>
      </c>
      <c r="J170">
        <v>2.9496720215142598</v>
      </c>
      <c r="K170">
        <v>51.072656921754003</v>
      </c>
      <c r="L170">
        <v>47.965134640082503</v>
      </c>
      <c r="M170">
        <v>16.332702436404102</v>
      </c>
      <c r="N170">
        <v>23.619229512522899</v>
      </c>
      <c r="O170">
        <v>58789</v>
      </c>
      <c r="P170">
        <v>2</v>
      </c>
      <c r="Q170">
        <v>0.46602718968449403</v>
      </c>
      <c r="R170">
        <v>3.7009095696973103E-2</v>
      </c>
      <c r="S170">
        <v>0.53814862469165903</v>
      </c>
      <c r="T170">
        <v>64.182980981372296</v>
      </c>
      <c r="U170">
        <v>81147.863636363603</v>
      </c>
      <c r="V170">
        <v>-24.864526353458398</v>
      </c>
      <c r="W170">
        <v>94279.828125</v>
      </c>
      <c r="X170">
        <v>0</v>
      </c>
      <c r="Y170">
        <v>20.9349645256904</v>
      </c>
      <c r="Z170">
        <v>-7.2549545766200596E-2</v>
      </c>
      <c r="AA170">
        <v>-9.3160151937485794E-2</v>
      </c>
      <c r="AB170">
        <v>18.0503479789148</v>
      </c>
      <c r="AC170">
        <v>1.00805372158703E-2</v>
      </c>
      <c r="AD170">
        <v>0.27149490613745098</v>
      </c>
      <c r="AE170">
        <v>37942</v>
      </c>
      <c r="AF170">
        <v>0</v>
      </c>
      <c r="AG170">
        <v>2.0450863371294998</v>
      </c>
      <c r="AH170">
        <v>58.469788657529598</v>
      </c>
      <c r="AI170">
        <v>0</v>
      </c>
    </row>
    <row r="171" spans="1:35" x14ac:dyDescent="0.25">
      <c r="A171" t="s">
        <v>110</v>
      </c>
      <c r="B171" t="s">
        <v>111</v>
      </c>
      <c r="C171" t="s">
        <v>112</v>
      </c>
      <c r="D171">
        <v>32881.397637000002</v>
      </c>
      <c r="E171">
        <v>112.55</v>
      </c>
      <c r="F171">
        <v>-9.4641257700337693</v>
      </c>
      <c r="G171">
        <v>-8.4587230581537192</v>
      </c>
      <c r="H171">
        <v>7.7033492822966396</v>
      </c>
      <c r="I171">
        <v>4.1510277153641404</v>
      </c>
      <c r="J171">
        <v>22.1235006663705</v>
      </c>
      <c r="K171">
        <v>22.005420054200499</v>
      </c>
      <c r="L171">
        <v>6.58143939393939</v>
      </c>
      <c r="M171">
        <v>1.63180274545438</v>
      </c>
      <c r="N171">
        <v>-20.056424762561999</v>
      </c>
      <c r="O171">
        <v>7904586</v>
      </c>
      <c r="P171">
        <v>1</v>
      </c>
      <c r="Q171">
        <v>0.31194295900177699</v>
      </c>
      <c r="R171">
        <v>1.3963963963963899</v>
      </c>
      <c r="S171">
        <v>1.89753592539107</v>
      </c>
      <c r="T171">
        <v>54.3179667147703</v>
      </c>
      <c r="U171">
        <v>8306876.9545454504</v>
      </c>
      <c r="V171">
        <v>79.930946602438993</v>
      </c>
      <c r="W171">
        <v>7707641.171875</v>
      </c>
      <c r="X171">
        <v>0</v>
      </c>
      <c r="Y171">
        <v>18.007870045028401</v>
      </c>
      <c r="Z171">
        <v>-1.39061416259713</v>
      </c>
      <c r="AA171">
        <v>-2.2396978768059199</v>
      </c>
      <c r="AB171">
        <v>6.98402611869487</v>
      </c>
      <c r="AC171">
        <v>-0.345975082251337</v>
      </c>
      <c r="AD171">
        <v>0.37913682592287101</v>
      </c>
      <c r="AE171">
        <v>737733</v>
      </c>
      <c r="AF171">
        <v>0</v>
      </c>
      <c r="AG171">
        <v>10.5327229521499</v>
      </c>
      <c r="AH171">
        <v>60.794035847570498</v>
      </c>
      <c r="AI171">
        <v>0</v>
      </c>
    </row>
    <row r="172" spans="1:35" x14ac:dyDescent="0.25">
      <c r="A172" t="s">
        <v>627</v>
      </c>
      <c r="B172" t="s">
        <v>626</v>
      </c>
      <c r="C172" t="s">
        <v>457</v>
      </c>
      <c r="D172">
        <v>32793.575268300003</v>
      </c>
      <c r="E172">
        <v>585.79999999999995</v>
      </c>
      <c r="F172">
        <v>-1.70966197279527</v>
      </c>
      <c r="G172">
        <v>17.536115569823401</v>
      </c>
      <c r="H172">
        <v>2.31420836608156</v>
      </c>
      <c r="I172">
        <v>-1.2381132008509299</v>
      </c>
      <c r="J172">
        <v>3.2263571184704798</v>
      </c>
      <c r="K172">
        <v>34.6666666666666</v>
      </c>
      <c r="L172">
        <v>14.335903191177801</v>
      </c>
      <c r="M172">
        <v>23.725182336632699</v>
      </c>
      <c r="N172">
        <v>5.9384138654151402</v>
      </c>
      <c r="O172">
        <v>293748</v>
      </c>
      <c r="P172">
        <v>2</v>
      </c>
      <c r="Q172">
        <v>2.3678462210572202</v>
      </c>
      <c r="R172">
        <v>2.7809456969909401</v>
      </c>
      <c r="S172">
        <v>3.2820852259856301</v>
      </c>
      <c r="T172">
        <v>76.996077438947196</v>
      </c>
      <c r="U172">
        <v>337386.09090909001</v>
      </c>
      <c r="V172">
        <v>-63.8186572596587</v>
      </c>
      <c r="W172">
        <v>356584.203125</v>
      </c>
      <c r="X172">
        <v>-1.6175056977431199E-2</v>
      </c>
      <c r="Y172">
        <v>17.5270804233751</v>
      </c>
      <c r="Z172">
        <v>-5.9947694419612597E-2</v>
      </c>
      <c r="AA172">
        <v>2.5540869855244299</v>
      </c>
      <c r="AB172">
        <v>6.5130089846123704</v>
      </c>
      <c r="AC172">
        <v>0.208227246002884</v>
      </c>
      <c r="AD172">
        <v>-2.3654051945180798</v>
      </c>
      <c r="AE172">
        <v>124809</v>
      </c>
      <c r="AF172">
        <v>0</v>
      </c>
      <c r="AG172">
        <v>4.4552834317285397</v>
      </c>
      <c r="AH172">
        <v>70.050036733432506</v>
      </c>
      <c r="AI172">
        <v>-6.1214687427053596E-3</v>
      </c>
    </row>
    <row r="173" spans="1:35" x14ac:dyDescent="0.25">
      <c r="A173" t="s">
        <v>619</v>
      </c>
      <c r="B173" t="s">
        <v>618</v>
      </c>
      <c r="C173" t="s">
        <v>74</v>
      </c>
      <c r="D173">
        <v>32778.572090549998</v>
      </c>
      <c r="E173">
        <v>3818.85</v>
      </c>
      <c r="F173">
        <v>7.0399115329906703</v>
      </c>
      <c r="G173">
        <v>25.144598646589401</v>
      </c>
      <c r="H173">
        <v>-0.42761228081611602</v>
      </c>
      <c r="I173">
        <v>-3.9799338477486099</v>
      </c>
      <c r="J173">
        <v>6.0057347107113301</v>
      </c>
      <c r="K173">
        <v>32.449492759906299</v>
      </c>
      <c r="L173">
        <v>23.085476696963799</v>
      </c>
      <c r="M173">
        <v>-0.49506872302826899</v>
      </c>
      <c r="N173">
        <v>13.5468969421811</v>
      </c>
      <c r="O173">
        <v>34499</v>
      </c>
      <c r="P173">
        <v>5</v>
      </c>
      <c r="Q173">
        <v>0.77450851035756396</v>
      </c>
      <c r="R173">
        <v>-0.97755766164059199</v>
      </c>
      <c r="S173">
        <v>-0.47641813264590599</v>
      </c>
      <c r="T173">
        <v>-38.310921965524599</v>
      </c>
      <c r="U173">
        <v>59873</v>
      </c>
      <c r="V173">
        <v>5.6404446213675401</v>
      </c>
      <c r="W173">
        <v>90204.8125</v>
      </c>
      <c r="X173">
        <v>-9.0155328712839294E-2</v>
      </c>
      <c r="Y173">
        <v>8.4629411494635498</v>
      </c>
      <c r="Z173">
        <v>-6.0739930447629903E-2</v>
      </c>
      <c r="AA173">
        <v>-0.70689323308793905</v>
      </c>
      <c r="AB173">
        <v>7.7887927032202002</v>
      </c>
      <c r="AC173">
        <v>0.35119801045830401</v>
      </c>
      <c r="AD173">
        <v>1.03863403236423</v>
      </c>
      <c r="AE173">
        <v>107100</v>
      </c>
      <c r="AF173">
        <v>0</v>
      </c>
      <c r="AG173">
        <v>6.9748133903310601</v>
      </c>
      <c r="AH173">
        <v>72.898608585641995</v>
      </c>
      <c r="AI173">
        <v>-7.9696643513656795E-2</v>
      </c>
    </row>
    <row r="174" spans="1:35" x14ac:dyDescent="0.25">
      <c r="A174" t="s">
        <v>633</v>
      </c>
      <c r="B174" t="s">
        <v>632</v>
      </c>
      <c r="C174" t="s">
        <v>527</v>
      </c>
      <c r="D174">
        <v>32503.379898989999</v>
      </c>
      <c r="E174">
        <v>132.44999999999999</v>
      </c>
      <c r="F174">
        <v>62.338273219865201</v>
      </c>
      <c r="G174">
        <v>51.457975986277802</v>
      </c>
      <c r="H174">
        <v>7.1601941747572697</v>
      </c>
      <c r="I174">
        <v>3.60787260782477</v>
      </c>
      <c r="J174">
        <v>5.8512646281615597</v>
      </c>
      <c r="K174">
        <v>83.9583333333333</v>
      </c>
      <c r="L174">
        <v>78.383838383838295</v>
      </c>
      <c r="M174">
        <v>-4.25316511499501</v>
      </c>
      <c r="N174">
        <v>39.860274281869501</v>
      </c>
      <c r="O174">
        <v>9217806</v>
      </c>
      <c r="P174">
        <v>10</v>
      </c>
      <c r="Q174">
        <v>1.1841100076394</v>
      </c>
      <c r="R174">
        <v>2.3174971031286198</v>
      </c>
      <c r="S174">
        <v>2.8186366321233001</v>
      </c>
      <c r="T174">
        <v>21.427729286605601</v>
      </c>
      <c r="U174">
        <v>14320344.727272701</v>
      </c>
      <c r="V174">
        <v>-34.972620272673403</v>
      </c>
      <c r="W174">
        <v>12425241.71875</v>
      </c>
      <c r="X174">
        <v>-5.1038451171194703E-2</v>
      </c>
      <c r="Y174">
        <v>5.2888633829298897</v>
      </c>
      <c r="Z174">
        <v>-1.29580741799229</v>
      </c>
      <c r="AA174">
        <v>-0.76679295960277105</v>
      </c>
      <c r="AB174">
        <v>13.8950115347891</v>
      </c>
      <c r="AC174">
        <v>2.54782335039731</v>
      </c>
      <c r="AD174">
        <v>2.6524633416377399</v>
      </c>
      <c r="AE174">
        <v>663769</v>
      </c>
      <c r="AF174">
        <v>0</v>
      </c>
      <c r="AG174">
        <v>9.1652007564923696</v>
      </c>
      <c r="AH174">
        <v>66.098793953506998</v>
      </c>
      <c r="AI174">
        <v>-7.9533793087023207E-3</v>
      </c>
    </row>
    <row r="175" spans="1:35" x14ac:dyDescent="0.25">
      <c r="A175" t="s">
        <v>629</v>
      </c>
      <c r="B175" t="s">
        <v>628</v>
      </c>
      <c r="C175" t="s">
        <v>440</v>
      </c>
      <c r="D175">
        <v>32412.849035625</v>
      </c>
      <c r="E175">
        <v>481.3</v>
      </c>
      <c r="F175">
        <v>-7.6934715124648303</v>
      </c>
      <c r="G175">
        <v>5.8500109962612701</v>
      </c>
      <c r="H175">
        <v>2.97389816003423</v>
      </c>
      <c r="I175">
        <v>-0.57842340689826</v>
      </c>
      <c r="J175">
        <v>12.0091419073343</v>
      </c>
      <c r="K175">
        <v>12.0083779380963</v>
      </c>
      <c r="L175">
        <v>8.3520936515083299</v>
      </c>
      <c r="M175">
        <v>25.5969312191651</v>
      </c>
      <c r="N175">
        <v>-5.7476907081470099</v>
      </c>
      <c r="O175">
        <v>1516251</v>
      </c>
      <c r="P175">
        <v>2</v>
      </c>
      <c r="Q175">
        <v>2.21939046405436</v>
      </c>
      <c r="R175">
        <v>2.6226012793176898</v>
      </c>
      <c r="S175">
        <v>3.1237408083123799</v>
      </c>
      <c r="T175">
        <v>81.447438017715697</v>
      </c>
      <c r="U175">
        <v>1409187.7272727201</v>
      </c>
      <c r="V175">
        <v>88.071003656606393</v>
      </c>
      <c r="W175">
        <v>1353609.796875</v>
      </c>
      <c r="X175">
        <v>0</v>
      </c>
      <c r="Y175">
        <v>13.280411743268299</v>
      </c>
      <c r="Z175">
        <v>-1.54476358881439E-3</v>
      </c>
      <c r="AA175">
        <v>0.73305177060754501</v>
      </c>
      <c r="AB175">
        <v>4.4659087752021396</v>
      </c>
      <c r="AC175">
        <v>-0.201835114935734</v>
      </c>
      <c r="AD175">
        <v>-0.70676812802914601</v>
      </c>
      <c r="AE175">
        <v>184281</v>
      </c>
      <c r="AF175">
        <v>0</v>
      </c>
      <c r="AG175">
        <v>5.6838515805263699</v>
      </c>
      <c r="AH175">
        <v>60.893311042194199</v>
      </c>
      <c r="AI175">
        <v>0</v>
      </c>
    </row>
    <row r="176" spans="1:35" x14ac:dyDescent="0.25">
      <c r="A176" t="s">
        <v>645</v>
      </c>
      <c r="B176" t="s">
        <v>644</v>
      </c>
      <c r="C176" t="s">
        <v>96</v>
      </c>
      <c r="D176">
        <v>32250.786857020001</v>
      </c>
      <c r="E176">
        <v>824.9</v>
      </c>
      <c r="F176">
        <v>27.890920615122901</v>
      </c>
      <c r="G176">
        <v>45.639124293785301</v>
      </c>
      <c r="H176">
        <v>8.5966298051605996</v>
      </c>
      <c r="I176">
        <v>5.0443082382281004</v>
      </c>
      <c r="J176">
        <v>0.24245363074311099</v>
      </c>
      <c r="K176">
        <v>54.158101289478601</v>
      </c>
      <c r="L176">
        <v>43.936485779096103</v>
      </c>
      <c r="M176">
        <v>23.177537163984301</v>
      </c>
      <c r="N176">
        <v>34.041422589376999</v>
      </c>
      <c r="O176">
        <v>1330071</v>
      </c>
      <c r="P176">
        <v>10</v>
      </c>
      <c r="Q176">
        <v>2.21175887491481</v>
      </c>
      <c r="R176">
        <v>6.0896405375860096</v>
      </c>
      <c r="S176">
        <v>6.5907800665806899</v>
      </c>
      <c r="T176">
        <v>-71.437023286817507</v>
      </c>
      <c r="U176">
        <v>784304.77272727201</v>
      </c>
      <c r="V176">
        <v>580.33278261714599</v>
      </c>
      <c r="W176">
        <v>663989.96875</v>
      </c>
      <c r="X176">
        <v>-10.056978250820199</v>
      </c>
      <c r="Y176">
        <v>11.201927788764101</v>
      </c>
      <c r="Z176">
        <v>0.472787667523897</v>
      </c>
      <c r="AA176">
        <v>4.1643933964784301</v>
      </c>
      <c r="AB176">
        <v>23.190606320659601</v>
      </c>
      <c r="AC176">
        <v>-0.110137636324591</v>
      </c>
      <c r="AD176">
        <v>6.3262017914027204</v>
      </c>
      <c r="AE176">
        <v>125455</v>
      </c>
      <c r="AF176">
        <v>0</v>
      </c>
      <c r="AG176">
        <v>6.5054950685919604</v>
      </c>
      <c r="AH176">
        <v>54.801439498526101</v>
      </c>
      <c r="AI176">
        <v>-8.2112114501612099E-2</v>
      </c>
    </row>
    <row r="177" spans="1:35" x14ac:dyDescent="0.25">
      <c r="A177" t="s">
        <v>631</v>
      </c>
      <c r="B177" t="s">
        <v>630</v>
      </c>
      <c r="C177" t="s">
        <v>373</v>
      </c>
      <c r="D177">
        <v>32216.064643341</v>
      </c>
      <c r="E177">
        <v>309.93</v>
      </c>
      <c r="F177">
        <v>-31.091341163096001</v>
      </c>
      <c r="G177">
        <v>-7.8932509138458702</v>
      </c>
      <c r="H177">
        <v>6.4795410038822299</v>
      </c>
      <c r="I177">
        <v>2.9272194369497302</v>
      </c>
      <c r="J177">
        <v>22.108217984706201</v>
      </c>
      <c r="K177">
        <v>7.6145833333333304</v>
      </c>
      <c r="L177">
        <v>-15.0457759991228</v>
      </c>
      <c r="N177">
        <v>-19.490952618254099</v>
      </c>
      <c r="O177">
        <v>161109</v>
      </c>
      <c r="P177">
        <v>10</v>
      </c>
      <c r="Q177">
        <v>0.597228082703116</v>
      </c>
      <c r="R177">
        <v>0.56132381570409395</v>
      </c>
      <c r="S177">
        <v>1.0624633446987799</v>
      </c>
      <c r="T177">
        <v>-5.81890882306518</v>
      </c>
      <c r="U177">
        <v>430559.727272727</v>
      </c>
      <c r="V177">
        <v>-15.2013263855992</v>
      </c>
      <c r="W177">
        <v>820021.421875</v>
      </c>
      <c r="Y177">
        <v>16.274639551028201</v>
      </c>
      <c r="AB177">
        <v>28.3858681404968</v>
      </c>
      <c r="AF177">
        <v>0</v>
      </c>
      <c r="AG177">
        <v>15.228003567484199</v>
      </c>
      <c r="AH177">
        <v>35.772152470047402</v>
      </c>
    </row>
    <row r="178" spans="1:35" x14ac:dyDescent="0.25">
      <c r="A178" t="s">
        <v>606</v>
      </c>
      <c r="B178" t="s">
        <v>605</v>
      </c>
      <c r="C178" t="s">
        <v>440</v>
      </c>
      <c r="D178">
        <v>32203.536803999999</v>
      </c>
      <c r="E178">
        <v>461.85</v>
      </c>
      <c r="F178">
        <v>17.630266963378499</v>
      </c>
      <c r="G178">
        <v>10.5168700646087</v>
      </c>
      <c r="H178">
        <v>-2.81956864807995</v>
      </c>
      <c r="I178">
        <v>-6.3718902150124501</v>
      </c>
      <c r="J178">
        <v>11.6596297499188</v>
      </c>
      <c r="K178">
        <v>34.356363636363596</v>
      </c>
      <c r="L178">
        <v>33.675832127351597</v>
      </c>
      <c r="M178">
        <v>9.3572297746079496</v>
      </c>
      <c r="N178">
        <v>-1.0808316397995199</v>
      </c>
      <c r="O178">
        <v>1611073</v>
      </c>
      <c r="P178">
        <v>2</v>
      </c>
      <c r="Q178">
        <v>0.39126181936746202</v>
      </c>
      <c r="R178">
        <v>-6.5648391664980696</v>
      </c>
      <c r="S178">
        <v>-6.0636996375033902</v>
      </c>
      <c r="T178">
        <v>-18.633621932674501</v>
      </c>
      <c r="U178">
        <v>1392748.31818181</v>
      </c>
      <c r="V178">
        <v>29.899576293393601</v>
      </c>
      <c r="W178">
        <v>1555888.640625</v>
      </c>
      <c r="X178">
        <v>0</v>
      </c>
      <c r="Y178">
        <v>20.357899876685799</v>
      </c>
      <c r="Z178">
        <v>-0.110311016787409</v>
      </c>
      <c r="AA178">
        <v>0.64649740400296796</v>
      </c>
      <c r="AB178">
        <v>21.9364713583184</v>
      </c>
      <c r="AC178">
        <v>0.66880437850928198</v>
      </c>
      <c r="AD178">
        <v>0.16994166292381499</v>
      </c>
      <c r="AE178">
        <v>272065</v>
      </c>
      <c r="AF178">
        <v>0</v>
      </c>
      <c r="AG178">
        <v>5.63741812866499</v>
      </c>
      <c r="AH178">
        <v>45.000005714279098</v>
      </c>
      <c r="AI178">
        <v>0</v>
      </c>
    </row>
    <row r="179" spans="1:35" x14ac:dyDescent="0.25">
      <c r="A179" t="s">
        <v>612</v>
      </c>
      <c r="B179" t="s">
        <v>611</v>
      </c>
      <c r="C179" t="s">
        <v>24</v>
      </c>
      <c r="D179">
        <v>31553.79711159</v>
      </c>
      <c r="E179">
        <v>716.05</v>
      </c>
      <c r="F179">
        <v>39.786861386625297</v>
      </c>
      <c r="G179">
        <v>78.3437110834371</v>
      </c>
      <c r="H179">
        <v>3.3112105035348298</v>
      </c>
      <c r="I179">
        <v>-0.241111063397666</v>
      </c>
      <c r="J179">
        <v>9.2102506808183708</v>
      </c>
      <c r="K179">
        <v>101.024705221785</v>
      </c>
      <c r="L179">
        <v>55.832426550598399</v>
      </c>
      <c r="N179">
        <v>66.746009379028806</v>
      </c>
      <c r="O179">
        <v>584227</v>
      </c>
      <c r="P179">
        <v>2</v>
      </c>
      <c r="Q179">
        <v>1.2943839298344799</v>
      </c>
      <c r="R179">
        <v>-5.07092668699456</v>
      </c>
      <c r="S179">
        <v>-4.5697871579998699</v>
      </c>
      <c r="T179">
        <v>26.631480839257801</v>
      </c>
      <c r="U179">
        <v>1355591.4090909001</v>
      </c>
      <c r="V179">
        <v>-36.050321101871397</v>
      </c>
      <c r="W179">
        <v>1915397.734375</v>
      </c>
      <c r="X179">
        <v>0</v>
      </c>
      <c r="Y179">
        <v>15.4066521216852</v>
      </c>
      <c r="Z179">
        <v>1.3874390581757301</v>
      </c>
      <c r="AA179">
        <v>0.45942122250276302</v>
      </c>
      <c r="AB179">
        <v>49.5958561548007</v>
      </c>
      <c r="AC179">
        <v>-0.81328017274911701</v>
      </c>
      <c r="AD179">
        <v>1.6037766669258999</v>
      </c>
      <c r="AE179">
        <v>191704</v>
      </c>
      <c r="AF179">
        <v>0</v>
      </c>
      <c r="AG179">
        <v>3.5282954455576099</v>
      </c>
      <c r="AH179">
        <v>0</v>
      </c>
      <c r="AI179">
        <v>0</v>
      </c>
    </row>
    <row r="180" spans="1:35" x14ac:dyDescent="0.25">
      <c r="A180" t="s">
        <v>674</v>
      </c>
      <c r="B180" t="s">
        <v>673</v>
      </c>
      <c r="C180" t="s">
        <v>27</v>
      </c>
      <c r="D180">
        <v>31448.314398279999</v>
      </c>
      <c r="E180">
        <v>135.44999999999999</v>
      </c>
      <c r="F180">
        <v>10.189290381227099</v>
      </c>
      <c r="G180">
        <v>2.61363636363635</v>
      </c>
      <c r="H180">
        <v>10.8882521489971</v>
      </c>
      <c r="I180">
        <v>7.3359305820646199</v>
      </c>
      <c r="J180">
        <v>5.8693244739756496</v>
      </c>
      <c r="K180">
        <v>28.754752851711</v>
      </c>
      <c r="L180">
        <v>26.2348555452003</v>
      </c>
      <c r="M180">
        <v>8.3274779569632695</v>
      </c>
      <c r="N180">
        <v>-8.9840653407719309</v>
      </c>
      <c r="O180">
        <v>27987624</v>
      </c>
      <c r="P180">
        <v>2</v>
      </c>
      <c r="Q180">
        <v>1.15758028379386</v>
      </c>
      <c r="R180">
        <v>0.96906448005962198</v>
      </c>
      <c r="S180">
        <v>1.4702040090543</v>
      </c>
      <c r="T180">
        <v>35.222740762328598</v>
      </c>
      <c r="U180">
        <v>24190420.272727199</v>
      </c>
      <c r="V180">
        <v>31.743837734299401</v>
      </c>
      <c r="W180">
        <v>15762948.140625</v>
      </c>
      <c r="Y180">
        <v>43.919379962932801</v>
      </c>
      <c r="AB180">
        <v>28.021255873856202</v>
      </c>
      <c r="AE180">
        <v>806326</v>
      </c>
      <c r="AF180">
        <v>0</v>
      </c>
      <c r="AG180">
        <v>14.4054403499924</v>
      </c>
      <c r="AH180">
        <v>0</v>
      </c>
    </row>
    <row r="181" spans="1:35" x14ac:dyDescent="0.25">
      <c r="A181" t="s">
        <v>650</v>
      </c>
      <c r="B181" t="s">
        <v>649</v>
      </c>
      <c r="C181" t="s">
        <v>336</v>
      </c>
      <c r="D181">
        <v>31381.09214868</v>
      </c>
      <c r="E181">
        <v>393.8</v>
      </c>
      <c r="F181">
        <v>228.18520406679599</v>
      </c>
      <c r="G181">
        <v>53.199766582376903</v>
      </c>
      <c r="H181">
        <v>18.311551750037498</v>
      </c>
      <c r="I181">
        <v>14.759230183105</v>
      </c>
      <c r="J181">
        <v>0.21584560690706101</v>
      </c>
      <c r="K181">
        <v>246.35004397537301</v>
      </c>
      <c r="L181">
        <v>244.230769230769</v>
      </c>
      <c r="M181">
        <v>45.112511269623802</v>
      </c>
      <c r="N181">
        <v>41.602064877968601</v>
      </c>
      <c r="O181">
        <v>762121</v>
      </c>
      <c r="P181">
        <v>2</v>
      </c>
      <c r="Q181">
        <v>3.3324586722644902</v>
      </c>
      <c r="R181">
        <v>5.9599085160769603</v>
      </c>
      <c r="S181">
        <v>6.4610480450716503</v>
      </c>
      <c r="T181">
        <v>48.131641298453403</v>
      </c>
      <c r="U181">
        <v>627382.68181818095</v>
      </c>
      <c r="V181">
        <v>102.817437401368</v>
      </c>
      <c r="W181">
        <v>733703.5</v>
      </c>
      <c r="X181">
        <v>-12.1568292406967</v>
      </c>
      <c r="Y181">
        <v>6.0083855743985302</v>
      </c>
      <c r="Z181">
        <v>-0.13817138805930201</v>
      </c>
      <c r="AA181">
        <v>-1.20903689821544</v>
      </c>
      <c r="AB181">
        <v>23.104625767796801</v>
      </c>
      <c r="AC181">
        <v>0.280340300691865</v>
      </c>
      <c r="AD181">
        <v>9.8849568590632906</v>
      </c>
      <c r="AE181">
        <v>139365</v>
      </c>
      <c r="AF181">
        <v>44.926679713386001</v>
      </c>
      <c r="AG181">
        <v>7.2447131647571696</v>
      </c>
      <c r="AH181">
        <v>57.941501845195702</v>
      </c>
      <c r="AI181">
        <v>0</v>
      </c>
    </row>
    <row r="182" spans="1:35" x14ac:dyDescent="0.25">
      <c r="A182" t="s">
        <v>635</v>
      </c>
      <c r="B182" t="s">
        <v>634</v>
      </c>
      <c r="C182" t="s">
        <v>636</v>
      </c>
      <c r="D182">
        <v>31238.88399025</v>
      </c>
      <c r="E182">
        <v>27791.75</v>
      </c>
      <c r="F182">
        <v>4.1596661808436002</v>
      </c>
      <c r="G182">
        <v>22.969624565828099</v>
      </c>
      <c r="H182">
        <v>2.05661049438705</v>
      </c>
      <c r="I182">
        <v>-1.4957110725454399</v>
      </c>
      <c r="J182">
        <v>5.0311693218311104</v>
      </c>
      <c r="K182">
        <v>30.474943017635699</v>
      </c>
      <c r="L182">
        <v>20.205231344816699</v>
      </c>
      <c r="M182">
        <v>3.3153181146455801</v>
      </c>
      <c r="N182">
        <v>11.3719228614199</v>
      </c>
      <c r="O182">
        <v>2158</v>
      </c>
      <c r="P182">
        <v>10</v>
      </c>
      <c r="Q182">
        <v>0.21997241329570899</v>
      </c>
      <c r="R182">
        <v>-0.79937320859375505</v>
      </c>
      <c r="S182">
        <v>-0.29823367959906899</v>
      </c>
      <c r="T182">
        <v>79.087136929460499</v>
      </c>
      <c r="U182">
        <v>3382.1818181818098</v>
      </c>
      <c r="V182">
        <v>37.5398342893562</v>
      </c>
      <c r="W182">
        <v>3916.390625</v>
      </c>
      <c r="X182">
        <v>0</v>
      </c>
      <c r="Y182">
        <v>8.3659311482307697</v>
      </c>
      <c r="Z182">
        <v>0.40289141567695502</v>
      </c>
      <c r="AA182">
        <v>1.4245273220672301</v>
      </c>
      <c r="AB182">
        <v>3.6381220888995802</v>
      </c>
      <c r="AC182">
        <v>-8.5929337323247701E-2</v>
      </c>
      <c r="AD182">
        <v>-0.76493976513239603</v>
      </c>
      <c r="AE182">
        <v>28054</v>
      </c>
      <c r="AF182">
        <v>0</v>
      </c>
      <c r="AG182">
        <v>8.6355255670847999</v>
      </c>
      <c r="AH182">
        <v>74.999995561501095</v>
      </c>
      <c r="AI182">
        <v>0</v>
      </c>
    </row>
    <row r="183" spans="1:35" x14ac:dyDescent="0.25">
      <c r="A183" t="s">
        <v>647</v>
      </c>
      <c r="B183" t="s">
        <v>646</v>
      </c>
      <c r="C183" t="s">
        <v>648</v>
      </c>
      <c r="D183">
        <v>31009.19308388</v>
      </c>
      <c r="E183">
        <v>477.7</v>
      </c>
      <c r="F183">
        <v>-31.5641786576507</v>
      </c>
      <c r="G183">
        <v>-1.36279165806318</v>
      </c>
      <c r="H183">
        <v>-3.4949494949494899</v>
      </c>
      <c r="I183">
        <v>-7.0472710618819896</v>
      </c>
      <c r="J183">
        <v>36.560602888842297</v>
      </c>
      <c r="K183">
        <v>15.918466391652499</v>
      </c>
      <c r="L183">
        <v>-15.5186134936776</v>
      </c>
      <c r="M183">
        <v>11.034621487273199</v>
      </c>
      <c r="N183">
        <v>-12.9604933624714</v>
      </c>
      <c r="O183">
        <v>1328816</v>
      </c>
      <c r="P183">
        <v>2</v>
      </c>
      <c r="Q183">
        <v>1.46559048428206</v>
      </c>
      <c r="R183">
        <v>2.3021736802655499</v>
      </c>
      <c r="S183">
        <v>2.8033132092602302</v>
      </c>
      <c r="T183">
        <v>-54.270170972025902</v>
      </c>
      <c r="U183">
        <v>2185244</v>
      </c>
      <c r="V183">
        <v>5.8078139817832399</v>
      </c>
      <c r="W183">
        <v>2285779.515625</v>
      </c>
      <c r="X183">
        <v>0</v>
      </c>
      <c r="Y183">
        <v>22.523461866510502</v>
      </c>
      <c r="Z183">
        <v>0.66798682478860205</v>
      </c>
      <c r="AA183">
        <v>1.6346246058924101</v>
      </c>
      <c r="AB183">
        <v>25.221581213290602</v>
      </c>
      <c r="AC183">
        <v>-0.166671061636879</v>
      </c>
      <c r="AD183">
        <v>-1.5507534191352701</v>
      </c>
      <c r="AE183">
        <v>560718</v>
      </c>
      <c r="AF183">
        <v>0.26521371982398201</v>
      </c>
      <c r="AG183">
        <v>7.7411820226925903</v>
      </c>
      <c r="AH183">
        <v>41.939000995991101</v>
      </c>
      <c r="AI183">
        <v>0</v>
      </c>
    </row>
    <row r="184" spans="1:35" x14ac:dyDescent="0.25">
      <c r="A184" t="s">
        <v>641</v>
      </c>
      <c r="B184" t="s">
        <v>640</v>
      </c>
      <c r="C184" t="s">
        <v>533</v>
      </c>
      <c r="D184">
        <v>30959.15859603</v>
      </c>
      <c r="E184">
        <v>476.95</v>
      </c>
      <c r="F184">
        <v>346.33931122962798</v>
      </c>
      <c r="G184">
        <v>60.832911819254697</v>
      </c>
      <c r="H184">
        <v>3.52724115476448</v>
      </c>
      <c r="I184">
        <v>-2.50804121680108E-2</v>
      </c>
      <c r="J184">
        <v>7.0866967187336298</v>
      </c>
      <c r="K184">
        <v>363.95914396887099</v>
      </c>
      <c r="L184">
        <v>362.38487639360102</v>
      </c>
      <c r="M184">
        <v>63.040126040674899</v>
      </c>
      <c r="N184">
        <v>49.235210114846403</v>
      </c>
      <c r="O184">
        <v>644744</v>
      </c>
      <c r="P184">
        <v>10</v>
      </c>
      <c r="Q184">
        <v>-0.31351238373915702</v>
      </c>
      <c r="R184">
        <v>-1.9932189458542999</v>
      </c>
      <c r="S184">
        <v>-1.4920794168596201</v>
      </c>
      <c r="T184">
        <v>-45.824657635538301</v>
      </c>
      <c r="U184">
        <v>2563120.5909090899</v>
      </c>
      <c r="V184">
        <v>-5.83417312944544</v>
      </c>
      <c r="W184">
        <v>2424976.046875</v>
      </c>
      <c r="X184">
        <v>0</v>
      </c>
      <c r="Y184">
        <v>1.3397582260300399E-2</v>
      </c>
      <c r="Z184">
        <v>-8.5608056330376598</v>
      </c>
      <c r="AA184">
        <v>-8.5602599441279406</v>
      </c>
      <c r="AB184">
        <v>5.4871175737244898E-2</v>
      </c>
      <c r="AC184">
        <v>5.4871175737244898E-2</v>
      </c>
      <c r="AD184">
        <v>5.4871175737244898E-2</v>
      </c>
      <c r="AE184">
        <v>44503</v>
      </c>
      <c r="AF184">
        <v>0</v>
      </c>
      <c r="AG184">
        <v>0.78142512783284201</v>
      </c>
      <c r="AH184">
        <v>89.999999907274599</v>
      </c>
      <c r="AI184">
        <v>0</v>
      </c>
    </row>
    <row r="185" spans="1:35" x14ac:dyDescent="0.25">
      <c r="A185" t="s">
        <v>638</v>
      </c>
      <c r="B185" t="s">
        <v>637</v>
      </c>
      <c r="C185" t="s">
        <v>639</v>
      </c>
      <c r="D185">
        <v>30595.394979500001</v>
      </c>
      <c r="E185">
        <v>256.75</v>
      </c>
      <c r="F185">
        <v>-32.345483664380602</v>
      </c>
      <c r="G185">
        <v>9.0233545647558309</v>
      </c>
      <c r="H185">
        <v>4.7959183673469301</v>
      </c>
      <c r="I185">
        <v>1.24359680041443</v>
      </c>
      <c r="J185">
        <v>24.4401168451801</v>
      </c>
      <c r="K185">
        <v>34.038110154006702</v>
      </c>
      <c r="L185">
        <v>-16.299918500407401</v>
      </c>
      <c r="M185">
        <v>-2.6134621302349399</v>
      </c>
      <c r="N185">
        <v>-2.57434713965245</v>
      </c>
      <c r="O185">
        <v>3302132</v>
      </c>
      <c r="P185">
        <v>5</v>
      </c>
      <c r="Q185">
        <v>0.25380710659897499</v>
      </c>
      <c r="R185">
        <v>-2.7277893540443201</v>
      </c>
      <c r="S185">
        <v>-2.22664982504963</v>
      </c>
      <c r="T185">
        <v>-27.117787029559299</v>
      </c>
      <c r="U185">
        <v>4654986.5</v>
      </c>
      <c r="V185">
        <v>31.293475309105801</v>
      </c>
      <c r="W185">
        <v>3667754.203125</v>
      </c>
      <c r="X185">
        <v>0</v>
      </c>
      <c r="Y185">
        <v>12.587202398800599</v>
      </c>
      <c r="Z185">
        <v>0.69148459103781501</v>
      </c>
      <c r="AA185">
        <v>3.95738872230551</v>
      </c>
      <c r="AB185">
        <v>9.5191833250041604</v>
      </c>
      <c r="AC185">
        <v>-0.681064051307679</v>
      </c>
      <c r="AD185">
        <v>-4.9013692320506399</v>
      </c>
      <c r="AE185">
        <v>412441</v>
      </c>
      <c r="AF185">
        <v>0</v>
      </c>
      <c r="AG185">
        <v>8.0934437781109398</v>
      </c>
      <c r="AH185">
        <v>60.638362152257201</v>
      </c>
      <c r="AI185">
        <v>0</v>
      </c>
    </row>
    <row r="186" spans="1:35" x14ac:dyDescent="0.25">
      <c r="A186" t="s">
        <v>659</v>
      </c>
      <c r="B186" t="s">
        <v>658</v>
      </c>
      <c r="C186" t="s">
        <v>341</v>
      </c>
      <c r="D186">
        <v>30377.383832719999</v>
      </c>
      <c r="E186">
        <v>671.8</v>
      </c>
      <c r="F186">
        <v>17.552923450921899</v>
      </c>
      <c r="G186">
        <v>52.716526483291602</v>
      </c>
      <c r="H186">
        <v>8.4685557439250694</v>
      </c>
      <c r="I186">
        <v>4.9162341769925701</v>
      </c>
      <c r="J186">
        <v>11.4691872581125</v>
      </c>
      <c r="K186">
        <v>55.9243356156434</v>
      </c>
      <c r="L186">
        <v>33.598488614894997</v>
      </c>
      <c r="M186">
        <v>23.288004641127401</v>
      </c>
      <c r="N186">
        <v>41.118824778883301</v>
      </c>
      <c r="O186">
        <v>2189334</v>
      </c>
      <c r="P186">
        <v>10</v>
      </c>
      <c r="Q186">
        <v>6.2890594098568098</v>
      </c>
      <c r="R186">
        <v>9.5564253098499492</v>
      </c>
      <c r="S186">
        <v>10.0575648388446</v>
      </c>
      <c r="T186">
        <v>343.08187365289399</v>
      </c>
      <c r="U186">
        <v>797288.72727272694</v>
      </c>
      <c r="V186">
        <v>493.15952175173402</v>
      </c>
      <c r="W186">
        <v>766417.640625</v>
      </c>
      <c r="X186">
        <v>0</v>
      </c>
      <c r="Y186">
        <v>21.674761362474499</v>
      </c>
      <c r="Z186">
        <v>3.4867488106698298E-2</v>
      </c>
      <c r="AA186">
        <v>0.36545207293467902</v>
      </c>
      <c r="AB186">
        <v>6.0423859438083998</v>
      </c>
      <c r="AC186">
        <v>-0.25318841133105302</v>
      </c>
      <c r="AD186">
        <v>-0.68675941204749902</v>
      </c>
      <c r="AE186">
        <v>116318</v>
      </c>
      <c r="AF186">
        <v>0</v>
      </c>
      <c r="AG186">
        <v>4.8074157560007302</v>
      </c>
      <c r="AH186">
        <v>53.5651950931451</v>
      </c>
      <c r="AI186">
        <v>0</v>
      </c>
    </row>
    <row r="187" spans="1:35" x14ac:dyDescent="0.25">
      <c r="A187" t="s">
        <v>661</v>
      </c>
      <c r="B187" t="s">
        <v>660</v>
      </c>
      <c r="C187" t="s">
        <v>373</v>
      </c>
      <c r="D187">
        <v>30352.801877065001</v>
      </c>
      <c r="E187">
        <v>1697.55</v>
      </c>
      <c r="F187">
        <v>20.848108478218599</v>
      </c>
      <c r="G187">
        <v>25.128072826447401</v>
      </c>
      <c r="H187">
        <v>10.25557756633</v>
      </c>
      <c r="I187">
        <v>6.7032559993975003</v>
      </c>
      <c r="J187">
        <v>2.1531030013843302</v>
      </c>
      <c r="K187">
        <v>43.0841200269723</v>
      </c>
      <c r="L187">
        <v>36.8936736421918</v>
      </c>
      <c r="M187">
        <v>22.079491323605101</v>
      </c>
      <c r="N187">
        <v>13.530371122039099</v>
      </c>
      <c r="O187">
        <v>280150</v>
      </c>
      <c r="P187">
        <v>2</v>
      </c>
      <c r="Q187">
        <v>-9.41647294235433E-2</v>
      </c>
      <c r="R187">
        <v>3.3988122430333401</v>
      </c>
      <c r="S187">
        <v>3.8999517720280301</v>
      </c>
      <c r="T187">
        <v>-5.6591065986428903</v>
      </c>
      <c r="U187">
        <v>162891.68181818101</v>
      </c>
      <c r="V187">
        <v>23.5027795289128</v>
      </c>
      <c r="W187">
        <v>189932.71875</v>
      </c>
      <c r="X187">
        <v>-1.19323108795725E-2</v>
      </c>
      <c r="Y187">
        <v>19.925892747743202</v>
      </c>
      <c r="Z187">
        <v>1.87367684371864</v>
      </c>
      <c r="AA187">
        <v>0.91057091818520697</v>
      </c>
      <c r="AB187">
        <v>28.550136181254199</v>
      </c>
      <c r="AC187">
        <v>-1.8229032353474399</v>
      </c>
      <c r="AD187">
        <v>-0.72202668631838995</v>
      </c>
      <c r="AE187">
        <v>63024</v>
      </c>
      <c r="AF187">
        <v>0</v>
      </c>
      <c r="AG187">
        <v>2.6964167691475698</v>
      </c>
      <c r="AH187">
        <v>47.296008601862901</v>
      </c>
      <c r="AI187">
        <v>-5.3640941553680897E-3</v>
      </c>
    </row>
    <row r="188" spans="1:35" x14ac:dyDescent="0.25">
      <c r="A188" t="s">
        <v>643</v>
      </c>
      <c r="B188" t="s">
        <v>642</v>
      </c>
      <c r="C188" t="s">
        <v>115</v>
      </c>
      <c r="D188">
        <v>29995.8759737</v>
      </c>
      <c r="E188">
        <v>1240.5999999999999</v>
      </c>
      <c r="F188">
        <v>-0.95140058469866695</v>
      </c>
      <c r="G188">
        <v>7.0544073866332999</v>
      </c>
      <c r="H188">
        <v>-1.1316544469238099</v>
      </c>
      <c r="I188">
        <v>-4.6839760138563102</v>
      </c>
      <c r="J188">
        <v>21.034177011123599</v>
      </c>
      <c r="K188">
        <v>17.253437928264201</v>
      </c>
      <c r="L188">
        <v>15.0941645792744</v>
      </c>
      <c r="N188">
        <v>-4.5432943177749801</v>
      </c>
      <c r="O188">
        <v>112592</v>
      </c>
      <c r="P188">
        <v>1</v>
      </c>
      <c r="Q188">
        <v>0.41278834479966803</v>
      </c>
      <c r="R188">
        <v>-3.1575660590921499</v>
      </c>
      <c r="S188">
        <v>-2.6564265300974599</v>
      </c>
      <c r="T188">
        <v>-55.728738651242701</v>
      </c>
      <c r="U188">
        <v>228550.045454545</v>
      </c>
      <c r="V188">
        <v>-46.335441620155599</v>
      </c>
      <c r="W188">
        <v>259464.765625</v>
      </c>
      <c r="X188">
        <v>-9.8877746900655694</v>
      </c>
      <c r="Y188">
        <v>15.574656342356301</v>
      </c>
      <c r="Z188">
        <v>5.6915543618348501</v>
      </c>
      <c r="AA188">
        <v>5.8641327378795598</v>
      </c>
      <c r="AB188">
        <v>6.2691854991747302</v>
      </c>
      <c r="AC188">
        <v>2.8581313179796499</v>
      </c>
      <c r="AD188">
        <v>2.8571988559765198</v>
      </c>
      <c r="AE188">
        <v>68261</v>
      </c>
      <c r="AF188">
        <v>0</v>
      </c>
      <c r="AG188">
        <v>2.1790120466762102</v>
      </c>
      <c r="AH188">
        <v>74.999280013470496</v>
      </c>
      <c r="AI188">
        <v>-9.8789737503590302</v>
      </c>
    </row>
    <row r="189" spans="1:35" x14ac:dyDescent="0.25">
      <c r="A189" t="s">
        <v>688</v>
      </c>
      <c r="B189" t="s">
        <v>687</v>
      </c>
      <c r="C189" t="s">
        <v>61</v>
      </c>
      <c r="D189">
        <v>29696.850752999999</v>
      </c>
      <c r="E189">
        <v>50.45</v>
      </c>
      <c r="F189">
        <v>26.267551902317301</v>
      </c>
      <c r="G189">
        <v>36.535859269282803</v>
      </c>
      <c r="H189">
        <v>18.427230046948299</v>
      </c>
      <c r="I189">
        <v>14.874908480015799</v>
      </c>
      <c r="J189">
        <v>0.69375619425171497</v>
      </c>
      <c r="K189">
        <v>51.274362818590703</v>
      </c>
      <c r="L189">
        <v>42.313117066290502</v>
      </c>
      <c r="M189">
        <v>22.8903364084284</v>
      </c>
      <c r="N189">
        <v>24.938157564874501</v>
      </c>
      <c r="O189">
        <v>22647058</v>
      </c>
      <c r="P189">
        <v>1</v>
      </c>
      <c r="Q189">
        <v>2.54065040650406</v>
      </c>
      <c r="R189">
        <v>14.1402714932126</v>
      </c>
      <c r="S189">
        <v>14.641411022207301</v>
      </c>
      <c r="T189">
        <v>-7.2858700867409301</v>
      </c>
      <c r="U189">
        <v>11538926.5</v>
      </c>
      <c r="V189">
        <v>476.45815770075001</v>
      </c>
      <c r="W189">
        <v>10231275.46875</v>
      </c>
      <c r="X189">
        <v>0.173957839602849</v>
      </c>
      <c r="Y189">
        <v>4.4316130086185996</v>
      </c>
      <c r="Z189">
        <v>0.317063328576981</v>
      </c>
      <c r="AA189">
        <v>0.19952692496868299</v>
      </c>
      <c r="AB189">
        <v>28.148048293893702</v>
      </c>
      <c r="AC189">
        <v>-0.21484699428458401</v>
      </c>
      <c r="AD189">
        <v>0.31316258081879</v>
      </c>
      <c r="AE189">
        <v>443708</v>
      </c>
      <c r="AF189">
        <v>41.941966811486701</v>
      </c>
      <c r="AG189">
        <v>4.0600907038541596</v>
      </c>
      <c r="AH189">
        <v>59.073914913849102</v>
      </c>
      <c r="AI189">
        <v>7.4553359829785296E-2</v>
      </c>
    </row>
    <row r="190" spans="1:35" x14ac:dyDescent="0.25">
      <c r="A190" t="s">
        <v>652</v>
      </c>
      <c r="B190" t="s">
        <v>651</v>
      </c>
      <c r="C190" t="s">
        <v>88</v>
      </c>
      <c r="D190">
        <v>29647.965749999999</v>
      </c>
      <c r="E190">
        <v>2703.25</v>
      </c>
      <c r="F190">
        <v>-32.772557847839103</v>
      </c>
      <c r="G190">
        <v>3.0123466199222602</v>
      </c>
      <c r="H190">
        <v>-8.5194585448392495</v>
      </c>
      <c r="I190">
        <v>-12.0717801117717</v>
      </c>
      <c r="J190">
        <v>54.404883011190201</v>
      </c>
      <c r="K190">
        <v>6.6770584637240598</v>
      </c>
      <c r="L190">
        <v>-16.726992683865902</v>
      </c>
      <c r="N190">
        <v>-8.5853550844860198</v>
      </c>
      <c r="O190">
        <v>135371</v>
      </c>
      <c r="P190">
        <v>1</v>
      </c>
      <c r="Q190">
        <v>0.15932121751052</v>
      </c>
      <c r="R190">
        <v>-2.7135479459449701</v>
      </c>
      <c r="S190">
        <v>-2.2124084169502898</v>
      </c>
      <c r="T190">
        <v>20.8022487952882</v>
      </c>
      <c r="U190">
        <v>146242.77272727201</v>
      </c>
      <c r="V190">
        <v>30.1068758049324</v>
      </c>
      <c r="W190">
        <v>108625.140625</v>
      </c>
      <c r="X190">
        <v>0</v>
      </c>
      <c r="Y190">
        <v>5.8988111060537101</v>
      </c>
      <c r="Z190">
        <v>-1.03004096495213E-2</v>
      </c>
      <c r="AA190">
        <v>1.5251479289940799</v>
      </c>
      <c r="AB190">
        <v>6.4389194355939896</v>
      </c>
      <c r="AC190">
        <v>1.58701593081474</v>
      </c>
      <c r="AD190">
        <v>0.684948566226672</v>
      </c>
      <c r="AE190">
        <v>66600</v>
      </c>
      <c r="AF190">
        <v>3.1452708238507001</v>
      </c>
      <c r="AG190">
        <v>8.8529558488848394</v>
      </c>
      <c r="AH190">
        <v>63.806013654984</v>
      </c>
      <c r="AI190">
        <v>0</v>
      </c>
    </row>
    <row r="191" spans="1:35" x14ac:dyDescent="0.25">
      <c r="A191" t="s">
        <v>80</v>
      </c>
      <c r="B191" t="s">
        <v>81</v>
      </c>
      <c r="C191" t="s">
        <v>82</v>
      </c>
      <c r="D191">
        <v>29647.638003959899</v>
      </c>
      <c r="E191">
        <v>271.55</v>
      </c>
      <c r="F191">
        <v>29.479622403015</v>
      </c>
      <c r="G191">
        <v>13.571727310748599</v>
      </c>
      <c r="H191">
        <v>11.841021416803899</v>
      </c>
      <c r="I191">
        <v>8.2886998498714508</v>
      </c>
      <c r="J191">
        <v>1.97017123918246</v>
      </c>
      <c r="K191">
        <v>61.781352397974402</v>
      </c>
      <c r="L191">
        <v>45.525187566988201</v>
      </c>
      <c r="M191">
        <v>5.1055840454596799</v>
      </c>
      <c r="N191">
        <v>1.9740256063403601</v>
      </c>
      <c r="O191">
        <v>471639</v>
      </c>
      <c r="P191">
        <v>10</v>
      </c>
      <c r="Q191">
        <v>-0.67666422823700201</v>
      </c>
      <c r="R191">
        <v>5.2315442743654303</v>
      </c>
      <c r="S191">
        <v>5.7326838033601097</v>
      </c>
      <c r="T191">
        <v>-73.110630684869605</v>
      </c>
      <c r="U191">
        <v>1383985.5454545401</v>
      </c>
      <c r="V191">
        <v>-0.466813407590149</v>
      </c>
      <c r="W191">
        <v>1406398.828125</v>
      </c>
      <c r="X191">
        <v>0</v>
      </c>
      <c r="Y191">
        <v>16.352965937564399</v>
      </c>
      <c r="Z191">
        <v>9.1327946922390796E-2</v>
      </c>
      <c r="AA191">
        <v>0.30646192201842098</v>
      </c>
      <c r="AB191">
        <v>11.0223231741547</v>
      </c>
      <c r="AC191">
        <v>-0.38261057978665503</v>
      </c>
      <c r="AD191">
        <v>-0.49764525565339501</v>
      </c>
      <c r="AE191">
        <v>225992</v>
      </c>
      <c r="AF191">
        <v>0</v>
      </c>
      <c r="AG191">
        <v>4.5660600183366498</v>
      </c>
      <c r="AH191">
        <v>56.655636048161497</v>
      </c>
      <c r="AI191">
        <v>0</v>
      </c>
    </row>
    <row r="192" spans="1:35" x14ac:dyDescent="0.25">
      <c r="A192" t="s">
        <v>663</v>
      </c>
      <c r="B192" t="s">
        <v>662</v>
      </c>
      <c r="C192" t="s">
        <v>533</v>
      </c>
      <c r="D192">
        <v>29569.985936145</v>
      </c>
      <c r="E192">
        <v>979.5</v>
      </c>
      <c r="F192">
        <v>-23.543912505554001</v>
      </c>
      <c r="G192">
        <v>14.682121531436501</v>
      </c>
      <c r="H192">
        <v>4.0084948234669397</v>
      </c>
      <c r="I192">
        <v>0.45617325653444901</v>
      </c>
      <c r="J192">
        <v>11.6896375701888</v>
      </c>
      <c r="K192">
        <v>16.8854415274463</v>
      </c>
      <c r="L192">
        <v>-7.4983473415808897</v>
      </c>
      <c r="M192">
        <v>19.093507914721801</v>
      </c>
      <c r="N192">
        <v>3.0844198270283001</v>
      </c>
      <c r="O192">
        <v>514828</v>
      </c>
      <c r="P192">
        <v>1</v>
      </c>
      <c r="Q192">
        <v>-2.4936538748693402</v>
      </c>
      <c r="R192">
        <v>-9.1799265605872801E-2</v>
      </c>
      <c r="S192">
        <v>0.40934026338881302</v>
      </c>
      <c r="T192">
        <v>-69.715679342487107</v>
      </c>
      <c r="U192">
        <v>493450.95454545401</v>
      </c>
      <c r="V192">
        <v>-18.864799355744601</v>
      </c>
      <c r="W192">
        <v>504526.421875</v>
      </c>
      <c r="X192">
        <v>-6.5624756081419299E-3</v>
      </c>
      <c r="Y192">
        <v>20.631605025147099</v>
      </c>
      <c r="Z192">
        <v>1.7307178424868599</v>
      </c>
      <c r="AA192">
        <v>2.6023834839253999</v>
      </c>
      <c r="AB192">
        <v>7.55532764819392</v>
      </c>
      <c r="AC192">
        <v>-1.8464571642571399</v>
      </c>
      <c r="AD192">
        <v>-2.7050042294405099</v>
      </c>
      <c r="AE192">
        <v>132344</v>
      </c>
      <c r="AF192">
        <v>7.4818874811932896E-3</v>
      </c>
      <c r="AG192">
        <v>8.3801945201642596</v>
      </c>
      <c r="AH192">
        <v>57.401537280975099</v>
      </c>
      <c r="AI192">
        <v>-5.7984555587751096E-3</v>
      </c>
    </row>
    <row r="193" spans="1:35" x14ac:dyDescent="0.25">
      <c r="A193" t="s">
        <v>654</v>
      </c>
      <c r="B193" t="s">
        <v>653</v>
      </c>
      <c r="C193" t="s">
        <v>85</v>
      </c>
      <c r="D193">
        <v>29471.100181040001</v>
      </c>
      <c r="E193">
        <v>401.85</v>
      </c>
      <c r="F193">
        <v>-52.005724526522897</v>
      </c>
      <c r="G193">
        <v>31.302074824375101</v>
      </c>
      <c r="H193">
        <v>3.8774718883288002</v>
      </c>
      <c r="I193">
        <v>0.32515032139630901</v>
      </c>
      <c r="J193">
        <v>63.742690058479504</v>
      </c>
      <c r="K193">
        <v>38.0927835051546</v>
      </c>
      <c r="L193">
        <v>-35.960159362549703</v>
      </c>
      <c r="N193">
        <v>19.7043731199668</v>
      </c>
      <c r="O193">
        <v>953730</v>
      </c>
      <c r="P193">
        <v>1</v>
      </c>
      <c r="Q193">
        <v>-6.2173588659537399E-2</v>
      </c>
      <c r="R193">
        <v>-1.02216748768472</v>
      </c>
      <c r="S193">
        <v>-0.52102795869003704</v>
      </c>
      <c r="T193">
        <v>59.706418699983402</v>
      </c>
      <c r="U193">
        <v>1608444.0454545401</v>
      </c>
      <c r="V193">
        <v>4.0627608443035603</v>
      </c>
      <c r="W193">
        <v>1560179.9375</v>
      </c>
      <c r="X193">
        <v>0</v>
      </c>
      <c r="Y193">
        <v>14.5805248182601</v>
      </c>
      <c r="Z193">
        <v>1.55116030864429</v>
      </c>
      <c r="AA193">
        <v>3.13683221634889</v>
      </c>
      <c r="AB193">
        <v>65.574948176678106</v>
      </c>
      <c r="AC193">
        <v>-2.0473430129894701</v>
      </c>
      <c r="AD193">
        <v>-3.5459159318465301</v>
      </c>
      <c r="AE193">
        <v>83916</v>
      </c>
      <c r="AF193">
        <v>0</v>
      </c>
      <c r="AG193">
        <v>2.1603315291071601</v>
      </c>
      <c r="AH193">
        <v>0</v>
      </c>
      <c r="AI193">
        <v>0</v>
      </c>
    </row>
    <row r="194" spans="1:35" x14ac:dyDescent="0.25">
      <c r="A194" t="s">
        <v>682</v>
      </c>
      <c r="B194" t="s">
        <v>681</v>
      </c>
      <c r="C194" t="s">
        <v>91</v>
      </c>
      <c r="D194">
        <v>29356.288888225001</v>
      </c>
      <c r="E194">
        <v>1071.5</v>
      </c>
      <c r="F194">
        <v>83.861151253937194</v>
      </c>
      <c r="G194">
        <v>53.642099225695397</v>
      </c>
      <c r="H194">
        <v>-2.1237725508106799</v>
      </c>
      <c r="I194">
        <v>-5.6760941177431796</v>
      </c>
      <c r="J194">
        <v>8.25944937004199</v>
      </c>
      <c r="K194">
        <v>107.574583494769</v>
      </c>
      <c r="L194">
        <v>99.906716417910403</v>
      </c>
      <c r="N194">
        <v>42.044397521287102</v>
      </c>
      <c r="O194">
        <v>864013</v>
      </c>
      <c r="P194">
        <v>10</v>
      </c>
      <c r="Q194">
        <v>-1.2305848734847999</v>
      </c>
      <c r="R194">
        <v>7.0536517134578798</v>
      </c>
      <c r="S194">
        <v>7.5547912424525698</v>
      </c>
      <c r="T194">
        <v>-23.727194641916</v>
      </c>
      <c r="U194">
        <v>1373404.4545454499</v>
      </c>
      <c r="V194">
        <v>-73.818279777773796</v>
      </c>
      <c r="W194">
        <v>1416599.125</v>
      </c>
      <c r="X194">
        <v>-0.62985774240065195</v>
      </c>
      <c r="Y194">
        <v>11.780148979326899</v>
      </c>
      <c r="Z194">
        <v>-0.515508634066977</v>
      </c>
      <c r="AA194">
        <v>-0.91580292048762801</v>
      </c>
      <c r="AB194">
        <v>25.909459169692401</v>
      </c>
      <c r="AC194">
        <v>2.48624765582887</v>
      </c>
      <c r="AD194">
        <v>5.6118838182914601</v>
      </c>
      <c r="AE194">
        <v>471896</v>
      </c>
      <c r="AF194">
        <v>0</v>
      </c>
      <c r="AG194">
        <v>13.5376200070876</v>
      </c>
      <c r="AH194">
        <v>39.473736718503602</v>
      </c>
      <c r="AI194">
        <v>-1.33929707432898E-2</v>
      </c>
    </row>
    <row r="195" spans="1:35" x14ac:dyDescent="0.25">
      <c r="A195" t="s">
        <v>656</v>
      </c>
      <c r="B195" t="s">
        <v>655</v>
      </c>
      <c r="C195" t="s">
        <v>657</v>
      </c>
      <c r="D195">
        <v>29033.532058320001</v>
      </c>
      <c r="E195">
        <v>1044.5</v>
      </c>
      <c r="F195">
        <v>47.9519226677115</v>
      </c>
      <c r="G195">
        <v>34.983199793228202</v>
      </c>
      <c r="H195">
        <v>7.9809779799441696</v>
      </c>
      <c r="I195">
        <v>4.4286564130116801</v>
      </c>
      <c r="J195">
        <v>6.27094303494495</v>
      </c>
      <c r="K195">
        <v>79.359491714604601</v>
      </c>
      <c r="L195">
        <v>63.997487831684701</v>
      </c>
      <c r="N195">
        <v>23.385498088819901</v>
      </c>
      <c r="O195">
        <v>53776</v>
      </c>
      <c r="P195">
        <v>5</v>
      </c>
      <c r="Q195">
        <v>-2.2415648837100499</v>
      </c>
      <c r="R195">
        <v>-3.8611993188825999</v>
      </c>
      <c r="S195">
        <v>-3.3600597898879099</v>
      </c>
      <c r="T195">
        <v>2.0921137563124099</v>
      </c>
      <c r="U195">
        <v>128184.86363636301</v>
      </c>
      <c r="V195">
        <v>-65.0889072106052</v>
      </c>
      <c r="W195">
        <v>172008.9375</v>
      </c>
      <c r="X195">
        <v>-1.6964045049974101E-3</v>
      </c>
      <c r="Y195">
        <v>5.7303013402494702</v>
      </c>
      <c r="Z195">
        <v>0.44676959276394801</v>
      </c>
      <c r="AA195">
        <v>0.79415762988853</v>
      </c>
      <c r="AB195">
        <v>2.6099988179260101</v>
      </c>
      <c r="AC195">
        <v>-0.18560452127703</v>
      </c>
      <c r="AD195">
        <v>-0.60714826430250801</v>
      </c>
      <c r="AE195">
        <v>63451</v>
      </c>
      <c r="AF195">
        <v>0</v>
      </c>
      <c r="AG195">
        <v>1.86787635144763</v>
      </c>
      <c r="AH195">
        <v>74.2048754757501</v>
      </c>
      <c r="AI195">
        <v>-2.8400307556353201E-4</v>
      </c>
    </row>
    <row r="196" spans="1:35" x14ac:dyDescent="0.25">
      <c r="A196" t="s">
        <v>698</v>
      </c>
      <c r="B196" t="s">
        <v>697</v>
      </c>
      <c r="C196" t="s">
        <v>112</v>
      </c>
      <c r="D196">
        <v>29002.151439000001</v>
      </c>
      <c r="E196">
        <v>596.9</v>
      </c>
      <c r="F196">
        <v>310.311577693169</v>
      </c>
      <c r="G196">
        <v>115.09909909909901</v>
      </c>
      <c r="H196">
        <v>53.090536034880699</v>
      </c>
      <c r="I196">
        <v>49.538214467948201</v>
      </c>
      <c r="J196">
        <v>0.35181772491204</v>
      </c>
      <c r="K196">
        <v>336.489945155393</v>
      </c>
      <c r="L196">
        <v>326.35714285714198</v>
      </c>
      <c r="M196">
        <v>110.04374095293799</v>
      </c>
      <c r="N196">
        <v>103.50139739469</v>
      </c>
      <c r="O196">
        <v>553303</v>
      </c>
      <c r="P196">
        <v>1</v>
      </c>
      <c r="Q196">
        <v>3.7185056472632398</v>
      </c>
      <c r="R196">
        <v>6.8373008770359602</v>
      </c>
      <c r="S196">
        <v>7.3384404060306396</v>
      </c>
      <c r="T196">
        <v>47.8897822159024</v>
      </c>
      <c r="U196">
        <v>674942.45454545401</v>
      </c>
      <c r="V196">
        <v>192.40635437365199</v>
      </c>
      <c r="W196">
        <v>332956.203125</v>
      </c>
      <c r="X196">
        <v>-8.8686276603554397</v>
      </c>
      <c r="Y196">
        <v>2.1375757288348801E-3</v>
      </c>
      <c r="Z196">
        <v>3.4467442944793902E-5</v>
      </c>
      <c r="AA196">
        <v>-2.25155329289607E-4</v>
      </c>
      <c r="AB196">
        <v>0.143390505312918</v>
      </c>
      <c r="AC196">
        <v>-5.0322070521893698E-2</v>
      </c>
      <c r="AD196">
        <v>-5.3681947261718599E-2</v>
      </c>
      <c r="AE196">
        <v>22770</v>
      </c>
      <c r="AF196">
        <v>13.7627885603428</v>
      </c>
      <c r="AG196">
        <v>5.6826259247228599</v>
      </c>
      <c r="AH196">
        <v>65.749673024800501</v>
      </c>
      <c r="AI196">
        <v>0</v>
      </c>
    </row>
    <row r="197" spans="1:35" x14ac:dyDescent="0.25">
      <c r="A197" t="s">
        <v>667</v>
      </c>
      <c r="B197" t="s">
        <v>666</v>
      </c>
      <c r="C197" t="s">
        <v>290</v>
      </c>
      <c r="D197">
        <v>28873.603895625001</v>
      </c>
      <c r="E197">
        <v>2649.55</v>
      </c>
      <c r="F197">
        <v>16.203804673057899</v>
      </c>
      <c r="G197">
        <v>17.9307428673165</v>
      </c>
      <c r="H197">
        <v>1.36967957914873</v>
      </c>
      <c r="I197">
        <v>-2.18264198778376</v>
      </c>
      <c r="J197">
        <v>0.96054046913625002</v>
      </c>
      <c r="K197">
        <v>34.358519269776799</v>
      </c>
      <c r="L197">
        <v>32.249369837031097</v>
      </c>
      <c r="M197">
        <v>12.4261107954705</v>
      </c>
      <c r="N197">
        <v>6.3330411629082297</v>
      </c>
      <c r="O197">
        <v>39867</v>
      </c>
      <c r="P197">
        <v>10</v>
      </c>
      <c r="Q197">
        <v>1.1143549525826799</v>
      </c>
      <c r="R197">
        <v>1.4317707635472701</v>
      </c>
      <c r="S197">
        <v>1.9329102925419499</v>
      </c>
      <c r="T197">
        <v>160.449467563859</v>
      </c>
      <c r="U197">
        <v>38655.727272727199</v>
      </c>
      <c r="V197">
        <v>48.160398394529501</v>
      </c>
      <c r="W197">
        <v>60987.390625</v>
      </c>
      <c r="X197">
        <v>-4.3202819416023799E-3</v>
      </c>
      <c r="Y197">
        <v>16.871848556836799</v>
      </c>
      <c r="Z197">
        <v>7.0766218203402703E-2</v>
      </c>
      <c r="AA197">
        <v>0.16894642544372401</v>
      </c>
      <c r="AB197">
        <v>7.7819573505366897</v>
      </c>
      <c r="AC197">
        <v>9.5636641247207096E-2</v>
      </c>
      <c r="AD197">
        <v>0.20832759545887899</v>
      </c>
      <c r="AE197">
        <v>35741</v>
      </c>
      <c r="AF197">
        <v>0</v>
      </c>
      <c r="AG197">
        <v>9.4089251264537506</v>
      </c>
      <c r="AH197">
        <v>38.4898589481949</v>
      </c>
      <c r="AI197">
        <v>-4.3202819416023799E-3</v>
      </c>
    </row>
    <row r="198" spans="1:35" x14ac:dyDescent="0.25">
      <c r="A198" t="s">
        <v>665</v>
      </c>
      <c r="B198" t="s">
        <v>664</v>
      </c>
      <c r="C198" t="s">
        <v>290</v>
      </c>
      <c r="D198">
        <v>28770.638079809902</v>
      </c>
      <c r="E198">
        <v>381.5</v>
      </c>
      <c r="F198">
        <v>26.0136416876373</v>
      </c>
      <c r="G198">
        <v>33.461605737274702</v>
      </c>
      <c r="H198">
        <v>10.6117715279791</v>
      </c>
      <c r="I198">
        <v>7.0594499610466297</v>
      </c>
      <c r="J198">
        <v>0.91743119266054496</v>
      </c>
      <c r="K198">
        <v>56.995884773662503</v>
      </c>
      <c r="L198">
        <v>42.059206851610398</v>
      </c>
      <c r="M198">
        <v>19.032381828538501</v>
      </c>
      <c r="N198">
        <v>21.8639040328665</v>
      </c>
      <c r="O198">
        <v>1849947</v>
      </c>
      <c r="P198">
        <v>2</v>
      </c>
      <c r="Q198">
        <v>1.8555600053397301</v>
      </c>
      <c r="R198">
        <v>1.6655562958027901</v>
      </c>
      <c r="S198">
        <v>2.1666958247974799</v>
      </c>
      <c r="T198">
        <v>16.699921840353699</v>
      </c>
      <c r="U198">
        <v>2434819.81818181</v>
      </c>
      <c r="V198">
        <v>-15.5118325643167</v>
      </c>
      <c r="W198">
        <v>2223485.125</v>
      </c>
      <c r="X198">
        <v>7.6071434733982798E-2</v>
      </c>
      <c r="Y198">
        <v>8.0105252386540702</v>
      </c>
      <c r="Z198">
        <v>1.87266459672631</v>
      </c>
      <c r="AA198">
        <v>3.5273013763765499</v>
      </c>
      <c r="AB198">
        <v>7.1793945693527004</v>
      </c>
      <c r="AC198">
        <v>4.8751727256260702E-2</v>
      </c>
      <c r="AD198">
        <v>-0.121820137007732</v>
      </c>
      <c r="AE198">
        <v>185803</v>
      </c>
      <c r="AF198">
        <v>0</v>
      </c>
      <c r="AG198">
        <v>9.8105589466253509</v>
      </c>
      <c r="AH198">
        <v>62.122197340115498</v>
      </c>
      <c r="AI198">
        <v>-1.54660852292423E-2</v>
      </c>
    </row>
    <row r="199" spans="1:35" x14ac:dyDescent="0.25">
      <c r="A199" t="s">
        <v>676</v>
      </c>
      <c r="B199" t="s">
        <v>675</v>
      </c>
      <c r="C199" t="s">
        <v>91</v>
      </c>
      <c r="D199">
        <v>28670.872341769998</v>
      </c>
      <c r="E199">
        <v>4672.3</v>
      </c>
      <c r="F199">
        <v>5.4375148791879901</v>
      </c>
      <c r="G199">
        <v>8.8074334552059703</v>
      </c>
      <c r="H199">
        <v>7.2822292188749901E-2</v>
      </c>
      <c r="I199">
        <v>-3.4794992747437399</v>
      </c>
      <c r="J199">
        <v>8.1876163773730397</v>
      </c>
      <c r="K199">
        <v>45.552249964953802</v>
      </c>
      <c r="L199">
        <v>21.483080043161099</v>
      </c>
      <c r="M199">
        <v>30.171884750994799</v>
      </c>
      <c r="N199">
        <v>-2.7902682492023101</v>
      </c>
      <c r="O199">
        <v>113933</v>
      </c>
      <c r="P199">
        <v>10</v>
      </c>
      <c r="Q199">
        <v>-0.43471775310588001</v>
      </c>
      <c r="R199">
        <v>0.689610585522487</v>
      </c>
      <c r="S199">
        <v>1.1907501145171699</v>
      </c>
      <c r="T199">
        <v>-28.611172029198901</v>
      </c>
      <c r="U199">
        <v>311794.18181818101</v>
      </c>
      <c r="V199">
        <v>-89.923987494859503</v>
      </c>
      <c r="W199">
        <v>312433.4375</v>
      </c>
      <c r="X199">
        <v>-13.361533755768001</v>
      </c>
      <c r="Y199">
        <v>37.201444639830299</v>
      </c>
      <c r="Z199">
        <v>5.0001624701800704</v>
      </c>
      <c r="AA199">
        <v>10.463533841739</v>
      </c>
      <c r="AB199">
        <v>24.781740030660501</v>
      </c>
      <c r="AC199">
        <v>-0.620051968564165</v>
      </c>
      <c r="AD199">
        <v>3.4779206103259601</v>
      </c>
      <c r="AE199">
        <v>133646</v>
      </c>
      <c r="AF199">
        <v>0</v>
      </c>
      <c r="AG199">
        <v>7.0015179694252403</v>
      </c>
      <c r="AH199">
        <v>26.631956255742601</v>
      </c>
      <c r="AI199">
        <v>-3.5237820771421502</v>
      </c>
    </row>
    <row r="200" spans="1:35" x14ac:dyDescent="0.25">
      <c r="A200" t="s">
        <v>669</v>
      </c>
      <c r="B200" t="s">
        <v>668</v>
      </c>
      <c r="C200" t="s">
        <v>670</v>
      </c>
      <c r="D200">
        <v>28241.353172409901</v>
      </c>
      <c r="E200">
        <v>3844.65</v>
      </c>
      <c r="F200">
        <v>6.3623817293837304</v>
      </c>
      <c r="G200">
        <v>26.662493616881001</v>
      </c>
      <c r="H200">
        <v>0.25424391770319898</v>
      </c>
      <c r="I200">
        <v>-3.2980776492292998</v>
      </c>
      <c r="J200">
        <v>4.7585605971935001</v>
      </c>
      <c r="K200">
        <v>41.088073394495403</v>
      </c>
      <c r="L200">
        <v>22.4079468933569</v>
      </c>
      <c r="M200">
        <v>16.383854597298701</v>
      </c>
      <c r="N200">
        <v>15.064791912472799</v>
      </c>
      <c r="O200">
        <v>13313</v>
      </c>
      <c r="P200">
        <v>1</v>
      </c>
      <c r="Q200">
        <v>-0.47630758079755797</v>
      </c>
      <c r="R200">
        <v>-1.4268133220521499</v>
      </c>
      <c r="S200">
        <v>-0.925673793057466</v>
      </c>
      <c r="T200">
        <v>-20.448162533612098</v>
      </c>
      <c r="U200">
        <v>20292.3181818181</v>
      </c>
      <c r="V200">
        <v>39.930628547403799</v>
      </c>
      <c r="W200">
        <v>26987.96875</v>
      </c>
      <c r="X200">
        <v>-2.91490964750096E-2</v>
      </c>
      <c r="Y200">
        <v>13.1848588846646</v>
      </c>
      <c r="Z200">
        <v>2.9731313115824699E-2</v>
      </c>
      <c r="AA200">
        <v>0.14686854293104101</v>
      </c>
      <c r="AB200">
        <v>7.1695438719626496</v>
      </c>
      <c r="AC200">
        <v>0.26627649903151801</v>
      </c>
      <c r="AD200">
        <v>0.49465327871818998</v>
      </c>
      <c r="AE200">
        <v>42125</v>
      </c>
      <c r="AF200">
        <v>0</v>
      </c>
      <c r="AG200">
        <v>6.4481499798846604</v>
      </c>
      <c r="AH200">
        <v>66.669302470207995</v>
      </c>
      <c r="AI200">
        <v>-1.7438946782490899E-2</v>
      </c>
    </row>
    <row r="201" spans="1:35" x14ac:dyDescent="0.25">
      <c r="A201" t="s">
        <v>680</v>
      </c>
      <c r="B201" t="s">
        <v>679</v>
      </c>
      <c r="C201" t="s">
        <v>293</v>
      </c>
      <c r="D201">
        <v>28019.868257490001</v>
      </c>
      <c r="E201">
        <v>814.7</v>
      </c>
      <c r="F201">
        <v>-17.467308766126902</v>
      </c>
      <c r="G201">
        <v>-2.8036268193748501</v>
      </c>
      <c r="H201">
        <v>2.2208281053952299</v>
      </c>
      <c r="I201">
        <v>-1.33149346153726</v>
      </c>
      <c r="J201">
        <v>8.6289431692647405</v>
      </c>
      <c r="K201">
        <v>35.987314304790502</v>
      </c>
      <c r="L201">
        <v>-1.4217436021537899</v>
      </c>
      <c r="M201">
        <v>10.467530741563801</v>
      </c>
      <c r="N201">
        <v>-14.4013285237831</v>
      </c>
      <c r="O201">
        <v>224898</v>
      </c>
      <c r="P201">
        <v>2</v>
      </c>
      <c r="Q201">
        <v>0.34487005788891101</v>
      </c>
      <c r="R201">
        <v>1.5645452845477801</v>
      </c>
      <c r="S201">
        <v>2.0656848135424699</v>
      </c>
      <c r="T201">
        <v>2.23333409096074</v>
      </c>
      <c r="U201">
        <v>709956.36363636295</v>
      </c>
      <c r="V201">
        <v>-50.504532539872898</v>
      </c>
      <c r="W201">
        <v>853538.578125</v>
      </c>
      <c r="X201">
        <v>-1.3039131842896301</v>
      </c>
      <c r="Y201">
        <v>34.345420410881196</v>
      </c>
      <c r="Z201">
        <v>0.28061099708769099</v>
      </c>
      <c r="AA201">
        <v>-1.65867574529286</v>
      </c>
      <c r="AB201">
        <v>48.463232829869199</v>
      </c>
      <c r="AC201">
        <v>0.75720143546101304</v>
      </c>
      <c r="AD201">
        <v>3.6579196432018199</v>
      </c>
      <c r="AE201">
        <v>67708</v>
      </c>
      <c r="AF201">
        <v>9.4677231302858296</v>
      </c>
      <c r="AG201">
        <v>4.8251652491570596</v>
      </c>
      <c r="AH201">
        <v>10.146264067034</v>
      </c>
      <c r="AI201">
        <v>0</v>
      </c>
    </row>
    <row r="202" spans="1:35" x14ac:dyDescent="0.25">
      <c r="A202" t="s">
        <v>678</v>
      </c>
      <c r="B202" t="s">
        <v>677</v>
      </c>
      <c r="C202" t="s">
        <v>504</v>
      </c>
      <c r="D202">
        <v>27630.6189753</v>
      </c>
      <c r="E202">
        <v>2517.6</v>
      </c>
      <c r="F202">
        <v>5.8042521290597602</v>
      </c>
      <c r="G202">
        <v>32.1262693851845</v>
      </c>
      <c r="H202">
        <v>12.9627136895948</v>
      </c>
      <c r="I202">
        <v>9.4103921226623299</v>
      </c>
      <c r="J202">
        <v>8.37702573879886</v>
      </c>
      <c r="K202">
        <v>37.524922841613602</v>
      </c>
      <c r="L202">
        <v>21.849817293032899</v>
      </c>
      <c r="M202">
        <v>17.2461915505131</v>
      </c>
      <c r="N202">
        <v>20.528567680776298</v>
      </c>
      <c r="O202">
        <v>37856</v>
      </c>
      <c r="P202">
        <v>2</v>
      </c>
      <c r="Q202">
        <v>2.6105031484991001</v>
      </c>
      <c r="R202">
        <v>1.93744306103856</v>
      </c>
      <c r="S202">
        <v>2.4385825900332398</v>
      </c>
      <c r="T202">
        <v>-24.291028358865599</v>
      </c>
      <c r="U202">
        <v>74377.363636363603</v>
      </c>
      <c r="V202">
        <v>-44.280247277009103</v>
      </c>
      <c r="W202">
        <v>58954.90625</v>
      </c>
      <c r="X202">
        <v>0</v>
      </c>
      <c r="Y202">
        <v>15.5048780467335</v>
      </c>
      <c r="Z202">
        <v>-0.12758536476879401</v>
      </c>
      <c r="AA202">
        <v>0.16019547434755599</v>
      </c>
      <c r="AB202">
        <v>12.3509289899065</v>
      </c>
      <c r="AC202">
        <v>5.6683532469538202E-2</v>
      </c>
      <c r="AD202">
        <v>8.0866055760376199E-2</v>
      </c>
      <c r="AE202">
        <v>39815</v>
      </c>
      <c r="AF202">
        <v>0</v>
      </c>
      <c r="AG202">
        <v>3.7224116559510398</v>
      </c>
      <c r="AH202">
        <v>61.981871709678799</v>
      </c>
      <c r="AI202">
        <v>0</v>
      </c>
    </row>
    <row r="203" spans="1:35" x14ac:dyDescent="0.25">
      <c r="A203" t="s">
        <v>686</v>
      </c>
      <c r="B203" t="s">
        <v>685</v>
      </c>
      <c r="C203" t="s">
        <v>102</v>
      </c>
      <c r="D203">
        <v>26973.087788159999</v>
      </c>
      <c r="E203">
        <v>2013.15</v>
      </c>
      <c r="F203">
        <v>-10.2350952806555</v>
      </c>
      <c r="G203">
        <v>10.37914302163</v>
      </c>
      <c r="H203">
        <v>-7.5349072202829097</v>
      </c>
      <c r="I203">
        <v>-11.0872287872154</v>
      </c>
      <c r="J203">
        <v>17.060328341156801</v>
      </c>
      <c r="K203">
        <v>16.3670520231213</v>
      </c>
      <c r="L203">
        <v>5.8104698833175696</v>
      </c>
      <c r="M203">
        <v>53.387128154414299</v>
      </c>
      <c r="N203">
        <v>-1.21855868277821</v>
      </c>
      <c r="O203">
        <v>328859</v>
      </c>
      <c r="P203">
        <v>2</v>
      </c>
      <c r="Q203">
        <v>1.7976334951456401</v>
      </c>
      <c r="R203">
        <v>1.7102005759612</v>
      </c>
      <c r="S203">
        <v>2.2113401049558901</v>
      </c>
      <c r="T203">
        <v>-0.53444072758948102</v>
      </c>
      <c r="U203">
        <v>435275.045454545</v>
      </c>
      <c r="V203">
        <v>-2.4660857598747201</v>
      </c>
      <c r="W203">
        <v>508673.9375</v>
      </c>
      <c r="X203">
        <v>3.4163913098762801</v>
      </c>
      <c r="Y203">
        <v>15.621207536534</v>
      </c>
      <c r="Z203">
        <v>0.56692115252419795</v>
      </c>
      <c r="AA203">
        <v>1.86441696831145</v>
      </c>
      <c r="AB203">
        <v>8.0799114963643905</v>
      </c>
      <c r="AC203">
        <v>0.35723450142885399</v>
      </c>
      <c r="AD203">
        <v>-0.63147429933760202</v>
      </c>
      <c r="AE203">
        <v>612869</v>
      </c>
      <c r="AF203">
        <v>0</v>
      </c>
      <c r="AG203">
        <v>21.974807351058299</v>
      </c>
      <c r="AH203">
        <v>49.131896692588498</v>
      </c>
      <c r="AI203">
        <v>0</v>
      </c>
    </row>
    <row r="204" spans="1:35" x14ac:dyDescent="0.25">
      <c r="A204" t="s">
        <v>690</v>
      </c>
      <c r="B204" t="s">
        <v>689</v>
      </c>
      <c r="C204" t="s">
        <v>71</v>
      </c>
      <c r="D204">
        <v>26658.362208350001</v>
      </c>
      <c r="E204">
        <v>424.3</v>
      </c>
      <c r="F204">
        <v>78.453632635705901</v>
      </c>
      <c r="G204">
        <v>37.625689263704103</v>
      </c>
      <c r="H204">
        <v>3.62681646110636</v>
      </c>
      <c r="I204">
        <v>7.4494894173868301E-2</v>
      </c>
      <c r="J204">
        <v>2.8753240631628398</v>
      </c>
      <c r="K204">
        <v>101.137710357904</v>
      </c>
      <c r="L204">
        <v>94.499197799679095</v>
      </c>
      <c r="M204">
        <v>7.8785955807072003</v>
      </c>
      <c r="N204">
        <v>26.027987559295799</v>
      </c>
      <c r="O204">
        <v>1154767</v>
      </c>
      <c r="P204">
        <v>1</v>
      </c>
      <c r="Q204">
        <v>1.0839785586658699</v>
      </c>
      <c r="R204">
        <v>1.37379046708875</v>
      </c>
      <c r="S204">
        <v>1.87492999608344</v>
      </c>
      <c r="T204">
        <v>-29.049844093206101</v>
      </c>
      <c r="U204">
        <v>2147900.9090908999</v>
      </c>
      <c r="V204">
        <v>38.575920125763503</v>
      </c>
      <c r="W204">
        <v>2622692.34375</v>
      </c>
      <c r="X204">
        <v>0</v>
      </c>
      <c r="Y204">
        <v>17.219813273589399</v>
      </c>
      <c r="Z204">
        <v>-0.55461907625626505</v>
      </c>
      <c r="AA204">
        <v>8.86821226684162E-2</v>
      </c>
      <c r="AB204">
        <v>23.411978353437998</v>
      </c>
      <c r="AC204">
        <v>1.0548055458257799</v>
      </c>
      <c r="AD204">
        <v>0.534942519200718</v>
      </c>
      <c r="AE204">
        <v>286777</v>
      </c>
      <c r="AF204">
        <v>0.40073629491964202</v>
      </c>
      <c r="AG204">
        <v>6.2157339315315703</v>
      </c>
      <c r="AH204">
        <v>37.342945951146397</v>
      </c>
      <c r="AI204">
        <v>0</v>
      </c>
    </row>
    <row r="205" spans="1:35" x14ac:dyDescent="0.25">
      <c r="A205" t="s">
        <v>50</v>
      </c>
      <c r="B205" t="s">
        <v>51</v>
      </c>
      <c r="C205" t="s">
        <v>52</v>
      </c>
      <c r="D205">
        <v>26592.964210979899</v>
      </c>
      <c r="E205">
        <v>58.85</v>
      </c>
      <c r="F205">
        <v>-12.8904380824657</v>
      </c>
      <c r="G205">
        <v>14.941406249999901</v>
      </c>
      <c r="H205">
        <v>3.9752650176678399</v>
      </c>
      <c r="I205">
        <v>0.42294345073534401</v>
      </c>
      <c r="J205">
        <v>20.900594732370401</v>
      </c>
      <c r="K205">
        <v>30.3433001107419</v>
      </c>
      <c r="L205">
        <v>3.1551270815074499</v>
      </c>
      <c r="N205">
        <v>3.3437045455917001</v>
      </c>
      <c r="O205">
        <v>7220334</v>
      </c>
      <c r="P205">
        <v>1</v>
      </c>
      <c r="Q205">
        <v>-2.1612635078969098</v>
      </c>
      <c r="R205">
        <v>1.64075993091537</v>
      </c>
      <c r="S205">
        <v>2.1418994599100598</v>
      </c>
      <c r="T205">
        <v>25.822649503764101</v>
      </c>
      <c r="U205">
        <v>8644296.2727272697</v>
      </c>
      <c r="V205">
        <v>15.949980657161801</v>
      </c>
      <c r="W205">
        <v>6698799.015625</v>
      </c>
      <c r="X205">
        <v>0</v>
      </c>
      <c r="Y205">
        <v>17.985586966665299</v>
      </c>
      <c r="Z205">
        <v>-1.0475831785234899</v>
      </c>
      <c r="AA205">
        <v>-0.35820751819636598</v>
      </c>
      <c r="AB205">
        <v>10.9335412850083</v>
      </c>
      <c r="AC205">
        <v>1.01855165475747</v>
      </c>
      <c r="AD205">
        <v>-9.6938913637000398E-2</v>
      </c>
      <c r="AE205">
        <v>694219</v>
      </c>
      <c r="AF205">
        <v>0</v>
      </c>
      <c r="AG205">
        <v>6.2336247664355797</v>
      </c>
      <c r="AH205">
        <v>61.726635132507703</v>
      </c>
      <c r="AI205">
        <v>0</v>
      </c>
    </row>
    <row r="206" spans="1:35" x14ac:dyDescent="0.25">
      <c r="A206" t="s">
        <v>700</v>
      </c>
      <c r="B206" t="s">
        <v>699</v>
      </c>
      <c r="C206" t="s">
        <v>701</v>
      </c>
      <c r="D206">
        <v>26536.072484205</v>
      </c>
      <c r="E206">
        <v>2536.85</v>
      </c>
      <c r="F206">
        <v>31.257303260135501</v>
      </c>
      <c r="G206">
        <v>26.198885683016599</v>
      </c>
      <c r="H206">
        <v>15.5608700603575</v>
      </c>
      <c r="I206">
        <v>12.008548493425</v>
      </c>
      <c r="J206">
        <v>0.20497861521178101</v>
      </c>
      <c r="K206">
        <v>58.093665285264599</v>
      </c>
      <c r="L206">
        <v>47.302868424108603</v>
      </c>
      <c r="M206">
        <v>22.450310257842901</v>
      </c>
      <c r="N206">
        <v>14.601183978608301</v>
      </c>
      <c r="O206">
        <v>672085</v>
      </c>
      <c r="P206">
        <v>10</v>
      </c>
      <c r="Q206">
        <v>3.5723763447445198</v>
      </c>
      <c r="R206">
        <v>8.2412424798395705</v>
      </c>
      <c r="S206">
        <v>8.7423820088342605</v>
      </c>
      <c r="T206">
        <v>113.373865007302</v>
      </c>
      <c r="U206">
        <v>299661.95454545401</v>
      </c>
      <c r="V206">
        <v>354.09614540049301</v>
      </c>
      <c r="W206">
        <v>273338.640625</v>
      </c>
      <c r="X206">
        <v>-5.2582036958541902</v>
      </c>
      <c r="Y206">
        <v>9.8534238470956499</v>
      </c>
      <c r="Z206">
        <v>1.74578019859454</v>
      </c>
      <c r="AA206">
        <v>1.36069859020657</v>
      </c>
      <c r="AB206">
        <v>5.6084303444377204</v>
      </c>
      <c r="AC206">
        <v>0.944348315527204</v>
      </c>
      <c r="AD206">
        <v>1.6545368182264899</v>
      </c>
      <c r="AE206">
        <v>136351</v>
      </c>
      <c r="AF206">
        <v>0</v>
      </c>
      <c r="AG206">
        <v>9.5052482319156102</v>
      </c>
      <c r="AH206">
        <v>67.644833795167102</v>
      </c>
      <c r="AI206">
        <v>-5.2582036958541902</v>
      </c>
    </row>
    <row r="207" spans="1:35" x14ac:dyDescent="0.25">
      <c r="A207" t="s">
        <v>684</v>
      </c>
      <c r="B207" t="s">
        <v>683</v>
      </c>
      <c r="C207" t="s">
        <v>17</v>
      </c>
      <c r="D207">
        <v>26433.460570439998</v>
      </c>
      <c r="E207">
        <v>30.2</v>
      </c>
      <c r="F207">
        <v>54.095279906449299</v>
      </c>
      <c r="G207">
        <v>5.7793345008756498</v>
      </c>
      <c r="H207">
        <v>6.1511423550087798</v>
      </c>
      <c r="I207">
        <v>2.5988207880762801</v>
      </c>
      <c r="J207">
        <v>38.410596026489998</v>
      </c>
      <c r="K207">
        <v>71.104815864022598</v>
      </c>
      <c r="L207">
        <v>70.1408450704225</v>
      </c>
      <c r="M207">
        <v>-15.821546654675799</v>
      </c>
      <c r="N207">
        <v>-5.8183672035326301</v>
      </c>
      <c r="O207">
        <v>4841054</v>
      </c>
      <c r="P207">
        <v>10</v>
      </c>
      <c r="Q207">
        <v>-0.82101806239737196</v>
      </c>
      <c r="R207">
        <v>-3.0497592295345002</v>
      </c>
      <c r="S207">
        <v>-2.5486197005398199</v>
      </c>
      <c r="T207">
        <v>-20.886240716575301</v>
      </c>
      <c r="U207">
        <v>15046703.3181818</v>
      </c>
      <c r="V207">
        <v>-62.294969990137297</v>
      </c>
      <c r="W207">
        <v>10637548.90625</v>
      </c>
      <c r="X207">
        <v>0</v>
      </c>
      <c r="Y207">
        <v>2.83532263907632</v>
      </c>
      <c r="Z207">
        <v>-3.2144735277309801E-2</v>
      </c>
      <c r="AA207">
        <v>-5.0613105118597998E-2</v>
      </c>
      <c r="AB207">
        <v>0.143069918841014</v>
      </c>
      <c r="AC207">
        <v>-5.5888110244333697E-2</v>
      </c>
      <c r="AD207">
        <v>-4.4472894094487903E-2</v>
      </c>
      <c r="AE207">
        <v>434384</v>
      </c>
      <c r="AF207">
        <v>0</v>
      </c>
      <c r="AG207">
        <v>2.7466018495773299</v>
      </c>
      <c r="AH207">
        <v>93.081995909495205</v>
      </c>
      <c r="AI207">
        <v>0</v>
      </c>
    </row>
    <row r="208" spans="1:35" x14ac:dyDescent="0.25">
      <c r="A208" t="s">
        <v>692</v>
      </c>
      <c r="B208" t="s">
        <v>691</v>
      </c>
      <c r="C208" t="s">
        <v>58</v>
      </c>
      <c r="D208">
        <v>26312.755329</v>
      </c>
      <c r="E208">
        <v>327.60000000000002</v>
      </c>
      <c r="F208">
        <v>5.3177344161701097</v>
      </c>
      <c r="G208">
        <v>19.7514317046423</v>
      </c>
      <c r="H208">
        <v>7.5391180654338603</v>
      </c>
      <c r="I208">
        <v>3.9867964985013602</v>
      </c>
      <c r="J208">
        <v>9.0557590557590295</v>
      </c>
      <c r="K208">
        <v>31.5134484142914</v>
      </c>
      <c r="L208">
        <v>21.363299580143199</v>
      </c>
      <c r="M208">
        <v>0.61560331052308204</v>
      </c>
      <c r="N208">
        <v>8.1537300002341002</v>
      </c>
      <c r="O208">
        <v>240944</v>
      </c>
      <c r="P208">
        <v>1</v>
      </c>
      <c r="Q208">
        <v>0.64516129032258696</v>
      </c>
      <c r="R208">
        <v>1.4869888475836399</v>
      </c>
      <c r="S208">
        <v>1.98812837657833</v>
      </c>
      <c r="T208">
        <v>19.8064750312016</v>
      </c>
      <c r="U208">
        <v>407920.09090909001</v>
      </c>
      <c r="V208">
        <v>-66.630981678782405</v>
      </c>
      <c r="W208">
        <v>558151.4765625</v>
      </c>
      <c r="X208">
        <v>0</v>
      </c>
      <c r="Y208">
        <v>12.291943841530401</v>
      </c>
      <c r="Z208">
        <v>-0.52210683006119196</v>
      </c>
      <c r="AA208">
        <v>-1.05182134857983</v>
      </c>
      <c r="AB208">
        <v>4.21653933910601</v>
      </c>
      <c r="AC208">
        <v>0.33276588950948</v>
      </c>
      <c r="AD208">
        <v>0.89897155739634005</v>
      </c>
      <c r="AE208">
        <v>95055</v>
      </c>
      <c r="AF208">
        <v>0</v>
      </c>
      <c r="AG208">
        <v>6.5310926087469898</v>
      </c>
      <c r="AH208">
        <v>74.989999994804407</v>
      </c>
      <c r="AI208">
        <v>0</v>
      </c>
    </row>
    <row r="209" spans="1:35" x14ac:dyDescent="0.25">
      <c r="A209" t="s">
        <v>672</v>
      </c>
      <c r="B209" t="s">
        <v>671</v>
      </c>
      <c r="C209" t="s">
        <v>488</v>
      </c>
      <c r="D209">
        <v>26271.253260000001</v>
      </c>
      <c r="E209">
        <v>120.95</v>
      </c>
      <c r="F209">
        <v>274.74603418982298</v>
      </c>
      <c r="G209">
        <v>65.912208504801001</v>
      </c>
      <c r="H209">
        <v>-1.6666666666666601</v>
      </c>
      <c r="I209">
        <v>-5.21898823359916</v>
      </c>
      <c r="J209">
        <v>21.2484497726333</v>
      </c>
      <c r="K209">
        <v>295.90834697217599</v>
      </c>
      <c r="L209">
        <v>290.79159935379602</v>
      </c>
      <c r="N209">
        <v>54.314506800392799</v>
      </c>
      <c r="O209">
        <v>72992785</v>
      </c>
      <c r="P209">
        <v>10</v>
      </c>
      <c r="Q209">
        <v>-4.0079365079364999</v>
      </c>
      <c r="R209">
        <v>-11.4892060007317</v>
      </c>
      <c r="S209">
        <v>-10.988066471737101</v>
      </c>
      <c r="T209">
        <v>19.5082398188521</v>
      </c>
      <c r="U209">
        <v>26621258</v>
      </c>
      <c r="V209">
        <v>-29.155713227173798</v>
      </c>
      <c r="W209">
        <v>29134392.421875</v>
      </c>
      <c r="X209">
        <v>0</v>
      </c>
      <c r="Y209">
        <v>5.7561458040620304</v>
      </c>
      <c r="Z209">
        <v>-0.75088307302169399</v>
      </c>
      <c r="AA209">
        <v>-0.68978347019292396</v>
      </c>
      <c r="AB209">
        <v>1.75220440320935</v>
      </c>
      <c r="AC209">
        <v>0.21815377223461699</v>
      </c>
      <c r="AD209">
        <v>-0.69304785119337697</v>
      </c>
      <c r="AE209">
        <v>886922</v>
      </c>
      <c r="AF209">
        <v>0</v>
      </c>
      <c r="AG209">
        <v>10.556932856426601</v>
      </c>
      <c r="AH209">
        <v>78.200731542108301</v>
      </c>
      <c r="AI209">
        <v>0</v>
      </c>
    </row>
    <row r="210" spans="1:35" x14ac:dyDescent="0.25">
      <c r="A210" t="s">
        <v>728</v>
      </c>
      <c r="B210" t="s">
        <v>727</v>
      </c>
      <c r="C210" t="s">
        <v>527</v>
      </c>
      <c r="D210">
        <v>26023.678877924998</v>
      </c>
      <c r="E210">
        <v>1072.95</v>
      </c>
      <c r="F210">
        <v>-57.706114874437198</v>
      </c>
      <c r="G210">
        <v>32.4956779451716</v>
      </c>
      <c r="H210">
        <v>13.019434349818299</v>
      </c>
      <c r="I210">
        <v>9.4671127828857902</v>
      </c>
      <c r="J210">
        <v>94.240178945896801</v>
      </c>
      <c r="K210">
        <v>70.1879609802522</v>
      </c>
      <c r="L210">
        <v>-41.660549710463997</v>
      </c>
      <c r="M210">
        <v>-16.564897249137001</v>
      </c>
      <c r="N210">
        <v>20.897976240763299</v>
      </c>
      <c r="O210">
        <v>3732173</v>
      </c>
      <c r="P210">
        <v>2</v>
      </c>
      <c r="Q210">
        <v>-2.0807665982203898</v>
      </c>
      <c r="R210">
        <v>7.8287523240038199</v>
      </c>
      <c r="S210">
        <v>8.3298918529985109</v>
      </c>
      <c r="T210">
        <v>-10.071630938744001</v>
      </c>
      <c r="U210">
        <v>2928284.5</v>
      </c>
      <c r="V210">
        <v>59.820976258778003</v>
      </c>
      <c r="W210">
        <v>2322310.71875</v>
      </c>
      <c r="X210">
        <v>0</v>
      </c>
      <c r="Y210">
        <v>11.927241553700799</v>
      </c>
      <c r="Z210">
        <v>2.3317044024709199</v>
      </c>
      <c r="AA210">
        <v>3.8633495583953401</v>
      </c>
      <c r="AB210">
        <v>26.046213144269501</v>
      </c>
      <c r="AC210">
        <v>-2.62835362059668</v>
      </c>
      <c r="AD210">
        <v>-5.2069895840884</v>
      </c>
      <c r="AE210">
        <v>282932</v>
      </c>
      <c r="AF210">
        <v>0</v>
      </c>
      <c r="AG210">
        <v>12.189018271316501</v>
      </c>
      <c r="AH210">
        <v>43.484071100883703</v>
      </c>
      <c r="AI210">
        <v>0</v>
      </c>
    </row>
    <row r="211" spans="1:35" x14ac:dyDescent="0.25">
      <c r="A211" t="s">
        <v>696</v>
      </c>
      <c r="B211" t="s">
        <v>695</v>
      </c>
      <c r="C211" t="s">
        <v>457</v>
      </c>
      <c r="D211">
        <v>25596.787391549999</v>
      </c>
      <c r="E211">
        <v>1240.75</v>
      </c>
      <c r="F211">
        <v>38.353389539859499</v>
      </c>
      <c r="G211">
        <v>24.286286687368499</v>
      </c>
      <c r="H211">
        <v>2.21608930263212</v>
      </c>
      <c r="I211">
        <v>-1.3362322643003699</v>
      </c>
      <c r="J211">
        <v>2.3574450936933302</v>
      </c>
      <c r="K211">
        <v>56.049553515280998</v>
      </c>
      <c r="L211">
        <v>54.3989547038327</v>
      </c>
      <c r="M211">
        <v>14.648006327481999</v>
      </c>
      <c r="N211">
        <v>12.688584982960201</v>
      </c>
      <c r="O211">
        <v>687239</v>
      </c>
      <c r="P211">
        <v>1</v>
      </c>
      <c r="Q211">
        <v>1.85527233920288</v>
      </c>
      <c r="R211">
        <v>0.86578326965288099</v>
      </c>
      <c r="S211">
        <v>1.3669227986475601</v>
      </c>
      <c r="T211">
        <v>2420.68295187793</v>
      </c>
      <c r="U211">
        <v>117308.318181818</v>
      </c>
      <c r="V211">
        <v>821.13312245335601</v>
      </c>
      <c r="W211">
        <v>119002.25</v>
      </c>
      <c r="X211">
        <v>0</v>
      </c>
      <c r="Y211">
        <v>18.650454481705601</v>
      </c>
      <c r="Z211">
        <v>-0.173486331236471</v>
      </c>
      <c r="AA211">
        <v>-0.132550402404014</v>
      </c>
      <c r="AB211">
        <v>11.9500965052934</v>
      </c>
      <c r="AC211">
        <v>0.30839338828926199</v>
      </c>
      <c r="AD211">
        <v>0.27781255810436301</v>
      </c>
      <c r="AE211">
        <v>70042</v>
      </c>
      <c r="AF211">
        <v>0</v>
      </c>
      <c r="AG211">
        <v>15.155710768612501</v>
      </c>
      <c r="AH211">
        <v>48.513698078940898</v>
      </c>
      <c r="AI211">
        <v>0</v>
      </c>
    </row>
    <row r="212" spans="1:35" x14ac:dyDescent="0.25">
      <c r="A212" t="s">
        <v>703</v>
      </c>
      <c r="B212" t="s">
        <v>702</v>
      </c>
      <c r="C212" t="s">
        <v>55</v>
      </c>
      <c r="D212">
        <v>25423.215633899999</v>
      </c>
      <c r="E212">
        <v>335.25</v>
      </c>
      <c r="F212">
        <v>5.1145360286542303</v>
      </c>
      <c r="G212">
        <v>19.454836985569202</v>
      </c>
      <c r="H212">
        <v>9.90001639075561</v>
      </c>
      <c r="I212">
        <v>6.3476948238231099</v>
      </c>
      <c r="J212">
        <v>2.6099925428784498</v>
      </c>
      <c r="K212">
        <v>36.558044806517302</v>
      </c>
      <c r="L212">
        <v>21.160101192627302</v>
      </c>
      <c r="M212">
        <v>19.669538841496301</v>
      </c>
      <c r="N212">
        <v>7.8571352811609296</v>
      </c>
      <c r="O212">
        <v>1052011</v>
      </c>
      <c r="P212">
        <v>10</v>
      </c>
      <c r="Q212">
        <v>-0.44543429844097998</v>
      </c>
      <c r="R212">
        <v>1.49164677804329E-2</v>
      </c>
      <c r="S212">
        <v>0.51605599677511804</v>
      </c>
      <c r="T212">
        <v>-51.600168201458899</v>
      </c>
      <c r="U212">
        <v>2197475.9090908999</v>
      </c>
      <c r="V212">
        <v>-55.1189846416382</v>
      </c>
      <c r="W212">
        <v>1527985.0625</v>
      </c>
      <c r="X212">
        <v>0</v>
      </c>
      <c r="Y212">
        <v>22.1641947230166</v>
      </c>
      <c r="Z212">
        <v>1.4690752102459601</v>
      </c>
      <c r="AA212">
        <v>1.78616033693036</v>
      </c>
      <c r="AB212">
        <v>30.027535778049501</v>
      </c>
      <c r="AC212">
        <v>-1.19545951307488</v>
      </c>
      <c r="AD212">
        <v>-0.98306032190806603</v>
      </c>
      <c r="AE212">
        <v>135047</v>
      </c>
      <c r="AF212">
        <v>0</v>
      </c>
      <c r="AG212">
        <v>3.65525229088593</v>
      </c>
      <c r="AH212">
        <v>31.166511365342501</v>
      </c>
      <c r="AI212">
        <v>0</v>
      </c>
    </row>
    <row r="213" spans="1:35" x14ac:dyDescent="0.25">
      <c r="A213" t="s">
        <v>708</v>
      </c>
      <c r="B213" t="s">
        <v>707</v>
      </c>
      <c r="C213" t="s">
        <v>365</v>
      </c>
      <c r="D213">
        <v>25313.857563469999</v>
      </c>
      <c r="E213">
        <v>1051.05</v>
      </c>
      <c r="F213">
        <v>2.04994045400435</v>
      </c>
      <c r="G213">
        <v>11.2222222222222</v>
      </c>
      <c r="H213">
        <v>5.5006273525721401</v>
      </c>
      <c r="I213">
        <v>1.94830578563964</v>
      </c>
      <c r="J213">
        <v>15.5891727320298</v>
      </c>
      <c r="K213">
        <v>19.921273318500699</v>
      </c>
      <c r="L213">
        <v>18.095505617977501</v>
      </c>
      <c r="M213">
        <v>9.1171903180132094</v>
      </c>
      <c r="N213">
        <v>-0.37547948218607002</v>
      </c>
      <c r="O213">
        <v>5359509</v>
      </c>
      <c r="P213">
        <v>10</v>
      </c>
      <c r="Q213">
        <v>5.7766819302571299</v>
      </c>
      <c r="R213">
        <v>6.4192780843416104</v>
      </c>
      <c r="S213">
        <v>6.9204176133362996</v>
      </c>
      <c r="T213">
        <v>425.647679827697</v>
      </c>
      <c r="U213">
        <v>1137551.2727272699</v>
      </c>
      <c r="V213">
        <v>753.28233336782796</v>
      </c>
      <c r="W213">
        <v>1203673.84375</v>
      </c>
      <c r="X213">
        <v>-1.1775960970794501E-6</v>
      </c>
      <c r="Y213">
        <v>19.898813249265601</v>
      </c>
      <c r="Z213">
        <v>0.13242735474413</v>
      </c>
      <c r="AA213">
        <v>0.93301488727198001</v>
      </c>
      <c r="AB213">
        <v>14.468564735429201</v>
      </c>
      <c r="AC213">
        <v>-0.117632037315287</v>
      </c>
      <c r="AD213">
        <v>3.3299277515744997E-2</v>
      </c>
      <c r="AE213">
        <v>655166</v>
      </c>
      <c r="AF213">
        <v>0</v>
      </c>
      <c r="AG213">
        <v>22.861987723026701</v>
      </c>
      <c r="AH213">
        <v>37.977063316963601</v>
      </c>
      <c r="AI213">
        <v>0</v>
      </c>
    </row>
    <row r="214" spans="1:35" x14ac:dyDescent="0.25">
      <c r="A214" t="s">
        <v>705</v>
      </c>
      <c r="B214" t="s">
        <v>704</v>
      </c>
      <c r="C214" t="s">
        <v>706</v>
      </c>
      <c r="D214">
        <v>25099.261952699999</v>
      </c>
      <c r="E214">
        <v>758.55</v>
      </c>
      <c r="F214">
        <v>-37.884823278347199</v>
      </c>
      <c r="G214">
        <v>1.82562588093159</v>
      </c>
      <c r="H214">
        <v>-0.54411957519340304</v>
      </c>
      <c r="I214">
        <v>-4.0964411421258999</v>
      </c>
      <c r="J214">
        <v>38.593368927559098</v>
      </c>
      <c r="K214">
        <v>2.89609332609874</v>
      </c>
      <c r="L214">
        <v>-21.839258114374001</v>
      </c>
      <c r="M214">
        <v>5.7265850760734196</v>
      </c>
      <c r="N214">
        <v>-9.7720758234766905</v>
      </c>
      <c r="O214">
        <v>1100247</v>
      </c>
      <c r="P214">
        <v>1</v>
      </c>
      <c r="Q214">
        <v>0</v>
      </c>
      <c r="R214">
        <v>-0.75881467913914602</v>
      </c>
      <c r="S214">
        <v>-0.25767515014446002</v>
      </c>
      <c r="T214">
        <v>0</v>
      </c>
      <c r="U214">
        <v>1404047.1428571399</v>
      </c>
      <c r="V214">
        <v>8.3114298033702791</v>
      </c>
      <c r="W214">
        <v>1319647.58730158</v>
      </c>
      <c r="X214">
        <v>0</v>
      </c>
      <c r="Y214">
        <v>33.845529715271802</v>
      </c>
      <c r="Z214">
        <v>0.47865882240444702</v>
      </c>
      <c r="AA214">
        <v>2.1706588826066699</v>
      </c>
      <c r="AB214">
        <v>19.080059418878001</v>
      </c>
      <c r="AC214">
        <v>-1.49479090513512</v>
      </c>
      <c r="AD214">
        <v>-2.4963608173649798</v>
      </c>
      <c r="AE214">
        <v>299270</v>
      </c>
      <c r="AF214">
        <v>0</v>
      </c>
      <c r="AG214">
        <v>13.608984808425999</v>
      </c>
      <c r="AH214">
        <v>30.298610930198802</v>
      </c>
      <c r="AI214">
        <v>0</v>
      </c>
    </row>
    <row r="215" spans="1:35" x14ac:dyDescent="0.25">
      <c r="A215" t="s">
        <v>694</v>
      </c>
      <c r="B215" t="s">
        <v>693</v>
      </c>
      <c r="C215" t="s">
        <v>504</v>
      </c>
      <c r="D215">
        <v>24968.148833520001</v>
      </c>
      <c r="E215">
        <v>5312.5</v>
      </c>
      <c r="F215">
        <v>13.701656719040599</v>
      </c>
      <c r="G215">
        <v>23.088507877664501</v>
      </c>
      <c r="H215">
        <v>6.3542271425997399</v>
      </c>
      <c r="I215">
        <v>2.8019055756672402</v>
      </c>
      <c r="J215">
        <v>1.5905882352941201</v>
      </c>
      <c r="K215">
        <v>34.150652761293898</v>
      </c>
      <c r="L215">
        <v>29.7472218830138</v>
      </c>
      <c r="M215">
        <v>26.426993292360599</v>
      </c>
      <c r="N215">
        <v>11.4908061732562</v>
      </c>
      <c r="O215">
        <v>101393</v>
      </c>
      <c r="P215">
        <v>10</v>
      </c>
      <c r="Q215">
        <v>5.1896879455092702</v>
      </c>
      <c r="R215">
        <v>1.0192245526631101</v>
      </c>
      <c r="S215">
        <v>1.5203640816577899</v>
      </c>
      <c r="T215">
        <v>500.70501806979001</v>
      </c>
      <c r="U215">
        <v>39221.590909090897</v>
      </c>
      <c r="V215">
        <v>1606.66554452112</v>
      </c>
      <c r="W215">
        <v>31322.625</v>
      </c>
      <c r="X215">
        <v>0</v>
      </c>
      <c r="Y215">
        <v>29.363163688600999</v>
      </c>
      <c r="Z215">
        <v>0.26843945815485798</v>
      </c>
      <c r="AA215">
        <v>0.38799535490570403</v>
      </c>
      <c r="AB215">
        <v>6.4177017163915098</v>
      </c>
      <c r="AC215">
        <v>-9.8495158467592603E-2</v>
      </c>
      <c r="AD215">
        <v>-5.8740284262926303E-2</v>
      </c>
      <c r="AE215">
        <v>42359</v>
      </c>
      <c r="AF215">
        <v>0</v>
      </c>
      <c r="AG215">
        <v>8.6251692853930795</v>
      </c>
      <c r="AH215">
        <v>52.5751010412787</v>
      </c>
      <c r="AI215">
        <v>0</v>
      </c>
    </row>
    <row r="216" spans="1:35" x14ac:dyDescent="0.25">
      <c r="A216" t="s">
        <v>714</v>
      </c>
      <c r="B216" t="s">
        <v>713</v>
      </c>
      <c r="C216" t="s">
        <v>504</v>
      </c>
      <c r="D216">
        <v>24917.333918510001</v>
      </c>
      <c r="E216">
        <v>3381</v>
      </c>
      <c r="F216">
        <v>-2.1822617474005099</v>
      </c>
      <c r="G216">
        <v>9.9941440562170492</v>
      </c>
      <c r="H216">
        <v>-0.77915217678391102</v>
      </c>
      <c r="I216">
        <v>-4.3314737437164101</v>
      </c>
      <c r="J216">
        <v>11.1505471753919</v>
      </c>
      <c r="K216">
        <v>27.826086956521699</v>
      </c>
      <c r="L216">
        <v>13.863303416572601</v>
      </c>
      <c r="M216">
        <v>36.227302161289501</v>
      </c>
      <c r="N216">
        <v>-1.6035576481912299</v>
      </c>
      <c r="O216">
        <v>257492</v>
      </c>
      <c r="P216">
        <v>10</v>
      </c>
      <c r="Q216">
        <v>2.06330279383574</v>
      </c>
      <c r="R216">
        <v>4.38890346882381</v>
      </c>
      <c r="S216">
        <v>4.8900429978184903</v>
      </c>
      <c r="T216">
        <v>154.024564691954</v>
      </c>
      <c r="U216">
        <v>83347.727272727207</v>
      </c>
      <c r="V216">
        <v>579.38049127991303</v>
      </c>
      <c r="W216">
        <v>150858.25</v>
      </c>
      <c r="X216">
        <v>-10.103865880008</v>
      </c>
      <c r="Y216">
        <v>19.107823590862299</v>
      </c>
      <c r="Z216">
        <v>6.6608286706872697</v>
      </c>
      <c r="AA216">
        <v>6.9644431931013298</v>
      </c>
      <c r="AB216">
        <v>6.5584565674822404</v>
      </c>
      <c r="AC216">
        <v>2.60449212027418</v>
      </c>
      <c r="AD216">
        <v>2.2553344224059901</v>
      </c>
      <c r="AE216">
        <v>74339</v>
      </c>
      <c r="AF216">
        <v>0</v>
      </c>
      <c r="AG216">
        <v>8.5976985467476705</v>
      </c>
      <c r="AH216">
        <v>57.698376045520703</v>
      </c>
      <c r="AI216">
        <v>-10.103865880008</v>
      </c>
    </row>
    <row r="217" spans="1:35" x14ac:dyDescent="0.25">
      <c r="A217" t="s">
        <v>712</v>
      </c>
      <c r="B217" t="s">
        <v>711</v>
      </c>
      <c r="C217" t="s">
        <v>323</v>
      </c>
      <c r="D217">
        <v>24713.091058585</v>
      </c>
      <c r="E217">
        <v>3252.5</v>
      </c>
      <c r="F217">
        <v>17.461536059243301</v>
      </c>
      <c r="G217">
        <v>25.766100187537401</v>
      </c>
      <c r="H217">
        <v>-5.1458901412968903</v>
      </c>
      <c r="I217">
        <v>-8.6982117082293904</v>
      </c>
      <c r="J217">
        <v>6.5734050730207496</v>
      </c>
      <c r="K217">
        <v>34.109885578806299</v>
      </c>
      <c r="L217">
        <v>33.507101223216402</v>
      </c>
      <c r="M217">
        <v>32.427322981189903</v>
      </c>
      <c r="N217">
        <v>14.168398483129099</v>
      </c>
      <c r="O217">
        <v>95418</v>
      </c>
      <c r="P217">
        <v>10</v>
      </c>
      <c r="Q217">
        <v>1.6930604843122199</v>
      </c>
      <c r="R217">
        <v>2.10328048971903</v>
      </c>
      <c r="S217">
        <v>2.6044200187137201</v>
      </c>
      <c r="T217">
        <v>27.2749099639855</v>
      </c>
      <c r="U217">
        <v>65462.227272727199</v>
      </c>
      <c r="V217">
        <v>30.6058200333981</v>
      </c>
      <c r="W217">
        <v>105343.359375</v>
      </c>
      <c r="X217">
        <v>-3.30019117425095E-2</v>
      </c>
      <c r="Y217">
        <v>23.153072275442</v>
      </c>
      <c r="Z217">
        <v>0.68355371470747806</v>
      </c>
      <c r="AA217">
        <v>1.2946740570069299</v>
      </c>
      <c r="AB217">
        <v>15.5038166969768</v>
      </c>
      <c r="AC217">
        <v>-2.03912988790158E-2</v>
      </c>
      <c r="AD217">
        <v>-0.355905558157385</v>
      </c>
      <c r="AE217">
        <v>71764</v>
      </c>
      <c r="AF217">
        <v>0</v>
      </c>
      <c r="AG217">
        <v>2.8826833417000701</v>
      </c>
      <c r="AH217">
        <v>45.800251127723797</v>
      </c>
      <c r="AI217">
        <v>-2.58838523470643E-2</v>
      </c>
    </row>
    <row r="218" spans="1:35" x14ac:dyDescent="0.25">
      <c r="A218" t="s">
        <v>716</v>
      </c>
      <c r="B218" t="s">
        <v>715</v>
      </c>
      <c r="C218" t="s">
        <v>17</v>
      </c>
      <c r="D218">
        <v>24147.48410899</v>
      </c>
      <c r="E218">
        <v>33.799999999999997</v>
      </c>
      <c r="F218">
        <v>85.745479612146198</v>
      </c>
      <c r="G218">
        <v>21.801801801801702</v>
      </c>
      <c r="H218">
        <v>18.804920913884001</v>
      </c>
      <c r="I218">
        <v>15.2525993469515</v>
      </c>
      <c r="J218">
        <v>7.2485207100591698</v>
      </c>
      <c r="K218">
        <v>103.614457831325</v>
      </c>
      <c r="L218">
        <v>101.79104477611899</v>
      </c>
      <c r="M218">
        <v>22.0116604499019</v>
      </c>
      <c r="N218">
        <v>10.2041000973935</v>
      </c>
      <c r="O218">
        <v>17185917</v>
      </c>
      <c r="P218">
        <v>10</v>
      </c>
      <c r="Q218">
        <v>-0.87976539589444003</v>
      </c>
      <c r="R218">
        <v>-1.3138686131386901</v>
      </c>
      <c r="S218">
        <v>-0.81272908414400802</v>
      </c>
      <c r="T218">
        <v>-6.1077103719739103</v>
      </c>
      <c r="U218">
        <v>51876902</v>
      </c>
      <c r="V218">
        <v>-79.530863369389493</v>
      </c>
      <c r="W218">
        <v>27606601.953125</v>
      </c>
      <c r="X218">
        <v>-4.5074238424017299</v>
      </c>
      <c r="Y218">
        <v>6.4284783462475898</v>
      </c>
      <c r="Z218">
        <v>3.09714723619344</v>
      </c>
      <c r="AA218">
        <v>3.0498534737635001</v>
      </c>
      <c r="AB218">
        <v>0.68473825096520902</v>
      </c>
      <c r="AC218">
        <v>0.42353888568159798</v>
      </c>
      <c r="AD218">
        <v>0.52042301676091096</v>
      </c>
      <c r="AE218">
        <v>453524</v>
      </c>
      <c r="AF218">
        <v>0</v>
      </c>
      <c r="AG218">
        <v>3.4936926451311598</v>
      </c>
      <c r="AH218">
        <v>86.461020687853505</v>
      </c>
      <c r="AI218">
        <v>-4.5074238424017299</v>
      </c>
    </row>
    <row r="219" spans="1:35" x14ac:dyDescent="0.25">
      <c r="A219" t="s">
        <v>710</v>
      </c>
      <c r="B219" t="s">
        <v>709</v>
      </c>
      <c r="C219" t="s">
        <v>706</v>
      </c>
      <c r="D219">
        <v>24124.547032425002</v>
      </c>
      <c r="E219">
        <v>4063.6</v>
      </c>
      <c r="F219">
        <v>-2.4896059631907099</v>
      </c>
      <c r="G219">
        <v>49.298258505400803</v>
      </c>
      <c r="H219">
        <v>-6.83983080961496</v>
      </c>
      <c r="I219">
        <v>-10.392152376547401</v>
      </c>
      <c r="J219">
        <v>16.399251894871501</v>
      </c>
      <c r="K219">
        <v>59.169604386995601</v>
      </c>
      <c r="L219">
        <v>13.5559592007824</v>
      </c>
      <c r="M219">
        <v>48.302978727921797</v>
      </c>
      <c r="N219">
        <v>37.700556800992501</v>
      </c>
      <c r="O219">
        <v>305160</v>
      </c>
      <c r="P219">
        <v>2</v>
      </c>
      <c r="Q219">
        <v>0.32465528521522502</v>
      </c>
      <c r="R219">
        <v>-2.7008907192797502</v>
      </c>
      <c r="S219">
        <v>-2.1997511902850699</v>
      </c>
      <c r="T219">
        <v>-7.3810470470045102</v>
      </c>
      <c r="U219">
        <v>381981.09090909001</v>
      </c>
      <c r="V219">
        <v>-11.8905590427958</v>
      </c>
      <c r="W219">
        <v>631329.921875</v>
      </c>
      <c r="X219">
        <v>-2.5317256928353501E-2</v>
      </c>
      <c r="Y219">
        <v>24.6080161127827</v>
      </c>
      <c r="Z219">
        <v>0.84793922246521802</v>
      </c>
      <c r="AA219">
        <v>5.6936527962943</v>
      </c>
      <c r="AB219">
        <v>14.9934406662573</v>
      </c>
      <c r="AC219">
        <v>2.9459337461539898</v>
      </c>
      <c r="AD219">
        <v>-1.67442954531774</v>
      </c>
      <c r="AE219">
        <v>315683</v>
      </c>
      <c r="AF219">
        <v>0.38616414175481201</v>
      </c>
      <c r="AG219">
        <v>10.9112457965823</v>
      </c>
      <c r="AH219">
        <v>34.035839222406402</v>
      </c>
      <c r="AI219">
        <v>-1.8517410084413599E-2</v>
      </c>
    </row>
    <row r="220" spans="1:35" x14ac:dyDescent="0.25">
      <c r="A220" t="s">
        <v>718</v>
      </c>
      <c r="B220" t="s">
        <v>717</v>
      </c>
      <c r="C220" t="s">
        <v>504</v>
      </c>
      <c r="D220">
        <v>23917.180799999998</v>
      </c>
      <c r="E220">
        <v>2175.75</v>
      </c>
      <c r="F220">
        <v>9.27482765922759</v>
      </c>
      <c r="G220">
        <v>11.3513651833465</v>
      </c>
      <c r="H220">
        <v>-3.8448790188929398</v>
      </c>
      <c r="I220">
        <v>-7.3972005858254297</v>
      </c>
      <c r="J220">
        <v>7.0136734459381698</v>
      </c>
      <c r="K220">
        <v>27.192213258505799</v>
      </c>
      <c r="L220">
        <v>25.320392823200699</v>
      </c>
      <c r="M220">
        <v>33.899071799416902</v>
      </c>
      <c r="N220">
        <v>-0.24633652106173701</v>
      </c>
      <c r="O220">
        <v>27168</v>
      </c>
      <c r="P220">
        <v>5</v>
      </c>
      <c r="Q220">
        <v>0.72217207138392703</v>
      </c>
      <c r="R220">
        <v>-0.49847940914184202</v>
      </c>
      <c r="S220">
        <v>2.6601198528437E-3</v>
      </c>
      <c r="T220">
        <v>92.899744390798006</v>
      </c>
      <c r="U220">
        <v>39136.090909090897</v>
      </c>
      <c r="V220">
        <v>4.33179723502304</v>
      </c>
      <c r="W220">
        <v>39305.59375</v>
      </c>
      <c r="X220">
        <v>0</v>
      </c>
      <c r="Y220">
        <v>15.3873834898843</v>
      </c>
      <c r="Z220">
        <v>6.1164197976879102E-2</v>
      </c>
      <c r="AA220">
        <v>0.48353684971098299</v>
      </c>
      <c r="AB220">
        <v>8.3377980491329406</v>
      </c>
      <c r="AC220">
        <v>6.3541365606935601E-2</v>
      </c>
      <c r="AD220">
        <v>-7.1353865606937406E-2</v>
      </c>
      <c r="AE220">
        <v>49457</v>
      </c>
      <c r="AF220">
        <v>0</v>
      </c>
      <c r="AG220">
        <v>6.2114062499999996</v>
      </c>
      <c r="AH220">
        <v>58.033109645953701</v>
      </c>
      <c r="AI220">
        <v>0</v>
      </c>
    </row>
    <row r="221" spans="1:35" x14ac:dyDescent="0.25">
      <c r="A221" t="s">
        <v>736</v>
      </c>
      <c r="B221" t="s">
        <v>735</v>
      </c>
      <c r="C221" t="s">
        <v>657</v>
      </c>
      <c r="D221">
        <v>23727.581324589999</v>
      </c>
      <c r="E221">
        <v>952.1</v>
      </c>
      <c r="F221">
        <v>-19.0212097171169</v>
      </c>
      <c r="G221">
        <v>17.499691472294199</v>
      </c>
      <c r="H221">
        <v>5.7888888888888896</v>
      </c>
      <c r="I221">
        <v>2.23656732195639</v>
      </c>
      <c r="J221">
        <v>16.269299443335701</v>
      </c>
      <c r="K221">
        <v>27.286096256684498</v>
      </c>
      <c r="L221">
        <v>-2.9756445531437801</v>
      </c>
      <c r="M221">
        <v>18.515447081656198</v>
      </c>
      <c r="N221">
        <v>5.9019897678859303</v>
      </c>
      <c r="O221">
        <v>76595</v>
      </c>
      <c r="P221">
        <v>1</v>
      </c>
      <c r="Q221">
        <v>-0.110161044956193</v>
      </c>
      <c r="R221">
        <v>3.2982532277313599</v>
      </c>
      <c r="S221">
        <v>3.7993927567260402</v>
      </c>
      <c r="T221">
        <v>-40.120860564745598</v>
      </c>
      <c r="U221">
        <v>133236.636363636</v>
      </c>
      <c r="V221">
        <v>11.5943295889971</v>
      </c>
      <c r="W221">
        <v>102228.328125</v>
      </c>
      <c r="X221">
        <v>0.24597781283023301</v>
      </c>
      <c r="Y221">
        <v>8.3388149396815496</v>
      </c>
      <c r="Z221">
        <v>0.38246391966815901</v>
      </c>
      <c r="AA221">
        <v>0.69723692658765302</v>
      </c>
      <c r="AB221">
        <v>2.8756333499861602</v>
      </c>
      <c r="AC221">
        <v>6.0435377492764099E-2</v>
      </c>
      <c r="AD221">
        <v>-0.113114159384545</v>
      </c>
      <c r="AE221">
        <v>343295</v>
      </c>
      <c r="AF221">
        <v>0</v>
      </c>
      <c r="AG221">
        <v>6.5442205090696497</v>
      </c>
      <c r="AH221">
        <v>71.269190466117607</v>
      </c>
      <c r="AI221">
        <v>1.7979976075125099E-2</v>
      </c>
    </row>
    <row r="222" spans="1:35" x14ac:dyDescent="0.25">
      <c r="A222" t="s">
        <v>726</v>
      </c>
      <c r="B222" t="s">
        <v>725</v>
      </c>
      <c r="C222" t="s">
        <v>315</v>
      </c>
      <c r="D222">
        <v>23721.92694102</v>
      </c>
      <c r="E222">
        <v>1395.2</v>
      </c>
      <c r="F222">
        <v>-16.331442808341301</v>
      </c>
      <c r="G222">
        <v>10.467141726049</v>
      </c>
      <c r="H222">
        <v>-3.0134510444544702</v>
      </c>
      <c r="I222">
        <v>-6.5657726113869703</v>
      </c>
      <c r="J222">
        <v>6.5797018348623801</v>
      </c>
      <c r="K222">
        <v>13.7082314588427</v>
      </c>
      <c r="L222">
        <v>-0.28587764436821</v>
      </c>
      <c r="M222">
        <v>-2.5788321016100402</v>
      </c>
      <c r="N222">
        <v>-1.13055997835919</v>
      </c>
      <c r="O222">
        <v>56516</v>
      </c>
      <c r="P222">
        <v>10</v>
      </c>
      <c r="Q222">
        <v>-0.36420766978503899</v>
      </c>
      <c r="R222">
        <v>-0.225265491472082</v>
      </c>
      <c r="S222">
        <v>0.27587403752260298</v>
      </c>
      <c r="T222">
        <v>-28.729602259829999</v>
      </c>
      <c r="U222">
        <v>94160.181818181794</v>
      </c>
      <c r="V222">
        <v>11.6652177349245</v>
      </c>
      <c r="W222">
        <v>78998.046875</v>
      </c>
      <c r="X222">
        <v>0</v>
      </c>
      <c r="Y222">
        <v>10.2485086215996</v>
      </c>
      <c r="Z222">
        <v>-4.9186559671186403E-2</v>
      </c>
      <c r="AA222">
        <v>-3.2062022064692997E-2</v>
      </c>
      <c r="AB222">
        <v>2.40662265902523</v>
      </c>
      <c r="AC222">
        <v>0.13009453960772099</v>
      </c>
      <c r="AD222">
        <v>0.119413692194694</v>
      </c>
      <c r="AE222">
        <v>119032</v>
      </c>
      <c r="AF222">
        <v>0</v>
      </c>
      <c r="AG222">
        <v>10.276497589218099</v>
      </c>
      <c r="AH222">
        <v>74.999999114553304</v>
      </c>
      <c r="AI222">
        <v>0</v>
      </c>
    </row>
    <row r="223" spans="1:35" x14ac:dyDescent="0.25">
      <c r="A223" t="s">
        <v>720</v>
      </c>
      <c r="B223" t="s">
        <v>719</v>
      </c>
      <c r="C223" t="s">
        <v>648</v>
      </c>
      <c r="D223">
        <v>23392.705727590001</v>
      </c>
      <c r="E223">
        <v>196.9</v>
      </c>
      <c r="F223">
        <v>3.0351726648747301</v>
      </c>
      <c r="G223">
        <v>28.8191036964344</v>
      </c>
      <c r="H223">
        <v>4.4562334217506603</v>
      </c>
      <c r="I223">
        <v>0.90391185481816605</v>
      </c>
      <c r="J223">
        <v>9.1924834941594593</v>
      </c>
      <c r="K223">
        <v>46.995147443075801</v>
      </c>
      <c r="L223">
        <v>19.080737828847901</v>
      </c>
      <c r="N223">
        <v>17.221401992026099</v>
      </c>
      <c r="O223">
        <v>1955980</v>
      </c>
      <c r="P223">
        <v>1</v>
      </c>
      <c r="Q223">
        <v>1.4686936356608999</v>
      </c>
      <c r="R223">
        <v>-0.58066144912900997</v>
      </c>
      <c r="S223">
        <v>-7.9521920134324797E-2</v>
      </c>
      <c r="T223">
        <v>177.276818938937</v>
      </c>
      <c r="U223">
        <v>2018794.5</v>
      </c>
      <c r="V223">
        <v>-14.269271750340399</v>
      </c>
      <c r="W223">
        <v>2165516.859375</v>
      </c>
      <c r="X223">
        <v>-3.9608522862991401E-2</v>
      </c>
      <c r="Y223">
        <v>8.7689689649368905</v>
      </c>
      <c r="Z223">
        <v>-0.89798377950202202</v>
      </c>
      <c r="AA223">
        <v>0.88797169999002301</v>
      </c>
      <c r="AB223">
        <v>12.0527915908848</v>
      </c>
      <c r="AC223">
        <v>2.2836521687248998</v>
      </c>
      <c r="AD223">
        <v>3.2360081899938198</v>
      </c>
      <c r="AE223">
        <v>271689</v>
      </c>
      <c r="AF223">
        <v>0</v>
      </c>
      <c r="AG223">
        <v>3.6550052685021401</v>
      </c>
      <c r="AH223">
        <v>62.761864381610003</v>
      </c>
      <c r="AI223">
        <v>-2.5392024545069999E-2</v>
      </c>
    </row>
    <row r="224" spans="1:35" x14ac:dyDescent="0.25">
      <c r="A224" t="s">
        <v>760</v>
      </c>
      <c r="B224" t="s">
        <v>759</v>
      </c>
      <c r="C224" t="s">
        <v>315</v>
      </c>
      <c r="D224">
        <v>23204.098308659999</v>
      </c>
      <c r="E224">
        <v>798.75</v>
      </c>
      <c r="F224">
        <v>94.124149347275306</v>
      </c>
      <c r="G224">
        <v>109.50819672131099</v>
      </c>
      <c r="H224">
        <v>18.228241563055001</v>
      </c>
      <c r="I224">
        <v>14.6759199961225</v>
      </c>
      <c r="J224">
        <v>4.2754303599373999</v>
      </c>
      <c r="K224">
        <v>121.01549529607</v>
      </c>
      <c r="L224">
        <v>110.169714511248</v>
      </c>
      <c r="M224">
        <v>6.8782058281288503</v>
      </c>
      <c r="N224">
        <v>97.910495016903099</v>
      </c>
      <c r="O224">
        <v>1464678</v>
      </c>
      <c r="P224">
        <v>1</v>
      </c>
      <c r="Q224">
        <v>-2.8698242840639598</v>
      </c>
      <c r="R224">
        <v>6.0545708026289597</v>
      </c>
      <c r="S224">
        <v>6.55571033162364</v>
      </c>
      <c r="T224">
        <v>-10.7262386638539</v>
      </c>
      <c r="U224">
        <v>1354915.0454545401</v>
      </c>
      <c r="V224">
        <v>6.0436445620230996</v>
      </c>
      <c r="W224">
        <v>1513071.46875</v>
      </c>
      <c r="X224">
        <v>0</v>
      </c>
      <c r="Y224">
        <v>9.1137520138877708</v>
      </c>
      <c r="Z224">
        <v>-1.2932469247167599</v>
      </c>
      <c r="AA224">
        <v>-1.5794858155432601</v>
      </c>
      <c r="AB224">
        <v>25.518327092870098</v>
      </c>
      <c r="AC224">
        <v>3.0559670950254199</v>
      </c>
      <c r="AD224">
        <v>2.3230367639358902</v>
      </c>
      <c r="AE224">
        <v>236908</v>
      </c>
      <c r="AF224">
        <v>0</v>
      </c>
      <c r="AG224">
        <v>9.9906741425492402</v>
      </c>
      <c r="AH224">
        <v>46.645124264128498</v>
      </c>
      <c r="AI224">
        <v>0</v>
      </c>
    </row>
    <row r="225" spans="1:35" x14ac:dyDescent="0.25">
      <c r="A225" t="s">
        <v>722</v>
      </c>
      <c r="B225" t="s">
        <v>721</v>
      </c>
      <c r="C225" t="s">
        <v>457</v>
      </c>
      <c r="D225">
        <v>23088.399870720001</v>
      </c>
      <c r="E225">
        <v>1643.65</v>
      </c>
      <c r="F225">
        <v>-1.39363994075886</v>
      </c>
      <c r="G225">
        <v>11.320690822891899</v>
      </c>
      <c r="H225">
        <v>4.1933438985736897</v>
      </c>
      <c r="I225">
        <v>0.64102233164119804</v>
      </c>
      <c r="J225">
        <v>6.5281538040336997</v>
      </c>
      <c r="K225">
        <v>39.410517387616601</v>
      </c>
      <c r="L225">
        <v>14.651925223214199</v>
      </c>
      <c r="M225">
        <v>4.1447205301477998</v>
      </c>
      <c r="N225">
        <v>-0.27701088151630898</v>
      </c>
      <c r="O225">
        <v>251325</v>
      </c>
      <c r="P225">
        <v>10</v>
      </c>
      <c r="Q225">
        <v>0.137078104057511</v>
      </c>
      <c r="R225">
        <v>-2.6734959734722801</v>
      </c>
      <c r="S225">
        <v>-2.17235644447759</v>
      </c>
      <c r="T225">
        <v>183.851548999898</v>
      </c>
      <c r="U225">
        <v>135366.045454545</v>
      </c>
      <c r="V225">
        <v>54.102974449533598</v>
      </c>
      <c r="W225">
        <v>99497.4375</v>
      </c>
      <c r="X225">
        <v>0</v>
      </c>
      <c r="Y225">
        <v>15.9134542761426</v>
      </c>
      <c r="Z225">
        <v>0.37118258831216</v>
      </c>
      <c r="AA225">
        <v>0.40868502818882202</v>
      </c>
      <c r="AB225">
        <v>7.3420253797221502</v>
      </c>
      <c r="AC225">
        <v>-0.30385422027001602</v>
      </c>
      <c r="AD225">
        <v>-0.30922593007643301</v>
      </c>
      <c r="AE225">
        <v>75251</v>
      </c>
      <c r="AF225">
        <v>0</v>
      </c>
      <c r="AG225">
        <v>1.3606485487909299</v>
      </c>
      <c r="AH225">
        <v>75</v>
      </c>
      <c r="AI225">
        <v>0</v>
      </c>
    </row>
    <row r="226" spans="1:35" x14ac:dyDescent="0.25">
      <c r="A226" t="s">
        <v>734</v>
      </c>
      <c r="B226" t="s">
        <v>733</v>
      </c>
      <c r="C226" t="s">
        <v>35</v>
      </c>
      <c r="D226">
        <v>23025.673136879999</v>
      </c>
      <c r="E226">
        <v>46.55</v>
      </c>
      <c r="F226">
        <v>23.744224625816599</v>
      </c>
      <c r="G226">
        <v>21.3187385978629</v>
      </c>
      <c r="H226">
        <v>6.9377440845393803</v>
      </c>
      <c r="I226">
        <v>3.3854225176068802</v>
      </c>
      <c r="J226">
        <v>0.386680988184751</v>
      </c>
      <c r="K226">
        <v>46.383647798742103</v>
      </c>
      <c r="L226">
        <v>39.789789789789701</v>
      </c>
      <c r="M226">
        <v>11.834284143386601</v>
      </c>
      <c r="N226">
        <v>9.7210368934546203</v>
      </c>
      <c r="O226">
        <v>1398193</v>
      </c>
      <c r="P226">
        <v>0</v>
      </c>
      <c r="Q226">
        <v>1.5931907463989401</v>
      </c>
      <c r="R226">
        <v>3.8598839803659</v>
      </c>
      <c r="S226">
        <v>4.3610235093605798</v>
      </c>
      <c r="T226">
        <v>293.70635474860302</v>
      </c>
      <c r="U226">
        <v>949451.27272727201</v>
      </c>
      <c r="V226">
        <v>198.75918803418801</v>
      </c>
      <c r="W226">
        <v>949383.984375</v>
      </c>
    </row>
    <row r="227" spans="1:35" x14ac:dyDescent="0.25">
      <c r="A227" t="s">
        <v>743</v>
      </c>
      <c r="B227" t="s">
        <v>742</v>
      </c>
      <c r="C227" t="s">
        <v>504</v>
      </c>
      <c r="D227">
        <v>22964.883189489999</v>
      </c>
      <c r="E227">
        <v>1225.7</v>
      </c>
      <c r="F227">
        <v>38.004582514025898</v>
      </c>
      <c r="G227">
        <v>30.643785973140002</v>
      </c>
      <c r="H227">
        <v>3.1039703903095601</v>
      </c>
      <c r="I227">
        <v>-0.448351176622936</v>
      </c>
      <c r="J227">
        <v>2.7984009137635502</v>
      </c>
      <c r="K227">
        <v>57.5449871465295</v>
      </c>
      <c r="L227">
        <v>54.050147677999099</v>
      </c>
      <c r="M227">
        <v>27.8801794471885</v>
      </c>
      <c r="N227">
        <v>19.0460842687317</v>
      </c>
      <c r="O227">
        <v>180754</v>
      </c>
      <c r="P227">
        <v>1</v>
      </c>
      <c r="Q227">
        <v>1.3854998138880801</v>
      </c>
      <c r="R227">
        <v>2.26523716157023</v>
      </c>
      <c r="S227">
        <v>2.7663766905649201</v>
      </c>
      <c r="T227">
        <v>8.8728670124018905</v>
      </c>
      <c r="U227">
        <v>115022.68181818099</v>
      </c>
      <c r="V227">
        <v>350.47725856697798</v>
      </c>
      <c r="W227">
        <v>159898.953125</v>
      </c>
      <c r="X227">
        <v>-0.38403515956829098</v>
      </c>
      <c r="Y227">
        <v>29.379863348547101</v>
      </c>
      <c r="Z227">
        <v>0.55212754472537195</v>
      </c>
      <c r="AA227">
        <v>1.1905639696038199</v>
      </c>
      <c r="AB227">
        <v>9.9766844932916907</v>
      </c>
      <c r="AC227">
        <v>0.61650916074863205</v>
      </c>
      <c r="AD227">
        <v>0.89169515188300397</v>
      </c>
      <c r="AE227">
        <v>57158</v>
      </c>
      <c r="AF227">
        <v>7.8970654788974703E-3</v>
      </c>
      <c r="AG227">
        <v>11.3492792353602</v>
      </c>
      <c r="AH227">
        <v>41.5045296461997</v>
      </c>
      <c r="AI227">
        <v>-1.3688246830092499E-2</v>
      </c>
    </row>
    <row r="228" spans="1:35" x14ac:dyDescent="0.25">
      <c r="A228" t="s">
        <v>730</v>
      </c>
      <c r="B228" t="s">
        <v>729</v>
      </c>
      <c r="C228" t="s">
        <v>457</v>
      </c>
      <c r="D228">
        <v>22742.5125676799</v>
      </c>
      <c r="E228">
        <v>11990.2</v>
      </c>
      <c r="F228">
        <v>25.2699792866261</v>
      </c>
      <c r="G228">
        <v>33.495142928716497</v>
      </c>
      <c r="H228">
        <v>-1.62606371668041E-2</v>
      </c>
      <c r="I228">
        <v>-3.5685822040992998</v>
      </c>
      <c r="J228">
        <v>6.2751246851595299</v>
      </c>
      <c r="K228">
        <v>42.165889055543303</v>
      </c>
      <c r="L228">
        <v>41.315544450599297</v>
      </c>
      <c r="M228">
        <v>11.8866307080654</v>
      </c>
      <c r="N228">
        <v>21.897441224308199</v>
      </c>
      <c r="O228">
        <v>42132</v>
      </c>
      <c r="P228">
        <v>5</v>
      </c>
      <c r="Q228">
        <v>0</v>
      </c>
      <c r="R228">
        <v>-2.0940420441508398</v>
      </c>
      <c r="S228">
        <v>-1.59290251515615</v>
      </c>
      <c r="T228">
        <v>0</v>
      </c>
      <c r="U228">
        <v>6031.1904761904698</v>
      </c>
      <c r="V228">
        <v>512.38372093023202</v>
      </c>
      <c r="W228">
        <v>7632.6774193548299</v>
      </c>
      <c r="X228">
        <v>0</v>
      </c>
      <c r="Y228">
        <v>16.132903378732799</v>
      </c>
      <c r="Z228">
        <v>8.9832210575682497E-2</v>
      </c>
      <c r="AA228">
        <v>1.61275152386295E-2</v>
      </c>
      <c r="AB228">
        <v>1.2714007224114501</v>
      </c>
      <c r="AC228">
        <v>-5.3744325054787899E-2</v>
      </c>
      <c r="AD228">
        <v>7.1121340493338599E-3</v>
      </c>
      <c r="AE228">
        <v>24395</v>
      </c>
      <c r="AF228">
        <v>0</v>
      </c>
      <c r="AG228">
        <v>6.1947794721773697</v>
      </c>
      <c r="AH228">
        <v>74.999978911388993</v>
      </c>
      <c r="AI228">
        <v>0</v>
      </c>
    </row>
    <row r="229" spans="1:35" x14ac:dyDescent="0.25">
      <c r="A229" t="s">
        <v>765</v>
      </c>
      <c r="B229" t="s">
        <v>764</v>
      </c>
      <c r="C229" t="s">
        <v>766</v>
      </c>
      <c r="D229">
        <v>22725.889477199999</v>
      </c>
      <c r="E229">
        <v>236.6</v>
      </c>
      <c r="F229">
        <v>-20.661570001707499</v>
      </c>
      <c r="G229">
        <v>9.8676573020663998</v>
      </c>
      <c r="H229">
        <v>32.178770949720601</v>
      </c>
      <c r="I229">
        <v>28.626449382788099</v>
      </c>
      <c r="J229">
        <v>21.3017751479289</v>
      </c>
      <c r="K229">
        <v>39.094650205761297</v>
      </c>
      <c r="L229">
        <v>-4.6160048377343301</v>
      </c>
      <c r="M229">
        <v>-14.527172371144299</v>
      </c>
      <c r="N229">
        <v>-1.7300444023418799</v>
      </c>
      <c r="O229">
        <v>12805957</v>
      </c>
      <c r="P229">
        <v>1</v>
      </c>
      <c r="Q229">
        <v>0</v>
      </c>
      <c r="R229">
        <v>7.2286426467255698</v>
      </c>
      <c r="S229">
        <v>7.7297821757202598</v>
      </c>
      <c r="T229">
        <v>0</v>
      </c>
      <c r="U229">
        <v>17706271.666666601</v>
      </c>
      <c r="V229">
        <v>31.936348070808201</v>
      </c>
      <c r="W229">
        <v>13802979.677419299</v>
      </c>
      <c r="X229">
        <v>0</v>
      </c>
      <c r="Y229">
        <v>40.774472940900999</v>
      </c>
      <c r="Z229">
        <v>2.5784988293104898</v>
      </c>
      <c r="AA229">
        <v>3.29204119579382</v>
      </c>
      <c r="AB229">
        <v>33.400613076620502</v>
      </c>
      <c r="AC229">
        <v>-2.9857147500463901</v>
      </c>
      <c r="AD229">
        <v>-3.9336005304296702</v>
      </c>
      <c r="AE229">
        <v>463830</v>
      </c>
      <c r="AF229">
        <v>0.21446729312354701</v>
      </c>
      <c r="AG229">
        <v>14.0963996334399</v>
      </c>
      <c r="AH229">
        <v>3.9891212194335401</v>
      </c>
      <c r="AI229">
        <v>0</v>
      </c>
    </row>
    <row r="230" spans="1:35" x14ac:dyDescent="0.25">
      <c r="A230" t="s">
        <v>738</v>
      </c>
      <c r="B230" t="s">
        <v>737</v>
      </c>
      <c r="C230" t="s">
        <v>17</v>
      </c>
      <c r="D230">
        <v>22637.80673298</v>
      </c>
      <c r="E230">
        <v>33.1</v>
      </c>
      <c r="F230">
        <v>105.359117110274</v>
      </c>
      <c r="G230">
        <v>16.754850088183399</v>
      </c>
      <c r="H230">
        <v>10.5175292153589</v>
      </c>
      <c r="I230">
        <v>6.9652076484264303</v>
      </c>
      <c r="J230">
        <v>35.196374622356402</v>
      </c>
      <c r="K230">
        <v>133.92226148409799</v>
      </c>
      <c r="L230">
        <v>121.40468227424699</v>
      </c>
      <c r="M230">
        <v>1.7498692147944901</v>
      </c>
      <c r="N230">
        <v>5.1571483837751302</v>
      </c>
      <c r="O230">
        <v>940324</v>
      </c>
      <c r="P230">
        <v>10</v>
      </c>
      <c r="Q230">
        <v>-0.89820359281436202</v>
      </c>
      <c r="R230">
        <v>-2.0710059171597499</v>
      </c>
      <c r="S230">
        <v>-1.5698663881650601</v>
      </c>
      <c r="T230">
        <v>-33.212399462474004</v>
      </c>
      <c r="U230">
        <v>3736825.36363636</v>
      </c>
      <c r="V230">
        <v>-67.327012709582306</v>
      </c>
      <c r="W230">
        <v>3452888</v>
      </c>
      <c r="X230">
        <v>0</v>
      </c>
      <c r="Y230">
        <v>0.661335870501497</v>
      </c>
      <c r="Z230">
        <v>-1.13841887175647E-2</v>
      </c>
      <c r="AA230">
        <v>-1.6205748124244499E-2</v>
      </c>
      <c r="AB230">
        <v>8.6033988317543101E-4</v>
      </c>
      <c r="AC230">
        <v>-1.13861952723751E-2</v>
      </c>
      <c r="AD230">
        <v>-4.2022569201197998E-4</v>
      </c>
      <c r="AE230">
        <v>145385</v>
      </c>
      <c r="AF230">
        <v>0</v>
      </c>
      <c r="AG230">
        <v>0.76513319511496203</v>
      </c>
      <c r="AH230">
        <v>98.248169148903202</v>
      </c>
      <c r="AI230">
        <v>0</v>
      </c>
    </row>
    <row r="231" spans="1:35" x14ac:dyDescent="0.25">
      <c r="A231" t="s">
        <v>732</v>
      </c>
      <c r="B231" t="s">
        <v>731</v>
      </c>
      <c r="C231" t="s">
        <v>52</v>
      </c>
      <c r="D231">
        <v>22525.561390499999</v>
      </c>
      <c r="E231">
        <v>2437.6</v>
      </c>
      <c r="F231">
        <v>79.4159054478462</v>
      </c>
      <c r="G231">
        <v>54.945334350368597</v>
      </c>
      <c r="H231">
        <v>5.1233396584440101</v>
      </c>
      <c r="I231">
        <v>1.57101809151151</v>
      </c>
      <c r="J231">
        <v>15.4885953396783</v>
      </c>
      <c r="K231">
        <v>100.131362889983</v>
      </c>
      <c r="L231">
        <v>95.461470611819394</v>
      </c>
      <c r="M231">
        <v>40.172613245619203</v>
      </c>
      <c r="N231">
        <v>43.347632645960303</v>
      </c>
      <c r="O231">
        <v>164580</v>
      </c>
      <c r="P231">
        <v>2</v>
      </c>
      <c r="Q231">
        <v>-2.3983983983983999</v>
      </c>
      <c r="R231">
        <v>-5.1055961070559599</v>
      </c>
      <c r="S231">
        <v>-4.6044565780612698</v>
      </c>
      <c r="T231">
        <v>-14.848042715673699</v>
      </c>
      <c r="U231">
        <v>299337.27272727201</v>
      </c>
      <c r="V231">
        <v>-61.363385598482502</v>
      </c>
      <c r="W231">
        <v>283269.25</v>
      </c>
      <c r="X231">
        <v>-0.22174808047654401</v>
      </c>
      <c r="Y231">
        <v>19.5487375560243</v>
      </c>
      <c r="Z231">
        <v>-9.4375983050802807E-3</v>
      </c>
      <c r="AA231">
        <v>0.45188156461631801</v>
      </c>
      <c r="AB231">
        <v>27.673549527511302</v>
      </c>
      <c r="AC231">
        <v>0.310911874895762</v>
      </c>
      <c r="AD231">
        <v>0.83492587261029805</v>
      </c>
      <c r="AE231">
        <v>108749</v>
      </c>
      <c r="AF231">
        <v>0</v>
      </c>
      <c r="AG231">
        <v>11.4532817041712</v>
      </c>
      <c r="AH231">
        <v>37.0995537342055</v>
      </c>
      <c r="AI231">
        <v>-0.11087404023827201</v>
      </c>
    </row>
    <row r="232" spans="1:35" x14ac:dyDescent="0.25">
      <c r="A232" t="s">
        <v>753</v>
      </c>
      <c r="B232" t="s">
        <v>752</v>
      </c>
      <c r="C232" t="s">
        <v>754</v>
      </c>
      <c r="D232">
        <v>22189.101199199999</v>
      </c>
      <c r="E232">
        <v>569.35</v>
      </c>
      <c r="F232">
        <v>45.495078899014501</v>
      </c>
      <c r="G232">
        <v>23.623927912278798</v>
      </c>
      <c r="H232">
        <v>13.529411764705801</v>
      </c>
      <c r="I232">
        <v>9.9770901977733804</v>
      </c>
      <c r="J232">
        <v>4.6280846579432602</v>
      </c>
      <c r="K232">
        <v>75.969711018389702</v>
      </c>
      <c r="L232">
        <v>61.540644062987603</v>
      </c>
      <c r="M232">
        <v>-3.0682992767975201</v>
      </c>
      <c r="N232">
        <v>12.026226207870501</v>
      </c>
      <c r="O232">
        <v>386533</v>
      </c>
      <c r="P232">
        <v>2</v>
      </c>
      <c r="Q232">
        <v>-2.34971271760568</v>
      </c>
      <c r="R232">
        <v>0.22003168456257699</v>
      </c>
      <c r="S232">
        <v>0.72117121355726199</v>
      </c>
      <c r="T232">
        <v>-59.180964429749203</v>
      </c>
      <c r="U232">
        <v>731855.72727272694</v>
      </c>
      <c r="V232">
        <v>24.629769946315399</v>
      </c>
      <c r="W232">
        <v>806257.28125</v>
      </c>
      <c r="X232">
        <v>-4.0746075521859298E-2</v>
      </c>
      <c r="Y232">
        <v>5.5404727189865799</v>
      </c>
      <c r="Z232">
        <v>1.4954254659397099</v>
      </c>
      <c r="AA232">
        <v>1.63718997842681</v>
      </c>
      <c r="AB232">
        <v>28.636852712083201</v>
      </c>
      <c r="AC232">
        <v>0.54940936117890604</v>
      </c>
      <c r="AD232">
        <v>0.84555707340571795</v>
      </c>
      <c r="AE232">
        <v>65440</v>
      </c>
      <c r="AF232">
        <v>0</v>
      </c>
      <c r="AG232">
        <v>6.75518139344031</v>
      </c>
      <c r="AH232">
        <v>24.843689498557701</v>
      </c>
      <c r="AI232">
        <v>-9.0806096682882701E-3</v>
      </c>
    </row>
    <row r="233" spans="1:35" x14ac:dyDescent="0.25">
      <c r="A233" t="s">
        <v>768</v>
      </c>
      <c r="B233" t="s">
        <v>767</v>
      </c>
      <c r="C233" t="s">
        <v>769</v>
      </c>
      <c r="D233">
        <v>22181.430185325</v>
      </c>
      <c r="E233">
        <v>18.05</v>
      </c>
      <c r="F233">
        <v>206.27586340745501</v>
      </c>
      <c r="G233">
        <v>98.351648351648294</v>
      </c>
      <c r="H233">
        <v>22.372881355932201</v>
      </c>
      <c r="I233">
        <v>18.820559788999699</v>
      </c>
      <c r="J233">
        <v>15.2354570637119</v>
      </c>
      <c r="K233">
        <v>234.25925925925901</v>
      </c>
      <c r="L233">
        <v>222.32142857142799</v>
      </c>
      <c r="M233">
        <v>20.686201335904101</v>
      </c>
      <c r="N233">
        <v>86.753946647239999</v>
      </c>
      <c r="O233">
        <v>96920170</v>
      </c>
      <c r="P233">
        <v>2</v>
      </c>
      <c r="Q233">
        <v>1.1204481792717</v>
      </c>
      <c r="R233">
        <v>-7.9081632653061202</v>
      </c>
      <c r="S233">
        <v>-7.4070237363114302</v>
      </c>
      <c r="T233">
        <v>-61.335421610517201</v>
      </c>
      <c r="U233">
        <v>237609913.36363599</v>
      </c>
      <c r="V233">
        <v>12.3164883966157</v>
      </c>
      <c r="W233">
        <v>231696951.015625</v>
      </c>
      <c r="X233">
        <v>0</v>
      </c>
      <c r="Y233">
        <v>5.9078164458927596</v>
      </c>
      <c r="Z233">
        <v>0.34945287970775801</v>
      </c>
      <c r="AA233">
        <v>7.9928753272217698E-2</v>
      </c>
      <c r="AB233">
        <v>7.7969899073781601</v>
      </c>
      <c r="AC233">
        <v>0.15463187157802599</v>
      </c>
      <c r="AD233">
        <v>0.14986778233495501</v>
      </c>
      <c r="AE233">
        <v>2490961</v>
      </c>
      <c r="AF233">
        <v>11.712108207687001</v>
      </c>
      <c r="AG233">
        <v>24.526688426392301</v>
      </c>
      <c r="AH233">
        <v>14.500705326311</v>
      </c>
      <c r="AI233">
        <v>0</v>
      </c>
    </row>
    <row r="234" spans="1:35" x14ac:dyDescent="0.25">
      <c r="A234" t="s">
        <v>756</v>
      </c>
      <c r="B234" t="s">
        <v>755</v>
      </c>
      <c r="C234" t="s">
        <v>118</v>
      </c>
      <c r="D234">
        <v>22032.239062500001</v>
      </c>
      <c r="E234">
        <v>1201.0999999999999</v>
      </c>
      <c r="F234">
        <v>37.5183292296853</v>
      </c>
      <c r="G234">
        <v>29.771487223812802</v>
      </c>
      <c r="H234">
        <v>9.3549415031638308</v>
      </c>
      <c r="I234">
        <v>5.8026199362313298</v>
      </c>
      <c r="J234">
        <v>6.4024644076263497</v>
      </c>
      <c r="K234">
        <v>64.534246575342394</v>
      </c>
      <c r="L234">
        <v>53.563894393658501</v>
      </c>
      <c r="M234">
        <v>28.5351080462545</v>
      </c>
      <c r="N234">
        <v>18.1737855194045</v>
      </c>
      <c r="O234">
        <v>250339</v>
      </c>
      <c r="P234">
        <v>10</v>
      </c>
      <c r="Q234">
        <v>-8.31877547624989E-2</v>
      </c>
      <c r="R234">
        <v>1.8787904491284499</v>
      </c>
      <c r="S234">
        <v>2.3799299781231298</v>
      </c>
      <c r="T234">
        <v>17.619504035933399</v>
      </c>
      <c r="U234">
        <v>968937.5</v>
      </c>
      <c r="V234">
        <v>-36.310556604301603</v>
      </c>
      <c r="W234">
        <v>809953.5625</v>
      </c>
      <c r="X234">
        <v>0</v>
      </c>
      <c r="Y234">
        <v>13.793086854219901</v>
      </c>
      <c r="Z234">
        <v>-0.30878663256606798</v>
      </c>
      <c r="AA234">
        <v>1.40020924126172</v>
      </c>
      <c r="AB234">
        <v>3.35659375959079</v>
      </c>
      <c r="AC234">
        <v>0.53140132992327305</v>
      </c>
      <c r="AD234">
        <v>0.115401329923273</v>
      </c>
      <c r="AE234">
        <v>167183</v>
      </c>
      <c r="AF234">
        <v>0</v>
      </c>
      <c r="AG234">
        <v>5.8338275191815798</v>
      </c>
      <c r="AH234">
        <v>74.926118738277907</v>
      </c>
      <c r="AI234">
        <v>0</v>
      </c>
    </row>
    <row r="235" spans="1:35" x14ac:dyDescent="0.25">
      <c r="A235" t="s">
        <v>795</v>
      </c>
      <c r="B235" t="s">
        <v>794</v>
      </c>
      <c r="C235" t="s">
        <v>344</v>
      </c>
      <c r="D235">
        <v>22006.85298</v>
      </c>
      <c r="E235">
        <v>55.8</v>
      </c>
      <c r="F235">
        <v>82.178235901746206</v>
      </c>
      <c r="G235">
        <v>64.601769911504405</v>
      </c>
      <c r="H235">
        <v>37.6078914919852</v>
      </c>
      <c r="I235">
        <v>34.055569925052701</v>
      </c>
      <c r="J235">
        <v>12.3655913978494</v>
      </c>
      <c r="K235">
        <v>101.081081081081</v>
      </c>
      <c r="L235">
        <v>98.2238010657193</v>
      </c>
      <c r="M235">
        <v>15.6684952688477</v>
      </c>
      <c r="N235">
        <v>53.004068207096097</v>
      </c>
      <c r="O235">
        <v>24290037</v>
      </c>
      <c r="P235">
        <v>10</v>
      </c>
      <c r="Q235">
        <v>-0.35714285714286198</v>
      </c>
      <c r="R235">
        <v>11.2662013958125</v>
      </c>
      <c r="S235">
        <v>11.767340924807201</v>
      </c>
      <c r="T235">
        <v>20.476732997381099</v>
      </c>
      <c r="U235">
        <v>29887694.727272701</v>
      </c>
      <c r="V235">
        <v>41.443944231457102</v>
      </c>
      <c r="W235">
        <v>16254112</v>
      </c>
      <c r="X235">
        <v>0</v>
      </c>
      <c r="Y235">
        <v>4.3388188800450598</v>
      </c>
      <c r="Z235">
        <v>0.262782245387636</v>
      </c>
      <c r="AA235">
        <v>0.51569517233172302</v>
      </c>
      <c r="AB235">
        <v>1.3927896127563399</v>
      </c>
      <c r="AC235">
        <v>-0.36383863186966198</v>
      </c>
      <c r="AD235">
        <v>-0.91519991242291598</v>
      </c>
      <c r="AE235">
        <v>319143</v>
      </c>
      <c r="AF235">
        <v>0</v>
      </c>
      <c r="AG235">
        <v>3.7944481164975699</v>
      </c>
      <c r="AH235">
        <v>86.768311862462397</v>
      </c>
      <c r="AI235">
        <v>0</v>
      </c>
    </row>
    <row r="236" spans="1:35" x14ac:dyDescent="0.25">
      <c r="A236" t="s">
        <v>724</v>
      </c>
      <c r="B236" t="s">
        <v>723</v>
      </c>
      <c r="C236" t="s">
        <v>328</v>
      </c>
      <c r="D236">
        <v>21980.79908624</v>
      </c>
      <c r="E236">
        <v>999.8</v>
      </c>
      <c r="F236">
        <v>-10.0447169875524</v>
      </c>
      <c r="G236">
        <v>12.6535211267605</v>
      </c>
      <c r="H236">
        <v>4.54331573168818</v>
      </c>
      <c r="I236">
        <v>0.99099416475568203</v>
      </c>
      <c r="J236">
        <v>12.5175035007001</v>
      </c>
      <c r="K236">
        <v>27.371170138225299</v>
      </c>
      <c r="L236">
        <v>6.0008481764206802</v>
      </c>
      <c r="M236">
        <v>16.194354087286399</v>
      </c>
      <c r="N236">
        <v>1.0558194223522701</v>
      </c>
      <c r="O236">
        <v>40729</v>
      </c>
      <c r="P236">
        <v>1</v>
      </c>
      <c r="Q236">
        <v>1.31738954195379</v>
      </c>
      <c r="R236">
        <v>-6.0470798289714898</v>
      </c>
      <c r="S236">
        <v>-5.5459402999767997</v>
      </c>
      <c r="T236">
        <v>-40.850736297888403</v>
      </c>
      <c r="U236">
        <v>89103.909090909001</v>
      </c>
      <c r="V236">
        <v>-76.363087672870506</v>
      </c>
      <c r="W236">
        <v>49150.265625</v>
      </c>
      <c r="X236">
        <v>0.106029998881879</v>
      </c>
      <c r="Y236">
        <v>8.5331527695649694</v>
      </c>
      <c r="Z236">
        <v>0.13467265208993701</v>
      </c>
      <c r="AA236">
        <v>0.28635607307871203</v>
      </c>
      <c r="AB236">
        <v>4.0733214590023197</v>
      </c>
      <c r="AC236">
        <v>1.37680082881717E-2</v>
      </c>
      <c r="AD236">
        <v>-0.104769634907936</v>
      </c>
      <c r="AE236">
        <v>29630</v>
      </c>
      <c r="AF236">
        <v>0</v>
      </c>
      <c r="AG236">
        <v>5.3606333765073302</v>
      </c>
      <c r="AH236">
        <v>73.107980799204199</v>
      </c>
      <c r="AI236">
        <v>0</v>
      </c>
    </row>
    <row r="237" spans="1:35" x14ac:dyDescent="0.25">
      <c r="A237" t="s">
        <v>751</v>
      </c>
      <c r="B237" t="s">
        <v>750</v>
      </c>
      <c r="C237" t="s">
        <v>657</v>
      </c>
      <c r="D237">
        <v>21890.167975100001</v>
      </c>
      <c r="E237">
        <v>1715.75</v>
      </c>
      <c r="F237">
        <v>-24.852602289594302</v>
      </c>
      <c r="G237">
        <v>14.673840395669</v>
      </c>
      <c r="H237">
        <v>3.1750804293574602</v>
      </c>
      <c r="I237">
        <v>-0.37724113757503502</v>
      </c>
      <c r="J237">
        <v>16.8526883287192</v>
      </c>
      <c r="K237">
        <v>24.235183374968301</v>
      </c>
      <c r="L237">
        <v>-8.8070371256211892</v>
      </c>
      <c r="M237">
        <v>13.366115094572899</v>
      </c>
      <c r="N237">
        <v>3.0761386912607298</v>
      </c>
      <c r="O237">
        <v>119203</v>
      </c>
      <c r="P237">
        <v>5</v>
      </c>
      <c r="Q237">
        <v>0.73980565422892297</v>
      </c>
      <c r="R237">
        <v>1.9065720310040599</v>
      </c>
      <c r="S237">
        <v>2.4077115599987402</v>
      </c>
      <c r="T237">
        <v>-40.757803919229801</v>
      </c>
      <c r="U237">
        <v>279557</v>
      </c>
      <c r="V237">
        <v>-0.94399986704227201</v>
      </c>
      <c r="W237">
        <v>277968.546875</v>
      </c>
      <c r="X237">
        <v>0</v>
      </c>
      <c r="Y237">
        <v>30.323053720626699</v>
      </c>
      <c r="Z237">
        <v>-0.31314300421528402</v>
      </c>
      <c r="AA237">
        <v>-1.2581342488932701</v>
      </c>
      <c r="AB237">
        <v>6.6332421829593802</v>
      </c>
      <c r="AC237">
        <v>0.77781540049704501</v>
      </c>
      <c r="AD237">
        <v>1.77151760626555</v>
      </c>
      <c r="AE237">
        <v>222909</v>
      </c>
      <c r="AF237">
        <v>0</v>
      </c>
      <c r="AG237">
        <v>11.100458314225801</v>
      </c>
      <c r="AH237">
        <v>50.156965581073102</v>
      </c>
      <c r="AI237">
        <v>0</v>
      </c>
    </row>
    <row r="238" spans="1:35" x14ac:dyDescent="0.25">
      <c r="A238" t="s">
        <v>749</v>
      </c>
      <c r="B238" t="s">
        <v>748</v>
      </c>
      <c r="C238" t="s">
        <v>373</v>
      </c>
      <c r="D238">
        <v>21881.033383589998</v>
      </c>
      <c r="E238">
        <v>590.29999999999995</v>
      </c>
      <c r="F238">
        <v>25.0226628202543</v>
      </c>
      <c r="G238">
        <v>39.484877126653998</v>
      </c>
      <c r="H238">
        <v>2.16337833160263</v>
      </c>
      <c r="I238">
        <v>-1.3889432353298601</v>
      </c>
      <c r="J238">
        <v>4.3875995256649398</v>
      </c>
      <c r="K238">
        <v>50.9718670076726</v>
      </c>
      <c r="L238">
        <v>41.068227984227498</v>
      </c>
      <c r="M238">
        <v>17.064630491721498</v>
      </c>
      <c r="N238">
        <v>27.887175422245701</v>
      </c>
      <c r="O238">
        <v>4234983</v>
      </c>
      <c r="P238">
        <v>10</v>
      </c>
      <c r="Q238">
        <v>8.1432628011358297</v>
      </c>
      <c r="R238">
        <v>8.83112094395279</v>
      </c>
      <c r="S238">
        <v>9.3322604729474801</v>
      </c>
      <c r="T238">
        <v>1723.27821141501</v>
      </c>
      <c r="U238">
        <v>1355478.7727272699</v>
      </c>
      <c r="V238">
        <v>718.90963726121402</v>
      </c>
      <c r="W238">
        <v>882902.09375</v>
      </c>
      <c r="X238">
        <v>0</v>
      </c>
      <c r="Y238">
        <v>11.266185365787001</v>
      </c>
      <c r="Z238">
        <v>0.76594554988290198</v>
      </c>
      <c r="AA238">
        <v>1.8519536418417299</v>
      </c>
      <c r="AB238">
        <v>20.686353801254299</v>
      </c>
      <c r="AC238">
        <v>-0.50552577922556796</v>
      </c>
      <c r="AD238">
        <v>-1.5214346244253101</v>
      </c>
      <c r="AE238">
        <v>59399</v>
      </c>
      <c r="AF238">
        <v>0</v>
      </c>
      <c r="AG238">
        <v>1.45279822649237</v>
      </c>
      <c r="AH238">
        <v>65.483938755588696</v>
      </c>
      <c r="AI238">
        <v>0</v>
      </c>
    </row>
    <row r="239" spans="1:35" x14ac:dyDescent="0.25">
      <c r="A239" t="s">
        <v>762</v>
      </c>
      <c r="B239" t="s">
        <v>761</v>
      </c>
      <c r="C239" t="s">
        <v>763</v>
      </c>
      <c r="D239">
        <v>21848.502359999999</v>
      </c>
      <c r="E239">
        <v>413.45</v>
      </c>
      <c r="F239">
        <v>-8.0246637923206503</v>
      </c>
      <c r="G239">
        <v>7.0282164121149302</v>
      </c>
      <c r="H239">
        <v>5.2169487212113497</v>
      </c>
      <c r="I239">
        <v>1.66462715427885</v>
      </c>
      <c r="J239">
        <v>7.2922965292054602</v>
      </c>
      <c r="K239">
        <v>31.212313551253501</v>
      </c>
      <c r="L239">
        <v>8.0209013716525099</v>
      </c>
      <c r="M239">
        <v>-5.08248217597981</v>
      </c>
      <c r="N239">
        <v>-4.5694852922933498</v>
      </c>
      <c r="O239">
        <v>6745754</v>
      </c>
      <c r="P239">
        <v>2</v>
      </c>
      <c r="Q239">
        <v>4.0911379657603204</v>
      </c>
      <c r="R239">
        <v>7.1530387456265201</v>
      </c>
      <c r="S239">
        <v>7.6541782746212101</v>
      </c>
      <c r="T239">
        <v>218.429358123832</v>
      </c>
      <c r="U239">
        <v>2390690.81818181</v>
      </c>
      <c r="V239">
        <v>528.77246946203695</v>
      </c>
      <c r="W239">
        <v>2410767.484375</v>
      </c>
      <c r="X239">
        <v>0</v>
      </c>
      <c r="Y239">
        <v>25.040509905229001</v>
      </c>
      <c r="Z239">
        <v>0.85696347509284998</v>
      </c>
      <c r="AA239">
        <v>2.3005212130246901</v>
      </c>
      <c r="AB239">
        <v>17.148613886045698</v>
      </c>
      <c r="AC239">
        <v>-0.511368515969991</v>
      </c>
      <c r="AD239">
        <v>-2.1721820955054199</v>
      </c>
      <c r="AE239">
        <v>349173</v>
      </c>
      <c r="AF239">
        <v>0</v>
      </c>
      <c r="AG239">
        <v>9.85140229391906</v>
      </c>
      <c r="AH239">
        <v>45.238908088709799</v>
      </c>
      <c r="AI239">
        <v>0</v>
      </c>
    </row>
    <row r="240" spans="1:35" x14ac:dyDescent="0.25">
      <c r="A240" t="s">
        <v>775</v>
      </c>
      <c r="B240" t="s">
        <v>774</v>
      </c>
      <c r="C240" t="s">
        <v>290</v>
      </c>
      <c r="D240">
        <v>21794.199723009999</v>
      </c>
      <c r="E240">
        <v>1397.5</v>
      </c>
      <c r="F240">
        <v>25.8542165286703</v>
      </c>
      <c r="G240">
        <v>60.752286190832201</v>
      </c>
      <c r="H240">
        <v>5.4160066380025604</v>
      </c>
      <c r="I240">
        <v>1.8636850710700601</v>
      </c>
      <c r="J240">
        <v>2.5402504472271801</v>
      </c>
      <c r="K240">
        <v>67.545857810813999</v>
      </c>
      <c r="L240">
        <v>41.899781692643501</v>
      </c>
      <c r="N240">
        <v>49.1545844864239</v>
      </c>
      <c r="O240">
        <v>648536</v>
      </c>
      <c r="P240">
        <v>10</v>
      </c>
      <c r="Q240">
        <v>1.99613181038571</v>
      </c>
      <c r="R240">
        <v>6.3951275218880799</v>
      </c>
      <c r="S240">
        <v>6.8962670508827699</v>
      </c>
      <c r="T240">
        <v>117.501802632682</v>
      </c>
      <c r="U240">
        <v>1100618.81818181</v>
      </c>
      <c r="V240">
        <v>51.440413781830401</v>
      </c>
      <c r="W240">
        <v>577503.875</v>
      </c>
      <c r="X240">
        <v>-6.9414508318390302</v>
      </c>
      <c r="Y240">
        <v>11.9081153075874</v>
      </c>
      <c r="Z240">
        <v>-0.369347362903237</v>
      </c>
      <c r="AA240">
        <v>-0.64000990706542205</v>
      </c>
      <c r="AB240">
        <v>9.5565687448951504</v>
      </c>
      <c r="AC240">
        <v>-0.11710363780828401</v>
      </c>
      <c r="AD240">
        <v>-4.1856522138877097E-2</v>
      </c>
      <c r="AE240">
        <v>40622</v>
      </c>
      <c r="AF240">
        <v>0</v>
      </c>
      <c r="AG240">
        <v>1.9090294356276101</v>
      </c>
      <c r="AH240">
        <v>66.765719856199993</v>
      </c>
      <c r="AI240">
        <v>-6.9129740109592799</v>
      </c>
    </row>
    <row r="241" spans="1:35" x14ac:dyDescent="0.25">
      <c r="A241" t="s">
        <v>758</v>
      </c>
      <c r="B241" t="s">
        <v>757</v>
      </c>
      <c r="C241" t="s">
        <v>38</v>
      </c>
      <c r="D241">
        <v>21738.75</v>
      </c>
      <c r="E241">
        <v>251.15</v>
      </c>
      <c r="F241">
        <v>44.948024579616501</v>
      </c>
      <c r="G241">
        <v>37.0906113537118</v>
      </c>
      <c r="H241">
        <v>8.1377825618945092</v>
      </c>
      <c r="I241">
        <v>4.58546099496201</v>
      </c>
      <c r="J241">
        <v>2.5084610790364099</v>
      </c>
      <c r="K241">
        <v>64.472822527832307</v>
      </c>
      <c r="L241">
        <v>60.993589743589702</v>
      </c>
      <c r="M241">
        <v>-1.6905717421577899</v>
      </c>
      <c r="N241">
        <v>25.492909649303499</v>
      </c>
      <c r="O241">
        <v>5617368</v>
      </c>
      <c r="P241">
        <v>1</v>
      </c>
      <c r="Q241">
        <v>-1.79863147605082</v>
      </c>
      <c r="R241">
        <v>-0.25814138204924703</v>
      </c>
      <c r="S241">
        <v>0.242998146945438</v>
      </c>
      <c r="T241">
        <v>27.005639702929798</v>
      </c>
      <c r="U241">
        <v>3390886.9545454499</v>
      </c>
      <c r="V241">
        <v>124.57120583678901</v>
      </c>
      <c r="W241">
        <v>3876133.515625</v>
      </c>
      <c r="X241">
        <v>0</v>
      </c>
      <c r="Y241">
        <v>19.7755912941176</v>
      </c>
      <c r="Z241">
        <v>0.85439329411764497</v>
      </c>
      <c r="AA241">
        <v>0.21204941176470199</v>
      </c>
      <c r="AB241">
        <v>12.8618412941176</v>
      </c>
      <c r="AC241">
        <v>0.53962623529411602</v>
      </c>
      <c r="AD241">
        <v>1.89815882352941</v>
      </c>
      <c r="AE241">
        <v>694188</v>
      </c>
      <c r="AF241">
        <v>0</v>
      </c>
      <c r="AG241">
        <v>13.6114776470588</v>
      </c>
      <c r="AH241">
        <v>45.994666588235297</v>
      </c>
      <c r="AI241">
        <v>0</v>
      </c>
    </row>
    <row r="242" spans="1:35" x14ac:dyDescent="0.25">
      <c r="A242" t="s">
        <v>740</v>
      </c>
      <c r="B242" t="s">
        <v>739</v>
      </c>
      <c r="C242" t="s">
        <v>741</v>
      </c>
      <c r="D242">
        <v>21589.851439499998</v>
      </c>
      <c r="E242">
        <v>1399.6</v>
      </c>
      <c r="F242">
        <v>8.3412105203496001</v>
      </c>
      <c r="G242">
        <v>27.5203863149742</v>
      </c>
      <c r="H242">
        <v>10.3959615081243</v>
      </c>
      <c r="I242">
        <v>6.8436399411917996</v>
      </c>
      <c r="J242">
        <v>6.4589882823663904</v>
      </c>
      <c r="K242">
        <v>39.056135121708799</v>
      </c>
      <c r="L242">
        <v>24.3867756843227</v>
      </c>
      <c r="M242">
        <v>26.4046068843613</v>
      </c>
      <c r="N242">
        <v>15.9226846105659</v>
      </c>
      <c r="O242">
        <v>652448</v>
      </c>
      <c r="P242">
        <v>1</v>
      </c>
      <c r="Q242">
        <v>3.2419872385940098</v>
      </c>
      <c r="R242">
        <v>-2.4601017492508301</v>
      </c>
      <c r="S242">
        <v>-1.9589622202561401</v>
      </c>
      <c r="T242">
        <v>39.353306407345599</v>
      </c>
      <c r="U242">
        <v>337478.45454545401</v>
      </c>
      <c r="V242">
        <v>115.90654885998801</v>
      </c>
      <c r="W242">
        <v>266257.234375</v>
      </c>
      <c r="X242">
        <v>-5.5918195735031803E-3</v>
      </c>
      <c r="Y242">
        <v>25.2243184200066</v>
      </c>
      <c r="Z242">
        <v>-1.01436267880138</v>
      </c>
      <c r="AA242">
        <v>0.72450792271821696</v>
      </c>
      <c r="AB242">
        <v>17.955465355698799</v>
      </c>
      <c r="AC242">
        <v>1.0604310175562699</v>
      </c>
      <c r="AD242">
        <v>-0.61741814079733703</v>
      </c>
      <c r="AE242">
        <v>67854</v>
      </c>
      <c r="AF242">
        <v>0</v>
      </c>
      <c r="AG242">
        <v>6.3408047532421996</v>
      </c>
      <c r="AH242">
        <v>47.487983457591803</v>
      </c>
      <c r="AI242">
        <v>-5.5918195735031803E-3</v>
      </c>
    </row>
    <row r="243" spans="1:35" x14ac:dyDescent="0.25">
      <c r="A243" t="s">
        <v>745</v>
      </c>
      <c r="B243" t="s">
        <v>744</v>
      </c>
      <c r="C243" t="s">
        <v>115</v>
      </c>
      <c r="D243">
        <v>21366.793140000002</v>
      </c>
      <c r="E243">
        <v>640.75</v>
      </c>
      <c r="F243">
        <v>-5.2179252781303802</v>
      </c>
      <c r="G243">
        <v>24.0801704105344</v>
      </c>
      <c r="H243">
        <v>-2.25764625123941</v>
      </c>
      <c r="I243">
        <v>-5.8099678181719101</v>
      </c>
      <c r="J243">
        <v>7.04642996488489</v>
      </c>
      <c r="K243">
        <v>33.642715611638302</v>
      </c>
      <c r="L243">
        <v>10.8276398858427</v>
      </c>
      <c r="M243">
        <v>38.221938283978901</v>
      </c>
      <c r="N243">
        <v>12.482468706126101</v>
      </c>
      <c r="O243">
        <v>158469</v>
      </c>
      <c r="P243">
        <v>1</v>
      </c>
      <c r="Q243">
        <v>2.50359942409214</v>
      </c>
      <c r="R243">
        <v>-0.48147860526520497</v>
      </c>
      <c r="S243">
        <v>1.9660923729480799E-2</v>
      </c>
      <c r="T243">
        <v>-23.450474603289599</v>
      </c>
      <c r="U243">
        <v>190441.18181818101</v>
      </c>
      <c r="V243">
        <v>48.162795916077599</v>
      </c>
      <c r="W243">
        <v>274155.921875</v>
      </c>
      <c r="X243">
        <v>0</v>
      </c>
      <c r="Y243">
        <v>14.713163591895</v>
      </c>
      <c r="Z243">
        <v>0.155972839029415</v>
      </c>
      <c r="AA243">
        <v>0.84225426694049799</v>
      </c>
      <c r="AB243">
        <v>3.0289780406887901</v>
      </c>
      <c r="AC243">
        <v>-3.9051940529059602E-2</v>
      </c>
      <c r="AD243">
        <v>-4.6937223168155698E-2</v>
      </c>
      <c r="AE243">
        <v>113586</v>
      </c>
      <c r="AF243">
        <v>0</v>
      </c>
      <c r="AG243">
        <v>5.2758283744960703</v>
      </c>
      <c r="AH243">
        <v>74.779299853136493</v>
      </c>
      <c r="AI243">
        <v>0</v>
      </c>
    </row>
    <row r="244" spans="1:35" x14ac:dyDescent="0.25">
      <c r="A244" t="s">
        <v>773</v>
      </c>
      <c r="B244" t="s">
        <v>772</v>
      </c>
      <c r="C244" t="s">
        <v>55</v>
      </c>
      <c r="D244">
        <v>21310.148484900001</v>
      </c>
      <c r="E244">
        <v>1047.0999999999999</v>
      </c>
      <c r="F244">
        <v>42.906996505856</v>
      </c>
      <c r="G244">
        <v>45.067885840953103</v>
      </c>
      <c r="H244">
        <v>6.3531562642831698</v>
      </c>
      <c r="I244">
        <v>2.8008346973506701</v>
      </c>
      <c r="J244">
        <v>2.8507305892464898</v>
      </c>
      <c r="K244">
        <v>72.603642957224096</v>
      </c>
      <c r="L244">
        <v>58.952561669829201</v>
      </c>
      <c r="M244">
        <v>32.974767876391198</v>
      </c>
      <c r="N244">
        <v>33.470184136544802</v>
      </c>
      <c r="O244">
        <v>129123</v>
      </c>
      <c r="P244">
        <v>10</v>
      </c>
      <c r="Q244">
        <v>-0.21917286068231101</v>
      </c>
      <c r="R244">
        <v>1.6552594534245799</v>
      </c>
      <c r="S244">
        <v>2.1563989824192702</v>
      </c>
      <c r="T244">
        <v>68.133284720956198</v>
      </c>
      <c r="U244">
        <v>185944.909090909</v>
      </c>
      <c r="V244">
        <v>37.682735677041599</v>
      </c>
      <c r="W244">
        <v>349045.59375</v>
      </c>
      <c r="X244">
        <v>0</v>
      </c>
      <c r="Y244">
        <v>11.9526247313061</v>
      </c>
      <c r="Z244">
        <v>-2.1914760131791202</v>
      </c>
      <c r="AA244">
        <v>-2.6319968872308701</v>
      </c>
      <c r="AB244">
        <v>11.1062633126066</v>
      </c>
      <c r="AC244">
        <v>0.74410697660007397</v>
      </c>
      <c r="AD244">
        <v>0.87216626922254603</v>
      </c>
      <c r="AE244">
        <v>86631</v>
      </c>
      <c r="AF244">
        <v>0</v>
      </c>
      <c r="AG244">
        <v>6.42182098676808</v>
      </c>
      <c r="AH244">
        <v>63.850663848435403</v>
      </c>
      <c r="AI244">
        <v>0</v>
      </c>
    </row>
    <row r="245" spans="1:35" x14ac:dyDescent="0.25">
      <c r="A245" t="s">
        <v>747</v>
      </c>
      <c r="B245" t="s">
        <v>746</v>
      </c>
      <c r="C245" t="s">
        <v>88</v>
      </c>
      <c r="D245">
        <v>21145.030900199999</v>
      </c>
      <c r="E245">
        <v>4271.3</v>
      </c>
      <c r="F245">
        <v>-16.224347341843799</v>
      </c>
      <c r="G245">
        <v>11.9166775841739</v>
      </c>
      <c r="H245">
        <v>-4.80085586288362</v>
      </c>
      <c r="I245">
        <v>-8.3531774298161192</v>
      </c>
      <c r="J245">
        <v>15.889775946433099</v>
      </c>
      <c r="K245">
        <v>13.453569910752201</v>
      </c>
      <c r="L245">
        <v>-0.17878217787073</v>
      </c>
      <c r="M245">
        <v>44.825559181849599</v>
      </c>
      <c r="N245">
        <v>0.31897587976569602</v>
      </c>
      <c r="O245">
        <v>196210</v>
      </c>
      <c r="P245">
        <v>2</v>
      </c>
      <c r="Q245">
        <v>0.134800904924335</v>
      </c>
      <c r="R245">
        <v>-2.6295692612813699</v>
      </c>
      <c r="S245">
        <v>-2.1284297322866799</v>
      </c>
      <c r="T245">
        <v>60.264316460969198</v>
      </c>
      <c r="U245">
        <v>173930.45454545401</v>
      </c>
      <c r="V245">
        <v>276.72561104391002</v>
      </c>
      <c r="W245">
        <v>158971.609375</v>
      </c>
      <c r="X245">
        <v>-0.59405055752047498</v>
      </c>
      <c r="Y245">
        <v>25.967551204680699</v>
      </c>
      <c r="Z245">
        <v>1.1274939698000599</v>
      </c>
      <c r="AA245">
        <v>2.18639882073033</v>
      </c>
      <c r="AB245">
        <v>18.504507819390199</v>
      </c>
      <c r="AC245">
        <v>-1.07735195918666</v>
      </c>
      <c r="AD245">
        <v>-0.68563109304080705</v>
      </c>
      <c r="AE245">
        <v>149581</v>
      </c>
      <c r="AF245">
        <v>0.90777710804</v>
      </c>
      <c r="AG245">
        <v>19.833324053834001</v>
      </c>
      <c r="AH245">
        <v>28.806236791842998</v>
      </c>
      <c r="AI245">
        <v>-2.7312107606647297E-4</v>
      </c>
    </row>
    <row r="246" spans="1:35" x14ac:dyDescent="0.25">
      <c r="A246" t="s">
        <v>809</v>
      </c>
      <c r="B246" t="s">
        <v>808</v>
      </c>
      <c r="C246" t="s">
        <v>290</v>
      </c>
      <c r="D246">
        <v>21016.829255799999</v>
      </c>
      <c r="E246">
        <v>725.1</v>
      </c>
      <c r="F246">
        <v>-16.045565163973102</v>
      </c>
      <c r="G246">
        <v>22.225031605562499</v>
      </c>
      <c r="H246">
        <v>12.645642379990599</v>
      </c>
      <c r="I246">
        <v>9.0933208130581704</v>
      </c>
      <c r="J246">
        <v>2.0135153771893401</v>
      </c>
      <c r="K246">
        <v>61.780455153949099</v>
      </c>
      <c r="N246">
        <v>10.6273299011542</v>
      </c>
      <c r="O246">
        <v>214213</v>
      </c>
      <c r="P246">
        <v>1</v>
      </c>
      <c r="Q246">
        <v>0.54773625459336395</v>
      </c>
      <c r="R246">
        <v>11.3397312859884</v>
      </c>
      <c r="S246">
        <v>11.8408708149831</v>
      </c>
      <c r="T246">
        <v>-30.207182815457699</v>
      </c>
      <c r="U246">
        <v>346439.909090909</v>
      </c>
      <c r="V246">
        <v>29.7772958040009</v>
      </c>
      <c r="W246">
        <v>300096.828125</v>
      </c>
      <c r="X246">
        <v>-0.478741999174566</v>
      </c>
      <c r="Y246">
        <v>4.7061653111974397</v>
      </c>
      <c r="Z246">
        <v>-0.34117855980581702</v>
      </c>
      <c r="AA246">
        <v>-0.91532801822603305</v>
      </c>
      <c r="AB246">
        <v>8.7407532822733796</v>
      </c>
      <c r="AC246">
        <v>1.7637588396799799</v>
      </c>
      <c r="AD246">
        <v>2.1981236862173898</v>
      </c>
      <c r="AE246">
        <v>30655</v>
      </c>
      <c r="AF246">
        <v>0</v>
      </c>
      <c r="AG246">
        <v>3.7714965212040501</v>
      </c>
      <c r="AH246">
        <v>34.3917082782976</v>
      </c>
      <c r="AI246">
        <v>-0.478741999174566</v>
      </c>
    </row>
    <row r="247" spans="1:35" x14ac:dyDescent="0.25">
      <c r="A247" t="s">
        <v>789</v>
      </c>
      <c r="B247" t="s">
        <v>788</v>
      </c>
      <c r="C247" t="s">
        <v>315</v>
      </c>
      <c r="D247">
        <v>20974.996223149999</v>
      </c>
      <c r="E247">
        <v>857.25</v>
      </c>
      <c r="F247">
        <v>-29.915755056467798</v>
      </c>
      <c r="G247">
        <v>0.67527891955372799</v>
      </c>
      <c r="H247">
        <v>14.912868632707699</v>
      </c>
      <c r="I247">
        <v>11.360547065775201</v>
      </c>
      <c r="J247">
        <v>20.653251676873701</v>
      </c>
      <c r="K247">
        <v>27.985965959988</v>
      </c>
      <c r="L247">
        <v>-13.8701898924947</v>
      </c>
      <c r="M247">
        <v>17.9002307533387</v>
      </c>
      <c r="N247">
        <v>-10.922422784854501</v>
      </c>
      <c r="O247">
        <v>1090842</v>
      </c>
      <c r="P247">
        <v>1</v>
      </c>
      <c r="Q247">
        <v>3.6891442394919798</v>
      </c>
      <c r="R247">
        <v>7.8776819983640598</v>
      </c>
      <c r="S247">
        <v>8.3788215273587401</v>
      </c>
      <c r="T247">
        <v>-1.1888047276818301</v>
      </c>
      <c r="U247">
        <v>407931.18181818101</v>
      </c>
      <c r="V247">
        <v>271.619932069892</v>
      </c>
      <c r="W247">
        <v>590789.734375</v>
      </c>
      <c r="X247">
        <v>0</v>
      </c>
      <c r="Y247">
        <v>35.185902191030898</v>
      </c>
      <c r="Z247">
        <v>1.1268736572602001</v>
      </c>
      <c r="AA247">
        <v>1.4780633249069499</v>
      </c>
      <c r="AB247">
        <v>10.048485279815001</v>
      </c>
      <c r="AC247">
        <v>-0.53635765724635898</v>
      </c>
      <c r="AD247">
        <v>-0.733497461993319</v>
      </c>
      <c r="AE247">
        <v>99889</v>
      </c>
      <c r="AF247">
        <v>0</v>
      </c>
      <c r="AG247">
        <v>6.9838172733887998</v>
      </c>
      <c r="AH247">
        <v>46.287157906061999</v>
      </c>
      <c r="AI247">
        <v>0</v>
      </c>
    </row>
    <row r="248" spans="1:35" x14ac:dyDescent="0.25">
      <c r="A248" t="s">
        <v>777</v>
      </c>
      <c r="B248" t="s">
        <v>776</v>
      </c>
      <c r="C248" t="s">
        <v>766</v>
      </c>
      <c r="D248">
        <v>20884.514436900001</v>
      </c>
      <c r="E248">
        <v>543.04999999999995</v>
      </c>
      <c r="F248">
        <v>-1.4780546154499601</v>
      </c>
      <c r="G248">
        <v>20.0375773651635</v>
      </c>
      <c r="H248">
        <v>24.810388416455901</v>
      </c>
      <c r="I248">
        <v>21.258066849523399</v>
      </c>
      <c r="J248">
        <v>4.6864929564496904</v>
      </c>
      <c r="K248">
        <v>37.899949212798298</v>
      </c>
      <c r="L248">
        <v>14.567510548523099</v>
      </c>
      <c r="M248">
        <v>-6.8384713207878898</v>
      </c>
      <c r="N248">
        <v>8.4398756607552698</v>
      </c>
      <c r="O248">
        <v>3546986</v>
      </c>
      <c r="P248">
        <v>5</v>
      </c>
      <c r="Q248">
        <v>2.4719313142749102</v>
      </c>
      <c r="R248">
        <v>3.0944470811580298</v>
      </c>
      <c r="S248">
        <v>3.5955866101527199</v>
      </c>
      <c r="T248">
        <v>53.353601856679703</v>
      </c>
      <c r="U248">
        <v>1477885.63636363</v>
      </c>
      <c r="V248">
        <v>-10.649075187827799</v>
      </c>
      <c r="W248">
        <v>870802.46875</v>
      </c>
      <c r="X248">
        <v>0</v>
      </c>
      <c r="Y248">
        <v>3.6656903788836002</v>
      </c>
      <c r="Z248">
        <v>6.2390407420619597E-2</v>
      </c>
      <c r="AA248">
        <v>-0.124190078770392</v>
      </c>
      <c r="AB248">
        <v>10.3873746709526</v>
      </c>
      <c r="AC248">
        <v>-0.174928927700857</v>
      </c>
      <c r="AD248">
        <v>-5.3165485118398602E-2</v>
      </c>
      <c r="AE248">
        <v>119044</v>
      </c>
      <c r="AF248">
        <v>0</v>
      </c>
      <c r="AG248">
        <v>2.7390086931075799</v>
      </c>
      <c r="AH248">
        <v>74.999997969979106</v>
      </c>
      <c r="AI248">
        <v>0</v>
      </c>
    </row>
    <row r="249" spans="1:35" x14ac:dyDescent="0.25">
      <c r="A249" t="s">
        <v>787</v>
      </c>
      <c r="B249" t="s">
        <v>786</v>
      </c>
      <c r="C249" t="s">
        <v>315</v>
      </c>
      <c r="D249">
        <v>20861.006241179999</v>
      </c>
      <c r="E249">
        <v>1292</v>
      </c>
      <c r="F249">
        <v>-59.360252012717197</v>
      </c>
      <c r="G249">
        <v>-4.7548838923700698</v>
      </c>
      <c r="H249">
        <v>21.297469839928599</v>
      </c>
      <c r="I249">
        <v>17.745148272996101</v>
      </c>
      <c r="J249">
        <v>101.780185758513</v>
      </c>
      <c r="K249">
        <v>50.0580720092915</v>
      </c>
      <c r="L249">
        <v>-43.314686848744103</v>
      </c>
      <c r="N249">
        <v>-16.352585596778301</v>
      </c>
      <c r="O249">
        <v>945961</v>
      </c>
      <c r="P249">
        <v>1</v>
      </c>
      <c r="Q249">
        <v>2.00536870361598</v>
      </c>
      <c r="R249">
        <v>4.5603528507263302</v>
      </c>
      <c r="S249">
        <v>5.0614923797210096</v>
      </c>
      <c r="T249">
        <v>-26.204952741138701</v>
      </c>
      <c r="U249">
        <v>857107.59090909001</v>
      </c>
      <c r="V249">
        <v>22.708970577171002</v>
      </c>
      <c r="W249">
        <v>984734.3125</v>
      </c>
      <c r="X249">
        <v>-3.7239816690970398E-3</v>
      </c>
      <c r="Y249">
        <v>23.378595382003599</v>
      </c>
      <c r="Z249">
        <v>0.15076002382817599</v>
      </c>
      <c r="AA249">
        <v>0.24484566329690999</v>
      </c>
      <c r="AB249">
        <v>2.8007789614991698</v>
      </c>
      <c r="AC249">
        <v>-1.5260913419965101</v>
      </c>
      <c r="AD249">
        <v>-1.8687623506162301</v>
      </c>
      <c r="AE249">
        <v>181747</v>
      </c>
      <c r="AF249">
        <v>0</v>
      </c>
      <c r="AG249">
        <v>4.9967661667361503</v>
      </c>
      <c r="AH249">
        <v>57.858808635097098</v>
      </c>
      <c r="AI249">
        <v>0</v>
      </c>
    </row>
    <row r="250" spans="1:35" x14ac:dyDescent="0.25">
      <c r="A250" t="s">
        <v>771</v>
      </c>
      <c r="B250" t="s">
        <v>770</v>
      </c>
      <c r="C250" t="s">
        <v>323</v>
      </c>
      <c r="D250">
        <v>20787.822130500001</v>
      </c>
      <c r="E250">
        <v>880.55</v>
      </c>
      <c r="F250">
        <v>6.2530459471379398</v>
      </c>
      <c r="G250">
        <v>35.095121202822902</v>
      </c>
      <c r="H250">
        <v>-5.6873560756171999</v>
      </c>
      <c r="I250">
        <v>-9.2396776425496991</v>
      </c>
      <c r="J250">
        <v>8.2278121628527696</v>
      </c>
      <c r="K250">
        <v>38.877060168756401</v>
      </c>
      <c r="L250">
        <v>22.2986111111111</v>
      </c>
      <c r="M250">
        <v>4.0416620360970299</v>
      </c>
      <c r="N250">
        <v>23.497419498414601</v>
      </c>
      <c r="O250">
        <v>347487</v>
      </c>
      <c r="P250">
        <v>1</v>
      </c>
      <c r="Q250">
        <v>9.0934924694510297E-2</v>
      </c>
      <c r="R250">
        <v>-0.76632670310475703</v>
      </c>
      <c r="S250">
        <v>-0.26518717411007198</v>
      </c>
      <c r="T250">
        <v>59.438663142825597</v>
      </c>
      <c r="U250">
        <v>413224.818181818</v>
      </c>
      <c r="V250">
        <v>-58.798727514824101</v>
      </c>
      <c r="W250">
        <v>533075.96875</v>
      </c>
      <c r="X250">
        <v>-0.18197793767195899</v>
      </c>
      <c r="Y250">
        <v>32.443993750454403</v>
      </c>
      <c r="Z250">
        <v>-2.0863982156349398E-2</v>
      </c>
      <c r="AA250">
        <v>0.19406338875590701</v>
      </c>
      <c r="AB250">
        <v>7.9480383582407503</v>
      </c>
      <c r="AC250">
        <v>0.39304314426051301</v>
      </c>
      <c r="AD250">
        <v>0.80868033069877299</v>
      </c>
      <c r="AE250">
        <v>47897</v>
      </c>
      <c r="AF250">
        <v>8.8809994634613201</v>
      </c>
      <c r="AG250">
        <v>8.2540202946874501</v>
      </c>
      <c r="AH250">
        <v>42.113873498586798</v>
      </c>
      <c r="AI250">
        <v>-0.18197793767195899</v>
      </c>
    </row>
    <row r="251" spans="1:35" x14ac:dyDescent="0.25">
      <c r="A251" t="s">
        <v>785</v>
      </c>
      <c r="B251" t="s">
        <v>784</v>
      </c>
      <c r="C251" t="s">
        <v>754</v>
      </c>
      <c r="D251">
        <v>20674.706992200001</v>
      </c>
      <c r="E251">
        <v>637.35</v>
      </c>
      <c r="F251">
        <v>18.672253479019801</v>
      </c>
      <c r="G251">
        <v>29.885877318116901</v>
      </c>
      <c r="H251">
        <v>3.8198403648802799</v>
      </c>
      <c r="I251">
        <v>0.267518797947781</v>
      </c>
      <c r="J251">
        <v>1.5140817447242401</v>
      </c>
      <c r="K251">
        <v>53.098726879654002</v>
      </c>
      <c r="L251">
        <v>34.717818642993002</v>
      </c>
      <c r="M251">
        <v>15.063659297715599</v>
      </c>
      <c r="N251">
        <v>18.288175613708599</v>
      </c>
      <c r="O251">
        <v>346273</v>
      </c>
      <c r="P251">
        <v>5</v>
      </c>
      <c r="Q251">
        <v>-0.39849976558836597</v>
      </c>
      <c r="R251">
        <v>0.68720379146919697</v>
      </c>
      <c r="S251">
        <v>1.18834332046388</v>
      </c>
      <c r="T251">
        <v>30.166075241331601</v>
      </c>
      <c r="U251">
        <v>557277.18181818095</v>
      </c>
      <c r="V251">
        <v>-24.307941837386</v>
      </c>
      <c r="W251">
        <v>674858.46875</v>
      </c>
      <c r="X251">
        <v>-2.8156930618109699E-2</v>
      </c>
      <c r="Y251">
        <v>5.0820824874725998</v>
      </c>
      <c r="Z251">
        <v>2.5717082898221801E-2</v>
      </c>
      <c r="AA251">
        <v>-0.73068751973472001</v>
      </c>
      <c r="AB251">
        <v>9.4828427534616502</v>
      </c>
      <c r="AC251">
        <v>0.73075893570651995</v>
      </c>
      <c r="AD251">
        <v>1.7188416580322401</v>
      </c>
      <c r="AE251">
        <v>165923</v>
      </c>
      <c r="AF251">
        <v>0</v>
      </c>
      <c r="AG251">
        <v>7.1228090231764201</v>
      </c>
      <c r="AH251">
        <v>74.826627875951004</v>
      </c>
      <c r="AI251">
        <v>-1.9097645713557598E-2</v>
      </c>
    </row>
    <row r="252" spans="1:35" x14ac:dyDescent="0.25">
      <c r="A252" t="s">
        <v>807</v>
      </c>
      <c r="B252" t="s">
        <v>806</v>
      </c>
      <c r="C252" t="s">
        <v>55</v>
      </c>
      <c r="D252">
        <v>20612.403888044999</v>
      </c>
      <c r="E252">
        <v>2354.65</v>
      </c>
      <c r="F252">
        <v>-6.2460781040524296</v>
      </c>
      <c r="G252">
        <v>14.8357677582969</v>
      </c>
      <c r="H252">
        <v>6.7408599469616304</v>
      </c>
      <c r="I252">
        <v>3.1885383800291298</v>
      </c>
      <c r="J252">
        <v>16.790181130953599</v>
      </c>
      <c r="K252">
        <v>33.631281745693897</v>
      </c>
      <c r="L252">
        <v>9.7994870599207307</v>
      </c>
      <c r="M252">
        <v>20.5915022238839</v>
      </c>
      <c r="N252">
        <v>3.2380660538886801</v>
      </c>
      <c r="O252">
        <v>744692</v>
      </c>
      <c r="P252">
        <v>10</v>
      </c>
      <c r="Q252">
        <v>-5.1290316082112701</v>
      </c>
      <c r="R252">
        <v>2.9625256897984098</v>
      </c>
      <c r="S252">
        <v>3.4636652187930999</v>
      </c>
      <c r="T252">
        <v>25.042523646169599</v>
      </c>
      <c r="U252">
        <v>295155.909090909</v>
      </c>
      <c r="V252">
        <v>285.62499676355202</v>
      </c>
      <c r="W252">
        <v>290663.84375</v>
      </c>
      <c r="X252">
        <v>-3.7616756895687303E-2</v>
      </c>
      <c r="Y252">
        <v>8.6298560283937107</v>
      </c>
      <c r="Z252">
        <v>2.07608712289549</v>
      </c>
      <c r="AA252">
        <v>2.4394843346644901</v>
      </c>
      <c r="AB252">
        <v>23.2659732368774</v>
      </c>
      <c r="AC252">
        <v>-1.62405005110915</v>
      </c>
      <c r="AD252">
        <v>-2.53606119121351</v>
      </c>
      <c r="AE252">
        <v>174444</v>
      </c>
      <c r="AF252">
        <v>0</v>
      </c>
      <c r="AG252">
        <v>8.8839812577742698</v>
      </c>
      <c r="AH252">
        <v>55.007496384347597</v>
      </c>
      <c r="AI252">
        <v>-2.70524743212305E-2</v>
      </c>
    </row>
    <row r="253" spans="1:35" x14ac:dyDescent="0.25">
      <c r="A253" t="s">
        <v>793</v>
      </c>
      <c r="B253" t="s">
        <v>792</v>
      </c>
      <c r="C253" t="s">
        <v>483</v>
      </c>
      <c r="D253">
        <v>20522.965124900002</v>
      </c>
      <c r="E253">
        <v>223.05</v>
      </c>
      <c r="F253">
        <v>-32.5531451752028</v>
      </c>
      <c r="G253">
        <v>-10.975853123129101</v>
      </c>
      <c r="H253">
        <v>4.4975404075896099</v>
      </c>
      <c r="I253">
        <v>0.94521884065711004</v>
      </c>
      <c r="J253">
        <v>61.1746245236493</v>
      </c>
      <c r="K253">
        <v>20.959869848156099</v>
      </c>
      <c r="L253">
        <v>-16.507580011229599</v>
      </c>
      <c r="M253">
        <v>10.0790386850763</v>
      </c>
      <c r="N253">
        <v>-22.5735548275374</v>
      </c>
      <c r="O253">
        <v>5281196</v>
      </c>
      <c r="P253">
        <v>10</v>
      </c>
      <c r="Q253">
        <v>2.5988960441582298</v>
      </c>
      <c r="R253">
        <v>4.6691694040356699</v>
      </c>
      <c r="S253">
        <v>5.1703089330303502</v>
      </c>
      <c r="T253">
        <v>32.116733723239598</v>
      </c>
      <c r="U253">
        <v>3358494.1363636302</v>
      </c>
      <c r="V253">
        <v>367.01325115289802</v>
      </c>
      <c r="W253">
        <v>4168408.890625</v>
      </c>
      <c r="X253">
        <v>-5.2921963148477797E-3</v>
      </c>
      <c r="Y253">
        <v>16.867607662177502</v>
      </c>
      <c r="Z253">
        <v>-1.9778305674768299</v>
      </c>
      <c r="AA253">
        <v>-2.1986876702682401</v>
      </c>
      <c r="AB253">
        <v>14.2001554861922</v>
      </c>
      <c r="AC253">
        <v>-0.19349612119933801</v>
      </c>
      <c r="AD253">
        <v>-0.38631974782838902</v>
      </c>
      <c r="AE253">
        <v>291906</v>
      </c>
      <c r="AF253">
        <v>0</v>
      </c>
      <c r="AG253">
        <v>8.0033452177087696</v>
      </c>
      <c r="AH253">
        <v>55.468173797038403</v>
      </c>
      <c r="AI253">
        <v>-2.3777648907739E-3</v>
      </c>
    </row>
    <row r="254" spans="1:35" x14ac:dyDescent="0.25">
      <c r="A254" t="s">
        <v>783</v>
      </c>
      <c r="B254" t="s">
        <v>782</v>
      </c>
      <c r="C254" t="s">
        <v>102</v>
      </c>
      <c r="D254">
        <v>20395.094772960001</v>
      </c>
      <c r="E254">
        <v>407.2</v>
      </c>
      <c r="F254">
        <v>-26.580553629314199</v>
      </c>
      <c r="G254">
        <v>-11.1886586695747</v>
      </c>
      <c r="H254">
        <v>-7.4650607885467597</v>
      </c>
      <c r="I254">
        <v>-11.017382355479199</v>
      </c>
      <c r="J254">
        <v>32.809430255402702</v>
      </c>
      <c r="K254">
        <v>6.59685863874346</v>
      </c>
      <c r="L254">
        <v>-10.534988465341</v>
      </c>
      <c r="N254">
        <v>-22.786360373982902</v>
      </c>
      <c r="O254">
        <v>139914</v>
      </c>
      <c r="P254">
        <v>10</v>
      </c>
      <c r="Q254">
        <v>-0.34263338228096701</v>
      </c>
      <c r="R254">
        <v>-1.66626418739435</v>
      </c>
      <c r="S254">
        <v>-1.1651246583996699</v>
      </c>
      <c r="T254">
        <v>28.5584335633493</v>
      </c>
      <c r="U254">
        <v>260132.818181818</v>
      </c>
      <c r="V254">
        <v>-40.459340649987801</v>
      </c>
      <c r="W254">
        <v>398793.59375</v>
      </c>
      <c r="X254">
        <v>0</v>
      </c>
      <c r="Y254">
        <v>5.5042972459650503</v>
      </c>
      <c r="Z254">
        <v>-4.0314879099758701E-3</v>
      </c>
      <c r="AA254">
        <v>-1.97637669492189E-2</v>
      </c>
      <c r="AB254">
        <v>2.5161204622611399</v>
      </c>
      <c r="AC254">
        <v>0.111708056342086</v>
      </c>
      <c r="AD254">
        <v>6.9525586411100099E-2</v>
      </c>
      <c r="AE254">
        <v>156136</v>
      </c>
      <c r="AF254">
        <v>0</v>
      </c>
      <c r="AG254">
        <v>7.72448129257383</v>
      </c>
      <c r="AH254">
        <v>75</v>
      </c>
      <c r="AI254">
        <v>0</v>
      </c>
    </row>
    <row r="255" spans="1:35" x14ac:dyDescent="0.25">
      <c r="A255" t="s">
        <v>791</v>
      </c>
      <c r="B255" t="s">
        <v>790</v>
      </c>
      <c r="C255" t="s">
        <v>373</v>
      </c>
      <c r="D255">
        <v>20155.501969815999</v>
      </c>
      <c r="E255">
        <v>307.02</v>
      </c>
      <c r="F255">
        <v>-30.527055930246998</v>
      </c>
      <c r="G255">
        <v>-8.2920126650337505</v>
      </c>
      <c r="H255">
        <v>1.5848856830890199</v>
      </c>
      <c r="I255">
        <v>-1.96743588384347</v>
      </c>
      <c r="J255">
        <v>48.459383753501399</v>
      </c>
      <c r="K255">
        <v>7.8019662921348099</v>
      </c>
      <c r="L255">
        <v>-14.4814907662739</v>
      </c>
      <c r="N255">
        <v>-19.889714369442</v>
      </c>
      <c r="O255">
        <v>147007</v>
      </c>
      <c r="P255">
        <v>10</v>
      </c>
      <c r="Q255">
        <v>0.50412465627863101</v>
      </c>
      <c r="R255">
        <v>0.49096622152395902</v>
      </c>
      <c r="S255">
        <v>0.99210575051864502</v>
      </c>
      <c r="T255">
        <v>33.837399854333498</v>
      </c>
      <c r="U255">
        <v>172268.045454545</v>
      </c>
      <c r="V255">
        <v>88.828803370497795</v>
      </c>
      <c r="W255">
        <v>275497.15625</v>
      </c>
      <c r="X255">
        <v>0</v>
      </c>
      <c r="Y255">
        <v>1.98056709836259</v>
      </c>
      <c r="Z255">
        <v>-2.8637739137650799E-2</v>
      </c>
      <c r="AA255">
        <v>-0.31513620605986697</v>
      </c>
      <c r="AB255">
        <v>22.371304291644801</v>
      </c>
      <c r="AC255">
        <v>9.0212451529858804</v>
      </c>
      <c r="AD255">
        <v>9.1233573678184392</v>
      </c>
      <c r="AF255">
        <v>31.500000112981301</v>
      </c>
      <c r="AG255">
        <v>8.8747064756945306</v>
      </c>
      <c r="AH255">
        <v>63.2184800364181</v>
      </c>
      <c r="AI255">
        <v>0</v>
      </c>
    </row>
    <row r="256" spans="1:35" x14ac:dyDescent="0.25">
      <c r="A256" t="s">
        <v>797</v>
      </c>
      <c r="B256" t="s">
        <v>796</v>
      </c>
      <c r="C256" t="s">
        <v>293</v>
      </c>
      <c r="D256">
        <v>20056.16</v>
      </c>
      <c r="E256">
        <v>121.6</v>
      </c>
      <c r="F256">
        <v>33.800399099735998</v>
      </c>
      <c r="G256">
        <v>3.88722768047842</v>
      </c>
      <c r="H256">
        <v>3.8428693424423499</v>
      </c>
      <c r="I256">
        <v>0.290547775509857</v>
      </c>
      <c r="J256">
        <v>17.064144736842099</v>
      </c>
      <c r="K256">
        <v>50.309023485784898</v>
      </c>
      <c r="L256">
        <v>49.845964263709099</v>
      </c>
      <c r="M256">
        <v>-15.039906222745801</v>
      </c>
      <c r="N256">
        <v>-7.7104740239298604</v>
      </c>
      <c r="O256">
        <v>500987</v>
      </c>
      <c r="P256">
        <v>5</v>
      </c>
      <c r="Q256">
        <v>-8.2169268693515596E-2</v>
      </c>
      <c r="R256">
        <v>2.2278268179907399</v>
      </c>
      <c r="S256">
        <v>2.7289663469854299</v>
      </c>
      <c r="T256">
        <v>-6.5951849593836904</v>
      </c>
      <c r="U256">
        <v>815377.27272727201</v>
      </c>
      <c r="V256">
        <v>-72.164961054936398</v>
      </c>
      <c r="W256">
        <v>1352363.890625</v>
      </c>
      <c r="X256">
        <v>0</v>
      </c>
      <c r="Y256">
        <v>11.9322805218446</v>
      </c>
      <c r="Z256">
        <v>-1.9147451456316101E-3</v>
      </c>
      <c r="AA256">
        <v>5.7215412621367499E-3</v>
      </c>
      <c r="AB256">
        <v>0.66577342233009695</v>
      </c>
      <c r="AC256">
        <v>1.4599211165048399E-2</v>
      </c>
      <c r="AD256">
        <v>4.53516990291261E-2</v>
      </c>
      <c r="AE256">
        <v>129691</v>
      </c>
      <c r="AF256">
        <v>0</v>
      </c>
      <c r="AG256">
        <v>1.4815761529126199</v>
      </c>
      <c r="AH256">
        <v>85.4368932038834</v>
      </c>
      <c r="AI256">
        <v>0</v>
      </c>
    </row>
    <row r="257" spans="1:35" x14ac:dyDescent="0.25">
      <c r="A257" t="s">
        <v>779</v>
      </c>
      <c r="B257" t="s">
        <v>778</v>
      </c>
      <c r="C257" t="s">
        <v>533</v>
      </c>
      <c r="D257">
        <v>19779.9135310399</v>
      </c>
      <c r="E257">
        <v>4393.75</v>
      </c>
      <c r="F257">
        <v>-32.464142829304997</v>
      </c>
      <c r="G257">
        <v>-2.3046649175078802</v>
      </c>
      <c r="H257">
        <v>0.99646009562339899</v>
      </c>
      <c r="I257">
        <v>-2.5558614713090999</v>
      </c>
      <c r="J257">
        <v>28.995732574679899</v>
      </c>
      <c r="K257">
        <v>12.072593707355001</v>
      </c>
      <c r="L257">
        <v>-16.418577665331899</v>
      </c>
      <c r="M257">
        <v>-0.47121635235356502</v>
      </c>
      <c r="N257">
        <v>-13.9023666219161</v>
      </c>
      <c r="O257">
        <v>12930</v>
      </c>
      <c r="P257">
        <v>10</v>
      </c>
      <c r="Q257">
        <v>-0.169272016722707</v>
      </c>
      <c r="R257">
        <v>-4.71775854964977</v>
      </c>
      <c r="S257">
        <v>-4.2166190206550898</v>
      </c>
      <c r="T257">
        <v>-19.813953488372</v>
      </c>
      <c r="U257">
        <v>18486</v>
      </c>
      <c r="V257">
        <v>92.039209861874298</v>
      </c>
      <c r="W257">
        <v>20169.984375</v>
      </c>
      <c r="X257">
        <v>0</v>
      </c>
      <c r="Y257">
        <v>13.0761447419937</v>
      </c>
      <c r="Z257">
        <v>0.31806708063345102</v>
      </c>
      <c r="AA257">
        <v>0.28745880365337501</v>
      </c>
      <c r="AB257">
        <v>3.1761160561907</v>
      </c>
      <c r="AC257">
        <v>-5.7607465179865197E-3</v>
      </c>
      <c r="AD257">
        <v>-1.0509079105618799E-2</v>
      </c>
      <c r="AE257">
        <v>48404</v>
      </c>
      <c r="AF257">
        <v>0</v>
      </c>
      <c r="AG257">
        <v>7.1915655372696001</v>
      </c>
      <c r="AH257">
        <v>71.431919546602302</v>
      </c>
      <c r="AI257">
        <v>0</v>
      </c>
    </row>
    <row r="258" spans="1:35" x14ac:dyDescent="0.25">
      <c r="A258" t="s">
        <v>799</v>
      </c>
      <c r="B258" t="s">
        <v>798</v>
      </c>
      <c r="C258" t="s">
        <v>423</v>
      </c>
      <c r="D258">
        <v>19766.640758279998</v>
      </c>
      <c r="E258">
        <v>318.95</v>
      </c>
      <c r="F258">
        <v>-6.2332050331416902</v>
      </c>
      <c r="G258">
        <v>32.289506428867597</v>
      </c>
      <c r="H258">
        <v>23.528272656855101</v>
      </c>
      <c r="I258">
        <v>19.975951089922599</v>
      </c>
      <c r="J258">
        <v>2.2417306787897799</v>
      </c>
      <c r="K258">
        <v>61.985779583544897</v>
      </c>
      <c r="L258">
        <v>9.8123601308314594</v>
      </c>
      <c r="M258">
        <v>4.75017457526498</v>
      </c>
      <c r="N258">
        <v>20.691804724459399</v>
      </c>
      <c r="O258">
        <v>786297</v>
      </c>
      <c r="P258">
        <v>10</v>
      </c>
      <c r="Q258">
        <v>0.63101435557658903</v>
      </c>
      <c r="R258">
        <v>2.1293627921869902</v>
      </c>
      <c r="S258">
        <v>2.63050232118167</v>
      </c>
      <c r="T258">
        <v>-23.261744521045198</v>
      </c>
      <c r="U258">
        <v>1603836.5</v>
      </c>
      <c r="V258">
        <v>-30.569310864889101</v>
      </c>
      <c r="W258">
        <v>845117.8125</v>
      </c>
      <c r="X258">
        <v>-1.7436770041555801E-2</v>
      </c>
      <c r="Y258">
        <v>10.2399997936147</v>
      </c>
      <c r="Z258">
        <v>0.83040275979835998</v>
      </c>
      <c r="AA258">
        <v>1.1784524227159601</v>
      </c>
      <c r="AB258">
        <v>4.8433954994206401</v>
      </c>
      <c r="AC258">
        <v>-0.111744236404922</v>
      </c>
      <c r="AD258">
        <v>-0.92574768478901004</v>
      </c>
      <c r="AE258">
        <v>189077</v>
      </c>
      <c r="AF258">
        <v>0</v>
      </c>
      <c r="AG258">
        <v>4.9897827256892997</v>
      </c>
      <c r="AH258">
        <v>73.6447752889367</v>
      </c>
      <c r="AI258">
        <v>-1.47535253268955E-2</v>
      </c>
    </row>
    <row r="259" spans="1:35" x14ac:dyDescent="0.25">
      <c r="A259" t="s">
        <v>825</v>
      </c>
      <c r="B259" t="s">
        <v>824</v>
      </c>
      <c r="C259" t="s">
        <v>384</v>
      </c>
      <c r="D259">
        <v>19640.317500000001</v>
      </c>
      <c r="E259">
        <v>450.05</v>
      </c>
      <c r="F259">
        <v>-16.9810703367664</v>
      </c>
      <c r="G259">
        <v>2.42375967228039</v>
      </c>
      <c r="H259">
        <v>9.1162565159413305</v>
      </c>
      <c r="I259">
        <v>5.5639349490088303</v>
      </c>
      <c r="J259">
        <v>16.431507610265498</v>
      </c>
      <c r="K259">
        <v>32.153868741741299</v>
      </c>
      <c r="L259">
        <v>-0.93550517279330803</v>
      </c>
      <c r="M259">
        <v>-4.5031218242784599</v>
      </c>
      <c r="N259">
        <v>-9.1739420321278899</v>
      </c>
      <c r="O259">
        <v>608997</v>
      </c>
      <c r="P259">
        <v>1</v>
      </c>
      <c r="Q259">
        <v>2.2224691632408599E-2</v>
      </c>
      <c r="R259">
        <v>6.9891834066326002</v>
      </c>
      <c r="S259">
        <v>7.4903229356272796</v>
      </c>
      <c r="T259">
        <v>-37.991652759690503</v>
      </c>
      <c r="U259">
        <v>454502.27272727201</v>
      </c>
      <c r="V259">
        <v>153.924381030212</v>
      </c>
      <c r="W259">
        <v>478379.640625</v>
      </c>
      <c r="X259">
        <v>0.25582383627327199</v>
      </c>
      <c r="Y259">
        <v>26.2315538336169</v>
      </c>
      <c r="Z259">
        <v>-0.68640921749943096</v>
      </c>
      <c r="AA259">
        <v>-0.79205514292162205</v>
      </c>
      <c r="AB259">
        <v>11.4519959236135</v>
      </c>
      <c r="AC259">
        <v>0.44000023053860199</v>
      </c>
      <c r="AD259">
        <v>0.306075035026871</v>
      </c>
      <c r="AE259">
        <v>89955</v>
      </c>
      <c r="AF259">
        <v>18.152604084920199</v>
      </c>
      <c r="AG259">
        <v>3.4729577958169799</v>
      </c>
      <c r="AH259">
        <v>54.521586502033202</v>
      </c>
      <c r="AI259">
        <v>0.25582383627327199</v>
      </c>
    </row>
    <row r="260" spans="1:35" x14ac:dyDescent="0.25">
      <c r="A260" t="s">
        <v>839</v>
      </c>
      <c r="B260" t="s">
        <v>838</v>
      </c>
      <c r="C260" t="s">
        <v>315</v>
      </c>
      <c r="D260">
        <v>19549.035017024999</v>
      </c>
      <c r="E260">
        <v>1615.75</v>
      </c>
      <c r="F260">
        <v>10.943863845340299</v>
      </c>
      <c r="G260">
        <v>36.425043272681201</v>
      </c>
      <c r="H260">
        <v>9.2756661707020207</v>
      </c>
      <c r="I260">
        <v>5.7233446037695197</v>
      </c>
      <c r="J260">
        <v>7.3804734643354504</v>
      </c>
      <c r="K260">
        <v>45.3535444404462</v>
      </c>
      <c r="L260">
        <v>26.989429009313401</v>
      </c>
      <c r="M260">
        <v>17.215884000288401</v>
      </c>
      <c r="N260">
        <v>24.8273415682729</v>
      </c>
      <c r="O260">
        <v>3148898</v>
      </c>
      <c r="P260">
        <v>2</v>
      </c>
      <c r="Q260">
        <v>4.0707223599883999</v>
      </c>
      <c r="R260">
        <v>14.4542041510235</v>
      </c>
      <c r="S260">
        <v>14.955343680018199</v>
      </c>
      <c r="T260">
        <v>605.44886730231497</v>
      </c>
      <c r="U260">
        <v>311208.045454545</v>
      </c>
      <c r="V260">
        <v>5608.1446569382697</v>
      </c>
      <c r="W260">
        <v>182994.34375</v>
      </c>
      <c r="X260">
        <v>0.10772465676527</v>
      </c>
      <c r="Y260">
        <v>15.812096597519901</v>
      </c>
      <c r="Z260">
        <v>-0.16902280093069599</v>
      </c>
      <c r="AA260">
        <v>-1.22011369881214E-2</v>
      </c>
      <c r="AB260">
        <v>10.190296035866201</v>
      </c>
      <c r="AC260">
        <v>0.18590852897892199</v>
      </c>
      <c r="AD260">
        <v>0.115986272104384</v>
      </c>
      <c r="AE260">
        <v>54874</v>
      </c>
      <c r="AF260">
        <v>8.7570342226310096</v>
      </c>
      <c r="AG260">
        <v>6.2827032905479401</v>
      </c>
      <c r="AH260">
        <v>66.213414050858006</v>
      </c>
      <c r="AI260">
        <v>0.10772465676527</v>
      </c>
    </row>
    <row r="261" spans="1:35" x14ac:dyDescent="0.25">
      <c r="A261" t="s">
        <v>781</v>
      </c>
      <c r="B261" t="s">
        <v>780</v>
      </c>
      <c r="C261" t="s">
        <v>365</v>
      </c>
      <c r="D261">
        <v>19214.487486425001</v>
      </c>
      <c r="E261">
        <v>6622.6</v>
      </c>
      <c r="F261">
        <v>-39.970944813386097</v>
      </c>
      <c r="G261">
        <v>-5.3603326807379403</v>
      </c>
      <c r="H261">
        <v>-4.66483844730912</v>
      </c>
      <c r="I261">
        <v>-8.2171600142416192</v>
      </c>
      <c r="J261">
        <v>48.1729230211699</v>
      </c>
      <c r="K261">
        <v>2.4100204894266799</v>
      </c>
      <c r="L261">
        <v>-23.925379649412999</v>
      </c>
      <c r="M261">
        <v>19.2980665034951</v>
      </c>
      <c r="N261">
        <v>-16.958034385146199</v>
      </c>
      <c r="O261">
        <v>85405</v>
      </c>
      <c r="P261">
        <v>10</v>
      </c>
      <c r="Q261">
        <v>1.7241776555791899</v>
      </c>
      <c r="R261">
        <v>-5.5822872336633704</v>
      </c>
      <c r="S261">
        <v>-5.0811477046686804</v>
      </c>
      <c r="T261">
        <v>64.537818363965599</v>
      </c>
      <c r="U261">
        <v>87882.181818181794</v>
      </c>
      <c r="V261">
        <v>-85.000851775292901</v>
      </c>
      <c r="W261">
        <v>66818.328125</v>
      </c>
      <c r="X261">
        <v>0</v>
      </c>
      <c r="Y261">
        <v>26.1648272136161</v>
      </c>
      <c r="Z261">
        <v>0.93322926886124602</v>
      </c>
      <c r="AA261">
        <v>1.9453031306927899</v>
      </c>
      <c r="AB261">
        <v>7.61614711513326</v>
      </c>
      <c r="AC261">
        <v>-0.54293328653029604</v>
      </c>
      <c r="AD261">
        <v>-1.31102260623902</v>
      </c>
      <c r="AE261">
        <v>68751</v>
      </c>
      <c r="AF261">
        <v>0.440472586426227</v>
      </c>
      <c r="AG261">
        <v>12.698411300087001</v>
      </c>
      <c r="AH261">
        <v>45.055019261357899</v>
      </c>
      <c r="AI261">
        <v>0</v>
      </c>
    </row>
    <row r="262" spans="1:35" x14ac:dyDescent="0.25">
      <c r="A262" t="s">
        <v>805</v>
      </c>
      <c r="B262" t="s">
        <v>804</v>
      </c>
      <c r="C262" t="s">
        <v>55</v>
      </c>
      <c r="D262">
        <v>19099.126688849999</v>
      </c>
      <c r="E262">
        <v>703.9</v>
      </c>
      <c r="F262">
        <v>-16.045565163973102</v>
      </c>
      <c r="G262">
        <v>60.873043080790701</v>
      </c>
      <c r="H262">
        <v>7.3018292682926802</v>
      </c>
      <c r="I262">
        <v>3.7495077013601801</v>
      </c>
      <c r="J262">
        <v>3.5658474215087299</v>
      </c>
      <c r="K262">
        <v>80.233004736909393</v>
      </c>
      <c r="N262">
        <v>49.2753413763824</v>
      </c>
      <c r="O262">
        <v>179897</v>
      </c>
      <c r="P262">
        <v>2</v>
      </c>
      <c r="Q262">
        <v>-1.10291534949069</v>
      </c>
      <c r="R262">
        <v>-0.69130925507900298</v>
      </c>
      <c r="S262">
        <v>-0.19016972608431701</v>
      </c>
      <c r="T262">
        <v>-3.65774633555939</v>
      </c>
      <c r="U262">
        <v>308762.45454545401</v>
      </c>
      <c r="V262">
        <v>29.6676445360646</v>
      </c>
      <c r="W262">
        <v>614231.78125</v>
      </c>
      <c r="X262">
        <v>-1.0174309037921599E-2</v>
      </c>
      <c r="Y262">
        <v>10.797767803168799</v>
      </c>
      <c r="Z262">
        <v>-1.5522140227530501</v>
      </c>
      <c r="AA262">
        <v>-1.74862137025218</v>
      </c>
      <c r="AB262">
        <v>10.582161270727999</v>
      </c>
      <c r="AC262">
        <v>0.69232887657888398</v>
      </c>
      <c r="AD262">
        <v>1.2313213527642599</v>
      </c>
      <c r="AE262">
        <v>109798</v>
      </c>
      <c r="AF262">
        <v>0</v>
      </c>
      <c r="AG262">
        <v>4.5673010668140002</v>
      </c>
      <c r="AH262">
        <v>33.073889318381603</v>
      </c>
      <c r="AI262">
        <v>-8.9049535450982306E-3</v>
      </c>
    </row>
    <row r="263" spans="1:35" x14ac:dyDescent="0.25">
      <c r="A263" t="s">
        <v>801</v>
      </c>
      <c r="B263" t="s">
        <v>800</v>
      </c>
      <c r="C263" t="s">
        <v>315</v>
      </c>
      <c r="D263">
        <v>18763.917259499998</v>
      </c>
      <c r="E263">
        <v>2415.9</v>
      </c>
      <c r="F263">
        <v>23.315860811625999</v>
      </c>
      <c r="G263">
        <v>18.9249058554234</v>
      </c>
      <c r="H263">
        <v>2.8042553191489401</v>
      </c>
      <c r="I263">
        <v>-0.74806624778355901</v>
      </c>
      <c r="J263">
        <v>14.8205637650564</v>
      </c>
      <c r="K263">
        <v>41.844762799436303</v>
      </c>
      <c r="L263">
        <v>39.361425975599197</v>
      </c>
      <c r="M263">
        <v>54.958160875826003</v>
      </c>
      <c r="N263">
        <v>7.3272041510151702</v>
      </c>
      <c r="O263">
        <v>27269</v>
      </c>
      <c r="P263">
        <v>2</v>
      </c>
      <c r="Q263">
        <v>-0.32387828777720101</v>
      </c>
      <c r="R263">
        <v>-3.7969138875062098</v>
      </c>
      <c r="S263">
        <v>-3.29577435851153</v>
      </c>
      <c r="T263">
        <v>24.192740356150601</v>
      </c>
      <c r="U263">
        <v>112652.636363636</v>
      </c>
      <c r="V263">
        <v>126.261201460338</v>
      </c>
      <c r="W263">
        <v>98182.203125</v>
      </c>
      <c r="X263">
        <v>-4.1250877247115597E-2</v>
      </c>
      <c r="Y263">
        <v>18.6478352706626</v>
      </c>
      <c r="Z263">
        <v>-0.43695936443475603</v>
      </c>
      <c r="AA263">
        <v>0.105993397856927</v>
      </c>
      <c r="AB263">
        <v>9.5373019663255807</v>
      </c>
      <c r="AC263">
        <v>0.91068214319955099</v>
      </c>
      <c r="AD263">
        <v>0.73363000545116197</v>
      </c>
      <c r="AE263">
        <v>55965</v>
      </c>
      <c r="AF263">
        <v>0</v>
      </c>
      <c r="AG263">
        <v>13.4373491446646</v>
      </c>
      <c r="AH263">
        <v>53.905982576100499</v>
      </c>
      <c r="AI263">
        <v>-2.73787963609777E-2</v>
      </c>
    </row>
    <row r="264" spans="1:35" x14ac:dyDescent="0.25">
      <c r="A264" t="s">
        <v>829</v>
      </c>
      <c r="B264" t="s">
        <v>828</v>
      </c>
      <c r="C264" t="s">
        <v>384</v>
      </c>
      <c r="D264">
        <v>18599.641863600002</v>
      </c>
      <c r="E264">
        <v>5714.65</v>
      </c>
      <c r="F264">
        <v>-6.59257633020251</v>
      </c>
      <c r="G264">
        <v>17.345147280772899</v>
      </c>
      <c r="H264">
        <v>11.487962854578701</v>
      </c>
      <c r="I264">
        <v>7.9356412876462796</v>
      </c>
      <c r="J264">
        <v>4.4333423744236304</v>
      </c>
      <c r="K264">
        <v>38.193579590109401</v>
      </c>
      <c r="L264">
        <v>9.4529888337706396</v>
      </c>
      <c r="M264">
        <v>-3.1169480846762498</v>
      </c>
      <c r="N264">
        <v>5.7474455763646102</v>
      </c>
      <c r="O264">
        <v>10597</v>
      </c>
      <c r="P264">
        <v>10</v>
      </c>
      <c r="Q264">
        <v>0.116503153468809</v>
      </c>
      <c r="R264">
        <v>2.1166148457882099</v>
      </c>
      <c r="S264">
        <v>2.6177543747828902</v>
      </c>
      <c r="T264">
        <v>-56.442928192691802</v>
      </c>
      <c r="U264">
        <v>20238.227272727199</v>
      </c>
      <c r="V264">
        <v>-8.3859254776519396</v>
      </c>
      <c r="W264">
        <v>22822.546875</v>
      </c>
      <c r="X264">
        <v>0</v>
      </c>
      <c r="Y264">
        <v>11.295926002272701</v>
      </c>
      <c r="Z264">
        <v>0.51028047473183702</v>
      </c>
      <c r="AA264">
        <v>1.1369695650638101</v>
      </c>
      <c r="AB264">
        <v>0.65712620542008304</v>
      </c>
      <c r="AC264">
        <v>-0.86149495337103299</v>
      </c>
      <c r="AD264">
        <v>-1.8468006519643501</v>
      </c>
      <c r="AE264">
        <v>50906</v>
      </c>
      <c r="AF264">
        <v>0</v>
      </c>
      <c r="AG264">
        <v>5.8488700566272103</v>
      </c>
      <c r="AH264">
        <v>74.996594314532203</v>
      </c>
      <c r="AI264">
        <v>0</v>
      </c>
    </row>
    <row r="265" spans="1:35" x14ac:dyDescent="0.25">
      <c r="A265" t="s">
        <v>815</v>
      </c>
      <c r="B265" t="s">
        <v>814</v>
      </c>
      <c r="C265" t="s">
        <v>88</v>
      </c>
      <c r="D265">
        <v>18596.870216750001</v>
      </c>
      <c r="E265">
        <v>1809.35</v>
      </c>
      <c r="F265">
        <v>-33.264305155737802</v>
      </c>
      <c r="G265">
        <v>-2.0782032201325902</v>
      </c>
      <c r="H265">
        <v>-1.3117704810734201</v>
      </c>
      <c r="I265">
        <v>-4.8640920480059204</v>
      </c>
      <c r="J265">
        <v>31.3731450520905</v>
      </c>
      <c r="K265">
        <v>6.9008301084162804</v>
      </c>
      <c r="L265">
        <v>-17.2187399917646</v>
      </c>
      <c r="M265">
        <v>31.069534712002898</v>
      </c>
      <c r="N265">
        <v>-13.6759049245408</v>
      </c>
      <c r="O265">
        <v>13616</v>
      </c>
      <c r="P265">
        <v>1</v>
      </c>
      <c r="Q265">
        <v>0</v>
      </c>
      <c r="R265">
        <v>-0.437462169152041</v>
      </c>
      <c r="S265">
        <v>6.3677359842644596E-2</v>
      </c>
      <c r="T265">
        <v>0</v>
      </c>
      <c r="U265">
        <v>68299.285714285696</v>
      </c>
      <c r="V265">
        <v>-22.855524079320102</v>
      </c>
      <c r="W265">
        <v>59567.904761904698</v>
      </c>
      <c r="X265">
        <v>0</v>
      </c>
      <c r="Y265">
        <v>8.1231216929415204</v>
      </c>
      <c r="Z265">
        <v>0.21783181012637801</v>
      </c>
      <c r="AA265">
        <v>0.23619688457274299</v>
      </c>
      <c r="AB265">
        <v>4.4705237928218002</v>
      </c>
      <c r="AC265">
        <v>-0.315226248162981</v>
      </c>
      <c r="AD265">
        <v>-0.34286628842292899</v>
      </c>
      <c r="AE265">
        <v>90934</v>
      </c>
      <c r="AF265">
        <v>0.48646626526713499</v>
      </c>
      <c r="AG265">
        <v>10.4603060553861</v>
      </c>
      <c r="AH265">
        <v>74.060783959845097</v>
      </c>
      <c r="AI265">
        <v>0</v>
      </c>
    </row>
    <row r="266" spans="1:35" x14ac:dyDescent="0.25">
      <c r="A266" t="s">
        <v>811</v>
      </c>
      <c r="B266" t="s">
        <v>810</v>
      </c>
      <c r="C266" t="s">
        <v>315</v>
      </c>
      <c r="D266">
        <v>18524.20531075</v>
      </c>
      <c r="E266">
        <v>337.8</v>
      </c>
      <c r="F266">
        <v>-51.7333328936257</v>
      </c>
      <c r="G266">
        <v>-1.18473014480035</v>
      </c>
      <c r="H266">
        <v>-6.9677774717708596</v>
      </c>
      <c r="I266">
        <v>-10.5200990387033</v>
      </c>
      <c r="J266">
        <v>79.248075784487796</v>
      </c>
      <c r="K266">
        <v>21.140398063474901</v>
      </c>
      <c r="L266">
        <v>-35.687767729652499</v>
      </c>
      <c r="M266">
        <v>30.166204936585501</v>
      </c>
      <c r="N266">
        <v>-12.782431849208599</v>
      </c>
      <c r="O266">
        <v>9591168</v>
      </c>
      <c r="P266">
        <v>2</v>
      </c>
      <c r="Q266">
        <v>-1.7737714451875399</v>
      </c>
      <c r="R266">
        <v>-3.1397849462365501</v>
      </c>
      <c r="S266">
        <v>-2.6386454172418699</v>
      </c>
      <c r="T266">
        <v>-11.1383788666658</v>
      </c>
      <c r="U266">
        <v>2548509.36363636</v>
      </c>
      <c r="V266">
        <v>572.81842919185306</v>
      </c>
      <c r="W266">
        <v>2767494.71875</v>
      </c>
      <c r="X266">
        <v>0</v>
      </c>
      <c r="Y266">
        <v>10.3501337160054</v>
      </c>
      <c r="Z266">
        <v>0.60994362907666</v>
      </c>
      <c r="AA266">
        <v>0.83784874220720995</v>
      </c>
      <c r="AB266">
        <v>22.519268114131599</v>
      </c>
      <c r="AC266">
        <v>9.9795800035060694E-2</v>
      </c>
      <c r="AD266">
        <v>0.618604711390776</v>
      </c>
      <c r="AE266">
        <v>417977</v>
      </c>
      <c r="AF266">
        <v>1.1138939378967899E-2</v>
      </c>
      <c r="AG266">
        <v>17.892530120504201</v>
      </c>
      <c r="AH266">
        <v>27.2010293122582</v>
      </c>
      <c r="AI266">
        <v>0</v>
      </c>
    </row>
    <row r="267" spans="1:35" x14ac:dyDescent="0.25">
      <c r="A267" t="s">
        <v>813</v>
      </c>
      <c r="B267" t="s">
        <v>812</v>
      </c>
      <c r="C267" t="s">
        <v>435</v>
      </c>
      <c r="D267">
        <v>18466.362265925</v>
      </c>
      <c r="E267">
        <v>1389.5</v>
      </c>
      <c r="F267">
        <v>28.333071577506399</v>
      </c>
      <c r="G267">
        <v>30.573697317107499</v>
      </c>
      <c r="H267">
        <v>14.6215714580325</v>
      </c>
      <c r="I267">
        <v>11.0692498911</v>
      </c>
      <c r="J267">
        <v>4.2713206189276498</v>
      </c>
      <c r="K267">
        <v>52.986512524084702</v>
      </c>
      <c r="L267">
        <v>44.378636741479603</v>
      </c>
      <c r="M267">
        <v>26.734228156645901</v>
      </c>
      <c r="N267">
        <v>18.975995612699201</v>
      </c>
      <c r="O267">
        <v>91872</v>
      </c>
      <c r="P267">
        <v>2</v>
      </c>
      <c r="Q267">
        <v>0.58272105396503304</v>
      </c>
      <c r="R267">
        <v>-0.77126330072127003</v>
      </c>
      <c r="S267">
        <v>-0.27012377172658403</v>
      </c>
      <c r="T267">
        <v>-9.29715961259366</v>
      </c>
      <c r="U267">
        <v>403666</v>
      </c>
      <c r="V267">
        <v>-84.532656311555698</v>
      </c>
      <c r="W267">
        <v>248368.28125</v>
      </c>
      <c r="X267">
        <v>0</v>
      </c>
      <c r="Y267">
        <v>23.765604267972801</v>
      </c>
      <c r="Z267">
        <v>0.243643919208828</v>
      </c>
      <c r="AA267">
        <v>0.53993541664663802</v>
      </c>
      <c r="AB267">
        <v>18.2558507273285</v>
      </c>
      <c r="AC267">
        <v>-0.37527184186066598</v>
      </c>
      <c r="AD267">
        <v>-0.67806648522243695</v>
      </c>
      <c r="AE267">
        <v>107465</v>
      </c>
      <c r="AF267">
        <v>0</v>
      </c>
      <c r="AG267">
        <v>10.0887365594886</v>
      </c>
      <c r="AH267">
        <v>40.2695457855922</v>
      </c>
      <c r="AI267">
        <v>0</v>
      </c>
    </row>
    <row r="268" spans="1:35" x14ac:dyDescent="0.25">
      <c r="A268" t="s">
        <v>819</v>
      </c>
      <c r="B268" t="s">
        <v>818</v>
      </c>
      <c r="C268" t="s">
        <v>706</v>
      </c>
      <c r="D268">
        <v>18461.14451142</v>
      </c>
      <c r="E268">
        <v>293.45</v>
      </c>
      <c r="F268">
        <v>-39.4967194616124</v>
      </c>
      <c r="G268">
        <v>-8.3255232739768896</v>
      </c>
      <c r="H268">
        <v>2.0340751043115302</v>
      </c>
      <c r="I268">
        <v>-1.51824646262096</v>
      </c>
      <c r="J268">
        <v>46.191855512012197</v>
      </c>
      <c r="K268">
        <v>16.9123505976095</v>
      </c>
      <c r="L268">
        <v>-23.451154297639199</v>
      </c>
      <c r="M268">
        <v>3.67912755389714</v>
      </c>
      <c r="N268">
        <v>-19.9232249783851</v>
      </c>
      <c r="O268">
        <v>1783276</v>
      </c>
      <c r="P268">
        <v>2</v>
      </c>
      <c r="Q268">
        <v>1.6805266805266601</v>
      </c>
      <c r="R268">
        <v>0.893931579852145</v>
      </c>
      <c r="S268">
        <v>1.3950711088468299</v>
      </c>
      <c r="T268">
        <v>10.4888016515612</v>
      </c>
      <c r="U268">
        <v>2326014.6818181798</v>
      </c>
      <c r="V268">
        <v>-52.647555844930999</v>
      </c>
      <c r="W268">
        <v>3133852.140625</v>
      </c>
      <c r="X268">
        <v>0</v>
      </c>
      <c r="Y268">
        <v>49.018697411431098</v>
      </c>
      <c r="Z268">
        <v>4.62066361877344</v>
      </c>
      <c r="AA268">
        <v>4.2712386389702202</v>
      </c>
      <c r="AB268">
        <v>34.988307898918897</v>
      </c>
      <c r="AC268">
        <v>-4.6449260337951301</v>
      </c>
      <c r="AD268">
        <v>-4.5515761392657401</v>
      </c>
      <c r="AE268">
        <v>231600</v>
      </c>
      <c r="AF268">
        <v>0</v>
      </c>
      <c r="AG268">
        <v>11.3496169628262</v>
      </c>
      <c r="AH268">
        <v>0</v>
      </c>
      <c r="AI268">
        <v>0</v>
      </c>
    </row>
    <row r="269" spans="1:35" x14ac:dyDescent="0.25">
      <c r="A269" t="s">
        <v>803</v>
      </c>
      <c r="B269" t="s">
        <v>802</v>
      </c>
      <c r="C269" t="s">
        <v>24</v>
      </c>
      <c r="D269">
        <v>18352.425275360001</v>
      </c>
      <c r="E269">
        <v>3090.25</v>
      </c>
      <c r="F269">
        <v>32.588459173480501</v>
      </c>
      <c r="G269">
        <v>39.377811855175999</v>
      </c>
      <c r="H269">
        <v>10.456803803124</v>
      </c>
      <c r="I269">
        <v>6.9044822361914999</v>
      </c>
      <c r="J269">
        <v>7.9378691044413801</v>
      </c>
      <c r="K269">
        <v>53.077399380804898</v>
      </c>
      <c r="L269">
        <v>48.634024337453702</v>
      </c>
      <c r="N269">
        <v>27.780110150767701</v>
      </c>
      <c r="O269">
        <v>369758</v>
      </c>
      <c r="P269">
        <v>10</v>
      </c>
      <c r="Q269">
        <v>2.98087176752865</v>
      </c>
      <c r="R269">
        <v>-1.92795937797524</v>
      </c>
      <c r="S269">
        <v>-1.4268198489805599</v>
      </c>
      <c r="T269">
        <v>31.096614075518499</v>
      </c>
      <c r="U269">
        <v>415231.68181818101</v>
      </c>
      <c r="V269">
        <v>-88.658460651307706</v>
      </c>
      <c r="W269">
        <v>285969.671875</v>
      </c>
      <c r="X269">
        <v>0</v>
      </c>
      <c r="Y269">
        <v>5.64090325085039</v>
      </c>
      <c r="Z269">
        <v>1.4602522315025899E-2</v>
      </c>
      <c r="AA269">
        <v>-0.17392533373157401</v>
      </c>
      <c r="AB269">
        <v>26.7638576319892</v>
      </c>
      <c r="AC269">
        <v>0.16155050859110801</v>
      </c>
      <c r="AD269">
        <v>1.3873686434441299</v>
      </c>
      <c r="AE269">
        <v>165627</v>
      </c>
      <c r="AF269">
        <v>0</v>
      </c>
      <c r="AG269">
        <v>7.9308028261311101</v>
      </c>
      <c r="AH269">
        <v>49.216833786418199</v>
      </c>
      <c r="AI269">
        <v>0</v>
      </c>
    </row>
    <row r="270" spans="1:35" x14ac:dyDescent="0.25">
      <c r="A270" t="s">
        <v>821</v>
      </c>
      <c r="B270" t="s">
        <v>820</v>
      </c>
      <c r="C270" t="s">
        <v>754</v>
      </c>
      <c r="D270">
        <v>18298.904764309998</v>
      </c>
      <c r="E270">
        <v>510.75</v>
      </c>
      <c r="F270">
        <v>10.730730213004801</v>
      </c>
      <c r="G270">
        <v>9.1637723751001801</v>
      </c>
      <c r="H270">
        <v>14.5564651788718</v>
      </c>
      <c r="I270">
        <v>11.0041436119393</v>
      </c>
      <c r="J270">
        <v>6.7058247674987603</v>
      </c>
      <c r="K270">
        <v>29.271070615034098</v>
      </c>
      <c r="L270">
        <v>26.776295376977899</v>
      </c>
      <c r="N270">
        <v>-2.4339293293080999</v>
      </c>
      <c r="O270">
        <v>97842</v>
      </c>
      <c r="P270">
        <v>1</v>
      </c>
      <c r="Q270">
        <v>-0.33173968192019598</v>
      </c>
      <c r="R270">
        <v>-0.99825547586741104</v>
      </c>
      <c r="S270">
        <v>-0.49711594687272598</v>
      </c>
      <c r="T270">
        <v>14.485970372797199</v>
      </c>
      <c r="U270">
        <v>260985.409090909</v>
      </c>
      <c r="V270">
        <v>-51.210244442449799</v>
      </c>
      <c r="W270">
        <v>403713.9375</v>
      </c>
      <c r="X270">
        <v>-0.57168338967988297</v>
      </c>
      <c r="Y270">
        <v>3.7814483212879599</v>
      </c>
      <c r="Z270">
        <v>1.57201929776445</v>
      </c>
      <c r="AA270">
        <v>1.60098135946548</v>
      </c>
      <c r="AB270">
        <v>63.929654638661901</v>
      </c>
      <c r="AC270">
        <v>-0.89913101659605799</v>
      </c>
      <c r="AD270">
        <v>2.7738662595638299</v>
      </c>
      <c r="AE270">
        <v>35921</v>
      </c>
      <c r="AF270">
        <v>5.5855913240272796</v>
      </c>
      <c r="AG270">
        <v>5.8931805732899303</v>
      </c>
      <c r="AH270">
        <v>21.455653411505999</v>
      </c>
      <c r="AI270">
        <v>-0.56061038478456304</v>
      </c>
    </row>
    <row r="271" spans="1:35" x14ac:dyDescent="0.25">
      <c r="A271" t="s">
        <v>831</v>
      </c>
      <c r="B271" t="s">
        <v>830</v>
      </c>
      <c r="C271" t="s">
        <v>527</v>
      </c>
      <c r="D271">
        <v>18167.8232707799</v>
      </c>
      <c r="E271">
        <v>115.6</v>
      </c>
      <c r="F271">
        <v>97.830475539079501</v>
      </c>
      <c r="G271">
        <v>41.6666666666666</v>
      </c>
      <c r="H271">
        <v>13.000977517106501</v>
      </c>
      <c r="I271">
        <v>9.4486559501740395</v>
      </c>
      <c r="J271">
        <v>2.2491349480968799</v>
      </c>
      <c r="K271">
        <v>117.089201877934</v>
      </c>
      <c r="L271">
        <v>113.876040703052</v>
      </c>
      <c r="M271">
        <v>19.318006142436001</v>
      </c>
      <c r="N271">
        <v>30.068964962258299</v>
      </c>
      <c r="O271">
        <v>8023757</v>
      </c>
      <c r="P271">
        <v>10</v>
      </c>
      <c r="Q271">
        <v>1.8053720827829101</v>
      </c>
      <c r="R271">
        <v>1.9850022055580001</v>
      </c>
      <c r="S271">
        <v>2.4861417345526902</v>
      </c>
      <c r="T271">
        <v>-51.651896367786897</v>
      </c>
      <c r="U271">
        <v>15857716.272727201</v>
      </c>
      <c r="V271">
        <v>4.64201279738585</v>
      </c>
      <c r="W271">
        <v>10500010.65625</v>
      </c>
      <c r="X271">
        <v>0</v>
      </c>
      <c r="Y271">
        <v>20.6827006284703</v>
      </c>
      <c r="Z271">
        <v>0.19369269664570801</v>
      </c>
      <c r="AA271">
        <v>3.2575191567019899</v>
      </c>
      <c r="AB271">
        <v>21.7469137306033</v>
      </c>
      <c r="AC271">
        <v>1.32461738521561</v>
      </c>
      <c r="AD271">
        <v>0.29608345610314701</v>
      </c>
      <c r="AE271">
        <v>452842</v>
      </c>
      <c r="AF271">
        <v>0</v>
      </c>
      <c r="AG271">
        <v>10.566191907631699</v>
      </c>
      <c r="AH271">
        <v>0</v>
      </c>
      <c r="AI271">
        <v>0</v>
      </c>
    </row>
    <row r="272" spans="1:35" x14ac:dyDescent="0.25">
      <c r="A272" t="s">
        <v>827</v>
      </c>
      <c r="B272" t="s">
        <v>826</v>
      </c>
      <c r="C272" t="s">
        <v>66</v>
      </c>
      <c r="D272">
        <v>18161.538120000001</v>
      </c>
      <c r="E272">
        <v>2594.15</v>
      </c>
      <c r="F272">
        <v>38.446290834597498</v>
      </c>
      <c r="G272">
        <v>29.720472047204701</v>
      </c>
      <c r="H272">
        <v>13.958443155860101</v>
      </c>
      <c r="I272">
        <v>10.406121588927601</v>
      </c>
      <c r="J272">
        <v>2.8082416205693601</v>
      </c>
      <c r="K272">
        <v>58.261904035628199</v>
      </c>
      <c r="L272">
        <v>54.491855998570699</v>
      </c>
      <c r="M272">
        <v>35.884264209753297</v>
      </c>
      <c r="N272">
        <v>18.1227703427964</v>
      </c>
      <c r="O272">
        <v>16487</v>
      </c>
      <c r="P272">
        <v>2</v>
      </c>
      <c r="Q272">
        <v>0.117710624831159</v>
      </c>
      <c r="R272">
        <v>-0.54440546705771098</v>
      </c>
      <c r="S272">
        <v>-4.32659380630257E-2</v>
      </c>
      <c r="T272">
        <v>-31.0196226099326</v>
      </c>
      <c r="U272">
        <v>42366.318181818096</v>
      </c>
      <c r="V272">
        <v>36.3012566137566</v>
      </c>
      <c r="W272">
        <v>46168.0625</v>
      </c>
      <c r="X272">
        <v>-0.32923443474290698</v>
      </c>
      <c r="Y272">
        <v>16.4457484449009</v>
      </c>
      <c r="Z272">
        <v>5.5094732637105098E-2</v>
      </c>
      <c r="AA272">
        <v>0.10863721965416601</v>
      </c>
      <c r="AB272">
        <v>12.791864977458101</v>
      </c>
      <c r="AC272">
        <v>1.84172230782415E-2</v>
      </c>
      <c r="AD272">
        <v>0.280235975574958</v>
      </c>
      <c r="AE272">
        <v>26561</v>
      </c>
      <c r="AF272">
        <v>0</v>
      </c>
      <c r="AG272">
        <v>5.0689793414369602</v>
      </c>
      <c r="AH272">
        <v>59.771899788848899</v>
      </c>
      <c r="AI272">
        <v>-0.289968898019758</v>
      </c>
    </row>
    <row r="273" spans="1:35" x14ac:dyDescent="0.25">
      <c r="A273" t="s">
        <v>833</v>
      </c>
      <c r="B273" t="s">
        <v>832</v>
      </c>
      <c r="C273" t="s">
        <v>312</v>
      </c>
      <c r="D273">
        <v>18098.032211490001</v>
      </c>
      <c r="E273">
        <v>175.25</v>
      </c>
      <c r="F273">
        <v>151.71608495061801</v>
      </c>
      <c r="G273">
        <v>57.882882882882797</v>
      </c>
      <c r="H273">
        <v>23.458964424092901</v>
      </c>
      <c r="I273">
        <v>19.906642857160499</v>
      </c>
      <c r="J273">
        <v>6.9900142653352297</v>
      </c>
      <c r="K273">
        <v>171.284829721362</v>
      </c>
      <c r="L273">
        <v>167.76165011459099</v>
      </c>
      <c r="N273">
        <v>46.285181178474502</v>
      </c>
      <c r="O273">
        <v>1317245</v>
      </c>
      <c r="P273">
        <v>10</v>
      </c>
      <c r="Q273">
        <v>-0.25611838360841699</v>
      </c>
      <c r="R273">
        <v>0.68945705257109302</v>
      </c>
      <c r="S273">
        <v>1.19059658156577</v>
      </c>
      <c r="T273">
        <v>-20.766789113444801</v>
      </c>
      <c r="U273">
        <v>10690305.1818181</v>
      </c>
      <c r="V273">
        <v>-72.375140824925694</v>
      </c>
      <c r="W273">
        <v>7268128.234375</v>
      </c>
      <c r="X273">
        <v>1.5008353108562701E-2</v>
      </c>
      <c r="Y273">
        <v>5.1710011089263697</v>
      </c>
      <c r="Z273">
        <v>2.54141229154179</v>
      </c>
      <c r="AA273">
        <v>2.27906318421809</v>
      </c>
      <c r="AB273">
        <v>27.085358186554</v>
      </c>
      <c r="AC273">
        <v>-2.5618564811462901</v>
      </c>
      <c r="AD273">
        <v>-1.64123099146338</v>
      </c>
      <c r="AE273">
        <v>253152</v>
      </c>
      <c r="AF273">
        <v>0</v>
      </c>
      <c r="AG273">
        <v>3.7884900913409898</v>
      </c>
      <c r="AH273">
        <v>60.554598402594699</v>
      </c>
      <c r="AI273">
        <v>0</v>
      </c>
    </row>
    <row r="274" spans="1:35" x14ac:dyDescent="0.25">
      <c r="A274" t="s">
        <v>817</v>
      </c>
      <c r="B274" t="s">
        <v>816</v>
      </c>
      <c r="C274" t="s">
        <v>457</v>
      </c>
      <c r="D274">
        <v>18040.577838235</v>
      </c>
      <c r="E274">
        <v>473.5</v>
      </c>
      <c r="F274">
        <v>67.766546637269002</v>
      </c>
      <c r="G274">
        <v>31.290725079717099</v>
      </c>
      <c r="H274">
        <v>-8.7756478181292596</v>
      </c>
      <c r="I274">
        <v>-12.327969385061699</v>
      </c>
      <c r="J274">
        <v>22.4392819429778</v>
      </c>
      <c r="K274">
        <v>89.059692553403806</v>
      </c>
      <c r="L274">
        <v>83.812111801242196</v>
      </c>
      <c r="M274">
        <v>12.903237568263799</v>
      </c>
      <c r="N274">
        <v>19.693023375308801</v>
      </c>
      <c r="O274">
        <v>1088947</v>
      </c>
      <c r="P274">
        <v>10</v>
      </c>
      <c r="Q274">
        <v>-0.431079802334141</v>
      </c>
      <c r="R274">
        <v>-3.7797195691932499</v>
      </c>
      <c r="S274">
        <v>-3.2785800401985701</v>
      </c>
      <c r="T274">
        <v>71.331225022813797</v>
      </c>
      <c r="U274">
        <v>844224.5</v>
      </c>
      <c r="V274">
        <v>-20.3808597677113</v>
      </c>
      <c r="W274">
        <v>1335122.234375</v>
      </c>
      <c r="X274">
        <v>-9.2618038048351092</v>
      </c>
      <c r="Y274">
        <v>14.7715997677861</v>
      </c>
      <c r="Z274">
        <v>3.5581846852462098</v>
      </c>
      <c r="AA274">
        <v>7.3022734019092903</v>
      </c>
      <c r="AB274">
        <v>7.5414289171854199</v>
      </c>
      <c r="AC274">
        <v>-1.0771210451372699</v>
      </c>
      <c r="AD274">
        <v>0.25165825787693302</v>
      </c>
      <c r="AE274">
        <v>113725</v>
      </c>
      <c r="AF274">
        <v>0</v>
      </c>
      <c r="AG274">
        <v>5.6382818373156702</v>
      </c>
      <c r="AH274">
        <v>65.699454693157406</v>
      </c>
      <c r="AI274">
        <v>-3.1953795987523601</v>
      </c>
    </row>
    <row r="275" spans="1:35" x14ac:dyDescent="0.25">
      <c r="A275" t="s">
        <v>823</v>
      </c>
      <c r="B275" t="s">
        <v>822</v>
      </c>
      <c r="C275" t="s">
        <v>706</v>
      </c>
      <c r="D275">
        <v>17972.029078650001</v>
      </c>
      <c r="E275">
        <v>1416.55</v>
      </c>
      <c r="F275">
        <v>-36.513253671075503</v>
      </c>
      <c r="G275">
        <v>1.7344153978741601</v>
      </c>
      <c r="H275">
        <v>-3.0192037791394299</v>
      </c>
      <c r="I275">
        <v>-6.5715253460719296</v>
      </c>
      <c r="J275">
        <v>34.481663195792599</v>
      </c>
      <c r="K275">
        <v>16.3729718628055</v>
      </c>
      <c r="L275">
        <v>-20.467688507102299</v>
      </c>
      <c r="M275">
        <v>-3.2470784751311799</v>
      </c>
      <c r="N275">
        <v>-9.8632863065341194</v>
      </c>
      <c r="O275">
        <v>61480</v>
      </c>
      <c r="P275">
        <v>10</v>
      </c>
      <c r="Q275">
        <v>0</v>
      </c>
      <c r="R275">
        <v>-2.1483093289123798</v>
      </c>
      <c r="S275">
        <v>-1.64716979991769</v>
      </c>
      <c r="T275">
        <v>0</v>
      </c>
      <c r="U275">
        <v>34062.571428571398</v>
      </c>
      <c r="V275">
        <v>224.34713795832201</v>
      </c>
      <c r="W275">
        <v>85755.032258064501</v>
      </c>
      <c r="X275">
        <v>0</v>
      </c>
      <c r="Y275">
        <v>12.4864912880976</v>
      </c>
      <c r="Z275">
        <v>0.10606136917864301</v>
      </c>
      <c r="AA275">
        <v>1.61958726377644E-2</v>
      </c>
      <c r="AB275">
        <v>3.30541775900923</v>
      </c>
      <c r="AC275">
        <v>0.10448024593008499</v>
      </c>
      <c r="AD275">
        <v>0.19354178149712101</v>
      </c>
      <c r="AE275">
        <v>124507</v>
      </c>
      <c r="AF275">
        <v>0</v>
      </c>
      <c r="AG275">
        <v>6.0586672392129897</v>
      </c>
      <c r="AH275">
        <v>74.999999605901394</v>
      </c>
      <c r="AI275">
        <v>0</v>
      </c>
    </row>
    <row r="276" spans="1:35" x14ac:dyDescent="0.25">
      <c r="A276" t="s">
        <v>837</v>
      </c>
      <c r="B276" t="s">
        <v>836</v>
      </c>
      <c r="C276" t="s">
        <v>315</v>
      </c>
      <c r="D276">
        <v>17819.199091319999</v>
      </c>
      <c r="E276">
        <v>3978.05</v>
      </c>
      <c r="F276">
        <v>-20.629233297765399</v>
      </c>
      <c r="G276">
        <v>-0.58727243193262602</v>
      </c>
      <c r="H276">
        <v>3.83164763458401</v>
      </c>
      <c r="I276">
        <v>0.27932606765151702</v>
      </c>
      <c r="J276">
        <v>17.142821231507899</v>
      </c>
      <c r="K276">
        <v>16.7268192488262</v>
      </c>
      <c r="L276">
        <v>-4.5836681337922398</v>
      </c>
      <c r="M276">
        <v>8.1401133621964199</v>
      </c>
      <c r="N276">
        <v>-12.1849741363409</v>
      </c>
      <c r="O276">
        <v>27043</v>
      </c>
      <c r="P276">
        <v>10</v>
      </c>
      <c r="Q276">
        <v>2.1295987266052201</v>
      </c>
      <c r="R276">
        <v>2.3253122066029599</v>
      </c>
      <c r="S276">
        <v>2.8264517355976402</v>
      </c>
      <c r="T276">
        <v>52.802576562323402</v>
      </c>
      <c r="U276">
        <v>28634.909090909001</v>
      </c>
      <c r="V276">
        <v>159.928873510188</v>
      </c>
      <c r="W276">
        <v>19843.1875</v>
      </c>
      <c r="X276">
        <v>0</v>
      </c>
      <c r="Y276">
        <v>14.890381888221199</v>
      </c>
      <c r="Z276">
        <v>-3.3925179066773802E-3</v>
      </c>
      <c r="AA276">
        <v>-4.0804208610822401E-2</v>
      </c>
      <c r="AB276">
        <v>2.81212629294934</v>
      </c>
      <c r="AC276">
        <v>1.1233343764451301E-2</v>
      </c>
      <c r="AD276">
        <v>4.4262303538894703E-2</v>
      </c>
      <c r="AE276">
        <v>115988</v>
      </c>
      <c r="AF276">
        <v>0</v>
      </c>
      <c r="AG276">
        <v>13.021522028676699</v>
      </c>
      <c r="AH276">
        <v>63.922386360049501</v>
      </c>
      <c r="AI276">
        <v>0</v>
      </c>
    </row>
    <row r="277" spans="1:35" x14ac:dyDescent="0.25">
      <c r="A277" t="s">
        <v>843</v>
      </c>
      <c r="B277" t="s">
        <v>842</v>
      </c>
      <c r="C277" t="s">
        <v>373</v>
      </c>
      <c r="D277">
        <v>17677.02</v>
      </c>
      <c r="E277">
        <v>115.79</v>
      </c>
      <c r="F277">
        <v>-16.045565163973102</v>
      </c>
      <c r="H277">
        <v>9.8055950687529592</v>
      </c>
      <c r="I277">
        <v>6.2532735018204599</v>
      </c>
      <c r="J277">
        <v>2.7636238017099801</v>
      </c>
      <c r="K277">
        <v>12.417475728155299</v>
      </c>
      <c r="N277">
        <v>-11.5977017044082</v>
      </c>
      <c r="O277">
        <v>276984</v>
      </c>
      <c r="P277">
        <v>100</v>
      </c>
      <c r="Q277">
        <v>-0.76276996914638295</v>
      </c>
      <c r="R277">
        <v>-0.20684305782986701</v>
      </c>
      <c r="S277">
        <v>0.294296471164818</v>
      </c>
      <c r="T277">
        <v>-50.940508831218501</v>
      </c>
      <c r="U277">
        <v>528411.95454545401</v>
      </c>
      <c r="V277">
        <v>-49.906861167074702</v>
      </c>
    </row>
    <row r="278" spans="1:35" x14ac:dyDescent="0.25">
      <c r="A278" t="s">
        <v>851</v>
      </c>
      <c r="B278" t="s">
        <v>850</v>
      </c>
      <c r="C278" t="s">
        <v>49</v>
      </c>
      <c r="D278">
        <v>17402.086181825001</v>
      </c>
      <c r="E278">
        <v>95.35</v>
      </c>
      <c r="F278">
        <v>10.4972351014548</v>
      </c>
      <c r="G278">
        <v>15.856622114216201</v>
      </c>
      <c r="H278">
        <v>16.351433801098199</v>
      </c>
      <c r="I278">
        <v>12.799112234165699</v>
      </c>
      <c r="J278">
        <v>1.0487676979548901</v>
      </c>
      <c r="K278">
        <v>42.419716206123901</v>
      </c>
      <c r="L278">
        <v>26.542800265427999</v>
      </c>
      <c r="M278">
        <v>8.81484205327871</v>
      </c>
      <c r="N278">
        <v>4.25892040980799</v>
      </c>
      <c r="O278">
        <v>4573341</v>
      </c>
      <c r="P278">
        <v>5</v>
      </c>
      <c r="Q278">
        <v>0.63324538258574603</v>
      </c>
      <c r="R278">
        <v>3.5850081477457798</v>
      </c>
      <c r="S278">
        <v>4.0861476767404703</v>
      </c>
      <c r="T278">
        <v>-24.280290054569399</v>
      </c>
      <c r="U278">
        <v>9962971.5454545394</v>
      </c>
      <c r="V278">
        <v>-42.305258496819</v>
      </c>
      <c r="W278">
        <v>8301039.984375</v>
      </c>
      <c r="X278">
        <v>0</v>
      </c>
      <c r="Y278">
        <v>15.3858996125498</v>
      </c>
      <c r="Z278">
        <v>2.0810849659981399</v>
      </c>
      <c r="AA278">
        <v>2.8855344536188099</v>
      </c>
      <c r="AB278">
        <v>14.958003119870799</v>
      </c>
      <c r="AC278">
        <v>-0.99030546725477098</v>
      </c>
      <c r="AD278">
        <v>-9.5451576761805101E-2</v>
      </c>
      <c r="AE278">
        <v>644039</v>
      </c>
      <c r="AF278">
        <v>0</v>
      </c>
      <c r="AG278">
        <v>12.5973202488191</v>
      </c>
      <c r="AH278">
        <v>51.278270237190398</v>
      </c>
      <c r="AI278">
        <v>0</v>
      </c>
    </row>
    <row r="279" spans="1:35" x14ac:dyDescent="0.25">
      <c r="A279" t="s">
        <v>845</v>
      </c>
      <c r="B279" t="s">
        <v>844</v>
      </c>
      <c r="C279" t="s">
        <v>527</v>
      </c>
      <c r="D279">
        <v>17350.637488799999</v>
      </c>
      <c r="E279">
        <v>930.5</v>
      </c>
      <c r="F279">
        <v>30.374576456797801</v>
      </c>
      <c r="G279">
        <v>57.471653410052397</v>
      </c>
      <c r="H279">
        <v>1.56079458633485</v>
      </c>
      <c r="I279">
        <v>-1.9915269805976401</v>
      </c>
      <c r="J279">
        <v>3.7076840408382501</v>
      </c>
      <c r="K279">
        <v>81.987091726970405</v>
      </c>
      <c r="L279">
        <v>46.420141620770998</v>
      </c>
      <c r="M279">
        <v>8.1363556508539094</v>
      </c>
      <c r="N279">
        <v>45.873951705644103</v>
      </c>
      <c r="O279">
        <v>97910</v>
      </c>
      <c r="P279">
        <v>1</v>
      </c>
      <c r="Q279">
        <v>0.70346320346320301</v>
      </c>
      <c r="R279">
        <v>0.75798592311857005</v>
      </c>
      <c r="S279">
        <v>1.25912545211325</v>
      </c>
      <c r="T279">
        <v>86.3142471123289</v>
      </c>
      <c r="U279">
        <v>139607.77272727201</v>
      </c>
      <c r="V279">
        <v>65.755303120079901</v>
      </c>
      <c r="W279">
        <v>175328.953125</v>
      </c>
      <c r="X279">
        <v>-0.21046788116971901</v>
      </c>
      <c r="Y279">
        <v>27.169998175819401</v>
      </c>
      <c r="Z279">
        <v>0.59550969966778999</v>
      </c>
      <c r="AA279">
        <v>0.59959439822788196</v>
      </c>
      <c r="AB279">
        <v>11.3003572281747</v>
      </c>
      <c r="AC279">
        <v>-0.68497517556180298</v>
      </c>
      <c r="AD279">
        <v>-0.29669738856052202</v>
      </c>
      <c r="AE279">
        <v>23170</v>
      </c>
      <c r="AF279">
        <v>1.4911267679185001E-2</v>
      </c>
      <c r="AG279">
        <v>7.5040070570343502</v>
      </c>
      <c r="AH279">
        <v>48.395647716231203</v>
      </c>
      <c r="AI279">
        <v>1.06509054873527E-5</v>
      </c>
    </row>
    <row r="280" spans="1:35" x14ac:dyDescent="0.25">
      <c r="A280" t="s">
        <v>841</v>
      </c>
      <c r="B280" t="s">
        <v>840</v>
      </c>
      <c r="C280" t="s">
        <v>504</v>
      </c>
      <c r="D280">
        <v>17329.93640816</v>
      </c>
      <c r="E280">
        <v>541.5</v>
      </c>
      <c r="F280">
        <v>30.246478602067601</v>
      </c>
      <c r="G280">
        <v>48.031711317659898</v>
      </c>
      <c r="H280">
        <v>2.18909228156256</v>
      </c>
      <c r="I280">
        <v>-1.3632292853699299</v>
      </c>
      <c r="J280">
        <v>15.050784856879</v>
      </c>
      <c r="K280">
        <v>51.278111468082102</v>
      </c>
      <c r="L280">
        <v>46.292043766040798</v>
      </c>
      <c r="M280">
        <v>30.231509062440399</v>
      </c>
      <c r="N280">
        <v>36.434009613251597</v>
      </c>
      <c r="O280">
        <v>180269</v>
      </c>
      <c r="P280">
        <v>1</v>
      </c>
      <c r="Q280">
        <v>-1.11395178962746</v>
      </c>
      <c r="R280">
        <v>-3.53611828627416</v>
      </c>
      <c r="S280">
        <v>-3.03497875727947</v>
      </c>
      <c r="T280">
        <v>-0.80284821271350504</v>
      </c>
      <c r="U280">
        <v>660634.54545454495</v>
      </c>
      <c r="V280">
        <v>19.7235855510025</v>
      </c>
      <c r="W280">
        <v>701552.015625</v>
      </c>
      <c r="X280">
        <v>0</v>
      </c>
      <c r="Y280">
        <v>4.8712397630239703</v>
      </c>
      <c r="Z280">
        <v>-2.8948371730770301E-3</v>
      </c>
      <c r="AA280">
        <v>9.2854410932884102E-2</v>
      </c>
      <c r="AB280">
        <v>29.332851167604499</v>
      </c>
      <c r="AC280">
        <v>0.23783955707968801</v>
      </c>
      <c r="AD280">
        <v>7.9847838724795395E-2</v>
      </c>
      <c r="AE280">
        <v>49934</v>
      </c>
      <c r="AF280">
        <v>0.25374601522854701</v>
      </c>
      <c r="AG280">
        <v>9.4228937935927899</v>
      </c>
      <c r="AH280">
        <v>31.193236862658299</v>
      </c>
      <c r="AI280">
        <v>0</v>
      </c>
    </row>
    <row r="281" spans="1:35" x14ac:dyDescent="0.25">
      <c r="A281" t="s">
        <v>835</v>
      </c>
      <c r="B281" t="s">
        <v>834</v>
      </c>
      <c r="C281" t="s">
        <v>407</v>
      </c>
      <c r="D281">
        <v>17192.97409725</v>
      </c>
      <c r="E281">
        <v>3960</v>
      </c>
      <c r="F281">
        <v>6.6709318378396896</v>
      </c>
      <c r="G281">
        <v>31.188815822166202</v>
      </c>
      <c r="H281">
        <v>-3.8309756541800701</v>
      </c>
      <c r="I281">
        <v>-7.3832972211125698</v>
      </c>
      <c r="J281">
        <v>10.2272727272727</v>
      </c>
      <c r="K281">
        <v>39.431710151051</v>
      </c>
      <c r="L281">
        <v>22.716497001812801</v>
      </c>
      <c r="N281">
        <v>19.5911141177579</v>
      </c>
      <c r="O281">
        <v>19070</v>
      </c>
      <c r="P281">
        <v>2</v>
      </c>
      <c r="Q281">
        <v>-2.3837108980205501</v>
      </c>
      <c r="R281">
        <v>-5.7692536496567399</v>
      </c>
      <c r="S281">
        <v>-5.2681141206620499</v>
      </c>
      <c r="T281">
        <v>-4.4062359015489498</v>
      </c>
      <c r="U281">
        <v>21366.3181818181</v>
      </c>
      <c r="V281">
        <v>110.160899272647</v>
      </c>
      <c r="W281">
        <v>33746.578125</v>
      </c>
      <c r="X281">
        <v>0</v>
      </c>
      <c r="Y281">
        <v>8.0959353305408506</v>
      </c>
      <c r="Z281">
        <v>0.19652833447474499</v>
      </c>
      <c r="AA281">
        <v>0.52663798681859397</v>
      </c>
      <c r="AB281">
        <v>4.5308969029657202</v>
      </c>
      <c r="AC281">
        <v>-0.277077298148316</v>
      </c>
      <c r="AD281">
        <v>-0.36995942232108597</v>
      </c>
      <c r="AE281">
        <v>62844</v>
      </c>
      <c r="AF281">
        <v>0</v>
      </c>
      <c r="AG281">
        <v>9.7782072086579799</v>
      </c>
      <c r="AH281">
        <v>74.999999410122399</v>
      </c>
      <c r="AI281">
        <v>0</v>
      </c>
    </row>
    <row r="282" spans="1:35" x14ac:dyDescent="0.25">
      <c r="A282" t="s">
        <v>847</v>
      </c>
      <c r="B282" t="s">
        <v>846</v>
      </c>
      <c r="C282" t="s">
        <v>85</v>
      </c>
      <c r="D282">
        <v>17153.042128270001</v>
      </c>
      <c r="E282">
        <v>6926.75</v>
      </c>
      <c r="F282">
        <v>-32.600296851310098</v>
      </c>
      <c r="G282">
        <v>5.6261246149623299</v>
      </c>
      <c r="H282">
        <v>-3.8051591848071298</v>
      </c>
      <c r="I282">
        <v>-7.3574807517396303</v>
      </c>
      <c r="J282">
        <v>39.170606705886499</v>
      </c>
      <c r="K282">
        <v>22.994628667820798</v>
      </c>
      <c r="L282">
        <v>-16.554731687336901</v>
      </c>
      <c r="M282">
        <v>13.069332282887</v>
      </c>
      <c r="N282">
        <v>-5.9715770894459501</v>
      </c>
      <c r="O282">
        <v>42563</v>
      </c>
      <c r="P282">
        <v>10</v>
      </c>
      <c r="Q282">
        <v>-4.18173895601773</v>
      </c>
      <c r="R282">
        <v>-4.2360520658357599</v>
      </c>
      <c r="S282">
        <v>-3.7349125368410698</v>
      </c>
      <c r="T282">
        <v>290.66544286369799</v>
      </c>
      <c r="U282">
        <v>14392.8636363636</v>
      </c>
      <c r="V282">
        <v>156.00264645735501</v>
      </c>
      <c r="W282">
        <v>19724.796875</v>
      </c>
      <c r="X282">
        <v>0</v>
      </c>
      <c r="Y282">
        <v>11.1132220782475</v>
      </c>
      <c r="Z282">
        <v>1.2514616738229301</v>
      </c>
      <c r="AA282">
        <v>2.6594182198922098</v>
      </c>
      <c r="AB282">
        <v>4.2435005087252797</v>
      </c>
      <c r="AC282">
        <v>-0.603027638225898</v>
      </c>
      <c r="AD282">
        <v>-0.83870344548328402</v>
      </c>
      <c r="AE282">
        <v>36840</v>
      </c>
      <c r="AF282">
        <v>0</v>
      </c>
      <c r="AG282">
        <v>5.0627205891587499</v>
      </c>
      <c r="AH282">
        <v>74.999997892779007</v>
      </c>
      <c r="AI282">
        <v>0</v>
      </c>
    </row>
    <row r="283" spans="1:35" x14ac:dyDescent="0.25">
      <c r="A283" t="s">
        <v>855</v>
      </c>
      <c r="B283" t="s">
        <v>854</v>
      </c>
      <c r="C283" t="s">
        <v>457</v>
      </c>
      <c r="D283">
        <v>16898.10639846</v>
      </c>
      <c r="E283">
        <v>1411.95</v>
      </c>
      <c r="F283">
        <v>211.09762297319</v>
      </c>
      <c r="G283">
        <v>168.48260125499101</v>
      </c>
      <c r="H283">
        <v>15.895099729130701</v>
      </c>
      <c r="I283">
        <v>12.342778162198201</v>
      </c>
      <c r="J283">
        <v>9.0406884096462203</v>
      </c>
      <c r="K283">
        <v>291.121883656509</v>
      </c>
      <c r="L283">
        <v>227.143188137164</v>
      </c>
      <c r="M283">
        <v>59.483186076994699</v>
      </c>
      <c r="N283">
        <v>156.88489955058299</v>
      </c>
      <c r="O283">
        <v>138473</v>
      </c>
      <c r="P283">
        <v>2</v>
      </c>
      <c r="Q283">
        <v>-1.1965991392883299</v>
      </c>
      <c r="R283">
        <v>0.42675770831110599</v>
      </c>
      <c r="S283">
        <v>0.92789723730579199</v>
      </c>
      <c r="T283">
        <v>9.7885464650709206</v>
      </c>
      <c r="U283">
        <v>1281241.5454545401</v>
      </c>
      <c r="V283">
        <v>-31.182597978312</v>
      </c>
      <c r="W283">
        <v>872116.109375</v>
      </c>
      <c r="X283">
        <v>0</v>
      </c>
      <c r="Y283">
        <v>1.86786771285074E-2</v>
      </c>
      <c r="Z283">
        <v>-2.5888999997056999E-2</v>
      </c>
      <c r="AA283">
        <v>-3.1806268248434099E-3</v>
      </c>
      <c r="AB283">
        <v>1.73138406435092</v>
      </c>
      <c r="AC283">
        <v>6.5678548550335905E-2</v>
      </c>
      <c r="AD283">
        <v>0.35830890173302399</v>
      </c>
      <c r="AE283">
        <v>54667</v>
      </c>
      <c r="AF283">
        <v>0</v>
      </c>
      <c r="AG283">
        <v>9.0259660589484696</v>
      </c>
      <c r="AH283">
        <v>67.531771510534398</v>
      </c>
      <c r="AI283">
        <v>0</v>
      </c>
    </row>
    <row r="284" spans="1:35" x14ac:dyDescent="0.25">
      <c r="A284" t="s">
        <v>86</v>
      </c>
      <c r="B284" t="s">
        <v>87</v>
      </c>
      <c r="C284" t="s">
        <v>88</v>
      </c>
      <c r="D284">
        <v>16684.248210875001</v>
      </c>
      <c r="E284">
        <v>460.65</v>
      </c>
      <c r="F284">
        <v>-55.711576951792402</v>
      </c>
      <c r="G284">
        <v>-12.3823109843081</v>
      </c>
      <c r="H284">
        <v>-8.9174493326742503</v>
      </c>
      <c r="I284">
        <v>-12.469770899606701</v>
      </c>
      <c r="J284">
        <v>100.67296211874501</v>
      </c>
      <c r="K284">
        <v>3.51685393258427</v>
      </c>
      <c r="L284">
        <v>-39.666011787819201</v>
      </c>
      <c r="M284">
        <v>8.0283148643773803</v>
      </c>
      <c r="N284">
        <v>-23.9800126887164</v>
      </c>
      <c r="O284">
        <v>649334</v>
      </c>
      <c r="P284">
        <v>5</v>
      </c>
      <c r="Q284">
        <v>8.6909288430196005E-2</v>
      </c>
      <c r="R284">
        <v>-2.0727040816326499</v>
      </c>
      <c r="S284">
        <v>-1.57156455263796</v>
      </c>
      <c r="T284">
        <v>-7.3618704132759598</v>
      </c>
      <c r="U284">
        <v>1523627.0909090899</v>
      </c>
      <c r="V284">
        <v>-64.197135369426107</v>
      </c>
      <c r="W284">
        <v>1338789.609375</v>
      </c>
      <c r="X284">
        <v>-0.50455355621076503</v>
      </c>
      <c r="Y284">
        <v>14.8549932692473</v>
      </c>
      <c r="Z284">
        <v>9.0357614915928794E-2</v>
      </c>
      <c r="AA284">
        <v>0.301681883347866</v>
      </c>
      <c r="AB284">
        <v>12.170102878992701</v>
      </c>
      <c r="AC284">
        <v>-0.14558900013347201</v>
      </c>
      <c r="AD284">
        <v>0.121861540106721</v>
      </c>
      <c r="AE284">
        <v>397907</v>
      </c>
      <c r="AF284">
        <v>0</v>
      </c>
      <c r="AG284">
        <v>14.5335665022321</v>
      </c>
      <c r="AH284">
        <v>43.653404023489003</v>
      </c>
      <c r="AI284">
        <v>-0.4147945553213</v>
      </c>
    </row>
    <row r="285" spans="1:35" x14ac:dyDescent="0.25">
      <c r="A285" t="s">
        <v>113</v>
      </c>
      <c r="B285" t="s">
        <v>114</v>
      </c>
      <c r="C285" t="s">
        <v>115</v>
      </c>
      <c r="D285">
        <v>16656.014434299999</v>
      </c>
      <c r="E285">
        <v>32.15</v>
      </c>
      <c r="F285">
        <v>-31.217069121756801</v>
      </c>
      <c r="G285">
        <v>0.31201248049922398</v>
      </c>
      <c r="H285">
        <v>-3.7425149700598799</v>
      </c>
      <c r="I285">
        <v>-7.2948365369923698</v>
      </c>
      <c r="J285">
        <v>30.3265940902021</v>
      </c>
      <c r="K285">
        <v>28.343313373253402</v>
      </c>
      <c r="L285">
        <v>-15.1715039577836</v>
      </c>
      <c r="M285">
        <v>42.352027641162501</v>
      </c>
      <c r="N285">
        <v>-11.285689223908999</v>
      </c>
      <c r="O285">
        <v>14516436</v>
      </c>
      <c r="P285">
        <v>1</v>
      </c>
      <c r="Q285">
        <v>-2.8700906344410901</v>
      </c>
      <c r="R285">
        <v>-3.30827067669173</v>
      </c>
      <c r="S285">
        <v>-2.80713114769704</v>
      </c>
      <c r="T285">
        <v>154.05482316015701</v>
      </c>
      <c r="U285">
        <v>5826043.5909090899</v>
      </c>
      <c r="V285">
        <v>31.288967327882101</v>
      </c>
      <c r="W285">
        <v>9231552.28125</v>
      </c>
      <c r="X285">
        <v>0.24303586612636199</v>
      </c>
      <c r="Y285">
        <v>4.71961326932029E-2</v>
      </c>
      <c r="Z285">
        <v>6.4497421344326599E-3</v>
      </c>
      <c r="AA285">
        <v>6.9047696405883296E-3</v>
      </c>
      <c r="AB285">
        <v>2.47642529041073</v>
      </c>
      <c r="AC285">
        <v>5.01961980371783E-2</v>
      </c>
      <c r="AD285">
        <v>0.12058081737590901</v>
      </c>
      <c r="AE285">
        <v>1918108</v>
      </c>
      <c r="AF285">
        <v>0</v>
      </c>
      <c r="AG285">
        <v>18.4079781447549</v>
      </c>
      <c r="AH285">
        <v>73.185758403585098</v>
      </c>
      <c r="AI285">
        <v>0</v>
      </c>
    </row>
    <row r="286" spans="1:35" x14ac:dyDescent="0.25">
      <c r="A286" t="s">
        <v>867</v>
      </c>
      <c r="B286" t="s">
        <v>866</v>
      </c>
      <c r="C286" t="s">
        <v>61</v>
      </c>
      <c r="D286">
        <v>16642.615631950001</v>
      </c>
      <c r="E286">
        <v>634.75</v>
      </c>
      <c r="F286">
        <v>18.577976723619599</v>
      </c>
      <c r="G286">
        <v>36.637606285652701</v>
      </c>
      <c r="H286">
        <v>14.6793134598012</v>
      </c>
      <c r="I286">
        <v>11.1269918928687</v>
      </c>
      <c r="J286">
        <v>7.1287908625442897</v>
      </c>
      <c r="K286">
        <v>64.230271668822695</v>
      </c>
      <c r="L286">
        <v>34.623541887592701</v>
      </c>
      <c r="M286">
        <v>12.9388867416083</v>
      </c>
      <c r="N286">
        <v>25.0399045812444</v>
      </c>
      <c r="O286">
        <v>319926</v>
      </c>
      <c r="P286">
        <v>2</v>
      </c>
      <c r="Q286">
        <v>-1.9463968486908101</v>
      </c>
      <c r="R286">
        <v>2.2059415505997899</v>
      </c>
      <c r="S286">
        <v>2.70708107959448</v>
      </c>
      <c r="T286">
        <v>-15.945425453934</v>
      </c>
      <c r="U286">
        <v>579523.22727272694</v>
      </c>
      <c r="V286">
        <v>-49.018945436060498</v>
      </c>
      <c r="W286">
        <v>918626.1875</v>
      </c>
      <c r="X286">
        <v>0</v>
      </c>
      <c r="Y286">
        <v>26.647222898492</v>
      </c>
      <c r="Z286">
        <v>0.85261927639900004</v>
      </c>
      <c r="AA286">
        <v>1.08363400491434</v>
      </c>
      <c r="AB286">
        <v>11.582882181718199</v>
      </c>
      <c r="AC286">
        <v>-1.0222002652239699</v>
      </c>
      <c r="AD286">
        <v>-1.04146329139664</v>
      </c>
      <c r="AE286">
        <v>98643</v>
      </c>
      <c r="AF286">
        <v>0</v>
      </c>
      <c r="AG286">
        <v>7.2588977867804703</v>
      </c>
      <c r="AH286">
        <v>51.876753895946301</v>
      </c>
      <c r="AI286">
        <v>0</v>
      </c>
    </row>
    <row r="287" spans="1:35" x14ac:dyDescent="0.25">
      <c r="A287" t="s">
        <v>853</v>
      </c>
      <c r="B287" t="s">
        <v>852</v>
      </c>
      <c r="C287" t="s">
        <v>763</v>
      </c>
      <c r="D287">
        <v>16544.612901519999</v>
      </c>
      <c r="E287">
        <v>617.04999999999995</v>
      </c>
      <c r="F287">
        <v>95.455711973621206</v>
      </c>
      <c r="G287">
        <v>39.646344651766803</v>
      </c>
      <c r="H287">
        <v>4.4519678374947</v>
      </c>
      <c r="I287">
        <v>0.89964627056220303</v>
      </c>
      <c r="J287">
        <v>13.280933473786501</v>
      </c>
      <c r="K287">
        <v>118.159077223184</v>
      </c>
      <c r="L287">
        <v>111.501277137594</v>
      </c>
      <c r="M287">
        <v>-11.177330483506999</v>
      </c>
      <c r="N287">
        <v>28.048642947358498</v>
      </c>
      <c r="O287">
        <v>695873</v>
      </c>
      <c r="P287">
        <v>10</v>
      </c>
      <c r="Q287">
        <v>-3.2002510000784499</v>
      </c>
      <c r="R287">
        <v>-5.0984312519224897</v>
      </c>
      <c r="S287">
        <v>-4.5972917229278103</v>
      </c>
      <c r="T287">
        <v>81.157484783638694</v>
      </c>
      <c r="U287">
        <v>750483.68181818095</v>
      </c>
      <c r="V287">
        <v>85.504298567144204</v>
      </c>
      <c r="W287">
        <v>779444.515625</v>
      </c>
      <c r="X287">
        <v>-4.3877724240747096</v>
      </c>
      <c r="Y287">
        <v>7.6037123244172298</v>
      </c>
      <c r="Z287">
        <v>3.9544806467737601</v>
      </c>
      <c r="AA287">
        <v>4.6149982724157201</v>
      </c>
      <c r="AB287">
        <v>24.775483277389998</v>
      </c>
      <c r="AC287">
        <v>0.48579489958121103</v>
      </c>
      <c r="AD287">
        <v>1.13480707125895</v>
      </c>
      <c r="AE287">
        <v>120193</v>
      </c>
      <c r="AF287">
        <v>0</v>
      </c>
      <c r="AG287">
        <v>4.5988560631424402</v>
      </c>
      <c r="AH287">
        <v>28.146013995269598</v>
      </c>
      <c r="AI287">
        <v>-4.3757200204336604</v>
      </c>
    </row>
    <row r="288" spans="1:35" x14ac:dyDescent="0.25">
      <c r="A288" t="s">
        <v>859</v>
      </c>
      <c r="B288" t="s">
        <v>858</v>
      </c>
      <c r="C288" t="s">
        <v>99</v>
      </c>
      <c r="D288">
        <v>16445.510182739999</v>
      </c>
      <c r="E288">
        <v>118.9</v>
      </c>
      <c r="F288">
        <v>63.969574881446903</v>
      </c>
      <c r="G288">
        <v>59.170013386880797</v>
      </c>
      <c r="H288">
        <v>16.4544564152791</v>
      </c>
      <c r="I288">
        <v>12.9021348483466</v>
      </c>
      <c r="J288">
        <v>2.1867115222876201</v>
      </c>
      <c r="K288">
        <v>82.923076923076906</v>
      </c>
      <c r="L288">
        <v>80.015140045420097</v>
      </c>
      <c r="M288">
        <v>9.8893462920419193</v>
      </c>
      <c r="N288">
        <v>47.572311682472503</v>
      </c>
      <c r="O288">
        <v>2148241</v>
      </c>
      <c r="P288">
        <v>10</v>
      </c>
      <c r="Q288">
        <v>0.25295109612142602</v>
      </c>
      <c r="R288">
        <v>0.97664543524416603</v>
      </c>
      <c r="S288">
        <v>1.4777849642388501</v>
      </c>
      <c r="T288">
        <v>9.9108174799990305</v>
      </c>
      <c r="U288">
        <v>3123459.36363636</v>
      </c>
      <c r="V288">
        <v>12.5929586980095</v>
      </c>
      <c r="W288">
        <v>3293955.5</v>
      </c>
      <c r="X288">
        <v>0</v>
      </c>
      <c r="Y288">
        <v>8.0202695701365201</v>
      </c>
      <c r="Z288">
        <v>1.1280366390499601</v>
      </c>
      <c r="AA288">
        <v>2.1422691285658901</v>
      </c>
      <c r="AB288">
        <v>0.80945064677720402</v>
      </c>
      <c r="AC288">
        <v>0.13917005994755099</v>
      </c>
      <c r="AD288">
        <v>-2.1249475030988299E-2</v>
      </c>
      <c r="AE288">
        <v>168939</v>
      </c>
      <c r="AF288">
        <v>0</v>
      </c>
      <c r="AG288">
        <v>3.96429242118761</v>
      </c>
      <c r="AH288">
        <v>79.200362724593205</v>
      </c>
      <c r="AI288">
        <v>0</v>
      </c>
    </row>
    <row r="289" spans="1:35" x14ac:dyDescent="0.25">
      <c r="A289" t="s">
        <v>857</v>
      </c>
      <c r="B289" t="s">
        <v>856</v>
      </c>
      <c r="C289" t="s">
        <v>290</v>
      </c>
      <c r="D289">
        <v>16376.78192736</v>
      </c>
      <c r="E289">
        <v>770.6</v>
      </c>
      <c r="F289">
        <v>0.37556036970935103</v>
      </c>
      <c r="G289">
        <v>7.4390802402826699</v>
      </c>
      <c r="H289">
        <v>1.0622950819672099</v>
      </c>
      <c r="I289">
        <v>-2.4900264849652798</v>
      </c>
      <c r="J289">
        <v>13.6776537762782</v>
      </c>
      <c r="K289">
        <v>36.148409893992898</v>
      </c>
      <c r="L289">
        <v>16.421125533682499</v>
      </c>
      <c r="M289">
        <v>59.791469074763</v>
      </c>
      <c r="N289">
        <v>-4.1586214641256101</v>
      </c>
      <c r="O289">
        <v>77062</v>
      </c>
      <c r="P289">
        <v>2</v>
      </c>
      <c r="Q289">
        <v>-2.9959718026183202</v>
      </c>
      <c r="R289">
        <v>-4.0408442811779999</v>
      </c>
      <c r="S289">
        <v>-3.5397047521833098</v>
      </c>
      <c r="T289">
        <v>-56.763823042612202</v>
      </c>
      <c r="U289">
        <v>184026.727272727</v>
      </c>
      <c r="V289">
        <v>-66.6313040993154</v>
      </c>
      <c r="W289">
        <v>190004.65625</v>
      </c>
      <c r="X289">
        <v>-4.7256344133935304</v>
      </c>
      <c r="Y289">
        <v>14.3425709906771</v>
      </c>
      <c r="Z289">
        <v>0.71581258418146998</v>
      </c>
      <c r="AA289">
        <v>2.8117113547489101</v>
      </c>
      <c r="AB289">
        <v>8.4645933868367995E-2</v>
      </c>
      <c r="AC289">
        <v>-0.121846487841807</v>
      </c>
      <c r="AD289">
        <v>-0.25813846956696002</v>
      </c>
      <c r="AE289">
        <v>7432</v>
      </c>
      <c r="AF289">
        <v>0</v>
      </c>
      <c r="AG289">
        <v>0.956636329499291</v>
      </c>
      <c r="AH289">
        <v>69.913091764089302</v>
      </c>
      <c r="AI289">
        <v>0</v>
      </c>
    </row>
    <row r="290" spans="1:35" x14ac:dyDescent="0.25">
      <c r="A290" t="s">
        <v>849</v>
      </c>
      <c r="B290" t="s">
        <v>848</v>
      </c>
      <c r="C290" t="s">
        <v>74</v>
      </c>
      <c r="D290">
        <v>16328.2759056</v>
      </c>
      <c r="E290">
        <v>1221.5</v>
      </c>
      <c r="F290">
        <v>75.878388013809797</v>
      </c>
      <c r="G290">
        <v>88.8966210469342</v>
      </c>
      <c r="H290">
        <v>18.661356129784298</v>
      </c>
      <c r="I290">
        <v>15.1090345628518</v>
      </c>
      <c r="J290">
        <v>7.8960294719607003</v>
      </c>
      <c r="K290">
        <v>147.76876267748401</v>
      </c>
      <c r="L290">
        <v>91.923953177782906</v>
      </c>
      <c r="M290">
        <v>100.926365229517</v>
      </c>
      <c r="N290">
        <v>77.298919342525906</v>
      </c>
      <c r="O290">
        <v>1831275</v>
      </c>
      <c r="P290">
        <v>1</v>
      </c>
      <c r="Q290">
        <v>0.56808825950931097</v>
      </c>
      <c r="R290">
        <v>-3.5226285443487799</v>
      </c>
      <c r="S290">
        <v>-3.0214890153540899</v>
      </c>
      <c r="T290">
        <v>96.600534638796702</v>
      </c>
      <c r="U290">
        <v>2044075.31818181</v>
      </c>
      <c r="V290">
        <v>-83.199214821149795</v>
      </c>
      <c r="W290">
        <v>1608991.296875</v>
      </c>
      <c r="X290">
        <v>0.44869471372479802</v>
      </c>
      <c r="Y290">
        <v>0.38141416544005102</v>
      </c>
      <c r="Z290">
        <v>0.29688462806687299</v>
      </c>
      <c r="AA290">
        <v>0.29942021116758</v>
      </c>
      <c r="AB290">
        <v>14.5604501630899</v>
      </c>
      <c r="AC290">
        <v>0.32545077242614701</v>
      </c>
      <c r="AD290">
        <v>0.53879904858428695</v>
      </c>
      <c r="AE290">
        <v>196325</v>
      </c>
      <c r="AF290">
        <v>0</v>
      </c>
      <c r="AG290">
        <v>20.346823929939401</v>
      </c>
      <c r="AH290">
        <v>44.174199626567898</v>
      </c>
      <c r="AI290">
        <v>0</v>
      </c>
    </row>
    <row r="291" spans="1:35" x14ac:dyDescent="0.25">
      <c r="A291" t="s">
        <v>865</v>
      </c>
      <c r="B291" t="s">
        <v>864</v>
      </c>
      <c r="C291" t="s">
        <v>440</v>
      </c>
      <c r="D291">
        <v>16065.918931599999</v>
      </c>
      <c r="E291">
        <v>286.85000000000002</v>
      </c>
      <c r="F291">
        <v>8.4012894998012406</v>
      </c>
      <c r="G291">
        <v>8.0821401657875001</v>
      </c>
      <c r="H291">
        <v>8.7229588276343306E-2</v>
      </c>
      <c r="I291">
        <v>-3.46509197865615</v>
      </c>
      <c r="J291">
        <v>8.3318807739236398</v>
      </c>
      <c r="K291">
        <v>33.480688692415001</v>
      </c>
      <c r="L291">
        <v>24.446854663774399</v>
      </c>
      <c r="M291">
        <v>7.8375714656568398</v>
      </c>
      <c r="N291">
        <v>-3.5155615386207799</v>
      </c>
      <c r="O291">
        <v>224166</v>
      </c>
      <c r="P291">
        <v>10</v>
      </c>
      <c r="Q291">
        <v>0.73748902546093797</v>
      </c>
      <c r="R291">
        <v>0.57854137447406495</v>
      </c>
      <c r="S291">
        <v>1.07968090346875</v>
      </c>
      <c r="T291">
        <v>-14.576092921163299</v>
      </c>
      <c r="U291">
        <v>529106.27272727201</v>
      </c>
      <c r="V291">
        <v>-14.924931307212301</v>
      </c>
      <c r="W291">
        <v>625484.15625</v>
      </c>
      <c r="X291">
        <v>0</v>
      </c>
      <c r="Y291">
        <v>25.193548383894999</v>
      </c>
      <c r="Z291">
        <v>0.30599772947506299</v>
      </c>
      <c r="AA291">
        <v>0.906681647624207</v>
      </c>
      <c r="AB291">
        <v>16.548566897381999</v>
      </c>
      <c r="AC291">
        <v>-0.170500815992053</v>
      </c>
      <c r="AD291">
        <v>-0.72763350308625896</v>
      </c>
      <c r="AE291">
        <v>159401</v>
      </c>
      <c r="AF291">
        <v>0</v>
      </c>
      <c r="AG291">
        <v>5.5894739704787497</v>
      </c>
      <c r="AH291">
        <v>37.628675888307498</v>
      </c>
      <c r="AI291">
        <v>0</v>
      </c>
    </row>
    <row r="292" spans="1:35" x14ac:dyDescent="0.25">
      <c r="A292" t="s">
        <v>863</v>
      </c>
      <c r="B292" t="s">
        <v>862</v>
      </c>
      <c r="C292" t="s">
        <v>365</v>
      </c>
      <c r="D292">
        <v>16016.27556032</v>
      </c>
      <c r="E292">
        <v>475.15</v>
      </c>
      <c r="F292">
        <v>-9.5932295529056208</v>
      </c>
      <c r="G292">
        <v>12.541449549976299</v>
      </c>
      <c r="H292">
        <v>-5.45219381156104</v>
      </c>
      <c r="I292">
        <v>-9.0045153784935401</v>
      </c>
      <c r="J292">
        <v>10.154687993265201</v>
      </c>
      <c r="K292">
        <v>20.2911392405063</v>
      </c>
      <c r="L292">
        <v>6.4523356110675296</v>
      </c>
      <c r="M292">
        <v>-5.71198669324699</v>
      </c>
      <c r="N292">
        <v>0.94374784556802405</v>
      </c>
      <c r="O292">
        <v>144371</v>
      </c>
      <c r="P292">
        <v>1</v>
      </c>
      <c r="Q292">
        <v>-0.115619087660292</v>
      </c>
      <c r="R292">
        <v>-0.741591811155214</v>
      </c>
      <c r="S292">
        <v>-0.240452282160528</v>
      </c>
      <c r="T292">
        <v>15.4838658070296</v>
      </c>
      <c r="U292">
        <v>171480.36363636301</v>
      </c>
      <c r="V292">
        <v>-64.395037979678406</v>
      </c>
      <c r="W292">
        <v>221762.78125</v>
      </c>
      <c r="X292">
        <v>0</v>
      </c>
      <c r="Y292">
        <v>1.8381068911012</v>
      </c>
      <c r="Z292">
        <v>-0.29325395419926897</v>
      </c>
      <c r="AA292">
        <v>-0.98846044108409203</v>
      </c>
      <c r="AB292">
        <v>10.7632843999664</v>
      </c>
      <c r="AC292">
        <v>0.35015420127962299</v>
      </c>
      <c r="AD292">
        <v>0.971862802866164</v>
      </c>
      <c r="AE292">
        <v>92342</v>
      </c>
      <c r="AF292">
        <v>3.7751567849877499</v>
      </c>
      <c r="AG292">
        <v>5.45629458864504</v>
      </c>
      <c r="AH292">
        <v>67.172040698868003</v>
      </c>
      <c r="AI292">
        <v>0</v>
      </c>
    </row>
    <row r="293" spans="1:35" x14ac:dyDescent="0.25">
      <c r="A293" t="s">
        <v>869</v>
      </c>
      <c r="B293" t="s">
        <v>868</v>
      </c>
      <c r="C293" t="s">
        <v>315</v>
      </c>
      <c r="D293">
        <v>15919.9174575</v>
      </c>
      <c r="E293">
        <v>6937.3</v>
      </c>
      <c r="F293">
        <v>-6.6209776375527696</v>
      </c>
      <c r="G293">
        <v>24.191945864177001</v>
      </c>
      <c r="H293">
        <v>0.38926834915490399</v>
      </c>
      <c r="I293">
        <v>-3.1630532177775899</v>
      </c>
      <c r="J293">
        <v>4.4210283539705504</v>
      </c>
      <c r="K293">
        <v>33.355760173775899</v>
      </c>
      <c r="L293">
        <v>9.4245875264203907</v>
      </c>
      <c r="M293">
        <v>3.5412309588759698</v>
      </c>
      <c r="N293">
        <v>12.594244159768801</v>
      </c>
      <c r="O293">
        <v>13587</v>
      </c>
      <c r="P293">
        <v>10</v>
      </c>
      <c r="Q293">
        <v>0.358770343580472</v>
      </c>
      <c r="R293">
        <v>0.35368914413013097</v>
      </c>
      <c r="S293">
        <v>0.85482867312481703</v>
      </c>
      <c r="T293">
        <v>335.06243996157502</v>
      </c>
      <c r="U293">
        <v>9785.4545454545405</v>
      </c>
      <c r="V293">
        <v>86.404170668130007</v>
      </c>
      <c r="W293">
        <v>45929.890625</v>
      </c>
      <c r="X293">
        <v>0</v>
      </c>
      <c r="Y293">
        <v>19.659126010578401</v>
      </c>
      <c r="Z293">
        <v>0.19197918319357399</v>
      </c>
      <c r="AA293">
        <v>0.44483383905132701</v>
      </c>
      <c r="AB293">
        <v>6.7244644977456502</v>
      </c>
      <c r="AC293">
        <v>1.53751817905751E-2</v>
      </c>
      <c r="AD293">
        <v>-0.26900706372585098</v>
      </c>
      <c r="AE293">
        <v>71513</v>
      </c>
      <c r="AF293">
        <v>0</v>
      </c>
      <c r="AG293">
        <v>8.8908931769189703</v>
      </c>
      <c r="AH293">
        <v>60.396054435698701</v>
      </c>
      <c r="AI293">
        <v>0</v>
      </c>
    </row>
    <row r="294" spans="1:35" x14ac:dyDescent="0.25">
      <c r="A294" t="s">
        <v>72</v>
      </c>
      <c r="B294" t="s">
        <v>73</v>
      </c>
      <c r="C294" t="s">
        <v>74</v>
      </c>
      <c r="D294">
        <v>15702.561861034999</v>
      </c>
      <c r="E294">
        <v>1463</v>
      </c>
      <c r="F294">
        <v>67.898610356237995</v>
      </c>
      <c r="G294">
        <v>70.871291754262998</v>
      </c>
      <c r="H294">
        <v>-0.96463022508038498</v>
      </c>
      <c r="I294">
        <v>-4.5169517920128799</v>
      </c>
      <c r="J294">
        <v>6.2884483937115396</v>
      </c>
      <c r="K294">
        <v>102.127659574468</v>
      </c>
      <c r="L294">
        <v>83.944175520211203</v>
      </c>
      <c r="M294">
        <v>15.4711809140501</v>
      </c>
      <c r="N294">
        <v>59.273590049854697</v>
      </c>
      <c r="O294">
        <v>242509</v>
      </c>
      <c r="P294">
        <v>5</v>
      </c>
      <c r="Q294">
        <v>2.0472221253443901</v>
      </c>
      <c r="R294">
        <v>-0.89083087762084401</v>
      </c>
      <c r="S294">
        <v>-0.38969134862615801</v>
      </c>
      <c r="T294">
        <v>-12.3658886491838</v>
      </c>
      <c r="U294">
        <v>371959.909090909</v>
      </c>
      <c r="V294">
        <v>-0.72458131890174704</v>
      </c>
      <c r="W294">
        <v>658281.390625</v>
      </c>
      <c r="X294">
        <v>-1.8770838237678299E-2</v>
      </c>
      <c r="Y294">
        <v>21.2994222212245</v>
      </c>
      <c r="Z294">
        <v>-3.5771959179596799</v>
      </c>
      <c r="AA294">
        <v>-3.6511087739922501</v>
      </c>
      <c r="AB294">
        <v>36.549577954251703</v>
      </c>
      <c r="AC294">
        <v>3.9436416724124399</v>
      </c>
      <c r="AD294">
        <v>5.4810604804031096</v>
      </c>
      <c r="AE294">
        <v>131507</v>
      </c>
      <c r="AF294">
        <v>0</v>
      </c>
      <c r="AG294">
        <v>10.201175310269701</v>
      </c>
      <c r="AH294">
        <v>23.345771512776899</v>
      </c>
      <c r="AI294">
        <v>-6.8729356438446097E-3</v>
      </c>
    </row>
    <row r="295" spans="1:35" x14ac:dyDescent="0.25">
      <c r="A295" t="s">
        <v>861</v>
      </c>
      <c r="B295" t="s">
        <v>860</v>
      </c>
      <c r="C295" t="s">
        <v>287</v>
      </c>
      <c r="D295">
        <v>15629.647177364999</v>
      </c>
      <c r="E295">
        <v>78.55</v>
      </c>
      <c r="F295">
        <v>-42.185668596037097</v>
      </c>
      <c r="G295">
        <v>1.15904700579522</v>
      </c>
      <c r="H295">
        <v>9.7067039106145199</v>
      </c>
      <c r="I295">
        <v>6.1543823436820198</v>
      </c>
      <c r="J295">
        <v>89.688096753660005</v>
      </c>
      <c r="K295">
        <v>58.207452165155999</v>
      </c>
      <c r="L295">
        <v>-26.140103432063899</v>
      </c>
      <c r="M295">
        <v>70.824628891209798</v>
      </c>
      <c r="N295">
        <v>-10.438654698613</v>
      </c>
      <c r="O295">
        <v>4323074</v>
      </c>
      <c r="P295">
        <v>10</v>
      </c>
      <c r="Q295">
        <v>-1.75109443402127</v>
      </c>
      <c r="R295">
        <v>-4.9031476997578602</v>
      </c>
      <c r="S295">
        <v>-4.40200817076318</v>
      </c>
      <c r="T295">
        <v>-49.536238617248898</v>
      </c>
      <c r="U295">
        <v>8339562.6363636302</v>
      </c>
      <c r="V295">
        <v>-51.478951900448102</v>
      </c>
      <c r="W295">
        <v>6170790.3125</v>
      </c>
      <c r="X295">
        <v>0</v>
      </c>
      <c r="Y295">
        <v>5.5956083945808102E-2</v>
      </c>
      <c r="Z295">
        <v>7.4268730242424896E-3</v>
      </c>
      <c r="AA295">
        <v>8.3003580009073097E-3</v>
      </c>
      <c r="AB295">
        <v>2.0338066952998899</v>
      </c>
      <c r="AC295">
        <v>-0.135344850014498</v>
      </c>
      <c r="AD295">
        <v>-0.14712528551701301</v>
      </c>
      <c r="AE295">
        <v>827582</v>
      </c>
      <c r="AF295">
        <v>0</v>
      </c>
      <c r="AG295">
        <v>15.8587264233937</v>
      </c>
      <c r="AH295">
        <v>74.359389706481906</v>
      </c>
      <c r="AI295">
        <v>0</v>
      </c>
    </row>
    <row r="296" spans="1:35" x14ac:dyDescent="0.25">
      <c r="A296" t="s">
        <v>873</v>
      </c>
      <c r="B296" t="s">
        <v>872</v>
      </c>
      <c r="C296" t="s">
        <v>35</v>
      </c>
      <c r="D296">
        <v>15502.9956089399</v>
      </c>
      <c r="E296">
        <v>708.37</v>
      </c>
      <c r="F296">
        <v>2.4327502452158098</v>
      </c>
      <c r="G296">
        <v>9.5733820071773206</v>
      </c>
      <c r="H296">
        <v>3.83155240901162</v>
      </c>
      <c r="I296">
        <v>0.27923084207912202</v>
      </c>
      <c r="J296">
        <v>14.488191199514301</v>
      </c>
      <c r="K296">
        <v>34.953324442750997</v>
      </c>
      <c r="L296">
        <v>18.478315409188902</v>
      </c>
      <c r="M296">
        <v>13.004400652351899</v>
      </c>
      <c r="N296">
        <v>-2.0243196972309598</v>
      </c>
      <c r="O296">
        <v>328</v>
      </c>
      <c r="P296">
        <v>0</v>
      </c>
      <c r="Q296">
        <v>0.51936257467610303</v>
      </c>
      <c r="R296">
        <v>-2.0519627770633702</v>
      </c>
      <c r="S296">
        <v>-1.5508232480686801</v>
      </c>
      <c r="T296">
        <v>-10.136986301369801</v>
      </c>
      <c r="U296">
        <v>1862.5</v>
      </c>
      <c r="V296">
        <v>-79.753086419753004</v>
      </c>
      <c r="W296">
        <v>1270.875</v>
      </c>
    </row>
    <row r="297" spans="1:35" x14ac:dyDescent="0.25">
      <c r="A297" t="s">
        <v>871</v>
      </c>
      <c r="B297" t="s">
        <v>870</v>
      </c>
      <c r="C297" t="s">
        <v>61</v>
      </c>
      <c r="D297">
        <v>15339.06</v>
      </c>
      <c r="E297">
        <v>26.7</v>
      </c>
      <c r="F297">
        <v>9.0422774221125692</v>
      </c>
      <c r="G297">
        <v>0.18761726078798099</v>
      </c>
      <c r="H297">
        <v>-1.2939001848428799</v>
      </c>
      <c r="I297">
        <v>-4.8462217517753796</v>
      </c>
      <c r="J297">
        <v>30.711610486891299</v>
      </c>
      <c r="K297">
        <v>34.780413932357298</v>
      </c>
      <c r="L297">
        <v>25.087842586085699</v>
      </c>
      <c r="M297">
        <v>5.7016119930564502</v>
      </c>
      <c r="N297">
        <v>-11.410084443620301</v>
      </c>
      <c r="O297">
        <v>16358657</v>
      </c>
      <c r="P297">
        <v>1</v>
      </c>
      <c r="Q297">
        <v>5.1181102362204696</v>
      </c>
      <c r="R297">
        <v>3.2882011605415702</v>
      </c>
      <c r="S297">
        <v>3.7893406895362598</v>
      </c>
      <c r="T297">
        <v>249.952754638805</v>
      </c>
      <c r="U297">
        <v>6940934.1818181798</v>
      </c>
      <c r="V297">
        <v>407.977453389397</v>
      </c>
      <c r="W297">
        <v>8389196.8125</v>
      </c>
      <c r="X297">
        <v>8.2795164762359194E-3</v>
      </c>
      <c r="Y297">
        <v>7.0208655406524203</v>
      </c>
      <c r="Z297">
        <v>-1.02423580062929E-2</v>
      </c>
      <c r="AA297">
        <v>0.25710995197880399</v>
      </c>
      <c r="AB297">
        <v>48.373507550919001</v>
      </c>
      <c r="AC297">
        <v>-0.15212949163768</v>
      </c>
      <c r="AD297">
        <v>-0.205382993873158</v>
      </c>
      <c r="AE297">
        <v>240258</v>
      </c>
      <c r="AF297">
        <v>16.8</v>
      </c>
      <c r="AG297">
        <v>5.2245043715846897</v>
      </c>
      <c r="AH297">
        <v>34.212220235138197</v>
      </c>
      <c r="AI297">
        <v>8.2795164762359194E-3</v>
      </c>
    </row>
    <row r="298" spans="1:35" x14ac:dyDescent="0.25">
      <c r="A298" t="s">
        <v>875</v>
      </c>
      <c r="B298" t="s">
        <v>874</v>
      </c>
      <c r="C298" t="s">
        <v>52</v>
      </c>
      <c r="D298">
        <v>15326.816459174999</v>
      </c>
      <c r="E298">
        <v>1039.25</v>
      </c>
      <c r="F298">
        <v>145.269496440251</v>
      </c>
      <c r="G298">
        <v>91.814322628276102</v>
      </c>
      <c r="H298">
        <v>29.630784582761599</v>
      </c>
      <c r="I298">
        <v>26.078463015829101</v>
      </c>
      <c r="J298">
        <v>0.55328361799373804</v>
      </c>
      <c r="K298">
        <v>162.436868686868</v>
      </c>
      <c r="L298">
        <v>161.31506160422401</v>
      </c>
      <c r="M298">
        <v>10.770849612627799</v>
      </c>
      <c r="N298">
        <v>80.216620923867794</v>
      </c>
      <c r="O298">
        <v>628388</v>
      </c>
      <c r="P298">
        <v>2</v>
      </c>
      <c r="Q298">
        <v>3.7020406126827301</v>
      </c>
      <c r="R298">
        <v>3.5986642077456001</v>
      </c>
      <c r="S298">
        <v>4.0998037367402898</v>
      </c>
      <c r="T298">
        <v>191.307431633698</v>
      </c>
      <c r="U298">
        <v>757404.36363636295</v>
      </c>
      <c r="V298">
        <v>-35.884532817461199</v>
      </c>
      <c r="W298">
        <v>487433.515625</v>
      </c>
      <c r="X298">
        <v>0</v>
      </c>
      <c r="Y298">
        <v>15.5648676331374</v>
      </c>
      <c r="Z298">
        <v>-1.46705237477134</v>
      </c>
      <c r="AA298">
        <v>-2.53414232880551</v>
      </c>
      <c r="AB298">
        <v>11.258813943321099</v>
      </c>
      <c r="AC298">
        <v>0.47696912832123101</v>
      </c>
      <c r="AD298">
        <v>1.04594850783049</v>
      </c>
      <c r="AE298">
        <v>125344</v>
      </c>
      <c r="AF298">
        <v>0</v>
      </c>
      <c r="AG298">
        <v>12.2382331406855</v>
      </c>
      <c r="AH298">
        <v>35.916534348431803</v>
      </c>
      <c r="AI298">
        <v>0</v>
      </c>
    </row>
    <row r="299" spans="1:35" x14ac:dyDescent="0.25">
      <c r="A299" t="s">
        <v>885</v>
      </c>
      <c r="B299" t="s">
        <v>884</v>
      </c>
      <c r="C299" t="s">
        <v>55</v>
      </c>
      <c r="D299">
        <v>15300.512596529999</v>
      </c>
      <c r="E299">
        <v>1929.25</v>
      </c>
      <c r="F299">
        <v>42.6294358641142</v>
      </c>
      <c r="G299">
        <v>34.447193281995801</v>
      </c>
      <c r="H299">
        <v>7.9451671562456196</v>
      </c>
      <c r="I299">
        <v>4.3928455893131204</v>
      </c>
      <c r="J299">
        <v>7.5547492548917896</v>
      </c>
      <c r="K299">
        <v>63.350408534778303</v>
      </c>
      <c r="L299">
        <v>58.675001028087301</v>
      </c>
      <c r="N299">
        <v>22.8494915775875</v>
      </c>
      <c r="O299">
        <v>27416</v>
      </c>
      <c r="P299">
        <v>10</v>
      </c>
      <c r="Q299">
        <v>0.90747424028452806</v>
      </c>
      <c r="R299">
        <v>2.4589075652566401</v>
      </c>
      <c r="S299">
        <v>2.96004709425132</v>
      </c>
      <c r="T299">
        <v>-0.95017883594060404</v>
      </c>
      <c r="U299">
        <v>164200.09090909001</v>
      </c>
      <c r="V299">
        <v>1.56707294483755</v>
      </c>
      <c r="W299">
        <v>149871.015625</v>
      </c>
      <c r="X299">
        <v>0</v>
      </c>
      <c r="Y299">
        <v>35.767083000808199</v>
      </c>
      <c r="Z299">
        <v>6.0083730667199404</v>
      </c>
      <c r="AA299">
        <v>7.4515755383814302</v>
      </c>
      <c r="AB299">
        <v>13.1524891473008</v>
      </c>
      <c r="AC299">
        <v>-6.2489857429145097</v>
      </c>
      <c r="AD299">
        <v>-7.3415450061114296</v>
      </c>
      <c r="AE299">
        <v>65449</v>
      </c>
      <c r="AF299">
        <v>6.0311076701396198</v>
      </c>
      <c r="AG299">
        <v>3.59596223746634</v>
      </c>
      <c r="AH299">
        <v>38.844387887422101</v>
      </c>
      <c r="AI299">
        <v>0</v>
      </c>
    </row>
    <row r="300" spans="1:35" x14ac:dyDescent="0.25">
      <c r="A300" t="s">
        <v>883</v>
      </c>
      <c r="B300" t="s">
        <v>882</v>
      </c>
      <c r="C300" t="s">
        <v>55</v>
      </c>
      <c r="D300">
        <v>15275.1914047799</v>
      </c>
      <c r="E300">
        <v>298.89999999999998</v>
      </c>
      <c r="F300">
        <v>17.780268729019799</v>
      </c>
      <c r="G300">
        <v>40.725047080979202</v>
      </c>
      <c r="H300">
        <v>5.3763440860214997</v>
      </c>
      <c r="I300">
        <v>1.824022519089</v>
      </c>
      <c r="J300">
        <v>12.6463700234192</v>
      </c>
      <c r="K300">
        <v>49.002991026919197</v>
      </c>
      <c r="L300">
        <v>33.825833892993003</v>
      </c>
      <c r="M300">
        <v>12.013725677906899</v>
      </c>
      <c r="N300">
        <v>29.127345376570901</v>
      </c>
      <c r="O300">
        <v>471608</v>
      </c>
      <c r="P300">
        <v>10</v>
      </c>
      <c r="Q300">
        <v>-2.6701400195376199</v>
      </c>
      <c r="R300">
        <v>-1.8551961911016299</v>
      </c>
      <c r="S300">
        <v>-1.3540566621069501</v>
      </c>
      <c r="T300">
        <v>216.03607950357099</v>
      </c>
      <c r="U300">
        <v>1109914.7727272699</v>
      </c>
      <c r="V300">
        <v>23.149717329712299</v>
      </c>
      <c r="W300">
        <v>702866.015625</v>
      </c>
      <c r="X300">
        <v>3.99999991992201</v>
      </c>
      <c r="Y300">
        <v>8.6267796481637493</v>
      </c>
      <c r="Z300">
        <v>-0.30884818106657602</v>
      </c>
      <c r="AA300">
        <v>-0.29853814032409698</v>
      </c>
      <c r="AB300">
        <v>38.810141820916499</v>
      </c>
      <c r="AC300">
        <v>0.17482866213748499</v>
      </c>
      <c r="AD300">
        <v>-3.6793680629691599</v>
      </c>
      <c r="AE300">
        <v>71379</v>
      </c>
      <c r="AF300">
        <v>41.407192036180199</v>
      </c>
      <c r="AG300">
        <v>2.0902106143130599</v>
      </c>
      <c r="AH300">
        <v>41.882052293087099</v>
      </c>
      <c r="AI300">
        <v>0</v>
      </c>
    </row>
    <row r="301" spans="1:35" x14ac:dyDescent="0.25">
      <c r="A301" t="s">
        <v>892</v>
      </c>
      <c r="B301" t="s">
        <v>891</v>
      </c>
      <c r="C301" t="s">
        <v>893</v>
      </c>
      <c r="D301">
        <v>15175.9887337</v>
      </c>
      <c r="E301">
        <v>1529</v>
      </c>
      <c r="F301">
        <v>-41.239429984541097</v>
      </c>
      <c r="G301">
        <v>-12.116335210943699</v>
      </c>
      <c r="H301">
        <v>10.805130806580101</v>
      </c>
      <c r="I301">
        <v>7.2528092396476804</v>
      </c>
      <c r="J301">
        <v>44.856115107913602</v>
      </c>
      <c r="K301">
        <v>14.411852738700899</v>
      </c>
      <c r="L301">
        <v>-25.193864820567999</v>
      </c>
      <c r="M301">
        <v>6.9022326628323398</v>
      </c>
      <c r="N301">
        <v>-23.714036915352001</v>
      </c>
      <c r="O301">
        <v>397743</v>
      </c>
      <c r="P301">
        <v>10</v>
      </c>
      <c r="Q301">
        <v>-1.2911555842478999</v>
      </c>
      <c r="R301">
        <v>1.6554750349045999</v>
      </c>
      <c r="S301">
        <v>2.15661456389928</v>
      </c>
      <c r="T301">
        <v>-76.432963265586594</v>
      </c>
      <c r="U301">
        <v>903564.40909090894</v>
      </c>
      <c r="V301">
        <v>-81.123883133542705</v>
      </c>
      <c r="W301">
        <v>701154.421875</v>
      </c>
      <c r="X301">
        <v>10.6728538980084</v>
      </c>
      <c r="Y301">
        <v>33.142909758036602</v>
      </c>
      <c r="Z301">
        <v>2.9428503790482599</v>
      </c>
      <c r="AA301">
        <v>8.1470391400611799</v>
      </c>
      <c r="AB301">
        <v>26.836201998201201</v>
      </c>
      <c r="AC301">
        <v>-4.3565731757715396</v>
      </c>
      <c r="AD301">
        <v>-15.163911144498799</v>
      </c>
      <c r="AE301">
        <v>211231</v>
      </c>
      <c r="AF301">
        <v>1.16358810683531</v>
      </c>
      <c r="AG301">
        <v>8.2273752821611801</v>
      </c>
      <c r="AH301">
        <v>27.6138605921216</v>
      </c>
      <c r="AI301">
        <v>0.156666042519084</v>
      </c>
    </row>
    <row r="302" spans="1:35" x14ac:dyDescent="0.25">
      <c r="A302" t="s">
        <v>879</v>
      </c>
      <c r="B302" t="s">
        <v>878</v>
      </c>
      <c r="C302" t="s">
        <v>312</v>
      </c>
      <c r="D302">
        <v>14957.86952294</v>
      </c>
      <c r="E302">
        <v>511.75</v>
      </c>
      <c r="F302">
        <v>-29.1831362409484</v>
      </c>
      <c r="G302">
        <v>-39.207650273223997</v>
      </c>
      <c r="H302">
        <v>-5.6421130266433099</v>
      </c>
      <c r="I302">
        <v>-9.1944345935758101</v>
      </c>
      <c r="J302">
        <v>101.211529066927</v>
      </c>
      <c r="K302">
        <v>1.5175560404681401</v>
      </c>
      <c r="L302">
        <v>-13.1375710769753</v>
      </c>
      <c r="M302">
        <v>-2.1397935406571902</v>
      </c>
      <c r="N302">
        <v>-50.805351977632299</v>
      </c>
      <c r="O302">
        <v>1335045</v>
      </c>
      <c r="P302">
        <v>1</v>
      </c>
      <c r="Q302">
        <v>1.0165811290959199</v>
      </c>
      <c r="R302">
        <v>-0.54416480419783397</v>
      </c>
      <c r="S302">
        <v>-4.3025275203148097E-2</v>
      </c>
      <c r="T302">
        <v>27.7788571882516</v>
      </c>
      <c r="U302">
        <v>2118743.81818181</v>
      </c>
      <c r="V302">
        <v>38.302919802549397</v>
      </c>
      <c r="W302">
        <v>1643917.59375</v>
      </c>
      <c r="X302">
        <v>0</v>
      </c>
      <c r="Y302">
        <v>11.157762505819401</v>
      </c>
      <c r="Z302">
        <v>-0.10416210888927099</v>
      </c>
      <c r="AA302">
        <v>-0.11221602858787801</v>
      </c>
      <c r="AB302">
        <v>16.498563897720999</v>
      </c>
      <c r="AC302">
        <v>-1.10109376530801</v>
      </c>
      <c r="AD302">
        <v>-1.16772454066486</v>
      </c>
      <c r="AE302">
        <v>73775</v>
      </c>
      <c r="AF302">
        <v>0</v>
      </c>
      <c r="AG302">
        <v>3.2127116159356999</v>
      </c>
      <c r="AH302">
        <v>54.048464458399501</v>
      </c>
      <c r="AI302">
        <v>0</v>
      </c>
    </row>
    <row r="303" spans="1:35" x14ac:dyDescent="0.25">
      <c r="A303" t="s">
        <v>887</v>
      </c>
      <c r="B303" t="s">
        <v>886</v>
      </c>
      <c r="C303" t="s">
        <v>888</v>
      </c>
      <c r="D303">
        <v>14867.8164908</v>
      </c>
      <c r="E303">
        <v>660.45</v>
      </c>
      <c r="F303">
        <v>-4.4170685866047696</v>
      </c>
      <c r="G303">
        <v>34.033485540334802</v>
      </c>
      <c r="H303">
        <v>3.8770053475935899</v>
      </c>
      <c r="I303">
        <v>0.32468378066109699</v>
      </c>
      <c r="J303">
        <v>7.5024604436369096</v>
      </c>
      <c r="K303">
        <v>51.479357798165097</v>
      </c>
      <c r="L303">
        <v>11.628496577368299</v>
      </c>
      <c r="M303">
        <v>21.483997083987099</v>
      </c>
      <c r="N303">
        <v>22.4357838359265</v>
      </c>
      <c r="O303">
        <v>79023</v>
      </c>
      <c r="P303">
        <v>1</v>
      </c>
      <c r="Q303">
        <v>-1.3075313807531299</v>
      </c>
      <c r="R303">
        <v>-2.3002958579881501</v>
      </c>
      <c r="S303">
        <v>-1.79915632899347</v>
      </c>
      <c r="T303">
        <v>107.671081677704</v>
      </c>
      <c r="U303">
        <v>148901.818181818</v>
      </c>
      <c r="V303">
        <v>-67.4438054118189</v>
      </c>
      <c r="W303">
        <v>157758.1875</v>
      </c>
      <c r="X303">
        <v>0</v>
      </c>
      <c r="Y303">
        <v>14.1216985917145</v>
      </c>
      <c r="Z303">
        <v>0.40593413267742401</v>
      </c>
      <c r="AA303">
        <v>0.78922644917368201</v>
      </c>
      <c r="AB303">
        <v>5.6042631464787798</v>
      </c>
      <c r="AC303">
        <v>-0.17563161030510599</v>
      </c>
      <c r="AD303">
        <v>-0.53178246374593097</v>
      </c>
      <c r="AE303">
        <v>60141</v>
      </c>
      <c r="AF303">
        <v>0</v>
      </c>
      <c r="AG303">
        <v>4.2411420038052299</v>
      </c>
      <c r="AH303">
        <v>73.043468515232206</v>
      </c>
      <c r="AI303">
        <v>0</v>
      </c>
    </row>
    <row r="304" spans="1:35" x14ac:dyDescent="0.25">
      <c r="A304" t="s">
        <v>922</v>
      </c>
      <c r="B304" t="s">
        <v>921</v>
      </c>
      <c r="C304" t="s">
        <v>315</v>
      </c>
      <c r="D304">
        <v>14847.31267365</v>
      </c>
      <c r="E304">
        <v>827.2</v>
      </c>
      <c r="F304">
        <v>5.4585476444874796</v>
      </c>
      <c r="G304">
        <v>54.486880194229101</v>
      </c>
      <c r="H304">
        <v>19.563489195634801</v>
      </c>
      <c r="I304">
        <v>16.011167628702299</v>
      </c>
      <c r="J304">
        <v>2.0309477756286198</v>
      </c>
      <c r="K304">
        <v>64.7808764940239</v>
      </c>
      <c r="L304">
        <v>21.504112808460601</v>
      </c>
      <c r="M304">
        <v>1.0424634122984999</v>
      </c>
      <c r="N304">
        <v>42.8891784898208</v>
      </c>
      <c r="O304">
        <v>832358</v>
      </c>
      <c r="P304">
        <v>2</v>
      </c>
      <c r="Q304">
        <v>-0.211110440919235</v>
      </c>
      <c r="R304">
        <v>7.6382563435263497</v>
      </c>
      <c r="S304">
        <v>8.1393958725210407</v>
      </c>
      <c r="T304">
        <v>-40.183540301253302</v>
      </c>
      <c r="U304">
        <v>713224.09090909001</v>
      </c>
      <c r="V304">
        <v>-26.534845193764799</v>
      </c>
      <c r="W304">
        <v>730610.21875</v>
      </c>
      <c r="X304">
        <v>0.93958922527254796</v>
      </c>
      <c r="Y304">
        <v>15.1498250766415</v>
      </c>
      <c r="Z304">
        <v>-0.228243271701456</v>
      </c>
      <c r="AA304">
        <v>0.21901477401656899</v>
      </c>
      <c r="AB304">
        <v>11.023283083171201</v>
      </c>
      <c r="AC304">
        <v>-0.89084707452609102</v>
      </c>
      <c r="AD304">
        <v>-0.70169960923636698</v>
      </c>
      <c r="AE304">
        <v>155181</v>
      </c>
      <c r="AF304">
        <v>0</v>
      </c>
      <c r="AG304">
        <v>15.6253064110872</v>
      </c>
      <c r="AH304">
        <v>49.757489634714098</v>
      </c>
      <c r="AI304">
        <v>0.91629994181567997</v>
      </c>
    </row>
    <row r="305" spans="1:35" x14ac:dyDescent="0.25">
      <c r="A305" t="s">
        <v>877</v>
      </c>
      <c r="B305" t="s">
        <v>876</v>
      </c>
      <c r="C305" t="s">
        <v>706</v>
      </c>
      <c r="D305">
        <v>14784.181807999999</v>
      </c>
      <c r="E305">
        <v>764.25</v>
      </c>
      <c r="F305">
        <v>36.965096030280698</v>
      </c>
      <c r="G305">
        <v>23.7601716529695</v>
      </c>
      <c r="H305">
        <v>-0.52713783678250004</v>
      </c>
      <c r="I305">
        <v>-4.079459403715</v>
      </c>
      <c r="J305">
        <v>7.2947333987569403</v>
      </c>
      <c r="K305">
        <v>60.052356020942398</v>
      </c>
      <c r="L305">
        <v>53.010661194253899</v>
      </c>
      <c r="M305">
        <v>17.434968139281299</v>
      </c>
      <c r="N305">
        <v>12.162469948561199</v>
      </c>
      <c r="O305">
        <v>68754</v>
      </c>
      <c r="P305">
        <v>2</v>
      </c>
      <c r="Q305">
        <v>-0.42345276872964099</v>
      </c>
      <c r="R305">
        <v>-3.3023344088062201</v>
      </c>
      <c r="S305">
        <v>-2.8011948798115398</v>
      </c>
      <c r="T305">
        <v>-62.745862999447297</v>
      </c>
      <c r="U305">
        <v>113136.59090908999</v>
      </c>
      <c r="V305">
        <v>-18.698783213310101</v>
      </c>
      <c r="W305">
        <v>247393.40625</v>
      </c>
      <c r="X305">
        <v>0.134975342289159</v>
      </c>
      <c r="Y305">
        <v>24.503015079196</v>
      </c>
      <c r="Z305">
        <v>-0.62629129871696398</v>
      </c>
      <c r="AA305">
        <v>-0.137949472042912</v>
      </c>
      <c r="AB305">
        <v>11.0571670619298</v>
      </c>
      <c r="AC305">
        <v>0.612885132412056</v>
      </c>
      <c r="AD305">
        <v>9.9727569922210393E-2</v>
      </c>
      <c r="AE305">
        <v>58546</v>
      </c>
      <c r="AF305">
        <v>0</v>
      </c>
      <c r="AG305">
        <v>14.1144992506169</v>
      </c>
      <c r="AH305">
        <v>38.913481511617498</v>
      </c>
      <c r="AI305">
        <v>0.134975342289159</v>
      </c>
    </row>
    <row r="306" spans="1:35" x14ac:dyDescent="0.25">
      <c r="A306" t="s">
        <v>890</v>
      </c>
      <c r="B306" t="s">
        <v>889</v>
      </c>
      <c r="C306" t="s">
        <v>504</v>
      </c>
      <c r="D306">
        <v>14733.299204999999</v>
      </c>
      <c r="E306">
        <v>13916.3</v>
      </c>
      <c r="F306">
        <v>18.2077896504628</v>
      </c>
      <c r="G306">
        <v>25.327473556707201</v>
      </c>
      <c r="H306">
        <v>10.6013161241098</v>
      </c>
      <c r="I306">
        <v>7.0489945571773598</v>
      </c>
      <c r="J306">
        <v>3.77399165007941</v>
      </c>
      <c r="K306">
        <v>41.908937949319302</v>
      </c>
      <c r="L306">
        <v>34.253354814436001</v>
      </c>
      <c r="M306">
        <v>12.668157308108301</v>
      </c>
      <c r="N306">
        <v>13.729771852298899</v>
      </c>
      <c r="O306">
        <v>4503</v>
      </c>
      <c r="P306">
        <v>10</v>
      </c>
      <c r="Q306">
        <v>0.90600267559012604</v>
      </c>
      <c r="R306">
        <v>6.6153259845682405E-2</v>
      </c>
      <c r="S306">
        <v>0.56729278884036805</v>
      </c>
      <c r="T306">
        <v>5.2348679598036902</v>
      </c>
      <c r="U306">
        <v>7808.5</v>
      </c>
      <c r="V306">
        <v>-38.458384583845799</v>
      </c>
      <c r="W306">
        <v>8458.875</v>
      </c>
      <c r="X306">
        <v>0</v>
      </c>
      <c r="Y306">
        <v>10.971281475241</v>
      </c>
      <c r="Z306">
        <v>-0.94454741177571699</v>
      </c>
      <c r="AA306">
        <v>-1.0659739773471799</v>
      </c>
      <c r="AB306">
        <v>5.0392586352148196</v>
      </c>
      <c r="AC306">
        <v>-3.03098380604707E-2</v>
      </c>
      <c r="AD306">
        <v>0.13452213797622201</v>
      </c>
      <c r="AE306">
        <v>33654</v>
      </c>
      <c r="AF306">
        <v>0</v>
      </c>
      <c r="AG306">
        <v>15.4674904053168</v>
      </c>
      <c r="AH306">
        <v>31.125226996162102</v>
      </c>
      <c r="AI306">
        <v>0</v>
      </c>
    </row>
    <row r="307" spans="1:35" x14ac:dyDescent="0.25">
      <c r="A307" t="s">
        <v>895</v>
      </c>
      <c r="B307" t="s">
        <v>894</v>
      </c>
      <c r="C307" t="s">
        <v>91</v>
      </c>
      <c r="D307">
        <v>14574.357785644999</v>
      </c>
      <c r="E307">
        <v>1061.4000000000001</v>
      </c>
      <c r="F307">
        <v>86.840796300234004</v>
      </c>
      <c r="G307">
        <v>75.177422016834399</v>
      </c>
      <c r="H307">
        <v>4.6745562130177598</v>
      </c>
      <c r="I307">
        <v>1.1222346460852599</v>
      </c>
      <c r="J307">
        <v>3.1373657433578299</v>
      </c>
      <c r="K307">
        <v>117.83478707029199</v>
      </c>
      <c r="L307">
        <v>102.886361464207</v>
      </c>
      <c r="M307">
        <v>32.040482419513197</v>
      </c>
      <c r="N307">
        <v>63.579720312426197</v>
      </c>
      <c r="O307">
        <v>205255</v>
      </c>
      <c r="P307">
        <v>1</v>
      </c>
      <c r="Q307">
        <v>1.0327923468659399</v>
      </c>
      <c r="R307">
        <v>1.3753581661891201</v>
      </c>
      <c r="S307">
        <v>1.8764976951837999</v>
      </c>
      <c r="T307">
        <v>-24.551362637200999</v>
      </c>
      <c r="U307">
        <v>423532</v>
      </c>
      <c r="V307">
        <v>-51.059730709896698</v>
      </c>
      <c r="W307">
        <v>440732.765625</v>
      </c>
      <c r="X307">
        <v>0</v>
      </c>
      <c r="Y307">
        <v>14.311019464126099</v>
      </c>
      <c r="Z307">
        <v>0.445450590934861</v>
      </c>
      <c r="AA307">
        <v>0.51416776181463097</v>
      </c>
      <c r="AB307">
        <v>13.594368909205199</v>
      </c>
      <c r="AC307">
        <v>0.64420118938403903</v>
      </c>
      <c r="AD307">
        <v>0.74781898047140205</v>
      </c>
      <c r="AE307">
        <v>112629</v>
      </c>
      <c r="AF307">
        <v>0</v>
      </c>
      <c r="AG307">
        <v>22.628265538382301</v>
      </c>
      <c r="AH307">
        <v>28.1700682296248</v>
      </c>
      <c r="AI307">
        <v>0</v>
      </c>
    </row>
    <row r="308" spans="1:35" x14ac:dyDescent="0.25">
      <c r="A308" t="s">
        <v>881</v>
      </c>
      <c r="B308" t="s">
        <v>880</v>
      </c>
      <c r="C308" t="s">
        <v>274</v>
      </c>
      <c r="D308">
        <v>14432.650928595</v>
      </c>
      <c r="E308">
        <v>84.15</v>
      </c>
      <c r="F308">
        <v>-3.2439565848846699</v>
      </c>
      <c r="G308">
        <v>45.462402765773497</v>
      </c>
      <c r="H308">
        <v>8.4407216494845496</v>
      </c>
      <c r="I308">
        <v>4.8884000825520504</v>
      </c>
      <c r="J308">
        <v>10.992275698158</v>
      </c>
      <c r="K308">
        <v>70.862944162436506</v>
      </c>
      <c r="L308">
        <v>12.8016085790884</v>
      </c>
      <c r="M308">
        <v>0.815788670765216</v>
      </c>
      <c r="N308">
        <v>33.864701061365203</v>
      </c>
      <c r="O308">
        <v>6527004</v>
      </c>
      <c r="P308">
        <v>10</v>
      </c>
      <c r="Q308">
        <v>2.1857923497267899</v>
      </c>
      <c r="R308">
        <v>-2.8851702250432698</v>
      </c>
      <c r="S308">
        <v>-2.38403069604859</v>
      </c>
      <c r="T308">
        <v>183.584766463069</v>
      </c>
      <c r="U308">
        <v>10381989.227272701</v>
      </c>
      <c r="V308">
        <v>47.017938790390197</v>
      </c>
      <c r="W308">
        <v>9687532.34375</v>
      </c>
      <c r="X308">
        <v>0</v>
      </c>
      <c r="Y308">
        <v>0.70674150653021905</v>
      </c>
      <c r="Z308">
        <v>0.41833442406881199</v>
      </c>
      <c r="AA308">
        <v>0.417600086000744</v>
      </c>
      <c r="AB308">
        <v>1.08303732999809</v>
      </c>
      <c r="AC308">
        <v>1.5665251146070199E-2</v>
      </c>
      <c r="AD308">
        <v>2.9434346683901699E-2</v>
      </c>
      <c r="AE308">
        <v>393179</v>
      </c>
      <c r="AF308">
        <v>0</v>
      </c>
      <c r="AG308">
        <v>6.2137600133678497</v>
      </c>
      <c r="AH308">
        <v>88.583173477816402</v>
      </c>
      <c r="AI308">
        <v>0</v>
      </c>
    </row>
    <row r="309" spans="1:35" x14ac:dyDescent="0.25">
      <c r="A309" t="s">
        <v>930</v>
      </c>
      <c r="B309" t="s">
        <v>929</v>
      </c>
      <c r="C309" t="s">
        <v>315</v>
      </c>
      <c r="D309">
        <v>14398.248833</v>
      </c>
      <c r="E309">
        <v>777.2</v>
      </c>
      <c r="F309">
        <v>-5.1832871524190498</v>
      </c>
      <c r="G309">
        <v>44.3000371333085</v>
      </c>
      <c r="H309">
        <v>21.219683381424002</v>
      </c>
      <c r="I309">
        <v>17.6673618144915</v>
      </c>
      <c r="J309">
        <v>2.0972722593926898</v>
      </c>
      <c r="K309">
        <v>68.115942028985501</v>
      </c>
      <c r="L309">
        <v>10.8622780115541</v>
      </c>
      <c r="M309">
        <v>6.3788836875564803</v>
      </c>
      <c r="N309">
        <v>32.702335428900298</v>
      </c>
      <c r="O309">
        <v>2100973</v>
      </c>
      <c r="P309">
        <v>2</v>
      </c>
      <c r="Q309">
        <v>6.1023890784982999</v>
      </c>
      <c r="R309">
        <v>12.515381831342699</v>
      </c>
      <c r="S309">
        <v>13.0165213603374</v>
      </c>
      <c r="T309">
        <v>542.99490739040402</v>
      </c>
      <c r="U309">
        <v>362296.227272727</v>
      </c>
      <c r="V309">
        <v>793.77244031514203</v>
      </c>
      <c r="W309">
        <v>276889.921875</v>
      </c>
      <c r="X309">
        <v>0</v>
      </c>
      <c r="Y309">
        <v>13.6439966226829</v>
      </c>
      <c r="Z309">
        <v>0.337831932300792</v>
      </c>
      <c r="AA309">
        <v>0.88666478459103004</v>
      </c>
      <c r="AB309">
        <v>4.3451797194676196</v>
      </c>
      <c r="AC309">
        <v>-0.20715737098276801</v>
      </c>
      <c r="AD309">
        <v>-0.64162594404024598</v>
      </c>
      <c r="AE309">
        <v>97607</v>
      </c>
      <c r="AF309">
        <v>0</v>
      </c>
      <c r="AG309">
        <v>8.1749535075561699</v>
      </c>
      <c r="AH309">
        <v>69.610336982637705</v>
      </c>
      <c r="AI309">
        <v>0</v>
      </c>
    </row>
    <row r="310" spans="1:35" x14ac:dyDescent="0.25">
      <c r="A310" t="s">
        <v>100</v>
      </c>
      <c r="B310" t="s">
        <v>101</v>
      </c>
      <c r="C310" t="s">
        <v>102</v>
      </c>
      <c r="D310">
        <v>14391.730687200001</v>
      </c>
      <c r="E310">
        <v>147.4</v>
      </c>
      <c r="F310">
        <v>13.822276245718401</v>
      </c>
      <c r="G310">
        <v>23.398911678526499</v>
      </c>
      <c r="H310">
        <v>20.8692086920869</v>
      </c>
      <c r="I310">
        <v>17.316887125154398</v>
      </c>
      <c r="J310">
        <v>3.29036635006783</v>
      </c>
      <c r="K310">
        <v>37.243947858473</v>
      </c>
      <c r="L310">
        <v>29.8678414096916</v>
      </c>
      <c r="M310">
        <v>-3.2858839999393599</v>
      </c>
      <c r="N310">
        <v>11.801209974118199</v>
      </c>
      <c r="O310">
        <v>4806031</v>
      </c>
      <c r="P310">
        <v>5</v>
      </c>
      <c r="Q310">
        <v>1.3058419243986199</v>
      </c>
      <c r="R310">
        <v>9.6318333953142492</v>
      </c>
      <c r="S310">
        <v>10.1329729243089</v>
      </c>
      <c r="T310">
        <v>71.085796873414694</v>
      </c>
      <c r="U310">
        <v>1969936.0454545401</v>
      </c>
      <c r="V310">
        <v>125.76340279529499</v>
      </c>
      <c r="W310">
        <v>1251905.640625</v>
      </c>
      <c r="X310">
        <v>0</v>
      </c>
      <c r="Y310">
        <v>16.523913384615099</v>
      </c>
      <c r="Z310">
        <v>-4.4265402045535703E-2</v>
      </c>
      <c r="AA310">
        <v>-4.9438674921344003E-2</v>
      </c>
      <c r="AB310">
        <v>11.4119488979232</v>
      </c>
      <c r="AC310">
        <v>-2.9741516798996E-2</v>
      </c>
      <c r="AD310">
        <v>2.1680532507291499E-2</v>
      </c>
      <c r="AE310">
        <v>289776</v>
      </c>
      <c r="AF310">
        <v>0</v>
      </c>
      <c r="AG310">
        <v>14.5773598224423</v>
      </c>
      <c r="AH310">
        <v>51.000000016175903</v>
      </c>
      <c r="AI310">
        <v>0</v>
      </c>
    </row>
    <row r="311" spans="1:35" x14ac:dyDescent="0.25">
      <c r="A311" t="s">
        <v>897</v>
      </c>
      <c r="B311" t="s">
        <v>896</v>
      </c>
      <c r="C311" t="s">
        <v>706</v>
      </c>
      <c r="D311">
        <v>14281.85032824</v>
      </c>
      <c r="E311">
        <v>1236.1500000000001</v>
      </c>
      <c r="F311">
        <v>-5.0606486619081501</v>
      </c>
      <c r="G311">
        <v>12.2089592883402</v>
      </c>
      <c r="H311">
        <v>-1.8928571428571299</v>
      </c>
      <c r="I311">
        <v>-5.44517870978963</v>
      </c>
      <c r="J311">
        <v>7.4060591352182099</v>
      </c>
      <c r="K311">
        <v>23.245264207377801</v>
      </c>
      <c r="L311">
        <v>10.984916502064999</v>
      </c>
      <c r="M311">
        <v>15.766755767153301</v>
      </c>
      <c r="N311">
        <v>0.61125758393192697</v>
      </c>
      <c r="O311">
        <v>68477</v>
      </c>
      <c r="P311">
        <v>2</v>
      </c>
      <c r="Q311">
        <v>-0.37475822050288998</v>
      </c>
      <c r="R311">
        <v>-1.84222019295666</v>
      </c>
      <c r="S311">
        <v>-1.3410806639619799</v>
      </c>
      <c r="T311">
        <v>28.704069166431701</v>
      </c>
      <c r="U311">
        <v>116536.09090908999</v>
      </c>
      <c r="V311">
        <v>8.9495958760262209</v>
      </c>
      <c r="W311">
        <v>131215.890625</v>
      </c>
      <c r="X311">
        <v>-3.8099972690737602E-2</v>
      </c>
      <c r="Y311">
        <v>11.968462429130099</v>
      </c>
      <c r="Z311">
        <v>-0.43266890328969798</v>
      </c>
      <c r="AA311">
        <v>-0.27121365674979098</v>
      </c>
      <c r="AB311">
        <v>10.9208511865997</v>
      </c>
      <c r="AC311">
        <v>-0.30209506376123901</v>
      </c>
      <c r="AD311">
        <v>-0.33755199173064898</v>
      </c>
      <c r="AE311">
        <v>60389</v>
      </c>
      <c r="AF311">
        <v>1.60167221489282</v>
      </c>
      <c r="AG311">
        <v>8.2743600362714904</v>
      </c>
      <c r="AH311">
        <v>62.8506094940022</v>
      </c>
      <c r="AI311">
        <v>-1.4372405989483601E-2</v>
      </c>
    </row>
    <row r="312" spans="1:35" x14ac:dyDescent="0.25">
      <c r="A312" t="s">
        <v>906</v>
      </c>
      <c r="B312" t="s">
        <v>905</v>
      </c>
      <c r="C312" t="s">
        <v>41</v>
      </c>
      <c r="D312">
        <v>14261.566242729999</v>
      </c>
      <c r="E312">
        <v>3858.15</v>
      </c>
      <c r="F312">
        <v>244.07484366600701</v>
      </c>
      <c r="G312">
        <v>157.63079696838099</v>
      </c>
      <c r="H312">
        <v>15.8134089783421</v>
      </c>
      <c r="I312">
        <v>12.2610874114096</v>
      </c>
      <c r="J312">
        <v>2.2225678109975</v>
      </c>
      <c r="K312">
        <v>284.92966177790998</v>
      </c>
      <c r="L312">
        <v>260.12040882998002</v>
      </c>
      <c r="M312">
        <v>44.111776749719603</v>
      </c>
      <c r="N312">
        <v>146.033095263973</v>
      </c>
      <c r="O312">
        <v>440872</v>
      </c>
      <c r="P312">
        <v>10</v>
      </c>
      <c r="Q312">
        <v>3.5272493090401702</v>
      </c>
      <c r="R312">
        <v>4.4550032488628997</v>
      </c>
      <c r="S312">
        <v>4.95614277785758</v>
      </c>
      <c r="T312">
        <v>1059.85372655284</v>
      </c>
      <c r="U312">
        <v>97626.090909090897</v>
      </c>
      <c r="V312">
        <v>340.56800807442801</v>
      </c>
      <c r="W312">
        <v>128539.75</v>
      </c>
      <c r="X312">
        <v>0</v>
      </c>
      <c r="Y312">
        <v>17.972362681809798</v>
      </c>
      <c r="Z312">
        <v>1.44530953677737E-2</v>
      </c>
      <c r="AA312">
        <v>0.44066654195177402</v>
      </c>
      <c r="AB312">
        <v>7.4737319368644997</v>
      </c>
      <c r="AC312">
        <v>0.81302907742764297</v>
      </c>
      <c r="AD312">
        <v>0.74083415448046197</v>
      </c>
      <c r="AE312">
        <v>71660</v>
      </c>
      <c r="AF312">
        <v>0</v>
      </c>
      <c r="AG312">
        <v>9.1633905054164604</v>
      </c>
      <c r="AH312">
        <v>60.635328910092099</v>
      </c>
      <c r="AI312">
        <v>0</v>
      </c>
    </row>
    <row r="313" spans="1:35" x14ac:dyDescent="0.25">
      <c r="A313" t="s">
        <v>908</v>
      </c>
      <c r="B313" t="s">
        <v>907</v>
      </c>
      <c r="C313" t="s">
        <v>909</v>
      </c>
      <c r="D313">
        <v>14218.861827979999</v>
      </c>
      <c r="E313">
        <v>181.4</v>
      </c>
      <c r="F313">
        <v>30.421935845312198</v>
      </c>
      <c r="G313">
        <v>2.0821609454136198</v>
      </c>
      <c r="H313">
        <v>-2.6824034334763902</v>
      </c>
      <c r="I313">
        <v>-6.2347250004088899</v>
      </c>
      <c r="J313">
        <v>11.521499448731999</v>
      </c>
      <c r="K313">
        <v>47.5996745321399</v>
      </c>
      <c r="L313">
        <v>46.4675010092854</v>
      </c>
      <c r="M313">
        <v>24.456676705869299</v>
      </c>
      <c r="N313">
        <v>-9.5155407589946606</v>
      </c>
      <c r="O313">
        <v>1155610</v>
      </c>
      <c r="P313">
        <v>2</v>
      </c>
      <c r="Q313">
        <v>-0.27487630566245103</v>
      </c>
      <c r="R313">
        <v>0.33185840707964198</v>
      </c>
      <c r="S313">
        <v>0.83299793607432804</v>
      </c>
      <c r="T313">
        <v>0.10897889032114901</v>
      </c>
      <c r="U313">
        <v>1682683.9545454499</v>
      </c>
      <c r="V313">
        <v>-17.470694351404902</v>
      </c>
      <c r="W313">
        <v>1743587.453125</v>
      </c>
      <c r="X313">
        <v>0</v>
      </c>
      <c r="Y313">
        <v>17.3953253960368</v>
      </c>
      <c r="Z313">
        <v>0.72218661589204902</v>
      </c>
      <c r="AA313">
        <v>0.73411758910849301</v>
      </c>
      <c r="AB313">
        <v>59.215345418868502</v>
      </c>
      <c r="AC313">
        <v>-1.2812815286474899</v>
      </c>
      <c r="AD313">
        <v>-1.56632331475383</v>
      </c>
      <c r="AE313">
        <v>241885</v>
      </c>
      <c r="AF313">
        <v>0</v>
      </c>
      <c r="AG313">
        <v>11.1430691981419</v>
      </c>
      <c r="AH313">
        <v>0</v>
      </c>
      <c r="AI313">
        <v>0</v>
      </c>
    </row>
    <row r="314" spans="1:35" x14ac:dyDescent="0.25">
      <c r="A314" t="s">
        <v>915</v>
      </c>
      <c r="B314" t="s">
        <v>914</v>
      </c>
      <c r="C314" t="s">
        <v>916</v>
      </c>
      <c r="D314">
        <v>14199.0181705799</v>
      </c>
      <c r="E314">
        <v>1046.8</v>
      </c>
      <c r="F314">
        <v>-15.6379108548273</v>
      </c>
      <c r="G314">
        <v>-0.27626941030771501</v>
      </c>
      <c r="H314">
        <v>-3.7867647058823501</v>
      </c>
      <c r="I314">
        <v>-7.3390862728148498</v>
      </c>
      <c r="J314">
        <v>30.779518532670998</v>
      </c>
      <c r="K314">
        <v>20.807847663012101</v>
      </c>
      <c r="L314">
        <v>0.407654309145844</v>
      </c>
      <c r="N314">
        <v>-11.873971114715999</v>
      </c>
      <c r="O314">
        <v>215593</v>
      </c>
      <c r="P314">
        <v>2</v>
      </c>
      <c r="Q314">
        <v>-1.8195460513974899</v>
      </c>
      <c r="R314">
        <v>-4.77418122791941E-2</v>
      </c>
      <c r="S314">
        <v>0.45339771671549101</v>
      </c>
      <c r="T314">
        <v>36.0354107380602</v>
      </c>
      <c r="U314">
        <v>211372.27272727201</v>
      </c>
      <c r="V314">
        <v>55.639217158409103</v>
      </c>
      <c r="W314">
        <v>318585.25</v>
      </c>
      <c r="X314">
        <v>0</v>
      </c>
      <c r="Y314">
        <v>13.5594561123941</v>
      </c>
      <c r="Z314">
        <v>1.6079451825749</v>
      </c>
      <c r="AA314">
        <v>3.00946724176152</v>
      </c>
      <c r="AB314">
        <v>9.9735289160176297</v>
      </c>
      <c r="AC314">
        <v>-1.4530908797273301</v>
      </c>
      <c r="AD314">
        <v>-2.6853812645092598</v>
      </c>
      <c r="AE314">
        <v>361200</v>
      </c>
      <c r="AF314">
        <v>0</v>
      </c>
      <c r="AG314">
        <v>11.9070632533804</v>
      </c>
      <c r="AH314">
        <v>59.890840643218901</v>
      </c>
      <c r="AI314">
        <v>0</v>
      </c>
    </row>
    <row r="315" spans="1:35" x14ac:dyDescent="0.25">
      <c r="A315" t="s">
        <v>901</v>
      </c>
      <c r="B315" t="s">
        <v>900</v>
      </c>
      <c r="C315" t="s">
        <v>902</v>
      </c>
      <c r="D315">
        <v>13973.7312254399</v>
      </c>
      <c r="E315">
        <v>827.55</v>
      </c>
      <c r="F315">
        <v>59.487365157375798</v>
      </c>
      <c r="G315">
        <v>59.5892392247613</v>
      </c>
      <c r="H315">
        <v>14.1054808686659</v>
      </c>
      <c r="I315">
        <v>10.5531593017334</v>
      </c>
      <c r="J315">
        <v>7.9451392665095701</v>
      </c>
      <c r="K315">
        <v>77.738402061855595</v>
      </c>
      <c r="L315">
        <v>75.532930321348999</v>
      </c>
      <c r="M315">
        <v>23.663091262127999</v>
      </c>
      <c r="N315">
        <v>47.991537520352999</v>
      </c>
      <c r="O315">
        <v>661078</v>
      </c>
      <c r="P315">
        <v>10</v>
      </c>
      <c r="Q315">
        <v>0.45520757465404199</v>
      </c>
      <c r="R315">
        <v>-2.0998462084466998</v>
      </c>
      <c r="S315">
        <v>-1.5987066794520099</v>
      </c>
      <c r="T315">
        <v>-74.962429138021406</v>
      </c>
      <c r="U315">
        <v>1679386.81818181</v>
      </c>
      <c r="V315">
        <v>-9.5607991638439103</v>
      </c>
      <c r="W315">
        <v>1006082.625</v>
      </c>
      <c r="X315">
        <v>3.9983364430316102</v>
      </c>
      <c r="Y315">
        <v>3.8967488645627499</v>
      </c>
      <c r="Z315">
        <v>-8.1899981505630395E-2</v>
      </c>
      <c r="AA315">
        <v>-0.30503350564555298</v>
      </c>
      <c r="AB315">
        <v>10.917235310666699</v>
      </c>
      <c r="AC315">
        <v>0.43251798254344398</v>
      </c>
      <c r="AD315">
        <v>-0.30283167384653098</v>
      </c>
      <c r="AE315">
        <v>140497</v>
      </c>
      <c r="AF315">
        <v>0</v>
      </c>
      <c r="AG315">
        <v>11.165938565748601</v>
      </c>
      <c r="AH315">
        <v>55.968323190070699</v>
      </c>
      <c r="AI315">
        <v>-0.39872865351644199</v>
      </c>
    </row>
    <row r="316" spans="1:35" x14ac:dyDescent="0.25">
      <c r="A316" t="s">
        <v>920</v>
      </c>
      <c r="B316" t="s">
        <v>919</v>
      </c>
      <c r="C316" t="s">
        <v>648</v>
      </c>
      <c r="D316">
        <v>13962.796992899999</v>
      </c>
      <c r="E316">
        <v>898.2</v>
      </c>
      <c r="F316">
        <v>51.999336613388799</v>
      </c>
      <c r="G316">
        <v>26.018940722553399</v>
      </c>
      <c r="H316">
        <v>5.0219234142063698</v>
      </c>
      <c r="I316">
        <v>1.4696018472738701</v>
      </c>
      <c r="J316">
        <v>4.5424181696726604</v>
      </c>
      <c r="K316">
        <v>74.747081712062197</v>
      </c>
      <c r="L316">
        <v>68.044901777362</v>
      </c>
      <c r="N316">
        <v>14.421239018145201</v>
      </c>
      <c r="O316">
        <v>406012</v>
      </c>
      <c r="P316">
        <v>2</v>
      </c>
      <c r="Q316">
        <v>0</v>
      </c>
      <c r="R316">
        <v>0.80808080808081295</v>
      </c>
      <c r="S316">
        <v>1.30922033707549</v>
      </c>
      <c r="T316">
        <v>0</v>
      </c>
      <c r="U316">
        <v>131655.38095237999</v>
      </c>
      <c r="V316">
        <v>211.37083477127101</v>
      </c>
      <c r="W316">
        <v>168146.90322580599</v>
      </c>
      <c r="X316">
        <v>-2.5651522221892201E-6</v>
      </c>
      <c r="Y316">
        <v>24.1318753734901</v>
      </c>
      <c r="Z316">
        <v>-1.1910001762579701E-2</v>
      </c>
      <c r="AA316">
        <v>0.45157196215515599</v>
      </c>
      <c r="AB316">
        <v>9.7028402615903708</v>
      </c>
      <c r="AC316">
        <v>9.0698010945697405E-2</v>
      </c>
      <c r="AD316">
        <v>-0.41652492864628199</v>
      </c>
      <c r="AE316">
        <v>35382</v>
      </c>
      <c r="AF316">
        <v>0</v>
      </c>
      <c r="AG316">
        <v>2.7057950283694598</v>
      </c>
      <c r="AH316">
        <v>56.2232500715917</v>
      </c>
      <c r="AI316">
        <v>-1.28257610754189E-6</v>
      </c>
    </row>
    <row r="317" spans="1:35" x14ac:dyDescent="0.25">
      <c r="A317" t="s">
        <v>934</v>
      </c>
      <c r="B317" t="s">
        <v>933</v>
      </c>
      <c r="C317" t="s">
        <v>27</v>
      </c>
      <c r="D317">
        <v>13948.9611285799</v>
      </c>
      <c r="E317">
        <v>234.1</v>
      </c>
      <c r="F317">
        <v>137.721372505403</v>
      </c>
      <c r="G317">
        <v>55.393295718552899</v>
      </c>
      <c r="H317">
        <v>33.011363636363598</v>
      </c>
      <c r="I317">
        <v>29.459042069431099</v>
      </c>
      <c r="J317">
        <v>7.3900042716787704</v>
      </c>
      <c r="K317">
        <v>157.11147721032401</v>
      </c>
      <c r="L317">
        <v>153.76693766937601</v>
      </c>
      <c r="M317">
        <v>-16.305350925960099</v>
      </c>
      <c r="N317">
        <v>43.795594014144598</v>
      </c>
      <c r="O317">
        <v>33991698</v>
      </c>
      <c r="P317">
        <v>10</v>
      </c>
      <c r="Q317">
        <v>0.64488392089423896</v>
      </c>
      <c r="R317">
        <v>5.6407942238267097</v>
      </c>
      <c r="S317">
        <v>6.1419337528213998</v>
      </c>
      <c r="T317">
        <v>-45.6471854419636</v>
      </c>
      <c r="U317">
        <v>24024546.227272701</v>
      </c>
      <c r="V317">
        <v>133.72580897132201</v>
      </c>
      <c r="W317">
        <v>13943037.828125</v>
      </c>
      <c r="X317">
        <v>0</v>
      </c>
      <c r="Y317">
        <v>18.282598368635401</v>
      </c>
      <c r="Z317">
        <v>-1.8601579676039199</v>
      </c>
      <c r="AA317">
        <v>-1.9377753349159601</v>
      </c>
      <c r="AB317">
        <v>28.280355626697599</v>
      </c>
      <c r="AC317">
        <v>3.6188801204547101</v>
      </c>
      <c r="AD317">
        <v>-0.63467613715867399</v>
      </c>
      <c r="AE317">
        <v>379536</v>
      </c>
      <c r="AF317">
        <v>0</v>
      </c>
      <c r="AG317">
        <v>18.7062431701438</v>
      </c>
      <c r="AH317">
        <v>0</v>
      </c>
      <c r="AI317">
        <v>0</v>
      </c>
    </row>
    <row r="318" spans="1:35" x14ac:dyDescent="0.25">
      <c r="A318" t="s">
        <v>918</v>
      </c>
      <c r="B318" t="s">
        <v>917</v>
      </c>
      <c r="C318" t="s">
        <v>91</v>
      </c>
      <c r="D318">
        <v>13796.716375960001</v>
      </c>
      <c r="E318">
        <v>925</v>
      </c>
      <c r="F318">
        <v>-20.061337707295699</v>
      </c>
      <c r="G318">
        <v>9.2541191755743206</v>
      </c>
      <c r="H318">
        <v>-2.7441909368100101</v>
      </c>
      <c r="I318">
        <v>-6.2965125037425098</v>
      </c>
      <c r="J318">
        <v>22.8108108108108</v>
      </c>
      <c r="K318">
        <v>21.192269898460498</v>
      </c>
      <c r="L318">
        <v>-4.0157725433226101</v>
      </c>
      <c r="N318">
        <v>-2.3435825288339598</v>
      </c>
      <c r="O318">
        <v>174856</v>
      </c>
      <c r="P318">
        <v>2</v>
      </c>
      <c r="Q318">
        <v>-0.156511414539375</v>
      </c>
      <c r="R318">
        <v>-1.02717740209715</v>
      </c>
      <c r="S318">
        <v>-0.52603787310246997</v>
      </c>
      <c r="T318">
        <v>-8.4293434999371506</v>
      </c>
      <c r="U318">
        <v>568866.77272727201</v>
      </c>
      <c r="V318">
        <v>-64.384951146832407</v>
      </c>
      <c r="W318">
        <v>444473.65625</v>
      </c>
      <c r="X318">
        <v>-3.0429605013892998E-3</v>
      </c>
      <c r="Y318">
        <v>1.25571384094771</v>
      </c>
      <c r="Z318">
        <v>-5.3566726928495597E-3</v>
      </c>
      <c r="AA318">
        <v>-6.0823803013458203E-2</v>
      </c>
      <c r="AB318">
        <v>4.5234305779712898</v>
      </c>
      <c r="AC318">
        <v>0.37863579988489399</v>
      </c>
      <c r="AD318">
        <v>0.446952952712108</v>
      </c>
      <c r="AE318">
        <v>696794</v>
      </c>
      <c r="AF318">
        <v>3.7339991958250001</v>
      </c>
      <c r="AG318">
        <v>28.044988233840598</v>
      </c>
      <c r="AH318">
        <v>53.241986732229101</v>
      </c>
      <c r="AI318">
        <v>-3.4045205907773299E-6</v>
      </c>
    </row>
    <row r="319" spans="1:35" x14ac:dyDescent="0.25">
      <c r="A319" t="s">
        <v>911</v>
      </c>
      <c r="B319" t="s">
        <v>910</v>
      </c>
      <c r="C319" t="s">
        <v>88</v>
      </c>
      <c r="D319">
        <v>13736.200926825</v>
      </c>
      <c r="E319">
        <v>1286.05</v>
      </c>
      <c r="F319">
        <v>-40.3621754332096</v>
      </c>
      <c r="G319">
        <v>-5.9698764348906899</v>
      </c>
      <c r="H319">
        <v>-7.68098776066903</v>
      </c>
      <c r="I319">
        <v>-11.2333093276015</v>
      </c>
      <c r="J319">
        <v>53.959799385715897</v>
      </c>
      <c r="K319">
        <v>4.8040094531823101</v>
      </c>
      <c r="L319">
        <v>-24.316610269236399</v>
      </c>
      <c r="N319">
        <v>-17.567578139298899</v>
      </c>
      <c r="O319">
        <v>90524</v>
      </c>
      <c r="P319">
        <v>1</v>
      </c>
      <c r="Q319">
        <v>-0.52596975673898405</v>
      </c>
      <c r="R319">
        <v>-2.32778916989444</v>
      </c>
      <c r="S319">
        <v>-1.8266496408997499</v>
      </c>
      <c r="T319">
        <v>-7.6756756756756701</v>
      </c>
      <c r="U319">
        <v>99319.227272727207</v>
      </c>
      <c r="V319">
        <v>-18.507782468964599</v>
      </c>
      <c r="W319">
        <v>196903.84375</v>
      </c>
      <c r="X319">
        <v>-3.5107643055211302</v>
      </c>
      <c r="Y319">
        <v>6.4049910234109602</v>
      </c>
      <c r="Z319">
        <v>1.64260566732699</v>
      </c>
      <c r="AA319">
        <v>1.76038983399523</v>
      </c>
      <c r="AB319">
        <v>5.8394610198638501</v>
      </c>
      <c r="AC319">
        <v>1.8472017488730199</v>
      </c>
      <c r="AD319">
        <v>1.8467649917678</v>
      </c>
      <c r="AE319">
        <v>266971</v>
      </c>
      <c r="AF319">
        <v>0</v>
      </c>
      <c r="AG319">
        <v>6.9614762894215101</v>
      </c>
      <c r="AH319">
        <v>74.985312302578706</v>
      </c>
      <c r="AI319">
        <v>-3.5107643055211302</v>
      </c>
    </row>
    <row r="320" spans="1:35" x14ac:dyDescent="0.25">
      <c r="A320" t="s">
        <v>899</v>
      </c>
      <c r="B320" t="s">
        <v>898</v>
      </c>
      <c r="C320" t="s">
        <v>88</v>
      </c>
      <c r="D320">
        <v>13680.4812912</v>
      </c>
      <c r="E320">
        <v>4475.75</v>
      </c>
      <c r="F320">
        <v>-33.917191125035203</v>
      </c>
      <c r="G320">
        <v>-13.7811467593885</v>
      </c>
      <c r="H320">
        <v>-9.1882076045936003</v>
      </c>
      <c r="I320">
        <v>-12.7405291715261</v>
      </c>
      <c r="J320">
        <v>63.743506674858899</v>
      </c>
      <c r="K320">
        <v>10.785891089108899</v>
      </c>
      <c r="L320">
        <v>-17.871625961062001</v>
      </c>
      <c r="M320">
        <v>40.7659480381934</v>
      </c>
      <c r="N320">
        <v>-25.3788484637968</v>
      </c>
      <c r="O320">
        <v>37649</v>
      </c>
      <c r="P320">
        <v>5</v>
      </c>
      <c r="Q320">
        <v>0.30815777678171202</v>
      </c>
      <c r="R320">
        <v>-4.9260246619863297</v>
      </c>
      <c r="S320">
        <v>-4.4248851329916397</v>
      </c>
      <c r="T320">
        <v>-80.240998000430295</v>
      </c>
      <c r="U320">
        <v>34248.727272727199</v>
      </c>
      <c r="V320">
        <v>146.911070304302</v>
      </c>
      <c r="W320">
        <v>42100.875</v>
      </c>
      <c r="X320">
        <v>0</v>
      </c>
      <c r="Y320">
        <v>12.2419469604281</v>
      </c>
      <c r="Z320">
        <v>0.15000990216039101</v>
      </c>
      <c r="AA320">
        <v>0.72968093647561705</v>
      </c>
      <c r="AB320">
        <v>3.7836754992893602</v>
      </c>
      <c r="AC320">
        <v>-1.0485428951411999</v>
      </c>
      <c r="AD320">
        <v>-2.12337087282781</v>
      </c>
      <c r="AE320">
        <v>134261</v>
      </c>
      <c r="AF320">
        <v>0</v>
      </c>
      <c r="AG320">
        <v>7.5778859057162897</v>
      </c>
      <c r="AH320">
        <v>74.998431179463395</v>
      </c>
      <c r="AI320">
        <v>0</v>
      </c>
    </row>
    <row r="321" spans="1:35" x14ac:dyDescent="0.25">
      <c r="A321" t="s">
        <v>904</v>
      </c>
      <c r="B321" t="s">
        <v>903</v>
      </c>
      <c r="C321" t="s">
        <v>88</v>
      </c>
      <c r="D321">
        <v>13671.12848956</v>
      </c>
      <c r="E321">
        <v>1024.3</v>
      </c>
      <c r="F321">
        <v>6.0184281626073002</v>
      </c>
      <c r="G321">
        <v>16.7293447293447</v>
      </c>
      <c r="H321">
        <v>-4.4852666915330204</v>
      </c>
      <c r="I321">
        <v>-8.0375882584655205</v>
      </c>
      <c r="J321">
        <v>18.031826613296801</v>
      </c>
      <c r="K321">
        <v>27.702281511033501</v>
      </c>
      <c r="L321">
        <v>22.063993326580398</v>
      </c>
      <c r="N321">
        <v>5.1316430249364302</v>
      </c>
      <c r="O321">
        <v>81304</v>
      </c>
      <c r="P321">
        <v>10</v>
      </c>
      <c r="Q321">
        <v>-0.70763861962000296</v>
      </c>
      <c r="R321">
        <v>-4.00637270980741</v>
      </c>
      <c r="S321">
        <v>-3.50523318081272</v>
      </c>
      <c r="T321">
        <v>-55.122069692604001</v>
      </c>
      <c r="U321">
        <v>115338.636363636</v>
      </c>
      <c r="V321">
        <v>31.498164291837099</v>
      </c>
      <c r="W321">
        <v>139742.921875</v>
      </c>
      <c r="X321">
        <v>-5.26478448034407</v>
      </c>
      <c r="Y321">
        <v>13.6574716185707</v>
      </c>
      <c r="Z321">
        <v>5.2666391536298596</v>
      </c>
      <c r="AA321">
        <v>5.3102739503474803</v>
      </c>
      <c r="AB321">
        <v>1.86658912170178</v>
      </c>
      <c r="AC321">
        <v>0.30295268592851099</v>
      </c>
      <c r="AD321">
        <v>0.30189896140626699</v>
      </c>
      <c r="AE321">
        <v>55208</v>
      </c>
      <c r="AF321">
        <v>0</v>
      </c>
      <c r="AG321">
        <v>1.79097161311136</v>
      </c>
      <c r="AH321">
        <v>81.809164758131502</v>
      </c>
      <c r="AI321">
        <v>-5.26478448034407</v>
      </c>
    </row>
    <row r="322" spans="1:35" x14ac:dyDescent="0.25">
      <c r="A322" t="s">
        <v>932</v>
      </c>
      <c r="B322" t="s">
        <v>931</v>
      </c>
      <c r="C322" t="s">
        <v>763</v>
      </c>
      <c r="D322">
        <v>13589.207152249999</v>
      </c>
      <c r="E322">
        <v>276.10000000000002</v>
      </c>
      <c r="F322">
        <v>-17.385568737315999</v>
      </c>
      <c r="G322">
        <v>-1.65627782724843</v>
      </c>
      <c r="H322">
        <v>11.623205983424301</v>
      </c>
      <c r="I322">
        <v>8.0708844164918094</v>
      </c>
      <c r="J322">
        <v>33.285041651575497</v>
      </c>
      <c r="K322">
        <v>17.966246528519498</v>
      </c>
      <c r="L322">
        <v>-1.3400035733428599</v>
      </c>
      <c r="N322">
        <v>-13.2539795316567</v>
      </c>
      <c r="O322">
        <v>278316</v>
      </c>
      <c r="P322">
        <v>2</v>
      </c>
      <c r="Q322">
        <v>1.3211009174312001</v>
      </c>
      <c r="R322">
        <v>1.4514054749219301</v>
      </c>
      <c r="S322">
        <v>1.9525450039166199</v>
      </c>
      <c r="T322">
        <v>30.121090280050399</v>
      </c>
      <c r="U322">
        <v>945494.09090909001</v>
      </c>
      <c r="V322">
        <v>-66.123637355093393</v>
      </c>
      <c r="W322">
        <v>815054.234375</v>
      </c>
      <c r="X322">
        <v>-1.00330219782591E-2</v>
      </c>
      <c r="Y322">
        <v>2.9674912640549498</v>
      </c>
      <c r="Z322">
        <v>0.382678599733488</v>
      </c>
      <c r="AA322">
        <v>0.39135336360588002</v>
      </c>
      <c r="AB322">
        <v>14.152303749535401</v>
      </c>
      <c r="AC322">
        <v>9.0141891018166803E-2</v>
      </c>
      <c r="AD322">
        <v>0.102342809441385</v>
      </c>
      <c r="AE322">
        <v>138492</v>
      </c>
      <c r="AF322">
        <v>0</v>
      </c>
      <c r="AG322">
        <v>2.9154463365366499</v>
      </c>
      <c r="AH322">
        <v>62.199629543973401</v>
      </c>
      <c r="AI322">
        <v>-5.3488439759519198E-3</v>
      </c>
    </row>
    <row r="323" spans="1:35" x14ac:dyDescent="0.25">
      <c r="A323" t="s">
        <v>928</v>
      </c>
      <c r="B323" t="s">
        <v>927</v>
      </c>
      <c r="C323" t="s">
        <v>457</v>
      </c>
      <c r="D323">
        <v>13479.33667395</v>
      </c>
      <c r="E323">
        <v>556.75</v>
      </c>
      <c r="F323">
        <v>-18.754171542304299</v>
      </c>
      <c r="G323">
        <v>13.518197573656799</v>
      </c>
      <c r="H323">
        <v>15.4364503421107</v>
      </c>
      <c r="I323">
        <v>11.884128775178199</v>
      </c>
      <c r="J323">
        <v>24.651998203861702</v>
      </c>
      <c r="K323">
        <v>32.670082211366598</v>
      </c>
      <c r="L323">
        <v>-2.7086063783311398</v>
      </c>
      <c r="M323">
        <v>11.0945784986052</v>
      </c>
      <c r="N323">
        <v>1.9204958692485501</v>
      </c>
      <c r="O323">
        <v>73276</v>
      </c>
      <c r="P323">
        <v>1</v>
      </c>
      <c r="Q323">
        <v>0.40577096483318298</v>
      </c>
      <c r="R323">
        <v>-0.50040210883744995</v>
      </c>
      <c r="S323">
        <v>7.3742015723521305E-4</v>
      </c>
      <c r="T323">
        <v>-9.7019063697642594</v>
      </c>
      <c r="U323">
        <v>239412.318181818</v>
      </c>
      <c r="V323">
        <v>-63.2771702633082</v>
      </c>
      <c r="W323">
        <v>162807.84375</v>
      </c>
      <c r="X323">
        <v>4.11370391049104E-5</v>
      </c>
      <c r="Y323">
        <v>1.7326024087768499</v>
      </c>
      <c r="Z323">
        <v>-1.41058907125191E-3</v>
      </c>
      <c r="AA323">
        <v>4.8305168180742E-2</v>
      </c>
      <c r="AB323">
        <v>3.6176360591422401</v>
      </c>
      <c r="AC323">
        <v>-0.16902756864906901</v>
      </c>
      <c r="AD323">
        <v>-0.16259949491696499</v>
      </c>
      <c r="AE323">
        <v>61232</v>
      </c>
      <c r="AF323">
        <v>2.1452965898451701</v>
      </c>
      <c r="AG323">
        <v>6.9667480386096203</v>
      </c>
      <c r="AH323">
        <v>54.235067021348499</v>
      </c>
      <c r="AI323">
        <v>0</v>
      </c>
    </row>
    <row r="324" spans="1:35" x14ac:dyDescent="0.25">
      <c r="A324" t="s">
        <v>938</v>
      </c>
      <c r="B324" t="s">
        <v>937</v>
      </c>
      <c r="C324" t="s">
        <v>336</v>
      </c>
      <c r="D324">
        <v>13363.562676</v>
      </c>
      <c r="E324">
        <v>47.3</v>
      </c>
      <c r="F324">
        <v>-16.045565163973102</v>
      </c>
      <c r="H324">
        <v>10.3850641773628</v>
      </c>
      <c r="I324">
        <v>6.8327426104303797</v>
      </c>
      <c r="J324">
        <v>3.06553911205074</v>
      </c>
      <c r="K324">
        <v>58.991596638655402</v>
      </c>
      <c r="N324">
        <v>-11.5977017044082</v>
      </c>
      <c r="O324">
        <v>16308134</v>
      </c>
      <c r="P324">
        <v>10</v>
      </c>
      <c r="Q324">
        <v>3.7280701754385799</v>
      </c>
      <c r="R324">
        <v>5.5803571428571397</v>
      </c>
      <c r="S324">
        <v>6.08149667185182</v>
      </c>
      <c r="T324">
        <v>300.05597990218399</v>
      </c>
      <c r="U324">
        <v>4622599.2272727201</v>
      </c>
      <c r="V324">
        <v>447.29891678795701</v>
      </c>
      <c r="W324">
        <v>5382060.90625</v>
      </c>
      <c r="X324">
        <v>0</v>
      </c>
      <c r="Y324">
        <v>20.4662571392874</v>
      </c>
      <c r="Z324">
        <v>0.47400567360499901</v>
      </c>
      <c r="AA324">
        <v>0.28391573025762101</v>
      </c>
      <c r="AB324">
        <v>3.28777491521079</v>
      </c>
      <c r="AC324">
        <v>-0.97466303767870999</v>
      </c>
      <c r="AD324">
        <v>-2.5481318137681299</v>
      </c>
      <c r="AE324">
        <v>636596</v>
      </c>
      <c r="AF324">
        <v>0</v>
      </c>
      <c r="AG324">
        <v>7.2578017613661698</v>
      </c>
      <c r="AH324">
        <v>60.794035847570498</v>
      </c>
      <c r="AI324">
        <v>0</v>
      </c>
    </row>
    <row r="325" spans="1:35" x14ac:dyDescent="0.25">
      <c r="A325" t="s">
        <v>936</v>
      </c>
      <c r="B325" t="s">
        <v>935</v>
      </c>
      <c r="C325" t="s">
        <v>373</v>
      </c>
      <c r="D325">
        <v>13353.6572323</v>
      </c>
      <c r="E325">
        <v>580.95000000000005</v>
      </c>
      <c r="F325">
        <v>2.91624501315389</v>
      </c>
      <c r="G325">
        <v>28.813747228381299</v>
      </c>
      <c r="H325">
        <v>0.34545297521374901</v>
      </c>
      <c r="I325">
        <v>-3.2068685917187501</v>
      </c>
      <c r="J325">
        <v>4.5959204750838998</v>
      </c>
      <c r="K325">
        <v>34.8850708149524</v>
      </c>
      <c r="L325">
        <v>18.961810177126999</v>
      </c>
      <c r="M325">
        <v>36.167478336772596</v>
      </c>
      <c r="N325">
        <v>17.216045523973001</v>
      </c>
      <c r="O325">
        <v>172825</v>
      </c>
      <c r="P325">
        <v>10</v>
      </c>
      <c r="Q325">
        <v>0.40615278257864201</v>
      </c>
      <c r="R325">
        <v>1.0963194988253799</v>
      </c>
      <c r="S325">
        <v>1.59745902782006</v>
      </c>
      <c r="T325">
        <v>40.175356065275899</v>
      </c>
      <c r="U325">
        <v>167098.045454545</v>
      </c>
      <c r="V325">
        <v>114.889648741063</v>
      </c>
      <c r="W325">
        <v>195225.796875</v>
      </c>
      <c r="X325">
        <v>-2.4636785587233499E-2</v>
      </c>
      <c r="Y325">
        <v>25.453749147150699</v>
      </c>
      <c r="Z325">
        <v>0.83281493470500201</v>
      </c>
      <c r="AA325">
        <v>0.90192965400452596</v>
      </c>
      <c r="AB325">
        <v>13.675663411239499</v>
      </c>
      <c r="AC325">
        <v>-0.640228169668834</v>
      </c>
      <c r="AD325">
        <v>-0.56582917061001703</v>
      </c>
      <c r="AE325">
        <v>60920</v>
      </c>
      <c r="AF325">
        <v>0</v>
      </c>
      <c r="AG325">
        <v>2.8391106463551199</v>
      </c>
      <c r="AH325">
        <v>43.780778370428798</v>
      </c>
      <c r="AI325">
        <v>-1.1556388186519899E-2</v>
      </c>
    </row>
    <row r="326" spans="1:35" x14ac:dyDescent="0.25">
      <c r="A326" t="s">
        <v>926</v>
      </c>
      <c r="B326" t="s">
        <v>925</v>
      </c>
      <c r="C326" t="s">
        <v>754</v>
      </c>
      <c r="D326">
        <v>13334.409726255</v>
      </c>
      <c r="E326">
        <v>1554.45</v>
      </c>
      <c r="F326">
        <v>-2.2373138918715298</v>
      </c>
      <c r="G326">
        <v>31.5324081908952</v>
      </c>
      <c r="H326">
        <v>-9.3720848880596996</v>
      </c>
      <c r="I326">
        <v>-12.9244064549922</v>
      </c>
      <c r="J326">
        <v>16.108591463218499</v>
      </c>
      <c r="K326">
        <v>55.6006006006006</v>
      </c>
      <c r="L326">
        <v>13.8082512721016</v>
      </c>
      <c r="N326">
        <v>19.934706486486899</v>
      </c>
      <c r="O326">
        <v>312225</v>
      </c>
      <c r="P326">
        <v>10</v>
      </c>
      <c r="Q326">
        <v>-2.2880849860137502</v>
      </c>
      <c r="R326">
        <v>-4.2737937617390598</v>
      </c>
      <c r="S326">
        <v>-3.7726542327443799</v>
      </c>
      <c r="T326">
        <v>47.637376407336802</v>
      </c>
      <c r="U326">
        <v>737767.818181818</v>
      </c>
      <c r="V326">
        <v>-68.837145703124193</v>
      </c>
      <c r="W326">
        <v>572268.171875</v>
      </c>
      <c r="X326">
        <v>-5.37897490105789</v>
      </c>
      <c r="Y326">
        <v>10.248736799044</v>
      </c>
      <c r="Z326">
        <v>0.507935757717353</v>
      </c>
      <c r="AA326">
        <v>0.97718381651026398</v>
      </c>
      <c r="AB326">
        <v>17.036206998515599</v>
      </c>
      <c r="AC326">
        <v>0.43078263019971802</v>
      </c>
      <c r="AD326">
        <v>-0.210040080506779</v>
      </c>
      <c r="AE326">
        <v>129211</v>
      </c>
      <c r="AF326">
        <v>0</v>
      </c>
      <c r="AG326">
        <v>8.2856268971517206</v>
      </c>
      <c r="AH326">
        <v>38.298443857921498</v>
      </c>
      <c r="AI326">
        <v>-0.183486935893796</v>
      </c>
    </row>
    <row r="327" spans="1:35" x14ac:dyDescent="0.25">
      <c r="A327" t="s">
        <v>924</v>
      </c>
      <c r="B327" t="s">
        <v>923</v>
      </c>
      <c r="C327" t="s">
        <v>107</v>
      </c>
      <c r="D327">
        <v>13238.9597329399</v>
      </c>
      <c r="E327">
        <v>214.55</v>
      </c>
      <c r="F327">
        <v>24.550765111256201</v>
      </c>
      <c r="G327">
        <v>33.5511982570806</v>
      </c>
      <c r="H327">
        <v>3.1490384615384599</v>
      </c>
      <c r="I327">
        <v>-0.403283105394032</v>
      </c>
      <c r="J327">
        <v>3.9384758797483101</v>
      </c>
      <c r="K327">
        <v>46.4505119453924</v>
      </c>
      <c r="L327">
        <v>40.596330275229299</v>
      </c>
      <c r="M327">
        <v>5.9965941619008998</v>
      </c>
      <c r="N327">
        <v>21.953496552672298</v>
      </c>
      <c r="O327">
        <v>491708</v>
      </c>
      <c r="P327">
        <v>2</v>
      </c>
      <c r="Q327">
        <v>1.34624468587625</v>
      </c>
      <c r="R327">
        <v>-1.80778032036612</v>
      </c>
      <c r="S327">
        <v>-1.30664079137144</v>
      </c>
      <c r="T327">
        <v>32.157898839168801</v>
      </c>
      <c r="U327">
        <v>845620.27272727201</v>
      </c>
      <c r="V327">
        <v>-52.751051000552501</v>
      </c>
      <c r="W327">
        <v>1172142.4375</v>
      </c>
      <c r="X327">
        <v>-2.89507578481685</v>
      </c>
      <c r="Y327">
        <v>13.747664716749</v>
      </c>
      <c r="Z327">
        <v>-0.16675403389188501</v>
      </c>
      <c r="AA327">
        <v>-0.377403930051112</v>
      </c>
      <c r="AB327">
        <v>4.0263951349871201</v>
      </c>
      <c r="AC327">
        <v>0.26507306425809901</v>
      </c>
      <c r="AD327">
        <v>0.284397004368248</v>
      </c>
      <c r="AE327">
        <v>88027</v>
      </c>
      <c r="AF327">
        <v>0</v>
      </c>
      <c r="AG327">
        <v>8.0508267740860102</v>
      </c>
      <c r="AH327">
        <v>32.8484813989554</v>
      </c>
      <c r="AI327">
        <v>0</v>
      </c>
    </row>
    <row r="328" spans="1:35" x14ac:dyDescent="0.25">
      <c r="A328" t="s">
        <v>942</v>
      </c>
      <c r="B328" t="s">
        <v>941</v>
      </c>
      <c r="C328" t="s">
        <v>323</v>
      </c>
      <c r="D328">
        <v>13144.84827203</v>
      </c>
      <c r="E328">
        <v>629.20000000000005</v>
      </c>
      <c r="F328">
        <v>3.7792301131169102</v>
      </c>
      <c r="G328">
        <v>-20.0050854999682</v>
      </c>
      <c r="H328">
        <v>-4.3332826516648897</v>
      </c>
      <c r="I328">
        <v>-7.8856042185973898</v>
      </c>
      <c r="J328">
        <v>41.910362364907797</v>
      </c>
      <c r="K328">
        <v>26.281986954340201</v>
      </c>
      <c r="L328">
        <v>19.824795277090001</v>
      </c>
      <c r="M328">
        <v>25.549955508764999</v>
      </c>
      <c r="N328">
        <v>-31.602787204376401</v>
      </c>
      <c r="O328">
        <v>237118</v>
      </c>
      <c r="P328">
        <v>1</v>
      </c>
      <c r="Q328">
        <v>-1.1546618490299101</v>
      </c>
      <c r="R328">
        <v>2.97029702970298</v>
      </c>
      <c r="S328">
        <v>3.4714365586976701</v>
      </c>
      <c r="T328">
        <v>-63.088270090536597</v>
      </c>
      <c r="U328">
        <v>221916.636363636</v>
      </c>
      <c r="V328">
        <v>183.82409269367</v>
      </c>
      <c r="W328">
        <v>247814.328125</v>
      </c>
      <c r="X328">
        <v>-14.7176149274073</v>
      </c>
      <c r="Y328">
        <v>14.0975502274995</v>
      </c>
      <c r="Z328">
        <v>6.1769823521616303</v>
      </c>
      <c r="AA328">
        <v>5.4464586693944401</v>
      </c>
      <c r="AB328">
        <v>3.7818066753418398</v>
      </c>
      <c r="AC328">
        <v>1.50578246931625</v>
      </c>
      <c r="AD328">
        <v>1.0327111074434701</v>
      </c>
      <c r="AE328">
        <v>65184</v>
      </c>
      <c r="AF328">
        <v>0</v>
      </c>
      <c r="AG328">
        <v>8.4475188706334503</v>
      </c>
      <c r="AH328">
        <v>55.471851067317701</v>
      </c>
      <c r="AI328">
        <v>-4.6370161637134997</v>
      </c>
    </row>
    <row r="329" spans="1:35" x14ac:dyDescent="0.25">
      <c r="A329" t="s">
        <v>913</v>
      </c>
      <c r="B329" t="s">
        <v>912</v>
      </c>
      <c r="C329" t="s">
        <v>365</v>
      </c>
      <c r="D329">
        <v>13038.987212350001</v>
      </c>
      <c r="E329">
        <v>842.5</v>
      </c>
      <c r="F329">
        <v>-28.499454081726501</v>
      </c>
      <c r="G329">
        <v>-3.3830275229357798</v>
      </c>
      <c r="H329">
        <v>-6.5964523281596401</v>
      </c>
      <c r="I329">
        <v>-10.1487738950921</v>
      </c>
      <c r="J329">
        <v>33.056379821958402</v>
      </c>
      <c r="K329">
        <v>15.3793481238016</v>
      </c>
      <c r="L329">
        <v>-12.4538889177534</v>
      </c>
      <c r="M329">
        <v>20.625053452246899</v>
      </c>
      <c r="N329">
        <v>-14.980729227344</v>
      </c>
      <c r="O329">
        <v>36510</v>
      </c>
      <c r="P329">
        <v>2</v>
      </c>
      <c r="Q329">
        <v>-0.20728457210541901</v>
      </c>
      <c r="R329">
        <v>-6.9266460450729097</v>
      </c>
      <c r="S329">
        <v>-6.4255065160782303</v>
      </c>
      <c r="T329">
        <v>39.388386210056098</v>
      </c>
      <c r="U329">
        <v>80307.363636363603</v>
      </c>
      <c r="V329">
        <v>-19.1111308046791</v>
      </c>
      <c r="W329">
        <v>111588.515625</v>
      </c>
      <c r="X329">
        <v>0</v>
      </c>
      <c r="Y329">
        <v>8.6991152163105205</v>
      </c>
      <c r="Z329">
        <v>-0.14847350971413101</v>
      </c>
      <c r="AA329">
        <v>-0.15899086159408601</v>
      </c>
      <c r="AB329">
        <v>2.5871960997675698</v>
      </c>
      <c r="AC329">
        <v>-8.2168214324611105E-2</v>
      </c>
      <c r="AD329">
        <v>-0.151922221281132</v>
      </c>
      <c r="AE329">
        <v>58870</v>
      </c>
      <c r="AF329">
        <v>0</v>
      </c>
      <c r="AG329">
        <v>9.0958972413744608</v>
      </c>
      <c r="AH329">
        <v>66.522641169782403</v>
      </c>
      <c r="AI329">
        <v>0</v>
      </c>
    </row>
    <row r="330" spans="1:35" x14ac:dyDescent="0.25">
      <c r="A330" t="s">
        <v>946</v>
      </c>
      <c r="B330" t="s">
        <v>945</v>
      </c>
      <c r="C330" t="s">
        <v>615</v>
      </c>
      <c r="D330">
        <v>12930.84</v>
      </c>
      <c r="E330">
        <v>371.2</v>
      </c>
      <c r="F330">
        <v>29.465998928539499</v>
      </c>
      <c r="G330">
        <v>11.2043139604553</v>
      </c>
      <c r="H330">
        <v>14.3033102386451</v>
      </c>
      <c r="I330">
        <v>10.7509886717126</v>
      </c>
      <c r="J330">
        <v>10.5872844827586</v>
      </c>
      <c r="K330">
        <v>50.527169505271601</v>
      </c>
      <c r="L330">
        <v>45.5115640925127</v>
      </c>
      <c r="M330">
        <v>9.4996758030952702</v>
      </c>
      <c r="N330">
        <v>-0.39338774395293302</v>
      </c>
      <c r="O330">
        <v>198483</v>
      </c>
      <c r="P330">
        <v>1</v>
      </c>
      <c r="Q330">
        <v>0.76004343105320604</v>
      </c>
      <c r="R330">
        <v>4.37227611415718</v>
      </c>
      <c r="S330">
        <v>4.8734156431518603</v>
      </c>
      <c r="T330">
        <v>-52.273169934090397</v>
      </c>
      <c r="U330">
        <v>1230320.36363636</v>
      </c>
      <c r="V330">
        <v>-24.875665200638799</v>
      </c>
      <c r="W330">
        <v>907917.4375</v>
      </c>
      <c r="X330">
        <v>0</v>
      </c>
      <c r="Y330">
        <v>3.72733048433048</v>
      </c>
      <c r="Z330">
        <v>0.124426495726496</v>
      </c>
      <c r="AA330">
        <v>-6.8524501424501505E-2</v>
      </c>
      <c r="AB330">
        <v>18.336033333333301</v>
      </c>
      <c r="AC330">
        <v>0.297700854700853</v>
      </c>
      <c r="AD330">
        <v>1.9390133903133799</v>
      </c>
      <c r="AE330">
        <v>69138</v>
      </c>
      <c r="AF330">
        <v>0</v>
      </c>
      <c r="AG330">
        <v>9.9241729344729297</v>
      </c>
      <c r="AH330">
        <v>58.069550712250702</v>
      </c>
      <c r="AI330">
        <v>0</v>
      </c>
    </row>
    <row r="331" spans="1:35" x14ac:dyDescent="0.25">
      <c r="A331" t="s">
        <v>954</v>
      </c>
      <c r="B331" t="s">
        <v>953</v>
      </c>
      <c r="C331" t="s">
        <v>315</v>
      </c>
      <c r="D331">
        <v>12903.17745522</v>
      </c>
      <c r="E331">
        <v>105.75</v>
      </c>
      <c r="F331">
        <v>-16.045565163973102</v>
      </c>
      <c r="G331">
        <v>2.8196402527953301</v>
      </c>
      <c r="H331">
        <v>16.528925619834698</v>
      </c>
      <c r="I331">
        <v>12.9766040529022</v>
      </c>
      <c r="J331">
        <v>89.125295508274206</v>
      </c>
      <c r="K331">
        <v>67.591125198098197</v>
      </c>
      <c r="N331">
        <v>-8.7780614516129507</v>
      </c>
      <c r="O331">
        <v>7190576</v>
      </c>
      <c r="P331">
        <v>10</v>
      </c>
      <c r="Q331">
        <v>-2.5794564716720298</v>
      </c>
      <c r="R331">
        <v>1.2931034482758501</v>
      </c>
      <c r="S331">
        <v>1.7942429772705399</v>
      </c>
      <c r="T331">
        <v>-46.221881214324803</v>
      </c>
      <c r="U331">
        <v>8172238.8636363596</v>
      </c>
      <c r="V331">
        <v>-54.475517989435197</v>
      </c>
      <c r="W331">
        <v>8633873.6875</v>
      </c>
      <c r="X331">
        <v>0</v>
      </c>
      <c r="Y331">
        <v>5.4901024328375003</v>
      </c>
      <c r="Z331">
        <v>0.50485113571942297</v>
      </c>
      <c r="AA331">
        <v>0.211061673811308</v>
      </c>
      <c r="AB331">
        <v>35.013391563107398</v>
      </c>
      <c r="AC331">
        <v>-4.2608892764169797</v>
      </c>
      <c r="AD331">
        <v>-6.2719984647853799</v>
      </c>
      <c r="AE331">
        <v>277270</v>
      </c>
      <c r="AF331">
        <v>0</v>
      </c>
      <c r="AG331">
        <v>11.688126765821499</v>
      </c>
      <c r="AH331">
        <v>34.787256880706998</v>
      </c>
      <c r="AI331">
        <v>0</v>
      </c>
    </row>
    <row r="332" spans="1:35" x14ac:dyDescent="0.25">
      <c r="A332" t="s">
        <v>956</v>
      </c>
      <c r="B332" t="s">
        <v>955</v>
      </c>
      <c r="C332" t="s">
        <v>670</v>
      </c>
      <c r="D332">
        <v>12802.295</v>
      </c>
      <c r="E332">
        <v>1221.05</v>
      </c>
      <c r="F332">
        <v>-6.3720572823546204</v>
      </c>
      <c r="G332">
        <v>20.312346043945201</v>
      </c>
      <c r="H332">
        <v>9.2906690534795207</v>
      </c>
      <c r="I332">
        <v>5.7383474865470196</v>
      </c>
      <c r="J332">
        <v>18.905859710904501</v>
      </c>
      <c r="K332">
        <v>38.613917584288799</v>
      </c>
      <c r="L332">
        <v>9.6735078816185407</v>
      </c>
      <c r="M332">
        <v>34.956478598144798</v>
      </c>
      <c r="N332">
        <v>8.7146443395369193</v>
      </c>
      <c r="O332">
        <v>450287</v>
      </c>
      <c r="P332">
        <v>10</v>
      </c>
      <c r="Q332">
        <v>-0.33058525834625302</v>
      </c>
      <c r="R332">
        <v>2.8815772844083098</v>
      </c>
      <c r="S332">
        <v>3.3827168134029901</v>
      </c>
      <c r="T332">
        <v>-60.180065935154303</v>
      </c>
      <c r="U332">
        <v>770169.5</v>
      </c>
      <c r="V332">
        <v>18.813623722248298</v>
      </c>
      <c r="W332">
        <v>741974.015625</v>
      </c>
      <c r="X332">
        <v>-5</v>
      </c>
      <c r="Y332">
        <v>22.029680382775101</v>
      </c>
      <c r="Z332">
        <v>3.5534880382775098</v>
      </c>
      <c r="AA332">
        <v>3.5717789473684198</v>
      </c>
      <c r="AB332">
        <v>15.1032181818181</v>
      </c>
      <c r="AC332">
        <v>0.430821052631577</v>
      </c>
      <c r="AD332">
        <v>-0.72728995215310899</v>
      </c>
      <c r="AE332">
        <v>832225</v>
      </c>
      <c r="AF332">
        <v>0</v>
      </c>
      <c r="AG332">
        <v>39.1619167464114</v>
      </c>
      <c r="AH332">
        <v>15</v>
      </c>
      <c r="AI332">
        <v>-5</v>
      </c>
    </row>
    <row r="333" spans="1:35" x14ac:dyDescent="0.25">
      <c r="A333" t="s">
        <v>970</v>
      </c>
      <c r="B333" t="s">
        <v>969</v>
      </c>
      <c r="C333" t="s">
        <v>575</v>
      </c>
      <c r="D333">
        <v>12767.177262525</v>
      </c>
      <c r="E333">
        <v>1900.45</v>
      </c>
      <c r="F333">
        <v>82.715089545015999</v>
      </c>
      <c r="G333">
        <v>29.998631917367799</v>
      </c>
      <c r="H333">
        <v>13.017751479289901</v>
      </c>
      <c r="I333">
        <v>9.4654299123574397</v>
      </c>
      <c r="J333">
        <v>2.7125154568654799</v>
      </c>
      <c r="K333">
        <v>106.34636264929399</v>
      </c>
      <c r="L333">
        <v>98.760654708989094</v>
      </c>
      <c r="M333">
        <v>17.377964751272401</v>
      </c>
      <c r="N333">
        <v>18.400930212959501</v>
      </c>
      <c r="O333">
        <v>384208</v>
      </c>
      <c r="P333">
        <v>10</v>
      </c>
      <c r="Q333">
        <v>-0.90209881371398504</v>
      </c>
      <c r="R333">
        <v>5.5395124118398398</v>
      </c>
      <c r="S333">
        <v>6.0406519408345201</v>
      </c>
      <c r="T333">
        <v>-63.601052345371599</v>
      </c>
      <c r="U333">
        <v>237381.818181818</v>
      </c>
      <c r="V333">
        <v>373.42492760766402</v>
      </c>
      <c r="W333">
        <v>228161.328125</v>
      </c>
      <c r="X333">
        <v>-4.5729836377475401E-2</v>
      </c>
      <c r="Y333">
        <v>5.5106870906784504</v>
      </c>
      <c r="Z333">
        <v>0.41170697149928398</v>
      </c>
      <c r="AA333">
        <v>0.53505201869550201</v>
      </c>
      <c r="AB333">
        <v>17.763921027649701</v>
      </c>
      <c r="AC333">
        <v>1.04495461160484</v>
      </c>
      <c r="AD333">
        <v>1.4789348061841701</v>
      </c>
      <c r="AE333">
        <v>145454</v>
      </c>
      <c r="AF333">
        <v>10.733050247702</v>
      </c>
      <c r="AG333">
        <v>18.555210613026901</v>
      </c>
      <c r="AH333">
        <v>49.105155305175799</v>
      </c>
      <c r="AI333">
        <v>-4.5729836377475401E-2</v>
      </c>
    </row>
    <row r="334" spans="1:35" x14ac:dyDescent="0.25">
      <c r="A334" t="s">
        <v>940</v>
      </c>
      <c r="B334" t="s">
        <v>939</v>
      </c>
      <c r="C334" t="s">
        <v>407</v>
      </c>
      <c r="D334">
        <v>12726.202211955</v>
      </c>
      <c r="E334">
        <v>398.7</v>
      </c>
      <c r="F334">
        <v>118.20825387245399</v>
      </c>
      <c r="G334">
        <v>45.723684210526301</v>
      </c>
      <c r="H334">
        <v>-0.88253573648229</v>
      </c>
      <c r="I334">
        <v>-4.4348573034147796</v>
      </c>
      <c r="J334">
        <v>7.9759217456734302</v>
      </c>
      <c r="K334">
        <v>141.56316267797601</v>
      </c>
      <c r="L334">
        <v>134.25381903642699</v>
      </c>
      <c r="M334">
        <v>28.297018396133701</v>
      </c>
      <c r="N334">
        <v>34.125982506118</v>
      </c>
      <c r="O334">
        <v>134070</v>
      </c>
      <c r="P334">
        <v>1</v>
      </c>
      <c r="Q334">
        <v>-0.41213937804421902</v>
      </c>
      <c r="R334">
        <v>-1.83429767327341</v>
      </c>
      <c r="S334">
        <v>-1.3331581442787299</v>
      </c>
      <c r="T334">
        <v>-42.754789648296502</v>
      </c>
      <c r="U334">
        <v>505967.545454545</v>
      </c>
      <c r="V334">
        <v>-75.853336983459101</v>
      </c>
      <c r="W334">
        <v>893012.828125</v>
      </c>
      <c r="X334">
        <v>-9.5116685103107501E-2</v>
      </c>
      <c r="Y334">
        <v>12.5621548363281</v>
      </c>
      <c r="Z334">
        <v>-2.5713251468501501</v>
      </c>
      <c r="AA334">
        <v>-2.9039004811870099</v>
      </c>
      <c r="AB334">
        <v>26.781826083733201</v>
      </c>
      <c r="AC334">
        <v>2.4046392447506801</v>
      </c>
      <c r="AD334">
        <v>3.5708845087366301</v>
      </c>
      <c r="AE334">
        <v>82728</v>
      </c>
      <c r="AF334">
        <v>0</v>
      </c>
      <c r="AG334">
        <v>4.0013069461260304</v>
      </c>
      <c r="AH334">
        <v>55.841261740200601</v>
      </c>
      <c r="AI334">
        <v>0</v>
      </c>
    </row>
    <row r="335" spans="1:35" x14ac:dyDescent="0.25">
      <c r="A335" t="s">
        <v>944</v>
      </c>
      <c r="B335" t="s">
        <v>943</v>
      </c>
      <c r="C335" t="s">
        <v>323</v>
      </c>
      <c r="D335">
        <v>12696.90123915</v>
      </c>
      <c r="E335">
        <v>367.75</v>
      </c>
      <c r="F335">
        <v>-4.0632265525236999</v>
      </c>
      <c r="G335">
        <v>4.0311173974540297</v>
      </c>
      <c r="H335">
        <v>6.6405683630563903</v>
      </c>
      <c r="I335">
        <v>3.0882467961238902</v>
      </c>
      <c r="J335">
        <v>29.163834126444499</v>
      </c>
      <c r="K335">
        <v>27.6909722222222</v>
      </c>
      <c r="L335">
        <v>11.9823386114494</v>
      </c>
      <c r="N335">
        <v>-7.5665843069542502</v>
      </c>
      <c r="O335">
        <v>744296</v>
      </c>
      <c r="P335">
        <v>10</v>
      </c>
      <c r="Q335">
        <v>3.44585091420534</v>
      </c>
      <c r="R335">
        <v>4.4151050539466201</v>
      </c>
      <c r="S335">
        <v>4.9162445829413102</v>
      </c>
      <c r="T335">
        <v>1077.21787267694</v>
      </c>
      <c r="U335">
        <v>331173.09090909001</v>
      </c>
      <c r="V335">
        <v>961.17281398366094</v>
      </c>
      <c r="W335">
        <v>353405.21875</v>
      </c>
      <c r="X335">
        <v>0</v>
      </c>
      <c r="Y335">
        <v>20.592031911599101</v>
      </c>
      <c r="Z335">
        <v>0.14653002492162001</v>
      </c>
      <c r="AA335">
        <v>0.43499180595105302</v>
      </c>
      <c r="AB335">
        <v>2.7559984385877199</v>
      </c>
      <c r="AC335">
        <v>-0.38002369232597299</v>
      </c>
      <c r="AD335">
        <v>-0.32652720391464202</v>
      </c>
      <c r="AE335">
        <v>247527</v>
      </c>
      <c r="AF335">
        <v>0</v>
      </c>
      <c r="AG335">
        <v>3.42015863296634</v>
      </c>
      <c r="AH335">
        <v>71.785596817087395</v>
      </c>
      <c r="AI335">
        <v>0</v>
      </c>
    </row>
    <row r="336" spans="1:35" x14ac:dyDescent="0.25">
      <c r="A336" t="s">
        <v>958</v>
      </c>
      <c r="B336" t="s">
        <v>957</v>
      </c>
      <c r="C336" t="s">
        <v>457</v>
      </c>
      <c r="D336">
        <v>12682.48248225</v>
      </c>
      <c r="E336">
        <v>5118.55</v>
      </c>
      <c r="F336">
        <v>-3.6463029930866502</v>
      </c>
      <c r="G336">
        <v>8.9319727167285503</v>
      </c>
      <c r="H336">
        <v>8.7410507531176194</v>
      </c>
      <c r="I336">
        <v>5.1887291861851201</v>
      </c>
      <c r="J336">
        <v>13.3133406921882</v>
      </c>
      <c r="K336">
        <v>38.294336971792902</v>
      </c>
      <c r="L336">
        <v>12.3992621708865</v>
      </c>
      <c r="M336">
        <v>4.2305586850630501</v>
      </c>
      <c r="N336">
        <v>-2.6657289876797301</v>
      </c>
      <c r="O336">
        <v>4037</v>
      </c>
      <c r="P336">
        <v>5</v>
      </c>
      <c r="Q336">
        <v>0.65384539751833703</v>
      </c>
      <c r="R336">
        <v>3.7971731592075102</v>
      </c>
      <c r="S336">
        <v>4.2983126882021896</v>
      </c>
      <c r="T336">
        <v>-8.4995466908431503</v>
      </c>
      <c r="U336">
        <v>10651.272727272701</v>
      </c>
      <c r="V336">
        <v>24.984520123839001</v>
      </c>
      <c r="W336">
        <v>11921.578125</v>
      </c>
      <c r="X336">
        <v>-9.4602212278260805E-3</v>
      </c>
      <c r="Y336">
        <v>12.373193370826501</v>
      </c>
      <c r="Z336">
        <v>-0.220471592522473</v>
      </c>
      <c r="AA336">
        <v>-0.91155212129644703</v>
      </c>
      <c r="AB336">
        <v>0.96569878981825097</v>
      </c>
      <c r="AC336">
        <v>0.15257448750338801</v>
      </c>
      <c r="AD336">
        <v>-0.30521817202725199</v>
      </c>
      <c r="AE336">
        <v>22586</v>
      </c>
      <c r="AF336">
        <v>64.711798116704202</v>
      </c>
      <c r="AG336">
        <v>8.18553797100002</v>
      </c>
      <c r="AH336">
        <v>74.452924649140201</v>
      </c>
      <c r="AI336">
        <v>-9.4602212278260805E-3</v>
      </c>
    </row>
    <row r="337" spans="1:35" x14ac:dyDescent="0.25">
      <c r="A337" t="s">
        <v>968</v>
      </c>
      <c r="B337" t="s">
        <v>967</v>
      </c>
      <c r="C337" t="s">
        <v>488</v>
      </c>
      <c r="D337">
        <v>12682.0365</v>
      </c>
      <c r="E337">
        <v>63.3</v>
      </c>
      <c r="F337">
        <v>60.2775546131856</v>
      </c>
      <c r="G337">
        <v>38.360655737704903</v>
      </c>
      <c r="H337">
        <v>10.5676855895196</v>
      </c>
      <c r="I337">
        <v>7.0153640225871401</v>
      </c>
      <c r="J337">
        <v>3.5545023696682501</v>
      </c>
      <c r="K337">
        <v>84.279475982532702</v>
      </c>
      <c r="L337">
        <v>76.323119777158695</v>
      </c>
      <c r="M337">
        <v>3.4600039366032602</v>
      </c>
      <c r="N337">
        <v>26.762954033296602</v>
      </c>
      <c r="O337">
        <v>5096034</v>
      </c>
      <c r="P337">
        <v>10</v>
      </c>
      <c r="Q337">
        <v>-7.89265982636215E-2</v>
      </c>
      <c r="R337">
        <v>4.8881524440762103</v>
      </c>
      <c r="S337">
        <v>5.3892919730709004</v>
      </c>
      <c r="T337">
        <v>-24.387967262107399</v>
      </c>
      <c r="U337">
        <v>7343620.1818181798</v>
      </c>
      <c r="V337">
        <v>-39.604879172639698</v>
      </c>
      <c r="W337">
        <v>10081185.21875</v>
      </c>
      <c r="X337">
        <v>0</v>
      </c>
      <c r="Y337">
        <v>7.1852834307407898</v>
      </c>
      <c r="Z337">
        <v>-0.11649877616264501</v>
      </c>
      <c r="AA337">
        <v>-0.124725360907138</v>
      </c>
      <c r="AB337">
        <v>0.32329811678905002</v>
      </c>
      <c r="AC337">
        <v>2.7810879664318899E-2</v>
      </c>
      <c r="AD337">
        <v>0.199195863929267</v>
      </c>
      <c r="AE337">
        <v>339744</v>
      </c>
      <c r="AF337">
        <v>0</v>
      </c>
      <c r="AG337">
        <v>6.9594863379789196</v>
      </c>
      <c r="AH337">
        <v>81.806158099805103</v>
      </c>
      <c r="AI337">
        <v>0</v>
      </c>
    </row>
    <row r="338" spans="1:35" x14ac:dyDescent="0.25">
      <c r="A338" t="s">
        <v>948</v>
      </c>
      <c r="B338" t="s">
        <v>947</v>
      </c>
      <c r="C338" t="s">
        <v>61</v>
      </c>
      <c r="D338">
        <v>12629.518486200001</v>
      </c>
      <c r="E338">
        <v>1283.6500000000001</v>
      </c>
      <c r="F338">
        <v>-15.623112592097501</v>
      </c>
      <c r="G338">
        <v>4.0192860905149796</v>
      </c>
      <c r="H338">
        <v>1.1783715614408401</v>
      </c>
      <c r="I338">
        <v>-2.37395000549165</v>
      </c>
      <c r="J338">
        <v>12.647528531920599</v>
      </c>
      <c r="K338">
        <v>38.026881720430097</v>
      </c>
      <c r="L338">
        <v>0.42245257187561802</v>
      </c>
      <c r="N338">
        <v>-7.5784156138933003</v>
      </c>
      <c r="O338">
        <v>21250</v>
      </c>
      <c r="P338">
        <v>5</v>
      </c>
      <c r="Q338">
        <v>-1.7263818710764001</v>
      </c>
      <c r="R338">
        <v>-0.55392004958164398</v>
      </c>
      <c r="S338">
        <v>-5.2780520586958299E-2</v>
      </c>
      <c r="T338">
        <v>-2.9768970870240099</v>
      </c>
      <c r="U338">
        <v>35151</v>
      </c>
      <c r="V338">
        <v>92.6214648295866</v>
      </c>
      <c r="W338">
        <v>42110.640625</v>
      </c>
      <c r="X338">
        <v>-1.03424370649918E-5</v>
      </c>
      <c r="Y338">
        <v>16.141492192339101</v>
      </c>
      <c r="Z338">
        <v>-2.45901783460169E-2</v>
      </c>
      <c r="AA338">
        <v>4.7839976849488097E-2</v>
      </c>
      <c r="AB338">
        <v>0.59353591478493695</v>
      </c>
      <c r="AC338">
        <v>9.6395650343301706E-2</v>
      </c>
      <c r="AD338">
        <v>0.21663268658971599</v>
      </c>
      <c r="AE338">
        <v>67297</v>
      </c>
      <c r="AF338">
        <v>0</v>
      </c>
      <c r="AG338">
        <v>1.7469400090041201</v>
      </c>
      <c r="AH338">
        <v>79.739753256342098</v>
      </c>
      <c r="AI338">
        <v>-1.03424370649918E-5</v>
      </c>
    </row>
    <row r="339" spans="1:35" x14ac:dyDescent="0.25">
      <c r="A339" t="s">
        <v>950</v>
      </c>
      <c r="B339" t="s">
        <v>949</v>
      </c>
      <c r="C339" t="s">
        <v>763</v>
      </c>
      <c r="D339">
        <v>12558.01719147</v>
      </c>
      <c r="E339">
        <v>1605.25</v>
      </c>
      <c r="F339">
        <v>-48.0697023649047</v>
      </c>
      <c r="G339">
        <v>-15.0706311835352</v>
      </c>
      <c r="H339">
        <v>4.7198121208167398</v>
      </c>
      <c r="I339">
        <v>1.1674905538842399</v>
      </c>
      <c r="J339">
        <v>50.219591963868503</v>
      </c>
      <c r="K339">
        <v>20.1984275552227</v>
      </c>
      <c r="L339">
        <v>-32.024137200931598</v>
      </c>
      <c r="N339">
        <v>-26.6683328879435</v>
      </c>
      <c r="O339">
        <v>130578</v>
      </c>
      <c r="P339">
        <v>10</v>
      </c>
      <c r="Q339">
        <v>1.09263807544555</v>
      </c>
      <c r="R339">
        <v>1.94652610186714</v>
      </c>
      <c r="S339">
        <v>2.4476656308618301</v>
      </c>
      <c r="T339">
        <v>12.1563238136139</v>
      </c>
      <c r="U339">
        <v>296918.409090909</v>
      </c>
      <c r="V339">
        <v>-20.521263839603598</v>
      </c>
      <c r="W339">
        <v>394660.625</v>
      </c>
      <c r="X339">
        <v>-2.29290267637694E-2</v>
      </c>
      <c r="Y339">
        <v>14.3513909652407</v>
      </c>
      <c r="Z339">
        <v>1.8429581122037799</v>
      </c>
      <c r="AA339">
        <v>3.43445788917322</v>
      </c>
      <c r="AB339">
        <v>35.014803499287702</v>
      </c>
      <c r="AC339">
        <v>-3.81213392806356</v>
      </c>
      <c r="AD339">
        <v>-2.9005416847292098</v>
      </c>
      <c r="AE339">
        <v>94788</v>
      </c>
      <c r="AF339">
        <v>0</v>
      </c>
      <c r="AG339">
        <v>6.4689412280929197</v>
      </c>
      <c r="AH339">
        <v>39.129785459425598</v>
      </c>
      <c r="AI339">
        <v>-1.4264177548376699E-2</v>
      </c>
    </row>
    <row r="340" spans="1:35" x14ac:dyDescent="0.25">
      <c r="A340" t="s">
        <v>960</v>
      </c>
      <c r="B340" t="s">
        <v>959</v>
      </c>
      <c r="C340" t="s">
        <v>315</v>
      </c>
      <c r="D340">
        <v>12522.050185639901</v>
      </c>
      <c r="E340">
        <v>494.35</v>
      </c>
      <c r="F340">
        <v>-10.920631617986899</v>
      </c>
      <c r="G340">
        <v>0.457224141434667</v>
      </c>
      <c r="H340">
        <v>1.1354337152209499</v>
      </c>
      <c r="I340">
        <v>-2.41688785171154</v>
      </c>
      <c r="J340">
        <v>5.1886315363608597</v>
      </c>
      <c r="K340">
        <v>26.594110115236798</v>
      </c>
      <c r="L340">
        <v>5.1249335459861802</v>
      </c>
      <c r="N340">
        <v>-11.140477562973601</v>
      </c>
      <c r="O340">
        <v>245117</v>
      </c>
      <c r="P340">
        <v>1</v>
      </c>
      <c r="Q340">
        <v>0.49806871315308898</v>
      </c>
      <c r="R340">
        <v>2.2546281931947498</v>
      </c>
      <c r="S340">
        <v>2.7557677221894301</v>
      </c>
      <c r="T340">
        <v>-38.565782185563002</v>
      </c>
      <c r="U340">
        <v>259724.68181818101</v>
      </c>
      <c r="V340">
        <v>145.57622754550999</v>
      </c>
      <c r="W340">
        <v>238096.671875</v>
      </c>
      <c r="X340">
        <v>0</v>
      </c>
      <c r="Y340">
        <v>10.6236405925409</v>
      </c>
      <c r="Z340">
        <v>-0.80678976095987098</v>
      </c>
      <c r="AA340">
        <v>-0.72943347316038398</v>
      </c>
      <c r="AB340">
        <v>9.5007511560232203</v>
      </c>
      <c r="AC340">
        <v>2.8577774860732302E-2</v>
      </c>
      <c r="AD340">
        <v>1.3876230473765601</v>
      </c>
      <c r="AE340">
        <v>72167</v>
      </c>
      <c r="AF340">
        <v>0</v>
      </c>
      <c r="AG340">
        <v>11.8075894939757</v>
      </c>
      <c r="AH340">
        <v>60.000403197681301</v>
      </c>
      <c r="AI340">
        <v>0</v>
      </c>
    </row>
    <row r="341" spans="1:35" x14ac:dyDescent="0.25">
      <c r="A341" t="s">
        <v>964</v>
      </c>
      <c r="B341" t="s">
        <v>963</v>
      </c>
      <c r="C341" t="s">
        <v>88</v>
      </c>
      <c r="D341">
        <v>12490.79732392</v>
      </c>
      <c r="E341">
        <v>2719.35</v>
      </c>
      <c r="F341">
        <v>21.035720280261199</v>
      </c>
      <c r="G341">
        <v>21.315607503736199</v>
      </c>
      <c r="H341">
        <v>11.599704518406</v>
      </c>
      <c r="I341">
        <v>8.0473829514735407</v>
      </c>
      <c r="J341">
        <v>2.9657822641440101</v>
      </c>
      <c r="K341">
        <v>44.262599469496003</v>
      </c>
      <c r="L341">
        <v>37.081285444234297</v>
      </c>
      <c r="M341">
        <v>8.0197805380387308</v>
      </c>
      <c r="N341">
        <v>9.7179057993279496</v>
      </c>
      <c r="O341">
        <v>27409</v>
      </c>
      <c r="P341">
        <v>10</v>
      </c>
      <c r="Q341">
        <v>-0.85496572845268604</v>
      </c>
      <c r="R341">
        <v>1.38316711715909</v>
      </c>
      <c r="S341">
        <v>1.8843066461537801</v>
      </c>
      <c r="T341">
        <v>18.213577158630201</v>
      </c>
      <c r="U341">
        <v>20021.8636363636</v>
      </c>
      <c r="V341">
        <v>291.33352370074198</v>
      </c>
      <c r="W341">
        <v>16599.71875</v>
      </c>
      <c r="X341">
        <v>0</v>
      </c>
      <c r="Y341">
        <v>8.7538241392011393</v>
      </c>
      <c r="Z341">
        <v>-0.239387897061931</v>
      </c>
      <c r="AA341">
        <v>-0.45725200752897699</v>
      </c>
      <c r="AB341">
        <v>3.1525803708775402</v>
      </c>
      <c r="AC341">
        <v>0.18212873982379599</v>
      </c>
      <c r="AD341">
        <v>0.439215241247568</v>
      </c>
      <c r="AE341">
        <v>45231</v>
      </c>
      <c r="AF341">
        <v>0</v>
      </c>
      <c r="AG341">
        <v>6.9671017200276601</v>
      </c>
      <c r="AH341">
        <v>74.756478402849794</v>
      </c>
      <c r="AI341">
        <v>0</v>
      </c>
    </row>
    <row r="342" spans="1:35" x14ac:dyDescent="0.25">
      <c r="A342" t="s">
        <v>952</v>
      </c>
      <c r="B342" t="s">
        <v>951</v>
      </c>
      <c r="C342" t="s">
        <v>88</v>
      </c>
      <c r="D342">
        <v>12385.418801399999</v>
      </c>
      <c r="E342">
        <v>2467.1</v>
      </c>
      <c r="F342">
        <v>-29.9023014896771</v>
      </c>
      <c r="G342">
        <v>-5.3735808530223901</v>
      </c>
      <c r="H342">
        <v>-6.8755308106067696</v>
      </c>
      <c r="I342">
        <v>-10.4278523775392</v>
      </c>
      <c r="J342">
        <v>30.770945644684002</v>
      </c>
      <c r="K342">
        <v>14.957364521690501</v>
      </c>
      <c r="L342">
        <v>-13.856736325704</v>
      </c>
      <c r="M342">
        <v>54.832825683717303</v>
      </c>
      <c r="N342">
        <v>-16.971282557430602</v>
      </c>
      <c r="O342">
        <v>24751</v>
      </c>
      <c r="P342">
        <v>2</v>
      </c>
      <c r="Q342">
        <v>1.8158557220089899</v>
      </c>
      <c r="R342">
        <v>1.31411441008582</v>
      </c>
      <c r="S342">
        <v>1.81525393908051</v>
      </c>
      <c r="T342">
        <v>3.9564870427149299</v>
      </c>
      <c r="U342">
        <v>28909.9545454545</v>
      </c>
      <c r="V342">
        <v>-19.367344279384898</v>
      </c>
      <c r="W342">
        <v>35726.359375</v>
      </c>
      <c r="X342">
        <v>-1.8940850932551701E-2</v>
      </c>
      <c r="Y342">
        <v>1.16208807225582</v>
      </c>
      <c r="Z342">
        <v>1.7436777559409498E-2</v>
      </c>
      <c r="AA342">
        <v>4.4691763872019001E-2</v>
      </c>
      <c r="AB342">
        <v>2.8643673330602102</v>
      </c>
      <c r="AC342">
        <v>7.7650113068322396E-2</v>
      </c>
      <c r="AD342">
        <v>0.16989811553351999</v>
      </c>
      <c r="AE342">
        <v>201859</v>
      </c>
      <c r="AF342">
        <v>0</v>
      </c>
      <c r="AG342">
        <v>18.377653923763202</v>
      </c>
      <c r="AH342">
        <v>71.967193294040698</v>
      </c>
      <c r="AI342">
        <v>-1.8747857210882998E-2</v>
      </c>
    </row>
    <row r="343" spans="1:35" x14ac:dyDescent="0.25">
      <c r="A343" t="s">
        <v>981</v>
      </c>
      <c r="B343" t="s">
        <v>980</v>
      </c>
      <c r="C343" t="s">
        <v>982</v>
      </c>
      <c r="D343">
        <v>12353.7318555</v>
      </c>
      <c r="E343">
        <v>127.85</v>
      </c>
      <c r="F343">
        <v>12.124860901189701</v>
      </c>
      <c r="G343">
        <v>3.5641960307816798</v>
      </c>
      <c r="H343">
        <v>10.358221838584299</v>
      </c>
      <c r="I343">
        <v>6.8059002716518702</v>
      </c>
      <c r="J343">
        <v>3.5197497066875099</v>
      </c>
      <c r="K343">
        <v>36.228023441662202</v>
      </c>
      <c r="L343">
        <v>28.1704260651629</v>
      </c>
      <c r="M343">
        <v>16.354265503222098</v>
      </c>
      <c r="N343">
        <v>-8.0335056736265997</v>
      </c>
      <c r="O343">
        <v>4170368</v>
      </c>
      <c r="P343">
        <v>5</v>
      </c>
      <c r="Q343">
        <v>7.8277886497060106E-2</v>
      </c>
      <c r="R343">
        <v>6.5860775323051097</v>
      </c>
      <c r="S343">
        <v>7.0872170612997998</v>
      </c>
      <c r="T343">
        <v>-31.353074468922099</v>
      </c>
      <c r="U343">
        <v>6497902.7272727201</v>
      </c>
      <c r="V343">
        <v>-29.964421034883301</v>
      </c>
      <c r="W343">
        <v>4838199.15625</v>
      </c>
      <c r="X343">
        <v>0</v>
      </c>
      <c r="Y343">
        <v>15.8847880531447</v>
      </c>
      <c r="Z343">
        <v>-0.55790982317068005</v>
      </c>
      <c r="AA343">
        <v>-3.2035708895833098E-2</v>
      </c>
      <c r="AB343">
        <v>1.8011886612702701</v>
      </c>
      <c r="AC343">
        <v>0.29599492264938698</v>
      </c>
      <c r="AD343">
        <v>0.34846269899273002</v>
      </c>
      <c r="AE343">
        <v>320901</v>
      </c>
      <c r="AF343">
        <v>0</v>
      </c>
      <c r="AG343">
        <v>11.7994001844959</v>
      </c>
      <c r="AH343">
        <v>66.142449388175393</v>
      </c>
      <c r="AI343">
        <v>0</v>
      </c>
    </row>
    <row r="344" spans="1:35" x14ac:dyDescent="0.25">
      <c r="A344" t="s">
        <v>972</v>
      </c>
      <c r="B344" t="s">
        <v>971</v>
      </c>
      <c r="C344" t="s">
        <v>423</v>
      </c>
      <c r="D344">
        <v>12338.42185904</v>
      </c>
      <c r="E344">
        <v>2476.0500000000002</v>
      </c>
      <c r="F344">
        <v>51.913327794919702</v>
      </c>
      <c r="G344">
        <v>17.120760607350601</v>
      </c>
      <c r="H344">
        <v>6.40981563453522</v>
      </c>
      <c r="I344">
        <v>2.8574940676027198</v>
      </c>
      <c r="J344">
        <v>16.4516063892086</v>
      </c>
      <c r="K344">
        <v>70.762068965517201</v>
      </c>
      <c r="L344">
        <v>67.958892958892903</v>
      </c>
      <c r="M344">
        <v>25.450130290838299</v>
      </c>
      <c r="N344">
        <v>5.5230589029423696</v>
      </c>
      <c r="O344">
        <v>73207</v>
      </c>
      <c r="P344">
        <v>10</v>
      </c>
      <c r="Q344">
        <v>1.5336354130359</v>
      </c>
      <c r="R344">
        <v>5.0486837360259598</v>
      </c>
      <c r="S344">
        <v>5.5498232650206498</v>
      </c>
      <c r="T344">
        <v>18.2914020715174</v>
      </c>
      <c r="U344">
        <v>56889.909090909001</v>
      </c>
      <c r="V344">
        <v>136.51783406564999</v>
      </c>
      <c r="W344">
        <v>56792.5625</v>
      </c>
      <c r="X344">
        <v>0</v>
      </c>
      <c r="Y344">
        <v>0.432366281640095</v>
      </c>
      <c r="Z344">
        <v>2.6504440254682599E-3</v>
      </c>
      <c r="AA344">
        <v>7.3722268568210403E-4</v>
      </c>
      <c r="AB344">
        <v>1.1680394161544101</v>
      </c>
      <c r="AC344">
        <v>0.139673063677698</v>
      </c>
      <c r="AD344">
        <v>0.16535726957699701</v>
      </c>
      <c r="AE344">
        <v>92424</v>
      </c>
      <c r="AF344">
        <v>0</v>
      </c>
      <c r="AG344">
        <v>14.098569558719401</v>
      </c>
      <c r="AH344">
        <v>73.384187731602495</v>
      </c>
      <c r="AI344">
        <v>0</v>
      </c>
    </row>
    <row r="345" spans="1:35" x14ac:dyDescent="0.25">
      <c r="A345" t="s">
        <v>979</v>
      </c>
      <c r="B345" t="s">
        <v>978</v>
      </c>
      <c r="C345" t="s">
        <v>66</v>
      </c>
      <c r="D345">
        <v>12271.901809999999</v>
      </c>
      <c r="E345">
        <v>199.5</v>
      </c>
      <c r="F345">
        <v>33.616850439927802</v>
      </c>
      <c r="G345">
        <v>20.872462890033301</v>
      </c>
      <c r="H345">
        <v>15.484804630969601</v>
      </c>
      <c r="I345">
        <v>11.9324830640371</v>
      </c>
      <c r="J345">
        <v>1.80451127819547</v>
      </c>
      <c r="K345">
        <v>64.197530864197503</v>
      </c>
      <c r="L345">
        <v>49.662415603900897</v>
      </c>
      <c r="M345">
        <v>12.119435344513199</v>
      </c>
      <c r="N345">
        <v>9.2747611856250192</v>
      </c>
      <c r="O345">
        <v>1059989</v>
      </c>
      <c r="P345">
        <v>2</v>
      </c>
      <c r="Q345">
        <v>0.17574692442881901</v>
      </c>
      <c r="R345">
        <v>5.89171974522292</v>
      </c>
      <c r="S345">
        <v>6.39285927421761</v>
      </c>
      <c r="T345">
        <v>-72.990435712110695</v>
      </c>
      <c r="U345">
        <v>941165.318181818</v>
      </c>
      <c r="V345">
        <v>-35.508327421535299</v>
      </c>
      <c r="W345">
        <v>1133267.25</v>
      </c>
      <c r="X345">
        <v>0</v>
      </c>
      <c r="Y345">
        <v>11.874782349876501</v>
      </c>
      <c r="Z345">
        <v>-0.383015383948899</v>
      </c>
      <c r="AA345">
        <v>0.25257894167712702</v>
      </c>
      <c r="AB345">
        <v>5.8149445546244696</v>
      </c>
      <c r="AC345">
        <v>0.30314359565083199</v>
      </c>
      <c r="AD345">
        <v>0.416245146142869</v>
      </c>
      <c r="AE345">
        <v>231913</v>
      </c>
      <c r="AF345">
        <v>0</v>
      </c>
      <c r="AG345">
        <v>15.465979511356601</v>
      </c>
      <c r="AH345">
        <v>52.470685431877598</v>
      </c>
      <c r="AI345">
        <v>0</v>
      </c>
    </row>
    <row r="346" spans="1:35" x14ac:dyDescent="0.25">
      <c r="A346" t="s">
        <v>962</v>
      </c>
      <c r="B346" t="s">
        <v>961</v>
      </c>
      <c r="C346" t="s">
        <v>41</v>
      </c>
      <c r="D346">
        <v>12143.125582250001</v>
      </c>
      <c r="E346">
        <v>286.10000000000002</v>
      </c>
      <c r="F346">
        <v>11.5068200344218</v>
      </c>
      <c r="G346">
        <v>16.6326946596004</v>
      </c>
      <c r="H346">
        <v>0.56239015817224003</v>
      </c>
      <c r="I346">
        <v>-2.98993140876025</v>
      </c>
      <c r="J346">
        <v>3.79238028661306</v>
      </c>
      <c r="K346">
        <v>27.8659217877095</v>
      </c>
      <c r="L346">
        <v>27.552385198395001</v>
      </c>
      <c r="M346">
        <v>6.0089827593465097</v>
      </c>
      <c r="N346">
        <v>5.0349929551921999</v>
      </c>
      <c r="O346">
        <v>222063</v>
      </c>
      <c r="P346">
        <v>1</v>
      </c>
      <c r="Q346">
        <v>2.14209210996072</v>
      </c>
      <c r="R346">
        <v>0.81042988019732598</v>
      </c>
      <c r="S346">
        <v>1.31156940919201</v>
      </c>
      <c r="T346">
        <v>50.168384321999497</v>
      </c>
      <c r="U346">
        <v>339947.68181818101</v>
      </c>
      <c r="V346">
        <v>63.327253203100803</v>
      </c>
      <c r="W346">
        <v>277432.6875</v>
      </c>
      <c r="X346">
        <v>-0.226190218836649</v>
      </c>
      <c r="Y346">
        <v>19.367309475640202</v>
      </c>
      <c r="Z346">
        <v>0.27356864092099897</v>
      </c>
      <c r="AA346">
        <v>0.43691605540311301</v>
      </c>
      <c r="AB346">
        <v>12.827764328377899</v>
      </c>
      <c r="AC346">
        <v>-8.2939602345728503E-3</v>
      </c>
      <c r="AD346">
        <v>-7.7343316297831394E-2</v>
      </c>
      <c r="AE346">
        <v>117061</v>
      </c>
      <c r="AF346">
        <v>0</v>
      </c>
      <c r="AG346">
        <v>6.7646587485739804</v>
      </c>
      <c r="AH346">
        <v>55.622111340040199</v>
      </c>
      <c r="AI346">
        <v>-0.17423711215143101</v>
      </c>
    </row>
    <row r="347" spans="1:35" x14ac:dyDescent="0.25">
      <c r="A347" t="s">
        <v>1004</v>
      </c>
      <c r="B347" t="s">
        <v>1003</v>
      </c>
      <c r="C347" t="s">
        <v>527</v>
      </c>
      <c r="D347">
        <v>12102.4021068</v>
      </c>
      <c r="E347">
        <v>822.75</v>
      </c>
      <c r="F347">
        <v>-10.007415917936299</v>
      </c>
      <c r="G347">
        <v>20.797239759212999</v>
      </c>
      <c r="H347">
        <v>16.677302701552801</v>
      </c>
      <c r="I347">
        <v>13.124981134620301</v>
      </c>
      <c r="J347">
        <v>7.9854147675478604</v>
      </c>
      <c r="K347">
        <v>49.251700680272101</v>
      </c>
      <c r="L347">
        <v>6.03814924603686</v>
      </c>
      <c r="M347">
        <v>-1.90819359714994</v>
      </c>
      <c r="N347">
        <v>9.1995380548047407</v>
      </c>
      <c r="O347">
        <v>1554543</v>
      </c>
      <c r="P347">
        <v>1</v>
      </c>
      <c r="Q347">
        <v>0.58068459657701699</v>
      </c>
      <c r="R347">
        <v>10.5029883822443</v>
      </c>
      <c r="S347">
        <v>11.004127911238999</v>
      </c>
      <c r="T347">
        <v>593.79728022922097</v>
      </c>
      <c r="U347">
        <v>267033.27272727201</v>
      </c>
      <c r="V347">
        <v>2239.59364888253</v>
      </c>
      <c r="W347">
        <v>185944.265625</v>
      </c>
      <c r="X347">
        <v>0.193796194463871</v>
      </c>
      <c r="Y347">
        <v>6.1062617394341396</v>
      </c>
      <c r="Z347">
        <v>-0.17341144597129701</v>
      </c>
      <c r="AA347">
        <v>0.14575111505025301</v>
      </c>
      <c r="AB347">
        <v>6.4093084360844896</v>
      </c>
      <c r="AC347">
        <v>-6.2778084879758098E-2</v>
      </c>
      <c r="AD347">
        <v>-0.94476119656417801</v>
      </c>
      <c r="AE347">
        <v>68944</v>
      </c>
      <c r="AF347">
        <v>0</v>
      </c>
      <c r="AG347">
        <v>7.1969543509929004</v>
      </c>
      <c r="AH347">
        <v>69.660113975746199</v>
      </c>
      <c r="AI347">
        <v>-1.8781307423992599E-2</v>
      </c>
    </row>
    <row r="348" spans="1:35" x14ac:dyDescent="0.25">
      <c r="A348" t="s">
        <v>977</v>
      </c>
      <c r="B348" t="s">
        <v>976</v>
      </c>
      <c r="C348" t="s">
        <v>336</v>
      </c>
      <c r="D348">
        <v>11817.72006172</v>
      </c>
      <c r="E348">
        <v>191.45</v>
      </c>
      <c r="F348">
        <v>-20.296627929664499</v>
      </c>
      <c r="G348">
        <v>-8.7029089175011904</v>
      </c>
      <c r="H348">
        <v>0.78968149513029695</v>
      </c>
      <c r="I348">
        <v>-2.7626400718021999</v>
      </c>
      <c r="J348">
        <v>23.6354139462</v>
      </c>
      <c r="K348">
        <v>15.331325301204799</v>
      </c>
      <c r="L348">
        <v>-4.2510627656914197</v>
      </c>
      <c r="M348">
        <v>0.41247236319448199</v>
      </c>
      <c r="N348">
        <v>-20.300610621909399</v>
      </c>
      <c r="O348">
        <v>26995</v>
      </c>
      <c r="P348">
        <v>10</v>
      </c>
      <c r="Q348">
        <v>-1.54281306248392</v>
      </c>
      <c r="R348">
        <v>0.130753138075313</v>
      </c>
      <c r="S348">
        <v>0.63189266706999903</v>
      </c>
      <c r="T348">
        <v>-43.285432161015102</v>
      </c>
      <c r="U348">
        <v>52129.227272727199</v>
      </c>
      <c r="V348">
        <v>-2.5240124214631301</v>
      </c>
      <c r="W348">
        <v>39052.25</v>
      </c>
      <c r="X348">
        <v>0</v>
      </c>
      <c r="Y348">
        <v>0.131202725136673</v>
      </c>
      <c r="Z348">
        <v>2.13903357568212E-6</v>
      </c>
      <c r="AA348">
        <v>-9.1830356814362403E-4</v>
      </c>
      <c r="AB348">
        <v>0</v>
      </c>
      <c r="AC348">
        <v>-3.4323261837441402E-4</v>
      </c>
      <c r="AD348">
        <v>-1.97778335228209E-4</v>
      </c>
      <c r="AE348">
        <v>18859</v>
      </c>
      <c r="AF348">
        <v>0</v>
      </c>
      <c r="AG348">
        <v>0.59576445420346802</v>
      </c>
      <c r="AH348">
        <v>99.033573277175904</v>
      </c>
      <c r="AI348">
        <v>0</v>
      </c>
    </row>
    <row r="349" spans="1:35" x14ac:dyDescent="0.25">
      <c r="A349" t="s">
        <v>966</v>
      </c>
      <c r="B349" t="s">
        <v>965</v>
      </c>
      <c r="C349" t="s">
        <v>66</v>
      </c>
      <c r="D349">
        <v>11814.73089993</v>
      </c>
      <c r="E349">
        <v>325.64999999999998</v>
      </c>
      <c r="F349">
        <v>271.63300626459801</v>
      </c>
      <c r="G349">
        <v>179.288164665523</v>
      </c>
      <c r="H349">
        <v>26.564321803342299</v>
      </c>
      <c r="I349">
        <v>23.012000236409801</v>
      </c>
      <c r="J349">
        <v>18.071549209273702</v>
      </c>
      <c r="K349">
        <v>320.464816010329</v>
      </c>
      <c r="L349">
        <v>287.67857142857099</v>
      </c>
      <c r="M349">
        <v>30.466544562698999</v>
      </c>
      <c r="N349">
        <v>167.69046296111401</v>
      </c>
      <c r="O349">
        <v>3897585</v>
      </c>
      <c r="P349">
        <v>2</v>
      </c>
      <c r="Q349">
        <v>-12.3890234059725</v>
      </c>
      <c r="R349">
        <v>-14.370234025769101</v>
      </c>
      <c r="S349">
        <v>-13.8690944967744</v>
      </c>
      <c r="T349">
        <v>332.97744233943803</v>
      </c>
      <c r="U349">
        <v>1923946.9545454499</v>
      </c>
      <c r="V349">
        <v>33.327985506819999</v>
      </c>
      <c r="W349">
        <v>2768763.859375</v>
      </c>
      <c r="X349">
        <v>0.23331990436889</v>
      </c>
      <c r="Y349">
        <v>1.18072600141064</v>
      </c>
      <c r="Z349">
        <v>-2.59371171755702E-2</v>
      </c>
      <c r="AA349">
        <v>0.25701873918327001</v>
      </c>
      <c r="AB349">
        <v>15.922836108471399</v>
      </c>
      <c r="AC349">
        <v>0.98256655128540504</v>
      </c>
      <c r="AD349">
        <v>4.8942300248787696</v>
      </c>
      <c r="AE349">
        <v>83048</v>
      </c>
      <c r="AF349">
        <v>0</v>
      </c>
      <c r="AG349">
        <v>12.480388485506101</v>
      </c>
      <c r="AH349">
        <v>63.255495471853401</v>
      </c>
      <c r="AI349">
        <v>6.58318341526609E-3</v>
      </c>
    </row>
    <row r="350" spans="1:35" x14ac:dyDescent="0.25">
      <c r="A350" t="s">
        <v>984</v>
      </c>
      <c r="B350" t="s">
        <v>983</v>
      </c>
      <c r="C350" t="s">
        <v>328</v>
      </c>
      <c r="D350">
        <v>11784.351632399999</v>
      </c>
      <c r="E350">
        <v>473.5</v>
      </c>
      <c r="F350">
        <v>-16.045565163973102</v>
      </c>
      <c r="G350">
        <v>12.4970301734378</v>
      </c>
      <c r="H350">
        <v>11.648196180146099</v>
      </c>
      <c r="I350">
        <v>8.0958746132136792</v>
      </c>
      <c r="J350">
        <v>3.8859556494191998</v>
      </c>
      <c r="K350">
        <v>56.270627062706197</v>
      </c>
      <c r="N350">
        <v>0.89932846902958696</v>
      </c>
      <c r="O350">
        <v>313211</v>
      </c>
      <c r="P350">
        <v>1</v>
      </c>
      <c r="Q350">
        <v>0.25407579928011598</v>
      </c>
      <c r="R350">
        <v>2.33412578344499</v>
      </c>
      <c r="S350">
        <v>2.8352653124396801</v>
      </c>
      <c r="T350">
        <v>12.663801010773099</v>
      </c>
      <c r="U350">
        <v>1106764</v>
      </c>
      <c r="V350">
        <v>-57.669784558663501</v>
      </c>
      <c r="W350">
        <v>662149.359375</v>
      </c>
      <c r="X350">
        <v>-0.60117859861901402</v>
      </c>
      <c r="Y350">
        <v>12.4163972985759</v>
      </c>
      <c r="Z350">
        <v>1.8536440320519501</v>
      </c>
      <c r="AA350">
        <v>2.5203947835652798</v>
      </c>
      <c r="AB350">
        <v>5.4672303958464497</v>
      </c>
      <c r="AC350">
        <v>2.01821106242366</v>
      </c>
      <c r="AD350">
        <v>1.7533361805151699</v>
      </c>
      <c r="AE350">
        <v>75172</v>
      </c>
      <c r="AF350">
        <v>0</v>
      </c>
      <c r="AG350">
        <v>2.8820477970651899</v>
      </c>
      <c r="AH350">
        <v>75.365312187236796</v>
      </c>
      <c r="AI350">
        <v>-0.60117859861901402</v>
      </c>
    </row>
    <row r="351" spans="1:35" x14ac:dyDescent="0.25">
      <c r="A351" t="s">
        <v>1013</v>
      </c>
      <c r="B351" t="s">
        <v>1012</v>
      </c>
      <c r="C351" t="s">
        <v>290</v>
      </c>
      <c r="D351">
        <v>11769.118706744999</v>
      </c>
      <c r="E351">
        <v>137.94999999999999</v>
      </c>
      <c r="F351">
        <v>25.8053345789574</v>
      </c>
      <c r="G351">
        <v>22.6767452200978</v>
      </c>
      <c r="H351">
        <v>6.7311411992262897</v>
      </c>
      <c r="I351">
        <v>3.1788196322937901</v>
      </c>
      <c r="J351">
        <v>1.4860456687205701</v>
      </c>
      <c r="K351">
        <v>52.4309392265193</v>
      </c>
      <c r="L351">
        <v>41.850899742930501</v>
      </c>
      <c r="M351">
        <v>5.8024986159119702</v>
      </c>
      <c r="N351">
        <v>11.0790435156895</v>
      </c>
      <c r="O351">
        <v>5132235</v>
      </c>
      <c r="P351">
        <v>2</v>
      </c>
      <c r="Q351">
        <v>-0.79108234448041903</v>
      </c>
      <c r="R351">
        <v>6.8965517241379102</v>
      </c>
      <c r="S351">
        <v>7.3976912531325896</v>
      </c>
      <c r="T351">
        <v>-69.015498665227994</v>
      </c>
      <c r="U351">
        <v>8136448.5909090899</v>
      </c>
      <c r="V351">
        <v>-13.232033158317501</v>
      </c>
      <c r="W351">
        <v>15236537.3125</v>
      </c>
      <c r="X351">
        <v>0</v>
      </c>
      <c r="Y351">
        <v>10.6808132071909</v>
      </c>
      <c r="Z351">
        <v>-2.8520599399904798</v>
      </c>
      <c r="AA351">
        <v>-0.89397083190011095</v>
      </c>
      <c r="AB351">
        <v>30.736298217187901</v>
      </c>
      <c r="AC351">
        <v>0.57029762055618605</v>
      </c>
      <c r="AD351">
        <v>0.66541624221290896</v>
      </c>
      <c r="AE351">
        <v>370993</v>
      </c>
      <c r="AF351">
        <v>0</v>
      </c>
      <c r="AG351">
        <v>14.2250171078274</v>
      </c>
      <c r="AH351">
        <v>35.202371162214497</v>
      </c>
      <c r="AI351">
        <v>0</v>
      </c>
    </row>
    <row r="352" spans="1:35" x14ac:dyDescent="0.25">
      <c r="A352" t="s">
        <v>1019</v>
      </c>
      <c r="B352" t="s">
        <v>1018</v>
      </c>
      <c r="C352" t="s">
        <v>1020</v>
      </c>
      <c r="D352">
        <v>11726.3174792399</v>
      </c>
      <c r="E352">
        <v>1232.5999999999999</v>
      </c>
      <c r="F352">
        <v>51.143312421649</v>
      </c>
      <c r="G352">
        <v>41.442423546961898</v>
      </c>
      <c r="H352">
        <v>7.21523942069323</v>
      </c>
      <c r="I352">
        <v>3.6629178537607299</v>
      </c>
      <c r="J352">
        <v>6.6607171831900098</v>
      </c>
      <c r="K352">
        <v>73.605633802816797</v>
      </c>
      <c r="L352">
        <v>67.188877585622194</v>
      </c>
      <c r="M352">
        <v>40.479254659948801</v>
      </c>
      <c r="N352">
        <v>29.8447218425536</v>
      </c>
      <c r="O352">
        <v>115933</v>
      </c>
      <c r="P352">
        <v>5</v>
      </c>
      <c r="Q352">
        <v>0.85092456226475699</v>
      </c>
      <c r="R352">
        <v>9.2197953125692198</v>
      </c>
      <c r="S352">
        <v>9.7209348415639099</v>
      </c>
      <c r="T352">
        <v>-80.777215131105507</v>
      </c>
      <c r="U352">
        <v>228516.27272727201</v>
      </c>
      <c r="V352">
        <v>152.85278080697901</v>
      </c>
      <c r="W352">
        <v>181498.53125</v>
      </c>
      <c r="X352">
        <v>-1.48591743198593E-2</v>
      </c>
      <c r="Y352">
        <v>4.2478429837999201</v>
      </c>
      <c r="Z352">
        <v>0.572160888862002</v>
      </c>
      <c r="AA352">
        <v>0.86353671548924504</v>
      </c>
      <c r="AB352">
        <v>15.6113687245882</v>
      </c>
      <c r="AC352">
        <v>-0.59825309969815699</v>
      </c>
      <c r="AD352">
        <v>-0.71367660679718803</v>
      </c>
      <c r="AE352">
        <v>36141</v>
      </c>
      <c r="AF352">
        <v>0</v>
      </c>
      <c r="AG352">
        <v>4.5301483228682704</v>
      </c>
      <c r="AH352">
        <v>53.312900931667201</v>
      </c>
      <c r="AI352">
        <v>0</v>
      </c>
    </row>
    <row r="353" spans="1:35" x14ac:dyDescent="0.25">
      <c r="A353" t="s">
        <v>998</v>
      </c>
      <c r="B353" t="s">
        <v>997</v>
      </c>
      <c r="C353" t="s">
        <v>423</v>
      </c>
      <c r="D353">
        <v>11721.87586398</v>
      </c>
      <c r="E353">
        <v>408.1</v>
      </c>
      <c r="F353">
        <v>-20.055914452459501</v>
      </c>
      <c r="G353">
        <v>-4.4933302129651196</v>
      </c>
      <c r="H353">
        <v>10.506363390197601</v>
      </c>
      <c r="I353">
        <v>6.95404182326517</v>
      </c>
      <c r="J353">
        <v>23.254104386179801</v>
      </c>
      <c r="K353">
        <v>32.931596091205201</v>
      </c>
      <c r="L353">
        <v>-4.0103492884863998</v>
      </c>
      <c r="N353">
        <v>-16.0910319173734</v>
      </c>
      <c r="O353">
        <v>75037</v>
      </c>
      <c r="P353">
        <v>5</v>
      </c>
      <c r="Q353">
        <v>0.28258999877135599</v>
      </c>
      <c r="R353">
        <v>4.9235120195397899</v>
      </c>
      <c r="S353">
        <v>5.42465154853448</v>
      </c>
      <c r="T353">
        <v>-46.052641038729398</v>
      </c>
      <c r="U353">
        <v>160507.45454545401</v>
      </c>
      <c r="V353">
        <v>34.624493164447898</v>
      </c>
      <c r="W353">
        <v>85414.328125</v>
      </c>
      <c r="X353">
        <v>-1.1180181503547699E-2</v>
      </c>
      <c r="Y353">
        <v>4.6859387055136503</v>
      </c>
      <c r="Z353">
        <v>-0.15536615559745601</v>
      </c>
      <c r="AA353">
        <v>2.10310666247659E-2</v>
      </c>
      <c r="AB353">
        <v>1.67815390280677</v>
      </c>
      <c r="AC353">
        <v>6.9463277806779106E-2</v>
      </c>
      <c r="AD353">
        <v>-0.33179679163766501</v>
      </c>
      <c r="AE353">
        <v>418859</v>
      </c>
      <c r="AF353">
        <v>0</v>
      </c>
      <c r="AG353">
        <v>5.9208072023217504</v>
      </c>
      <c r="AH353">
        <v>86.488819818496395</v>
      </c>
      <c r="AI353">
        <v>-1.1180181503547699E-2</v>
      </c>
    </row>
    <row r="354" spans="1:35" x14ac:dyDescent="0.25">
      <c r="A354" t="s">
        <v>990</v>
      </c>
      <c r="B354" t="s">
        <v>989</v>
      </c>
      <c r="C354" t="s">
        <v>365</v>
      </c>
      <c r="D354">
        <v>11588.647969</v>
      </c>
      <c r="E354">
        <v>2740.05</v>
      </c>
      <c r="F354">
        <v>-13.558235583452801</v>
      </c>
      <c r="G354">
        <v>6.00626740947075</v>
      </c>
      <c r="H354">
        <v>4.6020232868868103</v>
      </c>
      <c r="I354">
        <v>1.0497017199543099</v>
      </c>
      <c r="J354">
        <v>28.687432711081801</v>
      </c>
      <c r="K354">
        <v>24.945280437756502</v>
      </c>
      <c r="L354">
        <v>2.4873295805202802</v>
      </c>
      <c r="M354">
        <v>8.7899881272847296</v>
      </c>
      <c r="N354">
        <v>-5.59143429493753</v>
      </c>
      <c r="O354">
        <v>29177</v>
      </c>
      <c r="P354">
        <v>10</v>
      </c>
      <c r="Q354">
        <v>2.3456905406667299</v>
      </c>
      <c r="R354">
        <v>4.94456040904653</v>
      </c>
      <c r="S354">
        <v>5.4456999380412103</v>
      </c>
      <c r="T354">
        <v>-14.250866984070999</v>
      </c>
      <c r="U354">
        <v>26811.181818181802</v>
      </c>
      <c r="V354">
        <v>435.55433186490399</v>
      </c>
      <c r="W354">
        <v>24671.59375</v>
      </c>
      <c r="X354">
        <v>0</v>
      </c>
      <c r="Y354">
        <v>6.5783456130023703</v>
      </c>
      <c r="Z354">
        <v>0.228246596330792</v>
      </c>
      <c r="AA354">
        <v>0.468333146974377</v>
      </c>
      <c r="AB354">
        <v>3.0191583167073399</v>
      </c>
      <c r="AC354">
        <v>8.0407728752537905E-2</v>
      </c>
      <c r="AD354">
        <v>0.18901649600190701</v>
      </c>
      <c r="AE354">
        <v>53883</v>
      </c>
      <c r="AF354">
        <v>0</v>
      </c>
      <c r="AG354">
        <v>11.6180077272739</v>
      </c>
      <c r="AH354">
        <v>73.334297471401598</v>
      </c>
      <c r="AI354">
        <v>0</v>
      </c>
    </row>
    <row r="355" spans="1:35" x14ac:dyDescent="0.25">
      <c r="A355" t="s">
        <v>988</v>
      </c>
      <c r="B355" t="s">
        <v>987</v>
      </c>
      <c r="C355" t="s">
        <v>341</v>
      </c>
      <c r="D355">
        <v>11516.9498752</v>
      </c>
      <c r="E355">
        <v>116.99</v>
      </c>
      <c r="F355">
        <v>-29.7442963531145</v>
      </c>
      <c r="G355">
        <v>-9.1763061874078105</v>
      </c>
      <c r="H355">
        <v>1.9876209571964001</v>
      </c>
      <c r="I355">
        <v>-1.56470060973609</v>
      </c>
      <c r="J355">
        <v>21.377895546627901</v>
      </c>
      <c r="K355">
        <v>2.9297906035544399</v>
      </c>
      <c r="L355">
        <v>-13.6987311891413</v>
      </c>
      <c r="N355">
        <v>-20.774007891816101</v>
      </c>
      <c r="O355">
        <v>1302372</v>
      </c>
      <c r="P355">
        <v>100</v>
      </c>
      <c r="Q355">
        <v>0.34308259713525202</v>
      </c>
      <c r="R355">
        <v>1.4833448993754199</v>
      </c>
      <c r="S355">
        <v>1.98448442837011</v>
      </c>
      <c r="T355">
        <v>42.529983485690302</v>
      </c>
      <c r="U355">
        <v>674743.5</v>
      </c>
      <c r="V355">
        <v>-6.0093530787217402</v>
      </c>
      <c r="W355">
        <v>594685.78125</v>
      </c>
      <c r="X355">
        <v>0</v>
      </c>
      <c r="Y355">
        <v>24.1703793805533</v>
      </c>
      <c r="Z355">
        <v>-5.6530173872680303</v>
      </c>
      <c r="AA355">
        <v>-0.38354209542162099</v>
      </c>
      <c r="AB355">
        <v>22.478767453861401</v>
      </c>
      <c r="AC355">
        <v>-1.46022117382081</v>
      </c>
      <c r="AD355">
        <v>-0.40063672583448401</v>
      </c>
      <c r="AF355">
        <v>0</v>
      </c>
      <c r="AG355">
        <v>23.341166124101999</v>
      </c>
      <c r="AH355">
        <v>15.0000241758454</v>
      </c>
      <c r="AI355">
        <v>0</v>
      </c>
    </row>
    <row r="356" spans="1:35" x14ac:dyDescent="0.25">
      <c r="A356" t="s">
        <v>1011</v>
      </c>
      <c r="B356" t="s">
        <v>1010</v>
      </c>
      <c r="C356" t="s">
        <v>497</v>
      </c>
      <c r="D356">
        <v>11493.639255210001</v>
      </c>
      <c r="E356">
        <v>457.45</v>
      </c>
      <c r="F356">
        <v>58.987914843679299</v>
      </c>
      <c r="G356">
        <v>36.226920786182198</v>
      </c>
      <c r="H356">
        <v>20.954521417239501</v>
      </c>
      <c r="I356">
        <v>17.402199850306999</v>
      </c>
      <c r="J356">
        <v>11.454803803694301</v>
      </c>
      <c r="K356">
        <v>81.347869177403297</v>
      </c>
      <c r="L356">
        <v>75.0334800076525</v>
      </c>
      <c r="M356">
        <v>16.660693762697299</v>
      </c>
      <c r="N356">
        <v>24.629219081773901</v>
      </c>
      <c r="O356">
        <v>1451164</v>
      </c>
      <c r="P356">
        <v>10</v>
      </c>
      <c r="Q356">
        <v>-4.3591887936441598</v>
      </c>
      <c r="R356">
        <v>0.60479436991422897</v>
      </c>
      <c r="S356">
        <v>1.10593389890891</v>
      </c>
      <c r="T356">
        <v>-26.7322753545333</v>
      </c>
      <c r="U356">
        <v>2303954.6363636302</v>
      </c>
      <c r="V356">
        <v>-85.1623364705668</v>
      </c>
      <c r="W356">
        <v>1399003.9375</v>
      </c>
      <c r="X356">
        <v>0</v>
      </c>
      <c r="Y356">
        <v>15.2459397873975</v>
      </c>
      <c r="Z356">
        <v>-0.65144473875895703</v>
      </c>
      <c r="AA356">
        <v>-0.53050228440361502</v>
      </c>
      <c r="AB356">
        <v>3.44537244520264</v>
      </c>
      <c r="AC356">
        <v>6.96199277036888E-2</v>
      </c>
      <c r="AD356">
        <v>0.83756437584695198</v>
      </c>
      <c r="AE356">
        <v>123074</v>
      </c>
      <c r="AF356">
        <v>0</v>
      </c>
      <c r="AG356">
        <v>5.8457127305038599</v>
      </c>
      <c r="AH356">
        <v>72.202834179158899</v>
      </c>
      <c r="AI356">
        <v>0</v>
      </c>
    </row>
    <row r="357" spans="1:35" x14ac:dyDescent="0.25">
      <c r="A357" t="s">
        <v>974</v>
      </c>
      <c r="B357" t="s">
        <v>973</v>
      </c>
      <c r="C357" t="s">
        <v>975</v>
      </c>
      <c r="D357">
        <v>11466.3990204</v>
      </c>
      <c r="E357">
        <v>1190.0999999999999</v>
      </c>
      <c r="F357">
        <v>-33.006159648247497</v>
      </c>
      <c r="G357">
        <v>-3.40489428188791</v>
      </c>
      <c r="H357">
        <v>-1.98888202594194</v>
      </c>
      <c r="I357">
        <v>-5.5412035928744396</v>
      </c>
      <c r="J357">
        <v>43.811444416435599</v>
      </c>
      <c r="K357">
        <v>31.270681667769601</v>
      </c>
      <c r="L357">
        <v>-16.960594484274399</v>
      </c>
      <c r="M357">
        <v>10.101757403569399</v>
      </c>
      <c r="N357">
        <v>-15.0025959862962</v>
      </c>
      <c r="O357">
        <v>59947</v>
      </c>
      <c r="P357">
        <v>5</v>
      </c>
      <c r="Q357">
        <v>1.2635609444798901</v>
      </c>
      <c r="R357">
        <v>-2.18222167426952</v>
      </c>
      <c r="S357">
        <v>-1.6810821452748299</v>
      </c>
      <c r="T357">
        <v>-12.3171659255792</v>
      </c>
      <c r="U357">
        <v>296440.86363636301</v>
      </c>
      <c r="V357">
        <v>-77.807928093348295</v>
      </c>
      <c r="W357">
        <v>150177.109375</v>
      </c>
      <c r="X357">
        <v>0</v>
      </c>
      <c r="Y357">
        <v>21.950174536898299</v>
      </c>
      <c r="Z357">
        <v>-0.33536404874438402</v>
      </c>
      <c r="AA357">
        <v>-0.48237485632233401</v>
      </c>
      <c r="AB357">
        <v>3.2074076178640598</v>
      </c>
      <c r="AC357">
        <v>-5.5764522616246599E-2</v>
      </c>
      <c r="AD357">
        <v>2.2353161794212002E-2</v>
      </c>
      <c r="AE357">
        <v>30574</v>
      </c>
      <c r="AF357">
        <v>0</v>
      </c>
      <c r="AG357">
        <v>1.3779680333284601</v>
      </c>
      <c r="AH357">
        <v>72.950058553414905</v>
      </c>
      <c r="AI357">
        <v>0</v>
      </c>
    </row>
    <row r="358" spans="1:35" x14ac:dyDescent="0.25">
      <c r="A358" t="s">
        <v>992</v>
      </c>
      <c r="B358" t="s">
        <v>991</v>
      </c>
      <c r="C358" t="s">
        <v>527</v>
      </c>
      <c r="D358">
        <v>11451.3225552</v>
      </c>
      <c r="E358">
        <v>2333.6</v>
      </c>
      <c r="F358">
        <v>-20.1566739922763</v>
      </c>
      <c r="G358">
        <v>1.7417653085692999</v>
      </c>
      <c r="H358">
        <v>8.0945873960673502</v>
      </c>
      <c r="I358">
        <v>4.5422658291348501</v>
      </c>
      <c r="J358">
        <v>15.2725402811107</v>
      </c>
      <c r="K358">
        <v>16.099502487562098</v>
      </c>
      <c r="L358">
        <v>-4.1111088283031698</v>
      </c>
      <c r="N358">
        <v>-9.8559363958389792</v>
      </c>
      <c r="O358">
        <v>57150</v>
      </c>
      <c r="P358">
        <v>10</v>
      </c>
      <c r="Q358">
        <v>-0.119842492723856</v>
      </c>
      <c r="R358">
        <v>1.6686271947022</v>
      </c>
      <c r="S358">
        <v>2.1697667236968901</v>
      </c>
      <c r="T358">
        <v>-11.296330787856199</v>
      </c>
      <c r="U358">
        <v>125150.909090909</v>
      </c>
      <c r="V358">
        <v>-59.884602425875997</v>
      </c>
      <c r="W358">
        <v>91120.5</v>
      </c>
      <c r="X358">
        <v>-7.75638654178578E-3</v>
      </c>
      <c r="Y358">
        <v>11.7034979519585</v>
      </c>
      <c r="Z358">
        <v>-1.1658635866392599</v>
      </c>
      <c r="AA358">
        <v>-2.0224102259183998</v>
      </c>
      <c r="AB358">
        <v>35.7803633671939</v>
      </c>
      <c r="AC358">
        <v>0.777356035378588</v>
      </c>
      <c r="AD358">
        <v>3.0768096211084499</v>
      </c>
      <c r="AE358">
        <v>460465</v>
      </c>
      <c r="AF358">
        <v>0</v>
      </c>
      <c r="AG358">
        <v>19.456042803617301</v>
      </c>
      <c r="AH358">
        <v>19.912663416895299</v>
      </c>
      <c r="AI358">
        <v>-7.75638654178578E-3</v>
      </c>
    </row>
    <row r="359" spans="1:35" x14ac:dyDescent="0.25">
      <c r="A359" t="s">
        <v>1000</v>
      </c>
      <c r="B359" t="s">
        <v>999</v>
      </c>
      <c r="C359" t="s">
        <v>533</v>
      </c>
      <c r="D359">
        <v>11360.393320339999</v>
      </c>
      <c r="E359">
        <v>274.85000000000002</v>
      </c>
      <c r="F359">
        <v>-30.515768991575399</v>
      </c>
      <c r="G359">
        <v>-5.8087731322823801</v>
      </c>
      <c r="H359">
        <v>1.0849577050386301</v>
      </c>
      <c r="I359">
        <v>-2.46736386189386</v>
      </c>
      <c r="J359">
        <v>33.454611606330701</v>
      </c>
      <c r="K359">
        <v>10.648148148148101</v>
      </c>
      <c r="L359">
        <v>-14.470203827602299</v>
      </c>
      <c r="M359">
        <v>12.748321542212301</v>
      </c>
      <c r="N359">
        <v>-17.406474836690599</v>
      </c>
      <c r="O359">
        <v>2003188</v>
      </c>
      <c r="P359">
        <v>10</v>
      </c>
      <c r="Q359">
        <v>0.69609818648105304</v>
      </c>
      <c r="R359">
        <v>2.3459318562651301</v>
      </c>
      <c r="S359">
        <v>2.84707138525981</v>
      </c>
      <c r="T359">
        <v>82.945558027478498</v>
      </c>
      <c r="U359">
        <v>1307273.5</v>
      </c>
      <c r="V359">
        <v>237.097998300364</v>
      </c>
      <c r="W359">
        <v>1429376.265625</v>
      </c>
      <c r="X359">
        <v>2.4026456856063298E-5</v>
      </c>
      <c r="Y359">
        <v>11.971069445369301</v>
      </c>
      <c r="Z359">
        <v>-1.29425141167206</v>
      </c>
      <c r="AA359">
        <v>-1.4235231198857801</v>
      </c>
      <c r="AB359">
        <v>9.6421667220252196</v>
      </c>
      <c r="AC359">
        <v>0.59497387858026196</v>
      </c>
      <c r="AD359">
        <v>0.88300472524482698</v>
      </c>
      <c r="AE359">
        <v>239506</v>
      </c>
      <c r="AF359">
        <v>16.008218893477199</v>
      </c>
      <c r="AG359">
        <v>12.192021307661401</v>
      </c>
      <c r="AH359">
        <v>60.560583801768303</v>
      </c>
      <c r="AI359">
        <v>0</v>
      </c>
    </row>
    <row r="360" spans="1:35" x14ac:dyDescent="0.25">
      <c r="A360" t="s">
        <v>1105</v>
      </c>
      <c r="B360" t="s">
        <v>1104</v>
      </c>
      <c r="C360" t="s">
        <v>279</v>
      </c>
      <c r="D360">
        <v>11220.06011742</v>
      </c>
      <c r="E360">
        <v>306.89999999999998</v>
      </c>
      <c r="F360">
        <v>65.4983567526195</v>
      </c>
      <c r="G360">
        <v>49.853515624999901</v>
      </c>
      <c r="H360">
        <v>45.175023651844803</v>
      </c>
      <c r="I360">
        <v>41.622702084912298</v>
      </c>
      <c r="J360">
        <v>4.8550016291951801</v>
      </c>
      <c r="K360">
        <v>85.382059800664393</v>
      </c>
      <c r="L360">
        <v>81.543921916592694</v>
      </c>
      <c r="M360">
        <v>6.5047958704035702</v>
      </c>
      <c r="N360">
        <v>38.255813920591599</v>
      </c>
      <c r="O360">
        <v>2264662</v>
      </c>
      <c r="P360">
        <v>1</v>
      </c>
      <c r="Q360">
        <v>0.44182621502208003</v>
      </c>
      <c r="R360">
        <v>26.348291477974399</v>
      </c>
      <c r="S360">
        <v>26.849431006969098</v>
      </c>
      <c r="T360">
        <v>-58.452217781031898</v>
      </c>
      <c r="U360">
        <v>3458717.81818181</v>
      </c>
      <c r="V360">
        <v>277.03646728200198</v>
      </c>
      <c r="W360">
        <v>1651387.21875</v>
      </c>
      <c r="X360">
        <v>0</v>
      </c>
      <c r="Y360">
        <v>15.3641230733119</v>
      </c>
      <c r="Z360">
        <v>-1.4583433934632499</v>
      </c>
      <c r="AA360">
        <v>-1.7736145666549099</v>
      </c>
      <c r="AB360">
        <v>13.9687566831896</v>
      </c>
      <c r="AC360">
        <v>0.203748199347945</v>
      </c>
      <c r="AD360">
        <v>0.60355414727110901</v>
      </c>
      <c r="AE360">
        <v>127003</v>
      </c>
      <c r="AF360">
        <v>0</v>
      </c>
      <c r="AG360">
        <v>6.1530329879707297</v>
      </c>
      <c r="AH360">
        <v>62.889228991025597</v>
      </c>
      <c r="AI360">
        <v>0</v>
      </c>
    </row>
    <row r="361" spans="1:35" x14ac:dyDescent="0.25">
      <c r="A361" t="s">
        <v>996</v>
      </c>
      <c r="B361" t="s">
        <v>995</v>
      </c>
      <c r="C361" t="s">
        <v>24</v>
      </c>
      <c r="D361">
        <v>11191.68467405</v>
      </c>
      <c r="E361">
        <v>952.25</v>
      </c>
      <c r="F361">
        <v>16.312486125206</v>
      </c>
      <c r="G361">
        <v>50.6128904705417</v>
      </c>
      <c r="H361">
        <v>23.460391546739199</v>
      </c>
      <c r="I361">
        <v>19.908069979806701</v>
      </c>
      <c r="J361">
        <v>2.3890784982934998</v>
      </c>
      <c r="K361">
        <v>73.689010487916093</v>
      </c>
      <c r="L361">
        <v>32.358051289179201</v>
      </c>
      <c r="N361">
        <v>39.015188766133399</v>
      </c>
      <c r="O361">
        <v>162669</v>
      </c>
      <c r="P361">
        <v>2</v>
      </c>
      <c r="Q361">
        <v>1.35710484300159</v>
      </c>
      <c r="R361">
        <v>1.16865869853917</v>
      </c>
      <c r="S361">
        <v>1.6697982275338601</v>
      </c>
      <c r="T361">
        <v>-2.98669465698933</v>
      </c>
      <c r="U361">
        <v>253432.77272727201</v>
      </c>
      <c r="V361">
        <v>-61.4958186479071</v>
      </c>
      <c r="W361">
        <v>257686.75</v>
      </c>
      <c r="X361">
        <v>0</v>
      </c>
      <c r="Y361">
        <v>28.140603302059102</v>
      </c>
      <c r="Z361">
        <v>-1.8378840584247699E-2</v>
      </c>
      <c r="AA361">
        <v>-0.632083925328078</v>
      </c>
      <c r="AB361">
        <v>4.8632723894879897</v>
      </c>
      <c r="AC361">
        <v>0.37585806060056998</v>
      </c>
      <c r="AD361">
        <v>0.91425826211319505</v>
      </c>
      <c r="AE361">
        <v>70017</v>
      </c>
      <c r="AF361">
        <v>20.428194045017602</v>
      </c>
      <c r="AG361">
        <v>3.1628034193444399</v>
      </c>
      <c r="AH361">
        <v>40.428198068296403</v>
      </c>
      <c r="AI361">
        <v>0</v>
      </c>
    </row>
    <row r="362" spans="1:35" x14ac:dyDescent="0.25">
      <c r="A362" t="s">
        <v>1034</v>
      </c>
      <c r="B362" t="s">
        <v>1033</v>
      </c>
      <c r="C362" t="s">
        <v>44</v>
      </c>
      <c r="D362">
        <v>11143.71888</v>
      </c>
      <c r="E362">
        <v>1031.0999999999999</v>
      </c>
      <c r="F362">
        <v>11.093768991390499</v>
      </c>
      <c r="G362">
        <v>55.5672902836451</v>
      </c>
      <c r="H362">
        <v>28.911670938300901</v>
      </c>
      <c r="I362">
        <v>25.359349371368399</v>
      </c>
      <c r="J362">
        <v>1.3383764911260001</v>
      </c>
      <c r="K362">
        <v>75.357142857142804</v>
      </c>
      <c r="L362">
        <v>27.139334155363699</v>
      </c>
      <c r="M362">
        <v>1.8250395117853799</v>
      </c>
      <c r="N362">
        <v>43.969588579236799</v>
      </c>
      <c r="O362">
        <v>280028</v>
      </c>
      <c r="P362">
        <v>10</v>
      </c>
      <c r="Q362">
        <v>2.1902874132804602</v>
      </c>
      <c r="R362">
        <v>7.9516306339318303</v>
      </c>
      <c r="S362">
        <v>8.4527701629265195</v>
      </c>
      <c r="T362">
        <v>-4.1265950198746202</v>
      </c>
      <c r="U362">
        <v>656798.45454545401</v>
      </c>
      <c r="V362">
        <v>16.333694762599102</v>
      </c>
      <c r="W362">
        <v>405879.484375</v>
      </c>
      <c r="X362">
        <v>0</v>
      </c>
      <c r="Y362">
        <v>15.244455291377401</v>
      </c>
      <c r="Z362">
        <v>-0.82612774280974699</v>
      </c>
      <c r="AA362">
        <v>-0.82207476600706397</v>
      </c>
      <c r="AB362">
        <v>8.0788818332096604</v>
      </c>
      <c r="AC362">
        <v>0.15866504416285299</v>
      </c>
      <c r="AD362">
        <v>0.35553836997097799</v>
      </c>
      <c r="AE362">
        <v>73789</v>
      </c>
      <c r="AF362">
        <v>0</v>
      </c>
      <c r="AG362">
        <v>12.730777054224401</v>
      </c>
      <c r="AH362">
        <v>50.206033035476302</v>
      </c>
      <c r="AI362">
        <v>0</v>
      </c>
    </row>
    <row r="363" spans="1:35" x14ac:dyDescent="0.25">
      <c r="A363" t="s">
        <v>986</v>
      </c>
      <c r="B363" t="s">
        <v>985</v>
      </c>
      <c r="C363" t="s">
        <v>118</v>
      </c>
      <c r="D363">
        <v>11099.941533630001</v>
      </c>
      <c r="E363">
        <v>2009.25</v>
      </c>
      <c r="F363">
        <v>149.342098288675</v>
      </c>
      <c r="G363">
        <v>72.705002578648703</v>
      </c>
      <c r="H363">
        <v>7.5673215910915896</v>
      </c>
      <c r="I363">
        <v>4.0150000241590904</v>
      </c>
      <c r="J363">
        <v>11.982082866741299</v>
      </c>
      <c r="K363">
        <v>170.75192022638399</v>
      </c>
      <c r="L363">
        <v>165.38766345264801</v>
      </c>
      <c r="N363">
        <v>61.107300874240401</v>
      </c>
      <c r="O363">
        <v>112708</v>
      </c>
      <c r="P363">
        <v>2</v>
      </c>
      <c r="Q363">
        <v>1.3390830685428901</v>
      </c>
      <c r="R363">
        <v>-2.34745206677845</v>
      </c>
      <c r="S363">
        <v>-1.8463125377837699</v>
      </c>
      <c r="T363">
        <v>46.501501306331399</v>
      </c>
      <c r="U363">
        <v>258712.59090909001</v>
      </c>
      <c r="V363">
        <v>33.749465989462102</v>
      </c>
      <c r="W363">
        <v>228664.34375</v>
      </c>
      <c r="X363">
        <v>-3.3489199573948998</v>
      </c>
      <c r="Y363">
        <v>11.1140494522637</v>
      </c>
      <c r="Z363">
        <v>-0.52560403496936703</v>
      </c>
      <c r="AA363">
        <v>3.21232714026248</v>
      </c>
      <c r="AB363">
        <v>5.3202051465840103</v>
      </c>
      <c r="AC363">
        <v>0.248844450453307</v>
      </c>
      <c r="AD363">
        <v>3.0164314398598302</v>
      </c>
      <c r="AE363">
        <v>105277</v>
      </c>
      <c r="AF363">
        <v>0</v>
      </c>
      <c r="AG363">
        <v>12.6138520118143</v>
      </c>
      <c r="AH363">
        <v>42.4092529059524</v>
      </c>
      <c r="AI363">
        <v>0</v>
      </c>
    </row>
    <row r="364" spans="1:35" x14ac:dyDescent="0.25">
      <c r="A364" t="s">
        <v>1028</v>
      </c>
      <c r="B364" t="s">
        <v>1027</v>
      </c>
      <c r="C364" t="s">
        <v>91</v>
      </c>
      <c r="D364">
        <v>11068.8414269</v>
      </c>
      <c r="E364">
        <v>415.9</v>
      </c>
      <c r="F364">
        <v>10.252643156707</v>
      </c>
      <c r="G364">
        <v>42.970092815400399</v>
      </c>
      <c r="H364">
        <v>18.237384506041199</v>
      </c>
      <c r="I364">
        <v>14.6850629391087</v>
      </c>
      <c r="J364">
        <v>2.1158932435681699</v>
      </c>
      <c r="K364">
        <v>66.193806193806196</v>
      </c>
      <c r="L364">
        <v>26.2982083206802</v>
      </c>
      <c r="M364">
        <v>6.8871232990768796</v>
      </c>
      <c r="N364">
        <v>31.372391110992101</v>
      </c>
      <c r="O364">
        <v>10010668</v>
      </c>
      <c r="P364">
        <v>2</v>
      </c>
      <c r="Q364">
        <v>3.4062655395325598</v>
      </c>
      <c r="R364">
        <v>7.8578838174273704</v>
      </c>
      <c r="S364">
        <v>8.3590233464220596</v>
      </c>
      <c r="T364">
        <v>-21.893085401129799</v>
      </c>
      <c r="U364">
        <v>3713512.1818181798</v>
      </c>
      <c r="V364">
        <v>235.76879718603601</v>
      </c>
      <c r="W364">
        <v>3627393.765625</v>
      </c>
      <c r="X364">
        <v>-0.28195469733260098</v>
      </c>
      <c r="Y364">
        <v>24.490824223779502</v>
      </c>
      <c r="Z364">
        <v>3.2863035371743101</v>
      </c>
      <c r="AA364">
        <v>4.3864736927809096</v>
      </c>
      <c r="AB364">
        <v>11.310924415863401</v>
      </c>
      <c r="AC364">
        <v>-0.16301062163625099</v>
      </c>
      <c r="AD364">
        <v>-1.0858453941137101</v>
      </c>
      <c r="AE364">
        <v>364088</v>
      </c>
      <c r="AF364">
        <v>0</v>
      </c>
      <c r="AG364">
        <v>18.092350893148001</v>
      </c>
      <c r="AH364">
        <v>41.033004381675099</v>
      </c>
      <c r="AI364">
        <v>-4.2980743788326899E-2</v>
      </c>
    </row>
    <row r="365" spans="1:35" x14ac:dyDescent="0.25">
      <c r="A365" t="s">
        <v>1022</v>
      </c>
      <c r="B365" t="s">
        <v>1021</v>
      </c>
      <c r="C365" t="s">
        <v>27</v>
      </c>
      <c r="D365">
        <v>11067.946956330001</v>
      </c>
      <c r="E365">
        <v>98.7</v>
      </c>
      <c r="F365">
        <v>96.440979507716804</v>
      </c>
      <c r="G365">
        <v>80.603842634949601</v>
      </c>
      <c r="H365">
        <v>11.3995485327313</v>
      </c>
      <c r="I365">
        <v>7.84722696579888</v>
      </c>
      <c r="J365">
        <v>2.5329280648429502</v>
      </c>
      <c r="K365">
        <v>130.33838973162099</v>
      </c>
      <c r="L365">
        <v>112.486544671689</v>
      </c>
      <c r="N365">
        <v>69.006140930541306</v>
      </c>
      <c r="O365">
        <v>4415113</v>
      </c>
      <c r="P365">
        <v>10</v>
      </c>
      <c r="Q365">
        <v>-0.45385779122541797</v>
      </c>
      <c r="R365">
        <v>2.3328149300155498</v>
      </c>
      <c r="S365">
        <v>2.8339544590102301</v>
      </c>
      <c r="T365">
        <v>-29.460153116279599</v>
      </c>
      <c r="U365">
        <v>4938675.3636363596</v>
      </c>
      <c r="V365">
        <v>-31.343763319785399</v>
      </c>
      <c r="W365">
        <v>6427434.609375</v>
      </c>
      <c r="X365">
        <v>-74.477729038628894</v>
      </c>
      <c r="Y365">
        <v>42.976452920833601</v>
      </c>
      <c r="Z365">
        <v>-6.8504986302286798E-5</v>
      </c>
      <c r="AA365">
        <v>27.620701142378</v>
      </c>
      <c r="AB365">
        <v>21.448931238586201</v>
      </c>
      <c r="AC365">
        <v>-1.2369618947507499</v>
      </c>
      <c r="AD365">
        <v>17.365948268925301</v>
      </c>
      <c r="AE365">
        <v>324130</v>
      </c>
      <c r="AF365">
        <v>0</v>
      </c>
      <c r="AG365">
        <v>12.3302793078698</v>
      </c>
      <c r="AH365">
        <v>0</v>
      </c>
      <c r="AI365">
        <v>0</v>
      </c>
    </row>
    <row r="366" spans="1:35" x14ac:dyDescent="0.25">
      <c r="A366" t="s">
        <v>1009</v>
      </c>
      <c r="B366" t="s">
        <v>1008</v>
      </c>
      <c r="C366" t="s">
        <v>91</v>
      </c>
      <c r="D366">
        <v>10991.452497230001</v>
      </c>
      <c r="E366">
        <v>485.3</v>
      </c>
      <c r="F366">
        <v>81.311083880353706</v>
      </c>
      <c r="G366">
        <v>119.592760180995</v>
      </c>
      <c r="H366">
        <v>26.577986437141298</v>
      </c>
      <c r="I366">
        <v>23.0256648702088</v>
      </c>
      <c r="J366">
        <v>2.49330311147741</v>
      </c>
      <c r="K366">
        <v>140.84367245657501</v>
      </c>
      <c r="L366">
        <v>97.3566490443269</v>
      </c>
      <c r="M366">
        <v>14.635524377581101</v>
      </c>
      <c r="N366">
        <v>107.995058476587</v>
      </c>
      <c r="O366">
        <v>2155504</v>
      </c>
      <c r="P366">
        <v>2</v>
      </c>
      <c r="Q366">
        <v>0</v>
      </c>
      <c r="R366">
        <v>1.0303967027307801E-2</v>
      </c>
      <c r="S366">
        <v>0.51144349602199302</v>
      </c>
      <c r="T366">
        <v>0</v>
      </c>
      <c r="U366">
        <v>3317505.3809523801</v>
      </c>
      <c r="V366">
        <v>-81.050107800114503</v>
      </c>
      <c r="W366">
        <v>2859344.9516129</v>
      </c>
      <c r="X366">
        <v>5.5397815074478197E-2</v>
      </c>
      <c r="Y366">
        <v>17.306173444362098</v>
      </c>
      <c r="Z366">
        <v>1.52428109860209</v>
      </c>
      <c r="AA366">
        <v>5.8364610073435896</v>
      </c>
      <c r="AB366">
        <v>12.592992761679399</v>
      </c>
      <c r="AC366">
        <v>2.0551369011817999</v>
      </c>
      <c r="AD366">
        <v>1.83902442427</v>
      </c>
      <c r="AE366">
        <v>197826</v>
      </c>
      <c r="AF366">
        <v>0</v>
      </c>
      <c r="AG366">
        <v>15.1130081918276</v>
      </c>
      <c r="AH366">
        <v>49.205826298701297</v>
      </c>
      <c r="AI366">
        <v>-4.0268038646118498E-3</v>
      </c>
    </row>
    <row r="367" spans="1:35" x14ac:dyDescent="0.25">
      <c r="A367" t="s">
        <v>994</v>
      </c>
      <c r="B367" t="s">
        <v>993</v>
      </c>
      <c r="C367" t="s">
        <v>55</v>
      </c>
      <c r="D367">
        <v>10946.449434515</v>
      </c>
      <c r="E367">
        <v>1090.75</v>
      </c>
      <c r="F367">
        <v>105.51649049314599</v>
      </c>
      <c r="G367">
        <v>52.105703528099198</v>
      </c>
      <c r="H367">
        <v>11.5913857486316</v>
      </c>
      <c r="I367">
        <v>8.0390641816991302</v>
      </c>
      <c r="J367">
        <v>4.42356176942471</v>
      </c>
      <c r="K367">
        <v>138.597834408837</v>
      </c>
      <c r="L367">
        <v>121.562055657119</v>
      </c>
      <c r="N367">
        <v>40.508001823691004</v>
      </c>
      <c r="O367">
        <v>177399</v>
      </c>
      <c r="P367">
        <v>10</v>
      </c>
      <c r="Q367">
        <v>1.1405257545551399</v>
      </c>
      <c r="R367">
        <v>-1.35208465225649</v>
      </c>
      <c r="S367">
        <v>-0.85094512326180705</v>
      </c>
      <c r="T367">
        <v>12.8233992215523</v>
      </c>
      <c r="U367">
        <v>275915.68181818101</v>
      </c>
      <c r="V367">
        <v>-75.438142260202</v>
      </c>
      <c r="W367">
        <v>238263.171875</v>
      </c>
      <c r="X367">
        <v>0</v>
      </c>
      <c r="Y367">
        <v>15.350145855211199</v>
      </c>
      <c r="Z367">
        <v>-3.03689533751327E-2</v>
      </c>
      <c r="AA367">
        <v>1.4520103493452201</v>
      </c>
      <c r="AB367">
        <v>20.194312632458999</v>
      </c>
      <c r="AC367">
        <v>0.37765677727110197</v>
      </c>
      <c r="AD367">
        <v>-0.61974339401866196</v>
      </c>
      <c r="AE367">
        <v>74690</v>
      </c>
      <c r="AF367">
        <v>0</v>
      </c>
      <c r="AG367">
        <v>6.1482534768116697</v>
      </c>
      <c r="AH367">
        <v>49.829315644773402</v>
      </c>
      <c r="AI367">
        <v>0</v>
      </c>
    </row>
    <row r="368" spans="1:35" x14ac:dyDescent="0.25">
      <c r="A368" t="s">
        <v>1015</v>
      </c>
      <c r="B368" t="s">
        <v>1014</v>
      </c>
      <c r="C368" t="s">
        <v>615</v>
      </c>
      <c r="D368">
        <v>10881.713011419901</v>
      </c>
      <c r="E368">
        <v>768.05</v>
      </c>
      <c r="F368">
        <v>53.689241465861002</v>
      </c>
      <c r="G368">
        <v>22.505781960283802</v>
      </c>
      <c r="H368">
        <v>2.2226658681040701</v>
      </c>
      <c r="I368">
        <v>-1.3296556988284201</v>
      </c>
      <c r="J368">
        <v>6.7638825597291898</v>
      </c>
      <c r="K368">
        <v>71.286797502230101</v>
      </c>
      <c r="L368">
        <v>69.734806629834196</v>
      </c>
      <c r="M368">
        <v>20.814242417877001</v>
      </c>
      <c r="N368">
        <v>10.9080802558756</v>
      </c>
      <c r="O368">
        <v>118865</v>
      </c>
      <c r="P368">
        <v>10</v>
      </c>
      <c r="Q368">
        <v>0.76751508790342504</v>
      </c>
      <c r="R368">
        <v>0.470926810124914</v>
      </c>
      <c r="S368">
        <v>0.97206633911960005</v>
      </c>
      <c r="T368">
        <v>-40.8204923950113</v>
      </c>
      <c r="U368">
        <v>274547</v>
      </c>
      <c r="V368">
        <v>-4.7823126527015596</v>
      </c>
      <c r="W368">
        <v>330626.734375</v>
      </c>
      <c r="X368">
        <v>0</v>
      </c>
      <c r="Y368">
        <v>16.667536731363501</v>
      </c>
      <c r="Z368">
        <v>-0.37894918986306703</v>
      </c>
      <c r="AA368">
        <v>-0.467178863352195</v>
      </c>
      <c r="AB368">
        <v>26.181653916897499</v>
      </c>
      <c r="AC368">
        <v>0.24500452173311499</v>
      </c>
      <c r="AD368">
        <v>1.1105298927951599</v>
      </c>
      <c r="AE368">
        <v>85121</v>
      </c>
      <c r="AF368">
        <v>0</v>
      </c>
      <c r="AG368">
        <v>15.258897667650601</v>
      </c>
      <c r="AH368">
        <v>30.074316600019799</v>
      </c>
      <c r="AI368">
        <v>0</v>
      </c>
    </row>
    <row r="369" spans="1:35" x14ac:dyDescent="0.25">
      <c r="A369" t="s">
        <v>1032</v>
      </c>
      <c r="B369" t="s">
        <v>1031</v>
      </c>
      <c r="C369" t="s">
        <v>902</v>
      </c>
      <c r="D369">
        <v>10843.609095330001</v>
      </c>
      <c r="E369">
        <v>112.95</v>
      </c>
      <c r="F369">
        <v>-19.589544668669902</v>
      </c>
      <c r="G369">
        <v>12.3880597014925</v>
      </c>
      <c r="H369">
        <v>4.6802594995366</v>
      </c>
      <c r="I369">
        <v>1.1279379326040999</v>
      </c>
      <c r="J369">
        <v>10.491367861885699</v>
      </c>
      <c r="K369">
        <v>30.502599653379502</v>
      </c>
      <c r="L369">
        <v>-3.5439795046968299</v>
      </c>
      <c r="M369">
        <v>4.4509178688407003</v>
      </c>
      <c r="N369">
        <v>0.79035799708425003</v>
      </c>
      <c r="O369">
        <v>765459</v>
      </c>
      <c r="P369">
        <v>10</v>
      </c>
      <c r="Q369">
        <v>8.8613203367309198E-2</v>
      </c>
      <c r="R369">
        <v>2.8688524590163902</v>
      </c>
      <c r="S369">
        <v>3.3699919880110798</v>
      </c>
      <c r="T369">
        <v>-64.533381644034094</v>
      </c>
      <c r="U369">
        <v>476032.86363636301</v>
      </c>
      <c r="V369">
        <v>76.877999634902395</v>
      </c>
      <c r="W369">
        <v>1324323.203125</v>
      </c>
      <c r="X369">
        <v>0.11570950271234801</v>
      </c>
      <c r="Y369">
        <v>1.8721869648310199E-2</v>
      </c>
      <c r="Z369">
        <v>2.9100982656246402E-3</v>
      </c>
      <c r="AA369">
        <v>3.4676094561400602E-3</v>
      </c>
      <c r="AB369">
        <v>7.7688016194055007E-2</v>
      </c>
      <c r="AC369">
        <v>-1.92645632971674E-3</v>
      </c>
      <c r="AD369">
        <v>5.6668165983005999E-3</v>
      </c>
      <c r="AE369">
        <v>74754</v>
      </c>
      <c r="AF369">
        <v>0</v>
      </c>
      <c r="AG369">
        <v>1.71838010769171</v>
      </c>
      <c r="AH369">
        <v>90.284779373283499</v>
      </c>
      <c r="AI369">
        <v>0.11570950271234801</v>
      </c>
    </row>
    <row r="370" spans="1:35" x14ac:dyDescent="0.25">
      <c r="A370" t="s">
        <v>36</v>
      </c>
      <c r="B370" t="s">
        <v>37</v>
      </c>
      <c r="C370" t="s">
        <v>38</v>
      </c>
      <c r="D370">
        <v>10793.641874999999</v>
      </c>
      <c r="E370">
        <v>624.4</v>
      </c>
      <c r="F370">
        <v>14.186992975561701</v>
      </c>
      <c r="G370">
        <v>7.7387628332326797</v>
      </c>
      <c r="H370">
        <v>-4.76626248760771</v>
      </c>
      <c r="I370">
        <v>-8.3185840545402101</v>
      </c>
      <c r="J370">
        <v>13.5490070467648</v>
      </c>
      <c r="K370">
        <v>31.038824763903399</v>
      </c>
      <c r="L370">
        <v>30.232558139534799</v>
      </c>
      <c r="M370">
        <v>-4.6525316049895098</v>
      </c>
      <c r="N370">
        <v>-3.8589388711755999</v>
      </c>
      <c r="O370">
        <v>531801</v>
      </c>
      <c r="P370">
        <v>1</v>
      </c>
      <c r="Q370">
        <v>-1.1868966608640601</v>
      </c>
      <c r="R370">
        <v>4.0054474084755202E-2</v>
      </c>
      <c r="S370">
        <v>0.54119400307944099</v>
      </c>
      <c r="T370">
        <v>11.112016497533499</v>
      </c>
      <c r="U370">
        <v>2645652.7727272701</v>
      </c>
      <c r="V370">
        <v>-72.421309088193496</v>
      </c>
      <c r="W370">
        <v>1200186.625</v>
      </c>
      <c r="X370">
        <v>0</v>
      </c>
      <c r="Y370">
        <v>10.4744360043907</v>
      </c>
      <c r="Z370">
        <v>1.2652218075374999</v>
      </c>
      <c r="AA370">
        <v>1.2238793999268101</v>
      </c>
      <c r="AB370">
        <v>35.217436663007597</v>
      </c>
      <c r="AC370">
        <v>-0.97560775704353997</v>
      </c>
      <c r="AD370">
        <v>-0.26730303695572299</v>
      </c>
      <c r="AE370">
        <v>464529</v>
      </c>
      <c r="AF370">
        <v>0</v>
      </c>
      <c r="AG370">
        <v>19.2907064763995</v>
      </c>
      <c r="AH370">
        <v>28.061442810098701</v>
      </c>
      <c r="AI370">
        <v>0</v>
      </c>
    </row>
    <row r="371" spans="1:35" x14ac:dyDescent="0.25">
      <c r="A371" t="s">
        <v>1038</v>
      </c>
      <c r="B371" t="s">
        <v>1037</v>
      </c>
      <c r="C371" t="s">
        <v>440</v>
      </c>
      <c r="D371">
        <v>10765.790024219999</v>
      </c>
      <c r="E371">
        <v>1112.05</v>
      </c>
      <c r="F371">
        <v>32.693818237350897</v>
      </c>
      <c r="G371">
        <v>30.721758551780798</v>
      </c>
      <c r="H371">
        <v>7.4859849217088703</v>
      </c>
      <c r="I371">
        <v>3.9336633547763702</v>
      </c>
      <c r="J371">
        <v>1.97383211186548</v>
      </c>
      <c r="K371">
        <v>50.602654387865599</v>
      </c>
      <c r="L371">
        <v>48.739383401324098</v>
      </c>
      <c r="M371">
        <v>4.5120820215639403</v>
      </c>
      <c r="N371">
        <v>19.124056847372501</v>
      </c>
      <c r="O371">
        <v>711223</v>
      </c>
      <c r="P371">
        <v>10</v>
      </c>
      <c r="Q371">
        <v>2.0322965409670402</v>
      </c>
      <c r="R371">
        <v>4.3933348979112798</v>
      </c>
      <c r="S371">
        <v>4.8944744269059699</v>
      </c>
      <c r="T371">
        <v>33.063983520955198</v>
      </c>
      <c r="U371">
        <v>405741.045454545</v>
      </c>
      <c r="V371">
        <v>355.97356054340599</v>
      </c>
      <c r="W371">
        <v>487939.984375</v>
      </c>
      <c r="X371">
        <v>0</v>
      </c>
      <c r="Y371">
        <v>15.1571156014463</v>
      </c>
      <c r="Z371">
        <v>0.22360899837208201</v>
      </c>
      <c r="AA371">
        <v>-0.44956569077713099</v>
      </c>
      <c r="AB371">
        <v>32.381608138624003</v>
      </c>
      <c r="AC371">
        <v>1.4287879607901199</v>
      </c>
      <c r="AD371">
        <v>2.65110843048119</v>
      </c>
      <c r="AE371">
        <v>154383</v>
      </c>
      <c r="AF371">
        <v>0</v>
      </c>
      <c r="AG371">
        <v>8.0784809717019499</v>
      </c>
      <c r="AH371">
        <v>32.499971805399298</v>
      </c>
      <c r="AI371">
        <v>0</v>
      </c>
    </row>
    <row r="372" spans="1:35" x14ac:dyDescent="0.25">
      <c r="A372" t="s">
        <v>1024</v>
      </c>
      <c r="B372" t="s">
        <v>1023</v>
      </c>
      <c r="C372" t="s">
        <v>35</v>
      </c>
      <c r="D372">
        <v>10739.054693185</v>
      </c>
      <c r="E372">
        <v>70.430000000000007</v>
      </c>
      <c r="F372">
        <v>24.870801382645499</v>
      </c>
      <c r="G372">
        <v>23.453111305872</v>
      </c>
      <c r="H372">
        <v>6.8902716648960398</v>
      </c>
      <c r="I372">
        <v>3.3379500979635401</v>
      </c>
      <c r="J372">
        <v>0.66732926309811502</v>
      </c>
      <c r="K372">
        <v>46.424116424116399</v>
      </c>
      <c r="L372">
        <v>40.916366546618598</v>
      </c>
      <c r="M372">
        <v>14.704194638163299</v>
      </c>
      <c r="N372">
        <v>11.8554096014637</v>
      </c>
      <c r="O372">
        <v>284596</v>
      </c>
      <c r="P372">
        <v>0</v>
      </c>
      <c r="Q372">
        <v>0.68620443173696</v>
      </c>
      <c r="R372">
        <v>1.39648718687016</v>
      </c>
      <c r="S372">
        <v>1.8976267158648401</v>
      </c>
      <c r="T372">
        <v>-12.6724865370748</v>
      </c>
      <c r="U372">
        <v>449636.045454545</v>
      </c>
      <c r="V372">
        <v>-77.403762175621097</v>
      </c>
      <c r="W372">
        <v>335686.125</v>
      </c>
    </row>
    <row r="373" spans="1:35" x14ac:dyDescent="0.25">
      <c r="A373" t="s">
        <v>1046</v>
      </c>
      <c r="B373" t="s">
        <v>1045</v>
      </c>
      <c r="D373">
        <v>10705.2063492</v>
      </c>
      <c r="E373">
        <v>556</v>
      </c>
      <c r="F373">
        <v>10.246314449882499</v>
      </c>
      <c r="G373">
        <v>6.5644465740297004</v>
      </c>
      <c r="H373">
        <v>0.90744101633393803</v>
      </c>
      <c r="I373">
        <v>-2.6448805505985602</v>
      </c>
      <c r="J373">
        <v>7.6888489208633004</v>
      </c>
      <c r="K373">
        <v>56.619718309859103</v>
      </c>
      <c r="L373">
        <v>26.291879613855698</v>
      </c>
      <c r="N373">
        <v>-5.0332551303785804</v>
      </c>
      <c r="O373">
        <v>11978</v>
      </c>
      <c r="P373">
        <v>10</v>
      </c>
      <c r="Q373">
        <v>0.48798120368697701</v>
      </c>
      <c r="R373">
        <v>4.2565160322520201</v>
      </c>
      <c r="S373">
        <v>4.7576555612467102</v>
      </c>
      <c r="T373">
        <v>18.605802554708301</v>
      </c>
      <c r="U373">
        <v>55522</v>
      </c>
      <c r="V373">
        <v>-13.2720295416696</v>
      </c>
      <c r="W373">
        <v>64339.15625</v>
      </c>
      <c r="X373">
        <v>-0.66982380125122598</v>
      </c>
      <c r="Y373">
        <v>2.7358495929589099</v>
      </c>
      <c r="Z373">
        <v>0.86478270226821197</v>
      </c>
      <c r="AA373">
        <v>1.2536507792774001</v>
      </c>
      <c r="AB373">
        <v>10.7582503425173</v>
      </c>
      <c r="AC373">
        <v>-0.185708296145881</v>
      </c>
      <c r="AD373">
        <v>-0.78489196050180898</v>
      </c>
      <c r="AE373">
        <v>14836</v>
      </c>
      <c r="AF373">
        <v>72.560577558605203</v>
      </c>
      <c r="AG373">
        <v>5.5186515101051601</v>
      </c>
      <c r="AH373">
        <v>72.560577558605203</v>
      </c>
      <c r="AI373">
        <v>0</v>
      </c>
    </row>
    <row r="374" spans="1:35" x14ac:dyDescent="0.25">
      <c r="A374" t="s">
        <v>1017</v>
      </c>
      <c r="B374" t="s">
        <v>1016</v>
      </c>
      <c r="C374" t="s">
        <v>706</v>
      </c>
      <c r="D374">
        <v>10686.4478719</v>
      </c>
      <c r="E374">
        <v>776.8</v>
      </c>
      <c r="F374">
        <v>-29.228018363190799</v>
      </c>
      <c r="G374">
        <v>-3.23866467364225</v>
      </c>
      <c r="H374">
        <v>7.0709855272225903</v>
      </c>
      <c r="I374">
        <v>3.5186639602900902</v>
      </c>
      <c r="J374">
        <v>35.157054582904202</v>
      </c>
      <c r="K374">
        <v>19.077182494059901</v>
      </c>
      <c r="L374">
        <v>-13.1824531992176</v>
      </c>
      <c r="M374">
        <v>8.7243161743735005</v>
      </c>
      <c r="N374">
        <v>-14.836366378050499</v>
      </c>
      <c r="O374">
        <v>295283</v>
      </c>
      <c r="P374">
        <v>1</v>
      </c>
      <c r="Q374">
        <v>0.75880407289706298</v>
      </c>
      <c r="R374">
        <v>-0.96258048065277801</v>
      </c>
      <c r="S374">
        <v>-0.46144095165809201</v>
      </c>
      <c r="T374">
        <v>874.11341668591001</v>
      </c>
      <c r="U374">
        <v>140977.318181818</v>
      </c>
      <c r="V374">
        <v>243.36829619982299</v>
      </c>
      <c r="W374">
        <v>122993.578125</v>
      </c>
      <c r="X374">
        <v>0</v>
      </c>
      <c r="Y374">
        <v>13.6561128520765</v>
      </c>
      <c r="Z374">
        <v>0.15085414880832401</v>
      </c>
      <c r="AA374">
        <v>7.4019929585768196E-2</v>
      </c>
      <c r="AB374">
        <v>7.9302483255301297</v>
      </c>
      <c r="AC374">
        <v>-0.70355076636548097</v>
      </c>
      <c r="AD374">
        <v>-0.90995413018105897</v>
      </c>
      <c r="AE374">
        <v>101917</v>
      </c>
      <c r="AF374">
        <v>0</v>
      </c>
      <c r="AG374">
        <v>6.5044538784749104</v>
      </c>
      <c r="AH374">
        <v>70.408512789687506</v>
      </c>
      <c r="AI374">
        <v>0</v>
      </c>
    </row>
    <row r="375" spans="1:35" x14ac:dyDescent="0.25">
      <c r="A375" t="s">
        <v>1040</v>
      </c>
      <c r="B375" t="s">
        <v>1039</v>
      </c>
      <c r="C375" t="s">
        <v>41</v>
      </c>
      <c r="D375">
        <v>10677.578677919901</v>
      </c>
      <c r="E375">
        <v>1787.15</v>
      </c>
      <c r="F375">
        <v>-16.045565163973102</v>
      </c>
      <c r="G375">
        <v>133.813043762674</v>
      </c>
      <c r="H375">
        <v>16.620444386439999</v>
      </c>
      <c r="I375">
        <v>13.068122819507501</v>
      </c>
      <c r="J375">
        <v>7.1510505553534998</v>
      </c>
      <c r="K375">
        <v>168.01889622075501</v>
      </c>
      <c r="N375">
        <v>122.21534205826499</v>
      </c>
      <c r="O375">
        <v>133072</v>
      </c>
      <c r="P375">
        <v>10</v>
      </c>
      <c r="Q375">
        <v>-2.68452721282909</v>
      </c>
      <c r="R375">
        <v>-0.66422099938857304</v>
      </c>
      <c r="S375">
        <v>-0.16308147039388701</v>
      </c>
      <c r="T375">
        <v>106.447609295975</v>
      </c>
      <c r="U375">
        <v>229081.95454545401</v>
      </c>
      <c r="V375">
        <v>41.0019496482156</v>
      </c>
      <c r="W375">
        <v>267371.609375</v>
      </c>
      <c r="X375">
        <v>0</v>
      </c>
      <c r="Y375">
        <v>13.123194779942001</v>
      </c>
      <c r="Z375">
        <v>0.16649784006520801</v>
      </c>
      <c r="AA375">
        <v>1.7012943510371401</v>
      </c>
      <c r="AB375">
        <v>7.95899267895207</v>
      </c>
      <c r="AC375">
        <v>-0.203271287149419</v>
      </c>
      <c r="AD375">
        <v>-0.56865635764931699</v>
      </c>
      <c r="AE375">
        <v>60583</v>
      </c>
      <c r="AF375">
        <v>0</v>
      </c>
      <c r="AG375">
        <v>5.71863822289294</v>
      </c>
      <c r="AH375">
        <v>63.5740388579121</v>
      </c>
      <c r="AI375">
        <v>0</v>
      </c>
    </row>
    <row r="376" spans="1:35" x14ac:dyDescent="0.25">
      <c r="A376" t="s">
        <v>1006</v>
      </c>
      <c r="B376" t="s">
        <v>1005</v>
      </c>
      <c r="C376" t="s">
        <v>1007</v>
      </c>
      <c r="D376">
        <v>10666.282962875001</v>
      </c>
      <c r="E376">
        <v>122.6</v>
      </c>
      <c r="F376">
        <v>-36.923267648645599</v>
      </c>
      <c r="G376">
        <v>-8.6778398510242098</v>
      </c>
      <c r="H376">
        <v>-3.0830039525691699</v>
      </c>
      <c r="I376">
        <v>-6.63532551950167</v>
      </c>
      <c r="J376">
        <v>43.433931484502402</v>
      </c>
      <c r="K376">
        <v>5.68965517241379</v>
      </c>
      <c r="L376">
        <v>-20.877702484672401</v>
      </c>
      <c r="M376">
        <v>18.261373903630702</v>
      </c>
      <c r="N376">
        <v>-20.2755415554325</v>
      </c>
      <c r="O376">
        <v>13923115</v>
      </c>
      <c r="P376">
        <v>1</v>
      </c>
      <c r="Q376">
        <v>2.20925385577323</v>
      </c>
      <c r="R376">
        <v>-0.80906148867313898</v>
      </c>
      <c r="S376">
        <v>-0.30792195967845298</v>
      </c>
      <c r="T376">
        <v>-15.922137162754501</v>
      </c>
      <c r="U376">
        <v>6561871.6363636302</v>
      </c>
      <c r="V376">
        <v>292.36610050271901</v>
      </c>
      <c r="W376">
        <v>9741624.5625</v>
      </c>
      <c r="X376">
        <v>0</v>
      </c>
      <c r="Y376">
        <v>21.1253583892886</v>
      </c>
      <c r="Z376">
        <v>-0.41259582539942802</v>
      </c>
      <c r="AA376">
        <v>-0.62060003300493305</v>
      </c>
      <c r="AB376">
        <v>17.276935086837899</v>
      </c>
      <c r="AC376">
        <v>-0.60071309204958101</v>
      </c>
      <c r="AD376">
        <v>1.78596416950076</v>
      </c>
      <c r="AE376">
        <v>1632597</v>
      </c>
      <c r="AF376">
        <v>0</v>
      </c>
      <c r="AG376">
        <v>39.136332427335503</v>
      </c>
      <c r="AH376">
        <v>0</v>
      </c>
      <c r="AI376">
        <v>0</v>
      </c>
    </row>
    <row r="377" spans="1:35" x14ac:dyDescent="0.25">
      <c r="A377" t="s">
        <v>1026</v>
      </c>
      <c r="B377" t="s">
        <v>1025</v>
      </c>
      <c r="C377" t="s">
        <v>35</v>
      </c>
      <c r="D377">
        <v>10625.948094249999</v>
      </c>
      <c r="E377">
        <v>463.03</v>
      </c>
      <c r="F377">
        <v>6.7740634832416697</v>
      </c>
      <c r="G377">
        <v>13.1162358919235</v>
      </c>
      <c r="H377">
        <v>2.7106763381468801</v>
      </c>
      <c r="I377">
        <v>-0.84164522878561498</v>
      </c>
      <c r="J377">
        <v>1.7212707599939501</v>
      </c>
      <c r="K377">
        <v>29.085586841371601</v>
      </c>
      <c r="L377">
        <v>22.819628647214799</v>
      </c>
      <c r="M377">
        <v>10.520389126492001</v>
      </c>
      <c r="N377">
        <v>1.51853418751529</v>
      </c>
      <c r="O377">
        <v>514937</v>
      </c>
      <c r="P377">
        <v>0</v>
      </c>
      <c r="Q377">
        <v>-0.57333047025982697</v>
      </c>
      <c r="R377">
        <v>-1.20762124218567</v>
      </c>
      <c r="S377">
        <v>-0.70648171319098596</v>
      </c>
      <c r="T377">
        <v>-5.5501140874107602</v>
      </c>
      <c r="U377">
        <v>449955.636363636</v>
      </c>
      <c r="V377">
        <v>2.2692652196277701</v>
      </c>
      <c r="W377">
        <v>446012</v>
      </c>
    </row>
    <row r="378" spans="1:35" x14ac:dyDescent="0.25">
      <c r="A378" t="s">
        <v>1048</v>
      </c>
      <c r="B378" t="s">
        <v>1047</v>
      </c>
      <c r="C378" t="s">
        <v>315</v>
      </c>
      <c r="D378">
        <v>10580.586381024999</v>
      </c>
      <c r="E378">
        <v>775.3</v>
      </c>
      <c r="F378">
        <v>-1.86294366176404</v>
      </c>
      <c r="G378">
        <v>23.210170838299501</v>
      </c>
      <c r="H378">
        <v>14.740269350303301</v>
      </c>
      <c r="I378">
        <v>11.187947783370801</v>
      </c>
      <c r="J378">
        <v>2.14755578485748</v>
      </c>
      <c r="K378">
        <v>40.631235262107701</v>
      </c>
      <c r="L378">
        <v>14.1826215022091</v>
      </c>
      <c r="M378">
        <v>1.63537581314008</v>
      </c>
      <c r="N378">
        <v>11.612469133891199</v>
      </c>
      <c r="O378">
        <v>525759</v>
      </c>
      <c r="P378">
        <v>1</v>
      </c>
      <c r="Q378">
        <v>-0.34063885853847797</v>
      </c>
      <c r="R378">
        <v>4.0601301926045199</v>
      </c>
      <c r="S378">
        <v>4.5612697215992002</v>
      </c>
      <c r="T378">
        <v>122.71412171865001</v>
      </c>
      <c r="U378">
        <v>246088</v>
      </c>
      <c r="V378">
        <v>131.26957455044499</v>
      </c>
      <c r="W378">
        <v>113222.015625</v>
      </c>
      <c r="X378">
        <v>0.15691431396425001</v>
      </c>
      <c r="Y378">
        <v>10.735908944685301</v>
      </c>
      <c r="Z378">
        <v>0.71389724722356895</v>
      </c>
      <c r="AA378">
        <v>0.79377370320407603</v>
      </c>
      <c r="AB378">
        <v>13.7754868085699</v>
      </c>
      <c r="AC378">
        <v>-1.0848605886101801</v>
      </c>
      <c r="AD378">
        <v>-1.72650293386225</v>
      </c>
      <c r="AE378">
        <v>44169</v>
      </c>
      <c r="AF378">
        <v>6.0124068472436099</v>
      </c>
      <c r="AG378">
        <v>2.17088354622667</v>
      </c>
      <c r="AH378">
        <v>52.858227742586003</v>
      </c>
      <c r="AI378">
        <v>-4.0967464659047399E-4</v>
      </c>
    </row>
    <row r="379" spans="1:35" x14ac:dyDescent="0.25">
      <c r="A379" t="s">
        <v>1050</v>
      </c>
      <c r="B379" t="s">
        <v>1049</v>
      </c>
      <c r="C379" t="s">
        <v>670</v>
      </c>
      <c r="D379">
        <v>10560.35925</v>
      </c>
      <c r="E379">
        <v>802.05</v>
      </c>
      <c r="F379">
        <v>4.79059302811722</v>
      </c>
      <c r="G379">
        <v>56.390757531441899</v>
      </c>
      <c r="H379">
        <v>30.467669784465201</v>
      </c>
      <c r="I379">
        <v>26.915348217532699</v>
      </c>
      <c r="J379">
        <v>0.991210024312705</v>
      </c>
      <c r="K379">
        <v>97.451994091580502</v>
      </c>
      <c r="L379">
        <v>20.836158192090299</v>
      </c>
      <c r="M379">
        <v>24.517254518557799</v>
      </c>
      <c r="N379">
        <v>44.793055827033598</v>
      </c>
      <c r="O379">
        <v>3093428</v>
      </c>
      <c r="P379">
        <v>2</v>
      </c>
      <c r="Q379">
        <v>2.8730840761880301</v>
      </c>
      <c r="R379">
        <v>8.7304277096183807</v>
      </c>
      <c r="S379">
        <v>9.2315672386130601</v>
      </c>
      <c r="T379">
        <v>10.1691305571087</v>
      </c>
      <c r="U379">
        <v>3054533.5909090899</v>
      </c>
      <c r="V379">
        <v>261.05067198888798</v>
      </c>
      <c r="W379">
        <v>1760169.046875</v>
      </c>
      <c r="X379">
        <v>0</v>
      </c>
      <c r="Y379">
        <v>0.53563230095244296</v>
      </c>
      <c r="Z379">
        <v>-0.107374793883588</v>
      </c>
      <c r="AA379">
        <v>-4.9098317265353499E-2</v>
      </c>
      <c r="AB379">
        <v>8.7687778640424803</v>
      </c>
      <c r="AC379">
        <v>1.17061136691671</v>
      </c>
      <c r="AD379">
        <v>0.35688962226562798</v>
      </c>
      <c r="AE379">
        <v>458410</v>
      </c>
      <c r="AF379">
        <v>0</v>
      </c>
      <c r="AG379">
        <v>44.048506243676698</v>
      </c>
      <c r="AH379">
        <v>0</v>
      </c>
      <c r="AI379">
        <v>0</v>
      </c>
    </row>
    <row r="380" spans="1:35" x14ac:dyDescent="0.25">
      <c r="A380" t="s">
        <v>1036</v>
      </c>
      <c r="B380" t="s">
        <v>1035</v>
      </c>
      <c r="C380" t="s">
        <v>88</v>
      </c>
      <c r="D380">
        <v>10464.60685584</v>
      </c>
      <c r="E380">
        <v>976.75</v>
      </c>
      <c r="F380">
        <v>15.264510792200699</v>
      </c>
      <c r="G380">
        <v>63.746856663872499</v>
      </c>
      <c r="H380">
        <v>-4.9114096573208696</v>
      </c>
      <c r="I380">
        <v>-8.4637312242533707</v>
      </c>
      <c r="J380">
        <v>26.337343230099801</v>
      </c>
      <c r="K380">
        <v>71.359649122806999</v>
      </c>
      <c r="L380">
        <v>31.3100759561739</v>
      </c>
      <c r="N380">
        <v>52.149154959464298</v>
      </c>
      <c r="O380">
        <v>38033</v>
      </c>
      <c r="P380">
        <v>10</v>
      </c>
      <c r="Q380">
        <v>0.375089918816152</v>
      </c>
      <c r="R380">
        <v>-0.30111258548535702</v>
      </c>
      <c r="S380">
        <v>0.20002694350932801</v>
      </c>
      <c r="T380">
        <v>24.3558723515563</v>
      </c>
      <c r="U380">
        <v>148735.45454545401</v>
      </c>
      <c r="V380">
        <v>-7.2343227883606902</v>
      </c>
      <c r="W380">
        <v>265880.265625</v>
      </c>
      <c r="X380">
        <v>-0.18820682584691101</v>
      </c>
      <c r="Y380">
        <v>3.7442937838733301</v>
      </c>
      <c r="Z380">
        <v>-1.24122158813045</v>
      </c>
      <c r="AA380">
        <v>-2.44528783847597</v>
      </c>
      <c r="AB380">
        <v>9.7942851618741198</v>
      </c>
      <c r="AC380">
        <v>1.2707382906281199</v>
      </c>
      <c r="AD380">
        <v>1.59960173751829</v>
      </c>
      <c r="AE380">
        <v>61504</v>
      </c>
      <c r="AF380">
        <v>0</v>
      </c>
      <c r="AG380">
        <v>2.9733743514344702</v>
      </c>
      <c r="AH380">
        <v>60.767311062538198</v>
      </c>
      <c r="AI380">
        <v>-4.1983963377077702E-2</v>
      </c>
    </row>
    <row r="381" spans="1:35" x14ac:dyDescent="0.25">
      <c r="A381" t="s">
        <v>1030</v>
      </c>
      <c r="B381" t="s">
        <v>1029</v>
      </c>
      <c r="C381" t="s">
        <v>115</v>
      </c>
      <c r="D381">
        <v>10362.868992</v>
      </c>
      <c r="E381">
        <v>358.4</v>
      </c>
      <c r="F381">
        <v>5.3019885858151996</v>
      </c>
      <c r="G381">
        <v>24.617524339360202</v>
      </c>
      <c r="H381">
        <v>-2.1299836155106502</v>
      </c>
      <c r="I381">
        <v>-5.6823051824431499</v>
      </c>
      <c r="J381">
        <v>7.2544642857142696</v>
      </c>
      <c r="K381">
        <v>32.740740740740698</v>
      </c>
      <c r="L381">
        <v>21.3475537497883</v>
      </c>
      <c r="M381">
        <v>8.0772971538104397</v>
      </c>
      <c r="N381">
        <v>13.0198226349519</v>
      </c>
      <c r="O381">
        <v>191958</v>
      </c>
      <c r="P381">
        <v>2</v>
      </c>
      <c r="Q381">
        <v>0</v>
      </c>
      <c r="R381">
        <v>-2.27675528289025</v>
      </c>
      <c r="S381">
        <v>-1.7756157538955699</v>
      </c>
      <c r="T381">
        <v>0</v>
      </c>
      <c r="U381">
        <v>228930.23809523799</v>
      </c>
      <c r="V381">
        <v>47.566919327808598</v>
      </c>
      <c r="W381">
        <v>251513.22222222199</v>
      </c>
      <c r="X381">
        <v>0.21804694215622</v>
      </c>
      <c r="Y381">
        <v>16.955536790451202</v>
      </c>
      <c r="Z381">
        <v>-5.0812840273408703E-2</v>
      </c>
      <c r="AA381">
        <v>0.10649200574130099</v>
      </c>
      <c r="AB381">
        <v>6.6481505467868098</v>
      </c>
      <c r="AC381">
        <v>-0.19698760268760701</v>
      </c>
      <c r="AD381">
        <v>-0.42603359780156302</v>
      </c>
      <c r="AE381">
        <v>68708</v>
      </c>
      <c r="AF381">
        <v>0</v>
      </c>
      <c r="AG381">
        <v>8.50491327345601</v>
      </c>
      <c r="AH381">
        <v>64.074470640460902</v>
      </c>
      <c r="AI381">
        <v>0.22234265727844599</v>
      </c>
    </row>
    <row r="382" spans="1:35" x14ac:dyDescent="0.25">
      <c r="A382" t="s">
        <v>1061</v>
      </c>
      <c r="B382" t="s">
        <v>1060</v>
      </c>
      <c r="C382" t="s">
        <v>336</v>
      </c>
      <c r="D382">
        <v>10279.7517264</v>
      </c>
      <c r="E382">
        <v>393.7</v>
      </c>
      <c r="F382">
        <v>17.231347496825698</v>
      </c>
      <c r="G382">
        <v>29.955438191120599</v>
      </c>
      <c r="H382">
        <v>8.0554411966515609</v>
      </c>
      <c r="I382">
        <v>4.5031196297190599</v>
      </c>
      <c r="J382">
        <v>4.1402082804165596</v>
      </c>
      <c r="K382">
        <v>54.665095266155902</v>
      </c>
      <c r="L382">
        <v>33.276912660798899</v>
      </c>
      <c r="N382">
        <v>18.357736486712302</v>
      </c>
      <c r="O382">
        <v>883963</v>
      </c>
      <c r="P382">
        <v>10</v>
      </c>
      <c r="Q382">
        <v>-2.3076923076923102</v>
      </c>
      <c r="R382">
        <v>1.8233544549334</v>
      </c>
      <c r="S382">
        <v>2.32449398392809</v>
      </c>
      <c r="T382">
        <v>56.675747387003497</v>
      </c>
      <c r="U382">
        <v>416641</v>
      </c>
      <c r="V382">
        <v>84.718501460674602</v>
      </c>
      <c r="W382">
        <v>344912.9375</v>
      </c>
      <c r="X382">
        <v>0</v>
      </c>
      <c r="Y382">
        <v>3.16161253258027</v>
      </c>
      <c r="Z382">
        <v>2.26477356843259E-2</v>
      </c>
      <c r="AA382">
        <v>-5.5329551251641997E-2</v>
      </c>
      <c r="AB382">
        <v>0.65110652359538801</v>
      </c>
      <c r="AC382">
        <v>2.76383134108537E-3</v>
      </c>
      <c r="AD382">
        <v>-0.114117223958561</v>
      </c>
      <c r="AE382">
        <v>146165</v>
      </c>
      <c r="AF382">
        <v>0</v>
      </c>
      <c r="AG382">
        <v>5.1461978964083697</v>
      </c>
      <c r="AH382">
        <v>88.354320261203</v>
      </c>
      <c r="AI382">
        <v>0</v>
      </c>
    </row>
    <row r="383" spans="1:35" x14ac:dyDescent="0.25">
      <c r="A383" t="s">
        <v>1044</v>
      </c>
      <c r="B383" t="s">
        <v>1043</v>
      </c>
      <c r="C383" t="s">
        <v>423</v>
      </c>
      <c r="D383">
        <v>10240.624599355</v>
      </c>
      <c r="E383">
        <v>785.3</v>
      </c>
      <c r="F383">
        <v>0.183251531061245</v>
      </c>
      <c r="G383">
        <v>6.3803847195881698</v>
      </c>
      <c r="H383">
        <v>8.2202163577482192</v>
      </c>
      <c r="I383">
        <v>4.66789479081572</v>
      </c>
      <c r="J383">
        <v>15.6246020629059</v>
      </c>
      <c r="K383">
        <v>29.161184210526301</v>
      </c>
      <c r="L383">
        <v>16.2288166950344</v>
      </c>
      <c r="N383">
        <v>-5.2173169848201102</v>
      </c>
      <c r="O383">
        <v>252174</v>
      </c>
      <c r="P383">
        <v>10</v>
      </c>
      <c r="Q383">
        <v>-2.6226052452105</v>
      </c>
      <c r="R383">
        <v>-3.65599312967734</v>
      </c>
      <c r="S383">
        <v>-3.1548536006826602</v>
      </c>
      <c r="T383">
        <v>-44.352228016091402</v>
      </c>
      <c r="U383">
        <v>508910.45454545401</v>
      </c>
      <c r="V383">
        <v>221.78184973458499</v>
      </c>
      <c r="W383">
        <v>310671.578125</v>
      </c>
      <c r="X383">
        <v>0</v>
      </c>
      <c r="Y383">
        <v>61.032154868133603</v>
      </c>
      <c r="Z383">
        <v>0.77769385248905798</v>
      </c>
      <c r="AA383">
        <v>1.04393675461141</v>
      </c>
      <c r="AB383">
        <v>4.8453858202394704</v>
      </c>
      <c r="AC383">
        <v>-1.21975112509827</v>
      </c>
      <c r="AD383">
        <v>-1.4167872632260801</v>
      </c>
      <c r="AE383">
        <v>157946</v>
      </c>
      <c r="AF383">
        <v>0</v>
      </c>
      <c r="AG383">
        <v>7.5421627356003196</v>
      </c>
      <c r="AH383">
        <v>0</v>
      </c>
      <c r="AI383">
        <v>0</v>
      </c>
    </row>
    <row r="384" spans="1:35" x14ac:dyDescent="0.25">
      <c r="A384" t="s">
        <v>1057</v>
      </c>
      <c r="B384" t="s">
        <v>1056</v>
      </c>
      <c r="C384" t="s">
        <v>333</v>
      </c>
      <c r="D384">
        <v>10120.730233050001</v>
      </c>
      <c r="E384">
        <v>75.400000000000006</v>
      </c>
      <c r="F384">
        <v>-16.1118342163257</v>
      </c>
      <c r="G384">
        <v>4</v>
      </c>
      <c r="H384">
        <v>6.04781997187062</v>
      </c>
      <c r="I384">
        <v>2.4954984049381199</v>
      </c>
      <c r="J384">
        <v>14.920424403183</v>
      </c>
      <c r="K384">
        <v>21.417069243156199</v>
      </c>
      <c r="L384">
        <v>-6.62690523525475E-2</v>
      </c>
      <c r="M384">
        <v>-4.5463564063117898</v>
      </c>
      <c r="N384">
        <v>-7.59770170440828</v>
      </c>
      <c r="O384">
        <v>4826602</v>
      </c>
      <c r="P384">
        <v>1</v>
      </c>
      <c r="Q384">
        <v>-1.24426981008511</v>
      </c>
      <c r="R384">
        <v>0.60040026684456604</v>
      </c>
      <c r="S384">
        <v>1.1015397958392501</v>
      </c>
      <c r="T384">
        <v>-17.942200840060899</v>
      </c>
      <c r="U384">
        <v>3219426.5</v>
      </c>
      <c r="V384">
        <v>282.69067924276902</v>
      </c>
      <c r="W384">
        <v>2927655.671875</v>
      </c>
      <c r="X384">
        <v>0</v>
      </c>
      <c r="Y384">
        <v>21.0384223794129</v>
      </c>
      <c r="Z384">
        <v>-0.72312928706474</v>
      </c>
      <c r="AA384">
        <v>-0.96738609354766603</v>
      </c>
      <c r="AB384">
        <v>12.200818933476</v>
      </c>
      <c r="AC384">
        <v>1.6452992241235899E-2</v>
      </c>
      <c r="AD384">
        <v>-0.51091974041696098</v>
      </c>
      <c r="AE384">
        <v>310987</v>
      </c>
      <c r="AF384">
        <v>0</v>
      </c>
      <c r="AG384">
        <v>10.75333862117</v>
      </c>
      <c r="AH384">
        <v>52.111192613130299</v>
      </c>
      <c r="AI384">
        <v>0</v>
      </c>
    </row>
    <row r="385" spans="1:35" x14ac:dyDescent="0.25">
      <c r="A385" t="s">
        <v>1099</v>
      </c>
      <c r="B385" t="s">
        <v>1098</v>
      </c>
      <c r="C385" t="s">
        <v>412</v>
      </c>
      <c r="D385">
        <v>10100.90173136</v>
      </c>
      <c r="E385">
        <v>623.54999999999995</v>
      </c>
      <c r="F385">
        <v>51.891413020782998</v>
      </c>
      <c r="G385">
        <v>24.6601359456217</v>
      </c>
      <c r="H385">
        <v>17.917927382753401</v>
      </c>
      <c r="I385">
        <v>14.365605815820899</v>
      </c>
      <c r="J385">
        <v>4.1456178333734304</v>
      </c>
      <c r="K385">
        <v>75.154494382022406</v>
      </c>
      <c r="L385">
        <v>67.9369781847562</v>
      </c>
      <c r="M385">
        <v>10.6109681406791</v>
      </c>
      <c r="N385">
        <v>13.062434241213399</v>
      </c>
      <c r="O385">
        <v>205408</v>
      </c>
      <c r="P385">
        <v>2</v>
      </c>
      <c r="Q385">
        <v>0.28144097780636801</v>
      </c>
      <c r="R385">
        <v>10.3725993450747</v>
      </c>
      <c r="S385">
        <v>10.873738874069399</v>
      </c>
      <c r="T385">
        <v>-84.124157546528096</v>
      </c>
      <c r="U385">
        <v>388640.136363636</v>
      </c>
      <c r="V385">
        <v>-8.8962415619206396</v>
      </c>
      <c r="W385">
        <v>360103.8125</v>
      </c>
      <c r="X385">
        <v>-10.44709079343</v>
      </c>
      <c r="Y385">
        <v>42.418422444380198</v>
      </c>
      <c r="Z385">
        <v>4.6578813390421203</v>
      </c>
      <c r="AA385">
        <v>5.3697276450632998</v>
      </c>
      <c r="AB385">
        <v>8.1636639814035092</v>
      </c>
      <c r="AC385">
        <v>1.24097491702973</v>
      </c>
      <c r="AD385">
        <v>2.64409329105372</v>
      </c>
      <c r="AE385">
        <v>64671</v>
      </c>
      <c r="AF385">
        <v>19.2926502808142</v>
      </c>
      <c r="AG385">
        <v>6.31061239296083</v>
      </c>
      <c r="AH385">
        <v>41.079516614219301</v>
      </c>
      <c r="AI385">
        <v>-6.1558860440104501</v>
      </c>
    </row>
    <row r="386" spans="1:35" x14ac:dyDescent="0.25">
      <c r="A386" t="s">
        <v>1059</v>
      </c>
      <c r="B386" t="s">
        <v>1058</v>
      </c>
      <c r="C386" t="s">
        <v>741</v>
      </c>
      <c r="D386">
        <v>10074.80520599</v>
      </c>
      <c r="E386">
        <v>7672.55</v>
      </c>
      <c r="F386">
        <v>52.628246322698999</v>
      </c>
      <c r="G386">
        <v>41.378674946332602</v>
      </c>
      <c r="H386">
        <v>-1.2662544476544</v>
      </c>
      <c r="I386">
        <v>-4.8185760145868999</v>
      </c>
      <c r="J386">
        <v>6.8223732657330203</v>
      </c>
      <c r="K386">
        <v>70.956996434937594</v>
      </c>
      <c r="L386">
        <v>68.673811486672093</v>
      </c>
      <c r="M386">
        <v>23.323420614482799</v>
      </c>
      <c r="N386">
        <v>29.780973241924301</v>
      </c>
      <c r="O386">
        <v>7498</v>
      </c>
      <c r="P386">
        <v>5</v>
      </c>
      <c r="Q386">
        <v>-0.95270675866698695</v>
      </c>
      <c r="R386">
        <v>0.94464362069532803</v>
      </c>
      <c r="S386">
        <v>1.44578314969001</v>
      </c>
      <c r="T386">
        <v>-79.865735767991396</v>
      </c>
      <c r="U386">
        <v>28182.5</v>
      </c>
      <c r="V386">
        <v>-78.883631857609501</v>
      </c>
      <c r="W386">
        <v>29897.71875</v>
      </c>
      <c r="X386">
        <v>0</v>
      </c>
      <c r="Y386">
        <v>9.0362323977611894</v>
      </c>
      <c r="Z386">
        <v>-0.69024196297765095</v>
      </c>
      <c r="AA386">
        <v>-0.33087357297171999</v>
      </c>
      <c r="AB386">
        <v>19.4463978353165</v>
      </c>
      <c r="AC386">
        <v>1.4166368211778699</v>
      </c>
      <c r="AD386">
        <v>1.9220161597751799</v>
      </c>
      <c r="AE386">
        <v>43816</v>
      </c>
      <c r="AF386">
        <v>0</v>
      </c>
      <c r="AG386">
        <v>10.9323064332316</v>
      </c>
      <c r="AH386">
        <v>54.476454254439098</v>
      </c>
      <c r="AI386">
        <v>0</v>
      </c>
    </row>
    <row r="387" spans="1:35" x14ac:dyDescent="0.25">
      <c r="A387" t="s">
        <v>1042</v>
      </c>
      <c r="B387" t="s">
        <v>1041</v>
      </c>
      <c r="C387" t="s">
        <v>27</v>
      </c>
      <c r="D387">
        <v>10030.002012499999</v>
      </c>
      <c r="E387">
        <v>124</v>
      </c>
      <c r="F387">
        <v>97.9320017040164</v>
      </c>
      <c r="G387">
        <v>18.7739463601532</v>
      </c>
      <c r="H387">
        <v>-1.85991294024534</v>
      </c>
      <c r="I387">
        <v>-5.4122345071778399</v>
      </c>
      <c r="J387">
        <v>11.088709677419301</v>
      </c>
      <c r="K387">
        <v>120.640569395017</v>
      </c>
      <c r="L387">
        <v>113.977566867989</v>
      </c>
      <c r="M387">
        <v>6.8698368897789104</v>
      </c>
      <c r="N387">
        <v>7.1762446557449602</v>
      </c>
      <c r="O387">
        <v>764810</v>
      </c>
      <c r="P387">
        <v>2</v>
      </c>
      <c r="Q387">
        <v>-0.8</v>
      </c>
      <c r="R387">
        <v>-4.0247678018575703</v>
      </c>
      <c r="S387">
        <v>-3.52362827286289</v>
      </c>
      <c r="T387">
        <v>-55.894124214547297</v>
      </c>
      <c r="U387">
        <v>3336676.0454545398</v>
      </c>
      <c r="V387">
        <v>-52.5809501666279</v>
      </c>
      <c r="W387">
        <v>3965159.21875</v>
      </c>
      <c r="X387">
        <v>-1.2836599390936501E-2</v>
      </c>
      <c r="Y387">
        <v>30.802535915239801</v>
      </c>
      <c r="Z387">
        <v>7.2023794196390101E-2</v>
      </c>
      <c r="AA387">
        <v>5.6285069213755596</v>
      </c>
      <c r="AB387">
        <v>17.933297047556</v>
      </c>
      <c r="AC387">
        <v>0.90069011684436595</v>
      </c>
      <c r="AD387">
        <v>1.4400787005148199</v>
      </c>
      <c r="AE387">
        <v>207639</v>
      </c>
      <c r="AF387">
        <v>0.16218170733089801</v>
      </c>
      <c r="AG387">
        <v>25.519763262963401</v>
      </c>
      <c r="AH387">
        <v>2.24286943824342</v>
      </c>
      <c r="AI387">
        <v>-1.1373001693230699E-2</v>
      </c>
    </row>
    <row r="388" spans="1:35" x14ac:dyDescent="0.25">
      <c r="A388" t="s">
        <v>1073</v>
      </c>
      <c r="B388" t="s">
        <v>1072</v>
      </c>
      <c r="C388" t="s">
        <v>504</v>
      </c>
      <c r="D388">
        <v>10028.764099260001</v>
      </c>
      <c r="E388">
        <v>4671</v>
      </c>
      <c r="F388">
        <v>54.289014104875399</v>
      </c>
      <c r="G388">
        <v>45.186106146553698</v>
      </c>
      <c r="H388">
        <v>15.386040537035401</v>
      </c>
      <c r="I388">
        <v>11.8337189701029</v>
      </c>
      <c r="J388">
        <v>6.2513380432455499</v>
      </c>
      <c r="K388">
        <v>86.668265196019604</v>
      </c>
      <c r="L388">
        <v>70.334579268848501</v>
      </c>
      <c r="N388">
        <v>33.588404442145404</v>
      </c>
      <c r="O388">
        <v>23235</v>
      </c>
      <c r="P388">
        <v>5</v>
      </c>
      <c r="Q388">
        <v>-1.59271899886235</v>
      </c>
      <c r="R388">
        <v>2.9047288589273399</v>
      </c>
      <c r="S388">
        <v>3.4058683879220202</v>
      </c>
      <c r="T388">
        <v>-49.851074851074799</v>
      </c>
      <c r="U388">
        <v>70100.818181818104</v>
      </c>
      <c r="V388">
        <v>-27.564921906662001</v>
      </c>
      <c r="W388">
        <v>57209.671875</v>
      </c>
      <c r="X388">
        <v>-3.7863887936901199</v>
      </c>
      <c r="Y388">
        <v>17.1922876371897</v>
      </c>
      <c r="Z388">
        <v>0.64146632449702001</v>
      </c>
      <c r="AA388">
        <v>1.35023570980188</v>
      </c>
      <c r="AB388">
        <v>12.1003756523652</v>
      </c>
      <c r="AC388">
        <v>3.3068000560953501</v>
      </c>
      <c r="AD388">
        <v>2.7742018753889002</v>
      </c>
      <c r="AE388">
        <v>76641</v>
      </c>
      <c r="AF388">
        <v>0</v>
      </c>
      <c r="AG388">
        <v>7.2367829118001898</v>
      </c>
      <c r="AH388">
        <v>54.987892785182801</v>
      </c>
      <c r="AI388">
        <v>-3.7863887936901199</v>
      </c>
    </row>
    <row r="389" spans="1:35" x14ac:dyDescent="0.25">
      <c r="A389" t="s">
        <v>1084</v>
      </c>
      <c r="B389" t="s">
        <v>1083</v>
      </c>
      <c r="C389" t="s">
        <v>107</v>
      </c>
      <c r="D389">
        <v>10020.590227999999</v>
      </c>
      <c r="E389">
        <v>475.1</v>
      </c>
      <c r="F389">
        <v>28.868267381398098</v>
      </c>
      <c r="G389">
        <v>35.4719133162247</v>
      </c>
      <c r="H389">
        <v>11.2255647898864</v>
      </c>
      <c r="I389">
        <v>7.6732432229539604</v>
      </c>
      <c r="J389">
        <v>4.6095558829719998</v>
      </c>
      <c r="K389">
        <v>56.308603388715198</v>
      </c>
      <c r="L389">
        <v>44.913832545371299</v>
      </c>
      <c r="N389">
        <v>23.874211611816399</v>
      </c>
      <c r="O389">
        <v>166211</v>
      </c>
      <c r="P389">
        <v>10</v>
      </c>
      <c r="Q389">
        <v>-2.7928388746802999</v>
      </c>
      <c r="R389">
        <v>3.5527462946817798</v>
      </c>
      <c r="S389">
        <v>4.0538858236764597</v>
      </c>
      <c r="T389">
        <v>-63.346858667607499</v>
      </c>
      <c r="U389">
        <v>263815.727272727</v>
      </c>
      <c r="V389">
        <v>-1.3760161395597199</v>
      </c>
      <c r="W389">
        <v>278536.90625</v>
      </c>
      <c r="X389">
        <v>0</v>
      </c>
      <c r="Y389">
        <v>21.499340684844899</v>
      </c>
      <c r="Z389">
        <v>-1.0187286357619501</v>
      </c>
      <c r="AA389">
        <v>-0.84528674531885095</v>
      </c>
      <c r="AB389">
        <v>2.9748235804219298</v>
      </c>
      <c r="AC389">
        <v>0.928976107015</v>
      </c>
      <c r="AD389">
        <v>1.0883070260200201</v>
      </c>
      <c r="AE389">
        <v>36784</v>
      </c>
      <c r="AF389">
        <v>22.935618189216299</v>
      </c>
      <c r="AG389">
        <v>1.97525067008458</v>
      </c>
      <c r="AH389">
        <v>71.651153491315</v>
      </c>
      <c r="AI389">
        <v>0</v>
      </c>
    </row>
    <row r="390" spans="1:35" x14ac:dyDescent="0.25">
      <c r="A390" t="s">
        <v>1063</v>
      </c>
      <c r="B390" t="s">
        <v>1062</v>
      </c>
      <c r="C390" t="s">
        <v>71</v>
      </c>
      <c r="D390">
        <v>9981.8692028400001</v>
      </c>
      <c r="E390">
        <v>2434.25</v>
      </c>
      <c r="F390">
        <v>80.233260831833903</v>
      </c>
      <c r="G390">
        <v>57.7148595678512</v>
      </c>
      <c r="H390">
        <v>16.817832805451499</v>
      </c>
      <c r="I390">
        <v>13.265511238519</v>
      </c>
      <c r="J390">
        <v>8.5344561980075895</v>
      </c>
      <c r="K390">
        <v>100.275618083837</v>
      </c>
      <c r="L390">
        <v>96.278825995807097</v>
      </c>
      <c r="M390">
        <v>11.8290277124167</v>
      </c>
      <c r="N390">
        <v>46.117157863442898</v>
      </c>
      <c r="O390">
        <v>187852</v>
      </c>
      <c r="P390">
        <v>10</v>
      </c>
      <c r="Q390">
        <v>-1.3555132309437801</v>
      </c>
      <c r="R390">
        <v>0.19963777064295299</v>
      </c>
      <c r="S390">
        <v>0.70077729963763902</v>
      </c>
      <c r="T390">
        <v>-16.206704284407898</v>
      </c>
      <c r="U390">
        <v>911400.95454545401</v>
      </c>
      <c r="V390">
        <v>-42.311034950818197</v>
      </c>
      <c r="W390">
        <v>635538.109375</v>
      </c>
      <c r="X390">
        <v>0</v>
      </c>
      <c r="Y390">
        <v>12.200048889876401</v>
      </c>
      <c r="Z390">
        <v>-1.39488434290829</v>
      </c>
      <c r="AA390">
        <v>-0.71636425449909902</v>
      </c>
      <c r="AB390">
        <v>26.204427421327001</v>
      </c>
      <c r="AC390">
        <v>2.9091108124055598</v>
      </c>
      <c r="AD390">
        <v>2.1124179396180298</v>
      </c>
      <c r="AE390">
        <v>91364</v>
      </c>
      <c r="AF390">
        <v>0</v>
      </c>
      <c r="AG390">
        <v>10.1756579441154</v>
      </c>
      <c r="AH390">
        <v>47.207304250383402</v>
      </c>
      <c r="AI390">
        <v>0</v>
      </c>
    </row>
    <row r="391" spans="1:35" x14ac:dyDescent="0.25">
      <c r="A391" t="s">
        <v>39</v>
      </c>
      <c r="B391" t="s">
        <v>40</v>
      </c>
      <c r="C391" t="s">
        <v>41</v>
      </c>
      <c r="D391">
        <v>9961.3182423199996</v>
      </c>
      <c r="E391">
        <v>1177.25</v>
      </c>
      <c r="F391">
        <v>71.519160399637101</v>
      </c>
      <c r="G391">
        <v>153.44456404736201</v>
      </c>
      <c r="H391">
        <v>23.382067809044699</v>
      </c>
      <c r="I391">
        <v>19.829746242112201</v>
      </c>
      <c r="J391">
        <v>24.442556806115899</v>
      </c>
      <c r="K391">
        <v>214.68858593958799</v>
      </c>
      <c r="L391">
        <v>87.564725563610295</v>
      </c>
      <c r="M391">
        <v>48.558063373079598</v>
      </c>
      <c r="N391">
        <v>141.84686234295401</v>
      </c>
      <c r="O391">
        <v>904133</v>
      </c>
      <c r="P391">
        <v>4</v>
      </c>
      <c r="Q391">
        <v>-2.9952208305866699</v>
      </c>
      <c r="R391">
        <v>-7.6775281339450299</v>
      </c>
      <c r="S391">
        <v>-7.1763886049503398</v>
      </c>
      <c r="T391">
        <v>-60.133700014065703</v>
      </c>
      <c r="U391">
        <v>4055882.4545454499</v>
      </c>
      <c r="V391">
        <v>21.581428748164399</v>
      </c>
      <c r="W391">
        <v>2628918.84375</v>
      </c>
      <c r="X391">
        <v>0</v>
      </c>
      <c r="Y391">
        <v>0.108011944385928</v>
      </c>
      <c r="Z391">
        <v>8.7608862478902802E-3</v>
      </c>
      <c r="AA391">
        <v>1.559805682544E-2</v>
      </c>
      <c r="AB391">
        <v>8.5453180080485804</v>
      </c>
      <c r="AC391">
        <v>-0.48361164203484203</v>
      </c>
      <c r="AD391">
        <v>-0.89367740448042099</v>
      </c>
      <c r="AE391">
        <v>198035</v>
      </c>
      <c r="AF391">
        <v>0</v>
      </c>
      <c r="AG391">
        <v>26.189652756163699</v>
      </c>
      <c r="AH391">
        <v>50.0153891162064</v>
      </c>
      <c r="AI391">
        <v>0</v>
      </c>
    </row>
    <row r="392" spans="1:35" x14ac:dyDescent="0.25">
      <c r="A392" t="s">
        <v>1065</v>
      </c>
      <c r="B392" t="s">
        <v>1064</v>
      </c>
      <c r="C392" t="s">
        <v>27</v>
      </c>
      <c r="D392">
        <v>9936.3878867000003</v>
      </c>
      <c r="E392">
        <v>134</v>
      </c>
      <c r="F392">
        <v>-32.893222625965102</v>
      </c>
      <c r="G392">
        <v>-11.580336522599801</v>
      </c>
      <c r="H392">
        <v>8.6780210867802108</v>
      </c>
      <c r="I392">
        <v>5.1256995198477098</v>
      </c>
      <c r="J392">
        <v>52.985074626865597</v>
      </c>
      <c r="K392">
        <v>12.1338912133891</v>
      </c>
      <c r="L392">
        <v>-16.847657461991901</v>
      </c>
      <c r="M392">
        <v>-4.5294728765708898</v>
      </c>
      <c r="N392">
        <v>-23.178038227007999</v>
      </c>
      <c r="O392">
        <v>2082321</v>
      </c>
      <c r="P392">
        <v>1</v>
      </c>
      <c r="Q392">
        <v>-0.14903129657227099</v>
      </c>
      <c r="R392">
        <v>2.0175104682146898</v>
      </c>
      <c r="S392">
        <v>2.5186499972093799</v>
      </c>
      <c r="T392">
        <v>-73.932877366710102</v>
      </c>
      <c r="U392">
        <v>4235116.8636363596</v>
      </c>
      <c r="V392">
        <v>-73.452264662302895</v>
      </c>
      <c r="W392">
        <v>3961399.9375</v>
      </c>
      <c r="X392">
        <v>0</v>
      </c>
      <c r="Y392">
        <v>33.132627393165997</v>
      </c>
      <c r="Z392">
        <v>-3.0594441801824801</v>
      </c>
      <c r="AA392">
        <v>-4.6008073015539903</v>
      </c>
      <c r="AB392">
        <v>25.3304224217026</v>
      </c>
      <c r="AC392">
        <v>0.37781119606098201</v>
      </c>
      <c r="AD392">
        <v>1.58690648439221</v>
      </c>
      <c r="AE392">
        <v>184778</v>
      </c>
      <c r="AF392">
        <v>0</v>
      </c>
      <c r="AG392">
        <v>23.8178094883732</v>
      </c>
      <c r="AH392">
        <v>0</v>
      </c>
      <c r="AI392">
        <v>0</v>
      </c>
    </row>
    <row r="393" spans="1:35" x14ac:dyDescent="0.25">
      <c r="A393" t="s">
        <v>1002</v>
      </c>
      <c r="B393" t="s">
        <v>1001</v>
      </c>
      <c r="C393" t="s">
        <v>763</v>
      </c>
      <c r="D393">
        <v>9925.3084775000007</v>
      </c>
      <c r="E393">
        <v>732.7</v>
      </c>
      <c r="F393">
        <v>9.6319648531795004</v>
      </c>
      <c r="G393">
        <v>35.760607745043501</v>
      </c>
      <c r="H393">
        <v>-6.3163278353151702</v>
      </c>
      <c r="I393">
        <v>-9.8686494022476694</v>
      </c>
      <c r="J393">
        <v>24.1708748464583</v>
      </c>
      <c r="K393">
        <v>62.101769911504398</v>
      </c>
      <c r="L393">
        <v>25.677530017152598</v>
      </c>
      <c r="M393">
        <v>14.6950470151129</v>
      </c>
      <c r="N393">
        <v>24.1629060406352</v>
      </c>
      <c r="O393">
        <v>2385240</v>
      </c>
      <c r="P393">
        <v>2</v>
      </c>
      <c r="Q393">
        <v>-1.7037832036490299</v>
      </c>
      <c r="R393">
        <v>-12.529099265803101</v>
      </c>
      <c r="S393">
        <v>-12.0279597368084</v>
      </c>
      <c r="T393">
        <v>-55.792876456209399</v>
      </c>
      <c r="U393">
        <v>1752965</v>
      </c>
      <c r="V393">
        <v>255.66251694259401</v>
      </c>
      <c r="W393">
        <v>1094496.890625</v>
      </c>
      <c r="X393">
        <v>0</v>
      </c>
      <c r="Y393">
        <v>27.968831607732699</v>
      </c>
      <c r="Z393">
        <v>2.9977629307390998</v>
      </c>
      <c r="AA393">
        <v>4.4457819087467199</v>
      </c>
      <c r="AB393">
        <v>10.719147454125</v>
      </c>
      <c r="AC393">
        <v>0.36827173022239901</v>
      </c>
      <c r="AD393">
        <v>0.76669573698899596</v>
      </c>
      <c r="AE393">
        <v>89487</v>
      </c>
      <c r="AF393">
        <v>0</v>
      </c>
      <c r="AG393">
        <v>16.188478576987301</v>
      </c>
      <c r="AH393">
        <v>29.988079603241701</v>
      </c>
      <c r="AI393">
        <v>0</v>
      </c>
    </row>
    <row r="394" spans="1:35" x14ac:dyDescent="0.25">
      <c r="A394" t="s">
        <v>1129</v>
      </c>
      <c r="B394" t="s">
        <v>1128</v>
      </c>
      <c r="C394" t="s">
        <v>282</v>
      </c>
      <c r="D394">
        <v>9921.2198447999999</v>
      </c>
      <c r="E394">
        <v>2073</v>
      </c>
      <c r="F394">
        <v>72.881297447099897</v>
      </c>
      <c r="G394">
        <v>9.6390321301071005</v>
      </c>
      <c r="H394">
        <v>26.510435737824899</v>
      </c>
      <c r="I394">
        <v>22.958114170892401</v>
      </c>
      <c r="J394">
        <v>3.6661842739990198</v>
      </c>
      <c r="K394">
        <v>97.994269340974199</v>
      </c>
      <c r="L394">
        <v>88.926862611073105</v>
      </c>
      <c r="M394">
        <v>20.588833291537298</v>
      </c>
      <c r="N394">
        <v>-1.9586695743011799</v>
      </c>
      <c r="O394">
        <v>1395703</v>
      </c>
      <c r="P394">
        <v>2</v>
      </c>
      <c r="Q394">
        <v>8.63925791997484</v>
      </c>
      <c r="R394">
        <v>26.9675996815091</v>
      </c>
      <c r="S394">
        <v>27.468739210503799</v>
      </c>
      <c r="T394">
        <v>-16.843094929268801</v>
      </c>
      <c r="U394">
        <v>206432.45454545401</v>
      </c>
      <c r="V394">
        <v>2879.2793562021002</v>
      </c>
      <c r="W394">
        <v>110537.46875</v>
      </c>
      <c r="X394">
        <v>0</v>
      </c>
      <c r="Y394">
        <v>1.48847019036071</v>
      </c>
      <c r="Z394">
        <v>-0.13660635705097801</v>
      </c>
      <c r="AA394">
        <v>-0.12763800075085599</v>
      </c>
      <c r="AB394">
        <v>10.047872905139601</v>
      </c>
      <c r="AC394">
        <v>-4.94673223330721E-3</v>
      </c>
      <c r="AD394">
        <v>0.15790692450194399</v>
      </c>
      <c r="AE394">
        <v>44566</v>
      </c>
      <c r="AF394">
        <v>0</v>
      </c>
      <c r="AG394">
        <v>10.8442121694228</v>
      </c>
      <c r="AH394">
        <v>72.580946002917202</v>
      </c>
      <c r="AI394">
        <v>0</v>
      </c>
    </row>
    <row r="395" spans="1:35" x14ac:dyDescent="0.25">
      <c r="A395" t="s">
        <v>1052</v>
      </c>
      <c r="B395" t="s">
        <v>1051</v>
      </c>
      <c r="C395" t="s">
        <v>336</v>
      </c>
      <c r="D395">
        <v>9917.8287154499994</v>
      </c>
      <c r="E395">
        <v>338.1</v>
      </c>
      <c r="F395">
        <v>113.79807861576801</v>
      </c>
      <c r="G395">
        <v>87.572815533980503</v>
      </c>
      <c r="H395">
        <v>24.1189427312775</v>
      </c>
      <c r="I395">
        <v>20.566621164345001</v>
      </c>
      <c r="J395">
        <v>1.1535048802129499</v>
      </c>
      <c r="K395">
        <v>193.489583333333</v>
      </c>
      <c r="L395">
        <v>129.843643779741</v>
      </c>
      <c r="M395">
        <v>67.360740006026504</v>
      </c>
      <c r="N395">
        <v>75.975113829572294</v>
      </c>
      <c r="O395">
        <v>1167504</v>
      </c>
      <c r="P395">
        <v>1</v>
      </c>
      <c r="Q395">
        <v>3.8869257950530098</v>
      </c>
      <c r="R395">
        <v>3.2839468458836101</v>
      </c>
      <c r="S395">
        <v>3.7850863748782899</v>
      </c>
      <c r="T395">
        <v>0.55613597037845997</v>
      </c>
      <c r="U395">
        <v>1302732.7272727201</v>
      </c>
      <c r="V395">
        <v>75.471893782379496</v>
      </c>
      <c r="W395">
        <v>1133470.171875</v>
      </c>
      <c r="X395">
        <v>-1.14318262519796</v>
      </c>
      <c r="Y395">
        <v>3.43438241416075</v>
      </c>
      <c r="Z395">
        <v>1.2860184289913399</v>
      </c>
      <c r="AA395">
        <v>2.5941225768835801</v>
      </c>
      <c r="AB395">
        <v>9.1486615186399796</v>
      </c>
      <c r="AC395">
        <v>-0.34325395227776401</v>
      </c>
      <c r="AD395">
        <v>0.32320881826472397</v>
      </c>
      <c r="AE395">
        <v>71454</v>
      </c>
      <c r="AF395">
        <v>0</v>
      </c>
      <c r="AG395">
        <v>14.4128983069974</v>
      </c>
      <c r="AH395">
        <v>47.154534748917598</v>
      </c>
      <c r="AI395">
        <v>-1.10986263540987</v>
      </c>
    </row>
    <row r="396" spans="1:35" x14ac:dyDescent="0.25">
      <c r="A396" t="s">
        <v>1054</v>
      </c>
      <c r="B396" t="s">
        <v>1053</v>
      </c>
      <c r="C396" t="s">
        <v>1055</v>
      </c>
      <c r="D396">
        <v>9865.5500978550008</v>
      </c>
      <c r="E396">
        <v>45.7</v>
      </c>
      <c r="F396">
        <v>-22.109285616182799</v>
      </c>
      <c r="G396">
        <v>-7.9556898288016002</v>
      </c>
      <c r="H396">
        <v>5.7870370370370301</v>
      </c>
      <c r="I396">
        <v>2.23471547010453</v>
      </c>
      <c r="J396">
        <v>50.437636761487902</v>
      </c>
      <c r="K396">
        <v>15.989847715736</v>
      </c>
      <c r="L396">
        <v>-6.0637204522096502</v>
      </c>
      <c r="M396">
        <v>28.8850708100411</v>
      </c>
      <c r="N396">
        <v>-19.553391533209801</v>
      </c>
      <c r="O396">
        <v>5614394</v>
      </c>
      <c r="P396">
        <v>1</v>
      </c>
      <c r="Q396">
        <v>-1.40237324703343</v>
      </c>
      <c r="R396">
        <v>-2.1413276231263301</v>
      </c>
      <c r="S396">
        <v>-1.64018809413165</v>
      </c>
      <c r="T396">
        <v>-14.130518569998699</v>
      </c>
      <c r="U396">
        <v>10307035.8636363</v>
      </c>
      <c r="V396">
        <v>-83.368350462029099</v>
      </c>
      <c r="W396">
        <v>10121793.765625</v>
      </c>
      <c r="X396">
        <v>0</v>
      </c>
      <c r="Y396">
        <v>10.1054733139185</v>
      </c>
      <c r="Z396">
        <v>-1.7585238357753399E-4</v>
      </c>
      <c r="AA396">
        <v>-0.34009179145818702</v>
      </c>
      <c r="AB396">
        <v>2.9316569330774902</v>
      </c>
      <c r="AC396">
        <v>-1.4079777305089201</v>
      </c>
      <c r="AD396">
        <v>-1.2554606716449499</v>
      </c>
      <c r="AE396">
        <v>515823</v>
      </c>
      <c r="AF396">
        <v>0</v>
      </c>
      <c r="AG396">
        <v>19.007300393545201</v>
      </c>
      <c r="AH396">
        <v>62.479756720917003</v>
      </c>
      <c r="AI396">
        <v>0</v>
      </c>
    </row>
    <row r="397" spans="1:35" x14ac:dyDescent="0.25">
      <c r="A397" t="s">
        <v>1067</v>
      </c>
      <c r="B397" t="s">
        <v>1066</v>
      </c>
      <c r="C397" t="s">
        <v>373</v>
      </c>
      <c r="D397">
        <v>9717.1900299270001</v>
      </c>
      <c r="E397">
        <v>264.11</v>
      </c>
      <c r="F397">
        <v>-34.720894638046303</v>
      </c>
      <c r="G397">
        <v>-8.2792151415176107</v>
      </c>
      <c r="H397">
        <v>0.83228343450540399</v>
      </c>
      <c r="I397">
        <v>-2.7200381324270899</v>
      </c>
      <c r="J397">
        <v>30.6273901026087</v>
      </c>
      <c r="K397">
        <v>5.2231075697211304</v>
      </c>
      <c r="L397">
        <v>-18.675329474073099</v>
      </c>
      <c r="N397">
        <v>-19.876916845925901</v>
      </c>
      <c r="O397">
        <v>62588</v>
      </c>
      <c r="P397">
        <v>294.25</v>
      </c>
      <c r="Q397">
        <v>0.32668566001899801</v>
      </c>
      <c r="R397">
        <v>-0.33208800332087801</v>
      </c>
      <c r="S397">
        <v>0.16905152567380699</v>
      </c>
      <c r="T397">
        <v>-13.019067207738001</v>
      </c>
      <c r="U397">
        <v>80260.4545454545</v>
      </c>
      <c r="V397">
        <v>15.738668935036999</v>
      </c>
      <c r="W397">
        <v>71824.9375</v>
      </c>
      <c r="X397">
        <v>-0.62328970925078397</v>
      </c>
      <c r="Y397">
        <v>20.105652956657</v>
      </c>
      <c r="Z397">
        <v>0.26729321187511301</v>
      </c>
      <c r="AA397">
        <v>0.44037747484080397</v>
      </c>
      <c r="AB397">
        <v>6.6622746142164599</v>
      </c>
      <c r="AC397">
        <v>0.38586269187412098</v>
      </c>
      <c r="AD397">
        <v>-0.96196215459771195</v>
      </c>
      <c r="AF397">
        <v>39.4956026847386</v>
      </c>
      <c r="AG397">
        <v>8.6395299409237403</v>
      </c>
      <c r="AH397">
        <v>53.742275220506599</v>
      </c>
      <c r="AI397">
        <v>0</v>
      </c>
    </row>
    <row r="398" spans="1:35" x14ac:dyDescent="0.25">
      <c r="A398" t="s">
        <v>1069</v>
      </c>
      <c r="B398" t="s">
        <v>1068</v>
      </c>
      <c r="C398" t="s">
        <v>115</v>
      </c>
      <c r="D398">
        <v>9706.9827726200001</v>
      </c>
      <c r="E398">
        <v>100.9</v>
      </c>
      <c r="F398">
        <v>29.343483827381299</v>
      </c>
      <c r="G398">
        <v>47.514619883040901</v>
      </c>
      <c r="H398">
        <v>8.9632829373650207</v>
      </c>
      <c r="I398">
        <v>5.4109613704325197</v>
      </c>
      <c r="J398">
        <v>4.75718533201188</v>
      </c>
      <c r="K398">
        <v>62.741935483870897</v>
      </c>
      <c r="L398">
        <v>45.3890489913544</v>
      </c>
      <c r="M398">
        <v>12.316986838894699</v>
      </c>
      <c r="N398">
        <v>35.916918178632599</v>
      </c>
      <c r="O398">
        <v>1065633</v>
      </c>
      <c r="P398">
        <v>1</v>
      </c>
      <c r="Q398">
        <v>0</v>
      </c>
      <c r="R398">
        <v>0.90000000000000502</v>
      </c>
      <c r="S398">
        <v>1.40113952899469</v>
      </c>
      <c r="T398">
        <v>0</v>
      </c>
      <c r="U398">
        <v>3266755.6190476101</v>
      </c>
      <c r="V398">
        <v>-25.706726344850601</v>
      </c>
      <c r="W398">
        <v>3730854.72580645</v>
      </c>
      <c r="X398">
        <v>0.145597952398929</v>
      </c>
      <c r="Y398">
        <v>6.0919021571332497</v>
      </c>
      <c r="Z398">
        <v>-1.1114514094475499E-2</v>
      </c>
      <c r="AA398">
        <v>-6.8397671352666799E-3</v>
      </c>
      <c r="AB398">
        <v>6.3454401783139804</v>
      </c>
      <c r="AC398">
        <v>0.54757214442136404</v>
      </c>
      <c r="AD398">
        <v>0.20382113625735701</v>
      </c>
      <c r="AE398">
        <v>182184</v>
      </c>
      <c r="AF398">
        <v>0</v>
      </c>
      <c r="AG398">
        <v>7.5965523264561199</v>
      </c>
      <c r="AH398">
        <v>70.502208745895203</v>
      </c>
      <c r="AI398">
        <v>0.145597952398929</v>
      </c>
    </row>
    <row r="399" spans="1:35" x14ac:dyDescent="0.25">
      <c r="A399" t="s">
        <v>1091</v>
      </c>
      <c r="B399" t="s">
        <v>1090</v>
      </c>
      <c r="C399" t="s">
        <v>91</v>
      </c>
      <c r="D399">
        <v>9601.8934780899999</v>
      </c>
      <c r="E399">
        <v>1500.8</v>
      </c>
      <c r="F399">
        <v>5.4324388021930003</v>
      </c>
      <c r="G399">
        <v>24.552886011867699</v>
      </c>
      <c r="H399">
        <v>-5.64566830126995</v>
      </c>
      <c r="I399">
        <v>-9.1979898682024501</v>
      </c>
      <c r="J399">
        <v>17.264125799573499</v>
      </c>
      <c r="K399">
        <v>32.089420876606198</v>
      </c>
      <c r="L399">
        <v>21.478003966166099</v>
      </c>
      <c r="N399">
        <v>12.955184307459399</v>
      </c>
      <c r="O399">
        <v>963983</v>
      </c>
      <c r="P399">
        <v>10</v>
      </c>
      <c r="Q399">
        <v>-2.3996878454835202</v>
      </c>
      <c r="R399">
        <v>0.69779924852387698</v>
      </c>
      <c r="S399">
        <v>1.19893877751856</v>
      </c>
      <c r="T399">
        <v>328.63120170032602</v>
      </c>
      <c r="U399">
        <v>743328.636363636</v>
      </c>
      <c r="V399">
        <v>235.56922455685901</v>
      </c>
      <c r="W399">
        <v>466630.65625</v>
      </c>
      <c r="X399">
        <v>-0.123231393039027</v>
      </c>
      <c r="Y399">
        <v>6.8125830224281998</v>
      </c>
      <c r="Z399">
        <v>-1.33555899274055</v>
      </c>
      <c r="AA399">
        <v>-0.40459513695678101</v>
      </c>
      <c r="AB399">
        <v>21.336487196039201</v>
      </c>
      <c r="AC399">
        <v>1.04370503524826</v>
      </c>
      <c r="AD399">
        <v>0.232350501749124</v>
      </c>
      <c r="AE399">
        <v>210491</v>
      </c>
      <c r="AF399">
        <v>0</v>
      </c>
      <c r="AG399">
        <v>11.692575031808399</v>
      </c>
      <c r="AH399">
        <v>58.315839172731899</v>
      </c>
      <c r="AI399">
        <v>0</v>
      </c>
    </row>
    <row r="400" spans="1:35" x14ac:dyDescent="0.25">
      <c r="A400" t="s">
        <v>1071</v>
      </c>
      <c r="B400" t="s">
        <v>1070</v>
      </c>
      <c r="C400" t="s">
        <v>341</v>
      </c>
      <c r="D400">
        <v>9591.9028099999996</v>
      </c>
      <c r="E400">
        <v>138.19</v>
      </c>
      <c r="F400">
        <v>-20.372621381087502</v>
      </c>
      <c r="G400">
        <v>-1.0879679335767001</v>
      </c>
      <c r="H400">
        <v>1.9401003245795101</v>
      </c>
      <c r="I400">
        <v>-1.61222124235298</v>
      </c>
      <c r="J400">
        <v>9.3783920688906601</v>
      </c>
      <c r="K400">
        <v>7.9693726072349298</v>
      </c>
      <c r="L400">
        <v>-4.3270562171143698</v>
      </c>
      <c r="M400">
        <v>8.2776799791708502</v>
      </c>
      <c r="N400">
        <v>-12.685669637984899</v>
      </c>
      <c r="O400">
        <v>424391</v>
      </c>
      <c r="P400">
        <v>100</v>
      </c>
      <c r="Q400">
        <v>0.42148099702055303</v>
      </c>
      <c r="R400">
        <v>0.465285350781524</v>
      </c>
      <c r="S400">
        <v>0.96642487977620894</v>
      </c>
      <c r="T400">
        <v>-13.379515576301699</v>
      </c>
      <c r="U400">
        <v>330294.909090909</v>
      </c>
      <c r="V400">
        <v>85.707159329094594</v>
      </c>
      <c r="W400">
        <v>310942.328125</v>
      </c>
      <c r="X400">
        <v>0</v>
      </c>
      <c r="Y400">
        <v>7.6320801259695896</v>
      </c>
      <c r="Z400">
        <v>-0.47605818679218598</v>
      </c>
      <c r="AA400">
        <v>-0.70296061724890002</v>
      </c>
      <c r="AB400">
        <v>29.8321507265393</v>
      </c>
      <c r="AC400">
        <v>-4.5280311633682402E-2</v>
      </c>
      <c r="AD400">
        <v>-0.13201162557858101</v>
      </c>
      <c r="AF400">
        <v>0</v>
      </c>
      <c r="AG400">
        <v>22.6935866217026</v>
      </c>
      <c r="AH400">
        <v>23.694234477941698</v>
      </c>
      <c r="AI400">
        <v>0</v>
      </c>
    </row>
    <row r="401" spans="1:35" x14ac:dyDescent="0.25">
      <c r="A401" t="s">
        <v>1080</v>
      </c>
      <c r="B401" t="s">
        <v>1079</v>
      </c>
      <c r="C401" t="s">
        <v>315</v>
      </c>
      <c r="D401">
        <v>9518.25</v>
      </c>
      <c r="E401">
        <v>3867.3</v>
      </c>
      <c r="F401">
        <v>10.036004946547401</v>
      </c>
      <c r="G401">
        <v>14.772002196138899</v>
      </c>
      <c r="H401">
        <v>3.9373253063857199</v>
      </c>
      <c r="I401">
        <v>0.38500373945322303</v>
      </c>
      <c r="J401">
        <v>0.877873451762201</v>
      </c>
      <c r="K401">
        <v>32.851253864651298</v>
      </c>
      <c r="L401">
        <v>26.081570110520602</v>
      </c>
      <c r="M401">
        <v>20.710131953595301</v>
      </c>
      <c r="N401">
        <v>3.1743004917306599</v>
      </c>
      <c r="O401">
        <v>18120</v>
      </c>
      <c r="P401">
        <v>2</v>
      </c>
      <c r="Q401">
        <v>1.57591994326688</v>
      </c>
      <c r="R401">
        <v>1.95080800358526</v>
      </c>
      <c r="S401">
        <v>2.45194753257995</v>
      </c>
      <c r="T401">
        <v>183.34636434714599</v>
      </c>
      <c r="U401">
        <v>10078.3181818181</v>
      </c>
      <c r="V401">
        <v>136.24511082138201</v>
      </c>
      <c r="W401">
        <v>12439.25</v>
      </c>
      <c r="X401">
        <v>0</v>
      </c>
      <c r="Y401">
        <v>1.92804</v>
      </c>
      <c r="Z401">
        <v>0.50774399999999997</v>
      </c>
      <c r="AA401">
        <v>0.492564</v>
      </c>
      <c r="AB401">
        <v>2.676212</v>
      </c>
      <c r="AC401">
        <v>-2.4712000000000001E-2</v>
      </c>
      <c r="AD401">
        <v>6.8684000000000106E-2</v>
      </c>
      <c r="AE401">
        <v>38946</v>
      </c>
      <c r="AF401">
        <v>0</v>
      </c>
      <c r="AG401">
        <v>10.161992</v>
      </c>
      <c r="AH401">
        <v>75</v>
      </c>
      <c r="AI401">
        <v>0</v>
      </c>
    </row>
    <row r="402" spans="1:35" x14ac:dyDescent="0.25">
      <c r="A402" t="s">
        <v>1086</v>
      </c>
      <c r="B402" t="s">
        <v>1085</v>
      </c>
      <c r="C402" t="s">
        <v>328</v>
      </c>
      <c r="D402">
        <v>9480.2349738399898</v>
      </c>
      <c r="E402">
        <v>1489.85</v>
      </c>
      <c r="F402">
        <v>-25.9345783795657</v>
      </c>
      <c r="G402">
        <v>3.18592651591231</v>
      </c>
      <c r="H402">
        <v>0.19503009516122599</v>
      </c>
      <c r="I402">
        <v>-3.3572914717712701</v>
      </c>
      <c r="J402">
        <v>20.2134443064738</v>
      </c>
      <c r="K402">
        <v>8.7402379388365805</v>
      </c>
      <c r="L402">
        <v>-9.8890132155925805</v>
      </c>
      <c r="M402">
        <v>0.402849889651957</v>
      </c>
      <c r="N402">
        <v>-8.4117751884959695</v>
      </c>
      <c r="O402">
        <v>88454</v>
      </c>
      <c r="P402">
        <v>10</v>
      </c>
      <c r="Q402">
        <v>0</v>
      </c>
      <c r="R402">
        <v>0.87342157825247002</v>
      </c>
      <c r="S402">
        <v>1.37456110724715</v>
      </c>
      <c r="T402">
        <v>0</v>
      </c>
      <c r="U402">
        <v>40164.857142857101</v>
      </c>
      <c r="V402">
        <v>191.18741152845899</v>
      </c>
      <c r="W402">
        <v>39924.064516129001</v>
      </c>
      <c r="X402">
        <v>1.7494648616585999</v>
      </c>
      <c r="Y402">
        <v>22.054284388091599</v>
      </c>
      <c r="Z402">
        <v>-0.13412089336483299</v>
      </c>
      <c r="AA402">
        <v>-1.29927572454575</v>
      </c>
      <c r="AB402">
        <v>3.2259293353371801</v>
      </c>
      <c r="AC402">
        <v>-0.64086163747680702</v>
      </c>
      <c r="AD402">
        <v>-0.60319356833238302</v>
      </c>
      <c r="AE402">
        <v>73029</v>
      </c>
      <c r="AF402">
        <v>0</v>
      </c>
      <c r="AG402">
        <v>4.6938446707060502</v>
      </c>
      <c r="AH402">
        <v>67.104295589977298</v>
      </c>
      <c r="AI402">
        <v>0.65907413083552002</v>
      </c>
    </row>
    <row r="403" spans="1:35" x14ac:dyDescent="0.25">
      <c r="A403" t="s">
        <v>1088</v>
      </c>
      <c r="B403" t="s">
        <v>1087</v>
      </c>
      <c r="C403" t="s">
        <v>1089</v>
      </c>
      <c r="D403">
        <v>9463.5017905700006</v>
      </c>
      <c r="E403">
        <v>486.05</v>
      </c>
      <c r="F403">
        <v>-19.6453271631798</v>
      </c>
      <c r="G403">
        <v>7.2011468901632201</v>
      </c>
      <c r="H403">
        <v>7.5331858407079597</v>
      </c>
      <c r="I403">
        <v>3.98086427377546</v>
      </c>
      <c r="J403">
        <v>14.7412817611356</v>
      </c>
      <c r="K403">
        <v>24.357170269924499</v>
      </c>
      <c r="L403">
        <v>-3.5997619992066499</v>
      </c>
      <c r="M403">
        <v>-5.5747300830844102</v>
      </c>
      <c r="N403">
        <v>-4.3965548142450599</v>
      </c>
      <c r="O403">
        <v>60550</v>
      </c>
      <c r="P403">
        <v>10</v>
      </c>
      <c r="Q403">
        <v>-1.27957753630547</v>
      </c>
      <c r="R403">
        <v>-6.1683972447827903E-2</v>
      </c>
      <c r="S403">
        <v>0.43945555654685697</v>
      </c>
      <c r="T403">
        <v>-69.431388486411905</v>
      </c>
      <c r="U403">
        <v>272193.727272727</v>
      </c>
      <c r="V403">
        <v>-48.876636918582498</v>
      </c>
      <c r="W403">
        <v>140444.03125</v>
      </c>
      <c r="X403">
        <v>-1.7820538673547E-2</v>
      </c>
      <c r="Y403">
        <v>5.43847904290923</v>
      </c>
      <c r="Z403">
        <v>2.6004631492842298E-2</v>
      </c>
      <c r="AA403">
        <v>-0.15315880725544601</v>
      </c>
      <c r="AB403">
        <v>9.7078444198387892</v>
      </c>
      <c r="AC403">
        <v>4.2809111560426702E-3</v>
      </c>
      <c r="AD403">
        <v>-2.3720502209171102E-2</v>
      </c>
      <c r="AE403">
        <v>110020</v>
      </c>
      <c r="AF403">
        <v>0</v>
      </c>
      <c r="AG403">
        <v>5.4809015410647897</v>
      </c>
      <c r="AH403">
        <v>74.047651361495298</v>
      </c>
      <c r="AI403">
        <v>-1.7758098254759599E-2</v>
      </c>
    </row>
    <row r="404" spans="1:35" x14ac:dyDescent="0.25">
      <c r="A404" t="s">
        <v>1075</v>
      </c>
      <c r="B404" t="s">
        <v>1074</v>
      </c>
      <c r="C404" t="s">
        <v>1076</v>
      </c>
      <c r="D404">
        <v>9373.1705601399899</v>
      </c>
      <c r="E404">
        <v>140.85</v>
      </c>
      <c r="F404">
        <v>12.408607202647801</v>
      </c>
      <c r="G404">
        <v>36.152730787820197</v>
      </c>
      <c r="H404">
        <v>7.9724032196243799</v>
      </c>
      <c r="I404">
        <v>4.4200816526918798</v>
      </c>
      <c r="J404">
        <v>1.2069577564785401</v>
      </c>
      <c r="K404">
        <v>46.337662337662302</v>
      </c>
      <c r="L404">
        <v>28.454172366620998</v>
      </c>
      <c r="M404">
        <v>14.047770103938401</v>
      </c>
      <c r="N404">
        <v>24.555029083411899</v>
      </c>
      <c r="O404">
        <v>3283028</v>
      </c>
      <c r="P404">
        <v>10</v>
      </c>
      <c r="Q404">
        <v>2.5855790240349399</v>
      </c>
      <c r="R404">
        <v>1.25808770668583</v>
      </c>
      <c r="S404">
        <v>1.7592272356805201</v>
      </c>
      <c r="T404">
        <v>110.74122764223399</v>
      </c>
      <c r="U404">
        <v>3218094</v>
      </c>
      <c r="V404">
        <v>-4.5176744042657502</v>
      </c>
      <c r="W404">
        <v>3248160.875</v>
      </c>
      <c r="X404">
        <v>0</v>
      </c>
      <c r="Y404">
        <v>15.1719044290548</v>
      </c>
      <c r="Z404">
        <v>0.111260718372786</v>
      </c>
      <c r="AA404">
        <v>0.99775545682720501</v>
      </c>
      <c r="AB404">
        <v>9.9823801698072803</v>
      </c>
      <c r="AC404">
        <v>1.0259255550086599</v>
      </c>
      <c r="AD404">
        <v>1.57805046920373</v>
      </c>
      <c r="AE404">
        <v>295283</v>
      </c>
      <c r="AF404">
        <v>0</v>
      </c>
      <c r="AG404">
        <v>12.602775491911499</v>
      </c>
      <c r="AH404">
        <v>53.655896039010401</v>
      </c>
      <c r="AI404">
        <v>0</v>
      </c>
    </row>
    <row r="405" spans="1:35" x14ac:dyDescent="0.25">
      <c r="A405" t="s">
        <v>1093</v>
      </c>
      <c r="B405" t="s">
        <v>1092</v>
      </c>
      <c r="C405" t="s">
        <v>373</v>
      </c>
      <c r="D405">
        <v>9354.2999999999993</v>
      </c>
      <c r="E405">
        <v>4677.05</v>
      </c>
      <c r="F405">
        <v>-25.006323524233199</v>
      </c>
      <c r="G405">
        <v>-19.7589534634355</v>
      </c>
      <c r="H405">
        <v>-1.473562249842</v>
      </c>
      <c r="I405">
        <v>-5.0258838167744999</v>
      </c>
      <c r="J405">
        <v>86.014688746111304</v>
      </c>
      <c r="K405">
        <v>26.030368763557401</v>
      </c>
      <c r="L405">
        <v>-8.9607583602600407</v>
      </c>
      <c r="M405">
        <v>186.926979435687</v>
      </c>
      <c r="N405">
        <v>-31.356655167843801</v>
      </c>
      <c r="O405">
        <v>57</v>
      </c>
      <c r="P405">
        <v>10</v>
      </c>
      <c r="Q405">
        <v>-2.13805415690012E-3</v>
      </c>
      <c r="R405">
        <v>0.58172043010753005</v>
      </c>
      <c r="S405">
        <v>1.0828599591022099</v>
      </c>
      <c r="T405">
        <v>-42.424242424242401</v>
      </c>
      <c r="U405">
        <v>97.681818181818102</v>
      </c>
      <c r="V405">
        <v>-1.72413793103448</v>
      </c>
      <c r="W405">
        <v>111.015625</v>
      </c>
      <c r="X405">
        <v>0</v>
      </c>
      <c r="Y405">
        <v>4.4999999999999999E-4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2718</v>
      </c>
      <c r="AF405">
        <v>0</v>
      </c>
      <c r="AG405">
        <v>0.279225</v>
      </c>
      <c r="AH405">
        <v>73.940494999999999</v>
      </c>
      <c r="AI405">
        <v>0</v>
      </c>
    </row>
    <row r="406" spans="1:35" x14ac:dyDescent="0.25">
      <c r="A406" t="s">
        <v>1078</v>
      </c>
      <c r="B406" t="s">
        <v>1077</v>
      </c>
      <c r="C406" t="s">
        <v>88</v>
      </c>
      <c r="D406">
        <v>9278.5085983999998</v>
      </c>
      <c r="E406">
        <v>2669.95</v>
      </c>
      <c r="F406">
        <v>-28.060526196086599</v>
      </c>
      <c r="G406">
        <v>15.1237495688168</v>
      </c>
      <c r="H406">
        <v>0.68064406651833498</v>
      </c>
      <c r="I406">
        <v>-2.8716775004141599</v>
      </c>
      <c r="J406">
        <v>29.124140901514998</v>
      </c>
      <c r="K406">
        <v>20.181400792221801</v>
      </c>
      <c r="L406">
        <v>-12.014961032113501</v>
      </c>
      <c r="M406">
        <v>17.841089348973199</v>
      </c>
      <c r="N406">
        <v>3.52604786440854</v>
      </c>
      <c r="O406">
        <v>15749</v>
      </c>
      <c r="P406">
        <v>10</v>
      </c>
      <c r="Q406">
        <v>2.02330913259456</v>
      </c>
      <c r="R406">
        <v>-0.29687441652041702</v>
      </c>
      <c r="S406">
        <v>0.20426511247426701</v>
      </c>
      <c r="T406">
        <v>121.536081024054</v>
      </c>
      <c r="U406">
        <v>17281.4545454545</v>
      </c>
      <c r="V406">
        <v>4.6167131659359599</v>
      </c>
      <c r="W406">
        <v>20977.65625</v>
      </c>
      <c r="X406">
        <v>-3.86690054975247E-3</v>
      </c>
      <c r="Y406">
        <v>12.647833497749399</v>
      </c>
      <c r="Z406">
        <v>-1.39022267029265E-2</v>
      </c>
      <c r="AA406">
        <v>-6.9829849606621794E-2</v>
      </c>
      <c r="AB406">
        <v>2.9891141249556599</v>
      </c>
      <c r="AC406">
        <v>9.2455871641691403E-2</v>
      </c>
      <c r="AD406">
        <v>0.213195681075416</v>
      </c>
      <c r="AE406">
        <v>63855</v>
      </c>
      <c r="AF406">
        <v>0</v>
      </c>
      <c r="AG406">
        <v>8.1025386949540597</v>
      </c>
      <c r="AH406">
        <v>70.925310660754306</v>
      </c>
      <c r="AI406">
        <v>-1.6499903877473701E-3</v>
      </c>
    </row>
    <row r="407" spans="1:35" x14ac:dyDescent="0.25">
      <c r="A407" t="s">
        <v>1095</v>
      </c>
      <c r="B407" t="s">
        <v>1094</v>
      </c>
      <c r="C407" t="s">
        <v>323</v>
      </c>
      <c r="D407">
        <v>9201.7539397649998</v>
      </c>
      <c r="E407">
        <v>1186.45</v>
      </c>
      <c r="F407">
        <v>5.3179782075489301</v>
      </c>
      <c r="G407">
        <v>31.462603878116301</v>
      </c>
      <c r="H407">
        <v>-2.99648434306269</v>
      </c>
      <c r="I407">
        <v>-6.5488059099951901</v>
      </c>
      <c r="J407">
        <v>6.8734459943528803</v>
      </c>
      <c r="K407">
        <v>40.7163612643064</v>
      </c>
      <c r="L407">
        <v>21.363543371522098</v>
      </c>
      <c r="M407">
        <v>8.9452679178388692</v>
      </c>
      <c r="N407">
        <v>19.864902173708</v>
      </c>
      <c r="O407">
        <v>62762</v>
      </c>
      <c r="P407">
        <v>10</v>
      </c>
      <c r="Q407">
        <v>-0.71132683375873396</v>
      </c>
      <c r="R407">
        <v>-1.0508319085942901</v>
      </c>
      <c r="S407">
        <v>-0.54969237959961004</v>
      </c>
      <c r="T407">
        <v>43.282423578293702</v>
      </c>
      <c r="U407">
        <v>75942.590909090897</v>
      </c>
      <c r="V407">
        <v>-15.5357575431324</v>
      </c>
      <c r="W407">
        <v>181917.828125</v>
      </c>
      <c r="X407">
        <v>0</v>
      </c>
      <c r="Y407">
        <v>15.7979808856649</v>
      </c>
      <c r="Z407">
        <v>-0.58081421281044499</v>
      </c>
      <c r="AA407">
        <v>-0.27699375213516197</v>
      </c>
      <c r="AB407">
        <v>7.1799390761786901</v>
      </c>
      <c r="AC407">
        <v>1.44308680279046</v>
      </c>
      <c r="AD407">
        <v>2.68719002071375</v>
      </c>
      <c r="AE407">
        <v>82384</v>
      </c>
      <c r="AF407">
        <v>0</v>
      </c>
      <c r="AG407">
        <v>7.2462981044679902</v>
      </c>
      <c r="AH407">
        <v>62.897179075110202</v>
      </c>
      <c r="AI407">
        <v>0</v>
      </c>
    </row>
    <row r="408" spans="1:35" x14ac:dyDescent="0.25">
      <c r="A408" t="s">
        <v>1117</v>
      </c>
      <c r="B408" t="s">
        <v>1116</v>
      </c>
      <c r="C408" t="s">
        <v>504</v>
      </c>
      <c r="D408">
        <v>9155.5092000000004</v>
      </c>
      <c r="E408">
        <v>2899.8</v>
      </c>
      <c r="F408">
        <v>61.295963136182699</v>
      </c>
      <c r="G408">
        <v>48.528696186646798</v>
      </c>
      <c r="H408">
        <v>-1.4846271445557899</v>
      </c>
      <c r="I408">
        <v>-5.0369487114882903</v>
      </c>
      <c r="J408">
        <v>6.06248706807364</v>
      </c>
      <c r="K408">
        <v>79.132690882134895</v>
      </c>
      <c r="L408">
        <v>77.3415283001559</v>
      </c>
      <c r="M408">
        <v>42.7413140828533</v>
      </c>
      <c r="N408">
        <v>36.930994482238503</v>
      </c>
      <c r="O408">
        <v>11309</v>
      </c>
      <c r="P408">
        <v>10</v>
      </c>
      <c r="Q408">
        <v>-1.5515903801390099E-2</v>
      </c>
      <c r="R408">
        <v>4.5161290322580703</v>
      </c>
      <c r="S408">
        <v>5.0172685612527497</v>
      </c>
      <c r="T408">
        <v>-37.906989512985199</v>
      </c>
      <c r="U408">
        <v>17591.090909090901</v>
      </c>
      <c r="V408">
        <v>15.0223759153783</v>
      </c>
      <c r="W408">
        <v>28804.015625</v>
      </c>
      <c r="X408">
        <v>0</v>
      </c>
      <c r="Y408">
        <v>5.4175620881905697</v>
      </c>
      <c r="Z408">
        <v>-0.380198302078053</v>
      </c>
      <c r="AA408">
        <v>-0.49705081094779402</v>
      </c>
      <c r="AB408">
        <v>1.2402147744551399</v>
      </c>
      <c r="AC408">
        <v>0.18297326406487599</v>
      </c>
      <c r="AD408">
        <v>0.33514318297009599</v>
      </c>
      <c r="AE408">
        <v>35527</v>
      </c>
      <c r="AF408">
        <v>0</v>
      </c>
      <c r="AG408">
        <v>12.220568297009599</v>
      </c>
      <c r="AH408">
        <v>75</v>
      </c>
      <c r="AI408">
        <v>0</v>
      </c>
    </row>
    <row r="409" spans="1:35" x14ac:dyDescent="0.25">
      <c r="A409" t="s">
        <v>1082</v>
      </c>
      <c r="B409" t="s">
        <v>1081</v>
      </c>
      <c r="C409" t="s">
        <v>575</v>
      </c>
      <c r="D409">
        <v>9108.4870879099999</v>
      </c>
      <c r="E409">
        <v>300.8</v>
      </c>
      <c r="F409">
        <v>-48.495598849129202</v>
      </c>
      <c r="G409">
        <v>-23.9347578707801</v>
      </c>
      <c r="H409">
        <v>-3.8516861115550598</v>
      </c>
      <c r="I409">
        <v>-7.4040076784875604</v>
      </c>
      <c r="J409">
        <v>112.533244680851</v>
      </c>
      <c r="K409">
        <v>0.93959731543624603</v>
      </c>
      <c r="L409">
        <v>-32.450033685156001</v>
      </c>
      <c r="N409">
        <v>-35.532459575188398</v>
      </c>
      <c r="O409">
        <v>317245</v>
      </c>
      <c r="P409">
        <v>5</v>
      </c>
      <c r="Q409">
        <v>0.75364260592865495</v>
      </c>
      <c r="R409">
        <v>-2.6537216828478898</v>
      </c>
      <c r="S409">
        <v>-2.1525821538532002</v>
      </c>
      <c r="T409">
        <v>-58.886276806958698</v>
      </c>
      <c r="U409">
        <v>670708.90909090894</v>
      </c>
      <c r="V409">
        <v>-2.9380629528098599</v>
      </c>
      <c r="W409">
        <v>631983.03125</v>
      </c>
      <c r="X409">
        <v>-8.0740649667191605E-2</v>
      </c>
      <c r="Y409">
        <v>6.6346590307851097</v>
      </c>
      <c r="Z409">
        <v>-7.7624218150697602E-2</v>
      </c>
      <c r="AA409">
        <v>0.26679612539396502</v>
      </c>
      <c r="AB409">
        <v>11.4959145135853</v>
      </c>
      <c r="AC409">
        <v>-0.76790295967805999</v>
      </c>
      <c r="AD409">
        <v>5.4922926186458598</v>
      </c>
      <c r="AE409">
        <v>191736</v>
      </c>
      <c r="AF409">
        <v>0</v>
      </c>
      <c r="AG409">
        <v>4.8773306812190498</v>
      </c>
      <c r="AH409">
        <v>73.940930192026997</v>
      </c>
      <c r="AI409">
        <v>-7.2578220714817093E-2</v>
      </c>
    </row>
    <row r="410" spans="1:35" x14ac:dyDescent="0.25">
      <c r="A410" t="s">
        <v>1167</v>
      </c>
      <c r="B410" t="s">
        <v>1166</v>
      </c>
      <c r="C410" t="s">
        <v>1157</v>
      </c>
      <c r="D410">
        <v>9090.3273676499994</v>
      </c>
      <c r="E410">
        <v>216.2</v>
      </c>
      <c r="F410">
        <v>252.581885816419</v>
      </c>
      <c r="G410">
        <v>92.092403376277204</v>
      </c>
      <c r="H410">
        <v>27.1017048794826</v>
      </c>
      <c r="I410">
        <v>23.549383312550098</v>
      </c>
      <c r="J410">
        <v>8.5106382978723492</v>
      </c>
      <c r="K410">
        <v>278.965819456617</v>
      </c>
      <c r="L410">
        <v>268.62745098039198</v>
      </c>
      <c r="M410">
        <v>74.794580116578004</v>
      </c>
      <c r="N410">
        <v>80.494701671868896</v>
      </c>
      <c r="O410">
        <v>979713</v>
      </c>
      <c r="P410">
        <v>10</v>
      </c>
      <c r="Q410">
        <v>-4.9879147440123104</v>
      </c>
      <c r="R410">
        <v>10.616525965720101</v>
      </c>
      <c r="S410">
        <v>11.117665494714799</v>
      </c>
      <c r="T410">
        <v>-57.664642040436</v>
      </c>
      <c r="U410">
        <v>1759360</v>
      </c>
      <c r="V410">
        <v>-64.713248978095194</v>
      </c>
      <c r="W410">
        <v>1486763.640625</v>
      </c>
      <c r="X410">
        <v>-2.2626760254923299</v>
      </c>
      <c r="Y410">
        <v>2.2612433750352201</v>
      </c>
      <c r="Z410">
        <v>0.77030558148652595</v>
      </c>
      <c r="AA410">
        <v>0.10632954916715701</v>
      </c>
      <c r="AB410">
        <v>0.26947282869233502</v>
      </c>
      <c r="AC410">
        <v>0.26320359090448497</v>
      </c>
      <c r="AD410">
        <v>0.252904645023521</v>
      </c>
      <c r="AE410">
        <v>46791</v>
      </c>
      <c r="AF410">
        <v>0</v>
      </c>
      <c r="AG410">
        <v>4.9917432863840396</v>
      </c>
      <c r="AH410">
        <v>72.357652262202294</v>
      </c>
      <c r="AI410">
        <v>-2.2626760254923299</v>
      </c>
    </row>
    <row r="411" spans="1:35" x14ac:dyDescent="0.25">
      <c r="A411" t="s">
        <v>1097</v>
      </c>
      <c r="B411" t="s">
        <v>1096</v>
      </c>
      <c r="C411" t="s">
        <v>533</v>
      </c>
      <c r="D411">
        <v>9085.0049602649997</v>
      </c>
      <c r="E411">
        <v>586.35</v>
      </c>
      <c r="F411">
        <v>-34.141667971627797</v>
      </c>
      <c r="G411">
        <v>11.1353297952994</v>
      </c>
      <c r="H411">
        <v>-0.127746550843127</v>
      </c>
      <c r="I411">
        <v>-3.6800681177756198</v>
      </c>
      <c r="J411">
        <v>36.181461584377899</v>
      </c>
      <c r="K411">
        <v>21.034162452265399</v>
      </c>
      <c r="L411">
        <v>-18.096102807654599</v>
      </c>
      <c r="M411">
        <v>7.2998841423415701</v>
      </c>
      <c r="N411">
        <v>-0.46237190910881898</v>
      </c>
      <c r="O411">
        <v>693578</v>
      </c>
      <c r="P411">
        <v>10</v>
      </c>
      <c r="Q411">
        <v>0.30792917628946498</v>
      </c>
      <c r="R411">
        <v>-1.09639875179219</v>
      </c>
      <c r="S411">
        <v>-0.59525922279750398</v>
      </c>
      <c r="T411">
        <v>-39.829459341521101</v>
      </c>
      <c r="U411">
        <v>868029.318181818</v>
      </c>
      <c r="V411">
        <v>32.3599403827033</v>
      </c>
      <c r="W411">
        <v>1236178.3125</v>
      </c>
      <c r="X411">
        <v>0</v>
      </c>
      <c r="Y411">
        <v>4.11784462370934</v>
      </c>
      <c r="Z411">
        <v>-0.85729921073954096</v>
      </c>
      <c r="AA411">
        <v>-0.64536022007069704</v>
      </c>
      <c r="AB411">
        <v>19.661734836773199</v>
      </c>
      <c r="AC411">
        <v>-0.34813810117146099</v>
      </c>
      <c r="AD411">
        <v>-0.81506557672633295</v>
      </c>
      <c r="AE411">
        <v>276030</v>
      </c>
      <c r="AF411">
        <v>0</v>
      </c>
      <c r="AG411">
        <v>22.912798126851801</v>
      </c>
      <c r="AH411">
        <v>41.183383220804103</v>
      </c>
      <c r="AI411">
        <v>0</v>
      </c>
    </row>
    <row r="412" spans="1:35" x14ac:dyDescent="0.25">
      <c r="A412" t="s">
        <v>1156</v>
      </c>
      <c r="B412" t="s">
        <v>1155</v>
      </c>
      <c r="C412" t="s">
        <v>1157</v>
      </c>
      <c r="D412">
        <v>9002.3258292999999</v>
      </c>
      <c r="E412">
        <v>542.1</v>
      </c>
      <c r="F412">
        <v>186.88821522160899</v>
      </c>
      <c r="G412">
        <v>106.357061286638</v>
      </c>
      <c r="H412">
        <v>20.4934429873305</v>
      </c>
      <c r="I412">
        <v>16.941121420398002</v>
      </c>
      <c r="J412">
        <v>6.0689909610772901</v>
      </c>
      <c r="K412">
        <v>208.449502133712</v>
      </c>
      <c r="L412">
        <v>202.933780385582</v>
      </c>
      <c r="M412">
        <v>32.992453553828497</v>
      </c>
      <c r="N412">
        <v>94.759359582230402</v>
      </c>
      <c r="O412">
        <v>733842</v>
      </c>
      <c r="P412">
        <v>2</v>
      </c>
      <c r="Q412">
        <v>-3.82329459771133</v>
      </c>
      <c r="R412">
        <v>7.4103427778878599</v>
      </c>
      <c r="S412">
        <v>7.9114823068825402</v>
      </c>
      <c r="T412">
        <v>37.102662307332999</v>
      </c>
      <c r="U412">
        <v>597990.318181818</v>
      </c>
      <c r="V412">
        <v>-60.569405802381098</v>
      </c>
      <c r="W412">
        <v>716841.46875</v>
      </c>
      <c r="X412">
        <v>9.0415931302220702</v>
      </c>
      <c r="Y412">
        <v>5.0264093574739999</v>
      </c>
      <c r="Z412">
        <v>0.26482568034341503</v>
      </c>
      <c r="AA412">
        <v>0.31836764605117701</v>
      </c>
      <c r="AB412">
        <v>19.538892539254601</v>
      </c>
      <c r="AC412">
        <v>4.7322580712764797</v>
      </c>
      <c r="AD412">
        <v>5.5374439766579702</v>
      </c>
      <c r="AE412">
        <v>66242</v>
      </c>
      <c r="AF412">
        <v>3.3643541237807999</v>
      </c>
      <c r="AG412">
        <v>13.6069695122677</v>
      </c>
      <c r="AH412">
        <v>55.316060061406702</v>
      </c>
      <c r="AI412">
        <v>9.0415305870418692</v>
      </c>
    </row>
    <row r="413" spans="1:35" x14ac:dyDescent="0.25">
      <c r="A413" t="s">
        <v>1115</v>
      </c>
      <c r="B413" t="s">
        <v>1114</v>
      </c>
      <c r="C413" t="s">
        <v>61</v>
      </c>
      <c r="D413">
        <v>8949.0072660999995</v>
      </c>
      <c r="E413">
        <v>93.1</v>
      </c>
      <c r="F413">
        <v>132.884916119449</v>
      </c>
      <c r="G413">
        <v>64.633068081343893</v>
      </c>
      <c r="H413">
        <v>11.2305854241338</v>
      </c>
      <c r="I413">
        <v>7.6782638572012996</v>
      </c>
      <c r="J413">
        <v>6.3372717508055798</v>
      </c>
      <c r="K413">
        <v>150.268817204301</v>
      </c>
      <c r="L413">
        <v>148.93048128342201</v>
      </c>
      <c r="N413">
        <v>53.035366376935599</v>
      </c>
      <c r="O413">
        <v>11682942</v>
      </c>
      <c r="P413">
        <v>2</v>
      </c>
      <c r="Q413">
        <v>-2.154492905938</v>
      </c>
      <c r="R413">
        <v>-5.3676865271080301E-2</v>
      </c>
      <c r="S413">
        <v>0.44746266372360499</v>
      </c>
      <c r="T413">
        <v>-39.606755992041798</v>
      </c>
      <c r="U413">
        <v>14101754.5</v>
      </c>
      <c r="V413">
        <v>-80.797684231626903</v>
      </c>
      <c r="W413">
        <v>20107814.40625</v>
      </c>
      <c r="X413">
        <v>0</v>
      </c>
      <c r="Y413">
        <v>0.79491535144324099</v>
      </c>
      <c r="Z413">
        <v>-1.0709282760116201</v>
      </c>
      <c r="AA413">
        <v>-1.0208746745695001</v>
      </c>
      <c r="AB413">
        <v>5.1707319645708401</v>
      </c>
      <c r="AC413">
        <v>1.18058300651087</v>
      </c>
      <c r="AD413">
        <v>2.4553589076563398</v>
      </c>
      <c r="AE413">
        <v>326001</v>
      </c>
      <c r="AF413">
        <v>0</v>
      </c>
      <c r="AG413">
        <v>15.0471034115813</v>
      </c>
      <c r="AH413">
        <v>73.183426999318399</v>
      </c>
      <c r="AI413">
        <v>0</v>
      </c>
    </row>
    <row r="414" spans="1:35" x14ac:dyDescent="0.25">
      <c r="A414" t="s">
        <v>1103</v>
      </c>
      <c r="B414" t="s">
        <v>1102</v>
      </c>
      <c r="C414" t="s">
        <v>61</v>
      </c>
      <c r="D414">
        <v>8846.753105025</v>
      </c>
      <c r="E414">
        <v>343.7</v>
      </c>
      <c r="F414">
        <v>20.451654851912402</v>
      </c>
      <c r="G414">
        <v>10.496704709853701</v>
      </c>
      <c r="H414">
        <v>4.4046172539489596</v>
      </c>
      <c r="I414">
        <v>0.85229568701646796</v>
      </c>
      <c r="J414">
        <v>7.23014256619145</v>
      </c>
      <c r="K414">
        <v>45.021097046413502</v>
      </c>
      <c r="L414">
        <v>36.497220015885603</v>
      </c>
      <c r="M414">
        <v>17.054619258714901</v>
      </c>
      <c r="N414">
        <v>-1.1009969945545699</v>
      </c>
      <c r="O414">
        <v>194281</v>
      </c>
      <c r="P414">
        <v>2</v>
      </c>
      <c r="Q414">
        <v>-0.33347832390895499</v>
      </c>
      <c r="R414">
        <v>-1.98203336660487</v>
      </c>
      <c r="S414">
        <v>-1.4808938376101799</v>
      </c>
      <c r="T414">
        <v>-15.918238394889601</v>
      </c>
      <c r="U414">
        <v>535200.36363636295</v>
      </c>
      <c r="V414">
        <v>-57.511454221386302</v>
      </c>
      <c r="W414">
        <v>501224.78125</v>
      </c>
      <c r="X414">
        <v>0</v>
      </c>
      <c r="Y414">
        <v>28.495225670513101</v>
      </c>
      <c r="Z414">
        <v>-0.89755807851015101</v>
      </c>
      <c r="AA414">
        <v>-1.08568763759716</v>
      </c>
      <c r="AB414">
        <v>10.2572193996187</v>
      </c>
      <c r="AC414">
        <v>0.74583426667035302</v>
      </c>
      <c r="AD414">
        <v>0.93432595369989502</v>
      </c>
      <c r="AE414">
        <v>75530</v>
      </c>
      <c r="AF414">
        <v>0</v>
      </c>
      <c r="AG414">
        <v>4.2160314975687996</v>
      </c>
      <c r="AH414">
        <v>56.0698012718642</v>
      </c>
      <c r="AI414">
        <v>0</v>
      </c>
    </row>
    <row r="415" spans="1:35" x14ac:dyDescent="0.25">
      <c r="A415" t="s">
        <v>1148</v>
      </c>
      <c r="B415" t="s">
        <v>1147</v>
      </c>
      <c r="C415" t="s">
        <v>1055</v>
      </c>
      <c r="D415">
        <v>8846.5891474849996</v>
      </c>
      <c r="E415">
        <v>489.5</v>
      </c>
      <c r="F415">
        <v>-27.720050909191499</v>
      </c>
      <c r="G415">
        <v>-7.7111613876319698</v>
      </c>
      <c r="H415">
        <v>5.55256064690027</v>
      </c>
      <c r="I415">
        <v>2.0002390799677698</v>
      </c>
      <c r="J415">
        <v>36.874361593462702</v>
      </c>
      <c r="K415">
        <v>12.996306555863301</v>
      </c>
      <c r="L415">
        <v>-11.6744857452183</v>
      </c>
      <c r="M415">
        <v>17.117360413480199</v>
      </c>
      <c r="N415">
        <v>-19.308863092040198</v>
      </c>
      <c r="O415">
        <v>336886</v>
      </c>
      <c r="P415">
        <v>1</v>
      </c>
      <c r="Q415">
        <v>-1.7758603391190899</v>
      </c>
      <c r="R415">
        <v>4.1932737335036103</v>
      </c>
      <c r="S415">
        <v>4.6944132624983004</v>
      </c>
      <c r="T415">
        <v>-23.055699573579702</v>
      </c>
      <c r="U415">
        <v>404662.636363636</v>
      </c>
      <c r="V415">
        <v>-26.066527528140401</v>
      </c>
      <c r="W415">
        <v>276778.890625</v>
      </c>
      <c r="X415">
        <v>-3.3799467231389699E-2</v>
      </c>
      <c r="Y415">
        <v>4.7639971635261702</v>
      </c>
      <c r="Z415">
        <v>-0.15633436575871501</v>
      </c>
      <c r="AA415">
        <v>0.33002870121192701</v>
      </c>
      <c r="AB415">
        <v>10.4045739331827</v>
      </c>
      <c r="AC415">
        <v>-0.86274604751705797</v>
      </c>
      <c r="AD415">
        <v>-1.2432801659639401</v>
      </c>
      <c r="AE415">
        <v>88142</v>
      </c>
      <c r="AF415">
        <v>1.29564624386999E-2</v>
      </c>
      <c r="AG415">
        <v>14.910276694775501</v>
      </c>
      <c r="AH415">
        <v>44.511250718809002</v>
      </c>
      <c r="AI415">
        <v>-3.3799467231389699E-2</v>
      </c>
    </row>
    <row r="416" spans="1:35" x14ac:dyDescent="0.25">
      <c r="A416" t="s">
        <v>1113</v>
      </c>
      <c r="B416" t="s">
        <v>1112</v>
      </c>
      <c r="C416" t="s">
        <v>592</v>
      </c>
      <c r="D416">
        <v>8825.7024670499995</v>
      </c>
      <c r="E416">
        <v>681.05</v>
      </c>
      <c r="F416">
        <v>93.186385680880804</v>
      </c>
      <c r="G416">
        <v>43.394041478050298</v>
      </c>
      <c r="H416">
        <v>20.8392476933995</v>
      </c>
      <c r="I416">
        <v>17.286926126467002</v>
      </c>
      <c r="J416">
        <v>5.2786139049996397</v>
      </c>
      <c r="K416">
        <v>110.038550501156</v>
      </c>
      <c r="L416">
        <v>109.231950844854</v>
      </c>
      <c r="M416">
        <v>8.9133181381179298</v>
      </c>
      <c r="N416">
        <v>31.796339773642</v>
      </c>
      <c r="O416">
        <v>1083440</v>
      </c>
      <c r="P416">
        <v>10</v>
      </c>
      <c r="Q416">
        <v>1.50532826589163</v>
      </c>
      <c r="R416">
        <v>2.0758393285371501</v>
      </c>
      <c r="S416">
        <v>2.5769788575318402</v>
      </c>
      <c r="T416">
        <v>-9.0264832821132792</v>
      </c>
      <c r="U416">
        <v>3340258.6818181798</v>
      </c>
      <c r="V416">
        <v>-32.687319477398503</v>
      </c>
      <c r="W416">
        <v>2232148.453125</v>
      </c>
      <c r="X416">
        <v>0</v>
      </c>
      <c r="Y416">
        <v>3.21700049695762</v>
      </c>
      <c r="Z416">
        <v>-0.57632336349314395</v>
      </c>
      <c r="AA416">
        <v>-0.65335445637647804</v>
      </c>
      <c r="AB416">
        <v>5.73236174835729</v>
      </c>
      <c r="AC416">
        <v>-0.55215512132813305</v>
      </c>
      <c r="AD416">
        <v>-1.1351631236610999</v>
      </c>
      <c r="AE416">
        <v>180979</v>
      </c>
      <c r="AF416">
        <v>0</v>
      </c>
      <c r="AG416">
        <v>12.1480771039222</v>
      </c>
      <c r="AH416">
        <v>72.862383941540699</v>
      </c>
      <c r="AI416">
        <v>0</v>
      </c>
    </row>
    <row r="417" spans="1:35" x14ac:dyDescent="0.25">
      <c r="A417" t="s">
        <v>1119</v>
      </c>
      <c r="B417" t="s">
        <v>1118</v>
      </c>
      <c r="C417" t="s">
        <v>530</v>
      </c>
      <c r="D417">
        <v>8816.5284048600006</v>
      </c>
      <c r="E417">
        <v>374.75</v>
      </c>
      <c r="F417">
        <v>39.323423227403197</v>
      </c>
      <c r="G417">
        <v>-3.62607689340363</v>
      </c>
      <c r="H417">
        <v>9.0181818181818105</v>
      </c>
      <c r="I417">
        <v>5.4658602512493104</v>
      </c>
      <c r="J417">
        <v>18.745830553702401</v>
      </c>
      <c r="K417">
        <v>58.590774439272003</v>
      </c>
      <c r="L417">
        <v>55.368988391376398</v>
      </c>
      <c r="M417">
        <v>1.5974752400605301</v>
      </c>
      <c r="N417">
        <v>-15.223778597811901</v>
      </c>
      <c r="O417">
        <v>324080</v>
      </c>
      <c r="P417">
        <v>1</v>
      </c>
      <c r="Q417">
        <v>5.3397410225601002E-2</v>
      </c>
      <c r="R417">
        <v>1.28378378378378</v>
      </c>
      <c r="S417">
        <v>1.7849233127784601</v>
      </c>
      <c r="T417">
        <v>-24.269934406845799</v>
      </c>
      <c r="U417">
        <v>681365.22727272694</v>
      </c>
      <c r="V417">
        <v>-56.2717659551788</v>
      </c>
      <c r="W417">
        <v>540030.828125</v>
      </c>
      <c r="X417">
        <v>0</v>
      </c>
      <c r="Y417">
        <v>8.2131394155191606E-2</v>
      </c>
      <c r="Z417">
        <v>1.5100903313214399E-2</v>
      </c>
      <c r="AA417">
        <v>4.3412654269793301E-2</v>
      </c>
      <c r="AB417">
        <v>4.32333347601858</v>
      </c>
      <c r="AC417">
        <v>-0.36271183641139498</v>
      </c>
      <c r="AD417">
        <v>-0.61393417861800004</v>
      </c>
      <c r="AE417">
        <v>63625</v>
      </c>
      <c r="AF417">
        <v>0</v>
      </c>
      <c r="AG417">
        <v>9.9201201043925806</v>
      </c>
      <c r="AH417">
        <v>59.977849856016697</v>
      </c>
      <c r="AI417">
        <v>0</v>
      </c>
    </row>
    <row r="418" spans="1:35" x14ac:dyDescent="0.25">
      <c r="A418" t="s">
        <v>1109</v>
      </c>
      <c r="B418" t="s">
        <v>1108</v>
      </c>
      <c r="C418" t="s">
        <v>1076</v>
      </c>
      <c r="D418">
        <v>8806.1477792999995</v>
      </c>
      <c r="E418">
        <v>212.55</v>
      </c>
      <c r="F418">
        <v>62.718101783041099</v>
      </c>
      <c r="G418">
        <v>26.404995539696699</v>
      </c>
      <c r="H418">
        <v>2.5078369905956102</v>
      </c>
      <c r="I418">
        <v>-1.04448457633688</v>
      </c>
      <c r="J418">
        <v>6.4455422253587296</v>
      </c>
      <c r="K418">
        <v>93.139482053611999</v>
      </c>
      <c r="L418">
        <v>78.7636669470143</v>
      </c>
      <c r="M418">
        <v>38.011947072288798</v>
      </c>
      <c r="N418">
        <v>14.8072938352884</v>
      </c>
      <c r="O418">
        <v>1088207</v>
      </c>
      <c r="P418">
        <v>1</v>
      </c>
      <c r="Q418">
        <v>-0.88598740965258904</v>
      </c>
      <c r="R418">
        <v>-1.91508998615596</v>
      </c>
      <c r="S418">
        <v>-1.41395045716127</v>
      </c>
      <c r="T418">
        <v>-33.664480489911597</v>
      </c>
      <c r="U418">
        <v>4438027.7727272697</v>
      </c>
      <c r="V418">
        <v>-52.374518912209801</v>
      </c>
      <c r="W418">
        <v>4509518.390625</v>
      </c>
      <c r="X418">
        <v>-2.7270953215520102</v>
      </c>
      <c r="Y418">
        <v>5.22571929312107E-2</v>
      </c>
      <c r="Z418">
        <v>2.24356165717345E-3</v>
      </c>
      <c r="AA418">
        <v>6.64451584635606E-3</v>
      </c>
      <c r="AB418">
        <v>8.4530091037437298</v>
      </c>
      <c r="AC418">
        <v>0.88180784771919496</v>
      </c>
      <c r="AD418">
        <v>0.257356506499196</v>
      </c>
      <c r="AE418">
        <v>88435</v>
      </c>
      <c r="AF418">
        <v>0</v>
      </c>
      <c r="AG418">
        <v>9.9981500413806508</v>
      </c>
      <c r="AH418">
        <v>71.677360157733304</v>
      </c>
      <c r="AI418">
        <v>-2.7301494571831801</v>
      </c>
    </row>
    <row r="419" spans="1:35" x14ac:dyDescent="0.25">
      <c r="A419" t="s">
        <v>1107</v>
      </c>
      <c r="B419" t="s">
        <v>1106</v>
      </c>
      <c r="C419" t="s">
        <v>902</v>
      </c>
      <c r="D419">
        <v>8768.44336277</v>
      </c>
      <c r="E419">
        <v>63.75</v>
      </c>
      <c r="F419">
        <v>-19.819150069633501</v>
      </c>
      <c r="G419">
        <v>-6.1810154525386301</v>
      </c>
      <c r="H419">
        <v>-1.54440154440154</v>
      </c>
      <c r="I419">
        <v>-5.0967231113340397</v>
      </c>
      <c r="J419">
        <v>39.294117647058798</v>
      </c>
      <c r="K419">
        <v>14.3497757847533</v>
      </c>
      <c r="L419">
        <v>-3.7735849056603699</v>
      </c>
      <c r="M419">
        <v>20.1124433981431</v>
      </c>
      <c r="N419">
        <v>-17.7787171569469</v>
      </c>
      <c r="O419">
        <v>3622574</v>
      </c>
      <c r="P419">
        <v>1</v>
      </c>
      <c r="Q419">
        <v>7.8492935635788297E-2</v>
      </c>
      <c r="R419">
        <v>-1.54440154440154</v>
      </c>
      <c r="S419">
        <v>-1.0432620154068499</v>
      </c>
      <c r="T419">
        <v>-30.187609859524301</v>
      </c>
      <c r="U419">
        <v>4259759.1363636302</v>
      </c>
      <c r="V419">
        <v>5.8527407337278596</v>
      </c>
      <c r="W419">
        <v>5356198.375</v>
      </c>
      <c r="X419">
        <v>0</v>
      </c>
      <c r="Y419">
        <v>4.4268692172173703</v>
      </c>
      <c r="Z419">
        <v>0.16526940649121299</v>
      </c>
      <c r="AA419">
        <v>0.30711177247174098</v>
      </c>
      <c r="AB419">
        <v>7.52891602387208</v>
      </c>
      <c r="AC419">
        <v>0.75979312484950601</v>
      </c>
      <c r="AD419">
        <v>1.0055156836174799</v>
      </c>
      <c r="AE419">
        <v>585647</v>
      </c>
      <c r="AF419">
        <v>17.5320116974274</v>
      </c>
      <c r="AG419">
        <v>29.621233621277401</v>
      </c>
      <c r="AH419">
        <v>39.236336573720401</v>
      </c>
      <c r="AI419">
        <v>0</v>
      </c>
    </row>
    <row r="420" spans="1:35" x14ac:dyDescent="0.25">
      <c r="A420" t="s">
        <v>1206</v>
      </c>
      <c r="B420" t="s">
        <v>1205</v>
      </c>
      <c r="C420" t="s">
        <v>1207</v>
      </c>
      <c r="D420">
        <v>8759.1644817800006</v>
      </c>
      <c r="E420">
        <v>693.2</v>
      </c>
      <c r="F420">
        <v>197.40684270398901</v>
      </c>
      <c r="G420">
        <v>117.713567839196</v>
      </c>
      <c r="H420">
        <v>40.167829339803802</v>
      </c>
      <c r="I420">
        <v>36.615507772871297</v>
      </c>
      <c r="J420">
        <v>7.4293133294864404</v>
      </c>
      <c r="K420">
        <v>218.27364554637199</v>
      </c>
      <c r="L420">
        <v>213.45240786796199</v>
      </c>
      <c r="M420">
        <v>38.372498763407499</v>
      </c>
      <c r="N420">
        <v>106.115866134787</v>
      </c>
      <c r="O420">
        <v>990178</v>
      </c>
      <c r="P420">
        <v>2</v>
      </c>
      <c r="Q420">
        <v>-5.7575963564679302</v>
      </c>
      <c r="R420">
        <v>12.761285075233801</v>
      </c>
      <c r="S420">
        <v>13.262424604228499</v>
      </c>
      <c r="T420">
        <v>-3.7794282415887701</v>
      </c>
      <c r="U420">
        <v>1024536.31818181</v>
      </c>
      <c r="V420">
        <v>416.964346314289</v>
      </c>
      <c r="W420">
        <v>615972.203125</v>
      </c>
      <c r="X420">
        <v>0</v>
      </c>
      <c r="Y420">
        <v>3.4630872688368202</v>
      </c>
      <c r="Z420">
        <v>-7.4374053581833299E-2</v>
      </c>
      <c r="AA420">
        <v>1.40330462746396E-2</v>
      </c>
      <c r="AB420">
        <v>6.5017032293960204</v>
      </c>
      <c r="AC420">
        <v>0.86885642538515495</v>
      </c>
      <c r="AD420">
        <v>1.5310111428316</v>
      </c>
      <c r="AE420">
        <v>88830</v>
      </c>
      <c r="AF420">
        <v>0</v>
      </c>
      <c r="AG420">
        <v>14.9446526443579</v>
      </c>
      <c r="AH420">
        <v>66.757918556367898</v>
      </c>
      <c r="AI420">
        <v>0</v>
      </c>
    </row>
    <row r="421" spans="1:35" x14ac:dyDescent="0.25">
      <c r="A421" t="s">
        <v>1125</v>
      </c>
      <c r="B421" t="s">
        <v>1124</v>
      </c>
      <c r="C421" t="s">
        <v>315</v>
      </c>
      <c r="D421">
        <v>8702.3920073199897</v>
      </c>
      <c r="E421">
        <v>5313.65</v>
      </c>
      <c r="F421">
        <v>4.9020033202131401</v>
      </c>
      <c r="G421">
        <v>31.43164560093</v>
      </c>
      <c r="H421">
        <v>2.32923142103337</v>
      </c>
      <c r="I421">
        <v>-1.2230901458991199</v>
      </c>
      <c r="J421">
        <v>1.0416568648669</v>
      </c>
      <c r="K421">
        <v>37.300069765639101</v>
      </c>
      <c r="L421">
        <v>20.947568484186299</v>
      </c>
      <c r="M421">
        <v>18.2937499963869</v>
      </c>
      <c r="N421">
        <v>19.833943896521699</v>
      </c>
      <c r="O421">
        <v>8540</v>
      </c>
      <c r="P421">
        <v>10</v>
      </c>
      <c r="Q421">
        <v>1.35524358142904</v>
      </c>
      <c r="R421">
        <v>2.99867221043041</v>
      </c>
      <c r="S421">
        <v>3.4998117394250898</v>
      </c>
      <c r="T421">
        <v>21.014595437154501</v>
      </c>
      <c r="U421">
        <v>9521.5</v>
      </c>
      <c r="V421">
        <v>43.989209239588597</v>
      </c>
      <c r="W421">
        <v>10552.65625</v>
      </c>
      <c r="X421">
        <v>0</v>
      </c>
      <c r="Y421">
        <v>12.297548185829999</v>
      </c>
      <c r="Z421">
        <v>-1.4307761578111301E-2</v>
      </c>
      <c r="AA421">
        <v>-0.13320375421205399</v>
      </c>
      <c r="AB421">
        <v>7.1502541480158701</v>
      </c>
      <c r="AC421">
        <v>0.42728699176872897</v>
      </c>
      <c r="AD421">
        <v>0.81538577761509501</v>
      </c>
      <c r="AE421">
        <v>58856</v>
      </c>
      <c r="AF421">
        <v>0</v>
      </c>
      <c r="AG421">
        <v>21.572507940355798</v>
      </c>
      <c r="AH421">
        <v>51.815609761857303</v>
      </c>
      <c r="AI421">
        <v>0</v>
      </c>
    </row>
    <row r="422" spans="1:35" x14ac:dyDescent="0.25">
      <c r="A422" t="s">
        <v>1123</v>
      </c>
      <c r="B422" t="s">
        <v>1122</v>
      </c>
      <c r="C422" t="s">
        <v>320</v>
      </c>
      <c r="D422">
        <v>8697.4349090600008</v>
      </c>
      <c r="E422">
        <v>791.65</v>
      </c>
      <c r="F422">
        <v>19.117487593411099</v>
      </c>
      <c r="G422">
        <v>20.927213014587899</v>
      </c>
      <c r="H422">
        <v>-0.29596977329975099</v>
      </c>
      <c r="I422">
        <v>-3.8482913402322501</v>
      </c>
      <c r="J422">
        <v>5.0906334870207903</v>
      </c>
      <c r="K422">
        <v>37.966190310212603</v>
      </c>
      <c r="L422">
        <v>35.1630527573843</v>
      </c>
      <c r="M422">
        <v>8.7796716627661393</v>
      </c>
      <c r="N422">
        <v>9.3295113101796598</v>
      </c>
      <c r="O422">
        <v>219873</v>
      </c>
      <c r="P422">
        <v>5</v>
      </c>
      <c r="Q422">
        <v>-6.9426912395868207E-2</v>
      </c>
      <c r="R422">
        <v>1.26638951071314</v>
      </c>
      <c r="S422">
        <v>1.76752903970782</v>
      </c>
      <c r="T422">
        <v>555.06628928943803</v>
      </c>
      <c r="U422">
        <v>69348.727272727207</v>
      </c>
      <c r="V422">
        <v>681.65949731593696</v>
      </c>
      <c r="W422">
        <v>95963.46875</v>
      </c>
      <c r="X422">
        <v>4.04443318473113E-4</v>
      </c>
      <c r="Y422">
        <v>21.366063747613399</v>
      </c>
      <c r="Z422">
        <v>0.55304161409018304</v>
      </c>
      <c r="AA422">
        <v>1.0097450279573701</v>
      </c>
      <c r="AB422">
        <v>6.8291159432720701</v>
      </c>
      <c r="AC422">
        <v>9.4712806900796292E-3</v>
      </c>
      <c r="AD422">
        <v>-0.21443969896190099</v>
      </c>
      <c r="AE422">
        <v>39373</v>
      </c>
      <c r="AF422">
        <v>6.4536953275735396</v>
      </c>
      <c r="AG422">
        <v>2.6453214574414998</v>
      </c>
      <c r="AH422">
        <v>65.460246464781804</v>
      </c>
      <c r="AI422">
        <v>1.1041281964310199E-3</v>
      </c>
    </row>
    <row r="423" spans="1:35" x14ac:dyDescent="0.25">
      <c r="A423" t="s">
        <v>1111</v>
      </c>
      <c r="B423" t="s">
        <v>1110</v>
      </c>
      <c r="C423" t="s">
        <v>61</v>
      </c>
      <c r="D423">
        <v>8692.5360108599998</v>
      </c>
      <c r="E423">
        <v>148.94999999999999</v>
      </c>
      <c r="F423">
        <v>141.430666469561</v>
      </c>
      <c r="G423">
        <v>75.132275132275097</v>
      </c>
      <c r="H423">
        <v>23.302980132450301</v>
      </c>
      <c r="I423">
        <v>19.750658565517799</v>
      </c>
      <c r="J423">
        <v>0.90634441087615802</v>
      </c>
      <c r="K423">
        <v>162.23591549295699</v>
      </c>
      <c r="L423">
        <v>157.47623163353501</v>
      </c>
      <c r="M423">
        <v>9.6667524786564396</v>
      </c>
      <c r="N423">
        <v>63.534573427866803</v>
      </c>
      <c r="O423">
        <v>16902984</v>
      </c>
      <c r="P423">
        <v>2</v>
      </c>
      <c r="Q423">
        <v>7.5839653304442001</v>
      </c>
      <c r="R423">
        <v>6.2789867998572797</v>
      </c>
      <c r="S423">
        <v>6.78012632885196</v>
      </c>
      <c r="T423">
        <v>759.25210479601697</v>
      </c>
      <c r="U423">
        <v>5260380.6363636302</v>
      </c>
      <c r="V423">
        <v>636.08464262867301</v>
      </c>
      <c r="W423">
        <v>5922998.15625</v>
      </c>
      <c r="X423">
        <v>1.2741966195093799E-2</v>
      </c>
      <c r="Y423">
        <v>12.288174129569301</v>
      </c>
      <c r="Z423">
        <v>-0.57879855835100802</v>
      </c>
      <c r="AA423">
        <v>-6.2818211890959902E-2</v>
      </c>
      <c r="AB423">
        <v>22.459111938345</v>
      </c>
      <c r="AC423">
        <v>2.5009002676940599</v>
      </c>
      <c r="AD423">
        <v>6.7006053395961098</v>
      </c>
      <c r="AE423">
        <v>294581</v>
      </c>
      <c r="AF423">
        <v>3.1854915487730502E-5</v>
      </c>
      <c r="AG423">
        <v>17.8626868638808</v>
      </c>
      <c r="AH423">
        <v>22.000068590003998</v>
      </c>
      <c r="AI423">
        <v>0</v>
      </c>
    </row>
    <row r="424" spans="1:35" x14ac:dyDescent="0.25">
      <c r="A424" t="s">
        <v>1101</v>
      </c>
      <c r="B424" t="s">
        <v>1100</v>
      </c>
      <c r="C424" t="s">
        <v>648</v>
      </c>
      <c r="D424">
        <v>8678.2514444999997</v>
      </c>
      <c r="E424">
        <v>1389.9</v>
      </c>
      <c r="F424">
        <v>8.9623046026320594</v>
      </c>
      <c r="G424">
        <v>8.0835180216960207</v>
      </c>
      <c r="H424">
        <v>-1.8189524246812401</v>
      </c>
      <c r="I424">
        <v>-5.37127399161374</v>
      </c>
      <c r="J424">
        <v>13.2455572343334</v>
      </c>
      <c r="K424">
        <v>26.125226860253999</v>
      </c>
      <c r="L424">
        <v>25.0078697666052</v>
      </c>
      <c r="N424">
        <v>-3.5141836827122601</v>
      </c>
      <c r="O424">
        <v>33658</v>
      </c>
      <c r="P424">
        <v>10</v>
      </c>
      <c r="Q424">
        <v>1.8577553039463599</v>
      </c>
      <c r="R424">
        <v>-2.6544333940327598</v>
      </c>
      <c r="S424">
        <v>-2.15329386503808</v>
      </c>
      <c r="T424">
        <v>2.9296636085626901</v>
      </c>
      <c r="U424">
        <v>108508.636363636</v>
      </c>
      <c r="V424">
        <v>-34.930209179136199</v>
      </c>
      <c r="W424">
        <v>107100.078125</v>
      </c>
      <c r="X424">
        <v>-3.2325104262781602E-2</v>
      </c>
      <c r="Y424">
        <v>29.605968227752001</v>
      </c>
      <c r="Z424">
        <v>2.1612096053355598</v>
      </c>
      <c r="AA424">
        <v>4.6510439353791098</v>
      </c>
      <c r="AB424">
        <v>18.658741501034001</v>
      </c>
      <c r="AC424">
        <v>3.1546101821432999</v>
      </c>
      <c r="AD424">
        <v>2.1214849881098998</v>
      </c>
      <c r="AE424">
        <v>55531</v>
      </c>
      <c r="AF424">
        <v>0</v>
      </c>
      <c r="AG424">
        <v>3.6294540488282001</v>
      </c>
      <c r="AH424">
        <v>44.8642348239906</v>
      </c>
      <c r="AI424">
        <v>-3.2325104262781602E-2</v>
      </c>
    </row>
    <row r="425" spans="1:35" x14ac:dyDescent="0.25">
      <c r="A425" t="s">
        <v>1121</v>
      </c>
      <c r="B425" t="s">
        <v>1120</v>
      </c>
      <c r="C425" t="s">
        <v>35</v>
      </c>
      <c r="D425">
        <v>8642.3479203879997</v>
      </c>
      <c r="E425">
        <v>462.66</v>
      </c>
      <c r="F425">
        <v>6.1056651665791701</v>
      </c>
      <c r="G425">
        <v>12.9210192326466</v>
      </c>
      <c r="H425">
        <v>2.48083994152306</v>
      </c>
      <c r="I425">
        <v>-1.0714816254094299</v>
      </c>
      <c r="J425">
        <v>2.8790040202308398</v>
      </c>
      <c r="K425">
        <v>24.427829922276299</v>
      </c>
      <c r="L425">
        <v>22.151230330552298</v>
      </c>
      <c r="M425">
        <v>10.3803472655042</v>
      </c>
      <c r="N425">
        <v>1.32331752823839</v>
      </c>
      <c r="O425">
        <v>46042</v>
      </c>
      <c r="P425">
        <v>0</v>
      </c>
      <c r="Q425">
        <v>-0.56737588652481896</v>
      </c>
      <c r="R425">
        <v>-1.3896585532204999</v>
      </c>
      <c r="S425">
        <v>-0.88851902422582196</v>
      </c>
      <c r="T425">
        <v>-18.6881887538852</v>
      </c>
      <c r="U425">
        <v>85805.181818181794</v>
      </c>
      <c r="V425">
        <v>900.47805302042502</v>
      </c>
      <c r="W425">
        <v>69870.53125</v>
      </c>
    </row>
    <row r="426" spans="1:35" x14ac:dyDescent="0.25">
      <c r="A426" t="s">
        <v>1165</v>
      </c>
      <c r="B426" t="s">
        <v>1164</v>
      </c>
      <c r="C426" t="s">
        <v>1157</v>
      </c>
      <c r="D426">
        <v>8621.5639787550008</v>
      </c>
      <c r="E426">
        <v>662.8</v>
      </c>
      <c r="F426">
        <v>402.98340899420998</v>
      </c>
      <c r="G426">
        <v>204.17622762735101</v>
      </c>
      <c r="H426">
        <v>30.2033199096355</v>
      </c>
      <c r="I426">
        <v>26.650998342703001</v>
      </c>
      <c r="J426">
        <v>5.4616777308388702</v>
      </c>
      <c r="K426">
        <v>450.26982150269799</v>
      </c>
      <c r="L426">
        <v>419.02897415818302</v>
      </c>
      <c r="M426">
        <v>50.5674261497497</v>
      </c>
      <c r="N426">
        <v>192.57852592294299</v>
      </c>
      <c r="O426">
        <v>1204046</v>
      </c>
      <c r="P426">
        <v>2</v>
      </c>
      <c r="Q426">
        <v>-2.2346780736042602</v>
      </c>
      <c r="R426">
        <v>7.7285656237301801</v>
      </c>
      <c r="S426">
        <v>8.2297051527248701</v>
      </c>
      <c r="T426">
        <v>6.1877581833767801</v>
      </c>
      <c r="U426">
        <v>1198582.9545454499</v>
      </c>
      <c r="V426">
        <v>34.845018148505197</v>
      </c>
      <c r="W426">
        <v>1001278.625</v>
      </c>
      <c r="X426">
        <v>6.6905805298773597E-3</v>
      </c>
      <c r="Y426">
        <v>9.6816371723435495</v>
      </c>
      <c r="Z426">
        <v>3.0772154295592302</v>
      </c>
      <c r="AA426">
        <v>2.8917659184320001</v>
      </c>
      <c r="AB426">
        <v>7.0463931293625599</v>
      </c>
      <c r="AC426">
        <v>0.97948342680060296</v>
      </c>
      <c r="AD426">
        <v>1.7766226081624099</v>
      </c>
      <c r="AE426">
        <v>141561</v>
      </c>
      <c r="AF426">
        <v>0</v>
      </c>
      <c r="AG426">
        <v>22.486328614101598</v>
      </c>
      <c r="AH426">
        <v>47.824593284418398</v>
      </c>
      <c r="AI426">
        <v>-4.1816128312177598E-4</v>
      </c>
    </row>
    <row r="427" spans="1:35" x14ac:dyDescent="0.25">
      <c r="A427" t="s">
        <v>1144</v>
      </c>
      <c r="B427" t="s">
        <v>1143</v>
      </c>
      <c r="C427" t="s">
        <v>27</v>
      </c>
      <c r="D427">
        <v>8620.9134606000007</v>
      </c>
      <c r="E427">
        <v>44.3</v>
      </c>
      <c r="F427">
        <v>114.68360150269299</v>
      </c>
      <c r="G427">
        <v>61.090909090909001</v>
      </c>
      <c r="H427">
        <v>16.120576671035298</v>
      </c>
      <c r="I427">
        <v>12.5682551041028</v>
      </c>
      <c r="J427">
        <v>3.1602708803611899</v>
      </c>
      <c r="K427">
        <v>135.63829787233999</v>
      </c>
      <c r="L427">
        <v>130.729166666666</v>
      </c>
      <c r="N427">
        <v>49.4932073865007</v>
      </c>
      <c r="O427">
        <v>21679628</v>
      </c>
      <c r="P427">
        <v>10</v>
      </c>
      <c r="Q427">
        <v>0.45351473922901497</v>
      </c>
      <c r="R427">
        <v>3.6257309941520401</v>
      </c>
      <c r="S427">
        <v>4.12687052314672</v>
      </c>
      <c r="T427">
        <v>22.390149004659701</v>
      </c>
      <c r="U427">
        <v>14244369.727272701</v>
      </c>
      <c r="V427">
        <v>37.309221302117798</v>
      </c>
      <c r="W427">
        <v>15163682.578125</v>
      </c>
      <c r="X427">
        <v>-1.0240468872481701E-2</v>
      </c>
      <c r="Y427">
        <v>7.0780459478389099</v>
      </c>
      <c r="Z427">
        <v>-1.2755128886437599</v>
      </c>
      <c r="AA427">
        <v>-1.13172922230302</v>
      </c>
      <c r="AB427">
        <v>3.8945136115633598</v>
      </c>
      <c r="AC427">
        <v>1.92590898783882</v>
      </c>
      <c r="AD427">
        <v>1.6114142445580599</v>
      </c>
      <c r="AE427">
        <v>294885</v>
      </c>
      <c r="AF427">
        <v>0</v>
      </c>
      <c r="AG427">
        <v>8.5441552873279392</v>
      </c>
      <c r="AH427">
        <v>73.667597911295601</v>
      </c>
      <c r="AI427">
        <v>-2.6286885656219201E-3</v>
      </c>
    </row>
    <row r="428" spans="1:35" x14ac:dyDescent="0.25">
      <c r="A428" t="s">
        <v>1133</v>
      </c>
      <c r="B428" t="s">
        <v>1132</v>
      </c>
      <c r="C428" t="s">
        <v>575</v>
      </c>
      <c r="D428">
        <v>8484.4399208399991</v>
      </c>
      <c r="E428">
        <v>598.65</v>
      </c>
      <c r="F428">
        <v>-17.680464933936999</v>
      </c>
      <c r="G428">
        <v>-14.728295705434</v>
      </c>
      <c r="H428">
        <v>-1.82041820418204</v>
      </c>
      <c r="I428">
        <v>-5.3727397711145404</v>
      </c>
      <c r="J428">
        <v>27.787521924329699</v>
      </c>
      <c r="K428">
        <v>8.9544089544089296</v>
      </c>
      <c r="L428">
        <v>-1.6348997699638499</v>
      </c>
      <c r="M428">
        <v>4.6699499190823097</v>
      </c>
      <c r="N428">
        <v>-26.325997409842302</v>
      </c>
      <c r="O428">
        <v>180644</v>
      </c>
      <c r="P428">
        <v>2</v>
      </c>
      <c r="Q428">
        <v>0</v>
      </c>
      <c r="R428">
        <v>0.74890609222482796</v>
      </c>
      <c r="S428">
        <v>1.2500456212195099</v>
      </c>
      <c r="T428">
        <v>0</v>
      </c>
      <c r="U428">
        <v>330618.47619047598</v>
      </c>
      <c r="V428">
        <v>-56.575230833211101</v>
      </c>
      <c r="W428">
        <v>279841.85714285698</v>
      </c>
      <c r="X428">
        <v>-2.8647101281038E-2</v>
      </c>
      <c r="Y428">
        <v>20.816789995993201</v>
      </c>
      <c r="Z428">
        <v>-7.6437141006000006E-2</v>
      </c>
      <c r="AA428">
        <v>0.94427387381665095</v>
      </c>
      <c r="AB428">
        <v>8.9502022832070995</v>
      </c>
      <c r="AC428">
        <v>-8.3665755626757404E-2</v>
      </c>
      <c r="AD428">
        <v>-0.38052847249168098</v>
      </c>
      <c r="AE428">
        <v>111020</v>
      </c>
      <c r="AF428">
        <v>0</v>
      </c>
      <c r="AG428">
        <v>12.8866063637136</v>
      </c>
      <c r="AH428">
        <v>51.2918892461364</v>
      </c>
      <c r="AI428">
        <v>-1.23954137280009E-2</v>
      </c>
    </row>
    <row r="429" spans="1:35" x14ac:dyDescent="0.25">
      <c r="A429" t="s">
        <v>1135</v>
      </c>
      <c r="B429" t="s">
        <v>1134</v>
      </c>
      <c r="C429" t="s">
        <v>88</v>
      </c>
      <c r="D429">
        <v>8468.4418369699997</v>
      </c>
      <c r="E429">
        <v>441.5</v>
      </c>
      <c r="F429">
        <v>-15.4531750978988</v>
      </c>
      <c r="G429">
        <v>24.929258630446999</v>
      </c>
      <c r="H429">
        <v>0.102029248384534</v>
      </c>
      <c r="I429">
        <v>-3.4502923185479601</v>
      </c>
      <c r="J429">
        <v>10.7587768969422</v>
      </c>
      <c r="K429">
        <v>30.814814814814799</v>
      </c>
      <c r="L429">
        <v>0.59239006607428102</v>
      </c>
      <c r="M429">
        <v>25.953867734113299</v>
      </c>
      <c r="N429">
        <v>13.3315569260388</v>
      </c>
      <c r="O429">
        <v>629138</v>
      </c>
      <c r="P429">
        <v>2</v>
      </c>
      <c r="Q429">
        <v>-1.9651382258243599</v>
      </c>
      <c r="R429">
        <v>-1.0976702508960501</v>
      </c>
      <c r="S429">
        <v>-0.59653072190136602</v>
      </c>
      <c r="T429">
        <v>422.11922288521703</v>
      </c>
      <c r="U429">
        <v>175701.18181818101</v>
      </c>
      <c r="V429">
        <v>374.43084556855098</v>
      </c>
      <c r="W429">
        <v>192229.109375</v>
      </c>
      <c r="X429">
        <v>0</v>
      </c>
      <c r="Y429">
        <v>2.3249185277565099</v>
      </c>
      <c r="Z429">
        <v>-2.5925150013024201E-3</v>
      </c>
      <c r="AA429">
        <v>1.8215143348636598E-2</v>
      </c>
      <c r="AB429">
        <v>2.0003638348847699</v>
      </c>
      <c r="AC429">
        <v>-0.12320854421470701</v>
      </c>
      <c r="AD429">
        <v>-0.13650242934343601</v>
      </c>
      <c r="AE429">
        <v>49464</v>
      </c>
      <c r="AF429">
        <v>0</v>
      </c>
      <c r="AG429">
        <v>13.336862911773901</v>
      </c>
      <c r="AH429">
        <v>64.242893990833096</v>
      </c>
      <c r="AI429">
        <v>0</v>
      </c>
    </row>
    <row r="430" spans="1:35" x14ac:dyDescent="0.25">
      <c r="A430" t="s">
        <v>1154</v>
      </c>
      <c r="B430" t="s">
        <v>1153</v>
      </c>
      <c r="C430" t="s">
        <v>670</v>
      </c>
      <c r="D430">
        <v>8445.5410484700005</v>
      </c>
      <c r="E430">
        <v>1670.5</v>
      </c>
      <c r="F430">
        <v>4.2987904300042201</v>
      </c>
      <c r="G430">
        <v>11.5079100193578</v>
      </c>
      <c r="H430">
        <v>1.7171040613773301</v>
      </c>
      <c r="I430">
        <v>-1.8352175055551601</v>
      </c>
      <c r="J430">
        <v>3.0230469919185698</v>
      </c>
      <c r="K430">
        <v>44.506920415224897</v>
      </c>
      <c r="L430">
        <v>20.344355593977301</v>
      </c>
      <c r="M430">
        <v>15.0341963879782</v>
      </c>
      <c r="N430">
        <v>-8.9791685050430503E-2</v>
      </c>
      <c r="O430">
        <v>386962</v>
      </c>
      <c r="P430">
        <v>10</v>
      </c>
      <c r="Q430">
        <v>0.68408522436186603</v>
      </c>
      <c r="R430">
        <v>3.0250701532578801</v>
      </c>
      <c r="S430">
        <v>3.5262096822525599</v>
      </c>
      <c r="T430">
        <v>-9.6836985239886797</v>
      </c>
      <c r="U430">
        <v>861741.136363636</v>
      </c>
      <c r="V430">
        <v>-50.497567490466302</v>
      </c>
      <c r="W430">
        <v>560284.015625</v>
      </c>
      <c r="X430">
        <v>0</v>
      </c>
      <c r="Y430">
        <v>55.068731707870803</v>
      </c>
      <c r="Z430">
        <v>2.3583695392297601</v>
      </c>
      <c r="AA430">
        <v>2.2499837200675898</v>
      </c>
      <c r="AB430">
        <v>24.837657063111099</v>
      </c>
      <c r="AC430">
        <v>-2.1107341687731198</v>
      </c>
      <c r="AD430">
        <v>-0.930480737531034</v>
      </c>
      <c r="AE430">
        <v>179975</v>
      </c>
      <c r="AF430">
        <v>0</v>
      </c>
      <c r="AG430">
        <v>14.9682630046462</v>
      </c>
      <c r="AH430">
        <v>0</v>
      </c>
      <c r="AI430">
        <v>0</v>
      </c>
    </row>
    <row r="431" spans="1:35" x14ac:dyDescent="0.25">
      <c r="A431" t="s">
        <v>1152</v>
      </c>
      <c r="B431" t="s">
        <v>1151</v>
      </c>
      <c r="C431" t="s">
        <v>407</v>
      </c>
      <c r="D431">
        <v>8423.4123723749999</v>
      </c>
      <c r="E431">
        <v>734.25</v>
      </c>
      <c r="F431">
        <v>86.534100996876603</v>
      </c>
      <c r="G431">
        <v>93.0712595319484</v>
      </c>
      <c r="H431">
        <v>27.8179127861432</v>
      </c>
      <c r="I431">
        <v>24.265591219210702</v>
      </c>
      <c r="J431">
        <v>5.4068777664283401</v>
      </c>
      <c r="K431">
        <v>131.33270321360999</v>
      </c>
      <c r="L431">
        <v>102.579666160849</v>
      </c>
      <c r="M431">
        <v>64.1811069968428</v>
      </c>
      <c r="N431">
        <v>81.473557827540105</v>
      </c>
      <c r="O431">
        <v>216204</v>
      </c>
      <c r="P431">
        <v>2</v>
      </c>
      <c r="Q431">
        <v>-2.19780219780219</v>
      </c>
      <c r="R431">
        <v>-0.48116020601788401</v>
      </c>
      <c r="S431">
        <v>1.9979322976800901E-2</v>
      </c>
      <c r="T431">
        <v>29.966997890028999</v>
      </c>
      <c r="U431">
        <v>695759.77272727201</v>
      </c>
      <c r="V431">
        <v>-0.78607910351188703</v>
      </c>
      <c r="W431">
        <v>542072.28125</v>
      </c>
      <c r="X431">
        <v>0</v>
      </c>
      <c r="Y431">
        <v>2.0215763881922699</v>
      </c>
      <c r="Z431">
        <v>0.260254983145493</v>
      </c>
      <c r="AA431">
        <v>0.23091807559833</v>
      </c>
      <c r="AB431">
        <v>2.8117361712189402</v>
      </c>
      <c r="AC431">
        <v>0.704695406990545</v>
      </c>
      <c r="AD431">
        <v>0.86446016271038895</v>
      </c>
      <c r="AE431">
        <v>65220</v>
      </c>
      <c r="AF431">
        <v>0</v>
      </c>
      <c r="AG431">
        <v>22.678633634154799</v>
      </c>
      <c r="AH431">
        <v>59.289414216840399</v>
      </c>
      <c r="AI431">
        <v>0</v>
      </c>
    </row>
    <row r="432" spans="1:35" x14ac:dyDescent="0.25">
      <c r="A432" t="s">
        <v>1137</v>
      </c>
      <c r="B432" t="s">
        <v>1136</v>
      </c>
      <c r="C432" t="s">
        <v>35</v>
      </c>
      <c r="D432">
        <v>8375.5088797930002</v>
      </c>
      <c r="E432">
        <v>204.61</v>
      </c>
      <c r="F432">
        <v>1.4518507083135099</v>
      </c>
      <c r="G432">
        <v>12.016861929267501</v>
      </c>
      <c r="H432">
        <v>3.9209711006145702</v>
      </c>
      <c r="I432">
        <v>0.36864953368207098</v>
      </c>
      <c r="J432">
        <v>2.6342798494697099</v>
      </c>
      <c r="K432">
        <v>22.815126050420101</v>
      </c>
      <c r="L432">
        <v>17.497415872286599</v>
      </c>
      <c r="M432">
        <v>12.4315641151007</v>
      </c>
      <c r="N432">
        <v>0.419160224859213</v>
      </c>
      <c r="O432">
        <v>365080</v>
      </c>
      <c r="P432">
        <v>0</v>
      </c>
      <c r="Q432">
        <v>2.4442706296446699E-2</v>
      </c>
      <c r="R432">
        <v>-0.442779291553131</v>
      </c>
      <c r="S432">
        <v>5.8360237441553997E-2</v>
      </c>
      <c r="T432">
        <v>-12.351841048282299</v>
      </c>
      <c r="U432">
        <v>2436493.7272727201</v>
      </c>
      <c r="V432">
        <v>45.196827846228402</v>
      </c>
      <c r="W432">
        <v>1329045.515625</v>
      </c>
    </row>
    <row r="433" spans="1:35" x14ac:dyDescent="0.25">
      <c r="A433" t="s">
        <v>1139</v>
      </c>
      <c r="B433" t="s">
        <v>1138</v>
      </c>
      <c r="C433" t="s">
        <v>1140</v>
      </c>
      <c r="D433">
        <v>8369.7008711939998</v>
      </c>
      <c r="E433">
        <v>1230.3900000000001</v>
      </c>
      <c r="F433">
        <v>-11.8458700420219</v>
      </c>
      <c r="G433">
        <v>1.6515201586252399</v>
      </c>
      <c r="H433">
        <v>0</v>
      </c>
      <c r="I433">
        <v>-3.5523215669324899</v>
      </c>
      <c r="J433">
        <v>16.489893448418702</v>
      </c>
      <c r="K433">
        <v>28.625192092580701</v>
      </c>
      <c r="L433">
        <v>4.1996951219512297</v>
      </c>
      <c r="N433">
        <v>-9.9461815457830394</v>
      </c>
      <c r="O433">
        <v>6863</v>
      </c>
      <c r="P433">
        <v>0</v>
      </c>
      <c r="Q433">
        <v>0</v>
      </c>
      <c r="R433">
        <v>0</v>
      </c>
      <c r="S433">
        <v>0.50113952899468495</v>
      </c>
      <c r="T433">
        <v>0</v>
      </c>
      <c r="U433">
        <v>6863</v>
      </c>
      <c r="V433">
        <v>0</v>
      </c>
      <c r="W433">
        <v>6863</v>
      </c>
    </row>
    <row r="434" spans="1:35" x14ac:dyDescent="0.25">
      <c r="A434" t="s">
        <v>1183</v>
      </c>
      <c r="B434" t="s">
        <v>1182</v>
      </c>
      <c r="C434" t="s">
        <v>61</v>
      </c>
      <c r="D434">
        <v>8360.3802983749993</v>
      </c>
      <c r="E434">
        <v>154.55000000000001</v>
      </c>
      <c r="F434">
        <v>117.413649337537</v>
      </c>
      <c r="G434">
        <v>85.980746089049305</v>
      </c>
      <c r="H434">
        <v>33.983528391850903</v>
      </c>
      <c r="I434">
        <v>30.431206824918402</v>
      </c>
      <c r="J434">
        <v>0.67939178259461797</v>
      </c>
      <c r="K434">
        <v>147.67628205128199</v>
      </c>
      <c r="L434">
        <v>133.45921450150999</v>
      </c>
      <c r="M434">
        <v>3.0411806249603401</v>
      </c>
      <c r="N434">
        <v>74.383044384640996</v>
      </c>
      <c r="O434">
        <v>11999419</v>
      </c>
      <c r="P434">
        <v>5</v>
      </c>
      <c r="Q434">
        <v>3.8991596638655501</v>
      </c>
      <c r="R434">
        <v>14.481481481481399</v>
      </c>
      <c r="S434">
        <v>14.9826210104761</v>
      </c>
      <c r="T434">
        <v>172.303385167279</v>
      </c>
      <c r="U434">
        <v>8063841.9545454504</v>
      </c>
      <c r="V434">
        <v>-7.9819902833479004</v>
      </c>
      <c r="W434">
        <v>10726112.015625</v>
      </c>
      <c r="X434">
        <v>0</v>
      </c>
      <c r="Y434">
        <v>18.4547510975653</v>
      </c>
      <c r="Z434">
        <v>2.6452452189045101</v>
      </c>
      <c r="AA434">
        <v>4.3544231139312997</v>
      </c>
      <c r="AB434">
        <v>7.7023416880349602</v>
      </c>
      <c r="AC434">
        <v>-0.25623886546361901</v>
      </c>
      <c r="AD434">
        <v>-0.129550018820379</v>
      </c>
      <c r="AE434">
        <v>241820</v>
      </c>
      <c r="AF434">
        <v>0</v>
      </c>
      <c r="AG434">
        <v>15.450120341727301</v>
      </c>
      <c r="AH434">
        <v>51.323280566961799</v>
      </c>
      <c r="AI434">
        <v>0</v>
      </c>
    </row>
    <row r="435" spans="1:35" x14ac:dyDescent="0.25">
      <c r="A435" t="s">
        <v>1150</v>
      </c>
      <c r="B435" t="s">
        <v>1149</v>
      </c>
      <c r="C435" t="s">
        <v>401</v>
      </c>
      <c r="D435">
        <v>8350.9852560800009</v>
      </c>
      <c r="E435">
        <v>469.25</v>
      </c>
      <c r="F435">
        <v>-16.045565163973102</v>
      </c>
      <c r="G435">
        <v>80.793681371604606</v>
      </c>
      <c r="H435">
        <v>5.8896536161570596</v>
      </c>
      <c r="I435">
        <v>2.3373320492245599</v>
      </c>
      <c r="J435">
        <v>9.0783164624400605</v>
      </c>
      <c r="K435">
        <v>89.137444578798807</v>
      </c>
      <c r="N435">
        <v>69.195979667196397</v>
      </c>
      <c r="O435">
        <v>320835</v>
      </c>
      <c r="P435">
        <v>10</v>
      </c>
      <c r="Q435">
        <v>-0.66680779000846202</v>
      </c>
      <c r="R435">
        <v>-0.14895201617192999</v>
      </c>
      <c r="S435">
        <v>0.35218751282275501</v>
      </c>
      <c r="T435">
        <v>-42.064015168615398</v>
      </c>
      <c r="U435">
        <v>911841.636363636</v>
      </c>
      <c r="V435">
        <v>-10.736344818376001</v>
      </c>
      <c r="W435">
        <v>1130477.59375</v>
      </c>
      <c r="X435">
        <v>1.13136351104969E-3</v>
      </c>
      <c r="Y435">
        <v>9.2306291418581701</v>
      </c>
      <c r="Z435">
        <v>0.657969905526961</v>
      </c>
      <c r="AA435">
        <v>1.6520543338231199</v>
      </c>
      <c r="AB435">
        <v>9.2680320195332992</v>
      </c>
      <c r="AC435">
        <v>4.6538926524513098</v>
      </c>
      <c r="AD435">
        <v>4.3371182232216601</v>
      </c>
      <c r="AE435">
        <v>81724</v>
      </c>
      <c r="AF435">
        <v>0</v>
      </c>
      <c r="AG435">
        <v>6.80044957218111</v>
      </c>
      <c r="AH435">
        <v>47.270734869588402</v>
      </c>
      <c r="AI435">
        <v>0</v>
      </c>
    </row>
    <row r="436" spans="1:35" x14ac:dyDescent="0.25">
      <c r="A436" t="s">
        <v>1142</v>
      </c>
      <c r="B436" t="s">
        <v>1141</v>
      </c>
      <c r="C436" t="s">
        <v>336</v>
      </c>
      <c r="D436">
        <v>8348.0182884000005</v>
      </c>
      <c r="E436">
        <v>319.2</v>
      </c>
      <c r="F436">
        <v>34.201551804725298</v>
      </c>
      <c r="G436">
        <v>54.277428709521402</v>
      </c>
      <c r="H436">
        <v>21.484300666032301</v>
      </c>
      <c r="I436">
        <v>17.931979099099799</v>
      </c>
      <c r="J436">
        <v>2.7412280701754201</v>
      </c>
      <c r="K436">
        <v>79.679144385026703</v>
      </c>
      <c r="L436">
        <v>50.247116968698499</v>
      </c>
      <c r="M436">
        <v>20.9932008221116</v>
      </c>
      <c r="N436">
        <v>42.6797270051132</v>
      </c>
      <c r="O436">
        <v>1032890</v>
      </c>
      <c r="P436">
        <v>5</v>
      </c>
      <c r="Q436">
        <v>0</v>
      </c>
      <c r="R436">
        <v>-0.23441162681669001</v>
      </c>
      <c r="S436">
        <v>0.26672790217799502</v>
      </c>
      <c r="T436">
        <v>0</v>
      </c>
      <c r="U436">
        <v>1651375.09523809</v>
      </c>
      <c r="V436">
        <v>19.915945410956098</v>
      </c>
      <c r="W436">
        <v>1202798.3968253899</v>
      </c>
      <c r="X436">
        <v>8.98560561423664E-2</v>
      </c>
      <c r="Y436">
        <v>15.398959646581901</v>
      </c>
      <c r="Z436">
        <v>-0.37116936702277598</v>
      </c>
      <c r="AA436">
        <v>8.4439456604869095E-2</v>
      </c>
      <c r="AB436">
        <v>7.7728493961453102</v>
      </c>
      <c r="AC436">
        <v>0.50152947434455697</v>
      </c>
      <c r="AD436">
        <v>-0.185143241737701</v>
      </c>
      <c r="AE436">
        <v>83315</v>
      </c>
      <c r="AF436">
        <v>0</v>
      </c>
      <c r="AG436">
        <v>8.9833985965516394</v>
      </c>
      <c r="AH436">
        <v>49.989850662867099</v>
      </c>
      <c r="AI436">
        <v>0</v>
      </c>
    </row>
    <row r="437" spans="1:35" x14ac:dyDescent="0.25">
      <c r="A437" t="s">
        <v>1187</v>
      </c>
      <c r="B437" t="s">
        <v>1186</v>
      </c>
      <c r="C437" t="s">
        <v>706</v>
      </c>
      <c r="D437">
        <v>8260.82548958999</v>
      </c>
      <c r="E437">
        <v>2435</v>
      </c>
      <c r="F437">
        <v>-16.580674023905299</v>
      </c>
      <c r="G437">
        <v>26.077614104123999</v>
      </c>
      <c r="H437">
        <v>10.8607070500125</v>
      </c>
      <c r="I437">
        <v>7.3083854830800199</v>
      </c>
      <c r="J437">
        <v>5.9548254620123098</v>
      </c>
      <c r="K437">
        <v>38.156028368794303</v>
      </c>
      <c r="L437">
        <v>-0.53510885993218804</v>
      </c>
      <c r="M437">
        <v>20.717098306779398</v>
      </c>
      <c r="N437">
        <v>14.479912399715699</v>
      </c>
      <c r="O437">
        <v>175169</v>
      </c>
      <c r="P437">
        <v>10</v>
      </c>
      <c r="Q437">
        <v>-0.68723616860737402</v>
      </c>
      <c r="R437">
        <v>9.1585600932442794</v>
      </c>
      <c r="S437">
        <v>9.6596996222389606</v>
      </c>
      <c r="T437">
        <v>-67.855537184622904</v>
      </c>
      <c r="U437">
        <v>188730.045454545</v>
      </c>
      <c r="V437">
        <v>126.621041192299</v>
      </c>
      <c r="W437">
        <v>260043.1875</v>
      </c>
      <c r="X437">
        <v>1.8151403216251001E-3</v>
      </c>
      <c r="Y437">
        <v>12.663412383644401</v>
      </c>
      <c r="Z437">
        <v>-0.88755055364494895</v>
      </c>
      <c r="AA437">
        <v>1.1733224318964799</v>
      </c>
      <c r="AB437">
        <v>24.194343535868502</v>
      </c>
      <c r="AC437">
        <v>0.28543300292697799</v>
      </c>
      <c r="AD437">
        <v>-2.9056205494385798</v>
      </c>
      <c r="AE437">
        <v>97342</v>
      </c>
      <c r="AF437">
        <v>0</v>
      </c>
      <c r="AG437">
        <v>7.5984766094623497</v>
      </c>
      <c r="AH437">
        <v>40.315655717964901</v>
      </c>
      <c r="AI437">
        <v>1.8151403216251001E-3</v>
      </c>
    </row>
    <row r="438" spans="1:35" x14ac:dyDescent="0.25">
      <c r="A438" t="s">
        <v>1146</v>
      </c>
      <c r="B438" t="s">
        <v>1145</v>
      </c>
      <c r="C438" t="s">
        <v>430</v>
      </c>
      <c r="D438">
        <v>8215.1391996000002</v>
      </c>
      <c r="E438">
        <v>612.35</v>
      </c>
      <c r="F438">
        <v>28.070697486062102</v>
      </c>
      <c r="G438">
        <v>18.580557707203699</v>
      </c>
      <c r="H438">
        <v>-7.9795627019310196</v>
      </c>
      <c r="I438">
        <v>-11.5318842688635</v>
      </c>
      <c r="J438">
        <v>22.3973217930921</v>
      </c>
      <c r="K438">
        <v>48.592574617811202</v>
      </c>
      <c r="L438">
        <v>44.116262650035303</v>
      </c>
      <c r="M438">
        <v>18.001219305964401</v>
      </c>
      <c r="N438">
        <v>6.9828560027954296</v>
      </c>
      <c r="O438">
        <v>853434</v>
      </c>
      <c r="P438">
        <v>2</v>
      </c>
      <c r="Q438">
        <v>-0.84203708201763905</v>
      </c>
      <c r="R438">
        <v>-2.4221177595410599</v>
      </c>
      <c r="S438">
        <v>-1.9209782305463701</v>
      </c>
      <c r="T438">
        <v>650.37719591327095</v>
      </c>
      <c r="U438">
        <v>309121.45454545401</v>
      </c>
      <c r="V438">
        <v>217.102569342523</v>
      </c>
      <c r="W438">
        <v>224969.25</v>
      </c>
      <c r="X438">
        <v>0</v>
      </c>
      <c r="Y438">
        <v>21.047582342112801</v>
      </c>
      <c r="Z438">
        <v>-6.4926219999534799E-3</v>
      </c>
      <c r="AA438">
        <v>-0.75993220069892298</v>
      </c>
      <c r="AB438">
        <v>7.6980245951376203</v>
      </c>
      <c r="AC438">
        <v>-5.3653398474545498E-2</v>
      </c>
      <c r="AD438">
        <v>0.11542388996234799</v>
      </c>
      <c r="AE438">
        <v>60918</v>
      </c>
      <c r="AF438">
        <v>0</v>
      </c>
      <c r="AG438">
        <v>12.2631098794899</v>
      </c>
      <c r="AH438">
        <v>46.261260042252701</v>
      </c>
      <c r="AI438">
        <v>0</v>
      </c>
    </row>
    <row r="439" spans="1:35" x14ac:dyDescent="0.25">
      <c r="A439" t="s">
        <v>1159</v>
      </c>
      <c r="B439" t="s">
        <v>1158</v>
      </c>
      <c r="C439" t="s">
        <v>41</v>
      </c>
      <c r="D439">
        <v>8046.5438388899902</v>
      </c>
      <c r="E439">
        <v>422.2</v>
      </c>
      <c r="F439">
        <v>-12.5524900322168</v>
      </c>
      <c r="G439">
        <v>21.0782907943791</v>
      </c>
      <c r="H439">
        <v>6.5354529396921404</v>
      </c>
      <c r="I439">
        <v>2.9831313727596398</v>
      </c>
      <c r="J439">
        <v>8.9531027948839501</v>
      </c>
      <c r="K439">
        <v>67.739372268573604</v>
      </c>
      <c r="L439">
        <v>3.4930751317563402</v>
      </c>
      <c r="M439">
        <v>-15.468589815747499</v>
      </c>
      <c r="N439">
        <v>9.4805890899708292</v>
      </c>
      <c r="O439">
        <v>1779467</v>
      </c>
      <c r="P439">
        <v>2</v>
      </c>
      <c r="Q439">
        <v>2.5130508680344699</v>
      </c>
      <c r="R439">
        <v>3.1895392887693998</v>
      </c>
      <c r="S439">
        <v>3.6906788177640801</v>
      </c>
      <c r="T439">
        <v>232.37519588926699</v>
      </c>
      <c r="U439">
        <v>1003445.77272727</v>
      </c>
      <c r="V439">
        <v>284.956041293493</v>
      </c>
      <c r="W439">
        <v>1720172.171875</v>
      </c>
      <c r="X439">
        <v>0</v>
      </c>
      <c r="Y439">
        <v>8.5103347145805692</v>
      </c>
      <c r="Z439">
        <v>-0.105546448140291</v>
      </c>
      <c r="AA439">
        <v>8.6024562515214897E-2</v>
      </c>
      <c r="AB439">
        <v>4.0518960623096003</v>
      </c>
      <c r="AC439">
        <v>3.1211677339801E-2</v>
      </c>
      <c r="AD439">
        <v>-0.87938772946225796</v>
      </c>
      <c r="AE439">
        <v>245194</v>
      </c>
      <c r="AF439">
        <v>0</v>
      </c>
      <c r="AG439">
        <v>17.400702054935199</v>
      </c>
      <c r="AH439">
        <v>65.340630519081103</v>
      </c>
      <c r="AI439">
        <v>0</v>
      </c>
    </row>
    <row r="440" spans="1:35" x14ac:dyDescent="0.25">
      <c r="A440" t="s">
        <v>1171</v>
      </c>
      <c r="B440" t="s">
        <v>1170</v>
      </c>
      <c r="C440" t="s">
        <v>74</v>
      </c>
      <c r="D440">
        <v>8027.9197950600001</v>
      </c>
      <c r="E440">
        <v>1484</v>
      </c>
      <c r="F440">
        <v>-6.7672146485092401</v>
      </c>
      <c r="G440">
        <v>32.381801962533402</v>
      </c>
      <c r="H440">
        <v>21.207171152039798</v>
      </c>
      <c r="I440">
        <v>17.6548495851073</v>
      </c>
      <c r="J440">
        <v>2.6954177897574101</v>
      </c>
      <c r="K440">
        <v>50.805345256846699</v>
      </c>
      <c r="L440">
        <v>9.2783505154639094</v>
      </c>
      <c r="N440">
        <v>20.7841002581251</v>
      </c>
      <c r="O440">
        <v>94827</v>
      </c>
      <c r="P440">
        <v>2</v>
      </c>
      <c r="Q440">
        <v>-0.80545436315630803</v>
      </c>
      <c r="R440">
        <v>2.0562547280104502</v>
      </c>
      <c r="S440">
        <v>2.5573942570051398</v>
      </c>
      <c r="T440">
        <v>7.4673043360003604</v>
      </c>
      <c r="U440">
        <v>192542.636363636</v>
      </c>
      <c r="V440">
        <v>-4.5737229803163801</v>
      </c>
      <c r="W440">
        <v>143028.046875</v>
      </c>
      <c r="X440">
        <v>4.6588968194498596E-3</v>
      </c>
      <c r="Y440">
        <v>6.9357686467872597</v>
      </c>
      <c r="Z440">
        <v>2.0847184233577498</v>
      </c>
      <c r="AA440">
        <v>2.5215254077969602</v>
      </c>
      <c r="AB440">
        <v>4.01836745844804</v>
      </c>
      <c r="AC440">
        <v>-2.5906336196579498</v>
      </c>
      <c r="AD440">
        <v>-1.4861713133758101</v>
      </c>
      <c r="AE440">
        <v>147248</v>
      </c>
      <c r="AF440">
        <v>0</v>
      </c>
      <c r="AG440">
        <v>9.8166571289730893</v>
      </c>
      <c r="AH440">
        <v>53.312229648876396</v>
      </c>
      <c r="AI440">
        <v>4.6588968194498596E-3</v>
      </c>
    </row>
    <row r="441" spans="1:35" x14ac:dyDescent="0.25">
      <c r="A441" t="s">
        <v>1173</v>
      </c>
      <c r="B441" t="s">
        <v>1172</v>
      </c>
      <c r="C441" t="s">
        <v>315</v>
      </c>
      <c r="D441">
        <v>7982.0326199399997</v>
      </c>
      <c r="E441">
        <v>660.35</v>
      </c>
      <c r="F441">
        <v>25.235992388444402</v>
      </c>
      <c r="G441">
        <v>69.799434301877099</v>
      </c>
      <c r="H441">
        <v>15.173977500654001</v>
      </c>
      <c r="I441">
        <v>11.621655933721501</v>
      </c>
      <c r="J441">
        <v>2.0367986673733598</v>
      </c>
      <c r="K441">
        <v>78.472972972972897</v>
      </c>
      <c r="L441">
        <v>41.281557552417603</v>
      </c>
      <c r="N441">
        <v>58.201732597468798</v>
      </c>
      <c r="O441">
        <v>158349</v>
      </c>
      <c r="P441">
        <v>2</v>
      </c>
      <c r="Q441">
        <v>1.36618312994089</v>
      </c>
      <c r="R441">
        <v>3.8776152273084699</v>
      </c>
      <c r="S441">
        <v>4.3787547563031604</v>
      </c>
      <c r="T441">
        <v>-2.50886568487415</v>
      </c>
      <c r="U441">
        <v>184288.86363636301</v>
      </c>
      <c r="V441">
        <v>-77.620919872918194</v>
      </c>
      <c r="W441">
        <v>223564.765625</v>
      </c>
      <c r="X441">
        <v>0</v>
      </c>
      <c r="Y441">
        <v>0.57515976945913605</v>
      </c>
      <c r="Z441">
        <v>0.57423344431715095</v>
      </c>
      <c r="AA441">
        <v>0.48807949309398901</v>
      </c>
      <c r="AB441">
        <v>3.2743080041054</v>
      </c>
      <c r="AC441">
        <v>-1.16725129345187E-2</v>
      </c>
      <c r="AD441">
        <v>-1.1844915509842899</v>
      </c>
      <c r="AE441">
        <v>208267</v>
      </c>
      <c r="AF441">
        <v>0</v>
      </c>
      <c r="AG441">
        <v>9.6145800214828991</v>
      </c>
      <c r="AH441">
        <v>82.849174059122106</v>
      </c>
      <c r="AI441">
        <v>0</v>
      </c>
    </row>
    <row r="442" spans="1:35" x14ac:dyDescent="0.25">
      <c r="A442" t="s">
        <v>1163</v>
      </c>
      <c r="B442" t="s">
        <v>1162</v>
      </c>
      <c r="C442" t="s">
        <v>1055</v>
      </c>
      <c r="D442">
        <v>7980.1913859750002</v>
      </c>
      <c r="E442">
        <v>395</v>
      </c>
      <c r="F442">
        <v>-13.1273786084755</v>
      </c>
      <c r="G442">
        <v>8.5015794533717806</v>
      </c>
      <c r="H442">
        <v>3.5522348931707901</v>
      </c>
      <c r="I442">
        <v>-8.6673761701128104E-5</v>
      </c>
      <c r="J442">
        <v>9.0886075949367005</v>
      </c>
      <c r="K442">
        <v>28.5388870810282</v>
      </c>
      <c r="L442">
        <v>2.91818655549765</v>
      </c>
      <c r="M442">
        <v>41.050337704520402</v>
      </c>
      <c r="N442">
        <v>-3.0961222510364999</v>
      </c>
      <c r="O442">
        <v>1067488</v>
      </c>
      <c r="P442">
        <v>1</v>
      </c>
      <c r="Q442">
        <v>-0.13904689672608</v>
      </c>
      <c r="R442">
        <v>0.84248149093694402</v>
      </c>
      <c r="S442">
        <v>1.3436210199316301</v>
      </c>
      <c r="T442">
        <v>21.100409533857398</v>
      </c>
      <c r="U442">
        <v>1494745.2272727201</v>
      </c>
      <c r="V442">
        <v>-52.294322536013098</v>
      </c>
      <c r="W442">
        <v>1554160.46875</v>
      </c>
      <c r="X442">
        <v>0.468148111777487</v>
      </c>
      <c r="Y442">
        <v>21.325875098070298</v>
      </c>
      <c r="Z442">
        <v>0.40441787031222898</v>
      </c>
      <c r="AA442">
        <v>1.56228210850116</v>
      </c>
      <c r="AB442">
        <v>13.6688759355704</v>
      </c>
      <c r="AC442">
        <v>0.15215571190860999</v>
      </c>
      <c r="AD442">
        <v>-0.19501659327526599</v>
      </c>
      <c r="AE442">
        <v>182725</v>
      </c>
      <c r="AF442">
        <v>0</v>
      </c>
      <c r="AG442">
        <v>15.634569537050799</v>
      </c>
      <c r="AH442">
        <v>42.897683706325601</v>
      </c>
      <c r="AI442">
        <v>0</v>
      </c>
    </row>
    <row r="443" spans="1:35" x14ac:dyDescent="0.25">
      <c r="A443" t="s">
        <v>1127</v>
      </c>
      <c r="B443" t="s">
        <v>1126</v>
      </c>
      <c r="C443" t="s">
        <v>1076</v>
      </c>
      <c r="D443">
        <v>7950.4911916749998</v>
      </c>
      <c r="E443">
        <v>1712.7</v>
      </c>
      <c r="F443">
        <v>5.8244316339775297</v>
      </c>
      <c r="G443">
        <v>21.740057575434399</v>
      </c>
      <c r="H443">
        <v>1.46928135553053</v>
      </c>
      <c r="I443">
        <v>-2.0830402114019599</v>
      </c>
      <c r="J443">
        <v>8.1567116249197102</v>
      </c>
      <c r="K443">
        <v>40.270270270270203</v>
      </c>
      <c r="L443">
        <v>21.869996797950702</v>
      </c>
      <c r="M443">
        <v>14.963963673879601</v>
      </c>
      <c r="N443">
        <v>10.142355871026201</v>
      </c>
      <c r="O443">
        <v>92075</v>
      </c>
      <c r="P443">
        <v>10</v>
      </c>
      <c r="Q443">
        <v>3.7968546407684598</v>
      </c>
      <c r="R443">
        <v>-3.17985245484609</v>
      </c>
      <c r="S443">
        <v>-2.6787129258514</v>
      </c>
      <c r="T443">
        <v>64.270039785195607</v>
      </c>
      <c r="U443">
        <v>91106.272727272706</v>
      </c>
      <c r="V443">
        <v>98.206828260214394</v>
      </c>
      <c r="W443">
        <v>120974.453125</v>
      </c>
      <c r="X443">
        <v>0.22881814231914799</v>
      </c>
      <c r="Y443">
        <v>20.8842713421027</v>
      </c>
      <c r="Z443">
        <v>0.69172568425251002</v>
      </c>
      <c r="AA443">
        <v>0.94712909490844399</v>
      </c>
      <c r="AB443">
        <v>12.620431805507</v>
      </c>
      <c r="AC443">
        <v>-1.3574607378195901E-2</v>
      </c>
      <c r="AD443">
        <v>0.59699112074384197</v>
      </c>
      <c r="AE443">
        <v>53484</v>
      </c>
      <c r="AF443">
        <v>0</v>
      </c>
      <c r="AG443">
        <v>7.7155090287049202</v>
      </c>
      <c r="AH443">
        <v>53.609318801724598</v>
      </c>
      <c r="AI443">
        <v>0</v>
      </c>
    </row>
    <row r="444" spans="1:35" x14ac:dyDescent="0.25">
      <c r="A444" t="s">
        <v>1131</v>
      </c>
      <c r="B444" t="s">
        <v>1130</v>
      </c>
      <c r="C444" t="s">
        <v>79</v>
      </c>
      <c r="D444">
        <v>7911.1535517000002</v>
      </c>
      <c r="E444">
        <v>403.35</v>
      </c>
      <c r="F444">
        <v>-8.7250059932398791</v>
      </c>
      <c r="G444">
        <v>21.589573530483499</v>
      </c>
      <c r="H444">
        <v>3.5286778588482099</v>
      </c>
      <c r="I444">
        <v>-2.3643708084283E-2</v>
      </c>
      <c r="J444">
        <v>13.632389359470499</v>
      </c>
      <c r="K444">
        <v>42.038273448223499</v>
      </c>
      <c r="L444">
        <v>7.3205591707332802</v>
      </c>
      <c r="M444">
        <v>46.080849006961301</v>
      </c>
      <c r="N444">
        <v>9.9918718260752808</v>
      </c>
      <c r="O444">
        <v>134127</v>
      </c>
      <c r="P444">
        <v>1</v>
      </c>
      <c r="Q444">
        <v>-1.93289569657184</v>
      </c>
      <c r="R444">
        <v>-2.2509782748807199</v>
      </c>
      <c r="S444">
        <v>-1.7498387458860301</v>
      </c>
      <c r="T444">
        <v>-9.0467084384408807</v>
      </c>
      <c r="U444">
        <v>700028.062147927</v>
      </c>
      <c r="V444">
        <v>-87.719399107329593</v>
      </c>
      <c r="W444">
        <v>524139.14510980702</v>
      </c>
      <c r="X444">
        <v>0.34290532068727902</v>
      </c>
      <c r="Y444">
        <v>2.2808581673028598</v>
      </c>
      <c r="Z444">
        <v>-0.15573507299874101</v>
      </c>
      <c r="AA444">
        <v>-0.37193501211999402</v>
      </c>
      <c r="AB444">
        <v>17.790085954794002</v>
      </c>
      <c r="AC444">
        <v>8.1659362306286398E-2</v>
      </c>
      <c r="AD444">
        <v>0.31821722053203699</v>
      </c>
      <c r="AE444">
        <v>69381</v>
      </c>
      <c r="AF444">
        <v>0</v>
      </c>
      <c r="AG444">
        <v>10.9830247463441</v>
      </c>
      <c r="AH444">
        <v>58.8305814200328</v>
      </c>
      <c r="AI444">
        <v>0.34290532068727902</v>
      </c>
    </row>
    <row r="445" spans="1:35" x14ac:dyDescent="0.25">
      <c r="A445" t="s">
        <v>1161</v>
      </c>
      <c r="B445" t="s">
        <v>1160</v>
      </c>
      <c r="C445" t="s">
        <v>370</v>
      </c>
      <c r="D445">
        <v>7891.8746568750003</v>
      </c>
      <c r="E445">
        <v>12249.9</v>
      </c>
      <c r="F445">
        <v>-9.3786082447141794</v>
      </c>
      <c r="G445">
        <v>-0.52256532066508599</v>
      </c>
      <c r="H445">
        <v>-4.2976562500000002</v>
      </c>
      <c r="I445">
        <v>-7.8499778169325003</v>
      </c>
      <c r="J445">
        <v>19.184646405276698</v>
      </c>
      <c r="K445">
        <v>14.445472126460899</v>
      </c>
      <c r="L445">
        <v>6.6669569192589799</v>
      </c>
      <c r="M445">
        <v>24.365461877082399</v>
      </c>
      <c r="N445">
        <v>-12.1202670250733</v>
      </c>
      <c r="O445">
        <v>1068</v>
      </c>
      <c r="P445">
        <v>10</v>
      </c>
      <c r="Q445">
        <v>-0.376944190301924</v>
      </c>
      <c r="R445">
        <v>-0.91081900910010405</v>
      </c>
      <c r="S445">
        <v>-0.40967948010541799</v>
      </c>
      <c r="T445">
        <v>55.007256894049299</v>
      </c>
      <c r="U445">
        <v>748.45454545454504</v>
      </c>
      <c r="V445">
        <v>-12.6737530662305</v>
      </c>
      <c r="W445">
        <v>911.5625</v>
      </c>
      <c r="X445">
        <v>5.3846815510581701E-2</v>
      </c>
      <c r="Y445">
        <v>8.4136853266106901E-4</v>
      </c>
      <c r="Z445">
        <v>-1.7606415590870499E-3</v>
      </c>
      <c r="AA445">
        <v>-2.7075802268728502E-3</v>
      </c>
      <c r="AB445">
        <v>7.0363338768470104E-2</v>
      </c>
      <c r="AC445">
        <v>-6.8555954513124795E-4</v>
      </c>
      <c r="AD445">
        <v>3.8081852890264202E-2</v>
      </c>
      <c r="AE445">
        <v>8424</v>
      </c>
      <c r="AF445">
        <v>0</v>
      </c>
      <c r="AG445">
        <v>6.8864144690458096</v>
      </c>
      <c r="AH445">
        <v>75.053703462776795</v>
      </c>
      <c r="AI445">
        <v>0</v>
      </c>
    </row>
    <row r="446" spans="1:35" x14ac:dyDescent="0.25">
      <c r="A446" t="s">
        <v>1175</v>
      </c>
      <c r="B446" t="s">
        <v>1174</v>
      </c>
      <c r="C446" t="s">
        <v>323</v>
      </c>
      <c r="D446">
        <v>7871.5390650700001</v>
      </c>
      <c r="E446">
        <v>617.79999999999995</v>
      </c>
      <c r="F446">
        <v>25.375975410594702</v>
      </c>
      <c r="G446">
        <v>-13.230337078651599</v>
      </c>
      <c r="H446">
        <v>-15.6644597638386</v>
      </c>
      <c r="I446">
        <v>-19.216781330771099</v>
      </c>
      <c r="J446">
        <v>45.1764325024279</v>
      </c>
      <c r="K446">
        <v>42.580198476805897</v>
      </c>
      <c r="L446">
        <v>41.421540574567899</v>
      </c>
      <c r="M446">
        <v>12.8869139390206</v>
      </c>
      <c r="N446">
        <v>-24.828038783059899</v>
      </c>
      <c r="O446">
        <v>1205643</v>
      </c>
      <c r="P446">
        <v>5</v>
      </c>
      <c r="Q446">
        <v>-7.6463113835114802</v>
      </c>
      <c r="R446">
        <v>-6.66263786070403</v>
      </c>
      <c r="S446">
        <v>-6.1614983317093497</v>
      </c>
      <c r="T446">
        <v>836.32720579669603</v>
      </c>
      <c r="U446">
        <v>233639.95454545401</v>
      </c>
      <c r="V446">
        <v>776.48068045509001</v>
      </c>
      <c r="W446">
        <v>271787.875</v>
      </c>
      <c r="X446">
        <v>0</v>
      </c>
      <c r="Y446">
        <v>28.334401546099201</v>
      </c>
      <c r="Z446">
        <v>0.38726076689715999</v>
      </c>
      <c r="AA446">
        <v>2.76178565243602</v>
      </c>
      <c r="AB446">
        <v>11.4979446004559</v>
      </c>
      <c r="AC446">
        <v>-0.18194091945185001</v>
      </c>
      <c r="AD446">
        <v>-2.3088650260466301</v>
      </c>
      <c r="AE446">
        <v>112256</v>
      </c>
      <c r="AF446">
        <v>0</v>
      </c>
      <c r="AG446">
        <v>9.2540774133669608</v>
      </c>
      <c r="AH446">
        <v>46.308004110408099</v>
      </c>
      <c r="AI446">
        <v>0</v>
      </c>
    </row>
    <row r="447" spans="1:35" x14ac:dyDescent="0.25">
      <c r="A447" t="s">
        <v>75</v>
      </c>
      <c r="B447" t="s">
        <v>76</v>
      </c>
      <c r="C447" t="s">
        <v>74</v>
      </c>
      <c r="D447">
        <v>7866.79865556</v>
      </c>
      <c r="E447">
        <v>690.9</v>
      </c>
      <c r="F447">
        <v>-12.439056953730899</v>
      </c>
      <c r="G447">
        <v>72.165462247694904</v>
      </c>
      <c r="H447">
        <v>11.148648648648599</v>
      </c>
      <c r="I447">
        <v>7.5963270817161401</v>
      </c>
      <c r="J447">
        <v>0.24605586915618</v>
      </c>
      <c r="K447">
        <v>77.769201080663805</v>
      </c>
      <c r="L447">
        <v>3.6065082102421702</v>
      </c>
      <c r="M447">
        <v>28.538697641231</v>
      </c>
      <c r="N447">
        <v>60.567760543286603</v>
      </c>
      <c r="O447">
        <v>16451749</v>
      </c>
      <c r="P447">
        <v>5</v>
      </c>
      <c r="Q447">
        <v>19.698544698544602</v>
      </c>
      <c r="R447">
        <v>9.2850363808921106</v>
      </c>
      <c r="S447">
        <v>9.78617590988679</v>
      </c>
      <c r="T447">
        <v>1137.60637017422</v>
      </c>
      <c r="U447">
        <v>1757421.0454545401</v>
      </c>
      <c r="V447">
        <v>4294.0581022357901</v>
      </c>
      <c r="W447">
        <v>1296364.90625</v>
      </c>
      <c r="X447">
        <v>-0.13281698302040801</v>
      </c>
      <c r="Y447">
        <v>4.9126677057140302</v>
      </c>
      <c r="Z447">
        <v>0.46620329107999298</v>
      </c>
      <c r="AA447">
        <v>0.46795466866657598</v>
      </c>
      <c r="AB447">
        <v>23.031988000138501</v>
      </c>
      <c r="AC447">
        <v>0.71913842445074705</v>
      </c>
      <c r="AD447">
        <v>0.82458632526418896</v>
      </c>
      <c r="AE447">
        <v>104462</v>
      </c>
      <c r="AF447">
        <v>0</v>
      </c>
      <c r="AG447">
        <v>15.9275651498464</v>
      </c>
      <c r="AH447">
        <v>30.503582007312399</v>
      </c>
      <c r="AI447">
        <v>-9.2970555884981806E-2</v>
      </c>
    </row>
    <row r="448" spans="1:35" x14ac:dyDescent="0.25">
      <c r="A448" t="s">
        <v>1179</v>
      </c>
      <c r="B448" t="s">
        <v>1178</v>
      </c>
      <c r="C448" t="s">
        <v>430</v>
      </c>
      <c r="D448">
        <v>7825.9651635</v>
      </c>
      <c r="E448">
        <v>1125.25</v>
      </c>
      <c r="F448">
        <v>3.8148949979356601</v>
      </c>
      <c r="G448">
        <v>27.0966284520246</v>
      </c>
      <c r="H448">
        <v>9.68952575912658</v>
      </c>
      <c r="I448">
        <v>6.1372041921940799</v>
      </c>
      <c r="J448">
        <v>5.4876694067984699</v>
      </c>
      <c r="K448">
        <v>44.068881633698197</v>
      </c>
      <c r="L448">
        <v>19.860460161908801</v>
      </c>
      <c r="M448">
        <v>-5.9380960498988804</v>
      </c>
      <c r="N448">
        <v>15.4989267476163</v>
      </c>
      <c r="O448">
        <v>26321</v>
      </c>
      <c r="P448">
        <v>2</v>
      </c>
      <c r="Q448">
        <v>0.32095573485489298</v>
      </c>
      <c r="R448">
        <v>2.3466278593842298</v>
      </c>
      <c r="S448">
        <v>2.8477673883789101</v>
      </c>
      <c r="T448">
        <v>-53.333215134215102</v>
      </c>
      <c r="U448">
        <v>120364.86363636301</v>
      </c>
      <c r="V448">
        <v>-19.196291520844799</v>
      </c>
      <c r="W448">
        <v>140118.6875</v>
      </c>
      <c r="X448">
        <v>0</v>
      </c>
      <c r="Y448">
        <v>1.1913363402745201</v>
      </c>
      <c r="Z448">
        <v>3.8210225033288299E-3</v>
      </c>
      <c r="AA448">
        <v>-1.32875842566992E-2</v>
      </c>
      <c r="AB448">
        <v>8.2439434786783803</v>
      </c>
      <c r="AC448">
        <v>0.29674123823487802</v>
      </c>
      <c r="AD448">
        <v>0.42985786541573301</v>
      </c>
      <c r="AE448">
        <v>40495</v>
      </c>
      <c r="AF448">
        <v>0</v>
      </c>
      <c r="AG448">
        <v>12.4727977882213</v>
      </c>
      <c r="AH448">
        <v>65.932481414437603</v>
      </c>
      <c r="AI448">
        <v>0</v>
      </c>
    </row>
    <row r="449" spans="1:35" x14ac:dyDescent="0.25">
      <c r="A449" t="s">
        <v>1191</v>
      </c>
      <c r="B449" t="s">
        <v>1190</v>
      </c>
      <c r="C449" t="s">
        <v>315</v>
      </c>
      <c r="D449">
        <v>7785.3052467399903</v>
      </c>
      <c r="E449">
        <v>321.3</v>
      </c>
      <c r="F449">
        <v>-8.9990884023539603</v>
      </c>
      <c r="G449">
        <v>13.2135306553911</v>
      </c>
      <c r="H449">
        <v>6.9573901464713801</v>
      </c>
      <c r="I449">
        <v>3.40506857953888</v>
      </c>
      <c r="J449">
        <v>18.580765639589099</v>
      </c>
      <c r="K449">
        <v>19.999999999999901</v>
      </c>
      <c r="L449">
        <v>7.0464767616191999</v>
      </c>
      <c r="M449">
        <v>26.005344975181199</v>
      </c>
      <c r="N449">
        <v>1.6158289509828301</v>
      </c>
      <c r="O449">
        <v>3668913</v>
      </c>
      <c r="P449">
        <v>1</v>
      </c>
      <c r="Q449">
        <v>-0.108813928182796</v>
      </c>
      <c r="R449">
        <v>3.7120723047127102</v>
      </c>
      <c r="S449">
        <v>4.2132118337074003</v>
      </c>
      <c r="T449">
        <v>-37.670736370862599</v>
      </c>
      <c r="U449">
        <v>2430353.81818181</v>
      </c>
      <c r="V449">
        <v>186.14313735430201</v>
      </c>
      <c r="W449">
        <v>1698212.703125</v>
      </c>
      <c r="X449">
        <v>0</v>
      </c>
      <c r="Y449">
        <v>6.6803660093838904</v>
      </c>
      <c r="Z449">
        <v>1.6519796196668599</v>
      </c>
      <c r="AA449">
        <v>1.9240501459171899</v>
      </c>
      <c r="AB449">
        <v>21.347629176722801</v>
      </c>
      <c r="AC449">
        <v>-2.55145541310891</v>
      </c>
      <c r="AD449">
        <v>-2.3184457542699599</v>
      </c>
      <c r="AE449">
        <v>201054</v>
      </c>
      <c r="AF449">
        <v>1.69391559894484</v>
      </c>
      <c r="AG449">
        <v>18.526294998888499</v>
      </c>
      <c r="AH449">
        <v>42.020891961749101</v>
      </c>
      <c r="AI449">
        <v>0</v>
      </c>
    </row>
    <row r="450" spans="1:35" x14ac:dyDescent="0.25">
      <c r="A450" t="s">
        <v>1181</v>
      </c>
      <c r="B450" t="s">
        <v>1180</v>
      </c>
      <c r="C450" t="s">
        <v>504</v>
      </c>
      <c r="D450">
        <v>7715.5067010399998</v>
      </c>
      <c r="E450">
        <v>2226.75</v>
      </c>
      <c r="F450">
        <v>38.546909148717702</v>
      </c>
      <c r="G450">
        <v>26.873112643154201</v>
      </c>
      <c r="H450">
        <v>3.1810388767897702</v>
      </c>
      <c r="I450">
        <v>-0.37128269014272602</v>
      </c>
      <c r="J450">
        <v>5.8493319860783499</v>
      </c>
      <c r="K450">
        <v>56.2631578947368</v>
      </c>
      <c r="L450">
        <v>54.592474312690896</v>
      </c>
      <c r="M450">
        <v>22.923764798822599</v>
      </c>
      <c r="N450">
        <v>15.2754109387459</v>
      </c>
      <c r="O450">
        <v>12618</v>
      </c>
      <c r="P450">
        <v>10</v>
      </c>
      <c r="Q450">
        <v>0.457908508526576</v>
      </c>
      <c r="R450">
        <v>1.8687954618235001</v>
      </c>
      <c r="S450">
        <v>2.3699349908181802</v>
      </c>
      <c r="T450">
        <v>-45.826893353941202</v>
      </c>
      <c r="U450">
        <v>30007.636363636298</v>
      </c>
      <c r="V450">
        <v>25.539747288826899</v>
      </c>
      <c r="W450">
        <v>26113.953125</v>
      </c>
      <c r="X450">
        <v>0</v>
      </c>
      <c r="Y450">
        <v>10.2932344789869</v>
      </c>
      <c r="Z450">
        <v>-0.109185159528983</v>
      </c>
      <c r="AA450">
        <v>-0.55992264272386305</v>
      </c>
      <c r="AB450">
        <v>3.4244809876762199</v>
      </c>
      <c r="AC450">
        <v>-5.9018306333480298E-2</v>
      </c>
      <c r="AD450">
        <v>0.192626121859198</v>
      </c>
      <c r="AE450">
        <v>35744</v>
      </c>
      <c r="AF450">
        <v>0</v>
      </c>
      <c r="AG450">
        <v>11.2941669124924</v>
      </c>
      <c r="AH450">
        <v>66.692743164443002</v>
      </c>
      <c r="AI450">
        <v>0</v>
      </c>
    </row>
    <row r="451" spans="1:35" x14ac:dyDescent="0.25">
      <c r="A451" t="s">
        <v>1199</v>
      </c>
      <c r="B451" t="s">
        <v>1198</v>
      </c>
      <c r="C451" t="s">
        <v>61</v>
      </c>
      <c r="D451">
        <v>7713</v>
      </c>
      <c r="E451">
        <v>43.25</v>
      </c>
      <c r="F451">
        <v>17.0313579129499</v>
      </c>
      <c r="G451">
        <v>21.148459383753401</v>
      </c>
      <c r="H451">
        <v>12.483745123537</v>
      </c>
      <c r="I451">
        <v>8.9314235566045497</v>
      </c>
      <c r="J451">
        <v>3.35260115606936</v>
      </c>
      <c r="K451">
        <v>45.134228187919398</v>
      </c>
      <c r="L451">
        <v>33.076923076923002</v>
      </c>
      <c r="M451">
        <v>-9.2326199548408603</v>
      </c>
      <c r="N451">
        <v>9.5507576793451996</v>
      </c>
      <c r="O451">
        <v>13918804</v>
      </c>
      <c r="P451">
        <v>1</v>
      </c>
      <c r="Q451">
        <v>0.93348891481913299</v>
      </c>
      <c r="R451">
        <v>4.4685990338164201</v>
      </c>
      <c r="S451">
        <v>4.9697385628111101</v>
      </c>
      <c r="T451">
        <v>26.1966158086266</v>
      </c>
      <c r="U451">
        <v>9723399</v>
      </c>
      <c r="V451">
        <v>154.93972593456101</v>
      </c>
      <c r="W451">
        <v>9173612.46875</v>
      </c>
      <c r="X451">
        <v>0</v>
      </c>
      <c r="Y451">
        <v>10.3443356111111</v>
      </c>
      <c r="Z451">
        <v>-0.28339027777777798</v>
      </c>
      <c r="AA451">
        <v>-0.57374277777777705</v>
      </c>
      <c r="AB451">
        <v>3.8381442777777699</v>
      </c>
      <c r="AC451">
        <v>0.412938166666666</v>
      </c>
      <c r="AD451">
        <v>0.48139188888888801</v>
      </c>
      <c r="AE451">
        <v>509879</v>
      </c>
      <c r="AF451">
        <v>0</v>
      </c>
      <c r="AG451">
        <v>19.405064444444399</v>
      </c>
      <c r="AH451">
        <v>61.754394055555501</v>
      </c>
      <c r="AI451">
        <v>0</v>
      </c>
    </row>
    <row r="452" spans="1:35" x14ac:dyDescent="0.25">
      <c r="A452" t="s">
        <v>1213</v>
      </c>
      <c r="B452" t="s">
        <v>1212</v>
      </c>
      <c r="C452" t="s">
        <v>763</v>
      </c>
      <c r="D452">
        <v>7654.3906662500003</v>
      </c>
      <c r="E452">
        <v>854.55</v>
      </c>
      <c r="F452">
        <v>-15.1482276588075</v>
      </c>
      <c r="G452">
        <v>12.588932806324101</v>
      </c>
      <c r="H452">
        <v>8.8945524052245801</v>
      </c>
      <c r="I452">
        <v>5.34223083829208</v>
      </c>
      <c r="J452">
        <v>17.5530981218185</v>
      </c>
      <c r="K452">
        <v>31.065950920245399</v>
      </c>
      <c r="L452">
        <v>0.89733750516558297</v>
      </c>
      <c r="N452">
        <v>0.99123110191581698</v>
      </c>
      <c r="O452">
        <v>327665</v>
      </c>
      <c r="P452">
        <v>2</v>
      </c>
      <c r="Q452">
        <v>-1.6345323741007201</v>
      </c>
      <c r="R452">
        <v>5.20775623268697</v>
      </c>
      <c r="S452">
        <v>5.70889576168166</v>
      </c>
      <c r="T452">
        <v>-24.788480872611</v>
      </c>
      <c r="U452">
        <v>212291.68181818101</v>
      </c>
      <c r="V452">
        <v>123.980121947885</v>
      </c>
      <c r="W452">
        <v>308952.625</v>
      </c>
      <c r="X452">
        <v>-3.3100857893747202</v>
      </c>
      <c r="Y452">
        <v>10.001624822346001</v>
      </c>
      <c r="Z452">
        <v>1.5927008726627001</v>
      </c>
      <c r="AA452">
        <v>3.48317856164604</v>
      </c>
      <c r="AB452">
        <v>17.552814160297199</v>
      </c>
      <c r="AC452">
        <v>1.8620435597365499</v>
      </c>
      <c r="AD452">
        <v>8.1767740580882897</v>
      </c>
      <c r="AE452">
        <v>78164</v>
      </c>
      <c r="AF452">
        <v>0</v>
      </c>
      <c r="AG452">
        <v>8.90742569008472</v>
      </c>
      <c r="AH452">
        <v>30.212380941982399</v>
      </c>
      <c r="AI452">
        <v>-3.2450215549758599</v>
      </c>
    </row>
    <row r="453" spans="1:35" x14ac:dyDescent="0.25">
      <c r="A453" t="s">
        <v>62</v>
      </c>
      <c r="B453" t="s">
        <v>63</v>
      </c>
      <c r="C453" t="s">
        <v>61</v>
      </c>
      <c r="D453">
        <v>7640.6273299199902</v>
      </c>
      <c r="E453">
        <v>416.9</v>
      </c>
      <c r="F453">
        <v>-9.6663868021461603</v>
      </c>
      <c r="G453">
        <v>24.839047761640899</v>
      </c>
      <c r="H453">
        <v>10.2764184631662</v>
      </c>
      <c r="I453">
        <v>6.7240968962337302</v>
      </c>
      <c r="J453">
        <v>10.7219956824178</v>
      </c>
      <c r="K453">
        <v>39.5948434622467</v>
      </c>
      <c r="L453">
        <v>6.3791783618269902</v>
      </c>
      <c r="M453">
        <v>39.032832540148597</v>
      </c>
      <c r="N453">
        <v>13.241346057232599</v>
      </c>
      <c r="O453">
        <v>979455</v>
      </c>
      <c r="P453">
        <v>2</v>
      </c>
      <c r="Q453">
        <v>0.240442414041837</v>
      </c>
      <c r="R453">
        <v>-2.39808153477272E-2</v>
      </c>
      <c r="S453">
        <v>0.477158713646958</v>
      </c>
      <c r="T453">
        <v>-60.656367895727897</v>
      </c>
      <c r="U453">
        <v>1929182.36363636</v>
      </c>
      <c r="V453">
        <v>54.497186744336801</v>
      </c>
      <c r="W453">
        <v>1150747.515625</v>
      </c>
      <c r="X453">
        <v>-4.3831139793823498E-2</v>
      </c>
      <c r="Y453">
        <v>8.3999595064234001</v>
      </c>
      <c r="Z453">
        <v>0.56198881159735403</v>
      </c>
      <c r="AA453">
        <v>0.70818315783029395</v>
      </c>
      <c r="AB453">
        <v>18.298513386264499</v>
      </c>
      <c r="AC453">
        <v>0.465174805618637</v>
      </c>
      <c r="AD453">
        <v>0.68783822623346302</v>
      </c>
      <c r="AE453">
        <v>277224</v>
      </c>
      <c r="AF453">
        <v>0</v>
      </c>
      <c r="AG453">
        <v>27.587564147852099</v>
      </c>
      <c r="AH453">
        <v>32.822920052380802</v>
      </c>
      <c r="AI453">
        <v>0</v>
      </c>
    </row>
    <row r="454" spans="1:35" x14ac:dyDescent="0.25">
      <c r="A454" t="s">
        <v>1195</v>
      </c>
      <c r="B454" t="s">
        <v>1194</v>
      </c>
      <c r="C454" t="s">
        <v>315</v>
      </c>
      <c r="D454">
        <v>7593.8051592000002</v>
      </c>
      <c r="E454">
        <v>239.1</v>
      </c>
      <c r="F454">
        <v>-8.3185996311955108</v>
      </c>
      <c r="G454">
        <v>21.7413441955193</v>
      </c>
      <c r="H454">
        <v>15.284474445515899</v>
      </c>
      <c r="I454">
        <v>11.732152878583401</v>
      </c>
      <c r="J454">
        <v>11.187787536595501</v>
      </c>
      <c r="K454">
        <v>47.501542257865502</v>
      </c>
      <c r="L454">
        <v>7.7269655327776503</v>
      </c>
      <c r="M454">
        <v>-8.1123081879291803</v>
      </c>
      <c r="N454">
        <v>10.143642491111001</v>
      </c>
      <c r="O454">
        <v>956091</v>
      </c>
      <c r="P454">
        <v>1</v>
      </c>
      <c r="Q454">
        <v>2.17948717948717</v>
      </c>
      <c r="R454">
        <v>4.0243637154665999</v>
      </c>
      <c r="S454">
        <v>4.5255032444612899</v>
      </c>
      <c r="T454">
        <v>-56.851458132974201</v>
      </c>
      <c r="U454">
        <v>1276978</v>
      </c>
      <c r="V454">
        <v>48.332120621632399</v>
      </c>
      <c r="W454">
        <v>924183.796875</v>
      </c>
      <c r="X454">
        <v>-2.5510654421372099</v>
      </c>
      <c r="Y454">
        <v>0.780520647520065</v>
      </c>
      <c r="Z454">
        <v>2.0161986881439501E-3</v>
      </c>
      <c r="AA454">
        <v>-0.147246738889032</v>
      </c>
      <c r="AB454">
        <v>3.6373216563947</v>
      </c>
      <c r="AC454">
        <v>-1.4452043171928599E-3</v>
      </c>
      <c r="AD454">
        <v>0.157337438069101</v>
      </c>
      <c r="AE454">
        <v>100807</v>
      </c>
      <c r="AF454">
        <v>1.8242237863078601</v>
      </c>
      <c r="AG454">
        <v>9.9499174150472793</v>
      </c>
      <c r="AH454">
        <v>65.670544851395206</v>
      </c>
      <c r="AI454">
        <v>0</v>
      </c>
    </row>
    <row r="455" spans="1:35" x14ac:dyDescent="0.25">
      <c r="A455" t="s">
        <v>1193</v>
      </c>
      <c r="B455" t="s">
        <v>1192</v>
      </c>
      <c r="C455" t="s">
        <v>373</v>
      </c>
      <c r="D455">
        <v>7581.4917798899996</v>
      </c>
      <c r="E455">
        <v>510.45</v>
      </c>
      <c r="F455">
        <v>9.2336101949665803</v>
      </c>
      <c r="G455">
        <v>47.550224020812202</v>
      </c>
      <c r="H455">
        <v>8.3297962648556805</v>
      </c>
      <c r="I455">
        <v>4.7774746979231804</v>
      </c>
      <c r="J455">
        <v>7.8949946125967196</v>
      </c>
      <c r="K455">
        <v>61.534810126582201</v>
      </c>
      <c r="L455">
        <v>25.2791753589397</v>
      </c>
      <c r="M455">
        <v>22.008543768288099</v>
      </c>
      <c r="N455">
        <v>35.952522316403901</v>
      </c>
      <c r="O455">
        <v>530156</v>
      </c>
      <c r="P455">
        <v>10</v>
      </c>
      <c r="Q455">
        <v>4.32250153280195</v>
      </c>
      <c r="R455">
        <v>5.7927461139896304</v>
      </c>
      <c r="S455">
        <v>6.2938856429843204</v>
      </c>
      <c r="T455">
        <v>185.630545932578</v>
      </c>
      <c r="U455">
        <v>172225</v>
      </c>
      <c r="V455">
        <v>1003.4342088831499</v>
      </c>
      <c r="W455">
        <v>264324.15625</v>
      </c>
      <c r="X455">
        <v>-0.10657662379860899</v>
      </c>
      <c r="Y455">
        <v>19.862101743155101</v>
      </c>
      <c r="Z455">
        <v>0.42067271604770701</v>
      </c>
      <c r="AA455">
        <v>0.90121517000775897</v>
      </c>
      <c r="AB455">
        <v>11.462459705818601</v>
      </c>
      <c r="AC455">
        <v>0.15201269664863301</v>
      </c>
      <c r="AD455">
        <v>0.38559848094038002</v>
      </c>
      <c r="AE455">
        <v>74132</v>
      </c>
      <c r="AF455">
        <v>0</v>
      </c>
      <c r="AG455">
        <v>8.1139531217675707</v>
      </c>
      <c r="AH455">
        <v>51.197352604215602</v>
      </c>
      <c r="AI455">
        <v>-8.66673383467855E-2</v>
      </c>
    </row>
    <row r="456" spans="1:35" x14ac:dyDescent="0.25">
      <c r="A456" t="s">
        <v>1232</v>
      </c>
      <c r="B456" t="s">
        <v>1231</v>
      </c>
      <c r="C456" t="s">
        <v>1157</v>
      </c>
      <c r="D456">
        <v>7512.0431325</v>
      </c>
      <c r="E456">
        <v>1815.85</v>
      </c>
      <c r="F456">
        <v>28.1782543825102</v>
      </c>
      <c r="G456">
        <v>25.386686921695802</v>
      </c>
      <c r="H456">
        <v>12.6422877702304</v>
      </c>
      <c r="I456">
        <v>9.0899662032979496</v>
      </c>
      <c r="J456">
        <v>6.5038411763086197</v>
      </c>
      <c r="K456">
        <v>60.979609929078002</v>
      </c>
      <c r="L456">
        <v>44.223819546483398</v>
      </c>
      <c r="M456">
        <v>17.2167542541243</v>
      </c>
      <c r="N456">
        <v>13.7889852172875</v>
      </c>
      <c r="O456">
        <v>179052</v>
      </c>
      <c r="P456">
        <v>10</v>
      </c>
      <c r="Q456">
        <v>0.66524378412839202</v>
      </c>
      <c r="R456">
        <v>7.9000534791134198</v>
      </c>
      <c r="S456">
        <v>8.4011930081081108</v>
      </c>
      <c r="T456">
        <v>40.751978995527097</v>
      </c>
      <c r="U456">
        <v>278614.95454545401</v>
      </c>
      <c r="V456">
        <v>-78.397955761244802</v>
      </c>
      <c r="W456">
        <v>303651.28125</v>
      </c>
      <c r="X456">
        <v>0</v>
      </c>
      <c r="Y456">
        <v>19.5115489440382</v>
      </c>
      <c r="Z456">
        <v>-0.209379389835394</v>
      </c>
      <c r="AA456">
        <v>-0.35998511207962303</v>
      </c>
      <c r="AB456">
        <v>6.0811127519840502</v>
      </c>
      <c r="AC456">
        <v>0.62894740001680904</v>
      </c>
      <c r="AD456">
        <v>0.58303977716144995</v>
      </c>
      <c r="AE456">
        <v>95039</v>
      </c>
      <c r="AF456">
        <v>0</v>
      </c>
      <c r="AG456">
        <v>13.6932464070885</v>
      </c>
      <c r="AH456">
        <v>54.028743291430999</v>
      </c>
      <c r="AI456">
        <v>0</v>
      </c>
    </row>
    <row r="457" spans="1:35" x14ac:dyDescent="0.25">
      <c r="A457" t="s">
        <v>1169</v>
      </c>
      <c r="B457" t="s">
        <v>1168</v>
      </c>
      <c r="C457" t="s">
        <v>91</v>
      </c>
      <c r="D457">
        <v>7495.2970894800001</v>
      </c>
      <c r="E457">
        <v>378.35</v>
      </c>
      <c r="F457">
        <v>-14.2701784793732</v>
      </c>
      <c r="G457">
        <v>2.2705771050141998</v>
      </c>
      <c r="H457">
        <v>9.1919191919191992</v>
      </c>
      <c r="I457">
        <v>5.6395976249866901</v>
      </c>
      <c r="J457">
        <v>11.391568653363199</v>
      </c>
      <c r="K457">
        <v>21.8714768883878</v>
      </c>
      <c r="L457">
        <v>1.77538668459987</v>
      </c>
      <c r="N457">
        <v>-9.3271245993940894</v>
      </c>
      <c r="O457">
        <v>923901</v>
      </c>
      <c r="P457">
        <v>1</v>
      </c>
      <c r="Q457">
        <v>3.4308365226899902</v>
      </c>
      <c r="R457">
        <v>-0.70856842933997799</v>
      </c>
      <c r="S457">
        <v>-0.20742890034529199</v>
      </c>
      <c r="T457">
        <v>-9.3290217476642798</v>
      </c>
      <c r="U457">
        <v>1010197</v>
      </c>
      <c r="V457">
        <v>85.089669928119804</v>
      </c>
      <c r="W457">
        <v>730192.5</v>
      </c>
      <c r="X457">
        <v>-0.57203002966822603</v>
      </c>
      <c r="Y457">
        <v>1.6501913851233401</v>
      </c>
      <c r="Z457">
        <v>-0.15503058332816699</v>
      </c>
      <c r="AA457">
        <v>-0.182076816415737</v>
      </c>
      <c r="AB457">
        <v>1.8269011648943101</v>
      </c>
      <c r="AC457">
        <v>0.17624126198467199</v>
      </c>
      <c r="AD457">
        <v>0.50539675138193096</v>
      </c>
      <c r="AE457">
        <v>290571</v>
      </c>
      <c r="AF457">
        <v>0</v>
      </c>
      <c r="AG457">
        <v>13.873531510305201</v>
      </c>
      <c r="AH457">
        <v>65.742280586263703</v>
      </c>
      <c r="AI457">
        <v>0</v>
      </c>
    </row>
    <row r="458" spans="1:35" x14ac:dyDescent="0.25">
      <c r="A458" t="s">
        <v>1185</v>
      </c>
      <c r="B458" t="s">
        <v>1184</v>
      </c>
      <c r="C458" t="s">
        <v>115</v>
      </c>
      <c r="D458">
        <v>7472.6868035050002</v>
      </c>
      <c r="E458">
        <v>14.85</v>
      </c>
      <c r="F458">
        <v>-38.092809258461301</v>
      </c>
      <c r="G458">
        <v>13.3587786259542</v>
      </c>
      <c r="H458">
        <v>-12.3893805309734</v>
      </c>
      <c r="I458">
        <v>-15.9417020979059</v>
      </c>
      <c r="J458">
        <v>45.454545454545404</v>
      </c>
      <c r="K458">
        <v>47.029702970297002</v>
      </c>
      <c r="L458">
        <v>-22.0472440944881</v>
      </c>
      <c r="N458">
        <v>1.7610769215459099</v>
      </c>
      <c r="O458">
        <v>4666383</v>
      </c>
      <c r="P458">
        <v>1</v>
      </c>
      <c r="Q458">
        <v>-1.3289036544850501</v>
      </c>
      <c r="R458">
        <v>-2.6229508196721301</v>
      </c>
      <c r="S458">
        <v>-2.12181129067744</v>
      </c>
      <c r="T458">
        <v>26.351253106060501</v>
      </c>
      <c r="U458">
        <v>8155224.4090908999</v>
      </c>
      <c r="V458">
        <v>-16.399612882790599</v>
      </c>
      <c r="W458">
        <v>19042447.640625</v>
      </c>
      <c r="X458">
        <v>0</v>
      </c>
      <c r="Y458">
        <v>0.32307414554931202</v>
      </c>
      <c r="Z458">
        <v>-2.88336089368737E-2</v>
      </c>
      <c r="AA458">
        <v>-0.10542140112583</v>
      </c>
      <c r="AB458">
        <v>2.1604341247685701</v>
      </c>
      <c r="AC458">
        <v>8.8260761737083193E-2</v>
      </c>
      <c r="AD458">
        <v>0.14467353883919101</v>
      </c>
      <c r="AE458">
        <v>575515</v>
      </c>
      <c r="AF458">
        <v>0</v>
      </c>
      <c r="AG458">
        <v>16.534368967002202</v>
      </c>
      <c r="AH458">
        <v>74.998285606675097</v>
      </c>
      <c r="AI458">
        <v>0</v>
      </c>
    </row>
    <row r="459" spans="1:35" x14ac:dyDescent="0.25">
      <c r="A459" t="s">
        <v>1197</v>
      </c>
      <c r="B459" t="s">
        <v>1196</v>
      </c>
      <c r="C459" t="s">
        <v>336</v>
      </c>
      <c r="D459">
        <v>7425.9949694999996</v>
      </c>
      <c r="E459">
        <v>546.54999999999995</v>
      </c>
      <c r="F459">
        <v>78.041792790572202</v>
      </c>
      <c r="G459">
        <v>43.961543526932601</v>
      </c>
      <c r="H459">
        <v>8.9830508474576103</v>
      </c>
      <c r="I459">
        <v>5.4307292805251102</v>
      </c>
      <c r="J459">
        <v>5.7085353581557197</v>
      </c>
      <c r="K459">
        <v>141.30242825606999</v>
      </c>
      <c r="L459">
        <v>94.087357954545396</v>
      </c>
      <c r="M459">
        <v>37.962870624682601</v>
      </c>
      <c r="N459">
        <v>32.3638418225244</v>
      </c>
      <c r="O459">
        <v>1753902</v>
      </c>
      <c r="P459">
        <v>5</v>
      </c>
      <c r="Q459">
        <v>5.4919908466810899E-2</v>
      </c>
      <c r="R459">
        <v>-0.35551504102097398</v>
      </c>
      <c r="S459">
        <v>0.145624487973711</v>
      </c>
      <c r="T459">
        <v>19.926727102903399</v>
      </c>
      <c r="U459">
        <v>1099396.36363636</v>
      </c>
      <c r="V459">
        <v>171.60612742972501</v>
      </c>
      <c r="W459">
        <v>788453.84375</v>
      </c>
      <c r="X459">
        <v>0.17410918562143199</v>
      </c>
      <c r="Y459">
        <v>1.1496584191835</v>
      </c>
      <c r="Z459">
        <v>8.5451013667243697E-2</v>
      </c>
      <c r="AA459">
        <v>0.39438644030334302</v>
      </c>
      <c r="AB459">
        <v>3.6454194250986198</v>
      </c>
      <c r="AC459">
        <v>0.26236759213809802</v>
      </c>
      <c r="AD459">
        <v>0.63980563200653195</v>
      </c>
      <c r="AE459">
        <v>82416</v>
      </c>
      <c r="AF459">
        <v>0</v>
      </c>
      <c r="AG459">
        <v>17.005415455257499</v>
      </c>
      <c r="AH459">
        <v>67.678043415620394</v>
      </c>
      <c r="AI459">
        <v>0.17410918562143199</v>
      </c>
    </row>
    <row r="460" spans="1:35" x14ac:dyDescent="0.25">
      <c r="A460" t="s">
        <v>1226</v>
      </c>
      <c r="B460" t="s">
        <v>1225</v>
      </c>
      <c r="C460" t="s">
        <v>504</v>
      </c>
      <c r="D460">
        <v>7410.3537581999999</v>
      </c>
      <c r="E460">
        <v>4828.2</v>
      </c>
      <c r="F460">
        <v>29.5224522021628</v>
      </c>
      <c r="G460">
        <v>19.219230341864499</v>
      </c>
      <c r="H460">
        <v>22.171052631578899</v>
      </c>
      <c r="I460">
        <v>18.618731064646401</v>
      </c>
      <c r="J460">
        <v>0.43080236941304101</v>
      </c>
      <c r="K460">
        <v>59.874172185430403</v>
      </c>
      <c r="L460">
        <v>45.568017366135997</v>
      </c>
      <c r="M460">
        <v>49.6515058955763</v>
      </c>
      <c r="N460">
        <v>7.6215286374562199</v>
      </c>
      <c r="O460">
        <v>4557</v>
      </c>
      <c r="P460">
        <v>10</v>
      </c>
      <c r="Q460">
        <v>0.29288963669220502</v>
      </c>
      <c r="R460">
        <v>5.2537495640041803</v>
      </c>
      <c r="S460">
        <v>5.7548890929988703</v>
      </c>
      <c r="T460">
        <v>-47.716842588343198</v>
      </c>
      <c r="U460">
        <v>6588.3636363636297</v>
      </c>
      <c r="V460">
        <v>-45.814506539833502</v>
      </c>
      <c r="W460">
        <v>9066.28125</v>
      </c>
      <c r="X460">
        <v>0</v>
      </c>
      <c r="Y460">
        <v>13.1792007026561</v>
      </c>
      <c r="Z460">
        <v>-0.213492868845749</v>
      </c>
      <c r="AA460">
        <v>-0.25512862323312802</v>
      </c>
      <c r="AB460">
        <v>0.94750088026910895</v>
      </c>
      <c r="AC460">
        <v>0.12527106441750799</v>
      </c>
      <c r="AD460">
        <v>0.21623437116303301</v>
      </c>
      <c r="AE460">
        <v>18422</v>
      </c>
      <c r="AF460">
        <v>0</v>
      </c>
      <c r="AG460">
        <v>9.0205235879638899</v>
      </c>
      <c r="AH460">
        <v>73.721465963144297</v>
      </c>
      <c r="AI460">
        <v>0</v>
      </c>
    </row>
    <row r="461" spans="1:35" x14ac:dyDescent="0.25">
      <c r="A461" t="s">
        <v>1201</v>
      </c>
      <c r="B461" t="s">
        <v>1200</v>
      </c>
      <c r="C461" t="s">
        <v>85</v>
      </c>
      <c r="D461">
        <v>7379.4650633399997</v>
      </c>
      <c r="E461">
        <v>305.75</v>
      </c>
      <c r="F461">
        <v>17.724575569417201</v>
      </c>
      <c r="G461">
        <v>1.0426871079164599</v>
      </c>
      <c r="H461">
        <v>7.63950008801267</v>
      </c>
      <c r="I461">
        <v>4.0871785210801699</v>
      </c>
      <c r="J461">
        <v>21.803073021769201</v>
      </c>
      <c r="K461">
        <v>39.678187849472401</v>
      </c>
      <c r="L461">
        <v>33.770140733390299</v>
      </c>
      <c r="M461">
        <v>28.114181866584399</v>
      </c>
      <c r="N461">
        <v>-10.5550145964918</v>
      </c>
      <c r="O461">
        <v>435513</v>
      </c>
      <c r="P461">
        <v>2</v>
      </c>
      <c r="Q461">
        <v>1.79790244714498</v>
      </c>
      <c r="R461">
        <v>1.9676504919126101</v>
      </c>
      <c r="S461">
        <v>2.4687900209073002</v>
      </c>
      <c r="T461">
        <v>-18.170185901265999</v>
      </c>
      <c r="U461">
        <v>394833.18181818101</v>
      </c>
      <c r="V461">
        <v>12.9439498341549</v>
      </c>
      <c r="W461">
        <v>304198.484375</v>
      </c>
      <c r="X461">
        <v>0</v>
      </c>
      <c r="Y461">
        <v>2.65636137514658</v>
      </c>
      <c r="Z461">
        <v>0.46915913698126599</v>
      </c>
      <c r="AA461">
        <v>0.44840173807968797</v>
      </c>
      <c r="AB461">
        <v>10.820718899217701</v>
      </c>
      <c r="AC461">
        <v>-5.4513813609400302E-2</v>
      </c>
      <c r="AD461">
        <v>0.70534536884766297</v>
      </c>
      <c r="AE461">
        <v>76476</v>
      </c>
      <c r="AF461">
        <v>0</v>
      </c>
      <c r="AG461">
        <v>8.0838232934190497</v>
      </c>
      <c r="AH461">
        <v>69.918330705935006</v>
      </c>
      <c r="AI461">
        <v>0</v>
      </c>
    </row>
    <row r="462" spans="1:35" x14ac:dyDescent="0.25">
      <c r="A462" t="s">
        <v>1217</v>
      </c>
      <c r="B462" t="s">
        <v>1216</v>
      </c>
      <c r="C462" t="s">
        <v>1218</v>
      </c>
      <c r="D462">
        <v>7334.7373882499996</v>
      </c>
      <c r="E462">
        <v>227.25</v>
      </c>
      <c r="F462">
        <v>17.1998174217788</v>
      </c>
      <c r="G462">
        <v>50.247933884297503</v>
      </c>
      <c r="H462">
        <v>2.8280542986425301</v>
      </c>
      <c r="I462">
        <v>-0.72426726828996502</v>
      </c>
      <c r="J462">
        <v>3.91639163916392</v>
      </c>
      <c r="K462">
        <v>54.5918367346938</v>
      </c>
      <c r="L462">
        <v>33.245382585751898</v>
      </c>
      <c r="M462">
        <v>16.356349525665099</v>
      </c>
      <c r="N462">
        <v>38.650232179889201</v>
      </c>
      <c r="O462">
        <v>808242</v>
      </c>
      <c r="P462">
        <v>2</v>
      </c>
      <c r="Q462">
        <v>-1.40997830802603</v>
      </c>
      <c r="R462">
        <v>1.4735432016075001</v>
      </c>
      <c r="S462">
        <v>1.9746827306021899</v>
      </c>
      <c r="T462">
        <v>62.179049851112801</v>
      </c>
      <c r="U462">
        <v>1074919.5909090899</v>
      </c>
      <c r="V462">
        <v>-14.3278712504491</v>
      </c>
      <c r="W462">
        <v>1690565.359375</v>
      </c>
      <c r="X462">
        <v>0</v>
      </c>
      <c r="Y462">
        <v>15.850853021165699</v>
      </c>
      <c r="Z462">
        <v>-0.49064977919524799</v>
      </c>
      <c r="AA462">
        <v>-6.9030857984241495E-2</v>
      </c>
      <c r="AB462">
        <v>12.2117153721805</v>
      </c>
      <c r="AC462">
        <v>0.21871666360815201</v>
      </c>
      <c r="AD462">
        <v>8.1892809954210194E-2</v>
      </c>
      <c r="AE462">
        <v>67127</v>
      </c>
      <c r="AF462">
        <v>0</v>
      </c>
      <c r="AG462">
        <v>7.7420670160555796</v>
      </c>
      <c r="AH462">
        <v>51.530101368793197</v>
      </c>
      <c r="AI462">
        <v>0</v>
      </c>
    </row>
    <row r="463" spans="1:35" x14ac:dyDescent="0.25">
      <c r="A463" t="s">
        <v>1215</v>
      </c>
      <c r="B463" t="s">
        <v>1214</v>
      </c>
      <c r="C463" t="s">
        <v>58</v>
      </c>
      <c r="D463">
        <v>7303.1356971300002</v>
      </c>
      <c r="E463">
        <v>1575.05</v>
      </c>
      <c r="F463">
        <v>-2.72038618782465</v>
      </c>
      <c r="G463">
        <v>29.852838121934099</v>
      </c>
      <c r="H463">
        <v>10.529824561403499</v>
      </c>
      <c r="I463">
        <v>6.9775029944710001</v>
      </c>
      <c r="J463">
        <v>9.9615885209993298</v>
      </c>
      <c r="K463">
        <v>60.400224043994001</v>
      </c>
      <c r="L463">
        <v>13.3251789761485</v>
      </c>
      <c r="N463">
        <v>18.255136417525801</v>
      </c>
      <c r="O463">
        <v>321665</v>
      </c>
      <c r="P463">
        <v>10</v>
      </c>
      <c r="Q463">
        <v>2.6325220734369301</v>
      </c>
      <c r="R463">
        <v>5.0103340222681396</v>
      </c>
      <c r="S463">
        <v>5.5114735512628199</v>
      </c>
      <c r="T463">
        <v>154.021590630898</v>
      </c>
      <c r="U463">
        <v>90236.636363636295</v>
      </c>
      <c r="V463">
        <v>488.47258557289399</v>
      </c>
      <c r="W463">
        <v>106473.078125</v>
      </c>
      <c r="X463">
        <v>-2.1882780232743902E-2</v>
      </c>
      <c r="Y463">
        <v>2.8784165816282199</v>
      </c>
      <c r="Z463">
        <v>-0.32315308209697502</v>
      </c>
      <c r="AA463">
        <v>-0.46218780403918702</v>
      </c>
      <c r="AB463">
        <v>8.8962131475979707</v>
      </c>
      <c r="AC463">
        <v>9.2638351600926996E-2</v>
      </c>
      <c r="AD463">
        <v>-1.29839322596083</v>
      </c>
      <c r="AE463">
        <v>121986</v>
      </c>
      <c r="AF463">
        <v>0</v>
      </c>
      <c r="AG463">
        <v>7.5530337489384403</v>
      </c>
      <c r="AH463">
        <v>53.976764700183899</v>
      </c>
      <c r="AI463">
        <v>0</v>
      </c>
    </row>
    <row r="464" spans="1:35" x14ac:dyDescent="0.25">
      <c r="A464" t="s">
        <v>108</v>
      </c>
      <c r="B464" t="s">
        <v>109</v>
      </c>
      <c r="C464" t="s">
        <v>107</v>
      </c>
      <c r="D464">
        <v>7243.4211154499999</v>
      </c>
      <c r="E464">
        <v>91</v>
      </c>
      <c r="F464">
        <v>21.002627607111101</v>
      </c>
      <c r="G464">
        <v>24.914207275222999</v>
      </c>
      <c r="H464">
        <v>-2.93333333333333</v>
      </c>
      <c r="I464">
        <v>-6.4856549002658301</v>
      </c>
      <c r="J464">
        <v>13.626373626373599</v>
      </c>
      <c r="K464">
        <v>40.757927300850703</v>
      </c>
      <c r="L464">
        <v>37.048192771084302</v>
      </c>
      <c r="M464">
        <v>2.1295687600135098</v>
      </c>
      <c r="N464">
        <v>13.3165055708147</v>
      </c>
      <c r="O464">
        <v>1592655</v>
      </c>
      <c r="P464">
        <v>10</v>
      </c>
      <c r="Q464">
        <v>-0.54644808743169404</v>
      </c>
      <c r="R464">
        <v>-0.70921985815603406</v>
      </c>
      <c r="S464">
        <v>-0.208080329161348</v>
      </c>
      <c r="T464">
        <v>-10.2675990791562</v>
      </c>
      <c r="U464">
        <v>2745113.9090908999</v>
      </c>
      <c r="V464">
        <v>8.77149009609888</v>
      </c>
      <c r="W464">
        <v>4438706.359375</v>
      </c>
      <c r="X464">
        <v>-1.2622334657717E-2</v>
      </c>
      <c r="Y464">
        <v>10.3770252990362</v>
      </c>
      <c r="Z464">
        <v>-0.26280508586782297</v>
      </c>
      <c r="AA464">
        <v>0.240829853675434</v>
      </c>
      <c r="AB464">
        <v>25.4830436201227</v>
      </c>
      <c r="AC464">
        <v>1.0223442284748401</v>
      </c>
      <c r="AD464">
        <v>-1.3212244516878</v>
      </c>
      <c r="AE464">
        <v>258070</v>
      </c>
      <c r="AF464">
        <v>1.51890864103623</v>
      </c>
      <c r="AG464">
        <v>10.405236216996199</v>
      </c>
      <c r="AH464">
        <v>23.599210030680499</v>
      </c>
      <c r="AI464">
        <v>-1.2622334657717E-2</v>
      </c>
    </row>
    <row r="465" spans="1:35" x14ac:dyDescent="0.25">
      <c r="A465" t="s">
        <v>1220</v>
      </c>
      <c r="B465" t="s">
        <v>1219</v>
      </c>
      <c r="C465" t="s">
        <v>55</v>
      </c>
      <c r="D465">
        <v>7199.0702283000001</v>
      </c>
      <c r="E465">
        <v>1390.55</v>
      </c>
      <c r="F465">
        <v>-24.001878253498202</v>
      </c>
      <c r="G465">
        <v>6.8913828887693001</v>
      </c>
      <c r="H465">
        <v>-4.7666335650446898</v>
      </c>
      <c r="I465">
        <v>-8.3189551319771908</v>
      </c>
      <c r="J465">
        <v>28.812340440832699</v>
      </c>
      <c r="K465">
        <v>18.713450292397599</v>
      </c>
      <c r="L465">
        <v>-7.9563130895250698</v>
      </c>
      <c r="N465">
        <v>-4.7063188156389799</v>
      </c>
      <c r="O465">
        <v>295387</v>
      </c>
      <c r="P465">
        <v>2</v>
      </c>
      <c r="Q465">
        <v>-1.06367840626112</v>
      </c>
      <c r="R465">
        <v>1.0788262370531E-2</v>
      </c>
      <c r="S465">
        <v>0.51192779136521604</v>
      </c>
      <c r="T465">
        <v>-13.9420583728098</v>
      </c>
      <c r="U465">
        <v>279257.409090909</v>
      </c>
      <c r="V465">
        <v>-3.9360629613971101</v>
      </c>
      <c r="W465">
        <v>341437.265625</v>
      </c>
      <c r="X465">
        <v>-4.4012729896323304E-3</v>
      </c>
      <c r="Y465">
        <v>14.893654704468499</v>
      </c>
      <c r="Z465">
        <v>1.2547591025681</v>
      </c>
      <c r="AA465">
        <v>1.5943417997184499</v>
      </c>
      <c r="AB465">
        <v>25.655009013524499</v>
      </c>
      <c r="AC465">
        <v>-1.54763369485735E-2</v>
      </c>
      <c r="AD465">
        <v>1.7929609667727699</v>
      </c>
      <c r="AE465">
        <v>89692</v>
      </c>
      <c r="AF465">
        <v>0.58581367821043695</v>
      </c>
      <c r="AG465">
        <v>8.1535363755731094</v>
      </c>
      <c r="AH465">
        <v>49.751185403741403</v>
      </c>
      <c r="AI465">
        <v>-1.53497078137831E-4</v>
      </c>
    </row>
    <row r="466" spans="1:35" x14ac:dyDescent="0.25">
      <c r="A466" t="s">
        <v>1224</v>
      </c>
      <c r="B466" t="s">
        <v>1223</v>
      </c>
      <c r="C466" t="s">
        <v>457</v>
      </c>
      <c r="D466">
        <v>7183.7038234000001</v>
      </c>
      <c r="E466">
        <v>307.39999999999998</v>
      </c>
      <c r="F466">
        <v>18.838155766259302</v>
      </c>
      <c r="G466">
        <v>57.5602255253716</v>
      </c>
      <c r="H466">
        <v>9.7857142857142705</v>
      </c>
      <c r="I466">
        <v>6.2333927187817704</v>
      </c>
      <c r="J466">
        <v>3.0253741054001302</v>
      </c>
      <c r="K466">
        <v>66.162162162162105</v>
      </c>
      <c r="L466">
        <v>34.883720930232499</v>
      </c>
      <c r="M466">
        <v>14.3246359289829</v>
      </c>
      <c r="N466">
        <v>45.962523820963298</v>
      </c>
      <c r="O466">
        <v>317683</v>
      </c>
      <c r="P466">
        <v>2</v>
      </c>
      <c r="Q466">
        <v>0.62193126022912504</v>
      </c>
      <c r="R466">
        <v>2.31319687135962</v>
      </c>
      <c r="S466">
        <v>2.8143364003542999</v>
      </c>
      <c r="T466">
        <v>-23.669674071048401</v>
      </c>
      <c r="U466">
        <v>1388371.36363636</v>
      </c>
      <c r="V466">
        <v>-39.064726812379497</v>
      </c>
      <c r="W466">
        <v>1209015.203125</v>
      </c>
      <c r="X466">
        <v>0</v>
      </c>
      <c r="Y466">
        <v>11.8812936929061</v>
      </c>
      <c r="Z466">
        <v>4.8019187999729498E-2</v>
      </c>
      <c r="AA466">
        <v>-1.9673001727275301</v>
      </c>
      <c r="AB466">
        <v>5.7443855018759704</v>
      </c>
      <c r="AC466">
        <v>0.67591971986816002</v>
      </c>
      <c r="AD466">
        <v>2.1312201734061298</v>
      </c>
      <c r="AE466">
        <v>92320</v>
      </c>
      <c r="AF466">
        <v>0</v>
      </c>
      <c r="AG466">
        <v>6.6342818086380904</v>
      </c>
      <c r="AH466">
        <v>64.726889843487498</v>
      </c>
      <c r="AI466">
        <v>0</v>
      </c>
    </row>
    <row r="467" spans="1:35" x14ac:dyDescent="0.25">
      <c r="A467" t="s">
        <v>1244</v>
      </c>
      <c r="B467" t="s">
        <v>1243</v>
      </c>
      <c r="C467" t="s">
        <v>336</v>
      </c>
      <c r="D467">
        <v>7140.11556423</v>
      </c>
      <c r="E467">
        <v>512.25</v>
      </c>
      <c r="F467">
        <v>143.321523443621</v>
      </c>
      <c r="G467">
        <v>44.255139397352799</v>
      </c>
      <c r="H467">
        <v>8.1038303260525399</v>
      </c>
      <c r="I467">
        <v>4.5515087591200398</v>
      </c>
      <c r="J467">
        <v>2.4402147388970099</v>
      </c>
      <c r="K467">
        <v>160.62070719918501</v>
      </c>
      <c r="L467">
        <v>159.36708860759401</v>
      </c>
      <c r="N467">
        <v>32.657437692944498</v>
      </c>
      <c r="O467">
        <v>121254</v>
      </c>
      <c r="P467">
        <v>5</v>
      </c>
      <c r="Q467">
        <v>-0.282265913957571</v>
      </c>
      <c r="R467">
        <v>4.7010730710270803</v>
      </c>
      <c r="S467">
        <v>5.2022126000217597</v>
      </c>
      <c r="T467">
        <v>-81.259563103344803</v>
      </c>
      <c r="U467">
        <v>154030.409090909</v>
      </c>
      <c r="V467">
        <v>60.946667020626997</v>
      </c>
      <c r="W467">
        <v>164737.921875</v>
      </c>
      <c r="X467">
        <v>-4.9400265738789501E-2</v>
      </c>
      <c r="Y467">
        <v>10.7429126429373</v>
      </c>
      <c r="Z467">
        <v>0.17296613059906099</v>
      </c>
      <c r="AA467">
        <v>0.108381422566525</v>
      </c>
      <c r="AB467">
        <v>1.6975128811247799</v>
      </c>
      <c r="AC467">
        <v>8.8799067407475896E-2</v>
      </c>
      <c r="AD467">
        <v>0.52421311061698606</v>
      </c>
      <c r="AE467">
        <v>79183</v>
      </c>
      <c r="AF467">
        <v>0</v>
      </c>
      <c r="AG467">
        <v>12.6368399287568</v>
      </c>
      <c r="AH467">
        <v>56.610537504317001</v>
      </c>
      <c r="AI467">
        <v>-1.4529246864285E-2</v>
      </c>
    </row>
    <row r="468" spans="1:35" x14ac:dyDescent="0.25">
      <c r="A468" t="s">
        <v>1203</v>
      </c>
      <c r="B468" t="s">
        <v>1202</v>
      </c>
      <c r="C468" t="s">
        <v>1204</v>
      </c>
      <c r="D468">
        <v>7127.1120000000001</v>
      </c>
      <c r="E468">
        <v>41</v>
      </c>
      <c r="F468">
        <v>-36.511132574254397</v>
      </c>
      <c r="G468">
        <v>-16.581892166836202</v>
      </c>
      <c r="H468">
        <v>-2.2646007151370702</v>
      </c>
      <c r="I468">
        <v>-5.8169222820695703</v>
      </c>
      <c r="J468">
        <v>79.268292682926798</v>
      </c>
      <c r="K468">
        <v>3.2745591939546501</v>
      </c>
      <c r="L468">
        <v>-20.465567410281199</v>
      </c>
      <c r="N468">
        <v>-28.179593871244499</v>
      </c>
      <c r="O468">
        <v>16866016</v>
      </c>
      <c r="P468">
        <v>1</v>
      </c>
      <c r="Q468">
        <v>0</v>
      </c>
      <c r="R468">
        <v>-2.7283511269276302</v>
      </c>
      <c r="S468">
        <v>-2.2272115979329499</v>
      </c>
      <c r="T468">
        <v>-50.335530786229</v>
      </c>
      <c r="U468">
        <v>34265809.136363603</v>
      </c>
      <c r="V468">
        <v>205.85932406712999</v>
      </c>
      <c r="W468">
        <v>16401899.9375</v>
      </c>
      <c r="X468">
        <v>-3.5999252151502601</v>
      </c>
      <c r="Y468">
        <v>2.4997481476367902</v>
      </c>
      <c r="Z468">
        <v>-0.48490956785862099</v>
      </c>
      <c r="AA468">
        <v>-0.31994494684522901</v>
      </c>
      <c r="AB468">
        <v>2.5462750816880599</v>
      </c>
      <c r="AC468">
        <v>0.485263070090661</v>
      </c>
      <c r="AD468">
        <v>0.235128744995167</v>
      </c>
      <c r="AE468">
        <v>287396</v>
      </c>
      <c r="AF468">
        <v>0</v>
      </c>
      <c r="AG468">
        <v>12.6373404781628</v>
      </c>
      <c r="AH468">
        <v>71.297464448432905</v>
      </c>
      <c r="AI468">
        <v>-3.5999252151502601</v>
      </c>
    </row>
    <row r="469" spans="1:35" x14ac:dyDescent="0.25">
      <c r="A469" t="s">
        <v>1234</v>
      </c>
      <c r="B469" t="s">
        <v>1233</v>
      </c>
      <c r="C469" t="s">
        <v>66</v>
      </c>
      <c r="D469">
        <v>7112.9470174649996</v>
      </c>
      <c r="E469">
        <v>660.15</v>
      </c>
      <c r="F469">
        <v>-5.5232145863739603</v>
      </c>
      <c r="G469">
        <v>9.3506708630114108</v>
      </c>
      <c r="H469">
        <v>-0.188993045055941</v>
      </c>
      <c r="I469">
        <v>-3.74131461198844</v>
      </c>
      <c r="J469">
        <v>5.3851397409679702</v>
      </c>
      <c r="K469">
        <v>29.4411764705882</v>
      </c>
      <c r="L469">
        <v>10.5223505775992</v>
      </c>
      <c r="N469">
        <v>-2.24703084139687</v>
      </c>
      <c r="O469">
        <v>240587</v>
      </c>
      <c r="P469">
        <v>10</v>
      </c>
      <c r="Q469">
        <v>2.6113313126602802</v>
      </c>
      <c r="R469">
        <v>4.5119924008548997</v>
      </c>
      <c r="S469">
        <v>5.0131319298495898</v>
      </c>
      <c r="T469">
        <v>-41.746065952052902</v>
      </c>
      <c r="U469">
        <v>216017.09090909001</v>
      </c>
      <c r="V469">
        <v>-54.095561186329398</v>
      </c>
      <c r="W469">
        <v>283783.59375</v>
      </c>
      <c r="X469">
        <v>-1.9995122256501701</v>
      </c>
      <c r="Y469">
        <v>16.382163744982901</v>
      </c>
      <c r="Z469">
        <v>0.63255261826813403</v>
      </c>
      <c r="AA469">
        <v>0.92362638093177496</v>
      </c>
      <c r="AB469">
        <v>6.1196047118896102</v>
      </c>
      <c r="AC469">
        <v>-0.123974007163949</v>
      </c>
      <c r="AD469">
        <v>1.7140851416598799</v>
      </c>
      <c r="AE469">
        <v>235368</v>
      </c>
      <c r="AF469">
        <v>0</v>
      </c>
      <c r="AG469">
        <v>11.168720594704</v>
      </c>
      <c r="AH469">
        <v>60.942204625191799</v>
      </c>
      <c r="AI469">
        <v>0</v>
      </c>
    </row>
    <row r="470" spans="1:35" x14ac:dyDescent="0.25">
      <c r="A470" t="s">
        <v>1177</v>
      </c>
      <c r="B470" t="s">
        <v>1176</v>
      </c>
      <c r="C470" t="s">
        <v>27</v>
      </c>
      <c r="D470">
        <v>7091.4240443750004</v>
      </c>
      <c r="E470">
        <v>67.7</v>
      </c>
      <c r="F470">
        <v>117.805902884386</v>
      </c>
      <c r="G470">
        <v>29.569377990430599</v>
      </c>
      <c r="H470">
        <v>20.462633451957199</v>
      </c>
      <c r="I470">
        <v>16.910311885024701</v>
      </c>
      <c r="J470">
        <v>13.884785819793199</v>
      </c>
      <c r="K470">
        <v>153.55805243445599</v>
      </c>
      <c r="L470">
        <v>133.85146804835901</v>
      </c>
      <c r="M470">
        <v>4.4715296974975098</v>
      </c>
      <c r="N470">
        <v>17.971676286022301</v>
      </c>
      <c r="O470">
        <v>3505500</v>
      </c>
      <c r="P470">
        <v>1</v>
      </c>
      <c r="Q470">
        <v>-1.52727272727272</v>
      </c>
      <c r="R470">
        <v>-9.0664875755540599</v>
      </c>
      <c r="S470">
        <v>-8.5653480465593699</v>
      </c>
      <c r="T470">
        <v>-11.449321124092201</v>
      </c>
      <c r="U470">
        <v>11612058.6818181</v>
      </c>
      <c r="V470">
        <v>-75.518343468666899</v>
      </c>
      <c r="W470">
        <v>7641556.703125</v>
      </c>
      <c r="X470">
        <v>-4.6167898027974204</v>
      </c>
      <c r="Y470">
        <v>2.4373995024610502</v>
      </c>
      <c r="Z470">
        <v>-0.223881734129175</v>
      </c>
      <c r="AA470">
        <v>-0.34093596597159898</v>
      </c>
      <c r="AB470">
        <v>2.18185772218387</v>
      </c>
      <c r="AC470">
        <v>-6.4375953918890602E-2</v>
      </c>
      <c r="AD470">
        <v>0.22060021020776099</v>
      </c>
      <c r="AE470">
        <v>172171</v>
      </c>
      <c r="AF470">
        <v>0</v>
      </c>
      <c r="AG470">
        <v>23.081546426818701</v>
      </c>
      <c r="AH470">
        <v>63.413577397998203</v>
      </c>
      <c r="AI470">
        <v>0</v>
      </c>
    </row>
    <row r="471" spans="1:35" x14ac:dyDescent="0.25">
      <c r="A471" t="s">
        <v>1228</v>
      </c>
      <c r="B471" t="s">
        <v>1227</v>
      </c>
      <c r="C471" t="s">
        <v>754</v>
      </c>
      <c r="D471">
        <v>7062.4572695549996</v>
      </c>
      <c r="E471">
        <v>76.8</v>
      </c>
      <c r="F471">
        <v>5.6660037742201697</v>
      </c>
      <c r="G471">
        <v>15.4019534184823</v>
      </c>
      <c r="H471">
        <v>6.4449064449064304</v>
      </c>
      <c r="I471">
        <v>2.8925848779739298</v>
      </c>
      <c r="J471">
        <v>10.546875</v>
      </c>
      <c r="K471">
        <v>32.757130509939401</v>
      </c>
      <c r="L471">
        <v>21.711568938193299</v>
      </c>
      <c r="M471">
        <v>-7.9563882833897503</v>
      </c>
      <c r="N471">
        <v>3.8042517140740499</v>
      </c>
      <c r="O471">
        <v>12197269</v>
      </c>
      <c r="P471">
        <v>1</v>
      </c>
      <c r="Q471">
        <v>3.8539553752535398</v>
      </c>
      <c r="R471">
        <v>4.6321525885558401</v>
      </c>
      <c r="S471">
        <v>5.1332921175505302</v>
      </c>
      <c r="T471">
        <v>2089.7795188228502</v>
      </c>
      <c r="U471">
        <v>1759171.63636363</v>
      </c>
      <c r="V471">
        <v>2063.83720043215</v>
      </c>
      <c r="W471">
        <v>2826835.65625</v>
      </c>
      <c r="X471">
        <v>0.462384072114637</v>
      </c>
      <c r="Y471">
        <v>7.6160026062556403</v>
      </c>
      <c r="Z471">
        <v>0.15276211893219599</v>
      </c>
      <c r="AA471">
        <v>0.26362806982522902</v>
      </c>
      <c r="AB471">
        <v>20.719117102880499</v>
      </c>
      <c r="AC471">
        <v>-0.522659308435237</v>
      </c>
      <c r="AD471">
        <v>-1.42434617511744</v>
      </c>
      <c r="AE471">
        <v>106989</v>
      </c>
      <c r="AF471">
        <v>0</v>
      </c>
      <c r="AG471">
        <v>7.9064676081244896</v>
      </c>
      <c r="AH471">
        <v>56.472829366389902</v>
      </c>
      <c r="AI471">
        <v>-1.3461985342317399E-2</v>
      </c>
    </row>
    <row r="472" spans="1:35" x14ac:dyDescent="0.25">
      <c r="A472" t="s">
        <v>1222</v>
      </c>
      <c r="B472" t="s">
        <v>1221</v>
      </c>
      <c r="C472" t="s">
        <v>88</v>
      </c>
      <c r="D472">
        <v>7037.4971999999998</v>
      </c>
      <c r="E472">
        <v>2177.5</v>
      </c>
      <c r="F472">
        <v>-51.216829138249999</v>
      </c>
      <c r="G472">
        <v>-4.52911259207296</v>
      </c>
      <c r="H472">
        <v>-6.5871602925720198</v>
      </c>
      <c r="I472">
        <v>-10.1394818595045</v>
      </c>
      <c r="J472">
        <v>76.532721010332907</v>
      </c>
      <c r="K472">
        <v>15.8244680851063</v>
      </c>
      <c r="L472">
        <v>-35.171263974276897</v>
      </c>
      <c r="M472">
        <v>31.351848564967</v>
      </c>
      <c r="N472">
        <v>-16.1268142964812</v>
      </c>
      <c r="O472">
        <v>33845</v>
      </c>
      <c r="P472">
        <v>2</v>
      </c>
      <c r="Q472">
        <v>0.25322283609576401</v>
      </c>
      <c r="R472">
        <v>-0.70905816100864905</v>
      </c>
      <c r="S472">
        <v>-0.20791863201396299</v>
      </c>
      <c r="T472">
        <v>23.0906313645621</v>
      </c>
      <c r="U472">
        <v>40753.045454545398</v>
      </c>
      <c r="V472">
        <v>26.202550525766199</v>
      </c>
      <c r="W472">
        <v>86641.546875</v>
      </c>
      <c r="X472">
        <v>3.7900064812887899E-3</v>
      </c>
      <c r="Y472">
        <v>0.178327829387981</v>
      </c>
      <c r="Z472">
        <v>-0.157742044998611</v>
      </c>
      <c r="AA472">
        <v>-0.19785191815067399</v>
      </c>
      <c r="AB472">
        <v>4.5465078238325898</v>
      </c>
      <c r="AC472">
        <v>9.0244128267646495E-2</v>
      </c>
      <c r="AD472">
        <v>0.15949507731242901</v>
      </c>
      <c r="AE472">
        <v>140957</v>
      </c>
      <c r="AF472">
        <v>0</v>
      </c>
      <c r="AG472">
        <v>22.311487299774601</v>
      </c>
      <c r="AH472">
        <v>53.701336378506802</v>
      </c>
      <c r="AI472">
        <v>0</v>
      </c>
    </row>
    <row r="473" spans="1:35" x14ac:dyDescent="0.25">
      <c r="A473" t="s">
        <v>1211</v>
      </c>
      <c r="B473" t="s">
        <v>1210</v>
      </c>
      <c r="C473" t="s">
        <v>575</v>
      </c>
      <c r="D473">
        <v>7036.3855573500005</v>
      </c>
      <c r="E473">
        <v>2871.75</v>
      </c>
      <c r="F473">
        <v>142.86891890039999</v>
      </c>
      <c r="G473">
        <v>64.315958116381495</v>
      </c>
      <c r="H473">
        <v>-3.00599510259224</v>
      </c>
      <c r="I473">
        <v>-6.5583166695247401</v>
      </c>
      <c r="J473">
        <v>10.418734221293599</v>
      </c>
      <c r="K473">
        <v>164.43370165745799</v>
      </c>
      <c r="L473">
        <v>158.914484064373</v>
      </c>
      <c r="N473">
        <v>52.718256411973201</v>
      </c>
      <c r="O473">
        <v>51450</v>
      </c>
      <c r="P473">
        <v>2</v>
      </c>
      <c r="Q473">
        <v>-3.21520651129872</v>
      </c>
      <c r="R473">
        <v>-5.8828349037279803</v>
      </c>
      <c r="S473">
        <v>-5.3816953747332903</v>
      </c>
      <c r="T473">
        <v>233.18223028105101</v>
      </c>
      <c r="U473">
        <v>21125.681818181802</v>
      </c>
      <c r="V473">
        <v>532.60789376613798</v>
      </c>
      <c r="W473">
        <v>32054.140625</v>
      </c>
      <c r="X473">
        <v>-5.97549611943293E-3</v>
      </c>
      <c r="Y473">
        <v>17.003920420978201</v>
      </c>
      <c r="Z473">
        <v>4.3905661918325398</v>
      </c>
      <c r="AA473">
        <v>4.9863667577233102</v>
      </c>
      <c r="AB473">
        <v>12.304087535405801</v>
      </c>
      <c r="AC473">
        <v>-3.6265809351834601</v>
      </c>
      <c r="AD473">
        <v>-3.2272690462056701</v>
      </c>
      <c r="AE473">
        <v>24023</v>
      </c>
      <c r="AF473">
        <v>0</v>
      </c>
      <c r="AG473">
        <v>9.9733915710738099</v>
      </c>
      <c r="AH473">
        <v>47.228907127305902</v>
      </c>
      <c r="AI473">
        <v>-5.97549611943293E-3</v>
      </c>
    </row>
    <row r="474" spans="1:35" x14ac:dyDescent="0.25">
      <c r="A474" t="s">
        <v>1242</v>
      </c>
      <c r="B474" t="s">
        <v>1241</v>
      </c>
      <c r="C474" t="s">
        <v>66</v>
      </c>
      <c r="D474">
        <v>6968.67947405</v>
      </c>
      <c r="E474">
        <v>438.9</v>
      </c>
      <c r="F474">
        <v>-22.4435178191235</v>
      </c>
      <c r="G474">
        <v>1.5972222222222101</v>
      </c>
      <c r="H474">
        <v>-1.0706638115631599</v>
      </c>
      <c r="I474">
        <v>-4.6229853784956596</v>
      </c>
      <c r="J474">
        <v>14.149008885851</v>
      </c>
      <c r="K474">
        <v>28.314573892705699</v>
      </c>
      <c r="L474">
        <v>-6.3979526551503501</v>
      </c>
      <c r="N474">
        <v>-10.000479482186</v>
      </c>
      <c r="O474">
        <v>97863</v>
      </c>
      <c r="P474">
        <v>5</v>
      </c>
      <c r="Q474">
        <v>-0.41973908111174602</v>
      </c>
      <c r="R474">
        <v>1.8093249826026301</v>
      </c>
      <c r="S474">
        <v>2.3104645115973099</v>
      </c>
      <c r="T474">
        <v>14.961175655197501</v>
      </c>
      <c r="U474">
        <v>113337.36363636301</v>
      </c>
      <c r="V474">
        <v>33.174117166768703</v>
      </c>
      <c r="W474">
        <v>288216.078125</v>
      </c>
      <c r="X474">
        <v>0</v>
      </c>
      <c r="Y474">
        <v>26.638995940878299</v>
      </c>
      <c r="Z474">
        <v>-1.1703282433738</v>
      </c>
      <c r="AA474">
        <v>-0.167955673576098</v>
      </c>
      <c r="AB474">
        <v>11.458110689742201</v>
      </c>
      <c r="AC474">
        <v>4.0456202860934898</v>
      </c>
      <c r="AD474">
        <v>3.7060481865570001</v>
      </c>
      <c r="AE474">
        <v>92610</v>
      </c>
      <c r="AF474">
        <v>0</v>
      </c>
      <c r="AG474">
        <v>4.5376271774661703</v>
      </c>
      <c r="AH474">
        <v>54.990385971187202</v>
      </c>
      <c r="AI474">
        <v>0</v>
      </c>
    </row>
    <row r="475" spans="1:35" x14ac:dyDescent="0.25">
      <c r="A475" t="s">
        <v>1240</v>
      </c>
      <c r="B475" t="s">
        <v>1239</v>
      </c>
      <c r="C475" t="s">
        <v>592</v>
      </c>
      <c r="D475">
        <v>6963.0433199999998</v>
      </c>
      <c r="E475">
        <v>618.70000000000005</v>
      </c>
      <c r="F475">
        <v>126.534321132831</v>
      </c>
      <c r="G475">
        <v>27.069213390840002</v>
      </c>
      <c r="H475">
        <v>6.70921007243878</v>
      </c>
      <c r="I475">
        <v>3.1568885055062799</v>
      </c>
      <c r="J475">
        <v>2.9254889283982299</v>
      </c>
      <c r="K475">
        <v>147.47999999999999</v>
      </c>
      <c r="L475">
        <v>142.57988629680401</v>
      </c>
      <c r="N475">
        <v>15.4715116864317</v>
      </c>
      <c r="O475">
        <v>1275114</v>
      </c>
      <c r="P475">
        <v>10</v>
      </c>
      <c r="Q475">
        <v>1.78497984700173</v>
      </c>
      <c r="R475">
        <v>3.2026688907422902</v>
      </c>
      <c r="S475">
        <v>3.7038084197369701</v>
      </c>
      <c r="T475">
        <v>160.27355877472101</v>
      </c>
      <c r="U475">
        <v>1289226.7272727201</v>
      </c>
      <c r="V475">
        <v>76.452419534511705</v>
      </c>
      <c r="W475">
        <v>1254097.046875</v>
      </c>
      <c r="X475">
        <v>0</v>
      </c>
      <c r="Y475">
        <v>7.4676967665339697</v>
      </c>
      <c r="Z475">
        <v>-0.44588396536071001</v>
      </c>
      <c r="AA475">
        <v>-8.2655911725679695E-2</v>
      </c>
      <c r="AB475">
        <v>3.1070762623088202</v>
      </c>
      <c r="AC475">
        <v>0.43463405265730798</v>
      </c>
      <c r="AD475">
        <v>0.58699106082827002</v>
      </c>
      <c r="AE475">
        <v>68859</v>
      </c>
      <c r="AF475">
        <v>0</v>
      </c>
      <c r="AG475">
        <v>7.7151957189747797</v>
      </c>
      <c r="AH475">
        <v>74.5</v>
      </c>
      <c r="AI475">
        <v>0</v>
      </c>
    </row>
    <row r="476" spans="1:35" x14ac:dyDescent="0.25">
      <c r="A476" t="s">
        <v>1246</v>
      </c>
      <c r="B476" t="s">
        <v>1245</v>
      </c>
      <c r="C476" t="s">
        <v>27</v>
      </c>
      <c r="D476">
        <v>6950.8370733299998</v>
      </c>
      <c r="E476">
        <v>440.15</v>
      </c>
      <c r="F476">
        <v>-16.045565163973102</v>
      </c>
      <c r="G476">
        <v>-6.8958223162348</v>
      </c>
      <c r="H476">
        <v>0.60571428571427999</v>
      </c>
      <c r="I476">
        <v>-2.9466072812182098</v>
      </c>
      <c r="J476">
        <v>24.6166079745541</v>
      </c>
      <c r="K476">
        <v>10.31328320802</v>
      </c>
      <c r="N476">
        <v>-18.493524020643001</v>
      </c>
      <c r="O476">
        <v>57912</v>
      </c>
      <c r="P476">
        <v>10</v>
      </c>
      <c r="Q476">
        <v>0.27337965599726299</v>
      </c>
      <c r="R476">
        <v>2.5512581547064199</v>
      </c>
      <c r="S476">
        <v>3.05239768370111</v>
      </c>
      <c r="T476">
        <v>-14.286982905350399</v>
      </c>
      <c r="U476">
        <v>152927.86363636301</v>
      </c>
      <c r="V476">
        <v>-54.890521183041102</v>
      </c>
      <c r="W476">
        <v>97203.609375</v>
      </c>
      <c r="X476">
        <v>0</v>
      </c>
      <c r="Y476">
        <v>5.5303830680329504</v>
      </c>
      <c r="Z476">
        <v>-0.229558359470447</v>
      </c>
      <c r="AA476">
        <v>-0.38685972532970803</v>
      </c>
      <c r="AB476">
        <v>7.3730298681059098E-2</v>
      </c>
      <c r="AC476">
        <v>-0.143058364339363</v>
      </c>
      <c r="AD476">
        <v>-0.50133546610819202</v>
      </c>
      <c r="AE476">
        <v>106297</v>
      </c>
      <c r="AF476">
        <v>0</v>
      </c>
      <c r="AG476">
        <v>18.566234952285299</v>
      </c>
      <c r="AH476">
        <v>0</v>
      </c>
      <c r="AI476">
        <v>0</v>
      </c>
    </row>
    <row r="477" spans="1:35" x14ac:dyDescent="0.25">
      <c r="A477" t="s">
        <v>1209</v>
      </c>
      <c r="B477" t="s">
        <v>1208</v>
      </c>
      <c r="C477" t="s">
        <v>107</v>
      </c>
      <c r="D477">
        <v>6941.5085289500003</v>
      </c>
      <c r="E477">
        <v>331.85</v>
      </c>
      <c r="F477">
        <v>26.2266749217717</v>
      </c>
      <c r="G477">
        <v>32.316586921850003</v>
      </c>
      <c r="H477">
        <v>11.508736559139701</v>
      </c>
      <c r="I477">
        <v>7.9564149922072804</v>
      </c>
      <c r="J477">
        <v>10.8633418713274</v>
      </c>
      <c r="K477">
        <v>46.803804468038003</v>
      </c>
      <c r="L477">
        <v>42.272240085744897</v>
      </c>
      <c r="M477">
        <v>11.282474691178299</v>
      </c>
      <c r="N477">
        <v>20.718885217441699</v>
      </c>
      <c r="O477">
        <v>359356</v>
      </c>
      <c r="P477">
        <v>10</v>
      </c>
      <c r="Q477">
        <v>-3.9507959479015802</v>
      </c>
      <c r="R477">
        <v>-8.08752250380833</v>
      </c>
      <c r="S477">
        <v>-7.58638297481364</v>
      </c>
      <c r="T477">
        <v>62.027530919305399</v>
      </c>
      <c r="U477">
        <v>695578.72727272694</v>
      </c>
      <c r="V477">
        <v>-23.195657052480801</v>
      </c>
      <c r="W477">
        <v>394614.1875</v>
      </c>
      <c r="X477">
        <v>-8.4546248447295996E-2</v>
      </c>
      <c r="Y477">
        <v>8.2962773312059994</v>
      </c>
      <c r="Z477">
        <v>0.15746710362792399</v>
      </c>
      <c r="AA477">
        <v>0.131958080979339</v>
      </c>
      <c r="AB477">
        <v>5.2381040026231798</v>
      </c>
      <c r="AC477">
        <v>0.117539533296856</v>
      </c>
      <c r="AD477">
        <v>0.25409431368283197</v>
      </c>
      <c r="AE477">
        <v>77091</v>
      </c>
      <c r="AF477">
        <v>0</v>
      </c>
      <c r="AG477">
        <v>9.3838323757545101</v>
      </c>
      <c r="AH477">
        <v>66.946958019993801</v>
      </c>
      <c r="AI477">
        <v>-5.0047395579014102E-2</v>
      </c>
    </row>
    <row r="478" spans="1:35" x14ac:dyDescent="0.25">
      <c r="A478" t="s">
        <v>1238</v>
      </c>
      <c r="B478" t="s">
        <v>1237</v>
      </c>
      <c r="C478" t="s">
        <v>769</v>
      </c>
      <c r="D478">
        <v>6930.4459211550002</v>
      </c>
      <c r="E478">
        <v>387.55</v>
      </c>
      <c r="F478">
        <v>22.786603920748298</v>
      </c>
      <c r="G478">
        <v>43.007380073800697</v>
      </c>
      <c r="H478">
        <v>33.845622517699802</v>
      </c>
      <c r="I478">
        <v>30.2933009507673</v>
      </c>
      <c r="J478">
        <v>1.6643013804670199</v>
      </c>
      <c r="K478">
        <v>51.239024390243898</v>
      </c>
      <c r="L478">
        <v>38.8321690847214</v>
      </c>
      <c r="N478">
        <v>31.409678369392399</v>
      </c>
      <c r="O478">
        <v>2098367</v>
      </c>
      <c r="P478">
        <v>1</v>
      </c>
      <c r="Q478">
        <v>6.0763651293280301</v>
      </c>
      <c r="R478">
        <v>6.16353924119983</v>
      </c>
      <c r="S478">
        <v>6.66467877019452</v>
      </c>
      <c r="T478">
        <v>152.577938804496</v>
      </c>
      <c r="U478">
        <v>2253607.4090908999</v>
      </c>
      <c r="V478">
        <v>-36.008071697459499</v>
      </c>
      <c r="W478">
        <v>1173814.015625</v>
      </c>
      <c r="X478">
        <v>-3.6901665911474</v>
      </c>
      <c r="Y478">
        <v>5.5732085217776204</v>
      </c>
      <c r="Z478">
        <v>2.1879524885568099E-2</v>
      </c>
      <c r="AA478">
        <v>0.83194278630762297</v>
      </c>
      <c r="AB478">
        <v>4.2607907574695796</v>
      </c>
      <c r="AC478">
        <v>0.134211358920031</v>
      </c>
      <c r="AD478">
        <v>0.72696387278935104</v>
      </c>
      <c r="AE478">
        <v>153128</v>
      </c>
      <c r="AF478">
        <v>27.258795647815401</v>
      </c>
      <c r="AG478">
        <v>13.2010844050064</v>
      </c>
      <c r="AH478">
        <v>69.036525917334103</v>
      </c>
      <c r="AI478">
        <v>-3.6901665911474</v>
      </c>
    </row>
    <row r="479" spans="1:35" x14ac:dyDescent="0.25">
      <c r="A479" t="s">
        <v>1331</v>
      </c>
      <c r="B479" t="s">
        <v>1330</v>
      </c>
      <c r="C479" t="s">
        <v>407</v>
      </c>
      <c r="D479">
        <v>6890.5512054399996</v>
      </c>
      <c r="E479">
        <v>210.9</v>
      </c>
      <c r="F479">
        <v>126.36822793947501</v>
      </c>
      <c r="G479">
        <v>119.6875</v>
      </c>
      <c r="H479">
        <v>33.947284852334001</v>
      </c>
      <c r="I479">
        <v>30.394963285401499</v>
      </c>
      <c r="J479">
        <v>4.4096728307254596</v>
      </c>
      <c r="K479">
        <v>150.47505938242199</v>
      </c>
      <c r="L479">
        <v>142.413793103448</v>
      </c>
      <c r="M479">
        <v>16.937786682032201</v>
      </c>
      <c r="N479">
        <v>108.089798295591</v>
      </c>
      <c r="O479">
        <v>789047</v>
      </c>
      <c r="P479">
        <v>10</v>
      </c>
      <c r="Q479">
        <v>-0.23651844843897801</v>
      </c>
      <c r="R479">
        <v>11.381040401373101</v>
      </c>
      <c r="S479">
        <v>11.8821799303678</v>
      </c>
      <c r="T479">
        <v>-26.953213959714599</v>
      </c>
      <c r="U479">
        <v>2101416.5454545398</v>
      </c>
      <c r="V479">
        <v>-28.708903899182801</v>
      </c>
      <c r="W479">
        <v>1850599.265625</v>
      </c>
      <c r="X479">
        <v>-0.23608050560629501</v>
      </c>
      <c r="Y479">
        <v>9.2817424750442704E-2</v>
      </c>
      <c r="Z479">
        <v>6.4587504646746396E-2</v>
      </c>
      <c r="AA479">
        <v>6.1795916694801001E-2</v>
      </c>
      <c r="AB479">
        <v>2.5680354726962702</v>
      </c>
      <c r="AC479">
        <v>0.67779696090390895</v>
      </c>
      <c r="AD479">
        <v>0.36970855749530401</v>
      </c>
      <c r="AE479">
        <v>53906</v>
      </c>
      <c r="AF479">
        <v>1.5164972566708801</v>
      </c>
      <c r="AG479">
        <v>4.1925749520868996</v>
      </c>
      <c r="AH479">
        <v>72.005930347965105</v>
      </c>
      <c r="AI479">
        <v>0</v>
      </c>
    </row>
    <row r="480" spans="1:35" x14ac:dyDescent="0.25">
      <c r="A480" t="s">
        <v>59</v>
      </c>
      <c r="B480" t="s">
        <v>60</v>
      </c>
      <c r="C480" t="s">
        <v>61</v>
      </c>
      <c r="D480">
        <v>6878.9983160000002</v>
      </c>
      <c r="E480">
        <v>244.15</v>
      </c>
      <c r="F480">
        <v>-21.174766640561401</v>
      </c>
      <c r="G480">
        <v>-0.122724483534458</v>
      </c>
      <c r="H480">
        <v>1.3070539419087099</v>
      </c>
      <c r="I480">
        <v>-2.24526762502378</v>
      </c>
      <c r="J480">
        <v>15.011263567479</v>
      </c>
      <c r="K480">
        <v>20.448939319190899</v>
      </c>
      <c r="L480">
        <v>-5.1292014765883103</v>
      </c>
      <c r="M480">
        <v>15.918938917656099</v>
      </c>
      <c r="N480">
        <v>-11.720426187942699</v>
      </c>
      <c r="O480">
        <v>130505</v>
      </c>
      <c r="P480">
        <v>2</v>
      </c>
      <c r="Q480">
        <v>-0.18397383483237401</v>
      </c>
      <c r="R480">
        <v>0.76351630210482602</v>
      </c>
      <c r="S480">
        <v>1.26465583109951</v>
      </c>
      <c r="T480">
        <v>-47.388683961218199</v>
      </c>
      <c r="U480">
        <v>480281</v>
      </c>
      <c r="V480">
        <v>-24.093666571666201</v>
      </c>
      <c r="W480">
        <v>388987.484375</v>
      </c>
      <c r="X480">
        <v>0</v>
      </c>
      <c r="Y480">
        <v>33.659220095962503</v>
      </c>
      <c r="Z480">
        <v>-0.71575759170457298</v>
      </c>
      <c r="AA480">
        <v>-1.19390821755217</v>
      </c>
      <c r="AB480">
        <v>5.9741024041849702</v>
      </c>
      <c r="AC480">
        <v>4.2338318258137102E-2</v>
      </c>
      <c r="AD480">
        <v>0.14467245495397699</v>
      </c>
      <c r="AE480">
        <v>96007</v>
      </c>
      <c r="AF480">
        <v>0</v>
      </c>
      <c r="AG480">
        <v>6.3607902441591397</v>
      </c>
      <c r="AH480">
        <v>51.094075906733998</v>
      </c>
      <c r="AI480">
        <v>0</v>
      </c>
    </row>
    <row r="481" spans="1:35" x14ac:dyDescent="0.25">
      <c r="A481" t="s">
        <v>1189</v>
      </c>
      <c r="B481" t="s">
        <v>1188</v>
      </c>
      <c r="C481" t="s">
        <v>533</v>
      </c>
      <c r="D481">
        <v>6823.7856303750004</v>
      </c>
      <c r="E481">
        <v>552.4</v>
      </c>
      <c r="F481">
        <v>-34.4442652156756</v>
      </c>
      <c r="G481">
        <v>-12.331375972067899</v>
      </c>
      <c r="H481">
        <v>-1.568068424804</v>
      </c>
      <c r="I481">
        <v>-5.1203899917365003</v>
      </c>
      <c r="J481">
        <v>92.251991310644399</v>
      </c>
      <c r="K481">
        <v>7.8064012490241996</v>
      </c>
      <c r="L481">
        <v>-18.398700051702399</v>
      </c>
      <c r="M481">
        <v>15.8379167590771</v>
      </c>
      <c r="N481">
        <v>-23.929077676476201</v>
      </c>
      <c r="O481">
        <v>703909</v>
      </c>
      <c r="P481">
        <v>10</v>
      </c>
      <c r="Q481">
        <v>2.19221163629636</v>
      </c>
      <c r="R481">
        <v>-7.1986560268794602</v>
      </c>
      <c r="S481">
        <v>-6.6975164978847799</v>
      </c>
      <c r="T481">
        <v>-46.543848444369097</v>
      </c>
      <c r="U481">
        <v>931980.90909090894</v>
      </c>
      <c r="V481">
        <v>109.55659950462</v>
      </c>
      <c r="W481">
        <v>841935.59375</v>
      </c>
      <c r="X481">
        <v>0</v>
      </c>
      <c r="Y481">
        <v>2.0660582515581201</v>
      </c>
      <c r="Z481">
        <v>-6.1533062693372498E-2</v>
      </c>
      <c r="AA481">
        <v>4.0035544021765901E-3</v>
      </c>
      <c r="AB481">
        <v>13.434146223606099</v>
      </c>
      <c r="AC481">
        <v>-5.6562310068317396</v>
      </c>
      <c r="AD481">
        <v>-5.9359926392901601</v>
      </c>
      <c r="AE481">
        <v>215690</v>
      </c>
      <c r="AF481">
        <v>10.251285619029</v>
      </c>
      <c r="AG481">
        <v>25.148068734549199</v>
      </c>
      <c r="AH481">
        <v>45.456878712858</v>
      </c>
      <c r="AI481">
        <v>0</v>
      </c>
    </row>
    <row r="482" spans="1:35" x14ac:dyDescent="0.25">
      <c r="A482" t="s">
        <v>1321</v>
      </c>
      <c r="B482" t="s">
        <v>1320</v>
      </c>
      <c r="C482" t="s">
        <v>336</v>
      </c>
      <c r="D482">
        <v>6803.9537517949902</v>
      </c>
      <c r="E482">
        <v>1877.9</v>
      </c>
      <c r="F482">
        <v>86.576359738918498</v>
      </c>
      <c r="G482">
        <v>76.3700399154731</v>
      </c>
      <c r="H482">
        <v>31.745474954398698</v>
      </c>
      <c r="I482">
        <v>28.1931533874662</v>
      </c>
      <c r="J482">
        <v>3.7302305767080202</v>
      </c>
      <c r="K482">
        <v>135.91708542713499</v>
      </c>
      <c r="L482">
        <v>102.621924902891</v>
      </c>
      <c r="M482">
        <v>35.9814668811117</v>
      </c>
      <c r="N482">
        <v>64.772338211064806</v>
      </c>
      <c r="O482">
        <v>50953</v>
      </c>
      <c r="P482">
        <v>10</v>
      </c>
      <c r="Q482">
        <v>-2.74231556050443</v>
      </c>
      <c r="R482">
        <v>6.4750240970686601</v>
      </c>
      <c r="S482">
        <v>6.9761636260633502</v>
      </c>
      <c r="T482">
        <v>-15.1871764568803</v>
      </c>
      <c r="U482">
        <v>57426.772727272699</v>
      </c>
      <c r="V482">
        <v>-11.055057082009499</v>
      </c>
      <c r="W482">
        <v>51840.265625</v>
      </c>
      <c r="X482">
        <v>0</v>
      </c>
      <c r="Y482">
        <v>3.7576543157359001</v>
      </c>
      <c r="Z482">
        <v>-4.0609422856103796E-3</v>
      </c>
      <c r="AA482">
        <v>0.31163120559727803</v>
      </c>
      <c r="AB482">
        <v>2.5556352640422602</v>
      </c>
      <c r="AC482">
        <v>0.117222461908943</v>
      </c>
      <c r="AD482">
        <v>0.63860942438853197</v>
      </c>
      <c r="AE482">
        <v>26633</v>
      </c>
      <c r="AF482">
        <v>0</v>
      </c>
      <c r="AG482">
        <v>12.5733782615631</v>
      </c>
      <c r="AH482">
        <v>72.641278578739403</v>
      </c>
      <c r="AI482">
        <v>0</v>
      </c>
    </row>
    <row r="483" spans="1:35" x14ac:dyDescent="0.25">
      <c r="A483" t="s">
        <v>1236</v>
      </c>
      <c r="B483" t="s">
        <v>1235</v>
      </c>
      <c r="C483" t="s">
        <v>766</v>
      </c>
      <c r="D483">
        <v>6771.722632</v>
      </c>
      <c r="E483">
        <v>40.299999999999997</v>
      </c>
      <c r="F483">
        <v>-8.2915544687859999</v>
      </c>
      <c r="G483">
        <v>24.191063174113999</v>
      </c>
      <c r="H483">
        <v>8.0428954423592494</v>
      </c>
      <c r="I483">
        <v>4.4905738754267404</v>
      </c>
      <c r="J483">
        <v>12.158808933002399</v>
      </c>
      <c r="K483">
        <v>47.349177330895699</v>
      </c>
      <c r="L483">
        <v>7.7540106951871604</v>
      </c>
      <c r="M483">
        <v>-3.4164227006274102</v>
      </c>
      <c r="N483">
        <v>12.5933614697057</v>
      </c>
      <c r="O483">
        <v>10771393</v>
      </c>
      <c r="P483">
        <v>2</v>
      </c>
      <c r="Q483">
        <v>2.0253164556961898</v>
      </c>
      <c r="R483">
        <v>-0.98280098280099604</v>
      </c>
      <c r="S483">
        <v>-0.48166145380630998</v>
      </c>
      <c r="T483">
        <v>120.244339409682</v>
      </c>
      <c r="U483">
        <v>14613138.3181818</v>
      </c>
      <c r="V483">
        <v>-22.320969926237499</v>
      </c>
      <c r="W483">
        <v>13048438.53125</v>
      </c>
      <c r="X483">
        <v>0</v>
      </c>
      <c r="Y483">
        <v>2.7449296301892501</v>
      </c>
      <c r="Z483">
        <v>1.112876013171</v>
      </c>
      <c r="AA483">
        <v>1.1415922661198501</v>
      </c>
      <c r="AB483">
        <v>8.49399731734316</v>
      </c>
      <c r="AC483">
        <v>-4.9789712798739602E-2</v>
      </c>
      <c r="AD483">
        <v>-9.0651079992433298E-2</v>
      </c>
      <c r="AE483">
        <v>364592</v>
      </c>
      <c r="AF483">
        <v>0</v>
      </c>
      <c r="AG483">
        <v>16.323117424753899</v>
      </c>
      <c r="AH483">
        <v>60.402716369703697</v>
      </c>
      <c r="AI483">
        <v>0</v>
      </c>
    </row>
    <row r="484" spans="1:35" x14ac:dyDescent="0.25">
      <c r="A484" t="s">
        <v>1252</v>
      </c>
      <c r="B484" t="s">
        <v>1251</v>
      </c>
      <c r="C484" t="s">
        <v>1253</v>
      </c>
      <c r="D484">
        <v>6746.8437323999997</v>
      </c>
      <c r="E484">
        <v>116.5</v>
      </c>
      <c r="F484">
        <v>-18.962231830639801</v>
      </c>
      <c r="G484">
        <v>6.1600145799161696</v>
      </c>
      <c r="H484">
        <v>-2.4696525742988702</v>
      </c>
      <c r="I484">
        <v>-6.0219741412313699</v>
      </c>
      <c r="J484">
        <v>2.5321888412017199</v>
      </c>
      <c r="K484">
        <v>6.1987237921604397</v>
      </c>
      <c r="L484">
        <v>-2.9166666666666599</v>
      </c>
      <c r="N484">
        <v>-5.4376871244921103</v>
      </c>
      <c r="O484">
        <v>2200000</v>
      </c>
      <c r="P484">
        <v>109</v>
      </c>
      <c r="Q484">
        <v>0</v>
      </c>
      <c r="R484">
        <v>0</v>
      </c>
      <c r="S484">
        <v>0.50113952899468495</v>
      </c>
      <c r="T484">
        <v>0</v>
      </c>
      <c r="U484">
        <v>1640000</v>
      </c>
      <c r="V484">
        <v>0</v>
      </c>
      <c r="W484">
        <v>1900000</v>
      </c>
      <c r="X484">
        <v>-0.20255272052342799</v>
      </c>
      <c r="Y484">
        <v>22.2651320502661</v>
      </c>
      <c r="Z484">
        <v>-47.646033440325198</v>
      </c>
      <c r="AA484">
        <v>-47.438926585486499</v>
      </c>
      <c r="AB484">
        <v>50</v>
      </c>
      <c r="AC484">
        <v>50</v>
      </c>
      <c r="AD484">
        <v>50</v>
      </c>
      <c r="AF484">
        <v>0</v>
      </c>
      <c r="AG484">
        <v>2.5892265088410702</v>
      </c>
      <c r="AH484">
        <v>15.8592752364658</v>
      </c>
      <c r="AI484">
        <v>-0.20255272052342799</v>
      </c>
    </row>
    <row r="485" spans="1:35" x14ac:dyDescent="0.25">
      <c r="A485" t="s">
        <v>1306</v>
      </c>
      <c r="B485" t="s">
        <v>1305</v>
      </c>
      <c r="C485" t="s">
        <v>66</v>
      </c>
      <c r="D485">
        <v>6735.4724017799999</v>
      </c>
      <c r="E485">
        <v>510.65</v>
      </c>
      <c r="F485">
        <v>22.454570447635099</v>
      </c>
      <c r="G485">
        <v>67.371353654539405</v>
      </c>
      <c r="H485">
        <v>6.2415479038801598</v>
      </c>
      <c r="I485">
        <v>2.6892263369476601</v>
      </c>
      <c r="J485">
        <v>1.63517086066777</v>
      </c>
      <c r="K485">
        <v>82.7012522361359</v>
      </c>
      <c r="L485">
        <v>38.5001356116083</v>
      </c>
      <c r="M485">
        <v>17.469057688803201</v>
      </c>
      <c r="N485">
        <v>55.773651950131097</v>
      </c>
      <c r="O485">
        <v>359223</v>
      </c>
      <c r="P485">
        <v>5</v>
      </c>
      <c r="Q485">
        <v>1.59156470705262</v>
      </c>
      <c r="R485">
        <v>7.5845359738754796</v>
      </c>
      <c r="S485">
        <v>8.0856755028701706</v>
      </c>
      <c r="T485">
        <v>-26.2917608821441</v>
      </c>
      <c r="U485">
        <v>381783.5</v>
      </c>
      <c r="V485">
        <v>23.083116900916199</v>
      </c>
      <c r="W485">
        <v>396197.34375</v>
      </c>
      <c r="X485">
        <v>0.16563525294903</v>
      </c>
      <c r="Y485">
        <v>4.3088009177842199</v>
      </c>
      <c r="Z485">
        <v>0.25430365835176499</v>
      </c>
      <c r="AA485">
        <v>0.421865041455604</v>
      </c>
      <c r="AB485">
        <v>5.9561504119440896</v>
      </c>
      <c r="AC485">
        <v>3.11129647201314</v>
      </c>
      <c r="AD485">
        <v>2.87147647660003</v>
      </c>
      <c r="AE485">
        <v>50771</v>
      </c>
      <c r="AF485">
        <v>0</v>
      </c>
      <c r="AG485">
        <v>9.3315632836517608</v>
      </c>
      <c r="AH485">
        <v>67.797916513742905</v>
      </c>
      <c r="AI485">
        <v>0</v>
      </c>
    </row>
    <row r="486" spans="1:35" x14ac:dyDescent="0.25">
      <c r="A486" t="s">
        <v>1257</v>
      </c>
      <c r="B486" t="s">
        <v>1256</v>
      </c>
      <c r="C486" t="s">
        <v>88</v>
      </c>
      <c r="D486">
        <v>6721.7527057400002</v>
      </c>
      <c r="E486">
        <v>263.64999999999998</v>
      </c>
      <c r="F486">
        <v>-25.862565335001001</v>
      </c>
      <c r="G486">
        <v>-3.3541055718475099</v>
      </c>
      <c r="H486">
        <v>1.26752448626846</v>
      </c>
      <c r="I486">
        <v>-2.2847970806640299</v>
      </c>
      <c r="J486">
        <v>50.123269486060998</v>
      </c>
      <c r="K486">
        <v>19.5691609977324</v>
      </c>
      <c r="L486">
        <v>-9.8170001710278907</v>
      </c>
      <c r="N486">
        <v>-14.951807276255799</v>
      </c>
      <c r="O486">
        <v>1604357</v>
      </c>
      <c r="P486">
        <v>2</v>
      </c>
      <c r="Q486">
        <v>4.1683129197945403</v>
      </c>
      <c r="R486">
        <v>4.2300849970349796</v>
      </c>
      <c r="S486">
        <v>4.7312245260296599</v>
      </c>
      <c r="T486">
        <v>428.56098018996198</v>
      </c>
      <c r="U486">
        <v>511285.636363636</v>
      </c>
      <c r="V486">
        <v>444.90639477223601</v>
      </c>
      <c r="W486">
        <v>496073.640625</v>
      </c>
      <c r="X486">
        <v>-0.112080809323543</v>
      </c>
      <c r="Y486">
        <v>1.5412007474112299</v>
      </c>
      <c r="Z486">
        <v>-0.18859357863176801</v>
      </c>
      <c r="AA486">
        <v>-0.10627253902566</v>
      </c>
      <c r="AB486">
        <v>0.47736220364964299</v>
      </c>
      <c r="AC486">
        <v>1.9115553773068001E-3</v>
      </c>
      <c r="AD486">
        <v>2.5357767371542099E-2</v>
      </c>
      <c r="AE486">
        <v>455337</v>
      </c>
      <c r="AF486">
        <v>0</v>
      </c>
      <c r="AG486">
        <v>19.159363127570099</v>
      </c>
      <c r="AH486">
        <v>72.394386299046104</v>
      </c>
      <c r="AI486">
        <v>-0.10940559468215801</v>
      </c>
    </row>
    <row r="487" spans="1:35" x14ac:dyDescent="0.25">
      <c r="A487" t="s">
        <v>1293</v>
      </c>
      <c r="B487" t="s">
        <v>1292</v>
      </c>
      <c r="C487" t="s">
        <v>497</v>
      </c>
      <c r="D487">
        <v>6710.3468314749998</v>
      </c>
      <c r="E487">
        <v>389.15</v>
      </c>
      <c r="F487">
        <v>-16.045565163973102</v>
      </c>
      <c r="G487">
        <v>22.9930467762326</v>
      </c>
      <c r="H487">
        <v>12.292598470639099</v>
      </c>
      <c r="I487">
        <v>8.7402769037066399</v>
      </c>
      <c r="J487">
        <v>3.5975844789926699</v>
      </c>
      <c r="K487">
        <v>43.0698529411764</v>
      </c>
      <c r="N487">
        <v>11.3953450718243</v>
      </c>
      <c r="O487">
        <v>260475</v>
      </c>
      <c r="P487">
        <v>10</v>
      </c>
      <c r="Q487">
        <v>-1.4435861719640399</v>
      </c>
      <c r="R487">
        <v>2.5158061116965098</v>
      </c>
      <c r="S487">
        <v>3.0169456406911901</v>
      </c>
      <c r="T487">
        <v>-54.932392099867599</v>
      </c>
      <c r="U487">
        <v>427718.95454545401</v>
      </c>
      <c r="V487">
        <v>74.799012173352807</v>
      </c>
      <c r="W487">
        <v>294857.0625</v>
      </c>
      <c r="X487">
        <v>-0.68830107965739895</v>
      </c>
      <c r="Y487">
        <v>23.418624715026802</v>
      </c>
      <c r="Z487">
        <v>-0.138182277857925</v>
      </c>
      <c r="AA487">
        <v>-0.19210854981202199</v>
      </c>
      <c r="AB487">
        <v>8.0726681910510507</v>
      </c>
      <c r="AC487">
        <v>2.95070248708473E-2</v>
      </c>
      <c r="AD487">
        <v>-0.29140081094855502</v>
      </c>
      <c r="AE487">
        <v>78772</v>
      </c>
      <c r="AF487">
        <v>0</v>
      </c>
      <c r="AG487">
        <v>3.1118415960601999</v>
      </c>
      <c r="AH487">
        <v>49.222279872296497</v>
      </c>
      <c r="AI487">
        <v>-0.19877193168853999</v>
      </c>
    </row>
    <row r="488" spans="1:35" x14ac:dyDescent="0.25">
      <c r="A488" t="s">
        <v>1248</v>
      </c>
      <c r="B488" t="s">
        <v>1247</v>
      </c>
      <c r="C488" t="s">
        <v>407</v>
      </c>
      <c r="D488">
        <v>6705.6726615750003</v>
      </c>
      <c r="E488">
        <v>277.89999999999998</v>
      </c>
      <c r="F488">
        <v>137.860327937899</v>
      </c>
      <c r="G488">
        <v>58.032413989195298</v>
      </c>
      <c r="H488">
        <v>5.0264550264550003</v>
      </c>
      <c r="I488">
        <v>1.4741334595225</v>
      </c>
      <c r="J488">
        <v>10.867218423893499</v>
      </c>
      <c r="K488">
        <v>156.602031394275</v>
      </c>
      <c r="L488">
        <v>153.905893101873</v>
      </c>
      <c r="M488">
        <v>25.7297760262277</v>
      </c>
      <c r="N488">
        <v>46.434712284786997</v>
      </c>
      <c r="O488">
        <v>351711</v>
      </c>
      <c r="P488">
        <v>2</v>
      </c>
      <c r="Q488">
        <v>-0.90925298627206597</v>
      </c>
      <c r="R488">
        <v>-2.0789288231148801</v>
      </c>
      <c r="S488">
        <v>-1.5777892941201901</v>
      </c>
      <c r="T488">
        <v>5.4754343190794499</v>
      </c>
      <c r="U488">
        <v>1086495.4545454499</v>
      </c>
      <c r="V488">
        <v>-40.713839017063798</v>
      </c>
      <c r="W488">
        <v>1257931.640625</v>
      </c>
      <c r="X488">
        <v>0</v>
      </c>
      <c r="Y488">
        <v>2.1817042945343799</v>
      </c>
      <c r="Z488">
        <v>0.42298491533193799</v>
      </c>
      <c r="AA488">
        <v>0.32578329345215701</v>
      </c>
      <c r="AB488">
        <v>0.67229354786923601</v>
      </c>
      <c r="AC488">
        <v>0.18984999563056301</v>
      </c>
      <c r="AD488">
        <v>-0.332308904782807</v>
      </c>
      <c r="AE488">
        <v>70310</v>
      </c>
      <c r="AF488">
        <v>0</v>
      </c>
      <c r="AG488">
        <v>12.416474276563299</v>
      </c>
      <c r="AH488">
        <v>74.999999895442997</v>
      </c>
      <c r="AI488">
        <v>0</v>
      </c>
    </row>
    <row r="489" spans="1:35" x14ac:dyDescent="0.25">
      <c r="A489" t="s">
        <v>1259</v>
      </c>
      <c r="B489" t="s">
        <v>1258</v>
      </c>
      <c r="C489" t="s">
        <v>533</v>
      </c>
      <c r="D489">
        <v>6686.4529534000003</v>
      </c>
      <c r="E489">
        <v>163.25</v>
      </c>
      <c r="F489">
        <v>-12.983696477104401</v>
      </c>
      <c r="G489">
        <v>30.287310454908202</v>
      </c>
      <c r="H489">
        <v>0.70943861813695597</v>
      </c>
      <c r="I489">
        <v>-2.8428829487955398</v>
      </c>
      <c r="J489">
        <v>12.343032159264901</v>
      </c>
      <c r="K489">
        <v>40.732758620689602</v>
      </c>
      <c r="L489">
        <v>3.0618686868686802</v>
      </c>
      <c r="M489">
        <v>7.9427802388579698</v>
      </c>
      <c r="N489">
        <v>18.6896087504999</v>
      </c>
      <c r="O489">
        <v>3305153</v>
      </c>
      <c r="P489">
        <v>2</v>
      </c>
      <c r="Q489">
        <v>-2.71156138259833</v>
      </c>
      <c r="R489">
        <v>-2.4208009563658099</v>
      </c>
      <c r="S489">
        <v>-1.9196614273711301</v>
      </c>
      <c r="T489">
        <v>65.948243615807101</v>
      </c>
      <c r="U489">
        <v>2074450.7727272699</v>
      </c>
      <c r="V489">
        <v>296.99868473997998</v>
      </c>
      <c r="W489">
        <v>3568425.8125</v>
      </c>
      <c r="X489">
        <v>0</v>
      </c>
      <c r="Y489">
        <v>2.5675666078335699</v>
      </c>
      <c r="Z489">
        <v>0.420464109983817</v>
      </c>
      <c r="AA489">
        <v>6.9501785960177198E-2</v>
      </c>
      <c r="AB489">
        <v>20.538092072594399</v>
      </c>
      <c r="AC489">
        <v>-0.82408686883799398</v>
      </c>
      <c r="AD489">
        <v>-1.8705614341666801</v>
      </c>
      <c r="AE489">
        <v>180853</v>
      </c>
      <c r="AF489">
        <v>0</v>
      </c>
      <c r="AG489">
        <v>21.401906401096099</v>
      </c>
      <c r="AH489">
        <v>37.844017202174399</v>
      </c>
      <c r="AI489">
        <v>0</v>
      </c>
    </row>
    <row r="490" spans="1:35" x14ac:dyDescent="0.25">
      <c r="A490" t="s">
        <v>1295</v>
      </c>
      <c r="B490" t="s">
        <v>1294</v>
      </c>
      <c r="C490" t="s">
        <v>88</v>
      </c>
      <c r="D490">
        <v>6685.33094256</v>
      </c>
      <c r="E490">
        <v>425.05</v>
      </c>
      <c r="F490">
        <v>-32.176188684099401</v>
      </c>
      <c r="G490">
        <v>-11.540062434963501</v>
      </c>
      <c r="H490">
        <v>0.59164595905809902</v>
      </c>
      <c r="I490">
        <v>-2.9606756078743999</v>
      </c>
      <c r="J490">
        <v>39.418891895071098</v>
      </c>
      <c r="K490">
        <v>21.286916821229799</v>
      </c>
      <c r="L490">
        <v>-16.1306235201262</v>
      </c>
      <c r="N490">
        <v>-23.1377641393718</v>
      </c>
      <c r="O490">
        <v>243826</v>
      </c>
      <c r="P490">
        <v>1</v>
      </c>
      <c r="Q490">
        <v>0.43714555765596003</v>
      </c>
      <c r="R490">
        <v>4.3835952848722997</v>
      </c>
      <c r="S490">
        <v>4.8847348138669897</v>
      </c>
      <c r="T490">
        <v>-55.165280518100197</v>
      </c>
      <c r="U490">
        <v>303001.5</v>
      </c>
      <c r="V490">
        <v>-6.5965385411000304</v>
      </c>
      <c r="W490">
        <v>396686.515625</v>
      </c>
      <c r="X490">
        <v>0</v>
      </c>
      <c r="Y490">
        <v>6.7291696099686904</v>
      </c>
      <c r="Z490">
        <v>0.74753797434861302</v>
      </c>
      <c r="AA490">
        <v>1.8296566801923699</v>
      </c>
      <c r="AB490">
        <v>6.1530800580224296</v>
      </c>
      <c r="AC490">
        <v>-1.5734738059601601</v>
      </c>
      <c r="AD490">
        <v>-2.2398703464821401</v>
      </c>
      <c r="AE490">
        <v>186294</v>
      </c>
      <c r="AF490">
        <v>1.7735935451842699</v>
      </c>
      <c r="AG490">
        <v>22.398714137773698</v>
      </c>
      <c r="AH490">
        <v>51.4739080312578</v>
      </c>
      <c r="AI490">
        <v>0</v>
      </c>
    </row>
    <row r="491" spans="1:35" x14ac:dyDescent="0.25">
      <c r="A491" t="s">
        <v>1263</v>
      </c>
      <c r="B491" t="s">
        <v>1262</v>
      </c>
      <c r="C491" t="s">
        <v>1140</v>
      </c>
      <c r="D491">
        <v>6636.6662775300001</v>
      </c>
      <c r="E491">
        <v>1290.8399999999999</v>
      </c>
      <c r="F491">
        <v>-8.0769811412894192</v>
      </c>
      <c r="G491">
        <v>4.7122287568444401</v>
      </c>
      <c r="H491">
        <v>0.39665873349198899</v>
      </c>
      <c r="I491">
        <v>-3.1556628334405099</v>
      </c>
      <c r="J491">
        <v>3.0104428124322302</v>
      </c>
      <c r="K491">
        <v>24.1192307692307</v>
      </c>
      <c r="L491">
        <v>7.9685840226837401</v>
      </c>
      <c r="N491">
        <v>-6.8854729475638399</v>
      </c>
      <c r="O491">
        <v>12279</v>
      </c>
      <c r="P491">
        <v>0</v>
      </c>
      <c r="Q491">
        <v>-2.5558214642545402E-2</v>
      </c>
      <c r="R491">
        <v>0.27187844703031</v>
      </c>
      <c r="S491">
        <v>0.773017976024996</v>
      </c>
      <c r="T491">
        <v>-15.3639371381306</v>
      </c>
      <c r="U491">
        <v>11257.6363636363</v>
      </c>
      <c r="V491">
        <v>-40.741276965397397</v>
      </c>
      <c r="W491">
        <v>11391.890625</v>
      </c>
    </row>
    <row r="492" spans="1:35" x14ac:dyDescent="0.25">
      <c r="A492" t="s">
        <v>1261</v>
      </c>
      <c r="B492" t="s">
        <v>1260</v>
      </c>
      <c r="C492" t="s">
        <v>1055</v>
      </c>
      <c r="D492">
        <v>6634.7974100800002</v>
      </c>
      <c r="E492">
        <v>297.25</v>
      </c>
      <c r="F492">
        <v>1.2359499277609001</v>
      </c>
      <c r="G492">
        <v>7.38800578034681</v>
      </c>
      <c r="H492">
        <v>6.3125894134477702</v>
      </c>
      <c r="I492">
        <v>2.7602678465152701</v>
      </c>
      <c r="J492">
        <v>12.0269133725819</v>
      </c>
      <c r="K492">
        <v>36.603860294117602</v>
      </c>
      <c r="L492">
        <v>17.281515091734001</v>
      </c>
      <c r="M492">
        <v>51.414076279493898</v>
      </c>
      <c r="N492">
        <v>-4.20969592406147</v>
      </c>
      <c r="O492">
        <v>911546</v>
      </c>
      <c r="P492">
        <v>1</v>
      </c>
      <c r="Q492">
        <v>-1.9300560870999699</v>
      </c>
      <c r="R492">
        <v>-2.2525485037816502</v>
      </c>
      <c r="S492">
        <v>-1.7514089747869701</v>
      </c>
      <c r="T492">
        <v>21.1207119917405</v>
      </c>
      <c r="U492">
        <v>937415</v>
      </c>
      <c r="V492">
        <v>-67.936389569915505</v>
      </c>
      <c r="W492">
        <v>705877.1875</v>
      </c>
      <c r="X492">
        <v>-0.241809144198946</v>
      </c>
      <c r="Y492">
        <v>8.2114599620221203</v>
      </c>
      <c r="Z492">
        <v>-0.32904645327726201</v>
      </c>
      <c r="AA492">
        <v>0.116889799678915</v>
      </c>
      <c r="AB492">
        <v>4.2325029714300504</v>
      </c>
      <c r="AC492">
        <v>-0.43886154301806801</v>
      </c>
      <c r="AD492">
        <v>-1.0517456221157</v>
      </c>
      <c r="AE492">
        <v>94966</v>
      </c>
      <c r="AF492">
        <v>0</v>
      </c>
      <c r="AG492">
        <v>12.775485426159801</v>
      </c>
      <c r="AH492">
        <v>60.983280575724599</v>
      </c>
      <c r="AI492">
        <v>0</v>
      </c>
    </row>
    <row r="493" spans="1:35" x14ac:dyDescent="0.25">
      <c r="A493" t="s">
        <v>1230</v>
      </c>
      <c r="B493" t="s">
        <v>1229</v>
      </c>
      <c r="C493" t="s">
        <v>504</v>
      </c>
      <c r="D493">
        <v>6632.9290380049997</v>
      </c>
      <c r="E493">
        <v>976.1</v>
      </c>
      <c r="F493">
        <v>89.297865992017094</v>
      </c>
      <c r="G493">
        <v>70.482927255261501</v>
      </c>
      <c r="H493">
        <v>-4.0962621607780497E-2</v>
      </c>
      <c r="I493">
        <v>-3.59328418854028</v>
      </c>
      <c r="J493">
        <v>10.736604856059801</v>
      </c>
      <c r="K493">
        <v>110.547886108714</v>
      </c>
      <c r="L493">
        <v>105.34343115599</v>
      </c>
      <c r="N493">
        <v>58.8852255508532</v>
      </c>
      <c r="O493">
        <v>43102</v>
      </c>
      <c r="P493">
        <v>10</v>
      </c>
      <c r="Q493">
        <v>-2.2090868105996</v>
      </c>
      <c r="R493">
        <v>-7.4479685203622097</v>
      </c>
      <c r="S493">
        <v>-6.9468289913675196</v>
      </c>
      <c r="T493">
        <v>0.691491846937345</v>
      </c>
      <c r="U493">
        <v>70422.318181818104</v>
      </c>
      <c r="V493">
        <v>16.539137488170802</v>
      </c>
      <c r="W493">
        <v>126355.0625</v>
      </c>
      <c r="X493">
        <v>-4.1794155085358504</v>
      </c>
      <c r="Y493">
        <v>16.6376214936008</v>
      </c>
      <c r="Z493">
        <v>4.58971254110069</v>
      </c>
      <c r="AA493">
        <v>4.9692589000544398</v>
      </c>
      <c r="AB493">
        <v>2.5002459531068699</v>
      </c>
      <c r="AC493">
        <v>8.4795046311523195E-2</v>
      </c>
      <c r="AD493">
        <v>4.5081242195339398E-2</v>
      </c>
      <c r="AE493">
        <v>60665</v>
      </c>
      <c r="AF493">
        <v>0</v>
      </c>
      <c r="AG493">
        <v>4.7029383800660298</v>
      </c>
      <c r="AH493">
        <v>74.989994591442894</v>
      </c>
      <c r="AI493">
        <v>-4.10667842258216</v>
      </c>
    </row>
    <row r="494" spans="1:35" x14ac:dyDescent="0.25">
      <c r="A494" t="s">
        <v>1250</v>
      </c>
      <c r="B494" t="s">
        <v>1249</v>
      </c>
      <c r="C494" t="s">
        <v>24</v>
      </c>
      <c r="D494">
        <v>6613.9346384949904</v>
      </c>
      <c r="E494">
        <v>780.5</v>
      </c>
      <c r="F494">
        <v>22.7593432479066</v>
      </c>
      <c r="G494">
        <v>26.3660649235003</v>
      </c>
      <c r="H494">
        <v>4.44964871194379</v>
      </c>
      <c r="I494">
        <v>0.89732714501129296</v>
      </c>
      <c r="J494">
        <v>12.6201153106982</v>
      </c>
      <c r="K494">
        <v>45.8333333333333</v>
      </c>
      <c r="L494">
        <v>38.804908411879701</v>
      </c>
      <c r="M494">
        <v>6.3481750558254104</v>
      </c>
      <c r="N494">
        <v>14.768363219092</v>
      </c>
      <c r="O494">
        <v>137915</v>
      </c>
      <c r="P494">
        <v>10</v>
      </c>
      <c r="Q494">
        <v>0.34068265089669902</v>
      </c>
      <c r="R494">
        <v>-1.99033088466126</v>
      </c>
      <c r="S494">
        <v>-1.4891913556665799</v>
      </c>
      <c r="T494">
        <v>2.5748774664752698</v>
      </c>
      <c r="U494">
        <v>490196.5</v>
      </c>
      <c r="V494">
        <v>-43.4215762289802</v>
      </c>
      <c r="W494">
        <v>372573.4375</v>
      </c>
      <c r="X494">
        <v>-0.67114340134362704</v>
      </c>
      <c r="Y494">
        <v>9.1299617079736599</v>
      </c>
      <c r="Z494">
        <v>0.15719014260936701</v>
      </c>
      <c r="AA494">
        <v>0.33471792732102601</v>
      </c>
      <c r="AB494">
        <v>5.3254955135170299</v>
      </c>
      <c r="AC494">
        <v>1.50693525228929</v>
      </c>
      <c r="AD494">
        <v>1.9488620345427301</v>
      </c>
      <c r="AE494">
        <v>82035</v>
      </c>
      <c r="AF494">
        <v>10.453720484261201</v>
      </c>
      <c r="AG494">
        <v>6.9539583400639202</v>
      </c>
      <c r="AH494">
        <v>74.304120504103906</v>
      </c>
      <c r="AI494">
        <v>-0.65811707574630396</v>
      </c>
    </row>
    <row r="495" spans="1:35" x14ac:dyDescent="0.25">
      <c r="A495" t="s">
        <v>1272</v>
      </c>
      <c r="B495" t="s">
        <v>1271</v>
      </c>
      <c r="C495" t="s">
        <v>504</v>
      </c>
      <c r="D495">
        <v>6613.6572226400003</v>
      </c>
      <c r="E495">
        <v>1480.35</v>
      </c>
      <c r="F495">
        <v>-5.8430787499182202</v>
      </c>
      <c r="G495">
        <v>-3.9918282638303499</v>
      </c>
      <c r="H495">
        <v>-1.1815359967958301</v>
      </c>
      <c r="I495">
        <v>-4.7338575637283302</v>
      </c>
      <c r="J495">
        <v>42.533860235755</v>
      </c>
      <c r="K495">
        <v>10.8668788616363</v>
      </c>
      <c r="L495">
        <v>10.202486414054899</v>
      </c>
      <c r="M495">
        <v>37.119453939738797</v>
      </c>
      <c r="N495">
        <v>-15.589529968238599</v>
      </c>
      <c r="O495">
        <v>133199</v>
      </c>
      <c r="P495">
        <v>2</v>
      </c>
      <c r="Q495">
        <v>0.62878118414791595</v>
      </c>
      <c r="R495">
        <v>1.29323616955762</v>
      </c>
      <c r="S495">
        <v>1.7943756985523001</v>
      </c>
      <c r="T495">
        <v>55.519101438445702</v>
      </c>
      <c r="U495">
        <v>73662.590909090897</v>
      </c>
      <c r="V495">
        <v>133.01203554684699</v>
      </c>
      <c r="W495">
        <v>80488.8125</v>
      </c>
      <c r="X495">
        <v>0</v>
      </c>
      <c r="Y495">
        <v>10.7532640360534</v>
      </c>
      <c r="Z495">
        <v>0.16715000018684301</v>
      </c>
      <c r="AA495">
        <v>0.101500928971947</v>
      </c>
      <c r="AB495">
        <v>18.8411788948534</v>
      </c>
      <c r="AC495">
        <v>-1.1150888675866599</v>
      </c>
      <c r="AD495">
        <v>-0.178525257698296</v>
      </c>
      <c r="AE495">
        <v>112895</v>
      </c>
      <c r="AF495">
        <v>0</v>
      </c>
      <c r="AG495">
        <v>23.206334981893001</v>
      </c>
      <c r="AH495">
        <v>38.737044796182197</v>
      </c>
      <c r="AI495">
        <v>0</v>
      </c>
    </row>
    <row r="496" spans="1:35" x14ac:dyDescent="0.25">
      <c r="A496" t="s">
        <v>1274</v>
      </c>
      <c r="B496" t="s">
        <v>1273</v>
      </c>
      <c r="C496" t="s">
        <v>362</v>
      </c>
      <c r="D496">
        <v>6611.2551594799997</v>
      </c>
      <c r="E496">
        <v>5818.3</v>
      </c>
      <c r="F496">
        <v>33.870050455511198</v>
      </c>
      <c r="G496">
        <v>30.863003531184599</v>
      </c>
      <c r="H496">
        <v>7.0622872389364204</v>
      </c>
      <c r="I496">
        <v>3.5099656720039198</v>
      </c>
      <c r="J496">
        <v>0.54397332554181299</v>
      </c>
      <c r="K496">
        <v>55.659001832604297</v>
      </c>
      <c r="L496">
        <v>49.915615619484399</v>
      </c>
      <c r="M496">
        <v>13.939680266323901</v>
      </c>
      <c r="N496">
        <v>19.265301826776302</v>
      </c>
      <c r="O496">
        <v>4169</v>
      </c>
      <c r="P496">
        <v>10</v>
      </c>
      <c r="Q496">
        <v>0.57823452639221096</v>
      </c>
      <c r="R496">
        <v>1.37029261366112</v>
      </c>
      <c r="S496">
        <v>1.8714321426558</v>
      </c>
      <c r="T496">
        <v>-7.1698953462480501</v>
      </c>
      <c r="U496">
        <v>4910.8181818181802</v>
      </c>
      <c r="V496">
        <v>-36.048473692283999</v>
      </c>
      <c r="W496">
        <v>4000.78125</v>
      </c>
      <c r="X496">
        <v>0</v>
      </c>
      <c r="Y496">
        <v>4.89618646885594</v>
      </c>
      <c r="Z496">
        <v>0.11434503430351101</v>
      </c>
      <c r="AA496">
        <v>0.36679136003740798</v>
      </c>
      <c r="AB496">
        <v>4.05501371650411</v>
      </c>
      <c r="AC496">
        <v>0.12848503854551099</v>
      </c>
      <c r="AD496">
        <v>0.15545254663576299</v>
      </c>
      <c r="AE496">
        <v>19662</v>
      </c>
      <c r="AF496">
        <v>0</v>
      </c>
      <c r="AG496">
        <v>21.4897876969363</v>
      </c>
      <c r="AH496">
        <v>50.999915299974496</v>
      </c>
      <c r="AI496">
        <v>0</v>
      </c>
    </row>
    <row r="497" spans="1:35" x14ac:dyDescent="0.25">
      <c r="A497" t="s">
        <v>1329</v>
      </c>
      <c r="B497" t="s">
        <v>1328</v>
      </c>
      <c r="C497" t="s">
        <v>290</v>
      </c>
      <c r="D497">
        <v>6605.7422242699904</v>
      </c>
      <c r="E497">
        <v>658</v>
      </c>
      <c r="F497">
        <v>-16.045565163973102</v>
      </c>
      <c r="G497">
        <v>75.326405542232806</v>
      </c>
      <c r="H497">
        <v>19.930739086849499</v>
      </c>
      <c r="I497">
        <v>16.378417519917001</v>
      </c>
      <c r="J497">
        <v>3.6398176291793298</v>
      </c>
      <c r="K497">
        <v>104.920585487387</v>
      </c>
      <c r="N497">
        <v>63.728703837824497</v>
      </c>
      <c r="O497">
        <v>221490</v>
      </c>
      <c r="P497">
        <v>10</v>
      </c>
      <c r="Q497">
        <v>-4.5571927692534403E-2</v>
      </c>
      <c r="R497">
        <v>6.6450567260940003</v>
      </c>
      <c r="S497">
        <v>7.1461962550886797</v>
      </c>
      <c r="T497">
        <v>121.39701325443301</v>
      </c>
      <c r="U497">
        <v>153208.09090909001</v>
      </c>
      <c r="V497">
        <v>208.93367738335999</v>
      </c>
      <c r="W497">
        <v>279832.015625</v>
      </c>
      <c r="X497">
        <v>0</v>
      </c>
      <c r="Y497">
        <v>16.5094590633766</v>
      </c>
      <c r="Z497">
        <v>2.9552213844010899</v>
      </c>
      <c r="AA497">
        <v>3.7371425340379298</v>
      </c>
      <c r="AB497">
        <v>5.4365925082431303</v>
      </c>
      <c r="AC497">
        <v>-0.54560169912303602</v>
      </c>
      <c r="AD497">
        <v>0.111861450679059</v>
      </c>
      <c r="AE497">
        <v>42478</v>
      </c>
      <c r="AF497">
        <v>1.6098461369679899</v>
      </c>
      <c r="AG497">
        <v>5.1317949729771897</v>
      </c>
      <c r="AH497">
        <v>68.181173475479397</v>
      </c>
      <c r="AI497">
        <v>0</v>
      </c>
    </row>
    <row r="498" spans="1:35" x14ac:dyDescent="0.25">
      <c r="A498" t="s">
        <v>1297</v>
      </c>
      <c r="B498" t="s">
        <v>1296</v>
      </c>
      <c r="C498" t="s">
        <v>323</v>
      </c>
      <c r="D498">
        <v>6563.6227171800001</v>
      </c>
      <c r="E498">
        <v>214.7</v>
      </c>
      <c r="F498">
        <v>-1.6304306049537201</v>
      </c>
      <c r="G498">
        <v>13.148880105401799</v>
      </c>
      <c r="H498">
        <v>0.163284348028922</v>
      </c>
      <c r="I498">
        <v>-3.38903721890357</v>
      </c>
      <c r="J498">
        <v>39.240801117838799</v>
      </c>
      <c r="K498">
        <v>28.409090909090899</v>
      </c>
      <c r="L498">
        <v>14.4151345590194</v>
      </c>
      <c r="M498">
        <v>12.5554611542752</v>
      </c>
      <c r="N498">
        <v>1.5511784009935501</v>
      </c>
      <c r="O498">
        <v>2516772</v>
      </c>
      <c r="P498">
        <v>10</v>
      </c>
      <c r="Q498">
        <v>1.36921624173747</v>
      </c>
      <c r="R498">
        <v>3.5197685631629598</v>
      </c>
      <c r="S498">
        <v>4.0209080921576401</v>
      </c>
      <c r="T498">
        <v>1.3770726883470199</v>
      </c>
      <c r="U498">
        <v>2550778.5</v>
      </c>
      <c r="V498">
        <v>15.7322255387186</v>
      </c>
      <c r="W498">
        <v>3474533.609375</v>
      </c>
      <c r="X498">
        <v>-2.7508967650646799E-4</v>
      </c>
      <c r="Y498">
        <v>9.4312381907918095</v>
      </c>
      <c r="Z498">
        <v>4.2099267394782203E-2</v>
      </c>
      <c r="AA498">
        <v>-0.47014222102368503</v>
      </c>
      <c r="AB498">
        <v>13.644804943271801</v>
      </c>
      <c r="AC498">
        <v>0.49700537453405602</v>
      </c>
      <c r="AD498">
        <v>0.57978018963692901</v>
      </c>
      <c r="AE498">
        <v>194254</v>
      </c>
      <c r="AF498">
        <v>7.26686548473615</v>
      </c>
      <c r="AG498">
        <v>11.725070153586501</v>
      </c>
      <c r="AH498">
        <v>28.415480106598</v>
      </c>
      <c r="AI498">
        <v>0</v>
      </c>
    </row>
    <row r="499" spans="1:35" x14ac:dyDescent="0.25">
      <c r="A499" t="s">
        <v>1301</v>
      </c>
      <c r="B499" t="s">
        <v>1300</v>
      </c>
      <c r="C499" t="s">
        <v>85</v>
      </c>
      <c r="D499">
        <v>6528.6484668000003</v>
      </c>
      <c r="E499">
        <v>746.4</v>
      </c>
      <c r="F499">
        <v>-2.2650773590951099</v>
      </c>
      <c r="G499">
        <v>41.9281232173417</v>
      </c>
      <c r="H499">
        <v>5.46841882153453</v>
      </c>
      <c r="I499">
        <v>1.9160972546020301</v>
      </c>
      <c r="J499">
        <v>3.4967845659163999</v>
      </c>
      <c r="K499">
        <v>54.534161490683204</v>
      </c>
      <c r="L499">
        <v>13.780487804878</v>
      </c>
      <c r="M499">
        <v>15.985039755783299</v>
      </c>
      <c r="N499">
        <v>30.330421512933398</v>
      </c>
      <c r="O499">
        <v>101095</v>
      </c>
      <c r="P499">
        <v>10</v>
      </c>
      <c r="Q499">
        <v>0</v>
      </c>
      <c r="R499">
        <v>1.59248672927724</v>
      </c>
      <c r="S499">
        <v>2.0936262582719301</v>
      </c>
      <c r="T499">
        <v>0</v>
      </c>
      <c r="U499">
        <v>97125.761904761894</v>
      </c>
      <c r="V499">
        <v>93.954684112579798</v>
      </c>
      <c r="W499">
        <v>121347.53968253901</v>
      </c>
      <c r="X499">
        <v>7.3064576592315605E-2</v>
      </c>
      <c r="Y499">
        <v>25.095751333094199</v>
      </c>
      <c r="Z499">
        <v>0.85936018737381303</v>
      </c>
      <c r="AA499">
        <v>4.3199896315677497</v>
      </c>
      <c r="AB499">
        <v>2.1767197434916401</v>
      </c>
      <c r="AC499">
        <v>-0.16997143054443101</v>
      </c>
      <c r="AD499">
        <v>-1.97663529413733</v>
      </c>
      <c r="AE499">
        <v>58221</v>
      </c>
      <c r="AF499">
        <v>0</v>
      </c>
      <c r="AG499">
        <v>6.6865961281258999</v>
      </c>
      <c r="AH499">
        <v>64.240777207839201</v>
      </c>
      <c r="AI499">
        <v>7.3064576592315605E-2</v>
      </c>
    </row>
    <row r="500" spans="1:35" x14ac:dyDescent="0.25">
      <c r="A500" t="s">
        <v>1394</v>
      </c>
      <c r="B500" t="s">
        <v>1393</v>
      </c>
      <c r="C500" t="s">
        <v>504</v>
      </c>
      <c r="D500">
        <v>6525.1897200000003</v>
      </c>
      <c r="E500">
        <v>3388.65</v>
      </c>
      <c r="F500">
        <v>175.37600346347699</v>
      </c>
      <c r="G500">
        <v>109.856014862981</v>
      </c>
      <c r="H500">
        <v>48.280313306786802</v>
      </c>
      <c r="I500">
        <v>44.727991739854303</v>
      </c>
      <c r="J500">
        <v>3.8053502132117498</v>
      </c>
      <c r="K500">
        <v>201.81696726786899</v>
      </c>
      <c r="L500">
        <v>191.42156862745099</v>
      </c>
      <c r="M500">
        <v>21.033763912595099</v>
      </c>
      <c r="N500">
        <v>98.2583131585735</v>
      </c>
      <c r="O500">
        <v>361049</v>
      </c>
      <c r="P500">
        <v>10</v>
      </c>
      <c r="Q500">
        <v>5.4012441679626697</v>
      </c>
      <c r="R500">
        <v>23.421110139860101</v>
      </c>
      <c r="S500">
        <v>23.9222496688548</v>
      </c>
      <c r="T500">
        <v>339.84771882804398</v>
      </c>
      <c r="U500">
        <v>45553.727272727199</v>
      </c>
      <c r="V500">
        <v>1446.9108826049701</v>
      </c>
      <c r="W500">
        <v>34415.59375</v>
      </c>
      <c r="X500">
        <v>0</v>
      </c>
      <c r="Y500">
        <v>23.2046631664833</v>
      </c>
      <c r="Z500">
        <v>-9.7895751297787797E-2</v>
      </c>
      <c r="AA500">
        <v>-1.2603418985339201E-2</v>
      </c>
      <c r="AB500">
        <v>0.772794549489359</v>
      </c>
      <c r="AC500">
        <v>-6.5662926042861502E-2</v>
      </c>
      <c r="AD500">
        <v>-8.3942317925431997E-2</v>
      </c>
      <c r="AE500">
        <v>17287</v>
      </c>
      <c r="AF500">
        <v>0</v>
      </c>
      <c r="AG500">
        <v>11.071842444452299</v>
      </c>
      <c r="AH500">
        <v>55.565656028159097</v>
      </c>
      <c r="AI500">
        <v>0</v>
      </c>
    </row>
    <row r="501" spans="1:35" x14ac:dyDescent="0.25">
      <c r="A501" t="s">
        <v>1255</v>
      </c>
      <c r="B501" t="s">
        <v>1254</v>
      </c>
      <c r="C501" t="s">
        <v>373</v>
      </c>
      <c r="D501">
        <v>6501.831466185</v>
      </c>
      <c r="E501">
        <v>578.5</v>
      </c>
      <c r="F501">
        <v>-16.045565163973102</v>
      </c>
      <c r="G501">
        <v>17.307107370982401</v>
      </c>
      <c r="H501">
        <v>2.4528468963074501</v>
      </c>
      <c r="I501">
        <v>-1.09947467062504</v>
      </c>
      <c r="J501">
        <v>13.9066551426102</v>
      </c>
      <c r="K501">
        <v>39.0457877658935</v>
      </c>
      <c r="N501">
        <v>5.7094056665741704</v>
      </c>
      <c r="O501">
        <v>21267</v>
      </c>
      <c r="P501">
        <v>10</v>
      </c>
      <c r="Q501">
        <v>1.3223574743847799</v>
      </c>
      <c r="R501">
        <v>-2.15644820295983</v>
      </c>
      <c r="S501">
        <v>-1.6553086739651399</v>
      </c>
      <c r="T501">
        <v>-36.580783682232898</v>
      </c>
      <c r="U501">
        <v>61854.818181818096</v>
      </c>
      <c r="V501">
        <v>25.092641609317099</v>
      </c>
      <c r="W501">
        <v>62912.328125</v>
      </c>
      <c r="X501">
        <v>0</v>
      </c>
      <c r="Y501">
        <v>7.8560075951139101</v>
      </c>
      <c r="Z501">
        <v>1.2117195521714601</v>
      </c>
      <c r="AA501">
        <v>1.9486557928168</v>
      </c>
      <c r="AB501">
        <v>1.492463523696</v>
      </c>
      <c r="AC501">
        <v>-0.164141403164699</v>
      </c>
      <c r="AD501">
        <v>-0.96088142071848603</v>
      </c>
      <c r="AE501">
        <v>21215</v>
      </c>
      <c r="AF501">
        <v>0</v>
      </c>
      <c r="AG501">
        <v>1.05023100145144</v>
      </c>
      <c r="AH501">
        <v>86.703305535812802</v>
      </c>
      <c r="AI501">
        <v>0</v>
      </c>
    </row>
    <row r="502" spans="1:35" x14ac:dyDescent="0.25">
      <c r="A502" t="s">
        <v>1311</v>
      </c>
      <c r="B502" t="s">
        <v>1310</v>
      </c>
      <c r="C502" t="s">
        <v>373</v>
      </c>
      <c r="D502">
        <v>6501.3724800999998</v>
      </c>
      <c r="E502">
        <v>200.55</v>
      </c>
      <c r="F502">
        <v>156.255860497941</v>
      </c>
      <c r="G502">
        <v>87.780898876404507</v>
      </c>
      <c r="H502">
        <v>13.8195232690125</v>
      </c>
      <c r="I502">
        <v>10.267201702079999</v>
      </c>
      <c r="J502">
        <v>2.2188980304163399</v>
      </c>
      <c r="K502">
        <v>213.359375</v>
      </c>
      <c r="L502">
        <v>172.30142566191401</v>
      </c>
      <c r="M502">
        <v>37.2017790267737</v>
      </c>
      <c r="N502">
        <v>76.183197171996198</v>
      </c>
      <c r="O502">
        <v>1010555</v>
      </c>
      <c r="P502">
        <v>2</v>
      </c>
      <c r="Q502">
        <v>-2.4925224327010401E-2</v>
      </c>
      <c r="R502">
        <v>2.9517453798767899</v>
      </c>
      <c r="S502">
        <v>3.4528849088714799</v>
      </c>
      <c r="T502">
        <v>-5.5709632265407301</v>
      </c>
      <c r="U502">
        <v>1094835.63636363</v>
      </c>
      <c r="V502">
        <v>109.022539283963</v>
      </c>
      <c r="W502">
        <v>1166751.5625</v>
      </c>
      <c r="X502">
        <v>0.18512921474412899</v>
      </c>
      <c r="Y502">
        <v>0.56291781269294505</v>
      </c>
      <c r="Z502">
        <v>0.48211776291762098</v>
      </c>
      <c r="AA502">
        <v>0.485471703961107</v>
      </c>
      <c r="AB502">
        <v>10.6436402620844</v>
      </c>
      <c r="AC502">
        <v>-8.3642723081087597E-2</v>
      </c>
      <c r="AD502">
        <v>1.5170646715273699</v>
      </c>
      <c r="AE502">
        <v>46580</v>
      </c>
      <c r="AF502">
        <v>0</v>
      </c>
      <c r="AG502">
        <v>8.0927397713399003</v>
      </c>
      <c r="AH502">
        <v>63.215737999628999</v>
      </c>
      <c r="AI502">
        <v>0</v>
      </c>
    </row>
    <row r="503" spans="1:35" x14ac:dyDescent="0.25">
      <c r="A503" t="s">
        <v>1289</v>
      </c>
      <c r="B503" t="s">
        <v>1288</v>
      </c>
      <c r="C503" t="s">
        <v>1140</v>
      </c>
      <c r="D503">
        <v>6496.9056107910001</v>
      </c>
      <c r="E503">
        <v>1083.31</v>
      </c>
      <c r="F503">
        <v>-6.7472752986651896</v>
      </c>
      <c r="G503">
        <v>4.9525765605169401</v>
      </c>
      <c r="H503">
        <v>0.41154170567353299</v>
      </c>
      <c r="I503">
        <v>-3.1407798612589599</v>
      </c>
      <c r="J503">
        <v>16.864055533503802</v>
      </c>
      <c r="K503">
        <v>28.354265402843598</v>
      </c>
      <c r="L503">
        <v>9.2982898653079697</v>
      </c>
      <c r="N503">
        <v>-6.6451251438913399</v>
      </c>
      <c r="O503">
        <v>2636</v>
      </c>
      <c r="P503">
        <v>0</v>
      </c>
      <c r="Q503">
        <v>7.7600303010699395E-2</v>
      </c>
      <c r="R503">
        <v>0.37339707953450102</v>
      </c>
      <c r="S503">
        <v>0.87453660852918702</v>
      </c>
      <c r="T503">
        <v>-37.372297457828402</v>
      </c>
      <c r="U503">
        <v>2197.54545454545</v>
      </c>
      <c r="V503">
        <v>59.951456310679603</v>
      </c>
      <c r="W503">
        <v>2780.40625</v>
      </c>
    </row>
    <row r="504" spans="1:35" x14ac:dyDescent="0.25">
      <c r="A504" t="s">
        <v>1291</v>
      </c>
      <c r="B504" t="s">
        <v>1290</v>
      </c>
      <c r="C504" t="s">
        <v>315</v>
      </c>
      <c r="D504">
        <v>6488.1589269699998</v>
      </c>
      <c r="E504">
        <v>875.4</v>
      </c>
      <c r="F504">
        <v>-0.88408387738499095</v>
      </c>
      <c r="G504">
        <v>27.702407002188099</v>
      </c>
      <c r="H504">
        <v>9.0841121495327002</v>
      </c>
      <c r="I504">
        <v>5.5317905826002001</v>
      </c>
      <c r="J504">
        <v>1.4393420150788201</v>
      </c>
      <c r="K504">
        <v>52.243478260869502</v>
      </c>
      <c r="L504">
        <v>15.161481286588099</v>
      </c>
      <c r="M504">
        <v>15.310511985318801</v>
      </c>
      <c r="N504">
        <v>16.104705297779802</v>
      </c>
      <c r="O504">
        <v>274693</v>
      </c>
      <c r="P504">
        <v>2</v>
      </c>
      <c r="Q504">
        <v>2.4518696237345501</v>
      </c>
      <c r="R504">
        <v>2.6500938086303898</v>
      </c>
      <c r="S504">
        <v>3.1512333376250798</v>
      </c>
      <c r="T504">
        <v>311.90768953934702</v>
      </c>
      <c r="U504">
        <v>133131.86363636301</v>
      </c>
      <c r="V504">
        <v>361.75427389937602</v>
      </c>
      <c r="W504">
        <v>109428.296875</v>
      </c>
      <c r="X504">
        <v>1.8308563643401401</v>
      </c>
      <c r="Y504">
        <v>0.264663618728885</v>
      </c>
      <c r="Z504">
        <v>-0.38202708202652602</v>
      </c>
      <c r="AA504">
        <v>-0.85467866559354699</v>
      </c>
      <c r="AB504">
        <v>2.6850473042644301</v>
      </c>
      <c r="AC504">
        <v>0.32808909882611897</v>
      </c>
      <c r="AD504">
        <v>0.44732067274531601</v>
      </c>
      <c r="AE504">
        <v>78956</v>
      </c>
      <c r="AF504">
        <v>0</v>
      </c>
      <c r="AG504">
        <v>13.058614281982001</v>
      </c>
      <c r="AH504">
        <v>70.631286911618901</v>
      </c>
      <c r="AI504">
        <v>-2.8847044535908101E-2</v>
      </c>
    </row>
    <row r="505" spans="1:35" x14ac:dyDescent="0.25">
      <c r="A505" t="s">
        <v>1319</v>
      </c>
      <c r="B505" t="s">
        <v>1318</v>
      </c>
      <c r="C505" t="s">
        <v>41</v>
      </c>
      <c r="D505">
        <v>6483.0801203499996</v>
      </c>
      <c r="E505">
        <v>1686</v>
      </c>
      <c r="F505">
        <v>39.038829813720703</v>
      </c>
      <c r="G505">
        <v>65.456329735034302</v>
      </c>
      <c r="H505">
        <v>5.9444514264169799</v>
      </c>
      <c r="I505">
        <v>2.3921298594844802</v>
      </c>
      <c r="J505">
        <v>3.6180308422301302</v>
      </c>
      <c r="K505">
        <v>83.660130718954207</v>
      </c>
      <c r="L505">
        <v>55.084394977693897</v>
      </c>
      <c r="M505">
        <v>-16.1889577727454</v>
      </c>
      <c r="N505">
        <v>53.858628030626001</v>
      </c>
      <c r="O505">
        <v>357337</v>
      </c>
      <c r="P505">
        <v>10</v>
      </c>
      <c r="Q505">
        <v>0.37207917844917399</v>
      </c>
      <c r="R505">
        <v>4.4156809314423704</v>
      </c>
      <c r="S505">
        <v>4.9168204604370498</v>
      </c>
      <c r="T505">
        <v>85.971604925421204</v>
      </c>
      <c r="U505">
        <v>312050.136363636</v>
      </c>
      <c r="V505">
        <v>39.126084315771401</v>
      </c>
      <c r="W505">
        <v>528529.9375</v>
      </c>
      <c r="X505">
        <v>0.64860401104729704</v>
      </c>
      <c r="Y505">
        <v>7.4429675828061397</v>
      </c>
      <c r="Z505">
        <v>1.1711415313482301</v>
      </c>
      <c r="AA505">
        <v>0.75433393722056696</v>
      </c>
      <c r="AB505">
        <v>6.72743609061635</v>
      </c>
      <c r="AC505">
        <v>0.47633006806543599</v>
      </c>
      <c r="AD505">
        <v>-2.0976250447396598</v>
      </c>
      <c r="AE505">
        <v>135519</v>
      </c>
      <c r="AF505">
        <v>0</v>
      </c>
      <c r="AG505">
        <v>20.374014529048999</v>
      </c>
      <c r="AH505">
        <v>55.778447366385002</v>
      </c>
      <c r="AI505">
        <v>0</v>
      </c>
    </row>
    <row r="506" spans="1:35" x14ac:dyDescent="0.25">
      <c r="A506" t="s">
        <v>1270</v>
      </c>
      <c r="B506" t="s">
        <v>1269</v>
      </c>
      <c r="C506" t="s">
        <v>91</v>
      </c>
      <c r="D506">
        <v>6450.8902814000003</v>
      </c>
      <c r="E506">
        <v>2020.75</v>
      </c>
      <c r="F506">
        <v>-19.7643568544629</v>
      </c>
      <c r="G506">
        <v>24.193350132136899</v>
      </c>
      <c r="H506">
        <v>5.6684184380474303</v>
      </c>
      <c r="I506">
        <v>2.1160968711149302</v>
      </c>
      <c r="J506">
        <v>11.5872819497711</v>
      </c>
      <c r="K506">
        <v>36.990712494068198</v>
      </c>
      <c r="L506">
        <v>-3.7187916904898102</v>
      </c>
      <c r="M506">
        <v>29.0306330250346</v>
      </c>
      <c r="N506">
        <v>12.5956484277286</v>
      </c>
      <c r="O506">
        <v>250793</v>
      </c>
      <c r="P506">
        <v>5</v>
      </c>
      <c r="Q506">
        <v>-4.1276242438619297</v>
      </c>
      <c r="R506">
        <v>-6.1992294480805903</v>
      </c>
      <c r="S506">
        <v>-5.6980899190859002</v>
      </c>
      <c r="T506">
        <v>187.77165806081399</v>
      </c>
      <c r="U506">
        <v>197977.909090909</v>
      </c>
      <c r="V506">
        <v>13.183951620182301</v>
      </c>
      <c r="W506">
        <v>152272.875</v>
      </c>
      <c r="X506">
        <v>-0.69489067129233395</v>
      </c>
      <c r="Y506">
        <v>5.85871783504781</v>
      </c>
      <c r="Z506">
        <v>1.05693140723284</v>
      </c>
      <c r="AA506">
        <v>1.9602411130147499</v>
      </c>
      <c r="AB506">
        <v>13.4206212999249</v>
      </c>
      <c r="AC506">
        <v>0.27968195897471598</v>
      </c>
      <c r="AD506">
        <v>0.16837389444029999</v>
      </c>
      <c r="AE506">
        <v>105471</v>
      </c>
      <c r="AF506">
        <v>0</v>
      </c>
      <c r="AG506">
        <v>19.987653517451299</v>
      </c>
      <c r="AH506">
        <v>36.574836379194501</v>
      </c>
      <c r="AI506">
        <v>-0.17647755945608101</v>
      </c>
    </row>
    <row r="507" spans="1:35" x14ac:dyDescent="0.25">
      <c r="A507" t="s">
        <v>1285</v>
      </c>
      <c r="B507" t="s">
        <v>1284</v>
      </c>
      <c r="C507" t="s">
        <v>328</v>
      </c>
      <c r="D507">
        <v>6427.4607569</v>
      </c>
      <c r="E507">
        <v>568.9</v>
      </c>
      <c r="F507">
        <v>19.535941032404299</v>
      </c>
      <c r="G507">
        <v>0.246696035242286</v>
      </c>
      <c r="H507">
        <v>6.08857808857808</v>
      </c>
      <c r="I507">
        <v>2.5362565216455799</v>
      </c>
      <c r="J507">
        <v>31.6575848127966</v>
      </c>
      <c r="K507">
        <v>40.469135802469097</v>
      </c>
      <c r="L507">
        <v>35.581506196377397</v>
      </c>
      <c r="N507">
        <v>-11.351005669166</v>
      </c>
      <c r="O507">
        <v>30200</v>
      </c>
      <c r="P507">
        <v>2</v>
      </c>
      <c r="Q507">
        <v>-0.21048938782670501</v>
      </c>
      <c r="R507">
        <v>-1.4123559483580199</v>
      </c>
      <c r="S507">
        <v>-0.91121641936333797</v>
      </c>
      <c r="T507">
        <v>4.9704553354188299</v>
      </c>
      <c r="U507">
        <v>138401.09090909001</v>
      </c>
      <c r="V507">
        <v>-36.037276289314804</v>
      </c>
      <c r="W507">
        <v>76893.109375</v>
      </c>
      <c r="X507">
        <v>0</v>
      </c>
      <c r="Y507">
        <v>6.5780513131272604</v>
      </c>
      <c r="Z507">
        <v>-7.2728440309523606E-2</v>
      </c>
      <c r="AA507">
        <v>2.6007894613831701E-2</v>
      </c>
      <c r="AB507">
        <v>6.5902392430054597</v>
      </c>
      <c r="AC507">
        <v>2.5762202409752299E-2</v>
      </c>
      <c r="AD507">
        <v>2.1618253032634E-2</v>
      </c>
      <c r="AE507">
        <v>69988</v>
      </c>
      <c r="AF507">
        <v>0</v>
      </c>
      <c r="AG507">
        <v>9.1553199591033305</v>
      </c>
      <c r="AH507">
        <v>64.846754144326297</v>
      </c>
      <c r="AI507">
        <v>0</v>
      </c>
    </row>
    <row r="508" spans="1:35" x14ac:dyDescent="0.25">
      <c r="A508" t="s">
        <v>1279</v>
      </c>
      <c r="B508" t="s">
        <v>1278</v>
      </c>
      <c r="C508" t="s">
        <v>102</v>
      </c>
      <c r="D508">
        <v>6425.8270855800001</v>
      </c>
      <c r="E508">
        <v>523.1</v>
      </c>
      <c r="F508">
        <v>-16.045565163973102</v>
      </c>
      <c r="G508">
        <v>-15.805568968292199</v>
      </c>
      <c r="H508">
        <v>-3.21028772319363</v>
      </c>
      <c r="I508">
        <v>-6.7626092901261297</v>
      </c>
      <c r="J508">
        <v>39.896769260179603</v>
      </c>
      <c r="K508">
        <v>18.8323489323035</v>
      </c>
      <c r="N508">
        <v>-27.403270672700501</v>
      </c>
      <c r="O508">
        <v>126284</v>
      </c>
      <c r="P508">
        <v>2</v>
      </c>
      <c r="Q508">
        <v>0.17234775947912201</v>
      </c>
      <c r="R508">
        <v>-1.28326099264011</v>
      </c>
      <c r="S508">
        <v>-0.78212146364542601</v>
      </c>
      <c r="T508">
        <v>15.243657601752099</v>
      </c>
      <c r="U508">
        <v>158601.818181818</v>
      </c>
      <c r="V508">
        <v>25.0955918771669</v>
      </c>
      <c r="W508">
        <v>197173.15625</v>
      </c>
      <c r="X508">
        <v>0</v>
      </c>
      <c r="Y508">
        <v>30.7849068176637</v>
      </c>
      <c r="Z508">
        <v>0.52917528074023301</v>
      </c>
      <c r="AA508">
        <v>0.99116649657328104</v>
      </c>
      <c r="AB508">
        <v>4.0604791810461398</v>
      </c>
      <c r="AC508">
        <v>-1.4071734576069499</v>
      </c>
      <c r="AD508">
        <v>-1.9703227200763</v>
      </c>
      <c r="AE508">
        <v>62548</v>
      </c>
      <c r="AF508">
        <v>0</v>
      </c>
      <c r="AG508">
        <v>4.8616129105161301</v>
      </c>
      <c r="AH508">
        <v>53.602260730131398</v>
      </c>
      <c r="AI508">
        <v>0</v>
      </c>
    </row>
    <row r="509" spans="1:35" x14ac:dyDescent="0.25">
      <c r="A509" t="s">
        <v>1283</v>
      </c>
      <c r="B509" t="s">
        <v>1282</v>
      </c>
      <c r="C509" t="s">
        <v>27</v>
      </c>
      <c r="D509">
        <v>6396.6943377300004</v>
      </c>
      <c r="E509">
        <v>203.8</v>
      </c>
      <c r="F509">
        <v>181.69000824727499</v>
      </c>
      <c r="G509">
        <v>49.468280161349398</v>
      </c>
      <c r="H509">
        <v>18.5573007562536</v>
      </c>
      <c r="I509">
        <v>15.0049791893211</v>
      </c>
      <c r="J509">
        <v>5.6427870461236402</v>
      </c>
      <c r="K509">
        <v>200.14727540500701</v>
      </c>
      <c r="L509">
        <v>197.73557341124899</v>
      </c>
      <c r="M509">
        <v>14.031762906173601</v>
      </c>
      <c r="N509">
        <v>37.870578456941097</v>
      </c>
      <c r="O509">
        <v>1270221</v>
      </c>
      <c r="P509">
        <v>10</v>
      </c>
      <c r="Q509">
        <v>-0.41534326899584301</v>
      </c>
      <c r="R509">
        <v>-2.2776312634859699</v>
      </c>
      <c r="S509">
        <v>-1.7764917344912801</v>
      </c>
      <c r="T509">
        <v>38.643473211537497</v>
      </c>
      <c r="U509">
        <v>6090301.6363636302</v>
      </c>
      <c r="V509">
        <v>-47.970527769687898</v>
      </c>
      <c r="W509">
        <v>3457662.609375</v>
      </c>
      <c r="X509">
        <v>0</v>
      </c>
      <c r="Y509">
        <v>6.0045580847414897</v>
      </c>
      <c r="Z509">
        <v>0.26529107641348199</v>
      </c>
      <c r="AA509">
        <v>0.57629122318769299</v>
      </c>
      <c r="AB509">
        <v>21.0343960190439</v>
      </c>
      <c r="AC509">
        <v>0.726074088173007</v>
      </c>
      <c r="AD509">
        <v>1.2790220464652899</v>
      </c>
      <c r="AE509">
        <v>242125</v>
      </c>
      <c r="AF509">
        <v>0</v>
      </c>
      <c r="AG509">
        <v>38.034455904559799</v>
      </c>
      <c r="AH509">
        <v>0</v>
      </c>
      <c r="AI509">
        <v>0</v>
      </c>
    </row>
    <row r="510" spans="1:35" x14ac:dyDescent="0.25">
      <c r="A510" t="s">
        <v>1265</v>
      </c>
      <c r="B510" t="s">
        <v>1264</v>
      </c>
      <c r="C510" t="s">
        <v>1266</v>
      </c>
      <c r="D510">
        <v>6388.0808342500004</v>
      </c>
      <c r="E510">
        <v>520.75</v>
      </c>
      <c r="F510">
        <v>165.852339886641</v>
      </c>
      <c r="G510">
        <v>109.05258932155699</v>
      </c>
      <c r="H510">
        <v>24.2395323869736</v>
      </c>
      <c r="I510">
        <v>20.687210820041098</v>
      </c>
      <c r="J510">
        <v>17.100336053768501</v>
      </c>
      <c r="K510">
        <v>211.51855950707301</v>
      </c>
      <c r="L510">
        <v>181.89790505061401</v>
      </c>
      <c r="N510">
        <v>97.454887617149197</v>
      </c>
      <c r="O510">
        <v>302822</v>
      </c>
      <c r="P510">
        <v>1</v>
      </c>
      <c r="Q510">
        <v>0.21168093909362501</v>
      </c>
      <c r="R510">
        <v>-3.31414779056814</v>
      </c>
      <c r="S510">
        <v>-2.81300826157345</v>
      </c>
      <c r="T510">
        <v>-50.216349157290402</v>
      </c>
      <c r="U510">
        <v>416289.818181818</v>
      </c>
      <c r="V510">
        <v>115.883539719542</v>
      </c>
      <c r="W510">
        <v>381985.921875</v>
      </c>
      <c r="X510">
        <v>-4.9772753290298503E-2</v>
      </c>
      <c r="Y510">
        <v>11.6646674610761</v>
      </c>
      <c r="Z510">
        <v>8.1865951884473903E-2</v>
      </c>
      <c r="AA510">
        <v>0.18342964133822101</v>
      </c>
      <c r="AB510">
        <v>2.43931627509714</v>
      </c>
      <c r="AC510">
        <v>0.487119800085349</v>
      </c>
      <c r="AD510">
        <v>1.67257041975271</v>
      </c>
      <c r="AE510">
        <v>48373</v>
      </c>
      <c r="AF510">
        <v>0</v>
      </c>
      <c r="AG510">
        <v>24.410958896637599</v>
      </c>
      <c r="AH510">
        <v>26.938739081613601</v>
      </c>
      <c r="AI510">
        <v>-1.0227278073347799E-2</v>
      </c>
    </row>
    <row r="511" spans="1:35" x14ac:dyDescent="0.25">
      <c r="A511" t="s">
        <v>1276</v>
      </c>
      <c r="B511" t="s">
        <v>1275</v>
      </c>
      <c r="C511" t="s">
        <v>1277</v>
      </c>
      <c r="D511">
        <v>6382.4010115250003</v>
      </c>
      <c r="E511">
        <v>485.2</v>
      </c>
      <c r="F511">
        <v>-38.852024475085997</v>
      </c>
      <c r="G511">
        <v>4.4114482461803304</v>
      </c>
      <c r="H511">
        <v>-4.2903639412170804</v>
      </c>
      <c r="I511">
        <v>-7.8426855081495797</v>
      </c>
      <c r="J511">
        <v>35.9851607584501</v>
      </c>
      <c r="K511">
        <v>27.684210526315699</v>
      </c>
      <c r="L511">
        <v>-22.8064593111128</v>
      </c>
      <c r="M511">
        <v>11.219686971697699</v>
      </c>
      <c r="N511">
        <v>-7.1862534582279496</v>
      </c>
      <c r="O511">
        <v>161653</v>
      </c>
      <c r="P511">
        <v>1</v>
      </c>
      <c r="Q511">
        <v>-0.76694958584722295</v>
      </c>
      <c r="R511">
        <v>-3.2309533306741098</v>
      </c>
      <c r="S511">
        <v>-2.7298138016794198</v>
      </c>
      <c r="T511">
        <v>2.7059481301701398</v>
      </c>
      <c r="U511">
        <v>280617.909090909</v>
      </c>
      <c r="V511">
        <v>-62.495243840192998</v>
      </c>
      <c r="W511">
        <v>322066.0625</v>
      </c>
      <c r="X511">
        <v>-2.7395807547932801E-2</v>
      </c>
      <c r="Y511">
        <v>7.0528222862012893E-2</v>
      </c>
      <c r="Z511">
        <v>-3.82365132344194E-2</v>
      </c>
      <c r="AA511">
        <v>-3.5738327126968603E-2</v>
      </c>
      <c r="AB511">
        <v>6.2976277060639196</v>
      </c>
      <c r="AC511">
        <v>0.120734617004033</v>
      </c>
      <c r="AD511">
        <v>0.34013872588637301</v>
      </c>
      <c r="AE511">
        <v>263116</v>
      </c>
      <c r="AF511">
        <v>0</v>
      </c>
      <c r="AG511">
        <v>25.246897239726501</v>
      </c>
      <c r="AH511">
        <v>61.609101090470602</v>
      </c>
      <c r="AI511">
        <v>-9.2116064444525102E-3</v>
      </c>
    </row>
    <row r="512" spans="1:35" x14ac:dyDescent="0.25">
      <c r="A512" t="s">
        <v>1323</v>
      </c>
      <c r="B512" t="s">
        <v>1322</v>
      </c>
      <c r="C512" t="s">
        <v>527</v>
      </c>
      <c r="D512">
        <v>6377.683505</v>
      </c>
      <c r="E512">
        <v>370</v>
      </c>
      <c r="F512">
        <v>139.03888847270301</v>
      </c>
      <c r="G512">
        <v>91.115702479338793</v>
      </c>
      <c r="H512">
        <v>10.119047619047601</v>
      </c>
      <c r="I512">
        <v>6.5667260521151096</v>
      </c>
      <c r="J512">
        <v>19.486486486486498</v>
      </c>
      <c r="K512">
        <v>176.119402985074</v>
      </c>
      <c r="L512">
        <v>155.08445363667599</v>
      </c>
      <c r="M512">
        <v>166.54700439766401</v>
      </c>
      <c r="N512">
        <v>79.518000774930499</v>
      </c>
      <c r="O512">
        <v>4498</v>
      </c>
      <c r="P512">
        <v>1</v>
      </c>
      <c r="Q512">
        <v>-1.4647137150466001</v>
      </c>
      <c r="R512">
        <v>1.1619958988379999</v>
      </c>
      <c r="S512">
        <v>1.66313542783269</v>
      </c>
      <c r="T512">
        <v>-64.740926550129302</v>
      </c>
      <c r="U512">
        <v>23032.909090909001</v>
      </c>
      <c r="V512">
        <v>-44.769155206286797</v>
      </c>
      <c r="W512">
        <v>35586.953125</v>
      </c>
      <c r="X512">
        <v>0</v>
      </c>
      <c r="Y512">
        <v>0</v>
      </c>
      <c r="Z512">
        <v>0</v>
      </c>
      <c r="AA512">
        <v>0</v>
      </c>
      <c r="AB512">
        <v>7.1353250697252903</v>
      </c>
      <c r="AC512">
        <v>0.132473648047544</v>
      </c>
      <c r="AD512">
        <v>0.132473648047544</v>
      </c>
      <c r="AE512">
        <v>6137</v>
      </c>
      <c r="AF512">
        <v>0</v>
      </c>
      <c r="AG512">
        <v>1.60441661254872</v>
      </c>
      <c r="AH512">
        <v>71.471673307030898</v>
      </c>
      <c r="AI512">
        <v>0</v>
      </c>
    </row>
    <row r="513" spans="1:35" x14ac:dyDescent="0.25">
      <c r="A513" t="s">
        <v>1303</v>
      </c>
      <c r="B513" t="s">
        <v>1302</v>
      </c>
      <c r="C513" t="s">
        <v>1304</v>
      </c>
      <c r="D513">
        <v>6375.4446622750002</v>
      </c>
      <c r="E513">
        <v>427.85</v>
      </c>
      <c r="F513">
        <v>-40.825804263832502</v>
      </c>
      <c r="G513">
        <v>20.1825842696629</v>
      </c>
      <c r="H513">
        <v>-3.8215128695065701</v>
      </c>
      <c r="I513">
        <v>-7.3738344364390702</v>
      </c>
      <c r="J513">
        <v>57.531845272875998</v>
      </c>
      <c r="K513">
        <v>26.751592356687802</v>
      </c>
      <c r="L513">
        <v>-24.780239099859301</v>
      </c>
      <c r="M513">
        <v>-16.759071451086601</v>
      </c>
      <c r="N513">
        <v>8.5848825652546292</v>
      </c>
      <c r="O513">
        <v>66022</v>
      </c>
      <c r="P513">
        <v>10</v>
      </c>
      <c r="Q513">
        <v>-0.418945653438835</v>
      </c>
      <c r="R513">
        <v>-0.74237327456211299</v>
      </c>
      <c r="S513">
        <v>-0.24123374556742699</v>
      </c>
      <c r="T513">
        <v>-10.9471526072999</v>
      </c>
      <c r="U513">
        <v>226434.86363636301</v>
      </c>
      <c r="V513">
        <v>-35.470565812750998</v>
      </c>
      <c r="W513">
        <v>340509.125</v>
      </c>
      <c r="X513">
        <v>4.7851852478555301</v>
      </c>
      <c r="Y513">
        <v>7.3364376722249798</v>
      </c>
      <c r="Z513">
        <v>0.77079669800803197</v>
      </c>
      <c r="AA513">
        <v>-0.71246147567290197</v>
      </c>
      <c r="AB513">
        <v>17.0467002367829</v>
      </c>
      <c r="AC513">
        <v>-0.87248936468147698</v>
      </c>
      <c r="AD513">
        <v>-4.7307263799596901</v>
      </c>
      <c r="AE513">
        <v>81874</v>
      </c>
      <c r="AF513">
        <v>0</v>
      </c>
      <c r="AG513">
        <v>6.8905635122121698</v>
      </c>
      <c r="AH513">
        <v>56.682735579112801</v>
      </c>
      <c r="AI513">
        <v>-6.0207498448114898E-2</v>
      </c>
    </row>
    <row r="514" spans="1:35" x14ac:dyDescent="0.25">
      <c r="A514" t="s">
        <v>1287</v>
      </c>
      <c r="B514" t="s">
        <v>1286</v>
      </c>
      <c r="C514" t="s">
        <v>504</v>
      </c>
      <c r="D514">
        <v>6368.9271145049997</v>
      </c>
      <c r="E514">
        <v>2126.25</v>
      </c>
      <c r="F514">
        <v>57.511695467811997</v>
      </c>
      <c r="G514">
        <v>28.237990410421801</v>
      </c>
      <c r="H514">
        <v>10.759493670886</v>
      </c>
      <c r="I514">
        <v>7.2071721039535701</v>
      </c>
      <c r="J514">
        <v>2.9182833627278102</v>
      </c>
      <c r="K514">
        <v>74.748304910622494</v>
      </c>
      <c r="L514">
        <v>73.557260631785098</v>
      </c>
      <c r="N514">
        <v>16.6402887060136</v>
      </c>
      <c r="O514">
        <v>175030</v>
      </c>
      <c r="P514">
        <v>10</v>
      </c>
      <c r="Q514">
        <v>2.6901064934437602</v>
      </c>
      <c r="R514">
        <v>0.58184914496559403</v>
      </c>
      <c r="S514">
        <v>1.0829886739602801</v>
      </c>
      <c r="T514">
        <v>90.444584684351398</v>
      </c>
      <c r="U514">
        <v>300911.136363636</v>
      </c>
      <c r="V514">
        <v>19.622195340318001</v>
      </c>
      <c r="W514">
        <v>282438.859375</v>
      </c>
      <c r="X514">
        <v>-8.0440081274162605</v>
      </c>
      <c r="Y514">
        <v>28.0254344084093</v>
      </c>
      <c r="Z514">
        <v>0.44705730970219898</v>
      </c>
      <c r="AA514">
        <v>-0.298443500110259</v>
      </c>
      <c r="AB514">
        <v>4.5187336853731201</v>
      </c>
      <c r="AC514">
        <v>2.0044122173145902</v>
      </c>
      <c r="AD514">
        <v>0.72928798045461596</v>
      </c>
      <c r="AE514">
        <v>211227</v>
      </c>
      <c r="AF514">
        <v>2.6008148157756699</v>
      </c>
      <c r="AG514">
        <v>20.251208801833499</v>
      </c>
      <c r="AH514">
        <v>39.1396686646451</v>
      </c>
      <c r="AI514">
        <v>-7.49263863749034</v>
      </c>
    </row>
    <row r="515" spans="1:35" x14ac:dyDescent="0.25">
      <c r="A515" t="s">
        <v>1317</v>
      </c>
      <c r="B515" t="s">
        <v>1316</v>
      </c>
      <c r="C515" t="s">
        <v>533</v>
      </c>
      <c r="D515">
        <v>6360.9637929999999</v>
      </c>
      <c r="E515">
        <v>114.65</v>
      </c>
      <c r="F515">
        <v>17.7350649410443</v>
      </c>
      <c r="G515">
        <v>1.01321585903084</v>
      </c>
      <c r="H515">
        <v>4.0381125226860197</v>
      </c>
      <c r="I515">
        <v>0.48579095575352799</v>
      </c>
      <c r="J515">
        <v>26.341037941561201</v>
      </c>
      <c r="K515">
        <v>34.723854289071603</v>
      </c>
      <c r="L515">
        <v>33.780630105017501</v>
      </c>
      <c r="M515">
        <v>10.151630234268501</v>
      </c>
      <c r="N515">
        <v>-10.584485845377399</v>
      </c>
      <c r="O515">
        <v>1620265</v>
      </c>
      <c r="P515">
        <v>10</v>
      </c>
      <c r="Q515">
        <v>-0.56374674761490995</v>
      </c>
      <c r="R515">
        <v>1.0577346848832101</v>
      </c>
      <c r="S515">
        <v>1.5588742138778899</v>
      </c>
      <c r="T515">
        <v>-66.566961716559305</v>
      </c>
      <c r="U515">
        <v>4013354.6363636302</v>
      </c>
      <c r="V515">
        <v>1.24137870704662</v>
      </c>
      <c r="W515">
        <v>3554597.3125</v>
      </c>
      <c r="X515">
        <v>0</v>
      </c>
      <c r="Y515">
        <v>0.35369713430469102</v>
      </c>
      <c r="Z515">
        <v>-0.81052319236177095</v>
      </c>
      <c r="AA515">
        <v>-0.78202411833787899</v>
      </c>
      <c r="AB515">
        <v>2.2695256613292898</v>
      </c>
      <c r="AC515">
        <v>-9.9649421475648897E-2</v>
      </c>
      <c r="AD515">
        <v>-0.70103089046147504</v>
      </c>
      <c r="AE515">
        <v>240878</v>
      </c>
      <c r="AF515">
        <v>0</v>
      </c>
      <c r="AG515">
        <v>15.284624228798799</v>
      </c>
      <c r="AH515">
        <v>75.000617740349995</v>
      </c>
      <c r="AI515">
        <v>0</v>
      </c>
    </row>
    <row r="516" spans="1:35" x14ac:dyDescent="0.25">
      <c r="A516" t="s">
        <v>1308</v>
      </c>
      <c r="B516" t="s">
        <v>1307</v>
      </c>
      <c r="C516" t="s">
        <v>1309</v>
      </c>
      <c r="D516">
        <v>6347.84</v>
      </c>
      <c r="E516">
        <v>101</v>
      </c>
      <c r="F516">
        <v>-10.507425143074499</v>
      </c>
      <c r="G516">
        <v>12.2222222222222</v>
      </c>
      <c r="H516">
        <v>1</v>
      </c>
      <c r="I516">
        <v>-2.5523215669324899</v>
      </c>
      <c r="J516">
        <v>1.98019801980198</v>
      </c>
      <c r="K516">
        <v>20.958083832335301</v>
      </c>
      <c r="L516">
        <v>5.5381400208986298</v>
      </c>
      <c r="N516">
        <v>0.62452051781393203</v>
      </c>
      <c r="O516">
        <v>0</v>
      </c>
      <c r="P516">
        <v>100</v>
      </c>
      <c r="Q516">
        <v>0</v>
      </c>
      <c r="R516">
        <v>0</v>
      </c>
      <c r="S516">
        <v>0.50113952899468495</v>
      </c>
      <c r="U516">
        <v>30000</v>
      </c>
      <c r="W516">
        <v>26666.666666666599</v>
      </c>
      <c r="Y516">
        <v>8.9759036144578292</v>
      </c>
      <c r="Z516">
        <v>0</v>
      </c>
      <c r="AB516">
        <v>0</v>
      </c>
      <c r="AC516">
        <v>0</v>
      </c>
      <c r="AF516">
        <v>0</v>
      </c>
      <c r="AG516">
        <v>6.8373493975903603</v>
      </c>
      <c r="AH516">
        <v>75</v>
      </c>
      <c r="AI516">
        <v>0</v>
      </c>
    </row>
    <row r="517" spans="1:35" x14ac:dyDescent="0.25">
      <c r="A517" t="s">
        <v>1325</v>
      </c>
      <c r="B517" t="s">
        <v>1324</v>
      </c>
      <c r="C517" t="s">
        <v>575</v>
      </c>
      <c r="D517">
        <v>6319.8612627599996</v>
      </c>
      <c r="E517">
        <v>1170.3499999999999</v>
      </c>
      <c r="F517">
        <v>-1.9987688014026599E-2</v>
      </c>
      <c r="G517">
        <v>6.8032487680233498</v>
      </c>
      <c r="H517">
        <v>3.6258190189480901</v>
      </c>
      <c r="I517">
        <v>7.3497452015597903E-2</v>
      </c>
      <c r="J517">
        <v>24.1508950314008</v>
      </c>
      <c r="K517">
        <v>33.593972946749602</v>
      </c>
      <c r="L517">
        <v>16.0255774759591</v>
      </c>
      <c r="N517">
        <v>-4.7944529363849302</v>
      </c>
      <c r="O517">
        <v>61782</v>
      </c>
      <c r="P517">
        <v>10</v>
      </c>
      <c r="Q517">
        <v>1.7091825834279199E-2</v>
      </c>
      <c r="R517">
        <v>2.0802442215438202</v>
      </c>
      <c r="S517">
        <v>2.5813837505385</v>
      </c>
      <c r="T517">
        <v>56.2795639086332</v>
      </c>
      <c r="U517">
        <v>83299.681818181794</v>
      </c>
      <c r="V517">
        <v>167.17695900363199</v>
      </c>
      <c r="W517">
        <v>221259.015625</v>
      </c>
      <c r="X517">
        <v>0</v>
      </c>
      <c r="Y517">
        <v>31.9915849555696</v>
      </c>
      <c r="Z517">
        <v>4.2576453576686397</v>
      </c>
      <c r="AA517">
        <v>4.5964834294975701</v>
      </c>
      <c r="AB517">
        <v>11.024741735560101</v>
      </c>
      <c r="AC517">
        <v>-5.5511301601229803</v>
      </c>
      <c r="AD517">
        <v>4.6521260240703599</v>
      </c>
      <c r="AE517">
        <v>33136</v>
      </c>
      <c r="AF517">
        <v>8.6211582872953105</v>
      </c>
      <c r="AG517">
        <v>2.87889511122816</v>
      </c>
      <c r="AH517">
        <v>52.785010730807301</v>
      </c>
      <c r="AI517">
        <v>0</v>
      </c>
    </row>
    <row r="518" spans="1:35" x14ac:dyDescent="0.25">
      <c r="A518" t="s">
        <v>1281</v>
      </c>
      <c r="B518" t="s">
        <v>1280</v>
      </c>
      <c r="C518" t="s">
        <v>407</v>
      </c>
      <c r="D518">
        <v>6291.0633649499996</v>
      </c>
      <c r="E518">
        <v>242.95</v>
      </c>
      <c r="F518">
        <v>86.2441933705813</v>
      </c>
      <c r="G518">
        <v>112.833990363556</v>
      </c>
      <c r="H518">
        <v>11.0374771480804</v>
      </c>
      <c r="I518">
        <v>7.4851555811479198</v>
      </c>
      <c r="J518">
        <v>7.8205392055978598</v>
      </c>
      <c r="K518">
        <v>146.52460679857899</v>
      </c>
      <c r="L518">
        <v>102.289758534554</v>
      </c>
      <c r="M518">
        <v>-3.4652437222461501</v>
      </c>
      <c r="N518">
        <v>101.236288659148</v>
      </c>
      <c r="O518">
        <v>39740</v>
      </c>
      <c r="P518">
        <v>2</v>
      </c>
      <c r="Q518">
        <v>-1.1192511192511101</v>
      </c>
      <c r="R518">
        <v>-4.5758051846032997</v>
      </c>
      <c r="S518">
        <v>-4.0746656556086096</v>
      </c>
      <c r="T518">
        <v>70.550620145058105</v>
      </c>
      <c r="U518">
        <v>66154.409090909001</v>
      </c>
      <c r="V518">
        <v>-18.740415090481498</v>
      </c>
      <c r="W518">
        <v>264654</v>
      </c>
      <c r="X518">
        <v>0</v>
      </c>
      <c r="Y518">
        <v>16.524117774138201</v>
      </c>
      <c r="Z518">
        <v>0.799170353935856</v>
      </c>
      <c r="AA518">
        <v>0.78726548672099705</v>
      </c>
      <c r="AB518">
        <v>0.37282754089993803</v>
      </c>
      <c r="AC518">
        <v>0.114472550858772</v>
      </c>
      <c r="AD518">
        <v>0.11506150630001601</v>
      </c>
      <c r="AE518">
        <v>38226</v>
      </c>
      <c r="AF518">
        <v>0</v>
      </c>
      <c r="AG518">
        <v>6.2364546350920103</v>
      </c>
      <c r="AH518">
        <v>74.999999902361495</v>
      </c>
      <c r="AI518">
        <v>0</v>
      </c>
    </row>
    <row r="519" spans="1:35" x14ac:dyDescent="0.25">
      <c r="A519" t="s">
        <v>1384</v>
      </c>
      <c r="B519" t="s">
        <v>1383</v>
      </c>
      <c r="C519" t="s">
        <v>412</v>
      </c>
      <c r="D519">
        <v>6274.9323999999997</v>
      </c>
      <c r="E519">
        <v>184.85</v>
      </c>
      <c r="F519">
        <v>45.748745558127403</v>
      </c>
      <c r="G519">
        <v>51.640689089417499</v>
      </c>
      <c r="H519">
        <v>33.0334652752788</v>
      </c>
      <c r="I519">
        <v>29.481143708346298</v>
      </c>
      <c r="J519">
        <v>8.9261563429807893</v>
      </c>
      <c r="K519">
        <v>66.982836495031606</v>
      </c>
      <c r="L519">
        <v>61.794310722100597</v>
      </c>
      <c r="M519">
        <v>-14.640246962646801</v>
      </c>
      <c r="N519">
        <v>40.042987385009198</v>
      </c>
      <c r="O519">
        <v>8696234</v>
      </c>
      <c r="P519">
        <v>10</v>
      </c>
      <c r="Q519">
        <v>3.4994400895856601</v>
      </c>
      <c r="R519">
        <v>13.370131861392199</v>
      </c>
      <c r="S519">
        <v>13.8712713903868</v>
      </c>
      <c r="T519">
        <v>9.2678260019518408</v>
      </c>
      <c r="U519">
        <v>5819983.8636363596</v>
      </c>
      <c r="V519">
        <v>-41.779392414412399</v>
      </c>
      <c r="W519">
        <v>3674025.953125</v>
      </c>
      <c r="X519">
        <v>14.0214944823095</v>
      </c>
      <c r="Y519">
        <v>3.1150046902981798</v>
      </c>
      <c r="Z519">
        <v>-8.9451195489702998E-2</v>
      </c>
      <c r="AA519">
        <v>-0.81462235276516304</v>
      </c>
      <c r="AB519">
        <v>12.870688194661501</v>
      </c>
      <c r="AC519">
        <v>0.56432598165119197</v>
      </c>
      <c r="AD519">
        <v>0.93383677304477397</v>
      </c>
      <c r="AE519">
        <v>706968</v>
      </c>
      <c r="AF519">
        <v>0</v>
      </c>
      <c r="AG519">
        <v>20.857925182637299</v>
      </c>
      <c r="AH519">
        <v>18.580239347337901</v>
      </c>
      <c r="AI519">
        <v>-9.1787563379561704E-2</v>
      </c>
    </row>
    <row r="520" spans="1:35" x14ac:dyDescent="0.25">
      <c r="A520" t="s">
        <v>1333</v>
      </c>
      <c r="B520" t="s">
        <v>1332</v>
      </c>
      <c r="C520" t="s">
        <v>497</v>
      </c>
      <c r="D520">
        <v>6269.2805518199903</v>
      </c>
      <c r="E520">
        <v>434.65</v>
      </c>
      <c r="F520">
        <v>-18.415286637468199</v>
      </c>
      <c r="G520">
        <v>17.235333782872502</v>
      </c>
      <c r="H520">
        <v>6.4405534467980701</v>
      </c>
      <c r="I520">
        <v>2.88823187986557</v>
      </c>
      <c r="J520">
        <v>8.3630507304728106</v>
      </c>
      <c r="K520">
        <v>36.275278256779998</v>
      </c>
      <c r="L520">
        <v>-2.3697214734950598</v>
      </c>
      <c r="M520">
        <v>-4.2760524346864202</v>
      </c>
      <c r="N520">
        <v>5.63763207846426</v>
      </c>
      <c r="O520">
        <v>48609</v>
      </c>
      <c r="P520">
        <v>5</v>
      </c>
      <c r="Q520">
        <v>1.03440260344025</v>
      </c>
      <c r="R520">
        <v>2.7055765595463099</v>
      </c>
      <c r="S520">
        <v>3.2067160885409902</v>
      </c>
      <c r="T520">
        <v>-59.104676010836002</v>
      </c>
      <c r="U520">
        <v>59971.4545454545</v>
      </c>
      <c r="V520">
        <v>18.593246803942598</v>
      </c>
      <c r="W520">
        <v>61772.84375</v>
      </c>
      <c r="X520">
        <v>-1.52575768372287E-3</v>
      </c>
      <c r="Y520">
        <v>3.9619049935146502</v>
      </c>
      <c r="Z520">
        <v>-8.4583457641891693E-2</v>
      </c>
      <c r="AA520">
        <v>-0.53069341019871097</v>
      </c>
      <c r="AB520">
        <v>15.2413629309124</v>
      </c>
      <c r="AC520">
        <v>0.29066947426223699</v>
      </c>
      <c r="AD520">
        <v>0.58549856706913195</v>
      </c>
      <c r="AE520">
        <v>38987</v>
      </c>
      <c r="AF520">
        <v>0</v>
      </c>
      <c r="AG520">
        <v>4.4054399412675904</v>
      </c>
      <c r="AH520">
        <v>71.585021039091203</v>
      </c>
      <c r="AI520">
        <v>0</v>
      </c>
    </row>
    <row r="521" spans="1:35" x14ac:dyDescent="0.25">
      <c r="A521" t="s">
        <v>1315</v>
      </c>
      <c r="B521" t="s">
        <v>1314</v>
      </c>
      <c r="C521" t="s">
        <v>1253</v>
      </c>
      <c r="D521">
        <v>6266.1528877000001</v>
      </c>
      <c r="E521">
        <v>101</v>
      </c>
      <c r="F521">
        <v>-16.045565163973102</v>
      </c>
      <c r="G521">
        <v>0</v>
      </c>
      <c r="H521">
        <v>0</v>
      </c>
      <c r="I521">
        <v>-3.5523215669324899</v>
      </c>
      <c r="L521">
        <v>0</v>
      </c>
      <c r="M521">
        <v>-0.77378739802784702</v>
      </c>
      <c r="N521">
        <v>-11.5977017044082</v>
      </c>
      <c r="O521">
        <v>2600000</v>
      </c>
      <c r="P521">
        <v>100</v>
      </c>
      <c r="Q521">
        <v>0</v>
      </c>
      <c r="R521">
        <v>0</v>
      </c>
      <c r="S521">
        <v>0.50113952899468495</v>
      </c>
      <c r="T521">
        <v>0</v>
      </c>
      <c r="U521">
        <v>2600000</v>
      </c>
      <c r="V521">
        <v>0</v>
      </c>
      <c r="W521">
        <v>2600000</v>
      </c>
      <c r="X521">
        <v>2.3484016712917102</v>
      </c>
      <c r="Y521">
        <v>5.4949658007208901</v>
      </c>
      <c r="Z521">
        <v>0</v>
      </c>
      <c r="AA521">
        <v>0.28416268419565699</v>
      </c>
      <c r="AB521">
        <v>42.689819722574001</v>
      </c>
      <c r="AC521">
        <v>0</v>
      </c>
      <c r="AD521">
        <v>-3.6217692160313799</v>
      </c>
      <c r="AF521">
        <v>0</v>
      </c>
      <c r="AG521">
        <v>0</v>
      </c>
      <c r="AH521">
        <v>49.942109279568903</v>
      </c>
      <c r="AI521">
        <v>-1.7500000648763301</v>
      </c>
    </row>
    <row r="522" spans="1:35" x14ac:dyDescent="0.25">
      <c r="A522" t="s">
        <v>1337</v>
      </c>
      <c r="B522" t="s">
        <v>1336</v>
      </c>
      <c r="C522" t="s">
        <v>323</v>
      </c>
      <c r="D522">
        <v>6231.5544603999997</v>
      </c>
      <c r="E522">
        <v>124.3</v>
      </c>
      <c r="F522">
        <v>-12.5053735771343</v>
      </c>
      <c r="G522">
        <v>23.435948361469698</v>
      </c>
      <c r="H522">
        <v>-1.0744130521289299</v>
      </c>
      <c r="I522">
        <v>-4.6267346190614296</v>
      </c>
      <c r="J522">
        <v>15.6074014481094</v>
      </c>
      <c r="K522">
        <v>26.836734693877499</v>
      </c>
      <c r="L522">
        <v>3.5401915868388101</v>
      </c>
      <c r="M522">
        <v>1.1401565464946599</v>
      </c>
      <c r="N522">
        <v>11.838246657061401</v>
      </c>
      <c r="O522">
        <v>175219</v>
      </c>
      <c r="P522">
        <v>10</v>
      </c>
      <c r="Q522">
        <v>0.40387722132471698</v>
      </c>
      <c r="R522">
        <v>1.7601309864920101</v>
      </c>
      <c r="S522">
        <v>2.2612705154866899</v>
      </c>
      <c r="T522">
        <v>36.0839714813836</v>
      </c>
      <c r="U522">
        <v>590883.09090909001</v>
      </c>
      <c r="V522">
        <v>-25.476460855991998</v>
      </c>
      <c r="W522">
        <v>502288.15625</v>
      </c>
      <c r="X522">
        <v>0</v>
      </c>
      <c r="Y522">
        <v>4.6403050894854703</v>
      </c>
      <c r="Z522">
        <v>0.26665351230731899</v>
      </c>
      <c r="AA522">
        <v>0.529532960510818</v>
      </c>
      <c r="AB522">
        <v>3.5866248137652201</v>
      </c>
      <c r="AC522">
        <v>8.7536751779424896E-2</v>
      </c>
      <c r="AD522">
        <v>0.12127347178018399</v>
      </c>
      <c r="AE522">
        <v>72406</v>
      </c>
      <c r="AF522">
        <v>0</v>
      </c>
      <c r="AG522">
        <v>5.2557938151916002</v>
      </c>
      <c r="AH522">
        <v>74.873595374475798</v>
      </c>
      <c r="AI522">
        <v>0</v>
      </c>
    </row>
    <row r="523" spans="1:35" x14ac:dyDescent="0.25">
      <c r="A523" t="s">
        <v>1299</v>
      </c>
      <c r="B523" t="s">
        <v>1298</v>
      </c>
      <c r="C523" t="s">
        <v>115</v>
      </c>
      <c r="D523">
        <v>6225.1558180000002</v>
      </c>
      <c r="E523">
        <v>309.2</v>
      </c>
      <c r="F523">
        <v>26.7719867990753</v>
      </c>
      <c r="G523">
        <v>-22.8061415553613</v>
      </c>
      <c r="H523">
        <v>-1.49729213125198</v>
      </c>
      <c r="I523">
        <v>-5.0496136981844799</v>
      </c>
      <c r="J523">
        <v>54.1720569210866</v>
      </c>
      <c r="K523">
        <v>59.504771730719597</v>
      </c>
      <c r="L523">
        <v>42.817551963048402</v>
      </c>
      <c r="M523">
        <v>24.061347202363098</v>
      </c>
      <c r="N523">
        <v>-34.403843259769602</v>
      </c>
      <c r="O523">
        <v>47255</v>
      </c>
      <c r="P523">
        <v>1</v>
      </c>
      <c r="Q523">
        <v>-0.40264132710581402</v>
      </c>
      <c r="R523">
        <v>-3.5257410296411802</v>
      </c>
      <c r="S523">
        <v>-3.0246015006464999</v>
      </c>
      <c r="T523">
        <v>4.8340580353181197</v>
      </c>
      <c r="U523">
        <v>79101.409090909001</v>
      </c>
      <c r="V523">
        <v>-34.845852636223199</v>
      </c>
      <c r="W523">
        <v>69441.046875</v>
      </c>
      <c r="X523">
        <v>0</v>
      </c>
      <c r="Y523">
        <v>1.6321531375361301E-2</v>
      </c>
      <c r="Z523">
        <v>1.2896443454132301E-3</v>
      </c>
      <c r="AA523">
        <v>1.4837891805522E-2</v>
      </c>
      <c r="AB523">
        <v>2.56751931474303E-2</v>
      </c>
      <c r="AC523">
        <v>-5.1348391485355097E-2</v>
      </c>
      <c r="AD523">
        <v>-9.4547986140063503E-2</v>
      </c>
      <c r="AE523">
        <v>11635</v>
      </c>
      <c r="AF523">
        <v>0</v>
      </c>
      <c r="AG523">
        <v>1.29815071184777</v>
      </c>
      <c r="AH523">
        <v>61.322638494636898</v>
      </c>
      <c r="AI523">
        <v>0</v>
      </c>
    </row>
    <row r="524" spans="1:35" x14ac:dyDescent="0.25">
      <c r="A524" t="s">
        <v>1378</v>
      </c>
      <c r="B524" t="s">
        <v>1377</v>
      </c>
      <c r="C524" t="s">
        <v>61</v>
      </c>
      <c r="D524">
        <v>6216.919782205</v>
      </c>
      <c r="E524">
        <v>4224.55</v>
      </c>
      <c r="F524">
        <v>364.97350685424402</v>
      </c>
      <c r="G524">
        <v>132.81529855887101</v>
      </c>
      <c r="H524">
        <v>28.150642338202001</v>
      </c>
      <c r="I524">
        <v>24.598320771269499</v>
      </c>
      <c r="J524">
        <v>0.48407522694724398</v>
      </c>
      <c r="K524">
        <v>382.88849517059998</v>
      </c>
      <c r="L524">
        <v>381.01907201821803</v>
      </c>
      <c r="M524">
        <v>34.212445574560903</v>
      </c>
      <c r="N524">
        <v>121.217596854463</v>
      </c>
      <c r="O524">
        <v>43744</v>
      </c>
      <c r="P524">
        <v>10</v>
      </c>
      <c r="Q524">
        <v>1.29236449953845</v>
      </c>
      <c r="R524">
        <v>9.2137068107493203</v>
      </c>
      <c r="S524">
        <v>9.7148463397440104</v>
      </c>
      <c r="T524">
        <v>-36.479539976185599</v>
      </c>
      <c r="U524">
        <v>34576.818181818096</v>
      </c>
      <c r="V524">
        <v>153.47085409664999</v>
      </c>
      <c r="W524">
        <v>52491.140625</v>
      </c>
      <c r="X524">
        <v>-5.0495235019539501E-2</v>
      </c>
      <c r="Y524">
        <v>13.476552319255401</v>
      </c>
      <c r="Z524">
        <v>2.70962247851705</v>
      </c>
      <c r="AA524">
        <v>3.20001057267043</v>
      </c>
      <c r="AB524">
        <v>3.5744280108144402</v>
      </c>
      <c r="AC524">
        <v>-1.3877770403593499</v>
      </c>
      <c r="AD524">
        <v>-1.56808266432905</v>
      </c>
      <c r="AE524">
        <v>21791</v>
      </c>
      <c r="AF524">
        <v>0</v>
      </c>
      <c r="AG524">
        <v>11.768616570769099</v>
      </c>
      <c r="AH524">
        <v>64.118509975307802</v>
      </c>
      <c r="AI524">
        <v>-5.0495235019539501E-2</v>
      </c>
    </row>
    <row r="525" spans="1:35" x14ac:dyDescent="0.25">
      <c r="A525" t="s">
        <v>1313</v>
      </c>
      <c r="B525" t="s">
        <v>1312</v>
      </c>
      <c r="C525" t="s">
        <v>115</v>
      </c>
      <c r="D525">
        <v>6215.2396541549997</v>
      </c>
      <c r="E525">
        <v>3116.1</v>
      </c>
      <c r="F525">
        <v>-19.781991848763301</v>
      </c>
      <c r="G525">
        <v>8.8023743016759699</v>
      </c>
      <c r="H525">
        <v>0.480459177092741</v>
      </c>
      <c r="I525">
        <v>-3.0718623898397501</v>
      </c>
      <c r="J525">
        <v>20.498379384486999</v>
      </c>
      <c r="K525">
        <v>17.588679245283</v>
      </c>
      <c r="L525">
        <v>-3.7364266847901701</v>
      </c>
      <c r="M525">
        <v>22.0467110885171</v>
      </c>
      <c r="N525">
        <v>-2.7953274027323101</v>
      </c>
      <c r="O525">
        <v>15238</v>
      </c>
      <c r="P525">
        <v>10</v>
      </c>
      <c r="Q525">
        <v>2.1688880145576102</v>
      </c>
      <c r="R525">
        <v>0.81855830205770996</v>
      </c>
      <c r="S525">
        <v>1.3196978310523899</v>
      </c>
      <c r="T525">
        <v>169.93799822852</v>
      </c>
      <c r="U525">
        <v>10004.045454545399</v>
      </c>
      <c r="V525">
        <v>37.341144659756601</v>
      </c>
      <c r="W525">
        <v>17162.734375</v>
      </c>
      <c r="X525">
        <v>0</v>
      </c>
      <c r="Y525">
        <v>8.7888318131035206</v>
      </c>
      <c r="Z525">
        <v>1.1788497779167399</v>
      </c>
      <c r="AA525">
        <v>1.77995383196596</v>
      </c>
      <c r="AB525">
        <v>8.6210591344099594</v>
      </c>
      <c r="AC525">
        <v>4.6093444411024302E-2</v>
      </c>
      <c r="AD525">
        <v>0.15930773760880901</v>
      </c>
      <c r="AE525">
        <v>42625</v>
      </c>
      <c r="AF525">
        <v>0</v>
      </c>
      <c r="AG525">
        <v>18.957326342715</v>
      </c>
      <c r="AH525">
        <v>52.701172514566899</v>
      </c>
      <c r="AI525">
        <v>0</v>
      </c>
    </row>
    <row r="526" spans="1:35" x14ac:dyDescent="0.25">
      <c r="A526" t="s">
        <v>1339</v>
      </c>
      <c r="B526" t="s">
        <v>1338</v>
      </c>
      <c r="C526" t="s">
        <v>61</v>
      </c>
      <c r="D526">
        <v>6206.8966116399997</v>
      </c>
      <c r="E526">
        <v>937.7</v>
      </c>
      <c r="F526">
        <v>47.188832955967598</v>
      </c>
      <c r="G526">
        <v>45.154798761609896</v>
      </c>
      <c r="H526">
        <v>9.5699929890161304</v>
      </c>
      <c r="I526">
        <v>6.0176714220836303</v>
      </c>
      <c r="J526">
        <v>4.29774981337314</v>
      </c>
      <c r="K526">
        <v>76.375434966613298</v>
      </c>
      <c r="L526">
        <v>63.234398119940799</v>
      </c>
      <c r="M526">
        <v>30.389526432832</v>
      </c>
      <c r="N526">
        <v>33.557097057201602</v>
      </c>
      <c r="O526">
        <v>77764</v>
      </c>
      <c r="P526">
        <v>10</v>
      </c>
      <c r="Q526">
        <v>-1.54346913061738</v>
      </c>
      <c r="R526">
        <v>0.112101638819203</v>
      </c>
      <c r="S526">
        <v>0.61324116781388904</v>
      </c>
      <c r="T526">
        <v>-33.813929340471297</v>
      </c>
      <c r="U526">
        <v>117246.45454545401</v>
      </c>
      <c r="V526">
        <v>-68.043986570617193</v>
      </c>
      <c r="W526">
        <v>155249.234375</v>
      </c>
      <c r="X526">
        <v>0</v>
      </c>
      <c r="Y526">
        <v>13.139713085449699</v>
      </c>
      <c r="Z526">
        <v>-0.866202817994006</v>
      </c>
      <c r="AA526">
        <v>-0.89360606419614497</v>
      </c>
      <c r="AB526">
        <v>1.58915811639301</v>
      </c>
      <c r="AC526">
        <v>0.25025965876199302</v>
      </c>
      <c r="AD526">
        <v>1.02275377812724</v>
      </c>
      <c r="AE526">
        <v>75484</v>
      </c>
      <c r="AF526">
        <v>0</v>
      </c>
      <c r="AG526">
        <v>8.2205795141347195</v>
      </c>
      <c r="AH526">
        <v>74.531730784825797</v>
      </c>
      <c r="AI526">
        <v>0</v>
      </c>
    </row>
    <row r="527" spans="1:35" x14ac:dyDescent="0.25">
      <c r="A527" t="s">
        <v>1366</v>
      </c>
      <c r="B527" t="s">
        <v>1365</v>
      </c>
      <c r="C527" t="s">
        <v>333</v>
      </c>
      <c r="D527">
        <v>6181.7658737299998</v>
      </c>
      <c r="E527">
        <v>16.100000000000001</v>
      </c>
      <c r="F527">
        <v>20.975711431771501</v>
      </c>
      <c r="G527">
        <v>27.272727272727199</v>
      </c>
      <c r="H527">
        <v>13.7809187279152</v>
      </c>
      <c r="I527">
        <v>10.2285971609827</v>
      </c>
      <c r="J527">
        <v>55.279503105590003</v>
      </c>
      <c r="K527">
        <v>77.900552486187806</v>
      </c>
      <c r="L527">
        <v>37.021276595744602</v>
      </c>
      <c r="M527">
        <v>-13.2922133302589</v>
      </c>
      <c r="N527">
        <v>15.675025568318899</v>
      </c>
      <c r="O527">
        <v>114907400</v>
      </c>
      <c r="P527">
        <v>10</v>
      </c>
      <c r="Q527">
        <v>-2.7190332326283899</v>
      </c>
      <c r="R527">
        <v>1.89873417721519</v>
      </c>
      <c r="S527">
        <v>2.3998737062098798</v>
      </c>
      <c r="T527">
        <v>-53.301364072782398</v>
      </c>
      <c r="U527">
        <v>127856488.636363</v>
      </c>
      <c r="V527">
        <v>-32.882708784561899</v>
      </c>
      <c r="W527">
        <v>117322300.015625</v>
      </c>
      <c r="X527">
        <v>-7.5539104211763599E-3</v>
      </c>
      <c r="Y527">
        <v>3.1854774029347301</v>
      </c>
      <c r="Z527">
        <v>-6.2450906890640897E-3</v>
      </c>
      <c r="AA527">
        <v>-0.10615767232586</v>
      </c>
      <c r="AB527">
        <v>7.3415067735517701</v>
      </c>
      <c r="AC527">
        <v>-1.1096014618005599E-2</v>
      </c>
      <c r="AD527">
        <v>-0.493258677430994</v>
      </c>
      <c r="AE527">
        <v>3045992</v>
      </c>
      <c r="AF527">
        <v>0</v>
      </c>
      <c r="AG527">
        <v>27.011679762347001</v>
      </c>
      <c r="AH527">
        <v>24.991268312832801</v>
      </c>
      <c r="AI527">
        <v>0</v>
      </c>
    </row>
    <row r="528" spans="1:35" x14ac:dyDescent="0.25">
      <c r="A528" t="s">
        <v>1347</v>
      </c>
      <c r="B528" t="s">
        <v>1346</v>
      </c>
      <c r="C528" t="s">
        <v>71</v>
      </c>
      <c r="D528">
        <v>6127.4554488000003</v>
      </c>
      <c r="E528">
        <v>263.3</v>
      </c>
      <c r="F528">
        <v>108.039541219005</v>
      </c>
      <c r="G528">
        <v>62.230437461491</v>
      </c>
      <c r="H528">
        <v>26.983361466120002</v>
      </c>
      <c r="I528">
        <v>23.431039899187599</v>
      </c>
      <c r="J528">
        <v>0.64565134827192505</v>
      </c>
      <c r="K528">
        <v>125.042735042735</v>
      </c>
      <c r="L528">
        <v>124.085106382978</v>
      </c>
      <c r="M528">
        <v>16.150591406001801</v>
      </c>
      <c r="N528">
        <v>50.632735757082699</v>
      </c>
      <c r="O528">
        <v>6502321</v>
      </c>
      <c r="P528">
        <v>2</v>
      </c>
      <c r="Q528">
        <v>5.8067108700020098</v>
      </c>
      <c r="R528">
        <v>7.4255405956752396</v>
      </c>
      <c r="S528">
        <v>7.9266801246699199</v>
      </c>
      <c r="T528">
        <v>644.50505223987398</v>
      </c>
      <c r="U528">
        <v>3276551.5909090899</v>
      </c>
      <c r="V528">
        <v>698.51075639869998</v>
      </c>
      <c r="W528">
        <v>2721794.78125</v>
      </c>
      <c r="X528">
        <v>0</v>
      </c>
      <c r="Y528">
        <v>1.3740132837928301</v>
      </c>
      <c r="Z528">
        <v>1.80208916119701E-2</v>
      </c>
      <c r="AA528">
        <v>-2.0350006465476401E-2</v>
      </c>
      <c r="AB528">
        <v>8.6944805623080192</v>
      </c>
      <c r="AC528">
        <v>1.95976353575148</v>
      </c>
      <c r="AD528">
        <v>1.2293839830325</v>
      </c>
      <c r="AE528">
        <v>187356</v>
      </c>
      <c r="AF528">
        <v>0</v>
      </c>
      <c r="AG528">
        <v>14.7399749373433</v>
      </c>
      <c r="AH528">
        <v>56.2581975908139</v>
      </c>
      <c r="AI528">
        <v>0</v>
      </c>
    </row>
    <row r="529" spans="1:35" x14ac:dyDescent="0.25">
      <c r="A529" t="s">
        <v>1354</v>
      </c>
      <c r="B529" t="s">
        <v>1353</v>
      </c>
      <c r="C529" t="s">
        <v>504</v>
      </c>
      <c r="D529">
        <v>6123.7207903199997</v>
      </c>
      <c r="E529">
        <v>439.65</v>
      </c>
      <c r="F529">
        <v>151.62566771273899</v>
      </c>
      <c r="G529">
        <v>47.163179916317901</v>
      </c>
      <c r="H529">
        <v>14.2838575513387</v>
      </c>
      <c r="I529">
        <v>10.7315359844062</v>
      </c>
      <c r="J529">
        <v>2.1721824178323601</v>
      </c>
      <c r="K529">
        <v>181.285988483685</v>
      </c>
      <c r="L529">
        <v>167.671232876712</v>
      </c>
      <c r="M529">
        <v>11.214884110216801</v>
      </c>
      <c r="N529">
        <v>35.565478211909699</v>
      </c>
      <c r="O529">
        <v>1511050</v>
      </c>
      <c r="P529">
        <v>2</v>
      </c>
      <c r="Q529">
        <v>3.98533585619677</v>
      </c>
      <c r="R529">
        <v>6.9838179827229503</v>
      </c>
      <c r="S529">
        <v>7.4849575117176403</v>
      </c>
      <c r="T529">
        <v>710.60565420310002</v>
      </c>
      <c r="U529">
        <v>284590.227272727</v>
      </c>
      <c r="V529">
        <v>676.89744881695401</v>
      </c>
      <c r="W529">
        <v>306056.53125</v>
      </c>
      <c r="X529">
        <v>-18.195778743613701</v>
      </c>
      <c r="Y529">
        <v>28.5719001350577</v>
      </c>
      <c r="Z529">
        <v>0.61438308026659805</v>
      </c>
      <c r="AA529">
        <v>13.9063632547734</v>
      </c>
      <c r="AB529">
        <v>6.1730413162786597</v>
      </c>
      <c r="AC529">
        <v>0.13632275572460001</v>
      </c>
      <c r="AD529">
        <v>2.5693473209862301</v>
      </c>
      <c r="AE529">
        <v>55394</v>
      </c>
      <c r="AF529">
        <v>0</v>
      </c>
      <c r="AG529">
        <v>15.3101610694273</v>
      </c>
      <c r="AH529">
        <v>41.2259828604641</v>
      </c>
      <c r="AI529">
        <v>-2.6675451555512E-2</v>
      </c>
    </row>
    <row r="530" spans="1:35" x14ac:dyDescent="0.25">
      <c r="A530" t="s">
        <v>1327</v>
      </c>
      <c r="B530" t="s">
        <v>1326</v>
      </c>
      <c r="C530" t="s">
        <v>102</v>
      </c>
      <c r="D530">
        <v>6038.385289545</v>
      </c>
      <c r="E530">
        <v>136.35</v>
      </c>
      <c r="F530">
        <v>50.437951319543302</v>
      </c>
      <c r="G530">
        <v>49.999999999999901</v>
      </c>
      <c r="H530">
        <v>1.6020864381520099</v>
      </c>
      <c r="I530">
        <v>-1.95023512878048</v>
      </c>
      <c r="J530">
        <v>9.3876054272093992</v>
      </c>
      <c r="K530">
        <v>70.224719101123597</v>
      </c>
      <c r="L530">
        <v>66.483516483516397</v>
      </c>
      <c r="M530">
        <v>0.84228757506283802</v>
      </c>
      <c r="N530">
        <v>38.402298295591699</v>
      </c>
      <c r="O530">
        <v>1300716</v>
      </c>
      <c r="P530">
        <v>1</v>
      </c>
      <c r="Q530">
        <v>-0.87241003271538797</v>
      </c>
      <c r="R530">
        <v>-3.3321517192485</v>
      </c>
      <c r="S530">
        <v>-2.8310121902538099</v>
      </c>
      <c r="T530">
        <v>-9.8450465636600999</v>
      </c>
      <c r="U530">
        <v>3318446.4090908999</v>
      </c>
      <c r="V530">
        <v>-50.412682485717099</v>
      </c>
      <c r="W530">
        <v>3791868.21875</v>
      </c>
      <c r="X530">
        <v>-0.415508598180863</v>
      </c>
      <c r="Y530">
        <v>0.54601906667145395</v>
      </c>
      <c r="Z530">
        <v>6.32445693542176E-2</v>
      </c>
      <c r="AA530">
        <v>4.5695750808859098E-2</v>
      </c>
      <c r="AB530">
        <v>2.96321996204522</v>
      </c>
      <c r="AC530">
        <v>0.60346328427440898</v>
      </c>
      <c r="AD530">
        <v>0.58389956707194002</v>
      </c>
      <c r="AE530">
        <v>306346</v>
      </c>
      <c r="AF530">
        <v>0</v>
      </c>
      <c r="AG530">
        <v>24.573309049509302</v>
      </c>
      <c r="AH530">
        <v>44.962557135445302</v>
      </c>
      <c r="AI530">
        <v>-0.65343328771369602</v>
      </c>
    </row>
    <row r="531" spans="1:35" x14ac:dyDescent="0.25">
      <c r="A531" t="s">
        <v>1345</v>
      </c>
      <c r="B531" t="s">
        <v>1344</v>
      </c>
      <c r="C531" t="s">
        <v>706</v>
      </c>
      <c r="D531">
        <v>6034.771855</v>
      </c>
      <c r="E531">
        <v>867.85</v>
      </c>
      <c r="F531">
        <v>-25.256779726165799</v>
      </c>
      <c r="G531">
        <v>-8.3628108336412996</v>
      </c>
      <c r="H531">
        <v>-3.5347079419774299</v>
      </c>
      <c r="I531">
        <v>-7.0870295089099304</v>
      </c>
      <c r="J531">
        <v>40.4620614161433</v>
      </c>
      <c r="K531">
        <v>5.7579819644162802</v>
      </c>
      <c r="L531">
        <v>-9.2112145621926906</v>
      </c>
      <c r="M531">
        <v>-4.9079038445216403</v>
      </c>
      <c r="N531">
        <v>-19.9605125380495</v>
      </c>
      <c r="O531">
        <v>36765</v>
      </c>
      <c r="P531">
        <v>2</v>
      </c>
      <c r="Q531">
        <v>-0.83414271839112697</v>
      </c>
      <c r="R531">
        <v>-1.11661824189596</v>
      </c>
      <c r="S531">
        <v>-0.61547871290128098</v>
      </c>
      <c r="T531">
        <v>-77.725876515385593</v>
      </c>
      <c r="U531">
        <v>74289.909090909001</v>
      </c>
      <c r="V531">
        <v>14.779432424838401</v>
      </c>
      <c r="W531">
        <v>71252.109375</v>
      </c>
      <c r="X531">
        <v>0.135849000018296</v>
      </c>
      <c r="Y531">
        <v>10.6881766898211</v>
      </c>
      <c r="Z531">
        <v>-0.41296258144544301</v>
      </c>
      <c r="AA531">
        <v>-0.53303062324254502</v>
      </c>
      <c r="AB531">
        <v>3.6283089461548399</v>
      </c>
      <c r="AC531">
        <v>-0.110084638475709</v>
      </c>
      <c r="AD531">
        <v>-0.38324529430714799</v>
      </c>
      <c r="AE531">
        <v>68355</v>
      </c>
      <c r="AF531">
        <v>0</v>
      </c>
      <c r="AG531">
        <v>6.2468277332250501</v>
      </c>
      <c r="AH531">
        <v>73.386188494278997</v>
      </c>
      <c r="AI531">
        <v>0.135849000018296</v>
      </c>
    </row>
    <row r="532" spans="1:35" x14ac:dyDescent="0.25">
      <c r="A532" t="s">
        <v>1380</v>
      </c>
      <c r="B532" t="s">
        <v>1379</v>
      </c>
      <c r="C532" t="s">
        <v>85</v>
      </c>
      <c r="D532">
        <v>6020.9053739250003</v>
      </c>
      <c r="E532">
        <v>1571.05</v>
      </c>
      <c r="F532">
        <v>-24.061022290938201</v>
      </c>
      <c r="G532">
        <v>-11.3352898019075</v>
      </c>
      <c r="H532">
        <v>1.2861839984527099</v>
      </c>
      <c r="I532">
        <v>-2.2661375684797802</v>
      </c>
      <c r="J532">
        <v>28.130867890901001</v>
      </c>
      <c r="K532">
        <v>14.341339155749599</v>
      </c>
      <c r="L532">
        <v>-8.0154571269650798</v>
      </c>
      <c r="M532">
        <v>20.0254755111105</v>
      </c>
      <c r="N532">
        <v>-22.932991506315801</v>
      </c>
      <c r="O532">
        <v>51548</v>
      </c>
      <c r="P532">
        <v>2</v>
      </c>
      <c r="Q532">
        <v>0</v>
      </c>
      <c r="R532">
        <v>4.79255602988259</v>
      </c>
      <c r="S532">
        <v>5.29369555887728</v>
      </c>
      <c r="T532">
        <v>0</v>
      </c>
      <c r="U532">
        <v>56756.619047619002</v>
      </c>
      <c r="V532">
        <v>-21.613114155806599</v>
      </c>
      <c r="W532">
        <v>32653.4285714285</v>
      </c>
      <c r="X532">
        <v>2.7941771095050099</v>
      </c>
      <c r="Y532">
        <v>10.162913891727399</v>
      </c>
      <c r="Z532">
        <v>-7.7634348820788901E-2</v>
      </c>
      <c r="AA532">
        <v>-0.26532703440865102</v>
      </c>
      <c r="AB532">
        <v>2.3003237918492099</v>
      </c>
      <c r="AC532">
        <v>0.26194643143795598</v>
      </c>
      <c r="AD532">
        <v>0.57627760485478796</v>
      </c>
      <c r="AE532">
        <v>44010</v>
      </c>
      <c r="AF532">
        <v>0</v>
      </c>
      <c r="AG532">
        <v>11.6086360154156</v>
      </c>
      <c r="AH532">
        <v>69.659390811933093</v>
      </c>
      <c r="AI532">
        <v>0</v>
      </c>
    </row>
    <row r="533" spans="1:35" x14ac:dyDescent="0.25">
      <c r="A533" t="s">
        <v>1335</v>
      </c>
      <c r="B533" t="s">
        <v>1334</v>
      </c>
      <c r="C533" t="s">
        <v>79</v>
      </c>
      <c r="D533">
        <v>6014.7192416549997</v>
      </c>
      <c r="E533">
        <v>58.45</v>
      </c>
      <c r="F533">
        <v>-26.329525256068301</v>
      </c>
      <c r="G533">
        <v>-1.01608806096527</v>
      </c>
      <c r="H533">
        <v>-7.0007955449482804</v>
      </c>
      <c r="I533">
        <v>-10.553117111880701</v>
      </c>
      <c r="J533">
        <v>34.131736526946099</v>
      </c>
      <c r="K533">
        <v>29.8888888888889</v>
      </c>
      <c r="L533">
        <v>-10.2839600920951</v>
      </c>
      <c r="M533">
        <v>6.0375305777049002</v>
      </c>
      <c r="N533">
        <v>-12.6137897653735</v>
      </c>
      <c r="O533">
        <v>1695719</v>
      </c>
      <c r="P533">
        <v>5</v>
      </c>
      <c r="Q533">
        <v>1.7406440382941599</v>
      </c>
      <c r="R533">
        <v>-0.59523809523808502</v>
      </c>
      <c r="S533">
        <v>-9.4098566243399698E-2</v>
      </c>
      <c r="T533">
        <v>58.674158775311597</v>
      </c>
      <c r="U533">
        <v>2245841.9545454499</v>
      </c>
      <c r="V533">
        <v>4.60395352495396</v>
      </c>
      <c r="W533">
        <v>2075230.28125</v>
      </c>
      <c r="X533">
        <v>0</v>
      </c>
      <c r="Y533">
        <v>0.58571027024873201</v>
      </c>
      <c r="Z533">
        <v>2.2080359808026502E-3</v>
      </c>
      <c r="AA533">
        <v>3.3462963425807601E-3</v>
      </c>
      <c r="AB533">
        <v>5.6216606577959096</v>
      </c>
      <c r="AC533">
        <v>-3.1167721628921801E-3</v>
      </c>
      <c r="AD533">
        <v>5.6601445939864201E-2</v>
      </c>
      <c r="AE533">
        <v>129170</v>
      </c>
      <c r="AF533">
        <v>0</v>
      </c>
      <c r="AG533">
        <v>5.0139896133708497</v>
      </c>
      <c r="AH533">
        <v>74.999999976121003</v>
      </c>
      <c r="AI533">
        <v>0</v>
      </c>
    </row>
    <row r="534" spans="1:35" x14ac:dyDescent="0.25">
      <c r="A534" t="s">
        <v>1341</v>
      </c>
      <c r="B534" t="s">
        <v>1340</v>
      </c>
      <c r="C534" t="s">
        <v>504</v>
      </c>
      <c r="D534">
        <v>6013.6599558400003</v>
      </c>
      <c r="E534">
        <v>2198.85</v>
      </c>
      <c r="F534">
        <v>5.2803376693647603</v>
      </c>
      <c r="G534">
        <v>28.186667443961799</v>
      </c>
      <c r="H534">
        <v>2.0277010880913</v>
      </c>
      <c r="I534">
        <v>-1.5246204788411899</v>
      </c>
      <c r="J534">
        <v>5.4710416808786402</v>
      </c>
      <c r="K534">
        <v>35.5098141928327</v>
      </c>
      <c r="L534">
        <v>21.325902833337899</v>
      </c>
      <c r="N534">
        <v>16.588965739553501</v>
      </c>
      <c r="O534">
        <v>10687</v>
      </c>
      <c r="P534">
        <v>10</v>
      </c>
      <c r="Q534">
        <v>-0.42342179150438802</v>
      </c>
      <c r="R534">
        <v>-1.54476459130902</v>
      </c>
      <c r="S534">
        <v>-1.0436250623143299</v>
      </c>
      <c r="T534">
        <v>-59.999251412958003</v>
      </c>
      <c r="U534">
        <v>40483.9545454545</v>
      </c>
      <c r="V534">
        <v>-41.864766360224102</v>
      </c>
      <c r="W534">
        <v>44822.140625</v>
      </c>
      <c r="X534">
        <v>-2.3869663741229701</v>
      </c>
      <c r="Y534">
        <v>32.471709647361202</v>
      </c>
      <c r="Z534">
        <v>0.70296260697193702</v>
      </c>
      <c r="AA534">
        <v>0.53571155796254599</v>
      </c>
      <c r="AB534">
        <v>5.00253513050487</v>
      </c>
      <c r="AC534">
        <v>0.94277919630194096</v>
      </c>
      <c r="AD534">
        <v>1.0749298506182401</v>
      </c>
      <c r="AE534">
        <v>48497</v>
      </c>
      <c r="AF534">
        <v>0</v>
      </c>
      <c r="AG534">
        <v>6.0535751215276301</v>
      </c>
      <c r="AH534">
        <v>55.251109376633998</v>
      </c>
      <c r="AI534">
        <v>-2.3866358965079102</v>
      </c>
    </row>
    <row r="535" spans="1:35" x14ac:dyDescent="0.25">
      <c r="A535" t="s">
        <v>1343</v>
      </c>
      <c r="B535" t="s">
        <v>1342</v>
      </c>
      <c r="C535" t="s">
        <v>902</v>
      </c>
      <c r="D535">
        <v>6005.9995704149997</v>
      </c>
      <c r="E535">
        <v>149.6</v>
      </c>
      <c r="F535">
        <v>-9.34085760334548</v>
      </c>
      <c r="G535">
        <v>-14.5142857142857</v>
      </c>
      <c r="H535">
        <v>2.1509047456469799</v>
      </c>
      <c r="I535">
        <v>-1.40141682128551</v>
      </c>
      <c r="J535">
        <v>29.010695187165702</v>
      </c>
      <c r="K535">
        <v>7.5485262401150104</v>
      </c>
      <c r="L535">
        <v>6.7047075606276696</v>
      </c>
      <c r="M535">
        <v>-15.306211895040899</v>
      </c>
      <c r="N535">
        <v>-26.111987418694</v>
      </c>
      <c r="O535">
        <v>1468117</v>
      </c>
      <c r="P535">
        <v>2</v>
      </c>
      <c r="Q535">
        <v>-0.69697975439761695</v>
      </c>
      <c r="R535">
        <v>-1.57894736842105</v>
      </c>
      <c r="S535">
        <v>-1.0778078394263699</v>
      </c>
      <c r="T535">
        <v>-80.577097354171102</v>
      </c>
      <c r="U535">
        <v>1320102.68181818</v>
      </c>
      <c r="V535">
        <v>92.237900321854895</v>
      </c>
      <c r="W535">
        <v>1007388.078125</v>
      </c>
      <c r="X535">
        <v>-4.5686121405957097E-2</v>
      </c>
      <c r="Y535">
        <v>1.99685929762959</v>
      </c>
      <c r="Z535">
        <v>-9.1354601219773901E-2</v>
      </c>
      <c r="AA535">
        <v>-0.885910540123655</v>
      </c>
      <c r="AB535">
        <v>7.1589854238070698</v>
      </c>
      <c r="AC535">
        <v>-0.83976322525167402</v>
      </c>
      <c r="AD535">
        <v>-0.717505086361926</v>
      </c>
      <c r="AE535">
        <v>207513</v>
      </c>
      <c r="AF535">
        <v>0</v>
      </c>
      <c r="AG535">
        <v>22.227368130870001</v>
      </c>
      <c r="AH535">
        <v>54.0478703835511</v>
      </c>
      <c r="AI535">
        <v>-4.8999389699275701E-3</v>
      </c>
    </row>
    <row r="536" spans="1:35" x14ac:dyDescent="0.25">
      <c r="A536" t="s">
        <v>1470</v>
      </c>
      <c r="B536" t="s">
        <v>1469</v>
      </c>
      <c r="C536" t="s">
        <v>457</v>
      </c>
      <c r="D536">
        <v>5973.8168817599999</v>
      </c>
      <c r="E536">
        <v>1288.3499999999999</v>
      </c>
      <c r="F536">
        <v>242.227516037361</v>
      </c>
      <c r="G536">
        <v>113.736468831653</v>
      </c>
      <c r="H536">
        <v>29.501934965070099</v>
      </c>
      <c r="I536">
        <v>25.9496133981376</v>
      </c>
      <c r="J536">
        <v>7.7346994217409799</v>
      </c>
      <c r="K536">
        <v>272.35549132947898</v>
      </c>
      <c r="L536">
        <v>258.27308120133398</v>
      </c>
      <c r="M536">
        <v>11.168387925120101</v>
      </c>
      <c r="N536">
        <v>102.138767127245</v>
      </c>
      <c r="O536">
        <v>17664</v>
      </c>
      <c r="P536">
        <v>10</v>
      </c>
      <c r="Q536">
        <v>-4.9994469638314403</v>
      </c>
      <c r="R536">
        <v>15.4668279895139</v>
      </c>
      <c r="S536">
        <v>15.967967518508599</v>
      </c>
      <c r="T536">
        <v>-6.0025542784163397</v>
      </c>
      <c r="U536">
        <v>34456.136363636302</v>
      </c>
      <c r="V536">
        <v>-7.2171446580523098</v>
      </c>
      <c r="W536">
        <v>25748.703125</v>
      </c>
      <c r="X536">
        <v>0</v>
      </c>
      <c r="Y536">
        <v>10.051854009677699</v>
      </c>
      <c r="Z536">
        <v>-6.0136449126334299E-2</v>
      </c>
      <c r="AA536">
        <v>-0.119909673191884</v>
      </c>
      <c r="AB536">
        <v>0</v>
      </c>
      <c r="AC536">
        <v>-4.54031325982142E-5</v>
      </c>
      <c r="AD536">
        <v>-4.54031325982142E-5</v>
      </c>
      <c r="AE536">
        <v>3043</v>
      </c>
      <c r="AF536">
        <v>0</v>
      </c>
      <c r="AG536">
        <v>1.0264422395876001</v>
      </c>
      <c r="AH536">
        <v>46.751846272983897</v>
      </c>
      <c r="AI536">
        <v>0</v>
      </c>
    </row>
    <row r="537" spans="1:35" x14ac:dyDescent="0.25">
      <c r="A537" t="s">
        <v>1268</v>
      </c>
      <c r="B537" t="s">
        <v>1267</v>
      </c>
      <c r="C537" t="s">
        <v>274</v>
      </c>
      <c r="D537">
        <v>5962.412456</v>
      </c>
      <c r="E537">
        <v>397.5</v>
      </c>
      <c r="F537">
        <v>25.0870462331509</v>
      </c>
      <c r="G537">
        <v>64.290142591444507</v>
      </c>
      <c r="H537">
        <v>3.0860995850622301</v>
      </c>
      <c r="I537">
        <v>-0.46622198187026498</v>
      </c>
      <c r="J537">
        <v>15.345911949685499</v>
      </c>
      <c r="K537">
        <v>113.022508038585</v>
      </c>
      <c r="L537">
        <v>41.132611397124101</v>
      </c>
      <c r="M537">
        <v>5.8532371646694301</v>
      </c>
      <c r="N537">
        <v>52.692440887036199</v>
      </c>
      <c r="O537">
        <v>1230704</v>
      </c>
      <c r="P537">
        <v>10</v>
      </c>
      <c r="Q537">
        <v>-0.72427572427571796</v>
      </c>
      <c r="R537">
        <v>-10.250620907654</v>
      </c>
      <c r="S537">
        <v>-9.7494813786594001</v>
      </c>
      <c r="T537">
        <v>13.510960915537099</v>
      </c>
      <c r="U537">
        <v>1972241.13636363</v>
      </c>
      <c r="V537">
        <v>9.8195706101761395</v>
      </c>
      <c r="W537">
        <v>1986863.671875</v>
      </c>
      <c r="X537">
        <v>0</v>
      </c>
      <c r="Y537">
        <v>1.96359647414502</v>
      </c>
      <c r="Z537">
        <v>-1.4378697668546501</v>
      </c>
      <c r="AA537">
        <v>-1.2841152524252599</v>
      </c>
      <c r="AB537">
        <v>8.4890659815165197</v>
      </c>
      <c r="AC537">
        <v>0.81681254759541599</v>
      </c>
      <c r="AD537">
        <v>3.4215829009733301</v>
      </c>
      <c r="AE537">
        <v>98284</v>
      </c>
      <c r="AF537">
        <v>0</v>
      </c>
      <c r="AG537">
        <v>13.341426512678</v>
      </c>
      <c r="AH537">
        <v>67.287057941836494</v>
      </c>
      <c r="AI537">
        <v>0</v>
      </c>
    </row>
    <row r="538" spans="1:35" x14ac:dyDescent="0.25">
      <c r="A538" t="s">
        <v>1356</v>
      </c>
      <c r="B538" t="s">
        <v>1355</v>
      </c>
      <c r="C538" t="s">
        <v>102</v>
      </c>
      <c r="D538">
        <v>5962.0218301799996</v>
      </c>
      <c r="E538">
        <v>154.80000000000001</v>
      </c>
      <c r="F538">
        <v>10.013066757850901</v>
      </c>
      <c r="G538">
        <v>33.7942955920484</v>
      </c>
      <c r="H538">
        <v>-3.3707865168539102</v>
      </c>
      <c r="I538">
        <v>-6.9231080837864098</v>
      </c>
      <c r="J538">
        <v>15.1808785529715</v>
      </c>
      <c r="K538">
        <v>42.410303587856397</v>
      </c>
      <c r="L538">
        <v>26.058631921824102</v>
      </c>
      <c r="M538">
        <v>5.6867570281125603</v>
      </c>
      <c r="N538">
        <v>22.196593887640098</v>
      </c>
      <c r="O538">
        <v>6152306</v>
      </c>
      <c r="P538">
        <v>1</v>
      </c>
      <c r="Q538">
        <v>-1.99430199430198</v>
      </c>
      <c r="R538">
        <v>-1.5267175572518901</v>
      </c>
      <c r="S538">
        <v>-1.0255780282572</v>
      </c>
      <c r="T538">
        <v>257.08205571990601</v>
      </c>
      <c r="U538">
        <v>3253081.6818181798</v>
      </c>
      <c r="V538">
        <v>361.843227336876</v>
      </c>
      <c r="W538">
        <v>2520842.71875</v>
      </c>
      <c r="X538">
        <v>0</v>
      </c>
      <c r="Y538">
        <v>9.0547059861855796</v>
      </c>
      <c r="Z538">
        <v>0.89667001820397496</v>
      </c>
      <c r="AA538">
        <v>1.9000380233693299</v>
      </c>
      <c r="AB538">
        <v>6.5650773712142296</v>
      </c>
      <c r="AC538">
        <v>0.227285031923321</v>
      </c>
      <c r="AD538">
        <v>-2.0101803250422101</v>
      </c>
      <c r="AE538">
        <v>173347</v>
      </c>
      <c r="AF538">
        <v>0</v>
      </c>
      <c r="AG538">
        <v>22.4643885517199</v>
      </c>
      <c r="AH538">
        <v>51.405412865747003</v>
      </c>
      <c r="AI538">
        <v>0</v>
      </c>
    </row>
    <row r="539" spans="1:35" x14ac:dyDescent="0.25">
      <c r="A539" t="s">
        <v>1349</v>
      </c>
      <c r="B539" t="s">
        <v>1348</v>
      </c>
      <c r="C539" t="s">
        <v>1350</v>
      </c>
      <c r="D539">
        <v>5951.5058557499997</v>
      </c>
      <c r="E539">
        <v>478.75</v>
      </c>
      <c r="F539">
        <v>19.7122683820356</v>
      </c>
      <c r="G539">
        <v>55.110967114855001</v>
      </c>
      <c r="H539">
        <v>4.2460533478497497</v>
      </c>
      <c r="I539">
        <v>0.69373178091725496</v>
      </c>
      <c r="J539">
        <v>8.40731070496083</v>
      </c>
      <c r="K539">
        <v>70.040845320546893</v>
      </c>
      <c r="L539">
        <v>35.757833546008797</v>
      </c>
      <c r="M539">
        <v>21.023462512620501</v>
      </c>
      <c r="N539">
        <v>43.513265410446699</v>
      </c>
      <c r="O539">
        <v>980740</v>
      </c>
      <c r="P539">
        <v>1</v>
      </c>
      <c r="Q539">
        <v>2.1551264269710901</v>
      </c>
      <c r="R539">
        <v>1.05540897097625</v>
      </c>
      <c r="S539">
        <v>1.55654849997093</v>
      </c>
      <c r="T539">
        <v>3249.7506660291001</v>
      </c>
      <c r="U539">
        <v>115837.77272727199</v>
      </c>
      <c r="V539">
        <v>3027.4594215376701</v>
      </c>
      <c r="W539">
        <v>162309.8125</v>
      </c>
      <c r="X539">
        <v>0</v>
      </c>
      <c r="Y539">
        <v>15.606321788167801</v>
      </c>
      <c r="Z539">
        <v>-9.4596100322421606E-2</v>
      </c>
      <c r="AA539">
        <v>2.5106063308438098</v>
      </c>
      <c r="AB539">
        <v>1.45595076246598</v>
      </c>
      <c r="AC539">
        <v>1.5138683332211101E-2</v>
      </c>
      <c r="AD539">
        <v>1.52560130495844E-2</v>
      </c>
      <c r="AE539">
        <v>14060</v>
      </c>
      <c r="AF539">
        <v>0</v>
      </c>
      <c r="AG539">
        <v>3.3489877949533202</v>
      </c>
      <c r="AH539">
        <v>51.218209257157199</v>
      </c>
      <c r="AI539">
        <v>0</v>
      </c>
    </row>
    <row r="540" spans="1:35" x14ac:dyDescent="0.25">
      <c r="A540" t="s">
        <v>1382</v>
      </c>
      <c r="B540" t="s">
        <v>1381</v>
      </c>
      <c r="C540" t="s">
        <v>99</v>
      </c>
      <c r="D540">
        <v>5922.7541000000001</v>
      </c>
      <c r="E540">
        <v>316.14999999999998</v>
      </c>
      <c r="F540">
        <v>71.803513861576405</v>
      </c>
      <c r="G540">
        <v>54.445530043966698</v>
      </c>
      <c r="H540">
        <v>11.6348870056497</v>
      </c>
      <c r="I540">
        <v>8.0825654387172108</v>
      </c>
      <c r="J540">
        <v>3.95381938953027</v>
      </c>
      <c r="K540">
        <v>89.311377245508893</v>
      </c>
      <c r="L540">
        <v>87.8490790255495</v>
      </c>
      <c r="M540">
        <v>17.517899176469001</v>
      </c>
      <c r="N540">
        <v>42.847828339558397</v>
      </c>
      <c r="O540">
        <v>893570</v>
      </c>
      <c r="P540">
        <v>10</v>
      </c>
      <c r="Q540">
        <v>0</v>
      </c>
      <c r="R540">
        <v>3.2158015017956099</v>
      </c>
      <c r="S540">
        <v>3.7169410307902901</v>
      </c>
      <c r="T540">
        <v>63.015300528504</v>
      </c>
      <c r="U540">
        <v>1266611.18181818</v>
      </c>
      <c r="V540">
        <v>80.137809244266606</v>
      </c>
      <c r="W540">
        <v>1284197.796875</v>
      </c>
      <c r="X540">
        <v>0</v>
      </c>
      <c r="Y540">
        <v>13.118795772392399</v>
      </c>
      <c r="Z540">
        <v>-0.69912031600298796</v>
      </c>
      <c r="AA540">
        <v>-0.64895163873171602</v>
      </c>
      <c r="AB540">
        <v>0.955991245863136</v>
      </c>
      <c r="AC540">
        <v>0.38028877975872699</v>
      </c>
      <c r="AD540">
        <v>0.43253976726806798</v>
      </c>
      <c r="AE540">
        <v>78588</v>
      </c>
      <c r="AF540">
        <v>0</v>
      </c>
      <c r="AG540">
        <v>8.5978723177111096</v>
      </c>
      <c r="AH540">
        <v>74</v>
      </c>
      <c r="AI540">
        <v>0</v>
      </c>
    </row>
    <row r="541" spans="1:35" x14ac:dyDescent="0.25">
      <c r="A541" t="s">
        <v>1420</v>
      </c>
      <c r="B541" t="s">
        <v>1419</v>
      </c>
      <c r="C541" t="s">
        <v>373</v>
      </c>
      <c r="D541">
        <v>5897.040910275</v>
      </c>
      <c r="E541">
        <v>627.35</v>
      </c>
      <c r="F541">
        <v>-25.184532504113601</v>
      </c>
      <c r="G541">
        <v>9.0474535025204297</v>
      </c>
      <c r="H541">
        <v>17.956190655259899</v>
      </c>
      <c r="I541">
        <v>14.403869088327401</v>
      </c>
      <c r="J541">
        <v>19.685980712520902</v>
      </c>
      <c r="K541">
        <v>52.232467847609797</v>
      </c>
      <c r="L541">
        <v>-9.1389673401404892</v>
      </c>
      <c r="M541">
        <v>6.3351995475789904</v>
      </c>
      <c r="N541">
        <v>-2.5502482018878498</v>
      </c>
      <c r="O541">
        <v>689015</v>
      </c>
      <c r="P541">
        <v>10</v>
      </c>
      <c r="Q541">
        <v>0.90068355448331605</v>
      </c>
      <c r="R541">
        <v>12.0968462431877</v>
      </c>
      <c r="S541">
        <v>12.597985772182399</v>
      </c>
      <c r="T541">
        <v>-17.192365518642099</v>
      </c>
      <c r="U541">
        <v>885470.318181818</v>
      </c>
      <c r="V541">
        <v>210.84458560220801</v>
      </c>
      <c r="W541">
        <v>917149.53125</v>
      </c>
      <c r="X541">
        <v>0.29310717464895197</v>
      </c>
      <c r="Y541">
        <v>12.2199649572448</v>
      </c>
      <c r="Z541">
        <v>-1.40537193544982</v>
      </c>
      <c r="AA541">
        <v>-1.5602643164588299</v>
      </c>
      <c r="AB541">
        <v>12.7458076633039</v>
      </c>
      <c r="AC541">
        <v>-1.0115181314253101</v>
      </c>
      <c r="AD541">
        <v>-2.3177597443295599</v>
      </c>
      <c r="AE541">
        <v>104904</v>
      </c>
      <c r="AF541">
        <v>10.543423548523499</v>
      </c>
      <c r="AG541">
        <v>9.4437307659619005</v>
      </c>
      <c r="AH541">
        <v>52.2802963246057</v>
      </c>
      <c r="AI541">
        <v>2.10868470970524E-2</v>
      </c>
    </row>
    <row r="542" spans="1:35" x14ac:dyDescent="0.25">
      <c r="A542" t="s">
        <v>1360</v>
      </c>
      <c r="B542" t="s">
        <v>1359</v>
      </c>
      <c r="C542" t="s">
        <v>1089</v>
      </c>
      <c r="D542">
        <v>5896.2113343000001</v>
      </c>
      <c r="E542">
        <v>258.55</v>
      </c>
      <c r="F542">
        <v>-29.458157260423199</v>
      </c>
      <c r="G542">
        <v>11.252151462994799</v>
      </c>
      <c r="H542">
        <v>7.7291666666666696</v>
      </c>
      <c r="I542">
        <v>4.1768450997341704</v>
      </c>
      <c r="J542">
        <v>23.264358924772701</v>
      </c>
      <c r="K542">
        <v>16.280638632786101</v>
      </c>
      <c r="L542">
        <v>-13.4125920964501</v>
      </c>
      <c r="M542">
        <v>19.175456860967302</v>
      </c>
      <c r="N542">
        <v>-0.34555024141344998</v>
      </c>
      <c r="O542">
        <v>188881</v>
      </c>
      <c r="P542">
        <v>1</v>
      </c>
      <c r="Q542">
        <v>0.563982886036557</v>
      </c>
      <c r="R542">
        <v>9.6786682152535802E-2</v>
      </c>
      <c r="S542">
        <v>0.597926211147221</v>
      </c>
      <c r="T542">
        <v>-10.6569667614267</v>
      </c>
      <c r="U542">
        <v>391809.86363636301</v>
      </c>
      <c r="V542">
        <v>-80.357244995481395</v>
      </c>
      <c r="W542">
        <v>408942.5625</v>
      </c>
      <c r="X542">
        <v>0</v>
      </c>
      <c r="Y542">
        <v>0.15573745222770499</v>
      </c>
      <c r="Z542">
        <v>1.6661192150376699E-3</v>
      </c>
      <c r="AA542">
        <v>-2.3964907631109302E-3</v>
      </c>
      <c r="AB542">
        <v>3.98223727674231</v>
      </c>
      <c r="AC542">
        <v>-0.76305120541174298</v>
      </c>
      <c r="AD542">
        <v>-0.99222217527495604</v>
      </c>
      <c r="AE542">
        <v>88910</v>
      </c>
      <c r="AF542">
        <v>0</v>
      </c>
      <c r="AG542">
        <v>19.785288642617701</v>
      </c>
      <c r="AH542">
        <v>63.844931350088899</v>
      </c>
      <c r="AI542">
        <v>0</v>
      </c>
    </row>
    <row r="543" spans="1:35" x14ac:dyDescent="0.25">
      <c r="A543" t="s">
        <v>1404</v>
      </c>
      <c r="B543" t="s">
        <v>1403</v>
      </c>
      <c r="C543" t="s">
        <v>504</v>
      </c>
      <c r="D543">
        <v>5890.9511753099996</v>
      </c>
      <c r="E543">
        <v>738.5</v>
      </c>
      <c r="F543">
        <v>105.194698466943</v>
      </c>
      <c r="G543">
        <v>149.78860138677399</v>
      </c>
      <c r="H543">
        <v>23.940589074431401</v>
      </c>
      <c r="I543">
        <v>20.388267507498899</v>
      </c>
      <c r="J543">
        <v>5.09140148950575</v>
      </c>
      <c r="K543">
        <v>158.126529185599</v>
      </c>
      <c r="L543">
        <v>121.240263630916</v>
      </c>
      <c r="M543">
        <v>21.134203143617299</v>
      </c>
      <c r="N543">
        <v>138.19089968236599</v>
      </c>
      <c r="O543">
        <v>182249</v>
      </c>
      <c r="P543">
        <v>2</v>
      </c>
      <c r="Q543">
        <v>-0.45157376828200002</v>
      </c>
      <c r="R543">
        <v>6.3661241538239999</v>
      </c>
      <c r="S543">
        <v>6.8672636828186802</v>
      </c>
      <c r="T543">
        <v>-39.390543210040697</v>
      </c>
      <c r="U543">
        <v>268360.36363636301</v>
      </c>
      <c r="V543">
        <v>99.046537281156802</v>
      </c>
      <c r="W543">
        <v>317436.5</v>
      </c>
      <c r="X543">
        <v>0</v>
      </c>
      <c r="Y543">
        <v>8.9729988288722105</v>
      </c>
      <c r="Z543">
        <v>-0.295517156345873</v>
      </c>
      <c r="AA543">
        <v>3.3104590786178799E-2</v>
      </c>
      <c r="AB543">
        <v>1.7851771474657601</v>
      </c>
      <c r="AC543">
        <v>0.19943475875747199</v>
      </c>
      <c r="AD543">
        <v>0.229496870414794</v>
      </c>
      <c r="AE543">
        <v>34532</v>
      </c>
      <c r="AF543">
        <v>0</v>
      </c>
      <c r="AG543">
        <v>14.809039225640699</v>
      </c>
      <c r="AH543">
        <v>65.951874226330602</v>
      </c>
      <c r="AI543">
        <v>0</v>
      </c>
    </row>
    <row r="544" spans="1:35" x14ac:dyDescent="0.25">
      <c r="A544" t="s">
        <v>1368</v>
      </c>
      <c r="B544" t="s">
        <v>1367</v>
      </c>
      <c r="C544" t="s">
        <v>74</v>
      </c>
      <c r="D544">
        <v>5880.3269706299998</v>
      </c>
      <c r="E544">
        <v>387.9</v>
      </c>
      <c r="F544">
        <v>27.4351080374324</v>
      </c>
      <c r="G544">
        <v>27.472888596779399</v>
      </c>
      <c r="H544">
        <v>5.2645861601085402</v>
      </c>
      <c r="I544">
        <v>1.7122645931760401</v>
      </c>
      <c r="J544">
        <v>3.4029389017788199</v>
      </c>
      <c r="K544">
        <v>53.259581193204198</v>
      </c>
      <c r="L544">
        <v>43.480673201405502</v>
      </c>
      <c r="N544">
        <v>15.875186892371101</v>
      </c>
      <c r="O544">
        <v>408668</v>
      </c>
      <c r="P544">
        <v>10</v>
      </c>
      <c r="Q544">
        <v>1.8511224891689499</v>
      </c>
      <c r="R544">
        <v>1.97160883280757</v>
      </c>
      <c r="S544">
        <v>2.4727483618022501</v>
      </c>
      <c r="T544">
        <v>26.7038302463585</v>
      </c>
      <c r="U544">
        <v>635239.818181818</v>
      </c>
      <c r="V544">
        <v>60.783403429947299</v>
      </c>
      <c r="W544">
        <v>1094189.46875</v>
      </c>
      <c r="X544">
        <v>-14.493604852153601</v>
      </c>
      <c r="Y544">
        <v>20.9638352643837</v>
      </c>
      <c r="Z544">
        <v>8.3819044443746993</v>
      </c>
      <c r="AA544">
        <v>8.8236572489363994</v>
      </c>
      <c r="AB544">
        <v>15.274809640964</v>
      </c>
      <c r="AC544">
        <v>2.1520293532494099</v>
      </c>
      <c r="AD544">
        <v>2.8131572639121498</v>
      </c>
      <c r="AE544">
        <v>120804</v>
      </c>
      <c r="AF544">
        <v>0</v>
      </c>
      <c r="AG544">
        <v>10.580460976191899</v>
      </c>
      <c r="AH544">
        <v>46.484416283779296</v>
      </c>
      <c r="AI544">
        <v>-13.756469734425901</v>
      </c>
    </row>
    <row r="545" spans="1:35" x14ac:dyDescent="0.25">
      <c r="A545" t="s">
        <v>1428</v>
      </c>
      <c r="B545" t="s">
        <v>1427</v>
      </c>
      <c r="C545" t="s">
        <v>290</v>
      </c>
      <c r="D545">
        <v>5845.4612092799998</v>
      </c>
      <c r="E545">
        <v>844.05</v>
      </c>
      <c r="F545">
        <v>80.222310664418799</v>
      </c>
      <c r="G545">
        <v>57.560201605376101</v>
      </c>
      <c r="H545">
        <v>20.993405963302699</v>
      </c>
      <c r="I545">
        <v>17.441084396370201</v>
      </c>
      <c r="J545">
        <v>2.1621941828090701</v>
      </c>
      <c r="K545">
        <v>111.514847763438</v>
      </c>
      <c r="L545">
        <v>96.267875828391993</v>
      </c>
      <c r="N545">
        <v>45.962499900967799</v>
      </c>
      <c r="O545">
        <v>187487</v>
      </c>
      <c r="P545">
        <v>10</v>
      </c>
      <c r="Q545">
        <v>2.5327988338192302</v>
      </c>
      <c r="R545">
        <v>15.189355168884299</v>
      </c>
      <c r="S545">
        <v>15.690494697879</v>
      </c>
      <c r="T545">
        <v>-62.1745016271135</v>
      </c>
      <c r="U545">
        <v>251859.045454545</v>
      </c>
      <c r="V545">
        <v>-33.783635830658</v>
      </c>
      <c r="W545">
        <v>201681.40625</v>
      </c>
      <c r="X545">
        <v>-0.59616759314984302</v>
      </c>
      <c r="Y545">
        <v>8.4334533147742796</v>
      </c>
      <c r="Z545">
        <v>-4.8863835200876303E-2</v>
      </c>
      <c r="AA545">
        <v>-0.56134234615815604</v>
      </c>
      <c r="AB545">
        <v>21.246964442501501</v>
      </c>
      <c r="AC545">
        <v>1.0045760565848201</v>
      </c>
      <c r="AD545">
        <v>1.6492533255339299</v>
      </c>
      <c r="AE545">
        <v>18955</v>
      </c>
      <c r="AF545">
        <v>2.6901668373866201</v>
      </c>
      <c r="AG545">
        <v>3.9463226363003998</v>
      </c>
      <c r="AH545">
        <v>62.4135016290439</v>
      </c>
      <c r="AI545">
        <v>-0.59119318150362599</v>
      </c>
    </row>
    <row r="546" spans="1:35" x14ac:dyDescent="0.25">
      <c r="A546" t="s">
        <v>1388</v>
      </c>
      <c r="B546" t="s">
        <v>1387</v>
      </c>
      <c r="C546" t="s">
        <v>504</v>
      </c>
      <c r="D546">
        <v>5842.4755391999997</v>
      </c>
      <c r="E546">
        <v>2740.65</v>
      </c>
      <c r="F546">
        <v>9.3186596147474106</v>
      </c>
      <c r="G546">
        <v>24.841707283742501</v>
      </c>
      <c r="H546">
        <v>3.2882339639707499</v>
      </c>
      <c r="I546">
        <v>-0.26408760296174499</v>
      </c>
      <c r="J546">
        <v>5.4494371773119399</v>
      </c>
      <c r="K546">
        <v>39.473282442748101</v>
      </c>
      <c r="L546">
        <v>25.364224778720502</v>
      </c>
      <c r="N546">
        <v>13.2440055793342</v>
      </c>
      <c r="O546">
        <v>17407</v>
      </c>
      <c r="P546">
        <v>10</v>
      </c>
      <c r="Q546">
        <v>3.0978444870781998</v>
      </c>
      <c r="R546">
        <v>5.8615628259106103</v>
      </c>
      <c r="S546">
        <v>6.3627023549053003</v>
      </c>
      <c r="T546">
        <v>269.02692389230401</v>
      </c>
      <c r="U546">
        <v>8754.8636363636306</v>
      </c>
      <c r="V546">
        <v>305.19087523277398</v>
      </c>
      <c r="W546">
        <v>10769.234375</v>
      </c>
      <c r="X546">
        <v>0</v>
      </c>
      <c r="Y546">
        <v>13.2030772254739</v>
      </c>
      <c r="Z546">
        <v>0.40508703153664699</v>
      </c>
      <c r="AA546">
        <v>0.47571598089746697</v>
      </c>
      <c r="AB546">
        <v>0.707704529571066</v>
      </c>
      <c r="AC546">
        <v>8.6021446667248994E-2</v>
      </c>
      <c r="AD546">
        <v>8.5056856235986106E-2</v>
      </c>
      <c r="AE546">
        <v>12767</v>
      </c>
      <c r="AF546">
        <v>0</v>
      </c>
      <c r="AG546">
        <v>8.3214989007308997</v>
      </c>
      <c r="AH546">
        <v>75</v>
      </c>
      <c r="AI546">
        <v>0</v>
      </c>
    </row>
    <row r="547" spans="1:35" x14ac:dyDescent="0.25">
      <c r="A547" t="s">
        <v>1370</v>
      </c>
      <c r="B547" t="s">
        <v>1369</v>
      </c>
      <c r="C547" t="s">
        <v>85</v>
      </c>
      <c r="D547">
        <v>5841.8645379500003</v>
      </c>
      <c r="E547">
        <v>752.45</v>
      </c>
      <c r="F547">
        <v>-5.6185032326552804</v>
      </c>
      <c r="G547">
        <v>21.177228440293099</v>
      </c>
      <c r="H547">
        <v>4.8272499303427203</v>
      </c>
      <c r="I547">
        <v>1.27492836341022</v>
      </c>
      <c r="J547">
        <v>12.2931756262874</v>
      </c>
      <c r="K547">
        <v>35.515533543448797</v>
      </c>
      <c r="L547">
        <v>10.4270619313178</v>
      </c>
      <c r="M547">
        <v>22.0268306100164</v>
      </c>
      <c r="N547">
        <v>9.5795267358848104</v>
      </c>
      <c r="O547">
        <v>14756</v>
      </c>
      <c r="P547">
        <v>2</v>
      </c>
      <c r="Q547">
        <v>0</v>
      </c>
      <c r="R547">
        <v>-0.30473666777077901</v>
      </c>
      <c r="S547">
        <v>0.19640286122390599</v>
      </c>
      <c r="T547">
        <v>0</v>
      </c>
      <c r="U547">
        <v>42393.523809523802</v>
      </c>
      <c r="V547">
        <v>-46.7196244809532</v>
      </c>
      <c r="W547">
        <v>58671.047619047597</v>
      </c>
      <c r="X547">
        <v>-8.1977265738075206E-2</v>
      </c>
      <c r="Y547">
        <v>12.755336922387499</v>
      </c>
      <c r="Z547">
        <v>0.51789518920005495</v>
      </c>
      <c r="AA547">
        <v>1.0505723424853599</v>
      </c>
      <c r="AB547">
        <v>2.5407948256206199</v>
      </c>
      <c r="AC547">
        <v>-0.22735434773357399</v>
      </c>
      <c r="AD547">
        <v>-0.76318687494576298</v>
      </c>
      <c r="AE547">
        <v>49882</v>
      </c>
      <c r="AF547">
        <v>0</v>
      </c>
      <c r="AG547">
        <v>9.4593362958894698</v>
      </c>
      <c r="AH547">
        <v>68.944474419777606</v>
      </c>
      <c r="AI547">
        <v>-4.74734628912898E-2</v>
      </c>
    </row>
    <row r="548" spans="1:35" x14ac:dyDescent="0.25">
      <c r="A548" t="s">
        <v>1352</v>
      </c>
      <c r="B548" t="s">
        <v>1351</v>
      </c>
      <c r="C548" t="s">
        <v>115</v>
      </c>
      <c r="D548">
        <v>5829.9265299999997</v>
      </c>
      <c r="E548">
        <v>218.95</v>
      </c>
      <c r="F548">
        <v>-13.9471739305854</v>
      </c>
      <c r="G548">
        <v>-34.612513065551703</v>
      </c>
      <c r="H548">
        <v>-14.8716951788491</v>
      </c>
      <c r="I548">
        <v>-18.4240167457816</v>
      </c>
      <c r="J548">
        <v>73.098881023064607</v>
      </c>
      <c r="K548">
        <v>13.6516999740461</v>
      </c>
      <c r="L548">
        <v>2.0983912333877299</v>
      </c>
      <c r="M548">
        <v>6.5610708985172899</v>
      </c>
      <c r="N548">
        <v>-46.210214769959997</v>
      </c>
      <c r="O548">
        <v>272225</v>
      </c>
      <c r="P548">
        <v>1</v>
      </c>
      <c r="Q548">
        <v>-0.88275237664102102</v>
      </c>
      <c r="R548">
        <v>-3.18372761441521</v>
      </c>
      <c r="S548">
        <v>-2.6825880854205302</v>
      </c>
      <c r="T548">
        <v>-15.3405503913818</v>
      </c>
      <c r="U548">
        <v>671943.86363636295</v>
      </c>
      <c r="V548">
        <v>-9.1426416303426308</v>
      </c>
      <c r="W548">
        <v>574605</v>
      </c>
      <c r="X548">
        <v>0</v>
      </c>
      <c r="Y548">
        <v>2.8916594990091502</v>
      </c>
      <c r="Z548">
        <v>-2.6547740388076502E-2</v>
      </c>
      <c r="AA548">
        <v>-2.1933031975962001E-2</v>
      </c>
      <c r="AB548">
        <v>17.120692111535</v>
      </c>
      <c r="AC548">
        <v>-1.50710261180577E-2</v>
      </c>
      <c r="AD548">
        <v>-3.8416623408114199E-2</v>
      </c>
      <c r="AE548">
        <v>19493</v>
      </c>
      <c r="AF548">
        <v>13.7812266735375</v>
      </c>
      <c r="AG548">
        <v>2.6354065861615501</v>
      </c>
      <c r="AH548">
        <v>64.091362057010301</v>
      </c>
      <c r="AI548">
        <v>0</v>
      </c>
    </row>
    <row r="549" spans="1:35" x14ac:dyDescent="0.25">
      <c r="A549" t="s">
        <v>1362</v>
      </c>
      <c r="B549" t="s">
        <v>1361</v>
      </c>
      <c r="C549" t="s">
        <v>315</v>
      </c>
      <c r="D549">
        <v>5799.5410981249997</v>
      </c>
      <c r="E549">
        <v>381.1</v>
      </c>
      <c r="F549">
        <v>-8.9950033662203506</v>
      </c>
      <c r="G549">
        <v>12.8683548052717</v>
      </c>
      <c r="H549">
        <v>-5.6099071207430198</v>
      </c>
      <c r="I549">
        <v>-9.1622286876755208</v>
      </c>
      <c r="J549">
        <v>11.2306481238519</v>
      </c>
      <c r="K549">
        <v>41.725548531052397</v>
      </c>
      <c r="L549">
        <v>7.0505617977528097</v>
      </c>
      <c r="M549">
        <v>-13.664579331315799</v>
      </c>
      <c r="N549">
        <v>1.2706531008634501</v>
      </c>
      <c r="O549">
        <v>213578</v>
      </c>
      <c r="P549">
        <v>1</v>
      </c>
      <c r="Q549">
        <v>4.0546075085324196</v>
      </c>
      <c r="R549">
        <v>2.1305105185582298</v>
      </c>
      <c r="S549">
        <v>2.6316500475529101</v>
      </c>
      <c r="T549">
        <v>111.266741844224</v>
      </c>
      <c r="U549">
        <v>171745.636363636</v>
      </c>
      <c r="V549">
        <v>103.698617072007</v>
      </c>
      <c r="W549">
        <v>228269.03125</v>
      </c>
      <c r="X549">
        <v>0</v>
      </c>
      <c r="Y549">
        <v>1.6342324121627401</v>
      </c>
      <c r="Z549">
        <v>7.6531346250610002E-3</v>
      </c>
      <c r="AA549">
        <v>1.07005764191578E-2</v>
      </c>
      <c r="AB549">
        <v>23.200355818650898</v>
      </c>
      <c r="AC549">
        <v>-2.0070172903523E-2</v>
      </c>
      <c r="AD549">
        <v>-0.17875876691213199</v>
      </c>
      <c r="AE549">
        <v>93375</v>
      </c>
      <c r="AF549">
        <v>0</v>
      </c>
      <c r="AG549">
        <v>11.5687137320131</v>
      </c>
      <c r="AH549">
        <v>50.675840533762099</v>
      </c>
      <c r="AI549">
        <v>0</v>
      </c>
    </row>
    <row r="550" spans="1:35" x14ac:dyDescent="0.25">
      <c r="A550" t="s">
        <v>1376</v>
      </c>
      <c r="B550" t="s">
        <v>1375</v>
      </c>
      <c r="C550" t="s">
        <v>323</v>
      </c>
      <c r="D550">
        <v>5763.6127464199999</v>
      </c>
      <c r="E550">
        <v>142.1</v>
      </c>
      <c r="F550">
        <v>48.231891483425599</v>
      </c>
      <c r="G550">
        <v>36.437830052808401</v>
      </c>
      <c r="H550">
        <v>3.5198873636031601E-2</v>
      </c>
      <c r="I550">
        <v>-3.5171226932964599</v>
      </c>
      <c r="J550">
        <v>8.3040112596762992</v>
      </c>
      <c r="K550">
        <v>64.753623188405697</v>
      </c>
      <c r="L550">
        <v>64.277456647398793</v>
      </c>
      <c r="M550">
        <v>4.4502706142126103</v>
      </c>
      <c r="N550">
        <v>24.8401283484001</v>
      </c>
      <c r="O550">
        <v>146229</v>
      </c>
      <c r="P550">
        <v>1</v>
      </c>
      <c r="Q550">
        <v>-0.35063113604488</v>
      </c>
      <c r="R550">
        <v>-0.62937062937063304</v>
      </c>
      <c r="S550">
        <v>-0.12823110037594701</v>
      </c>
      <c r="T550">
        <v>8.46722150518492</v>
      </c>
      <c r="U550">
        <v>375239.227272727</v>
      </c>
      <c r="V550">
        <v>-52.093448391091499</v>
      </c>
      <c r="W550">
        <v>652629.578125</v>
      </c>
      <c r="X550">
        <v>-0.27472953990246601</v>
      </c>
      <c r="Y550">
        <v>6.2475995713567603</v>
      </c>
      <c r="Z550">
        <v>0.10037695616509799</v>
      </c>
      <c r="AA550">
        <v>0.102892416977242</v>
      </c>
      <c r="AB550">
        <v>0.68790863759240395</v>
      </c>
      <c r="AC550">
        <v>5.52864489721182E-2</v>
      </c>
      <c r="AD550">
        <v>0.15349185015067099</v>
      </c>
      <c r="AE550">
        <v>43866</v>
      </c>
      <c r="AF550">
        <v>2.21188351141713E-3</v>
      </c>
      <c r="AG550">
        <v>3.81937232748216</v>
      </c>
      <c r="AH550">
        <v>66.755735718883102</v>
      </c>
      <c r="AI550">
        <v>-0.359953362114524</v>
      </c>
    </row>
    <row r="551" spans="1:35" x14ac:dyDescent="0.25">
      <c r="A551" t="s">
        <v>1358</v>
      </c>
      <c r="B551" t="s">
        <v>1357</v>
      </c>
      <c r="C551" t="s">
        <v>457</v>
      </c>
      <c r="D551">
        <v>5763.3595771299997</v>
      </c>
      <c r="E551">
        <v>417.45</v>
      </c>
      <c r="F551">
        <v>6.3917423591240601</v>
      </c>
      <c r="G551">
        <v>29.7839266283227</v>
      </c>
      <c r="H551">
        <v>6.5875143623132901</v>
      </c>
      <c r="I551">
        <v>3.03519279538079</v>
      </c>
      <c r="J551">
        <v>6.9349622709306402</v>
      </c>
      <c r="K551">
        <v>31.583924349881698</v>
      </c>
      <c r="L551">
        <v>22.4373075230972</v>
      </c>
      <c r="M551">
        <v>10.3949515508604</v>
      </c>
      <c r="N551">
        <v>18.186224923914398</v>
      </c>
      <c r="O551">
        <v>93114</v>
      </c>
      <c r="P551">
        <v>1</v>
      </c>
      <c r="Q551">
        <v>0.24012486492976301</v>
      </c>
      <c r="R551">
        <v>-2.6242127361791399</v>
      </c>
      <c r="S551">
        <v>-2.12307320718446</v>
      </c>
      <c r="T551">
        <v>-7.8070079901781204</v>
      </c>
      <c r="U551">
        <v>233407.68181818101</v>
      </c>
      <c r="V551">
        <v>-23.121888390756101</v>
      </c>
      <c r="W551">
        <v>229742.75</v>
      </c>
      <c r="X551">
        <v>-3.6801980999001601E-4</v>
      </c>
      <c r="Y551">
        <v>15.910937401751401</v>
      </c>
      <c r="Z551">
        <v>-5.3442888714116003E-2</v>
      </c>
      <c r="AA551">
        <v>0.29183771645510898</v>
      </c>
      <c r="AB551">
        <v>5.1125177984596402</v>
      </c>
      <c r="AC551">
        <v>4.1005084419474203E-2</v>
      </c>
      <c r="AD551">
        <v>1.4570745327690199E-2</v>
      </c>
      <c r="AE551">
        <v>74910</v>
      </c>
      <c r="AF551">
        <v>0</v>
      </c>
      <c r="AG551">
        <v>17.719849950930101</v>
      </c>
      <c r="AH551">
        <v>44.636981802653303</v>
      </c>
      <c r="AI551">
        <v>0</v>
      </c>
    </row>
    <row r="552" spans="1:35" x14ac:dyDescent="0.25">
      <c r="A552" t="s">
        <v>1374</v>
      </c>
      <c r="B552" t="s">
        <v>1373</v>
      </c>
      <c r="C552" t="s">
        <v>74</v>
      </c>
      <c r="D552">
        <v>5757.6885168400004</v>
      </c>
      <c r="E552">
        <v>808.85</v>
      </c>
      <c r="F552">
        <v>106.227037199313</v>
      </c>
      <c r="G552">
        <v>93.135148042024795</v>
      </c>
      <c r="H552">
        <v>26.225031210986199</v>
      </c>
      <c r="I552">
        <v>22.6727096440537</v>
      </c>
      <c r="J552">
        <v>5.4521852012116003</v>
      </c>
      <c r="K552">
        <v>169.66161026837801</v>
      </c>
      <c r="L552">
        <v>122.272602363286</v>
      </c>
      <c r="M552">
        <v>27.495590858400998</v>
      </c>
      <c r="N552">
        <v>81.537446337616501</v>
      </c>
      <c r="O552">
        <v>373831</v>
      </c>
      <c r="P552">
        <v>10</v>
      </c>
      <c r="Q552">
        <v>-2.0940507171821001</v>
      </c>
      <c r="R552">
        <v>-2.7064413303662702</v>
      </c>
      <c r="S552">
        <v>-2.2053018013715802</v>
      </c>
      <c r="T552">
        <v>142.81204736325901</v>
      </c>
      <c r="U552">
        <v>894042.45454545401</v>
      </c>
      <c r="V552">
        <v>-85.606544513402497</v>
      </c>
      <c r="W552">
        <v>575992.1875</v>
      </c>
      <c r="X552">
        <v>0</v>
      </c>
      <c r="Y552">
        <v>8.2673004734810593</v>
      </c>
      <c r="Z552">
        <v>4.5734657136808403E-2</v>
      </c>
      <c r="AA552">
        <v>0.155059556904447</v>
      </c>
      <c r="AB552">
        <v>15.339021475890799</v>
      </c>
      <c r="AC552">
        <v>1.3518755247695899</v>
      </c>
      <c r="AD552">
        <v>2.1584059317767399</v>
      </c>
      <c r="AE552">
        <v>87579</v>
      </c>
      <c r="AF552">
        <v>0</v>
      </c>
      <c r="AG552">
        <v>13.0786495871151</v>
      </c>
      <c r="AH552">
        <v>55.1581921822211</v>
      </c>
      <c r="AI552">
        <v>0</v>
      </c>
    </row>
    <row r="553" spans="1:35" x14ac:dyDescent="0.25">
      <c r="A553" t="s">
        <v>1364</v>
      </c>
      <c r="B553" t="s">
        <v>1363</v>
      </c>
      <c r="C553" t="s">
        <v>347</v>
      </c>
      <c r="D553">
        <v>5748.1005298999999</v>
      </c>
      <c r="E553">
        <v>119.5</v>
      </c>
      <c r="F553">
        <v>37.061417539422003</v>
      </c>
      <c r="G553">
        <v>32.044198895027598</v>
      </c>
      <c r="H553">
        <v>-1.4839241549876301</v>
      </c>
      <c r="I553">
        <v>-5.03624572192013</v>
      </c>
      <c r="J553">
        <v>6.98744769874477</v>
      </c>
      <c r="K553">
        <v>53.994845360824698</v>
      </c>
      <c r="L553">
        <v>53.106982703395197</v>
      </c>
      <c r="M553">
        <v>0.70941222576674701</v>
      </c>
      <c r="N553">
        <v>20.446497190619301</v>
      </c>
      <c r="O553">
        <v>752808</v>
      </c>
      <c r="P553">
        <v>10</v>
      </c>
      <c r="Q553">
        <v>0.50462573591252602</v>
      </c>
      <c r="R553">
        <v>-2.2094926350245498</v>
      </c>
      <c r="S553">
        <v>-1.70835310602986</v>
      </c>
      <c r="T553">
        <v>26.738767374205299</v>
      </c>
      <c r="U553">
        <v>1240241.68181818</v>
      </c>
      <c r="V553">
        <v>-4.2074228278614996</v>
      </c>
      <c r="W553">
        <v>1418124.484375</v>
      </c>
      <c r="X553">
        <v>0</v>
      </c>
      <c r="Y553">
        <v>22.663935420639898</v>
      </c>
      <c r="Z553">
        <v>0.53537325869517305</v>
      </c>
      <c r="AA553">
        <v>1.1209664092482501</v>
      </c>
      <c r="AB553">
        <v>21.0182055511304</v>
      </c>
      <c r="AC553">
        <v>-0.88120775961587205</v>
      </c>
      <c r="AD553">
        <v>-1.33886712001083</v>
      </c>
      <c r="AE553">
        <v>140258</v>
      </c>
      <c r="AF553">
        <v>0</v>
      </c>
      <c r="AG553">
        <v>6.3563101358346596</v>
      </c>
      <c r="AH553">
        <v>44.005247932467903</v>
      </c>
      <c r="AI553">
        <v>0</v>
      </c>
    </row>
    <row r="554" spans="1:35" x14ac:dyDescent="0.25">
      <c r="A554" t="s">
        <v>1410</v>
      </c>
      <c r="B554" t="s">
        <v>1409</v>
      </c>
      <c r="C554" t="s">
        <v>763</v>
      </c>
      <c r="D554">
        <v>5724.0929987999998</v>
      </c>
      <c r="E554">
        <v>136.05000000000001</v>
      </c>
      <c r="F554">
        <v>2.5165263392948098</v>
      </c>
      <c r="G554">
        <v>15.3454853751589</v>
      </c>
      <c r="H554">
        <v>17.133017649591</v>
      </c>
      <c r="I554">
        <v>13.5806960826585</v>
      </c>
      <c r="J554">
        <v>16.611539875045899</v>
      </c>
      <c r="K554">
        <v>48.202614379084899</v>
      </c>
      <c r="L554">
        <v>18.562091503267901</v>
      </c>
      <c r="M554">
        <v>-36.481763457786201</v>
      </c>
      <c r="N554">
        <v>3.74778367075068</v>
      </c>
      <c r="O554">
        <v>51725696</v>
      </c>
      <c r="P554">
        <v>2</v>
      </c>
      <c r="Q554">
        <v>6.6222570532915501</v>
      </c>
      <c r="R554">
        <v>12.2061855670103</v>
      </c>
      <c r="S554">
        <v>12.707325096005</v>
      </c>
      <c r="T554">
        <v>179.39480631353999</v>
      </c>
      <c r="U554">
        <v>13488398.136363599</v>
      </c>
      <c r="V554">
        <v>928.465923291492</v>
      </c>
      <c r="W554">
        <v>10928107.328125</v>
      </c>
      <c r="X554">
        <v>-9.5949071089818503</v>
      </c>
      <c r="Y554">
        <v>16.107711795989701</v>
      </c>
      <c r="Z554">
        <v>3.0799520344324698</v>
      </c>
      <c r="AA554">
        <v>3.0030100432053199</v>
      </c>
      <c r="AB554">
        <v>18.5152014339033</v>
      </c>
      <c r="AC554">
        <v>0.22454295315893</v>
      </c>
      <c r="AD554">
        <v>-3.21298978994079</v>
      </c>
      <c r="AE554">
        <v>499957</v>
      </c>
      <c r="AF554">
        <v>0</v>
      </c>
      <c r="AG554">
        <v>36.3159429277516</v>
      </c>
      <c r="AH554">
        <v>0</v>
      </c>
      <c r="AI554">
        <v>0</v>
      </c>
    </row>
    <row r="555" spans="1:35" x14ac:dyDescent="0.25">
      <c r="A555" t="s">
        <v>1406</v>
      </c>
      <c r="B555" t="s">
        <v>1405</v>
      </c>
      <c r="C555" t="s">
        <v>1007</v>
      </c>
      <c r="D555">
        <v>5703.0658045199998</v>
      </c>
      <c r="E555">
        <v>41.35</v>
      </c>
      <c r="F555">
        <v>-16.407010947105601</v>
      </c>
      <c r="G555">
        <v>-2.24586288416074</v>
      </c>
      <c r="H555">
        <v>-1.31264916467779</v>
      </c>
      <c r="I555">
        <v>-4.8649707316102901</v>
      </c>
      <c r="J555">
        <v>41.354292623941902</v>
      </c>
      <c r="K555">
        <v>28.615863141524098</v>
      </c>
      <c r="L555">
        <v>-0.36144578313252601</v>
      </c>
      <c r="M555">
        <v>66.826526377529404</v>
      </c>
      <c r="N555">
        <v>-13.843564588569</v>
      </c>
      <c r="O555">
        <v>1938898</v>
      </c>
      <c r="P555">
        <v>2</v>
      </c>
      <c r="Q555">
        <v>0.121065375302673</v>
      </c>
      <c r="R555">
        <v>3.6340852130325798</v>
      </c>
      <c r="S555">
        <v>4.1352247420272699</v>
      </c>
      <c r="T555">
        <v>-40.4290135490414</v>
      </c>
      <c r="U555">
        <v>1749893.0909090899</v>
      </c>
      <c r="V555">
        <v>31.330955840267599</v>
      </c>
      <c r="W555">
        <v>1655197.390625</v>
      </c>
      <c r="X555">
        <v>0</v>
      </c>
      <c r="Y555">
        <v>3.2493661337809399E-2</v>
      </c>
      <c r="Z555">
        <v>2.2566509587226701E-3</v>
      </c>
      <c r="AA555">
        <v>3.4138058359313101E-3</v>
      </c>
      <c r="AB555">
        <v>9.4817266297788798</v>
      </c>
      <c r="AC555">
        <v>-2.5095249292005999E-2</v>
      </c>
      <c r="AD555">
        <v>1.32537821174896E-2</v>
      </c>
      <c r="AE555">
        <v>241736</v>
      </c>
      <c r="AF555">
        <v>8.4560721494913693</v>
      </c>
      <c r="AG555">
        <v>9.4862154791581297</v>
      </c>
      <c r="AH555">
        <v>74.857884163019307</v>
      </c>
      <c r="AI555">
        <v>0</v>
      </c>
    </row>
    <row r="556" spans="1:35" x14ac:dyDescent="0.25">
      <c r="A556" t="s">
        <v>1372</v>
      </c>
      <c r="B556" t="s">
        <v>1371</v>
      </c>
      <c r="C556" t="s">
        <v>121</v>
      </c>
      <c r="D556">
        <v>5682.66</v>
      </c>
      <c r="E556">
        <v>178.45</v>
      </c>
      <c r="F556">
        <v>-3.6361163450755298</v>
      </c>
      <c r="G556">
        <v>25.140252454417901</v>
      </c>
      <c r="H556">
        <v>8.02058111380145</v>
      </c>
      <c r="I556">
        <v>4.4682595468689499</v>
      </c>
      <c r="J556">
        <v>5.2956010086859102</v>
      </c>
      <c r="K556">
        <v>45.4360228198858</v>
      </c>
      <c r="L556">
        <v>12.4094488188976</v>
      </c>
      <c r="M556">
        <v>9.05275425477158</v>
      </c>
      <c r="N556">
        <v>13.5425507500096</v>
      </c>
      <c r="O556">
        <v>1527844</v>
      </c>
      <c r="P556">
        <v>2</v>
      </c>
      <c r="Q556">
        <v>-0.13989927252378201</v>
      </c>
      <c r="R556">
        <v>-3.0426514534094098</v>
      </c>
      <c r="S556">
        <v>-2.5415119244147202</v>
      </c>
      <c r="T556">
        <v>-14.514779878260599</v>
      </c>
      <c r="U556">
        <v>1939369.18181818</v>
      </c>
      <c r="V556">
        <v>-64.842800437208695</v>
      </c>
      <c r="W556">
        <v>1985268.796875</v>
      </c>
      <c r="X556">
        <v>0</v>
      </c>
      <c r="Y556">
        <v>1.5187509433962201</v>
      </c>
      <c r="Z556">
        <v>-0.12896572327044001</v>
      </c>
      <c r="AA556">
        <v>-0.20034559748427599</v>
      </c>
      <c r="AB556">
        <v>3.0809625786163499</v>
      </c>
      <c r="AC556">
        <v>-0.73314402515723298</v>
      </c>
      <c r="AD556">
        <v>-0.99512641509433897</v>
      </c>
      <c r="AE556">
        <v>131640</v>
      </c>
      <c r="AF556">
        <v>0</v>
      </c>
      <c r="AG556">
        <v>17.020508805031401</v>
      </c>
      <c r="AH556">
        <v>74</v>
      </c>
      <c r="AI556">
        <v>0</v>
      </c>
    </row>
    <row r="557" spans="1:35" x14ac:dyDescent="0.25">
      <c r="A557" t="s">
        <v>1392</v>
      </c>
      <c r="B557" t="s">
        <v>1391</v>
      </c>
      <c r="C557" t="s">
        <v>282</v>
      </c>
      <c r="D557">
        <v>5660.492671</v>
      </c>
      <c r="E557">
        <v>3679.3</v>
      </c>
      <c r="F557">
        <v>-0.30791181386306299</v>
      </c>
      <c r="G557">
        <v>20.727785798661198</v>
      </c>
      <c r="H557">
        <v>6.2997472011556503</v>
      </c>
      <c r="I557">
        <v>2.7474256342231498</v>
      </c>
      <c r="J557">
        <v>5.4534829994835796</v>
      </c>
      <c r="K557">
        <v>26.436426116838401</v>
      </c>
      <c r="L557">
        <v>15.737653350110101</v>
      </c>
      <c r="M557">
        <v>5.3954458258807101</v>
      </c>
      <c r="N557">
        <v>9.1300840942529593</v>
      </c>
      <c r="O557">
        <v>4322</v>
      </c>
      <c r="P557">
        <v>10</v>
      </c>
      <c r="Q557">
        <v>0</v>
      </c>
      <c r="R557">
        <v>0.74753559693319205</v>
      </c>
      <c r="S557">
        <v>1.2486751259278699</v>
      </c>
      <c r="T557">
        <v>0</v>
      </c>
      <c r="U557">
        <v>6321.6666666666597</v>
      </c>
      <c r="V557">
        <v>-63.066142539736703</v>
      </c>
      <c r="W557">
        <v>4787.7301587301499</v>
      </c>
      <c r="X557">
        <v>0</v>
      </c>
      <c r="Y557">
        <v>17.237778721816898</v>
      </c>
      <c r="Z557">
        <v>0.369390593915781</v>
      </c>
      <c r="AA557">
        <v>0.62505180702917595</v>
      </c>
      <c r="AB557">
        <v>1.54470428547745</v>
      </c>
      <c r="AC557">
        <v>-9.97738623176391E-2</v>
      </c>
      <c r="AD557">
        <v>-0.32438323731763902</v>
      </c>
      <c r="AE557">
        <v>31258</v>
      </c>
      <c r="AF557">
        <v>0</v>
      </c>
      <c r="AG557">
        <v>12.7779576632957</v>
      </c>
      <c r="AH557">
        <v>32.158578725961497</v>
      </c>
      <c r="AI557">
        <v>0</v>
      </c>
    </row>
    <row r="558" spans="1:35" x14ac:dyDescent="0.25">
      <c r="A558" t="s">
        <v>1390</v>
      </c>
      <c r="B558" t="s">
        <v>1389</v>
      </c>
      <c r="C558" t="s">
        <v>575</v>
      </c>
      <c r="D558">
        <v>5637.5493297749999</v>
      </c>
      <c r="E558">
        <v>339.05</v>
      </c>
      <c r="F558">
        <v>-2.89689171161206</v>
      </c>
      <c r="G558">
        <v>16.212510711225299</v>
      </c>
      <c r="H558">
        <v>9.8671419313026494</v>
      </c>
      <c r="I558">
        <v>6.3148203643701502</v>
      </c>
      <c r="J558">
        <v>23.285651083910899</v>
      </c>
      <c r="K558">
        <v>26.181615184220298</v>
      </c>
      <c r="L558">
        <v>13.1486734523611</v>
      </c>
      <c r="M558">
        <v>20.2225667863575</v>
      </c>
      <c r="N558">
        <v>4.6148090068170697</v>
      </c>
      <c r="O558">
        <v>136507</v>
      </c>
      <c r="P558">
        <v>2</v>
      </c>
      <c r="Q558">
        <v>-0.73195725369638398</v>
      </c>
      <c r="R558">
        <v>-0.68834212067954403</v>
      </c>
      <c r="S558">
        <v>-0.18720259168485801</v>
      </c>
      <c r="T558">
        <v>-28.737438333637801</v>
      </c>
      <c r="U558">
        <v>369662.95454545401</v>
      </c>
      <c r="V558">
        <v>-77.146296383105494</v>
      </c>
      <c r="W558">
        <v>204766.109375</v>
      </c>
      <c r="X558">
        <v>-0.70213395825118097</v>
      </c>
      <c r="Y558">
        <v>6.2367304184610202</v>
      </c>
      <c r="Z558">
        <v>-0.12436189880109901</v>
      </c>
      <c r="AA558">
        <v>-0.14464998781775101</v>
      </c>
      <c r="AB558">
        <v>21.889787250145599</v>
      </c>
      <c r="AC558">
        <v>0.24206326016641799</v>
      </c>
      <c r="AD558">
        <v>0.76774941785921702</v>
      </c>
      <c r="AE558">
        <v>129136</v>
      </c>
      <c r="AF558">
        <v>0</v>
      </c>
      <c r="AG558">
        <v>8.4556391956223909</v>
      </c>
      <c r="AH558">
        <v>57.209194789861201</v>
      </c>
      <c r="AI558">
        <v>-4.7213626474018597E-2</v>
      </c>
    </row>
    <row r="559" spans="1:35" x14ac:dyDescent="0.25">
      <c r="A559" t="s">
        <v>1422</v>
      </c>
      <c r="B559" t="s">
        <v>1421</v>
      </c>
      <c r="C559" t="s">
        <v>290</v>
      </c>
      <c r="D559">
        <v>5617.87759998</v>
      </c>
      <c r="E559">
        <v>482.3</v>
      </c>
      <c r="F559">
        <v>164.27992161312599</v>
      </c>
      <c r="G559">
        <v>80.873804612788305</v>
      </c>
      <c r="H559">
        <v>23.555783271423</v>
      </c>
      <c r="I559">
        <v>20.003461704490501</v>
      </c>
      <c r="J559">
        <v>0.40431266846361302</v>
      </c>
      <c r="K559">
        <v>183.70588235294099</v>
      </c>
      <c r="L559">
        <v>180.325486777099</v>
      </c>
      <c r="M559">
        <v>4.3372524094259504</v>
      </c>
      <c r="N559">
        <v>69.276102908379997</v>
      </c>
      <c r="O559">
        <v>1381732</v>
      </c>
      <c r="P559">
        <v>10</v>
      </c>
      <c r="Q559">
        <v>4.4617717132337003</v>
      </c>
      <c r="R559">
        <v>10.822610294117601</v>
      </c>
      <c r="S559">
        <v>11.323749823112299</v>
      </c>
      <c r="T559">
        <v>56.369089046948098</v>
      </c>
      <c r="U559">
        <v>633605.318181818</v>
      </c>
      <c r="V559">
        <v>245.800412938747</v>
      </c>
      <c r="W559">
        <v>637028.609375</v>
      </c>
      <c r="X559">
        <v>0</v>
      </c>
      <c r="Y559">
        <v>3.86633275172768</v>
      </c>
      <c r="Z559">
        <v>1.73852986224455</v>
      </c>
      <c r="AA559">
        <v>2.7632385497425598</v>
      </c>
      <c r="AB559">
        <v>30.908675311761499</v>
      </c>
      <c r="AC559">
        <v>-0.23545158424325699</v>
      </c>
      <c r="AD559">
        <v>-1.0031468770376999</v>
      </c>
      <c r="AE559">
        <v>80743</v>
      </c>
      <c r="AF559">
        <v>0</v>
      </c>
      <c r="AG559">
        <v>21.471403883101502</v>
      </c>
      <c r="AH559">
        <v>0</v>
      </c>
      <c r="AI559">
        <v>0</v>
      </c>
    </row>
    <row r="560" spans="1:35" x14ac:dyDescent="0.25">
      <c r="A560" t="s">
        <v>1396</v>
      </c>
      <c r="B560" t="s">
        <v>1395</v>
      </c>
      <c r="C560" t="s">
        <v>315</v>
      </c>
      <c r="D560">
        <v>5609.4199400400003</v>
      </c>
      <c r="E560">
        <v>344.9</v>
      </c>
      <c r="F560">
        <v>21.1461611685646</v>
      </c>
      <c r="G560">
        <v>35.307963907414603</v>
      </c>
      <c r="H560">
        <v>10.2092986100015</v>
      </c>
      <c r="I560">
        <v>6.65697704306909</v>
      </c>
      <c r="J560">
        <v>0.59437518121194799</v>
      </c>
      <c r="K560">
        <v>40.632008154943897</v>
      </c>
      <c r="L560">
        <v>37.191726332537698</v>
      </c>
      <c r="M560">
        <v>7.68830014684875</v>
      </c>
      <c r="N560">
        <v>23.710262203006302</v>
      </c>
      <c r="O560">
        <v>261995</v>
      </c>
      <c r="P560">
        <v>1</v>
      </c>
      <c r="Q560">
        <v>2.0112392783200099</v>
      </c>
      <c r="R560">
        <v>2.8784489187173601</v>
      </c>
      <c r="S560">
        <v>3.3795884477120501</v>
      </c>
      <c r="T560">
        <v>-14.5647119438855</v>
      </c>
      <c r="U560">
        <v>412649.68181818101</v>
      </c>
      <c r="V560">
        <v>0.36622880106037797</v>
      </c>
      <c r="W560">
        <v>401249.984375</v>
      </c>
      <c r="X560">
        <v>0</v>
      </c>
      <c r="Y560">
        <v>9.1239191946886091</v>
      </c>
      <c r="Z560">
        <v>0.85242558252215594</v>
      </c>
      <c r="AA560">
        <v>1.3633191819732899</v>
      </c>
      <c r="AB560">
        <v>2.06156667366885</v>
      </c>
      <c r="AC560">
        <v>-1.73882318087428</v>
      </c>
      <c r="AD560">
        <v>-1.7055352705384601</v>
      </c>
      <c r="AE560">
        <v>56717</v>
      </c>
      <c r="AF560">
        <v>0</v>
      </c>
      <c r="AG560">
        <v>10.9308316666273</v>
      </c>
      <c r="AH560">
        <v>69.495126046708506</v>
      </c>
      <c r="AI560">
        <v>0</v>
      </c>
    </row>
    <row r="561" spans="1:35" x14ac:dyDescent="0.25">
      <c r="A561" t="s">
        <v>1400</v>
      </c>
      <c r="B561" t="s">
        <v>1399</v>
      </c>
      <c r="C561" t="s">
        <v>102</v>
      </c>
      <c r="D561">
        <v>5568.2027158450001</v>
      </c>
      <c r="E561">
        <v>168.1</v>
      </c>
      <c r="F561">
        <v>-15.5974026303609</v>
      </c>
      <c r="G561">
        <v>3.2555282555282399</v>
      </c>
      <c r="H561">
        <v>3.7014188772362702</v>
      </c>
      <c r="I561">
        <v>0.14909731030377399</v>
      </c>
      <c r="J561">
        <v>22.754312908982701</v>
      </c>
      <c r="K561">
        <v>17.347294938917901</v>
      </c>
      <c r="L561">
        <v>0.44816253361218999</v>
      </c>
      <c r="M561">
        <v>-3.4925587754280101</v>
      </c>
      <c r="N561">
        <v>-8.3421734488800396</v>
      </c>
      <c r="O561">
        <v>1416923</v>
      </c>
      <c r="P561">
        <v>2</v>
      </c>
      <c r="Q561">
        <v>1.54032014497129</v>
      </c>
      <c r="R561">
        <v>1.87878787878787</v>
      </c>
      <c r="S561">
        <v>2.3799274077825601</v>
      </c>
      <c r="T561">
        <v>87.255246603583998</v>
      </c>
      <c r="U561">
        <v>1554629</v>
      </c>
      <c r="V561">
        <v>53.211672833672502</v>
      </c>
      <c r="W561">
        <v>2195183.765625</v>
      </c>
      <c r="X561">
        <v>0</v>
      </c>
      <c r="Y561">
        <v>0.230473006909061</v>
      </c>
      <c r="Z561">
        <v>-2.07367462568175</v>
      </c>
      <c r="AA561">
        <v>-1.52822774928528</v>
      </c>
      <c r="AB561">
        <v>17.084021763216999</v>
      </c>
      <c r="AC561">
        <v>-0.73390596464299995</v>
      </c>
      <c r="AD561">
        <v>-0.663357414500932</v>
      </c>
      <c r="AE561">
        <v>207795</v>
      </c>
      <c r="AF561">
        <v>0</v>
      </c>
      <c r="AG561">
        <v>22.1442535612297</v>
      </c>
      <c r="AH561">
        <v>41.141855727541497</v>
      </c>
      <c r="AI561">
        <v>0</v>
      </c>
    </row>
    <row r="562" spans="1:35" x14ac:dyDescent="0.25">
      <c r="A562" t="s">
        <v>1386</v>
      </c>
      <c r="B562" t="s">
        <v>1385</v>
      </c>
      <c r="C562" t="s">
        <v>530</v>
      </c>
      <c r="D562">
        <v>5559.5196334399998</v>
      </c>
      <c r="E562">
        <v>165.25</v>
      </c>
      <c r="F562">
        <v>71.631890826941003</v>
      </c>
      <c r="G562">
        <v>48.539325842696599</v>
      </c>
      <c r="H562">
        <v>28.051142967841901</v>
      </c>
      <c r="I562">
        <v>24.498821400909399</v>
      </c>
      <c r="J562">
        <v>2.3600605143721598</v>
      </c>
      <c r="K562">
        <v>94.411764705882305</v>
      </c>
      <c r="L562">
        <v>87.677455990914197</v>
      </c>
      <c r="M562">
        <v>22.440668273471498</v>
      </c>
      <c r="N562">
        <v>36.941624138288297</v>
      </c>
      <c r="O562">
        <v>4260234</v>
      </c>
      <c r="P562">
        <v>1</v>
      </c>
      <c r="Q562">
        <v>3.2167395377888801</v>
      </c>
      <c r="R562">
        <v>0.67011879378616701</v>
      </c>
      <c r="S562">
        <v>1.17125832278085</v>
      </c>
      <c r="T562">
        <v>215.01193430365399</v>
      </c>
      <c r="U562">
        <v>2578974.9090908999</v>
      </c>
      <c r="V562">
        <v>-27.7531654585488</v>
      </c>
      <c r="W562">
        <v>2028736.359375</v>
      </c>
      <c r="X562">
        <v>-5.8140025559272797</v>
      </c>
      <c r="Y562">
        <v>3.2968947269745801</v>
      </c>
      <c r="Z562">
        <v>0.29112208189083</v>
      </c>
      <c r="AA562">
        <v>-2.7927026592537898E-3</v>
      </c>
      <c r="AB562">
        <v>6.48069754017693</v>
      </c>
      <c r="AC562">
        <v>1.43886238729771</v>
      </c>
      <c r="AD562">
        <v>1.1669609833383301</v>
      </c>
      <c r="AE562">
        <v>144032</v>
      </c>
      <c r="AF562">
        <v>0</v>
      </c>
      <c r="AG562">
        <v>16.134887253828399</v>
      </c>
      <c r="AH562">
        <v>51.000000161265703</v>
      </c>
      <c r="AI562">
        <v>0</v>
      </c>
    </row>
    <row r="563" spans="1:35" x14ac:dyDescent="0.25">
      <c r="A563" t="s">
        <v>1412</v>
      </c>
      <c r="B563" t="s">
        <v>1411</v>
      </c>
      <c r="C563" t="s">
        <v>527</v>
      </c>
      <c r="D563">
        <v>5557.8498576399998</v>
      </c>
      <c r="E563">
        <v>4950</v>
      </c>
      <c r="F563">
        <v>63.692996927530103</v>
      </c>
      <c r="G563">
        <v>19.581103769824399</v>
      </c>
      <c r="H563">
        <v>2.4844720496894399</v>
      </c>
      <c r="I563">
        <v>-1.06784951724305</v>
      </c>
      <c r="J563">
        <v>5.0292929292929198</v>
      </c>
      <c r="K563">
        <v>89.946277820414394</v>
      </c>
      <c r="L563">
        <v>79.738562091503198</v>
      </c>
      <c r="M563">
        <v>17.607902252467301</v>
      </c>
      <c r="N563">
        <v>7.9834020654162003</v>
      </c>
      <c r="O563">
        <v>114</v>
      </c>
      <c r="P563">
        <v>10</v>
      </c>
      <c r="Q563">
        <v>0.60873365108077704</v>
      </c>
      <c r="R563">
        <v>3.7268317215510902</v>
      </c>
      <c r="S563">
        <v>4.2279712505457701</v>
      </c>
      <c r="T563">
        <v>-71.712158808932998</v>
      </c>
      <c r="U563">
        <v>1552.04545454545</v>
      </c>
      <c r="V563">
        <v>-87.361419068736097</v>
      </c>
      <c r="W563">
        <v>1433.015625</v>
      </c>
      <c r="X563">
        <v>0</v>
      </c>
      <c r="Y563">
        <v>1.1145214621955E-2</v>
      </c>
      <c r="Z563">
        <v>-5.1698215561729398E-2</v>
      </c>
      <c r="AA563">
        <v>-6.1612941833841903E-2</v>
      </c>
      <c r="AB563">
        <v>3.91546704380396</v>
      </c>
      <c r="AC563">
        <v>2.0351746160345699E-2</v>
      </c>
      <c r="AD563">
        <v>2.34766554228951E-2</v>
      </c>
      <c r="AE563">
        <v>20792</v>
      </c>
      <c r="AF563">
        <v>0</v>
      </c>
      <c r="AG563">
        <v>7.6351270961678797</v>
      </c>
      <c r="AH563">
        <v>72.656017070325802</v>
      </c>
      <c r="AI563">
        <v>0</v>
      </c>
    </row>
    <row r="564" spans="1:35" x14ac:dyDescent="0.25">
      <c r="A564" t="s">
        <v>42</v>
      </c>
      <c r="B564" t="s">
        <v>43</v>
      </c>
      <c r="C564" t="s">
        <v>44</v>
      </c>
      <c r="D564">
        <v>5471.6957112</v>
      </c>
      <c r="E564">
        <v>323.2</v>
      </c>
      <c r="F564">
        <v>-21.000718817847599</v>
      </c>
      <c r="G564">
        <v>-16.668815263632801</v>
      </c>
      <c r="H564">
        <v>-0.29307419404596202</v>
      </c>
      <c r="I564">
        <v>-3.8453957609784601</v>
      </c>
      <c r="J564">
        <v>40.222772277227698</v>
      </c>
      <c r="K564">
        <v>5.4830287206266197</v>
      </c>
      <c r="L564">
        <v>-4.9551536538744303</v>
      </c>
      <c r="M564">
        <v>22.2533076126883</v>
      </c>
      <c r="N564">
        <v>-28.266516968041099</v>
      </c>
      <c r="O564">
        <v>456374</v>
      </c>
      <c r="P564">
        <v>10</v>
      </c>
      <c r="Q564">
        <v>6.1919504643959303E-2</v>
      </c>
      <c r="R564">
        <v>1.85943901670342</v>
      </c>
      <c r="S564">
        <v>2.3605785456981101</v>
      </c>
      <c r="T564">
        <v>-23.215379334944</v>
      </c>
      <c r="U564">
        <v>942718.136363636</v>
      </c>
      <c r="V564">
        <v>12.4796975395512</v>
      </c>
      <c r="W564">
        <v>663731.5625</v>
      </c>
      <c r="X564">
        <v>0</v>
      </c>
      <c r="Y564">
        <v>3.1147780340040598</v>
      </c>
      <c r="Z564">
        <v>0.271130841023073</v>
      </c>
      <c r="AA564">
        <v>0.196183235811659</v>
      </c>
      <c r="AB564">
        <v>10.457537706798201</v>
      </c>
      <c r="AC564">
        <v>-1.03073957465429</v>
      </c>
      <c r="AD564">
        <v>1.0248648035236101</v>
      </c>
      <c r="AE564">
        <v>138968</v>
      </c>
      <c r="AF564">
        <v>0</v>
      </c>
      <c r="AG564">
        <v>16.613253001977299</v>
      </c>
      <c r="AH564">
        <v>49.633440137050201</v>
      </c>
      <c r="AI564">
        <v>0</v>
      </c>
    </row>
    <row r="565" spans="1:35" x14ac:dyDescent="0.25">
      <c r="A565" t="s">
        <v>1486</v>
      </c>
      <c r="B565" t="s">
        <v>1485</v>
      </c>
      <c r="C565" t="s">
        <v>315</v>
      </c>
      <c r="D565">
        <v>5462.9369999999999</v>
      </c>
      <c r="E565">
        <v>585.65</v>
      </c>
      <c r="F565">
        <v>28.309869886556701</v>
      </c>
      <c r="G565">
        <v>42.789223454833497</v>
      </c>
      <c r="H565">
        <v>27.2184207668078</v>
      </c>
      <c r="I565">
        <v>23.666099199875301</v>
      </c>
      <c r="J565">
        <v>10.2621019380175</v>
      </c>
      <c r="K565">
        <v>86.572156737814595</v>
      </c>
      <c r="L565">
        <v>44.355435050529898</v>
      </c>
      <c r="M565">
        <v>33.492679885336699</v>
      </c>
      <c r="N565">
        <v>31.191521750425299</v>
      </c>
      <c r="O565">
        <v>504039</v>
      </c>
      <c r="P565">
        <v>10</v>
      </c>
      <c r="Q565">
        <v>-0.728875328417674</v>
      </c>
      <c r="R565">
        <v>14.709626872980101</v>
      </c>
      <c r="S565">
        <v>15.2107664019747</v>
      </c>
      <c r="T565">
        <v>-68.887307312213295</v>
      </c>
      <c r="U565">
        <v>1700562.18181818</v>
      </c>
      <c r="V565">
        <v>66.466525973704293</v>
      </c>
      <c r="W565">
        <v>854383.21875</v>
      </c>
      <c r="X565">
        <v>-0.95881641468682899</v>
      </c>
      <c r="Y565">
        <v>4.7145583153347701</v>
      </c>
      <c r="Z565">
        <v>0.62291576673866</v>
      </c>
      <c r="AA565">
        <v>0.81137041036717095</v>
      </c>
      <c r="AB565">
        <v>1.9645010799136</v>
      </c>
      <c r="AC565">
        <v>2.5311015118790699E-2</v>
      </c>
      <c r="AD565">
        <v>5.9629589632829598E-2</v>
      </c>
      <c r="AE565">
        <v>162409</v>
      </c>
      <c r="AF565">
        <v>0</v>
      </c>
      <c r="AG565">
        <v>19.266031317494601</v>
      </c>
      <c r="AH565">
        <v>58.698422246220296</v>
      </c>
      <c r="AI565">
        <v>-0.87735097192223999</v>
      </c>
    </row>
    <row r="566" spans="1:35" x14ac:dyDescent="0.25">
      <c r="A566" t="s">
        <v>1398</v>
      </c>
      <c r="B566" t="s">
        <v>1397</v>
      </c>
      <c r="C566" t="s">
        <v>648</v>
      </c>
      <c r="D566">
        <v>5452.8790711499996</v>
      </c>
      <c r="E566">
        <v>114.9</v>
      </c>
      <c r="F566">
        <v>-16.608092208542601</v>
      </c>
      <c r="G566">
        <v>3.9819004524886901</v>
      </c>
      <c r="H566">
        <v>5.8986175115207402</v>
      </c>
      <c r="I566">
        <v>2.3462959445882401</v>
      </c>
      <c r="J566">
        <v>19.9303742384682</v>
      </c>
      <c r="K566">
        <v>35.976331360946702</v>
      </c>
      <c r="L566">
        <v>-0.56252704456944302</v>
      </c>
      <c r="N566">
        <v>-7.6158012519195903</v>
      </c>
      <c r="O566">
        <v>3866779</v>
      </c>
      <c r="P566">
        <v>10</v>
      </c>
      <c r="Q566">
        <v>4.2176870748299304</v>
      </c>
      <c r="R566">
        <v>2.17874610938195</v>
      </c>
      <c r="S566">
        <v>2.6798856383766299</v>
      </c>
      <c r="T566">
        <v>633.84694801288197</v>
      </c>
      <c r="U566">
        <v>998753.40909090894</v>
      </c>
      <c r="V566">
        <v>309.68368746986999</v>
      </c>
      <c r="W566">
        <v>2595945.265625</v>
      </c>
      <c r="X566">
        <v>-1.3016856492598001E-2</v>
      </c>
      <c r="Y566">
        <v>9.6854225397963507</v>
      </c>
      <c r="Z566">
        <v>-0.24136995515752499</v>
      </c>
      <c r="AA566">
        <v>-0.11506194300594599</v>
      </c>
      <c r="AB566">
        <v>27.3702647065166</v>
      </c>
      <c r="AC566">
        <v>-0.13695776055342501</v>
      </c>
      <c r="AD566">
        <v>-0.44632373020191402</v>
      </c>
      <c r="AE566">
        <v>239857</v>
      </c>
      <c r="AF566">
        <v>0</v>
      </c>
      <c r="AG566">
        <v>10.260069484394499</v>
      </c>
      <c r="AH566">
        <v>40.803536439067898</v>
      </c>
      <c r="AI566">
        <v>-3.1234170361571501E-3</v>
      </c>
    </row>
    <row r="567" spans="1:35" x14ac:dyDescent="0.25">
      <c r="A567" t="s">
        <v>1408</v>
      </c>
      <c r="B567" t="s">
        <v>1407</v>
      </c>
      <c r="C567" t="s">
        <v>530</v>
      </c>
      <c r="D567">
        <v>5447.1002873999996</v>
      </c>
      <c r="E567">
        <v>400</v>
      </c>
      <c r="F567">
        <v>-24.1971151065678</v>
      </c>
      <c r="G567">
        <v>6.0164325470447801</v>
      </c>
      <c r="H567">
        <v>2.5115325474115799</v>
      </c>
      <c r="I567">
        <v>-1.04078901952091</v>
      </c>
      <c r="J567">
        <v>31.962499999999999</v>
      </c>
      <c r="K567">
        <v>24.571784490812799</v>
      </c>
      <c r="L567">
        <v>-8.1515499425947109</v>
      </c>
      <c r="M567">
        <v>-2.0457053835250898</v>
      </c>
      <c r="N567">
        <v>-5.5812691573634998</v>
      </c>
      <c r="O567">
        <v>140028</v>
      </c>
      <c r="P567">
        <v>1</v>
      </c>
      <c r="Q567">
        <v>5.0025012506250202E-2</v>
      </c>
      <c r="R567">
        <v>-0.76903994046142898</v>
      </c>
      <c r="S567">
        <v>-0.26790041146674298</v>
      </c>
      <c r="T567">
        <v>-17.1083709724203</v>
      </c>
      <c r="U567">
        <v>292923.227272727</v>
      </c>
      <c r="V567">
        <v>23.5839231814731</v>
      </c>
      <c r="W567">
        <v>234867.125</v>
      </c>
      <c r="X567">
        <v>0</v>
      </c>
      <c r="Y567">
        <v>9.0742235182148594</v>
      </c>
      <c r="Z567">
        <v>-0.47183825272047197</v>
      </c>
      <c r="AA567">
        <v>0.32439939541547003</v>
      </c>
      <c r="AB567">
        <v>13.0634956878983</v>
      </c>
      <c r="AC567">
        <v>0.35099914764238699</v>
      </c>
      <c r="AD567">
        <v>0.38698268707774303</v>
      </c>
      <c r="AE567">
        <v>112344</v>
      </c>
      <c r="AF567">
        <v>0</v>
      </c>
      <c r="AG567">
        <v>12.9374461404743</v>
      </c>
      <c r="AH567">
        <v>43.281316986093401</v>
      </c>
      <c r="AI567">
        <v>0</v>
      </c>
    </row>
    <row r="568" spans="1:35" x14ac:dyDescent="0.25">
      <c r="A568" t="s">
        <v>1414</v>
      </c>
      <c r="B568" t="s">
        <v>1413</v>
      </c>
      <c r="C568" t="s">
        <v>754</v>
      </c>
      <c r="D568">
        <v>5431.9910420099995</v>
      </c>
      <c r="E568">
        <v>164.25</v>
      </c>
      <c r="F568">
        <v>7.0803718675110803</v>
      </c>
      <c r="G568">
        <v>3.4971644612476398</v>
      </c>
      <c r="H568">
        <v>-8.2145850796311706</v>
      </c>
      <c r="I568">
        <v>-11.7669066465636</v>
      </c>
      <c r="J568">
        <v>17.168949771689501</v>
      </c>
      <c r="K568">
        <v>32.995951417004001</v>
      </c>
      <c r="L568">
        <v>23.125937031484199</v>
      </c>
      <c r="M568">
        <v>29.9338631121867</v>
      </c>
      <c r="N568">
        <v>-8.1005372431606393</v>
      </c>
      <c r="O568">
        <v>419654</v>
      </c>
      <c r="P568">
        <v>10</v>
      </c>
      <c r="Q568">
        <v>-2.0572450805008802</v>
      </c>
      <c r="R568">
        <v>-0.45454545454545398</v>
      </c>
      <c r="S568">
        <v>4.6594074449231297E-2</v>
      </c>
      <c r="T568">
        <v>78.743504557457996</v>
      </c>
      <c r="U568">
        <v>598599.5</v>
      </c>
      <c r="V568">
        <v>-19.6308397075214</v>
      </c>
      <c r="W568">
        <v>819277.625</v>
      </c>
      <c r="X568">
        <v>0</v>
      </c>
      <c r="Y568">
        <v>7.1202616872667504</v>
      </c>
      <c r="Z568">
        <v>-0.42255803857758301</v>
      </c>
      <c r="AA568">
        <v>-0.155822320454923</v>
      </c>
      <c r="AB568">
        <v>19.4748435584414</v>
      </c>
      <c r="AC568">
        <v>1.17401302454973</v>
      </c>
      <c r="AD568">
        <v>0.68415958368248597</v>
      </c>
      <c r="AE568">
        <v>57939</v>
      </c>
      <c r="AF568">
        <v>0</v>
      </c>
      <c r="AG568">
        <v>8.2585609655939791</v>
      </c>
      <c r="AH568">
        <v>0</v>
      </c>
      <c r="AI568">
        <v>0</v>
      </c>
    </row>
    <row r="569" spans="1:35" x14ac:dyDescent="0.25">
      <c r="A569" t="s">
        <v>1453</v>
      </c>
      <c r="B569" t="s">
        <v>1452</v>
      </c>
      <c r="C569" t="s">
        <v>1454</v>
      </c>
      <c r="D569">
        <v>5393.3699296349996</v>
      </c>
      <c r="E569">
        <v>158</v>
      </c>
      <c r="F569">
        <v>49.312885908763597</v>
      </c>
      <c r="G569">
        <v>31.338320864505398</v>
      </c>
      <c r="H569">
        <v>18.8416698006769</v>
      </c>
      <c r="I569">
        <v>15.2893482337444</v>
      </c>
      <c r="J569">
        <v>8.67088607594936</v>
      </c>
      <c r="K569">
        <v>67.728237791932003</v>
      </c>
      <c r="L569">
        <v>65.358451072736699</v>
      </c>
      <c r="N569">
        <v>19.740619160097101</v>
      </c>
      <c r="O569">
        <v>8013645</v>
      </c>
      <c r="P569">
        <v>10</v>
      </c>
      <c r="Q569">
        <v>-5.9803629872061901</v>
      </c>
      <c r="R569">
        <v>1.80412371134021</v>
      </c>
      <c r="S569">
        <v>2.3052632403348898</v>
      </c>
      <c r="T569">
        <v>-2.0112788620381399</v>
      </c>
      <c r="U569">
        <v>6279894.2727272697</v>
      </c>
      <c r="V569">
        <v>-61.4593379927245</v>
      </c>
      <c r="W569">
        <v>4319318.859375</v>
      </c>
      <c r="X569">
        <v>0</v>
      </c>
      <c r="Y569">
        <v>2.18880752405554</v>
      </c>
      <c r="Z569">
        <v>-1.9353729140931299</v>
      </c>
      <c r="AA569">
        <v>-1.9970442490542999</v>
      </c>
      <c r="AB569">
        <v>1.31351901425746</v>
      </c>
      <c r="AC569">
        <v>0.26358577893732699</v>
      </c>
      <c r="AD569">
        <v>0.27839734369965802</v>
      </c>
      <c r="AE569">
        <v>273786</v>
      </c>
      <c r="AF569">
        <v>0</v>
      </c>
      <c r="AG569">
        <v>17.1006803183889</v>
      </c>
      <c r="AH569">
        <v>72.844207144082901</v>
      </c>
      <c r="AI569">
        <v>0</v>
      </c>
    </row>
    <row r="570" spans="1:35" x14ac:dyDescent="0.25">
      <c r="A570" t="s">
        <v>1444</v>
      </c>
      <c r="B570" t="s">
        <v>1443</v>
      </c>
      <c r="C570" t="s">
        <v>309</v>
      </c>
      <c r="D570">
        <v>5377.5</v>
      </c>
      <c r="E570">
        <v>35.15</v>
      </c>
      <c r="F570">
        <v>-26.832367194429999</v>
      </c>
      <c r="G570">
        <v>4.4576523031203497</v>
      </c>
      <c r="H570">
        <v>10.883280757097699</v>
      </c>
      <c r="I570">
        <v>7.3309591901652897</v>
      </c>
      <c r="J570">
        <v>30.583214793741099</v>
      </c>
      <c r="K570">
        <v>33.650190114068401</v>
      </c>
      <c r="L570">
        <v>-10.7868020304568</v>
      </c>
      <c r="M570">
        <v>1.17852859541531</v>
      </c>
      <c r="N570">
        <v>-7.1400494012879303</v>
      </c>
      <c r="O570">
        <v>4752038</v>
      </c>
      <c r="P570">
        <v>1</v>
      </c>
      <c r="Q570">
        <v>-1.95258019525802</v>
      </c>
      <c r="R570">
        <v>2.9282576866764201</v>
      </c>
      <c r="S570">
        <v>3.4293972156711101</v>
      </c>
      <c r="T570">
        <v>-81.212647487642599</v>
      </c>
      <c r="U570">
        <v>3946178.4545454499</v>
      </c>
      <c r="V570">
        <v>84.376755677920599</v>
      </c>
      <c r="W570">
        <v>3097979.046875</v>
      </c>
      <c r="X570">
        <v>0</v>
      </c>
      <c r="Y570">
        <v>2.5678785999999998</v>
      </c>
      <c r="Z570">
        <v>9.2306666666663797E-4</v>
      </c>
      <c r="AA570">
        <v>1.39819999999968E-3</v>
      </c>
      <c r="AB570">
        <v>1.7637533333333299E-2</v>
      </c>
      <c r="AC570">
        <v>-3.2485333333333302E-3</v>
      </c>
      <c r="AD570">
        <v>-7.9907999999999993E-3</v>
      </c>
      <c r="AE570">
        <v>184350</v>
      </c>
      <c r="AF570">
        <v>0</v>
      </c>
      <c r="AG570">
        <v>7.0947048666666603</v>
      </c>
      <c r="AH570">
        <v>89.926876199999995</v>
      </c>
      <c r="AI570">
        <v>0</v>
      </c>
    </row>
    <row r="571" spans="1:35" x14ac:dyDescent="0.25">
      <c r="A571" t="s">
        <v>1418</v>
      </c>
      <c r="B571" t="s">
        <v>1417</v>
      </c>
      <c r="C571" t="s">
        <v>91</v>
      </c>
      <c r="D571">
        <v>5373.3424719000004</v>
      </c>
      <c r="E571">
        <v>461.65</v>
      </c>
      <c r="F571">
        <v>78.825688529568396</v>
      </c>
      <c r="G571">
        <v>90.567595459236301</v>
      </c>
      <c r="H571">
        <v>12.6800097632413</v>
      </c>
      <c r="I571">
        <v>9.1276881963088901</v>
      </c>
      <c r="J571">
        <v>5.6428029892775902</v>
      </c>
      <c r="K571">
        <v>111.766055045871</v>
      </c>
      <c r="L571">
        <v>94.871253693541505</v>
      </c>
      <c r="M571">
        <v>66.944673991056106</v>
      </c>
      <c r="N571">
        <v>78.969893754828007</v>
      </c>
      <c r="O571">
        <v>81527</v>
      </c>
      <c r="P571">
        <v>1</v>
      </c>
      <c r="Q571">
        <v>1.64024658740642</v>
      </c>
      <c r="R571">
        <v>2.44091867302784</v>
      </c>
      <c r="S571">
        <v>2.9420582020225301</v>
      </c>
      <c r="T571">
        <v>8.9758327541036191</v>
      </c>
      <c r="U571">
        <v>174079.136363636</v>
      </c>
      <c r="V571">
        <v>-35.588948669937501</v>
      </c>
      <c r="W571">
        <v>391476.46875</v>
      </c>
      <c r="X571">
        <v>0.25615145864941202</v>
      </c>
      <c r="Y571">
        <v>0.71003849465245905</v>
      </c>
      <c r="Z571">
        <v>0.70116301346930299</v>
      </c>
      <c r="AA571">
        <v>0.71003849465245905</v>
      </c>
      <c r="AB571">
        <v>0.168310398737754</v>
      </c>
      <c r="AC571">
        <v>-8.5847035139171093E-2</v>
      </c>
      <c r="AD571">
        <v>-0.23600073522795501</v>
      </c>
      <c r="AE571">
        <v>27863</v>
      </c>
      <c r="AF571">
        <v>0</v>
      </c>
      <c r="AG571">
        <v>6.9450961466084102</v>
      </c>
      <c r="AH571">
        <v>51.928331419258299</v>
      </c>
      <c r="AI571">
        <v>0.25615145864941202</v>
      </c>
    </row>
    <row r="572" spans="1:35" x14ac:dyDescent="0.25">
      <c r="A572" t="s">
        <v>1456</v>
      </c>
      <c r="B572" t="s">
        <v>1455</v>
      </c>
      <c r="C572" t="s">
        <v>315</v>
      </c>
      <c r="D572">
        <v>5363.1929339099997</v>
      </c>
      <c r="E572">
        <v>116.05</v>
      </c>
      <c r="F572">
        <v>122.005716887308</v>
      </c>
      <c r="G572">
        <v>84.792993630573207</v>
      </c>
      <c r="H572">
        <v>25.595238095237999</v>
      </c>
      <c r="I572">
        <v>22.042916528305501</v>
      </c>
      <c r="J572">
        <v>5.1271003877638899</v>
      </c>
      <c r="K572">
        <v>155.61674008810499</v>
      </c>
      <c r="L572">
        <v>138.05128205128199</v>
      </c>
      <c r="M572">
        <v>33.713440085608497</v>
      </c>
      <c r="N572">
        <v>73.195291926164899</v>
      </c>
      <c r="O572">
        <v>2983646</v>
      </c>
      <c r="P572">
        <v>1</v>
      </c>
      <c r="Q572">
        <v>-1.9433882551753201</v>
      </c>
      <c r="R572">
        <v>5.9817351598173403</v>
      </c>
      <c r="S572">
        <v>6.4828746888120303</v>
      </c>
      <c r="T572">
        <v>-71.300408315519803</v>
      </c>
      <c r="U572">
        <v>4721353.8636363596</v>
      </c>
      <c r="V572">
        <v>31.652215121591901</v>
      </c>
      <c r="W572">
        <v>3793107.078125</v>
      </c>
      <c r="X572">
        <v>-5.15137054122851</v>
      </c>
      <c r="Y572">
        <v>3.65168554326497</v>
      </c>
      <c r="Z572">
        <v>2.1957369908403899</v>
      </c>
      <c r="AA572">
        <v>2.68930671098577</v>
      </c>
      <c r="AB572">
        <v>14.906440684246601</v>
      </c>
      <c r="AC572">
        <v>-0.20905820652299101</v>
      </c>
      <c r="AD572">
        <v>10.66931821575</v>
      </c>
      <c r="AE572">
        <v>188447</v>
      </c>
      <c r="AF572">
        <v>0</v>
      </c>
      <c r="AG572">
        <v>27.6158914089301</v>
      </c>
      <c r="AH572">
        <v>43.849874301286199</v>
      </c>
      <c r="AI572">
        <v>0</v>
      </c>
    </row>
    <row r="573" spans="1:35" x14ac:dyDescent="0.25">
      <c r="A573" t="s">
        <v>1424</v>
      </c>
      <c r="B573" t="s">
        <v>1423</v>
      </c>
      <c r="C573" t="s">
        <v>670</v>
      </c>
      <c r="D573">
        <v>5356.7371068749999</v>
      </c>
      <c r="E573">
        <v>5370.8</v>
      </c>
      <c r="F573">
        <v>20.643837258911901</v>
      </c>
      <c r="G573">
        <v>20.9748626002342</v>
      </c>
      <c r="H573">
        <v>1.6090431821406601</v>
      </c>
      <c r="I573">
        <v>-1.94327838479183</v>
      </c>
      <c r="J573">
        <v>6.6861547627913698</v>
      </c>
      <c r="K573">
        <v>46.124336824921699</v>
      </c>
      <c r="L573">
        <v>36.689402422885003</v>
      </c>
      <c r="M573">
        <v>11.597082401731999</v>
      </c>
      <c r="N573">
        <v>9.3771608958259591</v>
      </c>
      <c r="O573">
        <v>5507</v>
      </c>
      <c r="P573">
        <v>10</v>
      </c>
      <c r="Q573">
        <v>-3.5546576879910101</v>
      </c>
      <c r="R573">
        <v>-2.2175290390707501</v>
      </c>
      <c r="S573">
        <v>-1.71638951007606</v>
      </c>
      <c r="T573">
        <v>-36.394086394086301</v>
      </c>
      <c r="U573">
        <v>4520.9090909090901</v>
      </c>
      <c r="V573">
        <v>35.107948969577997</v>
      </c>
      <c r="W573">
        <v>4462.375</v>
      </c>
      <c r="X573">
        <v>0</v>
      </c>
      <c r="Y573">
        <v>24.330191661561098</v>
      </c>
      <c r="Z573">
        <v>-0.43613089356165702</v>
      </c>
      <c r="AA573">
        <v>-0.93469941813639601</v>
      </c>
      <c r="AB573">
        <v>7.7082809436433504</v>
      </c>
      <c r="AC573">
        <v>6.5546042779413199E-2</v>
      </c>
      <c r="AD573">
        <v>-4.5693652965095302E-3</v>
      </c>
      <c r="AE573">
        <v>17046</v>
      </c>
      <c r="AF573">
        <v>0</v>
      </c>
      <c r="AG573">
        <v>11.7186087453507</v>
      </c>
      <c r="AH573">
        <v>51.865114408721503</v>
      </c>
      <c r="AI573">
        <v>0</v>
      </c>
    </row>
    <row r="574" spans="1:35" x14ac:dyDescent="0.25">
      <c r="A574" t="s">
        <v>1426</v>
      </c>
      <c r="B574" t="s">
        <v>1425</v>
      </c>
      <c r="C574" t="s">
        <v>1207</v>
      </c>
      <c r="D574">
        <v>5301.8453185500002</v>
      </c>
      <c r="E574">
        <v>727.9</v>
      </c>
      <c r="F574">
        <v>42.382990718059702</v>
      </c>
      <c r="G574">
        <v>62.477678571428498</v>
      </c>
      <c r="H574">
        <v>7.9089763546067697</v>
      </c>
      <c r="I574">
        <v>4.3566547876742696</v>
      </c>
      <c r="J574">
        <v>1.3875532353345199</v>
      </c>
      <c r="K574">
        <v>74.201268397750297</v>
      </c>
      <c r="L574">
        <v>58.428555882032803</v>
      </c>
      <c r="N574">
        <v>50.879976867020197</v>
      </c>
      <c r="O574">
        <v>80122</v>
      </c>
      <c r="P574">
        <v>1</v>
      </c>
      <c r="Q574">
        <v>0.95000346716594097</v>
      </c>
      <c r="R574">
        <v>1.7543859649122699</v>
      </c>
      <c r="S574">
        <v>2.2555254939069602</v>
      </c>
      <c r="T574">
        <v>32.277822720443702</v>
      </c>
      <c r="U574">
        <v>89993</v>
      </c>
      <c r="V574">
        <v>-61.756521324073397</v>
      </c>
      <c r="W574">
        <v>162829.140625</v>
      </c>
      <c r="X574">
        <v>0</v>
      </c>
      <c r="Y574">
        <v>8.1632122939483693</v>
      </c>
      <c r="Z574">
        <v>0.36592247112757897</v>
      </c>
      <c r="AA574">
        <v>1.01864679908787</v>
      </c>
      <c r="AB574">
        <v>2.7727942155469201</v>
      </c>
      <c r="AC574">
        <v>0.32390940725703099</v>
      </c>
      <c r="AD574">
        <v>-3.5757072228551401E-2</v>
      </c>
      <c r="AE574">
        <v>30686</v>
      </c>
      <c r="AF574">
        <v>0</v>
      </c>
      <c r="AG574">
        <v>15.9555326834083</v>
      </c>
      <c r="AH574">
        <v>62.430564272766098</v>
      </c>
      <c r="AI574">
        <v>0</v>
      </c>
    </row>
    <row r="575" spans="1:35" x14ac:dyDescent="0.25">
      <c r="A575" t="s">
        <v>1615</v>
      </c>
      <c r="B575" t="s">
        <v>1614</v>
      </c>
      <c r="C575" t="s">
        <v>336</v>
      </c>
      <c r="D575">
        <v>5285.8896657499999</v>
      </c>
      <c r="E575">
        <v>3971.3</v>
      </c>
      <c r="F575">
        <v>107.55107916911599</v>
      </c>
      <c r="G575">
        <v>60.5311558906158</v>
      </c>
      <c r="H575">
        <v>-13.643924979614001</v>
      </c>
      <c r="I575">
        <v>-17.196246546546501</v>
      </c>
      <c r="J575">
        <v>18.349155188477301</v>
      </c>
      <c r="K575">
        <v>152.755855397148</v>
      </c>
      <c r="L575">
        <v>123.596644333089</v>
      </c>
      <c r="M575">
        <v>90.558198806523606</v>
      </c>
      <c r="N575">
        <v>48.933454186207499</v>
      </c>
      <c r="O575">
        <v>1164</v>
      </c>
      <c r="P575">
        <v>10</v>
      </c>
      <c r="Q575">
        <v>1.8935214881334199</v>
      </c>
      <c r="R575">
        <v>1.9288271755450901</v>
      </c>
      <c r="S575">
        <v>2.4299667045397699</v>
      </c>
      <c r="T575">
        <v>-22.088353413654598</v>
      </c>
      <c r="U575">
        <v>3773.6818181818098</v>
      </c>
      <c r="V575">
        <v>-74.173507876636293</v>
      </c>
      <c r="W575">
        <v>7054.390625</v>
      </c>
      <c r="X575">
        <v>0</v>
      </c>
      <c r="Y575">
        <v>0.23538630292334001</v>
      </c>
      <c r="Z575">
        <v>0.23538630292334001</v>
      </c>
      <c r="AA575">
        <v>0.23538630292334001</v>
      </c>
      <c r="AB575">
        <v>1.24044845350078E-3</v>
      </c>
      <c r="AC575">
        <v>1.24044845350078E-3</v>
      </c>
      <c r="AD575">
        <v>1.24044845350078E-3</v>
      </c>
      <c r="AE575">
        <v>5969</v>
      </c>
      <c r="AF575">
        <v>0</v>
      </c>
      <c r="AG575">
        <v>9.5306045908399408</v>
      </c>
      <c r="AH575">
        <v>67.9300957977417</v>
      </c>
      <c r="AI575">
        <v>0</v>
      </c>
    </row>
    <row r="576" spans="1:35" x14ac:dyDescent="0.25">
      <c r="A576" t="s">
        <v>2052</v>
      </c>
      <c r="B576" t="s">
        <v>2051</v>
      </c>
      <c r="C576" t="s">
        <v>527</v>
      </c>
      <c r="D576">
        <v>5276.7809523449996</v>
      </c>
      <c r="E576">
        <v>51.25</v>
      </c>
      <c r="F576">
        <v>-16.045565163973102</v>
      </c>
      <c r="I576">
        <v>-3.5523215669324899</v>
      </c>
      <c r="J576">
        <v>9.8536585365853497</v>
      </c>
      <c r="K576">
        <v>37.768817204301001</v>
      </c>
      <c r="N576">
        <v>-11.5977017044082</v>
      </c>
      <c r="O576">
        <v>14435934</v>
      </c>
      <c r="P576">
        <v>10</v>
      </c>
      <c r="Q576">
        <v>6.4382139148494302</v>
      </c>
      <c r="R576">
        <v>6.7708333333333304</v>
      </c>
      <c r="S576">
        <v>7.2719728623280098</v>
      </c>
      <c r="T576">
        <v>64.685950465077894</v>
      </c>
      <c r="V576">
        <v>-94.561930127338599</v>
      </c>
      <c r="Y576">
        <v>12.778407805716199</v>
      </c>
      <c r="AB576">
        <v>3.05272539934434</v>
      </c>
      <c r="AE576">
        <v>37957</v>
      </c>
      <c r="AF576">
        <v>0</v>
      </c>
      <c r="AG576">
        <v>4.27090070698969</v>
      </c>
      <c r="AH576">
        <v>69.282689236992496</v>
      </c>
    </row>
    <row r="577" spans="1:35" x14ac:dyDescent="0.25">
      <c r="A577" t="s">
        <v>1441</v>
      </c>
      <c r="B577" t="s">
        <v>1440</v>
      </c>
      <c r="C577" t="s">
        <v>1442</v>
      </c>
      <c r="D577">
        <v>5274.1949519999998</v>
      </c>
      <c r="E577">
        <v>196.55</v>
      </c>
      <c r="F577">
        <v>21.787534415269398</v>
      </c>
      <c r="G577">
        <v>55.930186433954702</v>
      </c>
      <c r="H577">
        <v>18.653788107455402</v>
      </c>
      <c r="I577">
        <v>15.1014665405229</v>
      </c>
      <c r="J577">
        <v>8.1658611040447493</v>
      </c>
      <c r="K577">
        <v>94.700346706290205</v>
      </c>
      <c r="L577">
        <v>37.833099579242599</v>
      </c>
      <c r="M577">
        <v>16.573665940481099</v>
      </c>
      <c r="N577">
        <v>44.332484729546501</v>
      </c>
      <c r="O577">
        <v>425307</v>
      </c>
      <c r="P577">
        <v>1</v>
      </c>
      <c r="Q577">
        <v>-0.53137651821861398</v>
      </c>
      <c r="R577">
        <v>2.3697916666666701</v>
      </c>
      <c r="S577">
        <v>2.8709311956613499</v>
      </c>
      <c r="T577">
        <v>-30.2299601039397</v>
      </c>
      <c r="U577">
        <v>747047.95454545401</v>
      </c>
      <c r="V577">
        <v>-19.848519398675901</v>
      </c>
      <c r="W577">
        <v>436633.46875</v>
      </c>
      <c r="X577">
        <v>0</v>
      </c>
      <c r="Y577">
        <v>3.5621860630835398</v>
      </c>
      <c r="Z577">
        <v>0</v>
      </c>
      <c r="AA577">
        <v>0</v>
      </c>
      <c r="AB577">
        <v>35.667666244431203</v>
      </c>
      <c r="AC577">
        <v>-3.1965507823343798E-3</v>
      </c>
      <c r="AD577">
        <v>6.3131877951100507E-2</v>
      </c>
      <c r="AE577">
        <v>6473</v>
      </c>
      <c r="AF577">
        <v>10.107060098676399</v>
      </c>
      <c r="AG577">
        <v>0.35312931906200001</v>
      </c>
      <c r="AH577">
        <v>58.942690625061999</v>
      </c>
      <c r="AI577">
        <v>0</v>
      </c>
    </row>
    <row r="578" spans="1:35" x14ac:dyDescent="0.25">
      <c r="A578" t="s">
        <v>1446</v>
      </c>
      <c r="B578" t="s">
        <v>1445</v>
      </c>
      <c r="C578" t="s">
        <v>1447</v>
      </c>
      <c r="D578">
        <v>5256.3466341100002</v>
      </c>
      <c r="E578">
        <v>196.5</v>
      </c>
      <c r="F578">
        <v>-14.363805784930401</v>
      </c>
      <c r="G578">
        <v>3.3666491320357701</v>
      </c>
      <c r="H578">
        <v>-22.9260639341047</v>
      </c>
      <c r="I578">
        <v>-26.478385501037199</v>
      </c>
      <c r="J578">
        <v>32.290076335877799</v>
      </c>
      <c r="K578">
        <v>13.126079447322899</v>
      </c>
      <c r="L578">
        <v>1.6817593790426899</v>
      </c>
      <c r="M578">
        <v>-3.79198355665612</v>
      </c>
      <c r="N578">
        <v>-8.2310525723725103</v>
      </c>
      <c r="O578">
        <v>14304542</v>
      </c>
      <c r="P578">
        <v>1</v>
      </c>
      <c r="Q578">
        <v>0.101884870096784</v>
      </c>
      <c r="R578">
        <v>4.3270507034775703</v>
      </c>
      <c r="S578">
        <v>4.8281902324722497</v>
      </c>
      <c r="T578">
        <v>55.2705370448503</v>
      </c>
      <c r="U578">
        <v>12428991.136363599</v>
      </c>
      <c r="V578">
        <v>23.9693724747635</v>
      </c>
      <c r="W578">
        <v>6291693.421875</v>
      </c>
      <c r="X578">
        <v>-3.1194169641786101E-2</v>
      </c>
      <c r="Y578">
        <v>18.038086030242098</v>
      </c>
      <c r="Z578">
        <v>3.5354367209562101</v>
      </c>
      <c r="AA578">
        <v>5.2137592180390397</v>
      </c>
      <c r="AB578">
        <v>6.67763266672881</v>
      </c>
      <c r="AC578">
        <v>1.3311840852149699</v>
      </c>
      <c r="AD578">
        <v>0.40098901540182003</v>
      </c>
      <c r="AE578">
        <v>267881</v>
      </c>
      <c r="AF578">
        <v>0</v>
      </c>
      <c r="AG578">
        <v>24.337897831704598</v>
      </c>
      <c r="AH578">
        <v>33.277991491018398</v>
      </c>
      <c r="AI578">
        <v>0</v>
      </c>
    </row>
    <row r="579" spans="1:35" x14ac:dyDescent="0.25">
      <c r="A579" t="s">
        <v>1430</v>
      </c>
      <c r="B579" t="s">
        <v>1429</v>
      </c>
      <c r="C579" t="s">
        <v>401</v>
      </c>
      <c r="D579">
        <v>5251.9179575999997</v>
      </c>
      <c r="E579">
        <v>628.5</v>
      </c>
      <c r="F579">
        <v>250.106488433463</v>
      </c>
      <c r="G579">
        <v>227.17334721499199</v>
      </c>
      <c r="H579">
        <v>51.9767863619876</v>
      </c>
      <c r="I579">
        <v>48.424464795055101</v>
      </c>
      <c r="J579">
        <v>4.2163882259347698</v>
      </c>
      <c r="K579">
        <v>267.543859649122</v>
      </c>
      <c r="L579">
        <v>266.15205359743601</v>
      </c>
      <c r="M579">
        <v>49.045422678868903</v>
      </c>
      <c r="N579">
        <v>215.575645510583</v>
      </c>
      <c r="O579">
        <v>476400</v>
      </c>
      <c r="P579">
        <v>1</v>
      </c>
      <c r="Q579">
        <v>0</v>
      </c>
      <c r="R579">
        <v>1.3954989110268501</v>
      </c>
      <c r="S579">
        <v>1.8966384400215399</v>
      </c>
      <c r="T579">
        <v>0</v>
      </c>
      <c r="U579">
        <v>2744006.7142857099</v>
      </c>
      <c r="V579">
        <v>-19.662867347609801</v>
      </c>
      <c r="W579">
        <v>1778814.4354838701</v>
      </c>
      <c r="X579">
        <v>-2.73602096969408</v>
      </c>
      <c r="Y579">
        <v>0.21073301139185399</v>
      </c>
      <c r="Z579">
        <v>6.4418082452098693E-2</v>
      </c>
      <c r="AA579">
        <v>0.103784199921599</v>
      </c>
      <c r="AB579">
        <v>3.4700002117931601</v>
      </c>
      <c r="AC579">
        <v>2.1795260575987201</v>
      </c>
      <c r="AD579">
        <v>3.1661214544041498</v>
      </c>
      <c r="AE579">
        <v>127208</v>
      </c>
      <c r="AF579">
        <v>0.51163517889264498</v>
      </c>
      <c r="AG579">
        <v>28.620780288862001</v>
      </c>
      <c r="AH579">
        <v>57.452445889820403</v>
      </c>
      <c r="AI579">
        <v>-2.6857128323528698</v>
      </c>
    </row>
    <row r="580" spans="1:35" x14ac:dyDescent="0.25">
      <c r="A580" t="s">
        <v>1439</v>
      </c>
      <c r="B580" t="s">
        <v>1438</v>
      </c>
      <c r="C580" t="s">
        <v>457</v>
      </c>
      <c r="D580">
        <v>5250.5046359999997</v>
      </c>
      <c r="E580">
        <v>339.55</v>
      </c>
      <c r="F580">
        <v>-11.921063477373901</v>
      </c>
      <c r="G580">
        <v>21.986707382791401</v>
      </c>
      <c r="H580">
        <v>0.80154371381920397</v>
      </c>
      <c r="I580">
        <v>-2.75077785311329</v>
      </c>
      <c r="J580">
        <v>20.689147400971802</v>
      </c>
      <c r="K580">
        <v>41.804134474838101</v>
      </c>
      <c r="L580">
        <v>4.1245016865991904</v>
      </c>
      <c r="M580">
        <v>-18.9746921441726</v>
      </c>
      <c r="N580">
        <v>10.3890056783831</v>
      </c>
      <c r="O580">
        <v>126309</v>
      </c>
      <c r="P580">
        <v>1</v>
      </c>
      <c r="Q580">
        <v>-1.1930743489014799</v>
      </c>
      <c r="R580">
        <v>1.2222387837233599</v>
      </c>
      <c r="S580">
        <v>1.72337831271804</v>
      </c>
      <c r="T580">
        <v>-28.644223870563099</v>
      </c>
      <c r="U580">
        <v>270569</v>
      </c>
      <c r="V580">
        <v>50.777109296662303</v>
      </c>
      <c r="W580">
        <v>254511.453125</v>
      </c>
      <c r="X580">
        <v>0</v>
      </c>
      <c r="Y580">
        <v>12.205245362152599</v>
      </c>
      <c r="Z580">
        <v>0.18521674704031199</v>
      </c>
      <c r="AA580">
        <v>-1.9177099532418699E-2</v>
      </c>
      <c r="AB580">
        <v>5.0714481131828402</v>
      </c>
      <c r="AC580">
        <v>3.2682882769670102E-2</v>
      </c>
      <c r="AD580">
        <v>0.40220333746982601</v>
      </c>
      <c r="AE580">
        <v>84433</v>
      </c>
      <c r="AF580">
        <v>0</v>
      </c>
      <c r="AG580">
        <v>6.0985048407449796</v>
      </c>
      <c r="AH580">
        <v>75</v>
      </c>
      <c r="AI580">
        <v>0</v>
      </c>
    </row>
    <row r="581" spans="1:35" x14ac:dyDescent="0.25">
      <c r="A581" t="s">
        <v>1402</v>
      </c>
      <c r="B581" t="s">
        <v>1401</v>
      </c>
      <c r="C581" t="s">
        <v>373</v>
      </c>
      <c r="D581">
        <v>5227.8254454199996</v>
      </c>
      <c r="E581">
        <v>362.95</v>
      </c>
      <c r="F581">
        <v>-45.597195598755697</v>
      </c>
      <c r="G581">
        <v>5.6776823409521002</v>
      </c>
      <c r="H581">
        <v>28.819875776397499</v>
      </c>
      <c r="I581">
        <v>25.267554209465001</v>
      </c>
      <c r="J581">
        <v>46.741975478716</v>
      </c>
      <c r="K581">
        <v>33.880486905201003</v>
      </c>
      <c r="L581">
        <v>-29.551630434782599</v>
      </c>
      <c r="M581">
        <v>-2.3080858624655498</v>
      </c>
      <c r="N581">
        <v>-5.9200193634561797</v>
      </c>
      <c r="O581">
        <v>269845</v>
      </c>
      <c r="P581">
        <v>1</v>
      </c>
      <c r="Q581">
        <v>1.6951527038386101</v>
      </c>
      <c r="R581">
        <v>-3.7395570879193798</v>
      </c>
      <c r="S581">
        <v>-3.2384175589246902</v>
      </c>
      <c r="T581">
        <v>-34.1804540254697</v>
      </c>
      <c r="U581">
        <v>2084498.4545454499</v>
      </c>
      <c r="V581">
        <v>-62.682562884884199</v>
      </c>
      <c r="W581">
        <v>855903.125</v>
      </c>
      <c r="X581">
        <v>0.10100327383339899</v>
      </c>
      <c r="Y581">
        <v>5.9762606606100901</v>
      </c>
      <c r="Z581">
        <v>-0.128259587853574</v>
      </c>
      <c r="AA581">
        <v>-0.72132316908690797</v>
      </c>
      <c r="AB581">
        <v>17.474192394283499</v>
      </c>
      <c r="AC581">
        <v>-2.04846071905135</v>
      </c>
      <c r="AD581">
        <v>-1.4824630392129401</v>
      </c>
      <c r="AE581">
        <v>34922</v>
      </c>
      <c r="AF581">
        <v>0</v>
      </c>
      <c r="AG581">
        <v>4.6386704449447702</v>
      </c>
      <c r="AH581">
        <v>67.220703010248897</v>
      </c>
      <c r="AI581">
        <v>0</v>
      </c>
    </row>
    <row r="582" spans="1:35" x14ac:dyDescent="0.25">
      <c r="A582" t="s">
        <v>1464</v>
      </c>
      <c r="B582" t="s">
        <v>1463</v>
      </c>
      <c r="C582" t="s">
        <v>1277</v>
      </c>
      <c r="D582">
        <v>5216.6417795549996</v>
      </c>
      <c r="E582">
        <v>451.45</v>
      </c>
      <c r="F582">
        <v>15.1708278021654</v>
      </c>
      <c r="G582">
        <v>31.637264907420899</v>
      </c>
      <c r="H582">
        <v>6.1735653809971698</v>
      </c>
      <c r="I582">
        <v>2.6212438140646701</v>
      </c>
      <c r="J582">
        <v>4.5519991139661098</v>
      </c>
      <c r="K582">
        <v>50.483333333333299</v>
      </c>
      <c r="L582">
        <v>31.216392966138599</v>
      </c>
      <c r="N582">
        <v>20.039563203012602</v>
      </c>
      <c r="O582">
        <v>209645</v>
      </c>
      <c r="P582">
        <v>1</v>
      </c>
      <c r="Q582">
        <v>-0.965229790501268</v>
      </c>
      <c r="R582">
        <v>4.84208081746399</v>
      </c>
      <c r="S582">
        <v>5.34322034645868</v>
      </c>
      <c r="T582">
        <v>-77.375861038177504</v>
      </c>
      <c r="U582">
        <v>189571.045454545</v>
      </c>
      <c r="V582">
        <v>93.164228061769805</v>
      </c>
      <c r="W582">
        <v>151407.453125</v>
      </c>
      <c r="X582">
        <v>-2.5842749210141801E-2</v>
      </c>
      <c r="Y582">
        <v>0.19600501742222601</v>
      </c>
      <c r="Z582">
        <v>1.37581806218381E-3</v>
      </c>
      <c r="AA582">
        <v>1.3159383312786801E-3</v>
      </c>
      <c r="AB582">
        <v>2.1420577046902101</v>
      </c>
      <c r="AC582">
        <v>7.1436181550059699E-3</v>
      </c>
      <c r="AD582">
        <v>7.4481611789420393E-2</v>
      </c>
      <c r="AE582">
        <v>71487</v>
      </c>
      <c r="AF582">
        <v>0</v>
      </c>
      <c r="AG582">
        <v>17.896258547854998</v>
      </c>
      <c r="AH582">
        <v>70.276019658634496</v>
      </c>
      <c r="AI582">
        <v>-4.2202903502612799E-3</v>
      </c>
    </row>
    <row r="583" spans="1:35" x14ac:dyDescent="0.25">
      <c r="A583" t="s">
        <v>1435</v>
      </c>
      <c r="B583" t="s">
        <v>1434</v>
      </c>
      <c r="C583" t="s">
        <v>533</v>
      </c>
      <c r="D583">
        <v>5202.1114074050001</v>
      </c>
      <c r="E583">
        <v>63.5</v>
      </c>
      <c r="F583">
        <v>6.6597488456886698</v>
      </c>
      <c r="G583">
        <v>11.403508771929801</v>
      </c>
      <c r="H583">
        <v>1.8444266238973499</v>
      </c>
      <c r="I583">
        <v>-1.70789494303514</v>
      </c>
      <c r="J583">
        <v>13.3858267716535</v>
      </c>
      <c r="K583">
        <v>33.684210526315702</v>
      </c>
      <c r="L583">
        <v>22.705314009661802</v>
      </c>
      <c r="N583">
        <v>-0.194192932478463</v>
      </c>
      <c r="O583">
        <v>1427957</v>
      </c>
      <c r="P583">
        <v>10</v>
      </c>
      <c r="Q583">
        <v>-0.54815974941268797</v>
      </c>
      <c r="R583">
        <v>0.55423594615993799</v>
      </c>
      <c r="S583">
        <v>1.05537547515462</v>
      </c>
      <c r="T583">
        <v>-35.482578190195603</v>
      </c>
      <c r="U583">
        <v>3643208.31818181</v>
      </c>
      <c r="V583">
        <v>-59.276404329037099</v>
      </c>
      <c r="W583">
        <v>3165720.875</v>
      </c>
      <c r="X583">
        <v>0</v>
      </c>
      <c r="Y583">
        <v>22.4919374503414</v>
      </c>
      <c r="Z583">
        <v>0.71781327085745805</v>
      </c>
      <c r="AA583">
        <v>1.75134422338931</v>
      </c>
      <c r="AB583">
        <v>5.2569711686290299</v>
      </c>
      <c r="AC583">
        <v>0.15418620886109499</v>
      </c>
      <c r="AD583">
        <v>0.521941488941294</v>
      </c>
      <c r="AE583">
        <v>213562</v>
      </c>
      <c r="AF583">
        <v>0</v>
      </c>
      <c r="AG583">
        <v>11.2122218493557</v>
      </c>
      <c r="AH583">
        <v>56.101147055655098</v>
      </c>
      <c r="AI583">
        <v>0</v>
      </c>
    </row>
    <row r="584" spans="1:35" x14ac:dyDescent="0.25">
      <c r="A584" t="s">
        <v>1468</v>
      </c>
      <c r="B584" t="s">
        <v>1467</v>
      </c>
      <c r="C584" t="s">
        <v>61</v>
      </c>
      <c r="D584">
        <v>5194.7700471300004</v>
      </c>
      <c r="E584">
        <v>490.5</v>
      </c>
      <c r="F584">
        <v>53.034062550607999</v>
      </c>
      <c r="G584">
        <v>41.110471806674298</v>
      </c>
      <c r="H584">
        <v>33.9066339066339</v>
      </c>
      <c r="I584">
        <v>30.354312339701401</v>
      </c>
      <c r="J584">
        <v>0.56065239551477097</v>
      </c>
      <c r="K584">
        <v>93.110236220472402</v>
      </c>
      <c r="L584">
        <v>69.079627714581093</v>
      </c>
      <c r="N584">
        <v>29.512770102266</v>
      </c>
      <c r="O584">
        <v>164455</v>
      </c>
      <c r="P584">
        <v>2</v>
      </c>
      <c r="Q584">
        <v>1.6159105034182699</v>
      </c>
      <c r="R584">
        <v>7.3069350251585998</v>
      </c>
      <c r="S584">
        <v>7.8080745541532801</v>
      </c>
      <c r="T584">
        <v>70.630103443624705</v>
      </c>
      <c r="U584">
        <v>184098.68181818101</v>
      </c>
      <c r="V584">
        <v>-28.4278098139484</v>
      </c>
      <c r="W584">
        <v>168648.1875</v>
      </c>
      <c r="X584">
        <v>0.35141121227287803</v>
      </c>
      <c r="Y584">
        <v>24.214967058935901</v>
      </c>
      <c r="Z584">
        <v>-0.82204614780961505</v>
      </c>
      <c r="AA584">
        <v>-1.7377193993106099</v>
      </c>
      <c r="AB584">
        <v>2.1876727941554601</v>
      </c>
      <c r="AC584">
        <v>8.7929625152966595E-2</v>
      </c>
      <c r="AD584">
        <v>0.50073558167291798</v>
      </c>
      <c r="AE584">
        <v>30390</v>
      </c>
      <c r="AF584">
        <v>0</v>
      </c>
      <c r="AG584">
        <v>5.1789591205993002</v>
      </c>
      <c r="AH584">
        <v>61.514476358495699</v>
      </c>
      <c r="AI584">
        <v>0</v>
      </c>
    </row>
    <row r="585" spans="1:35" x14ac:dyDescent="0.25">
      <c r="A585" t="s">
        <v>1432</v>
      </c>
      <c r="B585" t="s">
        <v>1431</v>
      </c>
      <c r="C585" t="s">
        <v>1433</v>
      </c>
      <c r="D585">
        <v>5168.879891351</v>
      </c>
      <c r="E585">
        <v>50.67</v>
      </c>
      <c r="F585">
        <v>-0.93879551381415105</v>
      </c>
      <c r="G585">
        <v>3.8745387453874498</v>
      </c>
      <c r="H585">
        <v>2.2603430877901198</v>
      </c>
      <c r="I585">
        <v>-1.2919784791423701</v>
      </c>
      <c r="J585">
        <v>5.7825143082691897</v>
      </c>
      <c r="K585">
        <v>34.760638297872298</v>
      </c>
      <c r="L585">
        <v>15.106769650159</v>
      </c>
      <c r="M585">
        <v>13.7986934305346</v>
      </c>
      <c r="N585">
        <v>-7.7231629590208302</v>
      </c>
      <c r="O585">
        <v>3030047</v>
      </c>
      <c r="P585">
        <v>0</v>
      </c>
      <c r="Q585">
        <v>-0.51050461417631599</v>
      </c>
      <c r="R585">
        <v>3.9486673247785001E-2</v>
      </c>
      <c r="S585">
        <v>0.54062620224247004</v>
      </c>
      <c r="T585">
        <v>28.419791429150202</v>
      </c>
      <c r="U585">
        <v>3010053.5</v>
      </c>
      <c r="V585">
        <v>0.92298130522366495</v>
      </c>
      <c r="W585">
        <v>3009310.65625</v>
      </c>
    </row>
    <row r="586" spans="1:35" x14ac:dyDescent="0.25">
      <c r="A586" t="s">
        <v>1460</v>
      </c>
      <c r="B586" t="s">
        <v>1459</v>
      </c>
      <c r="C586" t="s">
        <v>328</v>
      </c>
      <c r="D586">
        <v>5150.6461981800003</v>
      </c>
      <c r="E586">
        <v>879.8</v>
      </c>
      <c r="F586">
        <v>166.757392084499</v>
      </c>
      <c r="G586">
        <v>86.023892589068595</v>
      </c>
      <c r="H586">
        <v>8.8726642742234691</v>
      </c>
      <c r="I586">
        <v>5.3203427072909699</v>
      </c>
      <c r="J586">
        <v>3.3189361218458799</v>
      </c>
      <c r="K586">
        <v>186.57980456025999</v>
      </c>
      <c r="L586">
        <v>182.80295724847301</v>
      </c>
      <c r="N586">
        <v>74.426190884660301</v>
      </c>
      <c r="O586">
        <v>170860</v>
      </c>
      <c r="P586">
        <v>10</v>
      </c>
      <c r="Q586">
        <v>0.46819687107455799</v>
      </c>
      <c r="R586">
        <v>4.7692765704078504</v>
      </c>
      <c r="S586">
        <v>5.2704160994025298</v>
      </c>
      <c r="T586">
        <v>-20.455497723442399</v>
      </c>
      <c r="U586">
        <v>191841.45454545401</v>
      </c>
      <c r="V586">
        <v>78.382385183174407</v>
      </c>
      <c r="W586">
        <v>304226.90625</v>
      </c>
      <c r="X586">
        <v>2.75428353145485E-2</v>
      </c>
      <c r="Y586">
        <v>18.267530496124301</v>
      </c>
      <c r="Z586">
        <v>2.1181613477654602</v>
      </c>
      <c r="AA586">
        <v>2.4247777114671698</v>
      </c>
      <c r="AB586">
        <v>7.5725302314070797</v>
      </c>
      <c r="AC586">
        <v>1.9290219773803901</v>
      </c>
      <c r="AD586">
        <v>4.6978709082270296</v>
      </c>
      <c r="AE586">
        <v>74731</v>
      </c>
      <c r="AF586">
        <v>0</v>
      </c>
      <c r="AG586">
        <v>13.800451546083</v>
      </c>
      <c r="AH586">
        <v>51.164988826279703</v>
      </c>
      <c r="AI586">
        <v>2.75428353145485E-2</v>
      </c>
    </row>
    <row r="587" spans="1:35" x14ac:dyDescent="0.25">
      <c r="A587" t="s">
        <v>1480</v>
      </c>
      <c r="B587" t="s">
        <v>1479</v>
      </c>
      <c r="C587" t="s">
        <v>336</v>
      </c>
      <c r="D587">
        <v>5148.17063624</v>
      </c>
      <c r="E587">
        <v>365.6</v>
      </c>
      <c r="F587">
        <v>66.026147983437099</v>
      </c>
      <c r="G587">
        <v>65.429864253393603</v>
      </c>
      <c r="H587">
        <v>13.8231631382316</v>
      </c>
      <c r="I587">
        <v>10.270841571299099</v>
      </c>
      <c r="J587">
        <v>0.91630196936540698</v>
      </c>
      <c r="K587">
        <v>105.56648861399999</v>
      </c>
      <c r="L587">
        <v>82.071713147410307</v>
      </c>
      <c r="M587">
        <v>22.322115752503699</v>
      </c>
      <c r="N587">
        <v>53.832162548985302</v>
      </c>
      <c r="O587">
        <v>956987</v>
      </c>
      <c r="P587">
        <v>2</v>
      </c>
      <c r="Q587">
        <v>3.0439684329199501</v>
      </c>
      <c r="R587">
        <v>9.8722764838467292</v>
      </c>
      <c r="S587">
        <v>10.3734160128414</v>
      </c>
      <c r="T587">
        <v>11.832690413225601</v>
      </c>
      <c r="U587">
        <v>664528.86363636295</v>
      </c>
      <c r="V587">
        <v>182.42701656219299</v>
      </c>
      <c r="W587">
        <v>868551.328125</v>
      </c>
      <c r="X587">
        <v>2.75670738263755E-2</v>
      </c>
      <c r="Y587">
        <v>0.32835899729124501</v>
      </c>
      <c r="Z587">
        <v>0</v>
      </c>
      <c r="AA587">
        <v>-7.21499239720779E-3</v>
      </c>
      <c r="AB587">
        <v>8.8957148486142401</v>
      </c>
      <c r="AC587">
        <v>-0.48194067899274001</v>
      </c>
      <c r="AD587">
        <v>-0.999426342977209</v>
      </c>
      <c r="AE587">
        <v>47231</v>
      </c>
      <c r="AF587">
        <v>0</v>
      </c>
      <c r="AG587">
        <v>19.382055370425</v>
      </c>
      <c r="AH587">
        <v>48.8341712184614</v>
      </c>
      <c r="AI587">
        <v>2.75670738263755E-2</v>
      </c>
    </row>
    <row r="588" spans="1:35" x14ac:dyDescent="0.25">
      <c r="A588" t="s">
        <v>2137</v>
      </c>
      <c r="B588" t="s">
        <v>2138</v>
      </c>
      <c r="D588">
        <v>5104.1557792000003</v>
      </c>
      <c r="E588">
        <v>898.45</v>
      </c>
      <c r="F588">
        <v>-16.045565163973102</v>
      </c>
      <c r="I588">
        <v>-3.5523215669324899</v>
      </c>
      <c r="J588">
        <v>5.9602649006622297</v>
      </c>
      <c r="K588">
        <v>2.5569316819816299</v>
      </c>
      <c r="N588">
        <v>-11.5977017044082</v>
      </c>
      <c r="O588">
        <v>1664924</v>
      </c>
      <c r="P588">
        <v>2</v>
      </c>
      <c r="Q588">
        <v>-1.3126098418277601</v>
      </c>
      <c r="S588">
        <v>0.50113952899468495</v>
      </c>
      <c r="T588">
        <v>-90.232581933311906</v>
      </c>
      <c r="Y588">
        <v>9.4380716803965594</v>
      </c>
      <c r="AB588">
        <v>3.4050614126679402</v>
      </c>
      <c r="AE588">
        <v>151810</v>
      </c>
      <c r="AF588">
        <v>0</v>
      </c>
      <c r="AG588">
        <v>11.614225136618201</v>
      </c>
      <c r="AH588">
        <v>75.446392739282103</v>
      </c>
    </row>
    <row r="589" spans="1:35" x14ac:dyDescent="0.25">
      <c r="A589" t="s">
        <v>1437</v>
      </c>
      <c r="B589" t="s">
        <v>1436</v>
      </c>
      <c r="C589" t="s">
        <v>1277</v>
      </c>
      <c r="D589">
        <v>5081.58</v>
      </c>
      <c r="E589">
        <v>456.9</v>
      </c>
      <c r="F589">
        <v>38.234360549347699</v>
      </c>
      <c r="G589">
        <v>27.643525632071501</v>
      </c>
      <c r="H589">
        <v>3.5702142128527701</v>
      </c>
      <c r="I589">
        <v>1.7892645920271701E-2</v>
      </c>
      <c r="J589">
        <v>4.8369446268330103</v>
      </c>
      <c r="K589">
        <v>57.551724137930997</v>
      </c>
      <c r="L589">
        <v>54.2799257133209</v>
      </c>
      <c r="M589">
        <v>12.962400645232099</v>
      </c>
      <c r="N589">
        <v>16.0458239276632</v>
      </c>
      <c r="O589">
        <v>59375</v>
      </c>
      <c r="P589">
        <v>2</v>
      </c>
      <c r="Q589">
        <v>-0.196592398427268</v>
      </c>
      <c r="R589">
        <v>-1.1359948068808801</v>
      </c>
      <c r="S589">
        <v>-0.634855277886197</v>
      </c>
      <c r="T589">
        <v>-17.6056728927867</v>
      </c>
      <c r="U589">
        <v>188257.45454545401</v>
      </c>
      <c r="V589">
        <v>-35.178715692482299</v>
      </c>
      <c r="W589">
        <v>209423.96875</v>
      </c>
      <c r="X589">
        <v>0</v>
      </c>
      <c r="Y589">
        <v>18.896923423423399</v>
      </c>
      <c r="Z589">
        <v>3.0238612612612599</v>
      </c>
      <c r="AA589">
        <v>3.6337675675675598</v>
      </c>
      <c r="AB589">
        <v>1.74754684684684</v>
      </c>
      <c r="AC589">
        <v>-2.2105819819819801</v>
      </c>
      <c r="AD589">
        <v>-2.55567207207207</v>
      </c>
      <c r="AE589">
        <v>69297</v>
      </c>
      <c r="AF589">
        <v>0</v>
      </c>
      <c r="AG589">
        <v>8.0514054054054007</v>
      </c>
      <c r="AH589">
        <v>65.644144144144093</v>
      </c>
      <c r="AI589">
        <v>0</v>
      </c>
    </row>
    <row r="590" spans="1:35" x14ac:dyDescent="0.25">
      <c r="A590" t="s">
        <v>1472</v>
      </c>
      <c r="B590" t="s">
        <v>1471</v>
      </c>
      <c r="C590" t="s">
        <v>27</v>
      </c>
      <c r="D590">
        <v>5036.8837981650004</v>
      </c>
      <c r="E590">
        <v>293.55</v>
      </c>
      <c r="F590">
        <v>29.600676463414501</v>
      </c>
      <c r="G590">
        <v>20.0122649223221</v>
      </c>
      <c r="H590">
        <v>4.8018564798286203</v>
      </c>
      <c r="I590">
        <v>1.24953491289612</v>
      </c>
      <c r="J590">
        <v>2.6741611309827702</v>
      </c>
      <c r="K590">
        <v>48.257575757575701</v>
      </c>
      <c r="L590">
        <v>45.646241627387703</v>
      </c>
      <c r="N590">
        <v>8.4145632179138694</v>
      </c>
      <c r="O590">
        <v>309791</v>
      </c>
      <c r="P590">
        <v>10</v>
      </c>
      <c r="Q590">
        <v>-1.8063221274460499</v>
      </c>
      <c r="R590">
        <v>0.96302665520206698</v>
      </c>
      <c r="S590">
        <v>1.4641661841967499</v>
      </c>
      <c r="T590">
        <v>5.2769121500154599</v>
      </c>
      <c r="U590">
        <v>522563.636363636</v>
      </c>
      <c r="V590">
        <v>-45.463747654239199</v>
      </c>
      <c r="W590">
        <v>392845.15625</v>
      </c>
      <c r="X590">
        <v>0</v>
      </c>
      <c r="Y590">
        <v>12.246615396426501</v>
      </c>
      <c r="Z590">
        <v>0.57725349518032898</v>
      </c>
      <c r="AA590">
        <v>0.26478474232941202</v>
      </c>
      <c r="AB590">
        <v>5.8970609743238498</v>
      </c>
      <c r="AC590">
        <v>0.16581181585513599</v>
      </c>
      <c r="AD590">
        <v>0.52269168939085697</v>
      </c>
      <c r="AE590">
        <v>57087</v>
      </c>
      <c r="AF590">
        <v>0</v>
      </c>
      <c r="AG590">
        <v>10.9225689081794</v>
      </c>
      <c r="AH590">
        <v>49.723356363860198</v>
      </c>
      <c r="AI590">
        <v>0</v>
      </c>
    </row>
    <row r="591" spans="1:35" x14ac:dyDescent="0.25">
      <c r="A591" t="s">
        <v>1478</v>
      </c>
      <c r="B591" t="s">
        <v>1477</v>
      </c>
      <c r="C591" t="s">
        <v>41</v>
      </c>
      <c r="D591">
        <v>5032.96819452</v>
      </c>
      <c r="E591">
        <v>6400</v>
      </c>
      <c r="F591">
        <v>36.3662324617368</v>
      </c>
      <c r="G591">
        <v>39.690716024052897</v>
      </c>
      <c r="H591">
        <v>-1.6889530641556301</v>
      </c>
      <c r="I591">
        <v>-5.24127463108813</v>
      </c>
      <c r="J591">
        <v>3.8906249999999898</v>
      </c>
      <c r="K591">
        <v>75.198467013413605</v>
      </c>
      <c r="L591">
        <v>52.411797625709902</v>
      </c>
      <c r="M591">
        <v>25.8162646242967</v>
      </c>
      <c r="N591">
        <v>28.093014319644698</v>
      </c>
      <c r="O591">
        <v>158</v>
      </c>
      <c r="P591">
        <v>10</v>
      </c>
      <c r="Q591">
        <v>0.80962731940899701</v>
      </c>
      <c r="R591">
        <v>4.7608914497106802</v>
      </c>
      <c r="S591">
        <v>5.2620309787053703</v>
      </c>
      <c r="T591">
        <v>-46.979865771812001</v>
      </c>
      <c r="U591">
        <v>687.40909090908997</v>
      </c>
      <c r="V591">
        <v>-57.754010695187098</v>
      </c>
      <c r="W591">
        <v>845.109375</v>
      </c>
      <c r="X591">
        <v>0</v>
      </c>
      <c r="Y591">
        <v>11.5073990102024</v>
      </c>
      <c r="Z591">
        <v>6.6652522136989106E-2</v>
      </c>
      <c r="AA591">
        <v>0.19088808052593501</v>
      </c>
      <c r="AB591">
        <v>0.743332035770355</v>
      </c>
      <c r="AC591">
        <v>-5.9639122759969403E-2</v>
      </c>
      <c r="AD591">
        <v>-7.2442360831324798E-2</v>
      </c>
      <c r="AE591">
        <v>7475</v>
      </c>
      <c r="AF591">
        <v>0</v>
      </c>
      <c r="AG591">
        <v>8.7359709937911205</v>
      </c>
      <c r="AH591">
        <v>74.999993692986095</v>
      </c>
      <c r="AI591">
        <v>0</v>
      </c>
    </row>
    <row r="592" spans="1:35" x14ac:dyDescent="0.25">
      <c r="A592" t="s">
        <v>1451</v>
      </c>
      <c r="B592" t="s">
        <v>1450</v>
      </c>
      <c r="C592" t="s">
        <v>423</v>
      </c>
      <c r="D592">
        <v>4968.9655194300003</v>
      </c>
      <c r="E592">
        <v>4502.8500000000004</v>
      </c>
      <c r="F592">
        <v>17.754782496745602</v>
      </c>
      <c r="G592">
        <v>13.159680337756299</v>
      </c>
      <c r="H592">
        <v>-1.0482249398424299</v>
      </c>
      <c r="I592">
        <v>-4.60054650677493</v>
      </c>
      <c r="J592">
        <v>16.4151592880064</v>
      </c>
      <c r="K592">
        <v>38.081876724931</v>
      </c>
      <c r="L592">
        <v>33.800347660718799</v>
      </c>
      <c r="M592">
        <v>19.446654291398101</v>
      </c>
      <c r="N592">
        <v>1.5619786333480601</v>
      </c>
      <c r="O592">
        <v>902</v>
      </c>
      <c r="P592">
        <v>10</v>
      </c>
      <c r="Q592">
        <v>0.56279521624067796</v>
      </c>
      <c r="R592">
        <v>-0.26137131339083303</v>
      </c>
      <c r="S592">
        <v>0.239768215603852</v>
      </c>
      <c r="T592">
        <v>21.891891891891799</v>
      </c>
      <c r="U592">
        <v>1181.54545454545</v>
      </c>
      <c r="V592">
        <v>-41.580310880829003</v>
      </c>
      <c r="W592">
        <v>3694.359375</v>
      </c>
      <c r="X592">
        <v>0</v>
      </c>
      <c r="Y592">
        <v>6.9560908589254095E-2</v>
      </c>
      <c r="Z592">
        <v>4.2163586607655498E-3</v>
      </c>
      <c r="AA592">
        <v>4.2163586607655498E-3</v>
      </c>
      <c r="AB592">
        <v>22.371719765307301</v>
      </c>
      <c r="AC592">
        <v>-1.29734112638857E-3</v>
      </c>
      <c r="AD592">
        <v>-1.2252666193681701E-3</v>
      </c>
      <c r="AE592">
        <v>19478</v>
      </c>
      <c r="AF592">
        <v>11.9381600729754</v>
      </c>
      <c r="AG592">
        <v>7.3588882507291897</v>
      </c>
      <c r="AH592">
        <v>66.287275471018106</v>
      </c>
      <c r="AI592">
        <v>0</v>
      </c>
    </row>
    <row r="593" spans="1:35" x14ac:dyDescent="0.25">
      <c r="A593" t="s">
        <v>1449</v>
      </c>
      <c r="B593" t="s">
        <v>1448</v>
      </c>
      <c r="C593" t="s">
        <v>706</v>
      </c>
      <c r="D593">
        <v>4941.5542208400002</v>
      </c>
      <c r="E593">
        <v>229.15</v>
      </c>
      <c r="F593">
        <v>-28.147598152082001</v>
      </c>
      <c r="G593">
        <v>-13.511983393093001</v>
      </c>
      <c r="H593">
        <v>-1.7367066895368699</v>
      </c>
      <c r="I593">
        <v>-5.2890282564693702</v>
      </c>
      <c r="J593">
        <v>26.991053894828699</v>
      </c>
      <c r="K593">
        <v>6.2601437514490899</v>
      </c>
      <c r="L593">
        <v>-12.102032988108901</v>
      </c>
      <c r="M593">
        <v>11.7137980757088</v>
      </c>
      <c r="N593">
        <v>-25.109685097501298</v>
      </c>
      <c r="O593">
        <v>5964443</v>
      </c>
      <c r="P593">
        <v>1</v>
      </c>
      <c r="Q593">
        <v>-1.0578583765112199</v>
      </c>
      <c r="R593">
        <v>-2.73769100169778</v>
      </c>
      <c r="S593">
        <v>-2.2365514727031002</v>
      </c>
      <c r="T593">
        <v>5588.1144023345796</v>
      </c>
      <c r="U593">
        <v>673358.45454545401</v>
      </c>
      <c r="V593">
        <v>3354.3239549187401</v>
      </c>
      <c r="W593">
        <v>373300</v>
      </c>
      <c r="X593">
        <v>-0.116483873593757</v>
      </c>
      <c r="Y593">
        <v>28.507343153274899</v>
      </c>
      <c r="Z593">
        <v>0.908477406837921</v>
      </c>
      <c r="AA593">
        <v>1.84963753924524</v>
      </c>
      <c r="AB593">
        <v>5.5075262987549802</v>
      </c>
      <c r="AC593">
        <v>-0.24621327094461001</v>
      </c>
      <c r="AD593">
        <v>-0.62322483559213504</v>
      </c>
      <c r="AE593">
        <v>83455</v>
      </c>
      <c r="AF593">
        <v>0</v>
      </c>
      <c r="AG593">
        <v>10.6368281465633</v>
      </c>
      <c r="AH593">
        <v>38.306633994966496</v>
      </c>
      <c r="AI593">
        <v>-0.10447204343234499</v>
      </c>
    </row>
    <row r="594" spans="1:35" x14ac:dyDescent="0.25">
      <c r="A594" t="s">
        <v>103</v>
      </c>
      <c r="B594" t="s">
        <v>104</v>
      </c>
      <c r="C594" t="s">
        <v>102</v>
      </c>
      <c r="D594">
        <v>4905.9404664499998</v>
      </c>
      <c r="E594">
        <v>521.35</v>
      </c>
      <c r="F594">
        <v>-33.313352800442999</v>
      </c>
      <c r="G594">
        <v>13.636172598771401</v>
      </c>
      <c r="H594">
        <v>3.0947201898358698</v>
      </c>
      <c r="I594">
        <v>-0.45760137709662102</v>
      </c>
      <c r="J594">
        <v>27.633527439537399</v>
      </c>
      <c r="K594">
        <v>19.646660667929702</v>
      </c>
      <c r="L594">
        <v>-17.267787636469802</v>
      </c>
      <c r="M594">
        <v>16.683566980508999</v>
      </c>
      <c r="N594">
        <v>2.0384708943631602</v>
      </c>
      <c r="O594">
        <v>270966</v>
      </c>
      <c r="P594">
        <v>10</v>
      </c>
      <c r="Q594">
        <v>1.5781782756941101</v>
      </c>
      <c r="R594">
        <v>-0.47723584995704799</v>
      </c>
      <c r="S594">
        <v>2.3903679037636998E-2</v>
      </c>
      <c r="T594">
        <v>49.995848302509202</v>
      </c>
      <c r="U594">
        <v>247596.636363636</v>
      </c>
      <c r="V594">
        <v>114.080523338495</v>
      </c>
      <c r="W594">
        <v>205101.09375</v>
      </c>
      <c r="X594">
        <v>1.0174106848896899E-2</v>
      </c>
      <c r="Y594">
        <v>10.7827789374457</v>
      </c>
      <c r="Z594">
        <v>-4.4588219424159803E-3</v>
      </c>
      <c r="AA594">
        <v>-1.2210623031336401</v>
      </c>
      <c r="AB594">
        <v>26.0381747553972</v>
      </c>
      <c r="AC594">
        <v>0.94854793577781304</v>
      </c>
      <c r="AD594">
        <v>1.6536224329420599</v>
      </c>
      <c r="AE594">
        <v>95202</v>
      </c>
      <c r="AF594">
        <v>0.209491398647911</v>
      </c>
      <c r="AG594">
        <v>17.438177471282099</v>
      </c>
      <c r="AH594">
        <v>19.055641808500599</v>
      </c>
      <c r="AI594">
        <v>4.1324135787270599E-3</v>
      </c>
    </row>
    <row r="595" spans="1:35" x14ac:dyDescent="0.25">
      <c r="A595" t="s">
        <v>1458</v>
      </c>
      <c r="B595" t="s">
        <v>1457</v>
      </c>
      <c r="C595" t="s">
        <v>1076</v>
      </c>
      <c r="D595">
        <v>4903.4706404250001</v>
      </c>
      <c r="E595">
        <v>1058.45</v>
      </c>
      <c r="F595">
        <v>-34.648249056771199</v>
      </c>
      <c r="G595">
        <v>-18.3389268217413</v>
      </c>
      <c r="H595">
        <v>-0.96837574850298502</v>
      </c>
      <c r="I595">
        <v>-4.5206973154354797</v>
      </c>
      <c r="J595">
        <v>60.479947092446402</v>
      </c>
      <c r="K595">
        <v>6.4731918318076502</v>
      </c>
      <c r="L595">
        <v>-18.602683892798002</v>
      </c>
      <c r="M595">
        <v>21.868076380764801</v>
      </c>
      <c r="N595">
        <v>-29.936628526149601</v>
      </c>
      <c r="O595">
        <v>16009</v>
      </c>
      <c r="P595">
        <v>10</v>
      </c>
      <c r="Q595">
        <v>0.41743750296476301</v>
      </c>
      <c r="R595">
        <v>-0.69893986302655398</v>
      </c>
      <c r="S595">
        <v>-0.197800334031868</v>
      </c>
      <c r="T595">
        <v>-4.3553590632094599</v>
      </c>
      <c r="U595">
        <v>20506.4545454545</v>
      </c>
      <c r="V595">
        <v>1.56061663388948</v>
      </c>
      <c r="W595">
        <v>29794.625</v>
      </c>
      <c r="X595">
        <v>1.1234491548556</v>
      </c>
      <c r="Y595">
        <v>0.27789167671694098</v>
      </c>
      <c r="Z595">
        <v>-2.27826246506154E-2</v>
      </c>
      <c r="AA595">
        <v>-1.3511920959650999E-2</v>
      </c>
      <c r="AB595">
        <v>12.5083992929106</v>
      </c>
      <c r="AC595">
        <v>0.11565047214544801</v>
      </c>
      <c r="AD595">
        <v>-0.88494767769322602</v>
      </c>
      <c r="AE595">
        <v>70885</v>
      </c>
      <c r="AF595">
        <v>0</v>
      </c>
      <c r="AG595">
        <v>9.4019630361249895</v>
      </c>
      <c r="AH595">
        <v>67.710578299337499</v>
      </c>
      <c r="AI595">
        <v>1.1234491548556</v>
      </c>
    </row>
    <row r="596" spans="1:35" x14ac:dyDescent="0.25">
      <c r="A596" t="s">
        <v>1462</v>
      </c>
      <c r="B596" t="s">
        <v>1461</v>
      </c>
      <c r="C596" t="s">
        <v>457</v>
      </c>
      <c r="D596">
        <v>4902.3200376599998</v>
      </c>
      <c r="E596">
        <v>927.6</v>
      </c>
      <c r="F596">
        <v>12.5110144216411</v>
      </c>
      <c r="G596">
        <v>31.892506753874599</v>
      </c>
      <c r="H596">
        <v>7.8541945235742201</v>
      </c>
      <c r="I596">
        <v>4.30187295664172</v>
      </c>
      <c r="J596">
        <v>3.0616645105648801</v>
      </c>
      <c r="K596">
        <v>37.820369957655402</v>
      </c>
      <c r="L596">
        <v>28.556579585614301</v>
      </c>
      <c r="N596">
        <v>20.294805049466301</v>
      </c>
      <c r="O596">
        <v>149907</v>
      </c>
      <c r="P596">
        <v>2</v>
      </c>
      <c r="Q596">
        <v>0.90286087240292201</v>
      </c>
      <c r="R596">
        <v>0.22690437601296801</v>
      </c>
      <c r="S596">
        <v>0.72804390500765404</v>
      </c>
      <c r="T596">
        <v>78.940017905102906</v>
      </c>
      <c r="U596">
        <v>143794.09090909001</v>
      </c>
      <c r="V596">
        <v>44.432989690721598</v>
      </c>
      <c r="W596">
        <v>139121.953125</v>
      </c>
      <c r="X596">
        <v>-0.28318353780307598</v>
      </c>
      <c r="Y596">
        <v>24.3035856997762</v>
      </c>
      <c r="Z596">
        <v>7.2982008050652496</v>
      </c>
      <c r="AA596">
        <v>7.4287932202177798</v>
      </c>
      <c r="AB596">
        <v>30.340755249222202</v>
      </c>
      <c r="AC596">
        <v>-7.7667193292456602</v>
      </c>
      <c r="AD596">
        <v>-8.1587347927737994</v>
      </c>
      <c r="AE596">
        <v>67697</v>
      </c>
      <c r="AF596">
        <v>0</v>
      </c>
      <c r="AG596">
        <v>7.20631266963606</v>
      </c>
      <c r="AH596">
        <v>35.2284903937921</v>
      </c>
      <c r="AI596">
        <v>-0.26431381346150501</v>
      </c>
    </row>
    <row r="597" spans="1:35" x14ac:dyDescent="0.25">
      <c r="A597" t="s">
        <v>1492</v>
      </c>
      <c r="B597" t="s">
        <v>1491</v>
      </c>
      <c r="C597" t="s">
        <v>38</v>
      </c>
      <c r="D597">
        <v>4896.6487210900004</v>
      </c>
      <c r="E597">
        <v>178.1</v>
      </c>
      <c r="F597">
        <v>84.743611837154205</v>
      </c>
      <c r="G597">
        <v>89.367357788410402</v>
      </c>
      <c r="H597">
        <v>16.253263707571801</v>
      </c>
      <c r="I597">
        <v>12.700942140639301</v>
      </c>
      <c r="J597">
        <v>0.92644581695677797</v>
      </c>
      <c r="K597">
        <v>139.060402684563</v>
      </c>
      <c r="L597">
        <v>100.789177001127</v>
      </c>
      <c r="M597">
        <v>38.222213278755298</v>
      </c>
      <c r="N597">
        <v>77.769656084002094</v>
      </c>
      <c r="O597">
        <v>5033906</v>
      </c>
      <c r="P597">
        <v>1</v>
      </c>
      <c r="Q597">
        <v>0.820832153976783</v>
      </c>
      <c r="R597">
        <v>5.6659744882823899</v>
      </c>
      <c r="S597">
        <v>6.16711401727708</v>
      </c>
      <c r="T597">
        <v>-29.370575406246001</v>
      </c>
      <c r="U597">
        <v>3954736.1818181798</v>
      </c>
      <c r="V597">
        <v>66.852702838869106</v>
      </c>
      <c r="W597">
        <v>4955484.703125</v>
      </c>
      <c r="X597">
        <v>7.7562741710302405E-2</v>
      </c>
      <c r="Y597">
        <v>0.13810857864630699</v>
      </c>
      <c r="Z597">
        <v>0.12566246427884001</v>
      </c>
      <c r="AA597">
        <v>0.117725811638715</v>
      </c>
      <c r="AB597">
        <v>2.62558250250349</v>
      </c>
      <c r="AC597">
        <v>1.7103616311965499</v>
      </c>
      <c r="AD597">
        <v>0.857804240052775</v>
      </c>
      <c r="AE597">
        <v>179444</v>
      </c>
      <c r="AF597">
        <v>0</v>
      </c>
      <c r="AG597">
        <v>27.897151487026001</v>
      </c>
      <c r="AH597">
        <v>59.098874768084698</v>
      </c>
      <c r="AI597">
        <v>1.80378469093724E-2</v>
      </c>
    </row>
    <row r="598" spans="1:35" x14ac:dyDescent="0.25">
      <c r="A598" t="s">
        <v>1484</v>
      </c>
      <c r="B598" t="s">
        <v>1483</v>
      </c>
      <c r="C598" t="s">
        <v>74</v>
      </c>
      <c r="D598">
        <v>4889.9796328399998</v>
      </c>
      <c r="E598">
        <v>455.2</v>
      </c>
      <c r="F598">
        <v>28.141954633302699</v>
      </c>
      <c r="G598">
        <v>28.6420799773915</v>
      </c>
      <c r="H598">
        <v>10.983786419602501</v>
      </c>
      <c r="I598">
        <v>7.4314648526700804</v>
      </c>
      <c r="J598">
        <v>1.9332161687170399</v>
      </c>
      <c r="K598">
        <v>80.205859065716496</v>
      </c>
      <c r="L598">
        <v>44.187519797275897</v>
      </c>
      <c r="N598">
        <v>17.044378272983199</v>
      </c>
      <c r="O598">
        <v>400833</v>
      </c>
      <c r="P598">
        <v>1</v>
      </c>
      <c r="Q598">
        <v>0.83065677262155202</v>
      </c>
      <c r="R598">
        <v>3.30194031544309</v>
      </c>
      <c r="S598">
        <v>3.80307984443778</v>
      </c>
      <c r="T598">
        <v>-13.0499010828821</v>
      </c>
      <c r="U598">
        <v>378595.36363636301</v>
      </c>
      <c r="V598">
        <v>4.9490614796913501</v>
      </c>
      <c r="W598">
        <v>459473.84375</v>
      </c>
      <c r="X598">
        <v>-2.5778480167197401E-2</v>
      </c>
      <c r="Y598">
        <v>17.780418458410502</v>
      </c>
      <c r="Z598">
        <v>3.1293601111816098</v>
      </c>
      <c r="AA598">
        <v>3.5576554709106101</v>
      </c>
      <c r="AB598">
        <v>5.3269752413818097</v>
      </c>
      <c r="AC598">
        <v>1.27929276453178</v>
      </c>
      <c r="AD598">
        <v>1.35497605440779</v>
      </c>
      <c r="AE598">
        <v>63387</v>
      </c>
      <c r="AF598">
        <v>0</v>
      </c>
      <c r="AG598">
        <v>8.09354899081948</v>
      </c>
      <c r="AH598">
        <v>55.763483972147199</v>
      </c>
      <c r="AI598">
        <v>0</v>
      </c>
    </row>
    <row r="599" spans="1:35" x14ac:dyDescent="0.25">
      <c r="A599" t="s">
        <v>1482</v>
      </c>
      <c r="B599" t="s">
        <v>1481</v>
      </c>
      <c r="C599" t="s">
        <v>88</v>
      </c>
      <c r="D599">
        <v>4862.23186833</v>
      </c>
      <c r="E599">
        <v>874.75</v>
      </c>
      <c r="F599">
        <v>-17.4266249159461</v>
      </c>
      <c r="G599">
        <v>24.7326393840011</v>
      </c>
      <c r="H599">
        <v>0.86480253675410701</v>
      </c>
      <c r="I599">
        <v>-2.68751903017839</v>
      </c>
      <c r="J599">
        <v>20.360102886539</v>
      </c>
      <c r="K599">
        <v>63.093129486342796</v>
      </c>
      <c r="L599">
        <v>-1.38105975197294</v>
      </c>
      <c r="N599">
        <v>13.134937679592801</v>
      </c>
      <c r="O599">
        <v>53171</v>
      </c>
      <c r="P599">
        <v>2</v>
      </c>
      <c r="Q599">
        <v>-0.77136861210367502</v>
      </c>
      <c r="R599">
        <v>0.160302284307548</v>
      </c>
      <c r="S599">
        <v>0.66144181330223395</v>
      </c>
      <c r="T599">
        <v>-3.7994608384143498</v>
      </c>
      <c r="U599">
        <v>79957.681818181794</v>
      </c>
      <c r="V599">
        <v>81.458603508292896</v>
      </c>
      <c r="W599">
        <v>150825.78125</v>
      </c>
      <c r="X599">
        <v>-4.46702722511815E-3</v>
      </c>
      <c r="Y599">
        <v>17.711608959442401</v>
      </c>
      <c r="Z599">
        <v>2.6223574568810699</v>
      </c>
      <c r="AA599">
        <v>3.63259088198263</v>
      </c>
      <c r="AB599">
        <v>6.12307722209174</v>
      </c>
      <c r="AC599">
        <v>-1.34012779798549</v>
      </c>
      <c r="AD599">
        <v>-2.5115576841379301</v>
      </c>
      <c r="AE599">
        <v>95371</v>
      </c>
      <c r="AF599">
        <v>0</v>
      </c>
      <c r="AG599">
        <v>6.3181385075638703</v>
      </c>
      <c r="AH599">
        <v>68.4347156328202</v>
      </c>
      <c r="AI599">
        <v>0</v>
      </c>
    </row>
    <row r="600" spans="1:35" x14ac:dyDescent="0.25">
      <c r="A600" t="s">
        <v>1490</v>
      </c>
      <c r="B600" t="s">
        <v>1489</v>
      </c>
      <c r="C600" t="s">
        <v>423</v>
      </c>
      <c r="D600">
        <v>4852.4488291999996</v>
      </c>
      <c r="E600">
        <v>1126.4000000000001</v>
      </c>
      <c r="F600">
        <v>88.884845097102101</v>
      </c>
      <c r="G600">
        <v>13.422616050750101</v>
      </c>
      <c r="H600">
        <v>22.0632856523623</v>
      </c>
      <c r="I600">
        <v>18.510964085429801</v>
      </c>
      <c r="J600">
        <v>9.8188920454545396</v>
      </c>
      <c r="K600">
        <v>141.40591513073201</v>
      </c>
      <c r="L600">
        <v>104.930410261075</v>
      </c>
      <c r="N600">
        <v>1.82491434634189</v>
      </c>
      <c r="O600">
        <v>64471</v>
      </c>
      <c r="P600">
        <v>5</v>
      </c>
      <c r="Q600">
        <v>-3.8825838382114499</v>
      </c>
      <c r="R600">
        <v>-0.73147087335859295</v>
      </c>
      <c r="S600">
        <v>-0.23033134436390701</v>
      </c>
      <c r="T600">
        <v>8.7934525818427201</v>
      </c>
      <c r="U600">
        <v>55802.181818181802</v>
      </c>
      <c r="V600">
        <v>-78.243659139073699</v>
      </c>
      <c r="W600">
        <v>37025.03125</v>
      </c>
      <c r="X600">
        <v>-3.0188365741992099E-3</v>
      </c>
      <c r="Y600">
        <v>9.2303101818353905</v>
      </c>
      <c r="Z600">
        <v>-0.56591834940642105</v>
      </c>
      <c r="AA600">
        <v>-2.08864366812311</v>
      </c>
      <c r="AB600">
        <v>1.4189980940273399</v>
      </c>
      <c r="AC600">
        <v>0.25739808166218497</v>
      </c>
      <c r="AD600">
        <v>0.74106883237197396</v>
      </c>
      <c r="AE600">
        <v>19759</v>
      </c>
      <c r="AF600">
        <v>0</v>
      </c>
      <c r="AG600">
        <v>3.25803952405747</v>
      </c>
      <c r="AH600">
        <v>58.4329629905126</v>
      </c>
      <c r="AI600">
        <v>-3.0188365741992099E-3</v>
      </c>
    </row>
    <row r="601" spans="1:35" x14ac:dyDescent="0.25">
      <c r="A601" t="s">
        <v>1517</v>
      </c>
      <c r="B601" t="s">
        <v>1516</v>
      </c>
      <c r="C601" t="s">
        <v>575</v>
      </c>
      <c r="D601">
        <v>4846.05139315</v>
      </c>
      <c r="E601">
        <v>1554.9</v>
      </c>
      <c r="F601">
        <v>-31.636466852263599</v>
      </c>
      <c r="G601">
        <v>6.3143140405456304</v>
      </c>
      <c r="H601">
        <v>3.7845414497396899</v>
      </c>
      <c r="I601">
        <v>0.232219882807191</v>
      </c>
      <c r="J601">
        <v>30.169142710142101</v>
      </c>
      <c r="K601">
        <v>39.954995499549902</v>
      </c>
      <c r="L601">
        <v>-15.590901688290501</v>
      </c>
      <c r="M601">
        <v>-3.82556980748579</v>
      </c>
      <c r="N601">
        <v>-5.2833876638626496</v>
      </c>
      <c r="O601">
        <v>287441</v>
      </c>
      <c r="P601">
        <v>2</v>
      </c>
      <c r="Q601">
        <v>-3.5122556624263002</v>
      </c>
      <c r="R601">
        <v>5.7359491346775098</v>
      </c>
      <c r="S601">
        <v>6.2370886636721901</v>
      </c>
      <c r="T601">
        <v>-77.975945562218996</v>
      </c>
      <c r="U601">
        <v>129934.95454545401</v>
      </c>
      <c r="V601">
        <v>1282.26015869199</v>
      </c>
      <c r="W601">
        <v>89865</v>
      </c>
      <c r="X601">
        <v>0</v>
      </c>
      <c r="Y601">
        <v>8.9579794358685803</v>
      </c>
      <c r="Z601">
        <v>-0.71137360096364299</v>
      </c>
      <c r="AA601">
        <v>-1.2216244246538699</v>
      </c>
      <c r="AB601">
        <v>2.1798182815253901</v>
      </c>
      <c r="AC601">
        <v>2.88610403921216E-2</v>
      </c>
      <c r="AD601">
        <v>0.30323545930139301</v>
      </c>
      <c r="AE601">
        <v>88239</v>
      </c>
      <c r="AF601">
        <v>0</v>
      </c>
      <c r="AG601">
        <v>12.191633051707299</v>
      </c>
      <c r="AH601">
        <v>74.193035633757802</v>
      </c>
      <c r="AI601">
        <v>0</v>
      </c>
    </row>
    <row r="602" spans="1:35" x14ac:dyDescent="0.25">
      <c r="A602" t="s">
        <v>1466</v>
      </c>
      <c r="B602" t="s">
        <v>1465</v>
      </c>
      <c r="C602" t="s">
        <v>102</v>
      </c>
      <c r="D602">
        <v>4795.0642137599998</v>
      </c>
      <c r="E602">
        <v>654.79999999999995</v>
      </c>
      <c r="F602">
        <v>-28.070286378537102</v>
      </c>
      <c r="G602">
        <v>-4.2480076040067303</v>
      </c>
      <c r="H602">
        <v>-4.09373855730502</v>
      </c>
      <c r="I602">
        <v>-7.6460601242375201</v>
      </c>
      <c r="J602">
        <v>50.969761759315801</v>
      </c>
      <c r="K602">
        <v>17.695695155927002</v>
      </c>
      <c r="L602">
        <v>-12.024721214564</v>
      </c>
      <c r="M602">
        <v>4.7159203271300596</v>
      </c>
      <c r="N602">
        <v>-15.845709308415</v>
      </c>
      <c r="O602">
        <v>65792</v>
      </c>
      <c r="P602">
        <v>10</v>
      </c>
      <c r="Q602">
        <v>0.28332950455623002</v>
      </c>
      <c r="R602">
        <v>-2.2540677713091499</v>
      </c>
      <c r="S602">
        <v>-1.7529282423144601</v>
      </c>
      <c r="T602">
        <v>57.148999187885103</v>
      </c>
      <c r="U602">
        <v>81884.863636363603</v>
      </c>
      <c r="V602">
        <v>21.101457811809698</v>
      </c>
      <c r="W602">
        <v>122513.046875</v>
      </c>
      <c r="X602">
        <v>0</v>
      </c>
      <c r="Y602">
        <v>1.51508516260375</v>
      </c>
      <c r="Z602">
        <v>7.3763978798242402E-3</v>
      </c>
      <c r="AA602">
        <v>5.6245544475934398E-2</v>
      </c>
      <c r="AB602">
        <v>1.98861123384681</v>
      </c>
      <c r="AC602">
        <v>-8.1844382161519499E-2</v>
      </c>
      <c r="AD602">
        <v>-8.0908885513293699E-2</v>
      </c>
      <c r="AE602">
        <v>85393</v>
      </c>
      <c r="AF602">
        <v>0</v>
      </c>
      <c r="AG602">
        <v>15.644705344973</v>
      </c>
      <c r="AH602">
        <v>46.2795911070789</v>
      </c>
      <c r="AI602">
        <v>0</v>
      </c>
    </row>
    <row r="603" spans="1:35" x14ac:dyDescent="0.25">
      <c r="A603" t="s">
        <v>1416</v>
      </c>
      <c r="B603" t="s">
        <v>1415</v>
      </c>
      <c r="C603" t="s">
        <v>916</v>
      </c>
      <c r="D603">
        <v>4763.7116202799998</v>
      </c>
      <c r="E603">
        <v>23.9</v>
      </c>
      <c r="F603">
        <v>-65.302465376287401</v>
      </c>
      <c r="G603">
        <v>-8.4291187739463709</v>
      </c>
      <c r="H603">
        <v>-19.6638655462184</v>
      </c>
      <c r="I603">
        <v>-23.216187113150902</v>
      </c>
      <c r="J603">
        <v>115.062761506276</v>
      </c>
      <c r="K603">
        <v>155.61497326203201</v>
      </c>
      <c r="L603">
        <v>-49.2569002123142</v>
      </c>
      <c r="M603">
        <v>64.237974761313794</v>
      </c>
      <c r="N603">
        <v>-20.026820478354601</v>
      </c>
      <c r="O603">
        <v>15390119</v>
      </c>
      <c r="P603">
        <v>2</v>
      </c>
      <c r="Q603">
        <v>1.2711864406779501</v>
      </c>
      <c r="R603">
        <v>-9.6408317580340199</v>
      </c>
      <c r="S603">
        <v>-9.1396922290393405</v>
      </c>
      <c r="T603">
        <v>37.335849680248202</v>
      </c>
      <c r="U603">
        <v>28142272.181818102</v>
      </c>
      <c r="V603">
        <v>55.457082207271398</v>
      </c>
      <c r="W603">
        <v>24506310.546875</v>
      </c>
      <c r="X603">
        <v>-3.26379420908047E-2</v>
      </c>
      <c r="Y603">
        <v>8.2914831015061294E-2</v>
      </c>
      <c r="Z603">
        <v>-0.78137250881303599</v>
      </c>
      <c r="AA603">
        <v>2.05595493192854E-2</v>
      </c>
      <c r="AB603">
        <v>8.9030349585911992</v>
      </c>
      <c r="AC603">
        <v>-6.8913930465988997</v>
      </c>
      <c r="AD603">
        <v>-5.6526355511035797</v>
      </c>
      <c r="AE603">
        <v>483367</v>
      </c>
      <c r="AF603">
        <v>0.67667238005698804</v>
      </c>
      <c r="AG603">
        <v>32.707442452371097</v>
      </c>
      <c r="AH603">
        <v>18.435462750122898</v>
      </c>
      <c r="AI603">
        <v>-3.26379420908047E-2</v>
      </c>
    </row>
    <row r="604" spans="1:35" x14ac:dyDescent="0.25">
      <c r="A604" t="s">
        <v>1502</v>
      </c>
      <c r="B604" t="s">
        <v>1501</v>
      </c>
      <c r="C604" t="s">
        <v>61</v>
      </c>
      <c r="D604">
        <v>4748.4131906000002</v>
      </c>
      <c r="E604">
        <v>699</v>
      </c>
      <c r="F604">
        <v>34.503648706369198</v>
      </c>
      <c r="G604">
        <v>42.5367047308319</v>
      </c>
      <c r="H604">
        <v>13.9735855209522</v>
      </c>
      <c r="I604">
        <v>10.4212639540197</v>
      </c>
      <c r="J604">
        <v>2.7181688125894099</v>
      </c>
      <c r="K604">
        <v>77.591463414634106</v>
      </c>
      <c r="L604">
        <v>50.549213870342399</v>
      </c>
      <c r="M604">
        <v>15.7336663354746</v>
      </c>
      <c r="N604">
        <v>30.939003026423698</v>
      </c>
      <c r="O604">
        <v>24397</v>
      </c>
      <c r="P604">
        <v>2</v>
      </c>
      <c r="Q604">
        <v>-1.38957466318685</v>
      </c>
      <c r="R604">
        <v>2.11833455076698</v>
      </c>
      <c r="S604">
        <v>2.6194740797616598</v>
      </c>
      <c r="T604">
        <v>-47.320348937640297</v>
      </c>
      <c r="U604">
        <v>96073.409090909001</v>
      </c>
      <c r="V604">
        <v>-81.274560972614495</v>
      </c>
      <c r="W604">
        <v>95311.453125</v>
      </c>
      <c r="X604">
        <v>0</v>
      </c>
      <c r="Y604">
        <v>27.3901333322186</v>
      </c>
      <c r="Z604">
        <v>-0.57983452449977302</v>
      </c>
      <c r="AA604">
        <v>0.20234951086440101</v>
      </c>
      <c r="AB604">
        <v>11.7528015649472</v>
      </c>
      <c r="AC604">
        <v>0.25176465600478398</v>
      </c>
      <c r="AD604">
        <v>-0.43499718455187802</v>
      </c>
      <c r="AE604">
        <v>12653</v>
      </c>
      <c r="AF604">
        <v>2.9856289734989598</v>
      </c>
      <c r="AG604">
        <v>3.3261280154106201</v>
      </c>
      <c r="AH604">
        <v>55.317699286255497</v>
      </c>
      <c r="AI604">
        <v>0</v>
      </c>
    </row>
    <row r="605" spans="1:35" x14ac:dyDescent="0.25">
      <c r="A605" t="s">
        <v>1474</v>
      </c>
      <c r="B605" t="s">
        <v>1473</v>
      </c>
      <c r="C605" t="s">
        <v>118</v>
      </c>
      <c r="D605">
        <v>4730.4477607199997</v>
      </c>
      <c r="E605">
        <v>1148.2</v>
      </c>
      <c r="F605">
        <v>-16.045565163973102</v>
      </c>
      <c r="I605">
        <v>-3.5523215669324899</v>
      </c>
      <c r="J605">
        <v>17.048423619578401</v>
      </c>
      <c r="K605">
        <v>3.0283996590246298</v>
      </c>
      <c r="N605">
        <v>-11.5977017044082</v>
      </c>
      <c r="O605">
        <v>171553</v>
      </c>
      <c r="P605">
        <v>10</v>
      </c>
      <c r="Q605">
        <v>1.14517265680056</v>
      </c>
      <c r="R605">
        <v>-1.97635207239508</v>
      </c>
      <c r="S605">
        <v>-1.4752125434004</v>
      </c>
      <c r="T605">
        <v>-6.0143208550876199</v>
      </c>
      <c r="V605">
        <v>4.64249551670712</v>
      </c>
      <c r="Y605">
        <v>14.229476980791</v>
      </c>
      <c r="AB605">
        <v>4.7850390290653504</v>
      </c>
      <c r="AE605">
        <v>42794</v>
      </c>
      <c r="AF605">
        <v>0</v>
      </c>
      <c r="AG605">
        <v>5.4482474471036602</v>
      </c>
      <c r="AH605">
        <v>30.1865840172105</v>
      </c>
    </row>
    <row r="606" spans="1:35" x14ac:dyDescent="0.25">
      <c r="A606" t="s">
        <v>1476</v>
      </c>
      <c r="B606" t="s">
        <v>1475</v>
      </c>
      <c r="C606" t="s">
        <v>401</v>
      </c>
      <c r="D606">
        <v>4707.0443233799997</v>
      </c>
      <c r="E606">
        <v>177.4</v>
      </c>
      <c r="F606">
        <v>111.975000388726</v>
      </c>
      <c r="G606">
        <v>106.759906759906</v>
      </c>
      <c r="H606">
        <v>53.726169844020703</v>
      </c>
      <c r="I606">
        <v>50.173848277088297</v>
      </c>
      <c r="J606">
        <v>9.3573844419391197</v>
      </c>
      <c r="K606">
        <v>144.68965517241301</v>
      </c>
      <c r="L606">
        <v>128.020565552699</v>
      </c>
      <c r="M606">
        <v>34.171010448645198</v>
      </c>
      <c r="N606">
        <v>95.162205055498404</v>
      </c>
      <c r="O606">
        <v>796244</v>
      </c>
      <c r="P606">
        <v>1</v>
      </c>
      <c r="Q606">
        <v>-2.9009304871373698</v>
      </c>
      <c r="R606">
        <v>-6.0630129732591902</v>
      </c>
      <c r="S606">
        <v>-5.5618734442645001</v>
      </c>
      <c r="T606">
        <v>-19.121333642122</v>
      </c>
      <c r="U606">
        <v>4657501.7727272697</v>
      </c>
      <c r="V606">
        <v>-43.063693347501001</v>
      </c>
      <c r="W606">
        <v>2302354.21875</v>
      </c>
      <c r="X606">
        <v>-8.3063517471373399E-3</v>
      </c>
      <c r="Y606">
        <v>5.34247031222821</v>
      </c>
      <c r="Z606">
        <v>0.10415982337099799</v>
      </c>
      <c r="AA606">
        <v>4.5016700274030201E-2</v>
      </c>
      <c r="AB606">
        <v>2.6707495908967398</v>
      </c>
      <c r="AC606">
        <v>0.34526062459276202</v>
      </c>
      <c r="AD606">
        <v>0.30940246156457801</v>
      </c>
      <c r="AE606">
        <v>53060</v>
      </c>
      <c r="AF606">
        <v>0.97035415139668801</v>
      </c>
      <c r="AG606">
        <v>13.424138609051001</v>
      </c>
      <c r="AH606">
        <v>50.423681463565998</v>
      </c>
      <c r="AI606">
        <v>-8.3063517471373399E-3</v>
      </c>
    </row>
    <row r="607" spans="1:35" x14ac:dyDescent="0.25">
      <c r="A607" t="s">
        <v>1523</v>
      </c>
      <c r="B607" t="s">
        <v>1522</v>
      </c>
      <c r="C607" t="s">
        <v>423</v>
      </c>
      <c r="D607">
        <v>4676.1706659900001</v>
      </c>
      <c r="E607">
        <v>1141.1500000000001</v>
      </c>
      <c r="F607">
        <v>62.078215371420598</v>
      </c>
      <c r="G607">
        <v>37.811726345027402</v>
      </c>
      <c r="H607">
        <v>31.3932066781807</v>
      </c>
      <c r="I607">
        <v>27.840885111248198</v>
      </c>
      <c r="J607">
        <v>0.31108969022477501</v>
      </c>
      <c r="K607">
        <v>79.708661417322801</v>
      </c>
      <c r="L607">
        <v>78.123780535393706</v>
      </c>
      <c r="N607">
        <v>26.214024640619201</v>
      </c>
      <c r="O607">
        <v>86039</v>
      </c>
      <c r="P607">
        <v>5</v>
      </c>
      <c r="Q607">
        <v>1.73397521618971</v>
      </c>
      <c r="R607">
        <v>8.8468141930560797</v>
      </c>
      <c r="S607">
        <v>9.3479537220507698</v>
      </c>
      <c r="T607">
        <v>-7.9462050371258002</v>
      </c>
      <c r="U607">
        <v>193787.409090909</v>
      </c>
      <c r="V607">
        <v>30.2358319205618</v>
      </c>
      <c r="W607">
        <v>89592.953125</v>
      </c>
      <c r="X607">
        <v>4.5576394709030401E-3</v>
      </c>
      <c r="Y607">
        <v>9.7194564213745895</v>
      </c>
      <c r="Z607">
        <v>-0.26980985791990603</v>
      </c>
      <c r="AA607">
        <v>-2.09455677040101</v>
      </c>
      <c r="AB607">
        <v>2.1080185981435</v>
      </c>
      <c r="AC607">
        <v>0.40163838023699999</v>
      </c>
      <c r="AD607">
        <v>1.3019208987127699</v>
      </c>
      <c r="AE607">
        <v>35821</v>
      </c>
      <c r="AF607">
        <v>2.3987576162653199E-4</v>
      </c>
      <c r="AG607">
        <v>13.588263857676701</v>
      </c>
      <c r="AH607">
        <v>48.7445082543288</v>
      </c>
      <c r="AI607">
        <v>5.33723569618871E-3</v>
      </c>
    </row>
    <row r="608" spans="1:35" x14ac:dyDescent="0.25">
      <c r="A608" t="s">
        <v>1508</v>
      </c>
      <c r="B608" t="s">
        <v>1507</v>
      </c>
      <c r="C608" t="s">
        <v>373</v>
      </c>
      <c r="D608">
        <v>4664.0970521999998</v>
      </c>
      <c r="E608">
        <v>686.3</v>
      </c>
      <c r="F608">
        <v>4.4107753362462203</v>
      </c>
      <c r="G608">
        <v>19.138963631629199</v>
      </c>
      <c r="H608">
        <v>12.9154327081276</v>
      </c>
      <c r="I608">
        <v>9.3631111411951693</v>
      </c>
      <c r="J608">
        <v>0.81596969255428498</v>
      </c>
      <c r="K608">
        <v>35.900990099009803</v>
      </c>
      <c r="L608">
        <v>20.456340500219302</v>
      </c>
      <c r="M608">
        <v>6.6394749445513401</v>
      </c>
      <c r="N608">
        <v>7.5412619272209103</v>
      </c>
      <c r="O608">
        <v>542689</v>
      </c>
      <c r="P608">
        <v>2</v>
      </c>
      <c r="Q608">
        <v>3.67852556839639</v>
      </c>
      <c r="R608">
        <v>8.3945352602068901</v>
      </c>
      <c r="S608">
        <v>8.8956747892015802</v>
      </c>
      <c r="T608">
        <v>5.8839252963717303</v>
      </c>
      <c r="U608">
        <v>104833.95454545401</v>
      </c>
      <c r="V608">
        <v>1945.1818353118499</v>
      </c>
      <c r="W608">
        <v>99590.46875</v>
      </c>
      <c r="X608">
        <v>0</v>
      </c>
      <c r="Y608">
        <v>3.8208707470171701</v>
      </c>
      <c r="Z608">
        <v>-9.8138006323023497E-2</v>
      </c>
      <c r="AA608">
        <v>-0.124605520638955</v>
      </c>
      <c r="AB608">
        <v>2.0894192957248299</v>
      </c>
      <c r="AC608">
        <v>-0.210836054973633</v>
      </c>
      <c r="AD608">
        <v>-0.28596808740737201</v>
      </c>
      <c r="AE608">
        <v>37525</v>
      </c>
      <c r="AF608">
        <v>0</v>
      </c>
      <c r="AG608">
        <v>18.262133557839</v>
      </c>
      <c r="AH608">
        <v>68.535822330867006</v>
      </c>
      <c r="AI608">
        <v>0</v>
      </c>
    </row>
    <row r="609" spans="1:35" x14ac:dyDescent="0.25">
      <c r="A609" t="s">
        <v>1496</v>
      </c>
      <c r="B609" t="s">
        <v>1495</v>
      </c>
      <c r="C609" t="s">
        <v>430</v>
      </c>
      <c r="D609">
        <v>4652.4499167000004</v>
      </c>
      <c r="E609">
        <v>250.95</v>
      </c>
      <c r="F609">
        <v>-1.9255105937139601</v>
      </c>
      <c r="G609">
        <v>18.428504011326002</v>
      </c>
      <c r="H609">
        <v>1.80527383367139</v>
      </c>
      <c r="I609">
        <v>-1.7470477332611001</v>
      </c>
      <c r="J609">
        <v>3.12811316995418</v>
      </c>
      <c r="K609">
        <v>26.2006537591149</v>
      </c>
      <c r="L609">
        <v>14.1200545702592</v>
      </c>
      <c r="M609">
        <v>17.363393063303299</v>
      </c>
      <c r="N609">
        <v>6.8308023069177901</v>
      </c>
      <c r="O609">
        <v>310300</v>
      </c>
      <c r="P609">
        <v>1</v>
      </c>
      <c r="Q609">
        <v>0.74267362505017798</v>
      </c>
      <c r="R609">
        <v>1.2303348124243501</v>
      </c>
      <c r="S609">
        <v>1.7314743414190401</v>
      </c>
      <c r="T609">
        <v>-35.758087690313801</v>
      </c>
      <c r="U609">
        <v>620556.59090909001</v>
      </c>
      <c r="V609">
        <v>-61.303726464858997</v>
      </c>
      <c r="W609">
        <v>661180.046875</v>
      </c>
      <c r="X609">
        <v>0</v>
      </c>
      <c r="Y609">
        <v>5.61876115574435</v>
      </c>
      <c r="Z609">
        <v>1.0685849152625101E-2</v>
      </c>
      <c r="AA609">
        <v>2.0722237686845401E-2</v>
      </c>
      <c r="AB609">
        <v>4.4929942581363402</v>
      </c>
      <c r="AC609">
        <v>1.38556506580781</v>
      </c>
      <c r="AD609">
        <v>1.7993951610204499</v>
      </c>
      <c r="AE609">
        <v>223982</v>
      </c>
      <c r="AF609">
        <v>0</v>
      </c>
      <c r="AG609">
        <v>23.972101142167201</v>
      </c>
      <c r="AH609">
        <v>57.482254813758701</v>
      </c>
      <c r="AI609">
        <v>0</v>
      </c>
    </row>
    <row r="610" spans="1:35" x14ac:dyDescent="0.25">
      <c r="A610" t="s">
        <v>1498</v>
      </c>
      <c r="B610" t="s">
        <v>1497</v>
      </c>
      <c r="C610" t="s">
        <v>55</v>
      </c>
      <c r="D610">
        <v>4613.1487112750001</v>
      </c>
      <c r="E610">
        <v>451.75</v>
      </c>
      <c r="F610">
        <v>19.047138185309102</v>
      </c>
      <c r="G610">
        <v>10.8861070201276</v>
      </c>
      <c r="H610">
        <v>-8.24616634507972</v>
      </c>
      <c r="I610">
        <v>-11.798487912012201</v>
      </c>
      <c r="J610">
        <v>16.878804648588801</v>
      </c>
      <c r="K610">
        <v>36.500982021453297</v>
      </c>
      <c r="L610">
        <v>35.092703349282303</v>
      </c>
      <c r="N610">
        <v>-0.71159468428064399</v>
      </c>
      <c r="O610">
        <v>29074</v>
      </c>
      <c r="P610">
        <v>1</v>
      </c>
      <c r="Q610">
        <v>0</v>
      </c>
      <c r="R610">
        <v>-5.5309734513274297E-2</v>
      </c>
      <c r="S610">
        <v>0.44582979448141102</v>
      </c>
      <c r="T610">
        <v>0</v>
      </c>
      <c r="U610">
        <v>155419.76190476099</v>
      </c>
      <c r="V610">
        <v>-47.254222528618797</v>
      </c>
      <c r="W610">
        <v>280372.95238095202</v>
      </c>
      <c r="X610">
        <v>-2.5655845080777302E-2</v>
      </c>
      <c r="Y610">
        <v>19.031547379541198</v>
      </c>
      <c r="Z610">
        <v>5.1273094788803002</v>
      </c>
      <c r="AA610">
        <v>4.8019696247809902</v>
      </c>
      <c r="AB610">
        <v>20.267421307378299</v>
      </c>
      <c r="AC610">
        <v>-5.0126962184559201</v>
      </c>
      <c r="AD610">
        <v>-4.69247308276623</v>
      </c>
      <c r="AE610">
        <v>73850</v>
      </c>
      <c r="AF610">
        <v>0</v>
      </c>
      <c r="AG610">
        <v>5.0271446188844804</v>
      </c>
      <c r="AH610">
        <v>54.984763452356603</v>
      </c>
      <c r="AI610">
        <v>-2.4843324483100501E-2</v>
      </c>
    </row>
    <row r="611" spans="1:35" x14ac:dyDescent="0.25">
      <c r="A611" t="s">
        <v>1488</v>
      </c>
      <c r="B611" t="s">
        <v>1487</v>
      </c>
      <c r="C611" t="s">
        <v>407</v>
      </c>
      <c r="D611">
        <v>4591.7054975999999</v>
      </c>
      <c r="E611">
        <v>4538.55</v>
      </c>
      <c r="F611">
        <v>17.6318864950109</v>
      </c>
      <c r="G611">
        <v>87.791708043694101</v>
      </c>
      <c r="H611">
        <v>11.3099033697944</v>
      </c>
      <c r="I611">
        <v>7.7575818028619699</v>
      </c>
      <c r="J611">
        <v>6.8402904011192804</v>
      </c>
      <c r="K611">
        <v>90.615287694246106</v>
      </c>
      <c r="L611">
        <v>33.677451658984097</v>
      </c>
      <c r="M611">
        <v>36.376450234976303</v>
      </c>
      <c r="N611">
        <v>76.194006339285806</v>
      </c>
      <c r="O611">
        <v>19968</v>
      </c>
      <c r="P611">
        <v>10</v>
      </c>
      <c r="Q611">
        <v>0</v>
      </c>
      <c r="R611">
        <v>-2.4366387927513302</v>
      </c>
      <c r="S611">
        <v>-1.9354992637566499</v>
      </c>
      <c r="T611">
        <v>0</v>
      </c>
      <c r="U611">
        <v>33600.476190476104</v>
      </c>
      <c r="V611">
        <v>-28.022492970946502</v>
      </c>
      <c r="W611">
        <v>31922.857142857101</v>
      </c>
      <c r="X611">
        <v>0</v>
      </c>
      <c r="Y611">
        <v>25.682862316548501</v>
      </c>
      <c r="Z611">
        <v>-0.16846691548583301</v>
      </c>
      <c r="AA611">
        <v>0.105020005693319</v>
      </c>
      <c r="AB611">
        <v>14.089434542636599</v>
      </c>
      <c r="AC611">
        <v>0.42933166751012097</v>
      </c>
      <c r="AD611">
        <v>0.102894894989876</v>
      </c>
      <c r="AE611">
        <v>25558</v>
      </c>
      <c r="AF611">
        <v>0</v>
      </c>
      <c r="AG611">
        <v>8.5527600740131504</v>
      </c>
      <c r="AH611">
        <v>50.000019768471603</v>
      </c>
      <c r="AI611">
        <v>0</v>
      </c>
    </row>
    <row r="612" spans="1:35" x14ac:dyDescent="0.25">
      <c r="A612" t="s">
        <v>1500</v>
      </c>
      <c r="B612" t="s">
        <v>1499</v>
      </c>
      <c r="C612" t="s">
        <v>85</v>
      </c>
      <c r="D612">
        <v>4532.2243673000003</v>
      </c>
      <c r="E612">
        <v>97.8</v>
      </c>
      <c r="F612">
        <v>5.5789230668826502</v>
      </c>
      <c r="G612">
        <v>-1.9721756988475301</v>
      </c>
      <c r="H612">
        <v>-3.6453201970443301</v>
      </c>
      <c r="I612">
        <v>-7.1976417639768302</v>
      </c>
      <c r="J612">
        <v>20.097935772235701</v>
      </c>
      <c r="K612">
        <v>23.484848484848399</v>
      </c>
      <c r="L612">
        <v>21.6244882308558</v>
      </c>
      <c r="M612">
        <v>15.3615369970674</v>
      </c>
      <c r="N612">
        <v>-13.5698774032558</v>
      </c>
      <c r="O612">
        <v>605637</v>
      </c>
      <c r="P612">
        <v>10</v>
      </c>
      <c r="Q612">
        <v>0.51387461459403905</v>
      </c>
      <c r="R612">
        <v>-0.66023362112748096</v>
      </c>
      <c r="S612">
        <v>-0.15909409213279499</v>
      </c>
      <c r="T612">
        <v>-28.254557559287601</v>
      </c>
      <c r="U612">
        <v>841504.90909090894</v>
      </c>
      <c r="V612">
        <v>3.8816000493990601</v>
      </c>
      <c r="W612">
        <v>1289659.671875</v>
      </c>
      <c r="X612">
        <v>0</v>
      </c>
      <c r="Y612">
        <v>7.0049088339625198</v>
      </c>
      <c r="Z612">
        <v>-7.9390464999029499E-4</v>
      </c>
      <c r="AA612">
        <v>-0.45822145478583198</v>
      </c>
      <c r="AB612">
        <v>2.8918054162459401</v>
      </c>
      <c r="AC612">
        <v>-0.34175383927930603</v>
      </c>
      <c r="AD612">
        <v>-0.40168634106800599</v>
      </c>
      <c r="AE612">
        <v>183339</v>
      </c>
      <c r="AF612">
        <v>0</v>
      </c>
      <c r="AG612">
        <v>12.4705441087133</v>
      </c>
      <c r="AH612">
        <v>63.749164473320697</v>
      </c>
      <c r="AI612">
        <v>0</v>
      </c>
    </row>
    <row r="613" spans="1:35" x14ac:dyDescent="0.25">
      <c r="A613" t="s">
        <v>1514</v>
      </c>
      <c r="B613" t="s">
        <v>1513</v>
      </c>
      <c r="C613" t="s">
        <v>1515</v>
      </c>
      <c r="D613">
        <v>4529.8344858</v>
      </c>
      <c r="E613">
        <v>657.15</v>
      </c>
      <c r="F613">
        <v>104.25279219439</v>
      </c>
      <c r="G613">
        <v>33.282628536659502</v>
      </c>
      <c r="H613">
        <v>8.1906486664471494</v>
      </c>
      <c r="I613">
        <v>4.6383270995146502</v>
      </c>
      <c r="J613">
        <v>6.3075401354332996</v>
      </c>
      <c r="K613">
        <v>137.66726943942101</v>
      </c>
      <c r="L613">
        <v>120.298357358364</v>
      </c>
      <c r="M613">
        <v>34.472574182763097</v>
      </c>
      <c r="N613">
        <v>21.6849268322512</v>
      </c>
      <c r="O613">
        <v>125380</v>
      </c>
      <c r="P613">
        <v>2</v>
      </c>
      <c r="Q613">
        <v>-1.82999701224977</v>
      </c>
      <c r="R613">
        <v>0.351225471482011</v>
      </c>
      <c r="S613">
        <v>0.85236500047669705</v>
      </c>
      <c r="T613">
        <v>-30.5250792384245</v>
      </c>
      <c r="U613">
        <v>231930.409090909</v>
      </c>
      <c r="V613">
        <v>-9.3308649653247304</v>
      </c>
      <c r="W613">
        <v>325241.5625</v>
      </c>
      <c r="X613">
        <v>-6.5181575445631204</v>
      </c>
      <c r="Y613">
        <v>0.39315643285514101</v>
      </c>
      <c r="Z613">
        <v>0.14003319972848499</v>
      </c>
      <c r="AA613">
        <v>0.18481149358017901</v>
      </c>
      <c r="AB613">
        <v>9.3223645198781604</v>
      </c>
      <c r="AC613">
        <v>6.2439487960195299</v>
      </c>
      <c r="AD613">
        <v>5.8360526362369498</v>
      </c>
      <c r="AE613">
        <v>62916</v>
      </c>
      <c r="AF613">
        <v>0</v>
      </c>
      <c r="AG613">
        <v>14.331908985546599</v>
      </c>
      <c r="AH613">
        <v>66.482040578456605</v>
      </c>
      <c r="AI613">
        <v>-6.5181575445631204</v>
      </c>
    </row>
    <row r="614" spans="1:35" x14ac:dyDescent="0.25">
      <c r="A614" t="s">
        <v>1539</v>
      </c>
      <c r="B614" t="s">
        <v>1538</v>
      </c>
      <c r="C614" t="s">
        <v>61</v>
      </c>
      <c r="D614">
        <v>4510.6924207499997</v>
      </c>
      <c r="E614">
        <v>121.9</v>
      </c>
      <c r="F614">
        <v>29.855093124476799</v>
      </c>
      <c r="G614">
        <v>66.872005475701499</v>
      </c>
      <c r="H614">
        <v>5.9079061685490899</v>
      </c>
      <c r="I614">
        <v>2.3555846016165898</v>
      </c>
      <c r="J614">
        <v>1.76374077112386</v>
      </c>
      <c r="K614">
        <v>84.138972809667607</v>
      </c>
      <c r="L614">
        <v>45.900658288450003</v>
      </c>
      <c r="M614">
        <v>33.404837333543</v>
      </c>
      <c r="N614">
        <v>55.274303771293297</v>
      </c>
      <c r="O614">
        <v>1412553</v>
      </c>
      <c r="P614">
        <v>2</v>
      </c>
      <c r="Q614">
        <v>0.32921810699588899</v>
      </c>
      <c r="R614">
        <v>6.0461070030448001</v>
      </c>
      <c r="S614">
        <v>6.5472465320394804</v>
      </c>
      <c r="T614">
        <v>-30.2931771301112</v>
      </c>
      <c r="U614">
        <v>1400255.63636363</v>
      </c>
      <c r="V614">
        <v>34.601670236851902</v>
      </c>
      <c r="W614">
        <v>1500964.9375</v>
      </c>
      <c r="X614">
        <v>0</v>
      </c>
      <c r="Y614">
        <v>1.70216649325944</v>
      </c>
      <c r="Z614">
        <v>4.81076916266256E-2</v>
      </c>
      <c r="AA614">
        <v>4.67608917490605E-2</v>
      </c>
      <c r="AB614">
        <v>2.3938961090156901</v>
      </c>
      <c r="AC614">
        <v>1.9517980054459401</v>
      </c>
      <c r="AD614">
        <v>1.98577184043745</v>
      </c>
      <c r="AE614">
        <v>66725</v>
      </c>
      <c r="AF614">
        <v>0</v>
      </c>
      <c r="AG614">
        <v>11.150626758238801</v>
      </c>
      <c r="AH614">
        <v>67.1163251660291</v>
      </c>
      <c r="AI614">
        <v>0</v>
      </c>
    </row>
    <row r="615" spans="1:35" x14ac:dyDescent="0.25">
      <c r="A615" t="s">
        <v>1555</v>
      </c>
      <c r="B615" t="s">
        <v>1554</v>
      </c>
      <c r="C615" t="s">
        <v>975</v>
      </c>
      <c r="D615">
        <v>4470.0861028500003</v>
      </c>
      <c r="E615">
        <v>624.85</v>
      </c>
      <c r="F615">
        <v>74.196480809538798</v>
      </c>
      <c r="G615">
        <v>47.806031933767002</v>
      </c>
      <c r="H615">
        <v>11.9802867383512</v>
      </c>
      <c r="I615">
        <v>8.4279651714187498</v>
      </c>
      <c r="J615">
        <v>0.63215171641193202</v>
      </c>
      <c r="K615">
        <v>107.48796280923101</v>
      </c>
      <c r="L615">
        <v>90.242045973511907</v>
      </c>
      <c r="N615">
        <v>36.208330229358701</v>
      </c>
      <c r="O615">
        <v>134482</v>
      </c>
      <c r="P615">
        <v>2</v>
      </c>
      <c r="Q615">
        <v>1.05935629953098</v>
      </c>
      <c r="R615">
        <v>8.5468600712238398</v>
      </c>
      <c r="S615">
        <v>9.0479996002185192</v>
      </c>
      <c r="T615">
        <v>-63.542861170525597</v>
      </c>
      <c r="U615">
        <v>146371.86363636301</v>
      </c>
      <c r="V615">
        <v>4.9927002740324902</v>
      </c>
      <c r="W615">
        <v>235259.09375</v>
      </c>
      <c r="X615">
        <v>2.7207930825881799</v>
      </c>
      <c r="Y615">
        <v>9.5553553018267099</v>
      </c>
      <c r="Z615">
        <v>1.2854505576136599</v>
      </c>
      <c r="AA615">
        <v>2.2810036553856898</v>
      </c>
      <c r="AB615">
        <v>5.3020124188870001</v>
      </c>
      <c r="AC615">
        <v>0.340386047336946</v>
      </c>
      <c r="AD615">
        <v>0.93812539519792804</v>
      </c>
      <c r="AE615">
        <v>41488</v>
      </c>
      <c r="AF615">
        <v>0</v>
      </c>
      <c r="AG615">
        <v>17.274909329790901</v>
      </c>
      <c r="AH615">
        <v>54.037026762012999</v>
      </c>
      <c r="AI615">
        <v>2.7207930825881799</v>
      </c>
    </row>
    <row r="616" spans="1:35" x14ac:dyDescent="0.25">
      <c r="A616" t="s">
        <v>1510</v>
      </c>
      <c r="B616" t="s">
        <v>1509</v>
      </c>
      <c r="C616" t="s">
        <v>55</v>
      </c>
      <c r="D616">
        <v>4466.9497152000004</v>
      </c>
      <c r="E616">
        <v>325</v>
      </c>
      <c r="F616">
        <v>2.5242998487958799</v>
      </c>
      <c r="G616">
        <v>14.5980253878702</v>
      </c>
      <c r="H616">
        <v>3.2401524777636501</v>
      </c>
      <c r="I616">
        <v>-0.31216908916884301</v>
      </c>
      <c r="J616">
        <v>3.0769230769230602</v>
      </c>
      <c r="K616">
        <v>30</v>
      </c>
      <c r="L616">
        <v>18.569865012769</v>
      </c>
      <c r="M616">
        <v>3.6322269217665002</v>
      </c>
      <c r="N616">
        <v>3.0003236834619398</v>
      </c>
      <c r="O616">
        <v>65461</v>
      </c>
      <c r="P616">
        <v>10</v>
      </c>
      <c r="Q616">
        <v>1.2461059190031101</v>
      </c>
      <c r="R616">
        <v>1.4990630855715199</v>
      </c>
      <c r="S616">
        <v>2.0002026145662</v>
      </c>
      <c r="T616">
        <v>150.16623992051001</v>
      </c>
      <c r="U616">
        <v>102372.77272727199</v>
      </c>
      <c r="V616">
        <v>-31.877452051658199</v>
      </c>
      <c r="W616">
        <v>152925</v>
      </c>
      <c r="X616">
        <v>-3.3022663818016398E-2</v>
      </c>
      <c r="Y616">
        <v>6.5822053245753898</v>
      </c>
      <c r="Z616">
        <v>1.04682293285703</v>
      </c>
      <c r="AA616">
        <v>2.1786294622007301</v>
      </c>
      <c r="AB616">
        <v>6.4719100064249497</v>
      </c>
      <c r="AC616">
        <v>9.8571175140330397E-2</v>
      </c>
      <c r="AD616">
        <v>-0.70195245935933803</v>
      </c>
      <c r="AE616">
        <v>25931</v>
      </c>
      <c r="AF616">
        <v>2.2039804850498901</v>
      </c>
      <c r="AG616">
        <v>5.339762527175</v>
      </c>
      <c r="AH616">
        <v>71.350979386552098</v>
      </c>
      <c r="AI616">
        <v>-2.1156636102133999E-2</v>
      </c>
    </row>
    <row r="617" spans="1:35" x14ac:dyDescent="0.25">
      <c r="A617" t="s">
        <v>33</v>
      </c>
      <c r="B617" t="s">
        <v>34</v>
      </c>
      <c r="C617" t="s">
        <v>35</v>
      </c>
      <c r="D617">
        <v>4449.3999170859997</v>
      </c>
      <c r="E617">
        <v>216.34</v>
      </c>
      <c r="F617">
        <v>1.41561411716485</v>
      </c>
      <c r="G617">
        <v>12.0932642487046</v>
      </c>
      <c r="H617">
        <v>3.9196848880776201</v>
      </c>
      <c r="I617">
        <v>0.36736332114512299</v>
      </c>
      <c r="J617">
        <v>1.8766756032171501</v>
      </c>
      <c r="K617">
        <v>28.467933491686399</v>
      </c>
      <c r="L617">
        <v>17.461179281138001</v>
      </c>
      <c r="M617">
        <v>13.0232425332308</v>
      </c>
      <c r="N617">
        <v>0.49556254429637597</v>
      </c>
      <c r="O617">
        <v>2459532</v>
      </c>
      <c r="P617">
        <v>0</v>
      </c>
      <c r="Q617">
        <v>-0.1338688085676</v>
      </c>
      <c r="R617">
        <v>-0.52418613205811404</v>
      </c>
      <c r="S617">
        <v>-2.3046603063428199E-2</v>
      </c>
      <c r="T617">
        <v>-16.252377557086898</v>
      </c>
      <c r="U617">
        <v>2730201.6363636302</v>
      </c>
      <c r="V617">
        <v>-31.913204375658101</v>
      </c>
      <c r="W617">
        <v>2725180.8125</v>
      </c>
    </row>
    <row r="618" spans="1:35" x14ac:dyDescent="0.25">
      <c r="A618" t="s">
        <v>1521</v>
      </c>
      <c r="B618" t="s">
        <v>1520</v>
      </c>
      <c r="C618" t="s">
        <v>115</v>
      </c>
      <c r="D618">
        <v>4439.8460308200001</v>
      </c>
      <c r="E618">
        <v>328.05</v>
      </c>
      <c r="F618">
        <v>-4.8044664864553503</v>
      </c>
      <c r="G618">
        <v>7.8402366863905399</v>
      </c>
      <c r="H618">
        <v>-5.81395348837209</v>
      </c>
      <c r="I618">
        <v>-9.3662750553045893</v>
      </c>
      <c r="J618">
        <v>18.579484834628801</v>
      </c>
      <c r="K618">
        <v>25.641516660283401</v>
      </c>
      <c r="L618">
        <v>11.241098677517799</v>
      </c>
      <c r="N618">
        <v>-3.75746501801774</v>
      </c>
      <c r="O618">
        <v>122330</v>
      </c>
      <c r="P618">
        <v>4</v>
      </c>
      <c r="Q618">
        <v>-1.8402154398563599</v>
      </c>
      <c r="R618">
        <v>-0.69623126986529704</v>
      </c>
      <c r="S618">
        <v>-0.19509174087061101</v>
      </c>
      <c r="T618">
        <v>48.275193328646502</v>
      </c>
      <c r="U618">
        <v>194255.45454545401</v>
      </c>
      <c r="V618">
        <v>123.20956117142499</v>
      </c>
      <c r="W618">
        <v>234583.140625</v>
      </c>
      <c r="X618">
        <v>-7.1201945663830202E-3</v>
      </c>
      <c r="Y618">
        <v>9.9462774633507003</v>
      </c>
      <c r="Z618">
        <v>-0.58914694184328997</v>
      </c>
      <c r="AA618">
        <v>-0.59424666697731199</v>
      </c>
      <c r="AB618">
        <v>15.7817404505857</v>
      </c>
      <c r="AC618">
        <v>-0.52725285688212098</v>
      </c>
      <c r="AD618">
        <v>-0.53218604562468297</v>
      </c>
      <c r="AE618">
        <v>162162</v>
      </c>
      <c r="AF618">
        <v>2.9360691274138002</v>
      </c>
      <c r="AG618">
        <v>12.155255420698801</v>
      </c>
      <c r="AH618">
        <v>36.818577126696503</v>
      </c>
      <c r="AI618">
        <v>-3.1017567361075701E-3</v>
      </c>
    </row>
    <row r="619" spans="1:35" x14ac:dyDescent="0.25">
      <c r="A619" t="s">
        <v>1512</v>
      </c>
      <c r="B619" t="s">
        <v>1511</v>
      </c>
      <c r="C619" t="s">
        <v>504</v>
      </c>
      <c r="D619">
        <v>4421.2138121999997</v>
      </c>
      <c r="E619">
        <v>640.79999999999995</v>
      </c>
      <c r="F619">
        <v>-11.629726806469501</v>
      </c>
      <c r="G619">
        <v>6.1894108873974396</v>
      </c>
      <c r="H619">
        <v>0.770561409026573</v>
      </c>
      <c r="I619">
        <v>-2.7817601579059201</v>
      </c>
      <c r="J619">
        <v>27.184769038701599</v>
      </c>
      <c r="K619">
        <v>37.806451612903203</v>
      </c>
      <c r="L619">
        <v>4.4158383575036497</v>
      </c>
      <c r="N619">
        <v>-5.4082908170108297</v>
      </c>
      <c r="O619">
        <v>37969</v>
      </c>
      <c r="P619">
        <v>2</v>
      </c>
      <c r="Q619">
        <v>-1.05767003782907</v>
      </c>
      <c r="R619">
        <v>-1.2939001848428899</v>
      </c>
      <c r="S619">
        <v>-0.79276065584821098</v>
      </c>
      <c r="T619">
        <v>16.134458922126299</v>
      </c>
      <c r="U619">
        <v>75497.318181818104</v>
      </c>
      <c r="V619">
        <v>2.2073272497240799</v>
      </c>
      <c r="W619">
        <v>93328.078125</v>
      </c>
      <c r="X619">
        <v>0</v>
      </c>
      <c r="Y619">
        <v>0.528589266493109</v>
      </c>
      <c r="Z619">
        <v>-0.1863137855326</v>
      </c>
      <c r="AA619">
        <v>-0.183817648392716</v>
      </c>
      <c r="AB619">
        <v>4.3031324177314696</v>
      </c>
      <c r="AC619">
        <v>-2.2690824117850201E-3</v>
      </c>
      <c r="AD619">
        <v>6.6563657063562999E-3</v>
      </c>
      <c r="AE619">
        <v>65161</v>
      </c>
      <c r="AF619">
        <v>0</v>
      </c>
      <c r="AG619">
        <v>12.0683220860675</v>
      </c>
      <c r="AH619">
        <v>70.319171563724396</v>
      </c>
      <c r="AI619">
        <v>0</v>
      </c>
    </row>
    <row r="620" spans="1:35" x14ac:dyDescent="0.25">
      <c r="A620" t="s">
        <v>1547</v>
      </c>
      <c r="B620" t="s">
        <v>1546</v>
      </c>
      <c r="C620" t="s">
        <v>315</v>
      </c>
      <c r="D620">
        <v>4418.9345188249999</v>
      </c>
      <c r="E620">
        <v>3409.1</v>
      </c>
      <c r="F620">
        <v>152.74730718484</v>
      </c>
      <c r="G620">
        <v>135.42695348917499</v>
      </c>
      <c r="H620">
        <v>18.879241203752098</v>
      </c>
      <c r="I620">
        <v>15.3269196368196</v>
      </c>
      <c r="J620">
        <v>3.2515913290897802</v>
      </c>
      <c r="K620">
        <v>219.204119850187</v>
      </c>
      <c r="L620">
        <v>168.79287234881301</v>
      </c>
      <c r="M620">
        <v>38.010230525887003</v>
      </c>
      <c r="N620">
        <v>123.829251784766</v>
      </c>
      <c r="O620">
        <v>21935</v>
      </c>
      <c r="P620">
        <v>10</v>
      </c>
      <c r="Q620">
        <v>-1.0205414821804399</v>
      </c>
      <c r="R620">
        <v>3.5571081409477401</v>
      </c>
      <c r="S620">
        <v>4.0582476699424301</v>
      </c>
      <c r="T620">
        <v>-67.287559280579799</v>
      </c>
      <c r="U620">
        <v>47833.590909090897</v>
      </c>
      <c r="V620">
        <v>-64.380825565912104</v>
      </c>
      <c r="W620">
        <v>94430.09375</v>
      </c>
      <c r="X620">
        <v>-0.10912019581775199</v>
      </c>
      <c r="Y620">
        <v>6.7578682870911804</v>
      </c>
      <c r="Z620">
        <v>-0.33894291680933603</v>
      </c>
      <c r="AA620">
        <v>0.21049285773244</v>
      </c>
      <c r="AB620">
        <v>20.1918426574072</v>
      </c>
      <c r="AC620">
        <v>2.0578198299299402</v>
      </c>
      <c r="AD620">
        <v>2.49021640015747</v>
      </c>
      <c r="AE620">
        <v>25223</v>
      </c>
      <c r="AF620">
        <v>0</v>
      </c>
      <c r="AG620">
        <v>21.3926090864854</v>
      </c>
      <c r="AH620">
        <v>36.0332969365518</v>
      </c>
      <c r="AI620">
        <v>-0.10912019581775199</v>
      </c>
    </row>
    <row r="621" spans="1:35" x14ac:dyDescent="0.25">
      <c r="A621" t="s">
        <v>1519</v>
      </c>
      <c r="B621" t="s">
        <v>1518</v>
      </c>
      <c r="C621" t="s">
        <v>320</v>
      </c>
      <c r="D621">
        <v>4417.3764590999999</v>
      </c>
      <c r="E621">
        <v>2234.1</v>
      </c>
      <c r="F621">
        <v>-34.354033790563697</v>
      </c>
      <c r="G621">
        <v>-18.103337671144999</v>
      </c>
      <c r="H621">
        <v>3.9575626439589402</v>
      </c>
      <c r="I621">
        <v>0.40524107702644502</v>
      </c>
      <c r="J621">
        <v>42.110917147844702</v>
      </c>
      <c r="K621">
        <v>14.331772472556899</v>
      </c>
      <c r="L621">
        <v>-18.308468626590599</v>
      </c>
      <c r="M621">
        <v>-1.2709555154207099</v>
      </c>
      <c r="N621">
        <v>-29.701039375553201</v>
      </c>
      <c r="O621">
        <v>6192</v>
      </c>
      <c r="P621">
        <v>10</v>
      </c>
      <c r="Q621">
        <v>0</v>
      </c>
      <c r="R621">
        <v>0.40222007505111101</v>
      </c>
      <c r="S621">
        <v>0.90335960404579696</v>
      </c>
      <c r="T621">
        <v>0</v>
      </c>
      <c r="U621">
        <v>32958.666666666599</v>
      </c>
      <c r="V621">
        <v>-31.436164322887802</v>
      </c>
      <c r="W621">
        <v>55327.476190476104</v>
      </c>
      <c r="X621">
        <v>-1.4410589198836501</v>
      </c>
      <c r="Y621">
        <v>30.969927439662399</v>
      </c>
      <c r="Z621">
        <v>-0.85056958187706</v>
      </c>
      <c r="AA621">
        <v>-1.7003726640727299</v>
      </c>
      <c r="AB621">
        <v>14.8170515528883</v>
      </c>
      <c r="AC621">
        <v>0.65424340905718004</v>
      </c>
      <c r="AD621">
        <v>3.6425863383118702</v>
      </c>
      <c r="AE621">
        <v>26022</v>
      </c>
      <c r="AF621">
        <v>0</v>
      </c>
      <c r="AG621">
        <v>6.1020173968808198</v>
      </c>
      <c r="AH621">
        <v>44.344132333224202</v>
      </c>
      <c r="AI621">
        <v>-1.05407921090261E-4</v>
      </c>
    </row>
    <row r="622" spans="1:35" x14ac:dyDescent="0.25">
      <c r="A622" t="s">
        <v>1537</v>
      </c>
      <c r="B622" t="s">
        <v>1536</v>
      </c>
      <c r="C622" t="s">
        <v>336</v>
      </c>
      <c r="D622">
        <v>4386.5887837199998</v>
      </c>
      <c r="E622">
        <v>804.15</v>
      </c>
      <c r="F622">
        <v>91.530583519557993</v>
      </c>
      <c r="G622">
        <v>34.181545135991897</v>
      </c>
      <c r="H622">
        <v>-7.87076817322564</v>
      </c>
      <c r="I622">
        <v>-11.423089740158099</v>
      </c>
      <c r="J622">
        <v>16.2594043399863</v>
      </c>
      <c r="K622">
        <v>148.50123609394299</v>
      </c>
      <c r="L622">
        <v>107.576148683531</v>
      </c>
      <c r="M622">
        <v>17.535641296099701</v>
      </c>
      <c r="N622">
        <v>22.583843431583698</v>
      </c>
      <c r="O622">
        <v>133272</v>
      </c>
      <c r="P622">
        <v>10</v>
      </c>
      <c r="Q622">
        <v>-1.3433934486566099</v>
      </c>
      <c r="R622">
        <v>1.3996595422735001</v>
      </c>
      <c r="S622">
        <v>1.9007990712681899</v>
      </c>
      <c r="T622">
        <v>-45.190967152909401</v>
      </c>
      <c r="U622">
        <v>343318.45454545401</v>
      </c>
      <c r="V622">
        <v>40.758969592632099</v>
      </c>
      <c r="W622">
        <v>333093.84375</v>
      </c>
      <c r="X622">
        <v>0</v>
      </c>
      <c r="Y622">
        <v>0.45144023484067097</v>
      </c>
      <c r="Z622">
        <v>0.21342802751619599</v>
      </c>
      <c r="AA622">
        <v>0.20975216331041199</v>
      </c>
      <c r="AB622">
        <v>4.87063770031759</v>
      </c>
      <c r="AC622">
        <v>2.32567149676448</v>
      </c>
      <c r="AD622">
        <v>4.0090132925498603</v>
      </c>
      <c r="AE622">
        <v>41374</v>
      </c>
      <c r="AF622">
        <v>0</v>
      </c>
      <c r="AG622">
        <v>14.9869357948194</v>
      </c>
      <c r="AH622">
        <v>62.962488504194098</v>
      </c>
      <c r="AI622">
        <v>0</v>
      </c>
    </row>
    <row r="623" spans="1:35" x14ac:dyDescent="0.25">
      <c r="A623" t="s">
        <v>1529</v>
      </c>
      <c r="B623" t="s">
        <v>1528</v>
      </c>
      <c r="C623" t="s">
        <v>1447</v>
      </c>
      <c r="D623">
        <v>4380.7248903999998</v>
      </c>
      <c r="E623">
        <v>664.95</v>
      </c>
      <c r="F623">
        <v>11.2663245545794</v>
      </c>
      <c r="G623">
        <v>12.313149227261199</v>
      </c>
      <c r="H623">
        <v>-4.4886526860097602</v>
      </c>
      <c r="I623">
        <v>-8.0409742529422594</v>
      </c>
      <c r="J623">
        <v>18.655538010376699</v>
      </c>
      <c r="K623">
        <v>38.430311231393702</v>
      </c>
      <c r="L623">
        <v>27.3118897185525</v>
      </c>
      <c r="N623">
        <v>0.715447522852938</v>
      </c>
      <c r="O623">
        <v>255350</v>
      </c>
      <c r="P623">
        <v>4</v>
      </c>
      <c r="Q623">
        <v>0.44561933534743797</v>
      </c>
      <c r="R623">
        <v>1.6898608349900699</v>
      </c>
      <c r="S623">
        <v>2.1910003639847502</v>
      </c>
      <c r="T623">
        <v>100.056409091265</v>
      </c>
      <c r="U623">
        <v>611902.59090909001</v>
      </c>
      <c r="V623">
        <v>74.973961188466106</v>
      </c>
      <c r="W623">
        <v>601786.34375</v>
      </c>
      <c r="X623">
        <v>-8.5493045396027798E-2</v>
      </c>
      <c r="Y623">
        <v>10.6807102090649</v>
      </c>
      <c r="Z623">
        <v>2.4874598959363099</v>
      </c>
      <c r="AA623">
        <v>4.3540784267852999</v>
      </c>
      <c r="AB623">
        <v>8.5798774541553193</v>
      </c>
      <c r="AC623">
        <v>1.07292745324727E-4</v>
      </c>
      <c r="AD623">
        <v>-1.5706698089734601</v>
      </c>
      <c r="AE623">
        <v>178931</v>
      </c>
      <c r="AF623">
        <v>0</v>
      </c>
      <c r="AG623">
        <v>19.434595339819602</v>
      </c>
      <c r="AH623">
        <v>19.0501382323462</v>
      </c>
      <c r="AI623">
        <v>-6.0446617083797995E-4</v>
      </c>
    </row>
    <row r="624" spans="1:35" x14ac:dyDescent="0.25">
      <c r="A624" t="s">
        <v>1504</v>
      </c>
      <c r="B624" t="s">
        <v>1503</v>
      </c>
      <c r="C624" t="s">
        <v>328</v>
      </c>
      <c r="D624">
        <v>4362.3047938749996</v>
      </c>
      <c r="E624">
        <v>778.55</v>
      </c>
      <c r="F624">
        <v>43.183394852388403</v>
      </c>
      <c r="G624">
        <v>54.535529972211101</v>
      </c>
      <c r="H624">
        <v>31.9911841993727</v>
      </c>
      <c r="I624">
        <v>28.438862632440198</v>
      </c>
      <c r="J624">
        <v>15.4582236208336</v>
      </c>
      <c r="K624">
        <v>80.554267161409996</v>
      </c>
      <c r="L624">
        <v>59.228960016361498</v>
      </c>
      <c r="N624">
        <v>42.9378282678028</v>
      </c>
      <c r="O624">
        <v>210753</v>
      </c>
      <c r="P624">
        <v>10</v>
      </c>
      <c r="Q624">
        <v>6.1779747698602003</v>
      </c>
      <c r="R624">
        <v>1.3802981964971499</v>
      </c>
      <c r="S624">
        <v>1.88143772549184</v>
      </c>
      <c r="T624">
        <v>-27.651868838052302</v>
      </c>
      <c r="U624">
        <v>371512.59090909001</v>
      </c>
      <c r="V624">
        <v>-85.804160147001397</v>
      </c>
      <c r="W624">
        <v>165924.984375</v>
      </c>
      <c r="X624">
        <v>0</v>
      </c>
      <c r="Y624">
        <v>18.050136709969699</v>
      </c>
      <c r="Z624">
        <v>1.98951182862915</v>
      </c>
      <c r="AA624">
        <v>2.1987020768166001</v>
      </c>
      <c r="AB624">
        <v>10.5855462856094</v>
      </c>
      <c r="AC624">
        <v>-2.24192079923708</v>
      </c>
      <c r="AD624">
        <v>-2.2505067215349799</v>
      </c>
      <c r="AE624">
        <v>34453</v>
      </c>
      <c r="AF624">
        <v>0</v>
      </c>
      <c r="AG624">
        <v>3.5843485763429701</v>
      </c>
      <c r="AH624">
        <v>62.207466172129998</v>
      </c>
      <c r="AI624">
        <v>0</v>
      </c>
    </row>
    <row r="625" spans="1:35" x14ac:dyDescent="0.25">
      <c r="A625" t="s">
        <v>1525</v>
      </c>
      <c r="B625" t="s">
        <v>1524</v>
      </c>
      <c r="C625" t="s">
        <v>457</v>
      </c>
      <c r="D625">
        <v>4343.2792276500004</v>
      </c>
      <c r="E625">
        <v>108.5</v>
      </c>
      <c r="F625">
        <v>-31.576900313836902</v>
      </c>
      <c r="G625">
        <v>4.7297297297297298</v>
      </c>
      <c r="H625">
        <v>6.9492360768851604</v>
      </c>
      <c r="I625">
        <v>3.3969145099526599</v>
      </c>
      <c r="J625">
        <v>22.488479262672801</v>
      </c>
      <c r="K625">
        <v>14.936440677966001</v>
      </c>
      <c r="L625">
        <v>-15.5313351498637</v>
      </c>
      <c r="M625">
        <v>5.5680129517786003</v>
      </c>
      <c r="N625">
        <v>-6.8679719746785501</v>
      </c>
      <c r="O625">
        <v>815794</v>
      </c>
      <c r="P625">
        <v>1</v>
      </c>
      <c r="Q625">
        <v>-0.36730945821855399</v>
      </c>
      <c r="R625">
        <v>-0.59551076500229505</v>
      </c>
      <c r="S625">
        <v>-9.4371236007609702E-2</v>
      </c>
      <c r="T625">
        <v>-58.052960198352601</v>
      </c>
      <c r="U625">
        <v>3331859.9545454499</v>
      </c>
      <c r="V625">
        <v>-38.8158018091396</v>
      </c>
      <c r="W625">
        <v>2539588.203125</v>
      </c>
      <c r="X625">
        <v>-2.6191523869265099E-2</v>
      </c>
      <c r="Y625">
        <v>14.6229467084859</v>
      </c>
      <c r="Z625">
        <v>-0.52281727675810197</v>
      </c>
      <c r="AA625">
        <v>0.161604129020155</v>
      </c>
      <c r="AB625">
        <v>3.2827400447183401</v>
      </c>
      <c r="AC625">
        <v>-2.9550598744130001</v>
      </c>
      <c r="AD625">
        <v>-3.1876952891687198</v>
      </c>
      <c r="AE625">
        <v>140158</v>
      </c>
      <c r="AF625">
        <v>1.89669389146256</v>
      </c>
      <c r="AG625">
        <v>17.423405102127099</v>
      </c>
      <c r="AH625">
        <v>49.954740704846103</v>
      </c>
      <c r="AI625">
        <v>0</v>
      </c>
    </row>
    <row r="626" spans="1:35" x14ac:dyDescent="0.25">
      <c r="A626" t="s">
        <v>1535</v>
      </c>
      <c r="B626" t="s">
        <v>1534</v>
      </c>
      <c r="C626" t="s">
        <v>888</v>
      </c>
      <c r="D626">
        <v>4334.2652762750004</v>
      </c>
      <c r="E626">
        <v>341.1</v>
      </c>
      <c r="F626">
        <v>-38.812462028005697</v>
      </c>
      <c r="G626">
        <v>9.0473145780051105</v>
      </c>
      <c r="H626">
        <v>1.9121601434120199</v>
      </c>
      <c r="I626">
        <v>-1.64016142352047</v>
      </c>
      <c r="J626">
        <v>36.323658751099302</v>
      </c>
      <c r="K626">
        <v>33.764705882352899</v>
      </c>
      <c r="L626">
        <v>-22.766896864032599</v>
      </c>
      <c r="N626">
        <v>-2.5503871264031699</v>
      </c>
      <c r="O626">
        <v>1389977</v>
      </c>
      <c r="P626">
        <v>1</v>
      </c>
      <c r="Q626">
        <v>-3.49412929693024</v>
      </c>
      <c r="R626">
        <v>-2.5567776031995302</v>
      </c>
      <c r="S626">
        <v>-2.0556380742048499</v>
      </c>
      <c r="T626">
        <v>256.67506620409301</v>
      </c>
      <c r="U626">
        <v>437604.136363636</v>
      </c>
      <c r="V626">
        <v>131.25697733810401</v>
      </c>
      <c r="W626">
        <v>484135.59375</v>
      </c>
      <c r="X626">
        <v>0</v>
      </c>
      <c r="Y626">
        <v>21.599835012396699</v>
      </c>
      <c r="Z626">
        <v>0.42041829233997702</v>
      </c>
      <c r="AA626">
        <v>0.29533368135235999</v>
      </c>
      <c r="AB626">
        <v>4.3030246218636501</v>
      </c>
      <c r="AC626">
        <v>-0.12809698844209999</v>
      </c>
      <c r="AD626">
        <v>-0.25871135890964497</v>
      </c>
      <c r="AE626">
        <v>121296</v>
      </c>
      <c r="AF626">
        <v>0</v>
      </c>
      <c r="AG626">
        <v>16.005748960091601</v>
      </c>
      <c r="AH626">
        <v>53.095802940280997</v>
      </c>
      <c r="AI626">
        <v>0</v>
      </c>
    </row>
    <row r="627" spans="1:35" x14ac:dyDescent="0.25">
      <c r="A627" t="s">
        <v>1551</v>
      </c>
      <c r="B627" t="s">
        <v>1550</v>
      </c>
      <c r="C627" t="s">
        <v>527</v>
      </c>
      <c r="D627">
        <v>4315.8416050650003</v>
      </c>
      <c r="E627">
        <v>798.25</v>
      </c>
      <c r="F627">
        <v>32.328040783982203</v>
      </c>
      <c r="G627">
        <v>0.90380482871950096</v>
      </c>
      <c r="H627">
        <v>3.3266455245615201</v>
      </c>
      <c r="I627">
        <v>-0.22567604237097599</v>
      </c>
      <c r="J627">
        <v>17.500782962730899</v>
      </c>
      <c r="K627">
        <v>51.269660792116703</v>
      </c>
      <c r="L627">
        <v>48.373605947955298</v>
      </c>
      <c r="M627">
        <v>7.1507065344429099</v>
      </c>
      <c r="N627">
        <v>-10.693896875688701</v>
      </c>
      <c r="O627">
        <v>187784</v>
      </c>
      <c r="P627">
        <v>10</v>
      </c>
      <c r="Q627">
        <v>1.1018934836299199</v>
      </c>
      <c r="R627">
        <v>4.1286198799895599</v>
      </c>
      <c r="S627">
        <v>4.6297594089842402</v>
      </c>
      <c r="T627">
        <v>-81.103420793643394</v>
      </c>
      <c r="U627">
        <v>78973.590909090897</v>
      </c>
      <c r="V627">
        <v>867.21091939222197</v>
      </c>
      <c r="W627">
        <v>49140.859375</v>
      </c>
      <c r="X627">
        <v>0</v>
      </c>
      <c r="Y627">
        <v>10.578001996742</v>
      </c>
      <c r="Z627">
        <v>-0.43158833269367602</v>
      </c>
      <c r="AA627">
        <v>-0.46031759186168802</v>
      </c>
      <c r="AB627">
        <v>1.5926206783013901</v>
      </c>
      <c r="AC627">
        <v>5.5980344532677801E-3</v>
      </c>
      <c r="AD627">
        <v>6.2180259160822197E-2</v>
      </c>
      <c r="AE627">
        <v>23837</v>
      </c>
      <c r="AF627">
        <v>0</v>
      </c>
      <c r="AG627">
        <v>4.8800627521367899</v>
      </c>
      <c r="AH627">
        <v>73.726944307588298</v>
      </c>
      <c r="AI627">
        <v>0</v>
      </c>
    </row>
    <row r="628" spans="1:35" x14ac:dyDescent="0.25">
      <c r="A628" t="s">
        <v>1533</v>
      </c>
      <c r="B628" t="s">
        <v>1532</v>
      </c>
      <c r="C628" t="s">
        <v>88</v>
      </c>
      <c r="D628">
        <v>4312.9133694599996</v>
      </c>
      <c r="E628">
        <v>1092.3499999999999</v>
      </c>
      <c r="F628">
        <v>-28.702983306539</v>
      </c>
      <c r="G628">
        <v>7.3932065083812502</v>
      </c>
      <c r="H628">
        <v>0.85868611790775595</v>
      </c>
      <c r="I628">
        <v>-2.6936354490247401</v>
      </c>
      <c r="J628">
        <v>59.747333730031599</v>
      </c>
      <c r="K628">
        <v>25.406119051719099</v>
      </c>
      <c r="L628">
        <v>-12.657418142565801</v>
      </c>
      <c r="M628">
        <v>22.899063335579701</v>
      </c>
      <c r="N628">
        <v>-4.2044951960270298</v>
      </c>
      <c r="O628">
        <v>7880</v>
      </c>
      <c r="P628">
        <v>10</v>
      </c>
      <c r="Q628">
        <v>-1.06421519789874</v>
      </c>
      <c r="R628">
        <v>-0.97901463989486304</v>
      </c>
      <c r="S628">
        <v>-0.47787511090017698</v>
      </c>
      <c r="T628">
        <v>-35.176044751562998</v>
      </c>
      <c r="U628">
        <v>14495.909090908999</v>
      </c>
      <c r="V628">
        <v>5.8002148227712098</v>
      </c>
      <c r="W628">
        <v>21053.65625</v>
      </c>
      <c r="X628">
        <v>0</v>
      </c>
      <c r="Y628">
        <v>3.5301727432810202</v>
      </c>
      <c r="Z628">
        <v>-0.21136528534403001</v>
      </c>
      <c r="AA628">
        <v>-6.5277095754707706E-2</v>
      </c>
      <c r="AB628">
        <v>0.988523426922855</v>
      </c>
      <c r="AC628">
        <v>9.0956320332749002E-2</v>
      </c>
      <c r="AD628">
        <v>0.41867299208610798</v>
      </c>
      <c r="AE628">
        <v>19437</v>
      </c>
      <c r="AF628">
        <v>0</v>
      </c>
      <c r="AG628">
        <v>6.2423146005297196</v>
      </c>
      <c r="AH628">
        <v>74.049148054412797</v>
      </c>
      <c r="AI628">
        <v>0</v>
      </c>
    </row>
    <row r="629" spans="1:35" x14ac:dyDescent="0.25">
      <c r="A629" t="s">
        <v>1527</v>
      </c>
      <c r="B629" t="s">
        <v>1526</v>
      </c>
      <c r="C629" t="s">
        <v>527</v>
      </c>
      <c r="D629">
        <v>4307.72488832</v>
      </c>
      <c r="E629">
        <v>47.85</v>
      </c>
      <c r="F629">
        <v>41.656082711135198</v>
      </c>
      <c r="G629">
        <v>34.988864142538901</v>
      </c>
      <c r="H629">
        <v>-3.7223340040241402</v>
      </c>
      <c r="I629">
        <v>-7.2746555709566403</v>
      </c>
      <c r="J629">
        <v>12.957157784743901</v>
      </c>
      <c r="K629">
        <v>81.83</v>
      </c>
      <c r="L629">
        <v>57.701647875108399</v>
      </c>
      <c r="M629">
        <v>-21.203710843638099</v>
      </c>
      <c r="N629">
        <v>23.391162438130699</v>
      </c>
      <c r="O629">
        <v>533615</v>
      </c>
      <c r="P629">
        <v>1</v>
      </c>
      <c r="Q629">
        <v>-0.20855057351407999</v>
      </c>
      <c r="R629">
        <v>-0.82901554404144695</v>
      </c>
      <c r="S629">
        <v>-0.327876015046762</v>
      </c>
      <c r="T629">
        <v>-39.507594780296003</v>
      </c>
      <c r="U629">
        <v>938419.95454545401</v>
      </c>
      <c r="V629">
        <v>-43.184697777919702</v>
      </c>
      <c r="W629">
        <v>5508827.5546875</v>
      </c>
      <c r="X629">
        <v>0.15140999198727201</v>
      </c>
      <c r="Y629">
        <v>2.6362246136089702</v>
      </c>
      <c r="Z629">
        <v>-5.3831475595677601E-2</v>
      </c>
      <c r="AA629">
        <v>-4.9386707547046799E-2</v>
      </c>
      <c r="AB629">
        <v>31.357212207902698</v>
      </c>
      <c r="AC629">
        <v>-0.85178910170014799</v>
      </c>
      <c r="AD629">
        <v>-0.70512513093742502</v>
      </c>
      <c r="AE629">
        <v>220907</v>
      </c>
      <c r="AF629">
        <v>0</v>
      </c>
      <c r="AG629">
        <v>12.2183154729479</v>
      </c>
      <c r="AH629">
        <v>32.776168088603598</v>
      </c>
      <c r="AI629">
        <v>0.15743018372084</v>
      </c>
    </row>
    <row r="630" spans="1:35" x14ac:dyDescent="0.25">
      <c r="A630" t="s">
        <v>1549</v>
      </c>
      <c r="B630" t="s">
        <v>1548</v>
      </c>
      <c r="C630" t="s">
        <v>575</v>
      </c>
      <c r="D630">
        <v>4246.899624275</v>
      </c>
      <c r="E630">
        <v>690.8</v>
      </c>
      <c r="F630">
        <v>91.6825960147969</v>
      </c>
      <c r="G630">
        <v>53.921568627450903</v>
      </c>
      <c r="H630">
        <v>27.866728366496901</v>
      </c>
      <c r="I630">
        <v>24.314406799564399</v>
      </c>
      <c r="J630">
        <v>2.8083381586566398</v>
      </c>
      <c r="K630">
        <v>115.807560137457</v>
      </c>
      <c r="L630">
        <v>107.72816117876999</v>
      </c>
      <c r="M630">
        <v>18.998298636848698</v>
      </c>
      <c r="N630">
        <v>42.323866923042601</v>
      </c>
      <c r="O630">
        <v>70794</v>
      </c>
      <c r="P630">
        <v>10</v>
      </c>
      <c r="Q630">
        <v>0.23942537909018</v>
      </c>
      <c r="R630">
        <v>1.18646550461401</v>
      </c>
      <c r="S630">
        <v>1.6876050336087001</v>
      </c>
      <c r="T630">
        <v>-61.487953085304802</v>
      </c>
      <c r="U630">
        <v>110226.18181818099</v>
      </c>
      <c r="V630">
        <v>-15.131389661455801</v>
      </c>
      <c r="W630">
        <v>82105.828125</v>
      </c>
      <c r="X630">
        <v>4.8681395439160698E-3</v>
      </c>
      <c r="Y630">
        <v>6.5443373516850301</v>
      </c>
      <c r="Z630">
        <v>0.59451342823555098</v>
      </c>
      <c r="AA630">
        <v>0.77793843539780105</v>
      </c>
      <c r="AB630">
        <v>2.6129771456264099</v>
      </c>
      <c r="AC630">
        <v>0.17135202109332401</v>
      </c>
      <c r="AD630">
        <v>-0.86366475005308296</v>
      </c>
      <c r="AE630">
        <v>29342</v>
      </c>
      <c r="AF630">
        <v>0</v>
      </c>
      <c r="AG630">
        <v>10.066960448070001</v>
      </c>
      <c r="AH630">
        <v>74.255947466932497</v>
      </c>
      <c r="AI630">
        <v>0</v>
      </c>
    </row>
    <row r="631" spans="1:35" x14ac:dyDescent="0.25">
      <c r="A631" t="s">
        <v>1506</v>
      </c>
      <c r="B631" t="s">
        <v>1505</v>
      </c>
      <c r="C631" t="s">
        <v>115</v>
      </c>
      <c r="D631">
        <v>4245.5257380000003</v>
      </c>
      <c r="E631">
        <v>324.35000000000002</v>
      </c>
      <c r="F631">
        <v>-19.827825620810898</v>
      </c>
      <c r="G631">
        <v>2.67489711934157</v>
      </c>
      <c r="H631">
        <v>-7.2092690602202802</v>
      </c>
      <c r="I631">
        <v>-10.7615906271527</v>
      </c>
      <c r="J631">
        <v>18.5139509788808</v>
      </c>
      <c r="K631">
        <v>15.839285714285699</v>
      </c>
      <c r="L631">
        <v>-3.7822604568377298</v>
      </c>
      <c r="M631">
        <v>44.101559161314697</v>
      </c>
      <c r="N631">
        <v>-8.9228045850667108</v>
      </c>
      <c r="O631">
        <v>60746</v>
      </c>
      <c r="P631">
        <v>2</v>
      </c>
      <c r="Q631">
        <v>0.108024691358031</v>
      </c>
      <c r="R631">
        <v>-6.2165678762469199</v>
      </c>
      <c r="S631">
        <v>-5.7154283472522396</v>
      </c>
      <c r="T631">
        <v>-79.291465817589199</v>
      </c>
      <c r="U631">
        <v>84024.272727272706</v>
      </c>
      <c r="V631">
        <v>81.358411703239199</v>
      </c>
      <c r="W631">
        <v>82983.21875</v>
      </c>
      <c r="X631">
        <v>-0.209418914542226</v>
      </c>
      <c r="Y631">
        <v>0.56584690942176397</v>
      </c>
      <c r="Z631">
        <v>-2.7270422797875001E-2</v>
      </c>
      <c r="AA631">
        <v>-2.7785313177205301E-2</v>
      </c>
      <c r="AB631">
        <v>2.9928564661211299</v>
      </c>
      <c r="AC631">
        <v>-0.49657953719428599</v>
      </c>
      <c r="AD631">
        <v>-0.586523253696419</v>
      </c>
      <c r="AE631">
        <v>22127</v>
      </c>
      <c r="AF631">
        <v>0</v>
      </c>
      <c r="AG631">
        <v>6.0764901811375598</v>
      </c>
      <c r="AH631">
        <v>66.159630058529501</v>
      </c>
      <c r="AI631">
        <v>-0.136055835947203</v>
      </c>
    </row>
    <row r="632" spans="1:35" x14ac:dyDescent="0.25">
      <c r="A632" t="s">
        <v>1559</v>
      </c>
      <c r="B632" t="s">
        <v>1558</v>
      </c>
      <c r="C632" t="s">
        <v>504</v>
      </c>
      <c r="D632">
        <v>4221.9643169999999</v>
      </c>
      <c r="E632">
        <v>652.9</v>
      </c>
      <c r="F632">
        <v>21.4070664149741</v>
      </c>
      <c r="G632">
        <v>17.290936854396801</v>
      </c>
      <c r="H632">
        <v>-0.98574461631786403</v>
      </c>
      <c r="I632">
        <v>-4.5380661832503604</v>
      </c>
      <c r="J632">
        <v>7.1909940266503298</v>
      </c>
      <c r="K632">
        <v>41.919356591674799</v>
      </c>
      <c r="L632">
        <v>37.452631578947297</v>
      </c>
      <c r="M632">
        <v>-5.3611087856214299</v>
      </c>
      <c r="N632">
        <v>5.6932351499885501</v>
      </c>
      <c r="O632">
        <v>59892</v>
      </c>
      <c r="P632">
        <v>2</v>
      </c>
      <c r="Q632">
        <v>-1.5313935681473601E-2</v>
      </c>
      <c r="R632">
        <v>1.67406369228373</v>
      </c>
      <c r="S632">
        <v>2.1752032212784198</v>
      </c>
      <c r="T632">
        <v>242.63157894736801</v>
      </c>
      <c r="U632">
        <v>61571.4545454545</v>
      </c>
      <c r="V632">
        <v>-22.109944988490501</v>
      </c>
      <c r="W632">
        <v>58827</v>
      </c>
      <c r="X632">
        <v>-0.10464528362719901</v>
      </c>
      <c r="Y632">
        <v>30.862493154036699</v>
      </c>
      <c r="Z632">
        <v>1.5837157668473101</v>
      </c>
      <c r="AA632">
        <v>2.20177703060464</v>
      </c>
      <c r="AB632">
        <v>0.39486572477348503</v>
      </c>
      <c r="AC632">
        <v>-0.122169322505305</v>
      </c>
      <c r="AD632">
        <v>-0.16097002364348401</v>
      </c>
      <c r="AE632">
        <v>25643</v>
      </c>
      <c r="AF632">
        <v>0</v>
      </c>
      <c r="AG632">
        <v>16.3533724981977</v>
      </c>
      <c r="AH632">
        <v>38.991520981630302</v>
      </c>
      <c r="AI632">
        <v>-1.21858513412718E-2</v>
      </c>
    </row>
    <row r="633" spans="1:35" x14ac:dyDescent="0.25">
      <c r="A633" t="s">
        <v>1561</v>
      </c>
      <c r="B633" t="s">
        <v>1560</v>
      </c>
      <c r="C633" t="s">
        <v>115</v>
      </c>
      <c r="D633">
        <v>4195.7811929</v>
      </c>
      <c r="E633">
        <v>209.6</v>
      </c>
      <c r="F633">
        <v>36.3353872169792</v>
      </c>
      <c r="G633">
        <v>67.747098839535795</v>
      </c>
      <c r="H633">
        <v>-1.9873743277998499</v>
      </c>
      <c r="I633">
        <v>-5.5396958947323496</v>
      </c>
      <c r="J633">
        <v>8.9694656488549604</v>
      </c>
      <c r="K633">
        <v>107.012345679012</v>
      </c>
      <c r="L633">
        <v>52.380952380952301</v>
      </c>
      <c r="M633">
        <v>20.883506668387199</v>
      </c>
      <c r="N633">
        <v>56.149397135127501</v>
      </c>
      <c r="O633">
        <v>749744</v>
      </c>
      <c r="P633">
        <v>2</v>
      </c>
      <c r="Q633">
        <v>-1.06207222091102</v>
      </c>
      <c r="R633">
        <v>2.3860653781905401E-2</v>
      </c>
      <c r="S633">
        <v>0.525000182776591</v>
      </c>
      <c r="T633">
        <v>83.525529774333293</v>
      </c>
      <c r="U633">
        <v>710975.54545454495</v>
      </c>
      <c r="V633">
        <v>288.68589677124999</v>
      </c>
      <c r="W633">
        <v>904606.828125</v>
      </c>
      <c r="X633">
        <v>0</v>
      </c>
      <c r="Y633">
        <v>2.44124920463747E-2</v>
      </c>
      <c r="Z633">
        <v>-2.3364799781716399E-2</v>
      </c>
      <c r="AA633">
        <v>9.9467651150689207E-4</v>
      </c>
      <c r="AB633">
        <v>9.1407070403001498</v>
      </c>
      <c r="AC633">
        <v>-0.14483398849022999</v>
      </c>
      <c r="AD633">
        <v>-0.158717551960741</v>
      </c>
      <c r="AE633">
        <v>61537</v>
      </c>
      <c r="AF633">
        <v>0</v>
      </c>
      <c r="AG633">
        <v>12.3684222219013</v>
      </c>
      <c r="AH633">
        <v>58.744871230794502</v>
      </c>
      <c r="AI633">
        <v>0</v>
      </c>
    </row>
    <row r="634" spans="1:35" x14ac:dyDescent="0.25">
      <c r="A634" t="s">
        <v>1531</v>
      </c>
      <c r="B634" t="s">
        <v>1530</v>
      </c>
      <c r="C634" t="s">
        <v>27</v>
      </c>
      <c r="D634">
        <v>4185.4820360000003</v>
      </c>
      <c r="E634">
        <v>19.8</v>
      </c>
      <c r="F634">
        <v>136.183734199084</v>
      </c>
      <c r="G634">
        <v>17.1597633136094</v>
      </c>
      <c r="H634">
        <v>11.2359550561797</v>
      </c>
      <c r="I634">
        <v>7.6836334892472697</v>
      </c>
      <c r="J634">
        <v>19.6969696969696</v>
      </c>
      <c r="K634">
        <v>153.84615384615299</v>
      </c>
      <c r="L634">
        <v>152.22929936305701</v>
      </c>
      <c r="M634">
        <v>1.8116141853751599</v>
      </c>
      <c r="N634">
        <v>5.5620616092011899</v>
      </c>
      <c r="O634">
        <v>18923390</v>
      </c>
      <c r="P634">
        <v>1</v>
      </c>
      <c r="Q634">
        <v>-0.999999999999996</v>
      </c>
      <c r="R634">
        <v>-3.8834951456310698</v>
      </c>
      <c r="S634">
        <v>-3.3823556166363802</v>
      </c>
      <c r="T634">
        <v>-20.90833957413</v>
      </c>
      <c r="U634">
        <v>67296748</v>
      </c>
      <c r="V634">
        <v>-81.654327695912798</v>
      </c>
      <c r="W634">
        <v>41443761.15625</v>
      </c>
      <c r="X634">
        <v>0</v>
      </c>
      <c r="Y634">
        <v>7.8478410652531103</v>
      </c>
      <c r="Z634">
        <v>0.20107237177495699</v>
      </c>
      <c r="AA634">
        <v>0.96844577640901397</v>
      </c>
      <c r="AB634">
        <v>13.5896462846507</v>
      </c>
      <c r="AC634">
        <v>-0.99293738791715302</v>
      </c>
      <c r="AD634">
        <v>-1.2987342325795601</v>
      </c>
      <c r="AE634">
        <v>715015</v>
      </c>
      <c r="AF634">
        <v>0</v>
      </c>
      <c r="AG634">
        <v>49.989844180518602</v>
      </c>
      <c r="AH634">
        <v>0</v>
      </c>
      <c r="AI634">
        <v>0</v>
      </c>
    </row>
    <row r="635" spans="1:35" x14ac:dyDescent="0.25">
      <c r="A635" t="s">
        <v>1545</v>
      </c>
      <c r="B635" t="s">
        <v>1544</v>
      </c>
      <c r="C635" t="s">
        <v>533</v>
      </c>
      <c r="D635">
        <v>4152.8831459499997</v>
      </c>
      <c r="E635">
        <v>218.55</v>
      </c>
      <c r="F635">
        <v>-12.8098542523057</v>
      </c>
      <c r="G635">
        <v>5.7073760580411097</v>
      </c>
      <c r="H635">
        <v>12.3361603700848</v>
      </c>
      <c r="I635">
        <v>8.7838388031523102</v>
      </c>
      <c r="J635">
        <v>23.953328757721302</v>
      </c>
      <c r="K635">
        <v>17.1535781291878</v>
      </c>
      <c r="L635">
        <v>3.2357109116674598</v>
      </c>
      <c r="M635">
        <v>2.8339664272151102</v>
      </c>
      <c r="N635">
        <v>-5.8903256463671703</v>
      </c>
      <c r="O635">
        <v>882391</v>
      </c>
      <c r="P635">
        <v>1</v>
      </c>
      <c r="Q635">
        <v>2.3413720440177901</v>
      </c>
      <c r="R635">
        <v>0.27529249827943197</v>
      </c>
      <c r="S635">
        <v>0.77643202727411798</v>
      </c>
      <c r="T635">
        <v>-43.3940925000256</v>
      </c>
      <c r="U635">
        <v>1547792.2272727201</v>
      </c>
      <c r="V635">
        <v>-39.6514191020526</v>
      </c>
      <c r="W635">
        <v>819337.390625</v>
      </c>
      <c r="X635">
        <v>0</v>
      </c>
      <c r="Y635">
        <v>13.519280641751999</v>
      </c>
      <c r="Z635">
        <v>-0.95660287874322503</v>
      </c>
      <c r="AA635">
        <v>-1.3511127666744001</v>
      </c>
      <c r="AB635">
        <v>7.6931724143640601</v>
      </c>
      <c r="AC635">
        <v>0.59938481676940703</v>
      </c>
      <c r="AD635">
        <v>0.69420358186854503</v>
      </c>
      <c r="AE635">
        <v>136351</v>
      </c>
      <c r="AF635">
        <v>0</v>
      </c>
      <c r="AG635">
        <v>15.363005877186801</v>
      </c>
      <c r="AH635">
        <v>50.0936730805631</v>
      </c>
      <c r="AI635">
        <v>0</v>
      </c>
    </row>
    <row r="636" spans="1:35" x14ac:dyDescent="0.25">
      <c r="A636" t="s">
        <v>1635</v>
      </c>
      <c r="B636" t="s">
        <v>1634</v>
      </c>
      <c r="C636" t="s">
        <v>553</v>
      </c>
      <c r="D636">
        <v>4146.4474091250004</v>
      </c>
      <c r="E636">
        <v>2744.85</v>
      </c>
      <c r="F636">
        <v>24.402665705625399</v>
      </c>
      <c r="G636">
        <v>45.445633743111401</v>
      </c>
      <c r="H636">
        <v>12.002693108091499</v>
      </c>
      <c r="I636">
        <v>8.4503715411590701</v>
      </c>
      <c r="J636">
        <v>1.7432646592709899</v>
      </c>
      <c r="K636">
        <v>61.461764705882302</v>
      </c>
      <c r="L636">
        <v>40.448230869598497</v>
      </c>
      <c r="M636">
        <v>9.7925287368079097</v>
      </c>
      <c r="N636">
        <v>33.8479320387031</v>
      </c>
      <c r="O636">
        <v>7687</v>
      </c>
      <c r="P636">
        <v>10</v>
      </c>
      <c r="Q636">
        <v>-1.2164180447339601</v>
      </c>
      <c r="R636">
        <v>12.0004080383556</v>
      </c>
      <c r="S636">
        <v>12.501547567350199</v>
      </c>
      <c r="T636">
        <v>-61.854902739182201</v>
      </c>
      <c r="U636">
        <v>14476.3636363636</v>
      </c>
      <c r="V636">
        <v>77.446906740535496</v>
      </c>
      <c r="W636">
        <v>11519.203125</v>
      </c>
      <c r="X636">
        <v>0</v>
      </c>
      <c r="Y636">
        <v>19.927867435303298</v>
      </c>
      <c r="Z636">
        <v>4.5287241937941702E-2</v>
      </c>
      <c r="AA636">
        <v>-1.54866552409842E-2</v>
      </c>
      <c r="AB636">
        <v>1.1309480131546099</v>
      </c>
      <c r="AC636">
        <v>3.2581617387137801E-2</v>
      </c>
      <c r="AD636">
        <v>-0.309143392287833</v>
      </c>
      <c r="AE636">
        <v>17199</v>
      </c>
      <c r="AF636">
        <v>0</v>
      </c>
      <c r="AG636">
        <v>7.3214955243834403</v>
      </c>
      <c r="AH636">
        <v>64.540324107347701</v>
      </c>
      <c r="AI636">
        <v>0</v>
      </c>
    </row>
    <row r="637" spans="1:35" x14ac:dyDescent="0.25">
      <c r="A637" t="s">
        <v>1541</v>
      </c>
      <c r="B637" t="s">
        <v>1540</v>
      </c>
      <c r="C637" t="s">
        <v>315</v>
      </c>
      <c r="D637">
        <v>4128.1369392899996</v>
      </c>
      <c r="E637">
        <v>1127.6500000000001</v>
      </c>
      <c r="F637">
        <v>-6.6870819171128604</v>
      </c>
      <c r="G637">
        <v>28.3462326428408</v>
      </c>
      <c r="H637">
        <v>-11.919546963483601</v>
      </c>
      <c r="I637">
        <v>-15.471868530416099</v>
      </c>
      <c r="J637">
        <v>20.427437591451199</v>
      </c>
      <c r="K637">
        <v>33.0796011093408</v>
      </c>
      <c r="L637">
        <v>9.3584832468603008</v>
      </c>
      <c r="N637">
        <v>16.748530938432602</v>
      </c>
      <c r="O637">
        <v>27542</v>
      </c>
      <c r="P637">
        <v>10</v>
      </c>
      <c r="Q637">
        <v>-0.467805287082391</v>
      </c>
      <c r="R637">
        <v>-3.4628884513311999</v>
      </c>
      <c r="S637">
        <v>-2.9617489223365201</v>
      </c>
      <c r="T637">
        <v>-86.327985385806699</v>
      </c>
      <c r="U637">
        <v>83707.5</v>
      </c>
      <c r="V637">
        <v>-79.626889960647304</v>
      </c>
      <c r="W637">
        <v>135758.671875</v>
      </c>
      <c r="X637">
        <v>0</v>
      </c>
      <c r="Y637">
        <v>5.2320162366548599</v>
      </c>
      <c r="Z637">
        <v>1.5969673954502701</v>
      </c>
      <c r="AA637">
        <v>1.5135029273216301</v>
      </c>
      <c r="AB637">
        <v>6.7267690243521798</v>
      </c>
      <c r="AC637">
        <v>0.37072418187833001</v>
      </c>
      <c r="AD637">
        <v>0.31567583577402603</v>
      </c>
      <c r="AE637">
        <v>70352</v>
      </c>
      <c r="AF637">
        <v>0</v>
      </c>
      <c r="AG637">
        <v>8.9643451494524999</v>
      </c>
      <c r="AH637">
        <v>39.406881926978599</v>
      </c>
      <c r="AI637">
        <v>0</v>
      </c>
    </row>
    <row r="638" spans="1:35" x14ac:dyDescent="0.25">
      <c r="A638" t="s">
        <v>1563</v>
      </c>
      <c r="B638" t="s">
        <v>1562</v>
      </c>
      <c r="C638" t="s">
        <v>85</v>
      </c>
      <c r="D638">
        <v>4108.9779208800001</v>
      </c>
      <c r="E638">
        <v>780.3</v>
      </c>
      <c r="F638">
        <v>-16.045565163973102</v>
      </c>
      <c r="G638">
        <v>108.329995995194</v>
      </c>
      <c r="H638">
        <v>29.941715237302201</v>
      </c>
      <c r="I638">
        <v>26.389393670369699</v>
      </c>
      <c r="J638">
        <v>4.0240932974497001</v>
      </c>
      <c r="K638">
        <v>124.22413793103399</v>
      </c>
      <c r="N638">
        <v>96.732294290785902</v>
      </c>
      <c r="O638">
        <v>614945</v>
      </c>
      <c r="P638">
        <v>2</v>
      </c>
      <c r="Q638">
        <v>0.696864111498254</v>
      </c>
      <c r="R638">
        <v>-6.4036885245901606E-2</v>
      </c>
      <c r="S638">
        <v>0.43710264374878399</v>
      </c>
      <c r="T638">
        <v>30.121203400804902</v>
      </c>
      <c r="U638">
        <v>598113.636363636</v>
      </c>
      <c r="V638">
        <v>76.397103960254</v>
      </c>
      <c r="W638">
        <v>522282.015625</v>
      </c>
      <c r="X638">
        <v>-0.98039146445928704</v>
      </c>
      <c r="Y638">
        <v>8.91345159702297</v>
      </c>
      <c r="Z638">
        <v>-0.39901347474735599</v>
      </c>
      <c r="AA638">
        <v>0.24544585539618399</v>
      </c>
      <c r="AB638">
        <v>11.9377484728598</v>
      </c>
      <c r="AC638">
        <v>0.78176761161581598</v>
      </c>
      <c r="AD638">
        <v>0.43602598482155802</v>
      </c>
      <c r="AE638">
        <v>43390</v>
      </c>
      <c r="AF638">
        <v>0</v>
      </c>
      <c r="AG638">
        <v>9.4127791710588493</v>
      </c>
      <c r="AH638">
        <v>66.019669779559806</v>
      </c>
      <c r="AI638">
        <v>-0.98039146445928704</v>
      </c>
    </row>
    <row r="639" spans="1:35" x14ac:dyDescent="0.25">
      <c r="A639" t="s">
        <v>1590</v>
      </c>
      <c r="B639" t="s">
        <v>1589</v>
      </c>
      <c r="C639" t="s">
        <v>315</v>
      </c>
      <c r="D639">
        <v>4087.1099792300001</v>
      </c>
      <c r="E639">
        <v>459.95</v>
      </c>
      <c r="F639">
        <v>21.4787284524119</v>
      </c>
      <c r="G639">
        <v>48.610662358642898</v>
      </c>
      <c r="H639">
        <v>7.2019578137746096</v>
      </c>
      <c r="I639">
        <v>3.64963624684211</v>
      </c>
      <c r="J639">
        <v>5.9897814979889201</v>
      </c>
      <c r="K639">
        <v>71.527130337497596</v>
      </c>
      <c r="L639">
        <v>37.524293616385101</v>
      </c>
      <c r="M639">
        <v>5.0456778867370602</v>
      </c>
      <c r="N639">
        <v>37.012960654234597</v>
      </c>
      <c r="O639">
        <v>495591</v>
      </c>
      <c r="P639">
        <v>10</v>
      </c>
      <c r="Q639">
        <v>1.65764172836777</v>
      </c>
      <c r="R639">
        <v>4.39173853835677</v>
      </c>
      <c r="S639">
        <v>4.89287806735146</v>
      </c>
      <c r="T639">
        <v>-41.028521247847699</v>
      </c>
      <c r="U639">
        <v>866052.04545454495</v>
      </c>
      <c r="V639">
        <v>39.843392872259301</v>
      </c>
      <c r="W639">
        <v>896422.203125</v>
      </c>
      <c r="X639">
        <v>-2.8192799187940101</v>
      </c>
      <c r="Y639">
        <v>19.997622662550601</v>
      </c>
      <c r="Z639">
        <v>1.7076830833326999</v>
      </c>
      <c r="AA639">
        <v>1.15426554668839</v>
      </c>
      <c r="AB639">
        <v>16.725145904822501</v>
      </c>
      <c r="AC639">
        <v>-2.1240039500921202</v>
      </c>
      <c r="AD639">
        <v>-2.2609278676749298</v>
      </c>
      <c r="AE639">
        <v>112775</v>
      </c>
      <c r="AF639">
        <v>22.684348411095101</v>
      </c>
      <c r="AG639">
        <v>17.167260019146202</v>
      </c>
      <c r="AH639">
        <v>28.0737739591939</v>
      </c>
      <c r="AI639">
        <v>-0.20067616136942501</v>
      </c>
    </row>
    <row r="640" spans="1:35" x14ac:dyDescent="0.25">
      <c r="A640" t="s">
        <v>1570</v>
      </c>
      <c r="B640" t="s">
        <v>1569</v>
      </c>
      <c r="C640" t="s">
        <v>344</v>
      </c>
      <c r="D640">
        <v>4077.808002065</v>
      </c>
      <c r="E640">
        <v>5.95</v>
      </c>
      <c r="F640">
        <v>-19.297597684298299</v>
      </c>
      <c r="G640">
        <v>-14.388489208633001</v>
      </c>
      <c r="H640">
        <v>-2.4590163934426101</v>
      </c>
      <c r="I640">
        <v>-6.0113379603751103</v>
      </c>
      <c r="J640">
        <v>58.823529411764603</v>
      </c>
      <c r="K640">
        <v>15.533980582524199</v>
      </c>
      <c r="L640">
        <v>-3.2520325203252001</v>
      </c>
      <c r="M640">
        <v>18.0072591618333</v>
      </c>
      <c r="N640">
        <v>-25.986190913041298</v>
      </c>
      <c r="O640">
        <v>10301769</v>
      </c>
      <c r="P640">
        <v>10</v>
      </c>
      <c r="Q640">
        <v>0</v>
      </c>
      <c r="R640">
        <v>0</v>
      </c>
      <c r="S640">
        <v>0.50113952899468495</v>
      </c>
      <c r="T640">
        <v>-30.661562887879398</v>
      </c>
      <c r="U640">
        <v>24619495.454545401</v>
      </c>
      <c r="V640">
        <v>-48.123184969466102</v>
      </c>
      <c r="W640">
        <v>33976967.59375</v>
      </c>
      <c r="X640">
        <v>0</v>
      </c>
      <c r="Y640">
        <v>22.330812829438401</v>
      </c>
      <c r="Z640">
        <v>7.0170991340226793E-2</v>
      </c>
      <c r="AA640">
        <v>0.11347992592237301</v>
      </c>
      <c r="AB640">
        <v>4.7005552397987698</v>
      </c>
      <c r="AC640">
        <v>-0.26358675897827699</v>
      </c>
      <c r="AD640">
        <v>1.02932193481754</v>
      </c>
      <c r="AE640">
        <v>1457887</v>
      </c>
      <c r="AF640">
        <v>19.007891196017201</v>
      </c>
      <c r="AG640">
        <v>19.232145844479501</v>
      </c>
      <c r="AH640">
        <v>23.999999992996202</v>
      </c>
      <c r="AI640">
        <v>0</v>
      </c>
    </row>
    <row r="641" spans="1:35" x14ac:dyDescent="0.25">
      <c r="A641" t="s">
        <v>1543</v>
      </c>
      <c r="B641" t="s">
        <v>1542</v>
      </c>
      <c r="C641" t="s">
        <v>1218</v>
      </c>
      <c r="D641">
        <v>4076.9054637150002</v>
      </c>
      <c r="E641">
        <v>602.75</v>
      </c>
      <c r="F641">
        <v>119.26577584715299</v>
      </c>
      <c r="G641">
        <v>97.1704285246974</v>
      </c>
      <c r="H641">
        <v>4.73501303214596</v>
      </c>
      <c r="I641">
        <v>1.1826914652134599</v>
      </c>
      <c r="J641">
        <v>15.304852758191601</v>
      </c>
      <c r="K641">
        <v>147.485115992609</v>
      </c>
      <c r="L641">
        <v>135.31134101112599</v>
      </c>
      <c r="M641">
        <v>12.2251134362506</v>
      </c>
      <c r="N641">
        <v>85.572726820289105</v>
      </c>
      <c r="O641">
        <v>379576</v>
      </c>
      <c r="P641">
        <v>2</v>
      </c>
      <c r="Q641">
        <v>-4.3481710703800598</v>
      </c>
      <c r="R641">
        <v>-8.0472921434019806</v>
      </c>
      <c r="S641">
        <v>-7.5461526144072897</v>
      </c>
      <c r="T641">
        <v>144.92250512976</v>
      </c>
      <c r="U641">
        <v>236540</v>
      </c>
      <c r="V641">
        <v>44.400695419286798</v>
      </c>
      <c r="W641">
        <v>450814.625</v>
      </c>
      <c r="X641">
        <v>0</v>
      </c>
      <c r="Y641">
        <v>3.1203396007637401</v>
      </c>
      <c r="Z641">
        <v>1.11053954409684</v>
      </c>
      <c r="AA641">
        <v>0.93163740275668905</v>
      </c>
      <c r="AB641">
        <v>6.4152828690236996</v>
      </c>
      <c r="AC641">
        <v>0.39641944702521897</v>
      </c>
      <c r="AD641">
        <v>-0.208541671880041</v>
      </c>
      <c r="AE641">
        <v>45957</v>
      </c>
      <c r="AF641">
        <v>0</v>
      </c>
      <c r="AG641">
        <v>15.236350911948</v>
      </c>
      <c r="AH641">
        <v>60.2386346983659</v>
      </c>
      <c r="AI641">
        <v>0</v>
      </c>
    </row>
    <row r="642" spans="1:35" x14ac:dyDescent="0.25">
      <c r="A642" t="s">
        <v>1574</v>
      </c>
      <c r="B642" t="s">
        <v>1573</v>
      </c>
      <c r="C642" t="s">
        <v>1253</v>
      </c>
      <c r="D642">
        <v>4060.8879999999999</v>
      </c>
      <c r="E642">
        <v>114</v>
      </c>
      <c r="F642">
        <v>-3.17427803526029</v>
      </c>
      <c r="G642">
        <v>8.5714285714285694</v>
      </c>
      <c r="H642">
        <v>0</v>
      </c>
      <c r="I642">
        <v>-3.5523215669324899</v>
      </c>
      <c r="J642">
        <v>0</v>
      </c>
      <c r="K642">
        <v>9.6259255697663306</v>
      </c>
      <c r="L642">
        <v>12.871287128712799</v>
      </c>
      <c r="N642">
        <v>-3.0262731329797101</v>
      </c>
      <c r="O642">
        <v>600000</v>
      </c>
      <c r="P642">
        <v>100</v>
      </c>
      <c r="Q642">
        <v>0</v>
      </c>
      <c r="R642">
        <v>0</v>
      </c>
      <c r="S642">
        <v>0.50113952899468495</v>
      </c>
      <c r="T642">
        <v>0</v>
      </c>
      <c r="U642">
        <v>600000</v>
      </c>
      <c r="V642">
        <v>0</v>
      </c>
      <c r="W642">
        <v>600000</v>
      </c>
      <c r="X642">
        <v>0.25610162112326401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F642">
        <v>39.754297385202399</v>
      </c>
      <c r="AG642">
        <v>2.5776733167720902</v>
      </c>
      <c r="AH642">
        <v>78.241529438881301</v>
      </c>
      <c r="AI642">
        <v>0.25610162112326401</v>
      </c>
    </row>
    <row r="643" spans="1:35" x14ac:dyDescent="0.25">
      <c r="A643" t="s">
        <v>1572</v>
      </c>
      <c r="B643" t="s">
        <v>1571</v>
      </c>
      <c r="C643" t="s">
        <v>435</v>
      </c>
      <c r="D643">
        <v>4054.78041699499</v>
      </c>
      <c r="E643">
        <v>491.75</v>
      </c>
      <c r="F643">
        <v>-16.045565163973102</v>
      </c>
      <c r="G643">
        <v>29.6980087036792</v>
      </c>
      <c r="H643">
        <v>7.0650990637927196</v>
      </c>
      <c r="I643">
        <v>3.5127774968602199</v>
      </c>
      <c r="J643">
        <v>3.4265378749364501</v>
      </c>
      <c r="K643">
        <v>61.044702800065402</v>
      </c>
      <c r="N643">
        <v>18.100306999270899</v>
      </c>
      <c r="O643">
        <v>1004468</v>
      </c>
      <c r="P643">
        <v>2</v>
      </c>
      <c r="Q643">
        <v>2.3306627822286901</v>
      </c>
      <c r="R643">
        <v>2.04399252957045</v>
      </c>
      <c r="S643">
        <v>2.54513205856514</v>
      </c>
      <c r="T643">
        <v>454.90257821088602</v>
      </c>
      <c r="U643">
        <v>529534.5</v>
      </c>
      <c r="V643">
        <v>35.434922424126299</v>
      </c>
      <c r="W643">
        <v>826220.625</v>
      </c>
      <c r="X643">
        <v>-5.80230335430513E-2</v>
      </c>
      <c r="Y643">
        <v>10.2277931537744</v>
      </c>
      <c r="Z643">
        <v>-1.5274208311176201</v>
      </c>
      <c r="AA643">
        <v>1.36895596536395</v>
      </c>
      <c r="AB643">
        <v>6.7845542368204397</v>
      </c>
      <c r="AC643">
        <v>0.92859424083570696</v>
      </c>
      <c r="AD643">
        <v>-0.62811417957928495</v>
      </c>
      <c r="AE643">
        <v>133957</v>
      </c>
      <c r="AF643">
        <v>2.6073175148248802</v>
      </c>
      <c r="AG643">
        <v>13.700235212038701</v>
      </c>
      <c r="AH643">
        <v>27.268584008167299</v>
      </c>
      <c r="AI643">
        <v>-5.80230335430513E-2</v>
      </c>
    </row>
    <row r="644" spans="1:35" x14ac:dyDescent="0.25">
      <c r="A644" t="s">
        <v>1608</v>
      </c>
      <c r="B644" t="s">
        <v>1607</v>
      </c>
      <c r="C644" t="s">
        <v>27</v>
      </c>
      <c r="D644">
        <v>4045.2540128300002</v>
      </c>
      <c r="E644">
        <v>128.75</v>
      </c>
      <c r="F644">
        <v>28.4549960032546</v>
      </c>
      <c r="G644">
        <v>13.3861734918538</v>
      </c>
      <c r="H644">
        <v>10.5624731644482</v>
      </c>
      <c r="I644">
        <v>7.0101515975157502</v>
      </c>
      <c r="J644">
        <v>9.6699029126213496</v>
      </c>
      <c r="K644">
        <v>58.656808379544003</v>
      </c>
      <c r="L644">
        <v>44.500561167227801</v>
      </c>
      <c r="M644">
        <v>-5.0352722375500498</v>
      </c>
      <c r="N644">
        <v>1.78847178744552</v>
      </c>
      <c r="O644">
        <v>1766405</v>
      </c>
      <c r="P644">
        <v>10</v>
      </c>
      <c r="Q644">
        <v>-0.73245952197377695</v>
      </c>
      <c r="R644">
        <v>4.1666666666666696</v>
      </c>
      <c r="S644">
        <v>4.6678061956613499</v>
      </c>
      <c r="T644">
        <v>-30.934516222366401</v>
      </c>
      <c r="U644">
        <v>2176628.86363636</v>
      </c>
      <c r="V644">
        <v>85.583782477595307</v>
      </c>
      <c r="W644">
        <v>1544303.765625</v>
      </c>
      <c r="X644">
        <v>-2.48971727148781E-2</v>
      </c>
      <c r="Y644">
        <v>39.777628712423798</v>
      </c>
      <c r="Z644">
        <v>-0.18488924891278899</v>
      </c>
      <c r="AA644">
        <v>0.32676326750898699</v>
      </c>
      <c r="AB644">
        <v>12.3002481120448</v>
      </c>
      <c r="AC644">
        <v>2.5279805528285199E-2</v>
      </c>
      <c r="AD644">
        <v>-0.138550444416424</v>
      </c>
      <c r="AE644">
        <v>170186</v>
      </c>
      <c r="AF644">
        <v>0</v>
      </c>
      <c r="AG644">
        <v>16.890720807255601</v>
      </c>
      <c r="AH644">
        <v>14.8205674803115</v>
      </c>
      <c r="AI644">
        <v>-1.08858008809065E-2</v>
      </c>
    </row>
    <row r="645" spans="1:35" x14ac:dyDescent="0.25">
      <c r="A645" t="s">
        <v>1592</v>
      </c>
      <c r="B645" t="s">
        <v>1591</v>
      </c>
      <c r="C645" t="s">
        <v>407</v>
      </c>
      <c r="D645">
        <v>4044.6168163500001</v>
      </c>
      <c r="E645">
        <v>259.05</v>
      </c>
      <c r="F645">
        <v>119.027030117333</v>
      </c>
      <c r="G645">
        <v>97.597254004576598</v>
      </c>
      <c r="H645">
        <v>16.061827956989202</v>
      </c>
      <c r="I645">
        <v>12.5095063900567</v>
      </c>
      <c r="J645">
        <v>3.5321366531557401</v>
      </c>
      <c r="K645">
        <v>170.266040688575</v>
      </c>
      <c r="L645">
        <v>135.07259528130601</v>
      </c>
      <c r="M645">
        <v>52.948276908229403</v>
      </c>
      <c r="N645">
        <v>85.999552300168304</v>
      </c>
      <c r="O645">
        <v>360702</v>
      </c>
      <c r="P645">
        <v>2</v>
      </c>
      <c r="Q645">
        <v>0</v>
      </c>
      <c r="R645">
        <v>2.1087899093417501</v>
      </c>
      <c r="S645">
        <v>2.60992943833643</v>
      </c>
      <c r="T645">
        <v>0</v>
      </c>
      <c r="U645">
        <v>1182010.7142857099</v>
      </c>
      <c r="V645">
        <v>-61.4694304835255</v>
      </c>
      <c r="W645">
        <v>893312.87301587302</v>
      </c>
      <c r="X645">
        <v>-2.85724959108506E-2</v>
      </c>
      <c r="Y645">
        <v>16.327027284179</v>
      </c>
      <c r="Z645">
        <v>0.90780099387705704</v>
      </c>
      <c r="AA645">
        <v>3.1627462529083399</v>
      </c>
      <c r="AB645">
        <v>2.6059418377401098</v>
      </c>
      <c r="AC645">
        <v>0.76446178326654501</v>
      </c>
      <c r="AD645">
        <v>1.0400640249231199</v>
      </c>
      <c r="AE645">
        <v>34408</v>
      </c>
      <c r="AF645">
        <v>0</v>
      </c>
      <c r="AG645">
        <v>11.5757593061939</v>
      </c>
      <c r="AH645">
        <v>58.424423379222802</v>
      </c>
      <c r="AI645">
        <v>-7.9840535571939597E-2</v>
      </c>
    </row>
    <row r="646" spans="1:35" x14ac:dyDescent="0.25">
      <c r="A646" t="s">
        <v>1582</v>
      </c>
      <c r="B646" t="s">
        <v>1581</v>
      </c>
      <c r="C646" t="s">
        <v>504</v>
      </c>
      <c r="D646">
        <v>4020.0524562750002</v>
      </c>
      <c r="E646">
        <v>441.7</v>
      </c>
      <c r="F646">
        <v>-16.045565163973102</v>
      </c>
      <c r="G646">
        <v>17.022122135382102</v>
      </c>
      <c r="H646">
        <v>-4.6827794561933498</v>
      </c>
      <c r="I646">
        <v>-8.2351010231258499</v>
      </c>
      <c r="J646">
        <v>19.458908761602899</v>
      </c>
      <c r="K646">
        <v>42.944983818770197</v>
      </c>
      <c r="N646">
        <v>5.4244204309738802</v>
      </c>
      <c r="O646">
        <v>48362</v>
      </c>
      <c r="P646">
        <v>10</v>
      </c>
      <c r="Q646">
        <v>3.3971237685421103E-2</v>
      </c>
      <c r="R646">
        <v>6.7965564114184696E-2</v>
      </c>
      <c r="S646">
        <v>0.56910509310887003</v>
      </c>
      <c r="T646">
        <v>-20.556541165648198</v>
      </c>
      <c r="U646">
        <v>133395.36363636301</v>
      </c>
      <c r="V646">
        <v>-32.296449770411002</v>
      </c>
      <c r="W646">
        <v>207215.734375</v>
      </c>
      <c r="X646">
        <v>0</v>
      </c>
      <c r="Y646">
        <v>10.010362559992201</v>
      </c>
      <c r="Z646">
        <v>-1.3627384222185499</v>
      </c>
      <c r="AA646">
        <v>-1.0515749482077901</v>
      </c>
      <c r="AB646">
        <v>1.8156991053951199</v>
      </c>
      <c r="AC646">
        <v>-1.9307103958021199</v>
      </c>
      <c r="AD646">
        <v>-2.2510057076183001</v>
      </c>
      <c r="AE646">
        <v>105011</v>
      </c>
      <c r="AF646">
        <v>0</v>
      </c>
      <c r="AG646">
        <v>7.6861143288738996</v>
      </c>
      <c r="AH646">
        <v>74.608491126361201</v>
      </c>
      <c r="AI646">
        <v>0</v>
      </c>
    </row>
    <row r="647" spans="1:35" x14ac:dyDescent="0.25">
      <c r="A647" t="s">
        <v>1576</v>
      </c>
      <c r="B647" t="s">
        <v>1575</v>
      </c>
      <c r="C647" t="s">
        <v>336</v>
      </c>
      <c r="D647">
        <v>4015.8768030000001</v>
      </c>
      <c r="E647">
        <v>713.95</v>
      </c>
      <c r="F647">
        <v>145.714288181581</v>
      </c>
      <c r="G647">
        <v>91.896250503964495</v>
      </c>
      <c r="H647">
        <v>14.6631333815145</v>
      </c>
      <c r="I647">
        <v>11.110811814582</v>
      </c>
      <c r="J647">
        <v>5.0493732054065203</v>
      </c>
      <c r="K647">
        <v>164.52389773990299</v>
      </c>
      <c r="L647">
        <v>161.75985334555401</v>
      </c>
      <c r="N647">
        <v>80.298548799556201</v>
      </c>
      <c r="O647">
        <v>92857</v>
      </c>
      <c r="P647">
        <v>2</v>
      </c>
      <c r="Q647">
        <v>2.4098113748834602</v>
      </c>
      <c r="R647">
        <v>1.5142897767666801</v>
      </c>
      <c r="S647">
        <v>2.0154293057613701</v>
      </c>
      <c r="T647">
        <v>61.541004140426502</v>
      </c>
      <c r="U647">
        <v>144893.59090909001</v>
      </c>
      <c r="V647">
        <v>2.1304443466783902</v>
      </c>
      <c r="W647">
        <v>175038.46875</v>
      </c>
      <c r="X647">
        <v>0</v>
      </c>
      <c r="Y647">
        <v>0.163956794817044</v>
      </c>
      <c r="Z647">
        <v>0</v>
      </c>
      <c r="AA647">
        <v>0</v>
      </c>
      <c r="AB647">
        <v>0.46084834091958499</v>
      </c>
      <c r="AC647">
        <v>0.37905222188659798</v>
      </c>
      <c r="AD647">
        <v>0.394476444425927</v>
      </c>
      <c r="AE647">
        <v>35657</v>
      </c>
      <c r="AF647">
        <v>0</v>
      </c>
      <c r="AG647">
        <v>25.419285399328501</v>
      </c>
      <c r="AH647">
        <v>60.607349811298398</v>
      </c>
      <c r="AI647">
        <v>0</v>
      </c>
    </row>
    <row r="648" spans="1:35" x14ac:dyDescent="0.25">
      <c r="A648" t="s">
        <v>1494</v>
      </c>
      <c r="B648" t="s">
        <v>1493</v>
      </c>
      <c r="C648" t="s">
        <v>533</v>
      </c>
      <c r="D648">
        <v>4012.1054126499998</v>
      </c>
      <c r="E648">
        <v>449.95</v>
      </c>
      <c r="F648">
        <v>-29.715941219230199</v>
      </c>
      <c r="G648">
        <v>-8.1359738668844397</v>
      </c>
      <c r="H648">
        <v>-18.656783874175101</v>
      </c>
      <c r="I648">
        <v>-22.209105441107599</v>
      </c>
      <c r="J648">
        <v>28.9032114679408</v>
      </c>
      <c r="K648">
        <v>22.0865554198887</v>
      </c>
      <c r="L648">
        <v>-13.670376055257099</v>
      </c>
      <c r="M648">
        <v>3.8865428655048899</v>
      </c>
      <c r="N648">
        <v>-19.7336755712927</v>
      </c>
      <c r="O648">
        <v>159948</v>
      </c>
      <c r="P648">
        <v>10</v>
      </c>
      <c r="Q648">
        <v>1.1805711715763401</v>
      </c>
      <c r="R648">
        <v>-12.341710500681801</v>
      </c>
      <c r="S648">
        <v>-11.8405709716871</v>
      </c>
      <c r="T648">
        <v>-20.770362444830798</v>
      </c>
      <c r="U648">
        <v>319834.09090909001</v>
      </c>
      <c r="V648">
        <v>-27.955245662396599</v>
      </c>
      <c r="W648">
        <v>321234.0625</v>
      </c>
      <c r="X648">
        <v>0</v>
      </c>
      <c r="Y648">
        <v>12.743810594255701</v>
      </c>
      <c r="Z648">
        <v>-0.19635671473538299</v>
      </c>
      <c r="AA648">
        <v>0.12979201676957899</v>
      </c>
      <c r="AB648">
        <v>1.9969520229300399</v>
      </c>
      <c r="AC648">
        <v>-0.14939177622556801</v>
      </c>
      <c r="AD648">
        <v>-0.41481927138617403</v>
      </c>
      <c r="AE648">
        <v>52126</v>
      </c>
      <c r="AF648">
        <v>0</v>
      </c>
      <c r="AG648">
        <v>5.86290398872229</v>
      </c>
      <c r="AH648">
        <v>74.820951713909295</v>
      </c>
      <c r="AI648">
        <v>0</v>
      </c>
    </row>
    <row r="649" spans="1:35" x14ac:dyDescent="0.25">
      <c r="A649" t="s">
        <v>1557</v>
      </c>
      <c r="B649" t="s">
        <v>1556</v>
      </c>
      <c r="C649" t="s">
        <v>706</v>
      </c>
      <c r="D649">
        <v>3993.69214956</v>
      </c>
      <c r="E649">
        <v>105.45</v>
      </c>
      <c r="F649">
        <v>-16.045565163973102</v>
      </c>
      <c r="G649">
        <v>34.760383386581402</v>
      </c>
      <c r="H649">
        <v>25.0148192056905</v>
      </c>
      <c r="I649">
        <v>21.462497638757998</v>
      </c>
      <c r="J649">
        <v>11.4272166903745</v>
      </c>
      <c r="K649">
        <v>71.185064935064901</v>
      </c>
      <c r="N649">
        <v>23.162681682173101</v>
      </c>
      <c r="O649">
        <v>809745</v>
      </c>
      <c r="P649">
        <v>10</v>
      </c>
      <c r="Q649">
        <v>1.5895953757225401</v>
      </c>
      <c r="R649">
        <v>-2.4965325936199698</v>
      </c>
      <c r="S649">
        <v>-1.99539306462528</v>
      </c>
      <c r="T649">
        <v>-12.774295430626699</v>
      </c>
      <c r="U649">
        <v>2355922.5</v>
      </c>
      <c r="V649">
        <v>-87.538621279010798</v>
      </c>
      <c r="W649">
        <v>1164687.328125</v>
      </c>
      <c r="X649">
        <v>0</v>
      </c>
      <c r="Y649">
        <v>10.9235738099658</v>
      </c>
      <c r="Z649">
        <v>0.56756335969704697</v>
      </c>
      <c r="AA649">
        <v>1.8131213635977801</v>
      </c>
      <c r="AB649">
        <v>3.43637882842622</v>
      </c>
      <c r="AC649">
        <v>5.4535847993190299E-2</v>
      </c>
      <c r="AD649">
        <v>0.32357297097683702</v>
      </c>
      <c r="AE649">
        <v>89747</v>
      </c>
      <c r="AF649">
        <v>0</v>
      </c>
      <c r="AG649">
        <v>5.6739717332735697</v>
      </c>
      <c r="AH649">
        <v>77.970286750396298</v>
      </c>
      <c r="AI649">
        <v>0</v>
      </c>
    </row>
    <row r="650" spans="1:35" x14ac:dyDescent="0.25">
      <c r="A650" t="s">
        <v>1594</v>
      </c>
      <c r="B650" t="s">
        <v>1593</v>
      </c>
      <c r="C650" t="s">
        <v>504</v>
      </c>
      <c r="D650">
        <v>3991.8737515399998</v>
      </c>
      <c r="E650">
        <v>509.3</v>
      </c>
      <c r="F650">
        <v>-16.045565163973102</v>
      </c>
      <c r="I650">
        <v>-3.5523215669324899</v>
      </c>
      <c r="J650">
        <v>7.4023169055566296</v>
      </c>
      <c r="K650">
        <v>26.3771712158809</v>
      </c>
      <c r="N650">
        <v>-11.5977017044082</v>
      </c>
      <c r="O650">
        <v>1025589</v>
      </c>
      <c r="P650">
        <v>10</v>
      </c>
      <c r="Q650">
        <v>1.18208006357405</v>
      </c>
      <c r="R650">
        <v>2.5161030595813201</v>
      </c>
      <c r="S650">
        <v>3.0172425885759999</v>
      </c>
      <c r="T650">
        <v>46.994225369675199</v>
      </c>
      <c r="V650">
        <v>87.066278278665294</v>
      </c>
      <c r="X650">
        <v>-33.339321941896898</v>
      </c>
      <c r="Y650">
        <v>12.180341835896501</v>
      </c>
      <c r="AA650">
        <v>12.180341835896501</v>
      </c>
      <c r="AB650">
        <v>7.1710124176539001</v>
      </c>
      <c r="AD650">
        <v>7.1710124176539001</v>
      </c>
      <c r="AE650">
        <v>44791</v>
      </c>
      <c r="AF650">
        <v>0</v>
      </c>
      <c r="AG650">
        <v>6.7520485555440803</v>
      </c>
      <c r="AH650">
        <v>66.660678058103002</v>
      </c>
    </row>
    <row r="651" spans="1:35" x14ac:dyDescent="0.25">
      <c r="A651" t="s">
        <v>1596</v>
      </c>
      <c r="B651" t="s">
        <v>1595</v>
      </c>
      <c r="C651" t="s">
        <v>323</v>
      </c>
      <c r="D651">
        <v>3977.0601858</v>
      </c>
      <c r="E651">
        <v>174.75</v>
      </c>
      <c r="F651">
        <v>-19.976296334946198</v>
      </c>
      <c r="G651">
        <v>1.4808362369338</v>
      </c>
      <c r="H651">
        <v>1.6875181844631899</v>
      </c>
      <c r="I651">
        <v>-1.8648033824693</v>
      </c>
      <c r="J651">
        <v>33.304721030042899</v>
      </c>
      <c r="K651">
        <v>14.402618657937801</v>
      </c>
      <c r="L651">
        <v>-3.9307311709730599</v>
      </c>
      <c r="M651">
        <v>2.4606968724693701</v>
      </c>
      <c r="N651">
        <v>-10.116865467474399</v>
      </c>
      <c r="O651">
        <v>114853</v>
      </c>
      <c r="P651">
        <v>10</v>
      </c>
      <c r="Q651">
        <v>-0.427350427350427</v>
      </c>
      <c r="R651">
        <v>0.57553956834532305</v>
      </c>
      <c r="S651">
        <v>1.07667909734</v>
      </c>
      <c r="T651">
        <v>1.4898336087375199</v>
      </c>
      <c r="U651">
        <v>275587.136363636</v>
      </c>
      <c r="V651">
        <v>-45.880473657178101</v>
      </c>
      <c r="W651">
        <v>265617.359375</v>
      </c>
      <c r="X651">
        <v>0</v>
      </c>
      <c r="Y651">
        <v>9.9602597583098404</v>
      </c>
      <c r="Z651">
        <v>-1.2971190952601299</v>
      </c>
      <c r="AA651">
        <v>-1.09478747028923</v>
      </c>
      <c r="AB651">
        <v>4.7343464444485202</v>
      </c>
      <c r="AC651">
        <v>-3.23127810483834E-2</v>
      </c>
      <c r="AD651">
        <v>-7.8464566896471397E-2</v>
      </c>
      <c r="AE651">
        <v>102999</v>
      </c>
      <c r="AF651">
        <v>0</v>
      </c>
      <c r="AG651">
        <v>9.47851006117404</v>
      </c>
      <c r="AH651">
        <v>69.389052044101405</v>
      </c>
      <c r="AI651">
        <v>0</v>
      </c>
    </row>
    <row r="652" spans="1:35" x14ac:dyDescent="0.25">
      <c r="A652" t="s">
        <v>1629</v>
      </c>
      <c r="B652" t="s">
        <v>1628</v>
      </c>
      <c r="C652" t="s">
        <v>85</v>
      </c>
      <c r="D652">
        <v>3952.1827427599901</v>
      </c>
      <c r="E652">
        <v>77.95</v>
      </c>
      <c r="F652">
        <v>-7.0245861429941403</v>
      </c>
      <c r="G652">
        <v>21.0403726708074</v>
      </c>
      <c r="H652">
        <v>8.1137309292649196</v>
      </c>
      <c r="I652">
        <v>4.5614093623324203</v>
      </c>
      <c r="J652">
        <v>2.6298909557408598</v>
      </c>
      <c r="K652">
        <v>33.134073441502998</v>
      </c>
      <c r="L652">
        <v>9.0209790209790199</v>
      </c>
      <c r="N652">
        <v>9.4426709663991506</v>
      </c>
      <c r="O652">
        <v>995299</v>
      </c>
      <c r="P652">
        <v>10</v>
      </c>
      <c r="Q652">
        <v>-1.4538558786346201</v>
      </c>
      <c r="R652">
        <v>4.98316498316498</v>
      </c>
      <c r="S652">
        <v>5.4843045121596701</v>
      </c>
      <c r="T652">
        <v>4.1787735928053404</v>
      </c>
      <c r="U652">
        <v>725398.68181818095</v>
      </c>
      <c r="V652">
        <v>119.949747189024</v>
      </c>
      <c r="W652">
        <v>718282.421875</v>
      </c>
      <c r="X652">
        <v>0.20014256715457801</v>
      </c>
      <c r="Y652">
        <v>40.284724136975001</v>
      </c>
      <c r="Z652">
        <v>0.51380339654585305</v>
      </c>
      <c r="AA652">
        <v>1.6991803737572699</v>
      </c>
      <c r="AB652">
        <v>13.785814421615299</v>
      </c>
      <c r="AC652">
        <v>-0.28080962856109398</v>
      </c>
      <c r="AD652">
        <v>-1.2859113906891</v>
      </c>
      <c r="AE652">
        <v>60495</v>
      </c>
      <c r="AF652">
        <v>0</v>
      </c>
      <c r="AG652">
        <v>6.7255844221002201</v>
      </c>
      <c r="AH652">
        <v>32.321650816883</v>
      </c>
      <c r="AI652">
        <v>0</v>
      </c>
    </row>
    <row r="653" spans="1:35" x14ac:dyDescent="0.25">
      <c r="A653" t="s">
        <v>1588</v>
      </c>
      <c r="B653" t="s">
        <v>1587</v>
      </c>
      <c r="C653" t="s">
        <v>91</v>
      </c>
      <c r="D653">
        <v>3944.8949192</v>
      </c>
      <c r="E653">
        <v>14.95</v>
      </c>
      <c r="F653">
        <v>-12.2261207195287</v>
      </c>
      <c r="G653">
        <v>-5.37974683544304</v>
      </c>
      <c r="H653">
        <v>-5.6782334384858002</v>
      </c>
      <c r="I653">
        <v>-9.2305550054182994</v>
      </c>
      <c r="J653">
        <v>36.1204013377926</v>
      </c>
      <c r="K653">
        <v>16.342412451361799</v>
      </c>
      <c r="L653">
        <v>3.81944444444443</v>
      </c>
      <c r="M653">
        <v>-20.061656783439901</v>
      </c>
      <c r="N653">
        <v>-16.977448539851299</v>
      </c>
      <c r="O653">
        <v>5494976</v>
      </c>
      <c r="P653">
        <v>1</v>
      </c>
      <c r="Q653">
        <v>1.0135135135135001</v>
      </c>
      <c r="R653">
        <v>0</v>
      </c>
      <c r="S653">
        <v>0.50113952899468495</v>
      </c>
      <c r="T653">
        <v>15.364933735730199</v>
      </c>
      <c r="U653">
        <v>9096971.7272727191</v>
      </c>
      <c r="V653">
        <v>15.2165808601673</v>
      </c>
      <c r="W653">
        <v>9923635.234375</v>
      </c>
      <c r="X653">
        <v>-1.24267385965559E-2</v>
      </c>
      <c r="Y653">
        <v>6.6756313473861698E-2</v>
      </c>
      <c r="Z653">
        <v>-1.56416813597579E-3</v>
      </c>
      <c r="AA653">
        <v>4.0001921716138304E-3</v>
      </c>
      <c r="AB653">
        <v>6.1030559591108497</v>
      </c>
      <c r="AC653">
        <v>-0.35789175248599497</v>
      </c>
      <c r="AD653">
        <v>0.10453351703522799</v>
      </c>
      <c r="AE653">
        <v>279607</v>
      </c>
      <c r="AF653">
        <v>0</v>
      </c>
      <c r="AG653">
        <v>12.039832088117199</v>
      </c>
      <c r="AH653">
        <v>30.625151767908701</v>
      </c>
      <c r="AI653">
        <v>0</v>
      </c>
    </row>
    <row r="654" spans="1:35" x14ac:dyDescent="0.25">
      <c r="A654" t="s">
        <v>1567</v>
      </c>
      <c r="B654" t="s">
        <v>1566</v>
      </c>
      <c r="C654" t="s">
        <v>1568</v>
      </c>
      <c r="D654">
        <v>3923.1791112800001</v>
      </c>
      <c r="E654">
        <v>220.3</v>
      </c>
      <c r="F654">
        <v>138.34242559815101</v>
      </c>
      <c r="G654">
        <v>79.836734693877503</v>
      </c>
      <c r="H654">
        <v>58.889289578074198</v>
      </c>
      <c r="I654">
        <v>55.3369680111417</v>
      </c>
      <c r="J654">
        <v>7.6713572401270804</v>
      </c>
      <c r="K654">
        <v>168.167985392574</v>
      </c>
      <c r="L654">
        <v>154.38799076212399</v>
      </c>
      <c r="M654">
        <v>-2.4781794727230499</v>
      </c>
      <c r="N654">
        <v>68.239032989469194</v>
      </c>
      <c r="O654">
        <v>245052</v>
      </c>
      <c r="P654">
        <v>10</v>
      </c>
      <c r="Q654">
        <v>-4.53720508166943E-2</v>
      </c>
      <c r="R654">
        <v>-4.4666088464874099</v>
      </c>
      <c r="S654">
        <v>-3.96546931749273</v>
      </c>
      <c r="T654">
        <v>33.955776641976598</v>
      </c>
      <c r="U654">
        <v>1199795.5909090899</v>
      </c>
      <c r="V654">
        <v>-97.5357578676862</v>
      </c>
      <c r="W654">
        <v>588777.109375</v>
      </c>
      <c r="X654">
        <v>-2.5829708383241699E-2</v>
      </c>
      <c r="Y654">
        <v>4.2045692322770698</v>
      </c>
      <c r="Z654">
        <v>7.1356734006530795E-2</v>
      </c>
      <c r="AA654">
        <v>2.5547185132168602E-3</v>
      </c>
      <c r="AB654">
        <v>12.516037820149201</v>
      </c>
      <c r="AC654">
        <v>3.1839492601454397E-2</v>
      </c>
      <c r="AD654">
        <v>-0.131004644485743</v>
      </c>
      <c r="AE654">
        <v>34327</v>
      </c>
      <c r="AF654">
        <v>0</v>
      </c>
      <c r="AG654">
        <v>4.8626396539350996</v>
      </c>
      <c r="AH654">
        <v>71.968241467282994</v>
      </c>
      <c r="AI654">
        <v>-1.1261791919352501E-2</v>
      </c>
    </row>
    <row r="655" spans="1:35" x14ac:dyDescent="0.25">
      <c r="A655" t="s">
        <v>1565</v>
      </c>
      <c r="B655" t="s">
        <v>1564</v>
      </c>
      <c r="C655" t="s">
        <v>1304</v>
      </c>
      <c r="D655">
        <v>3920.9359299600001</v>
      </c>
      <c r="E655">
        <v>2339.4</v>
      </c>
      <c r="F655">
        <v>-51.373019342504101</v>
      </c>
      <c r="G655">
        <v>4.23740141692286</v>
      </c>
      <c r="H655">
        <v>-4.8811726198946799</v>
      </c>
      <c r="I655">
        <v>-8.4334941868271809</v>
      </c>
      <c r="J655">
        <v>61.150294947422402</v>
      </c>
      <c r="K655">
        <v>16.5475152571926</v>
      </c>
      <c r="L655">
        <v>-35.3274541785309</v>
      </c>
      <c r="M655">
        <v>-2.6458394578802298</v>
      </c>
      <c r="N655">
        <v>-7.36030028748542</v>
      </c>
      <c r="O655">
        <v>58187</v>
      </c>
      <c r="P655">
        <v>10</v>
      </c>
      <c r="Q655">
        <v>0</v>
      </c>
      <c r="R655">
        <v>-4.6932290393546703</v>
      </c>
      <c r="S655">
        <v>-4.1920895103599802</v>
      </c>
      <c r="T655">
        <v>0</v>
      </c>
      <c r="U655">
        <v>20843.523809523798</v>
      </c>
      <c r="V655">
        <v>189.027419034373</v>
      </c>
      <c r="W655">
        <v>41420.079365079298</v>
      </c>
      <c r="X655">
        <v>9.6521748987335301E-2</v>
      </c>
      <c r="Y655">
        <v>27.814376613850602</v>
      </c>
      <c r="Z655">
        <v>2.9760051063453199</v>
      </c>
      <c r="AA655">
        <v>3.9949520196480699</v>
      </c>
      <c r="AB655">
        <v>32.867081323163703</v>
      </c>
      <c r="AC655">
        <v>-3.6109105126036098</v>
      </c>
      <c r="AD655">
        <v>-4.3801318783482097</v>
      </c>
      <c r="AE655">
        <v>24979</v>
      </c>
      <c r="AF655">
        <v>0.50122548288796498</v>
      </c>
      <c r="AG655">
        <v>4.0334190078061098</v>
      </c>
      <c r="AH655">
        <v>31.608996415984301</v>
      </c>
      <c r="AI655">
        <v>9.6521748987335301E-2</v>
      </c>
    </row>
    <row r="656" spans="1:35" x14ac:dyDescent="0.25">
      <c r="A656" t="s">
        <v>1643</v>
      </c>
      <c r="B656" t="s">
        <v>1642</v>
      </c>
      <c r="C656" t="s">
        <v>457</v>
      </c>
      <c r="D656">
        <v>3914.3951320000001</v>
      </c>
      <c r="E656">
        <v>253.4</v>
      </c>
      <c r="F656">
        <v>43.979695334921701</v>
      </c>
      <c r="G656">
        <v>80.935380221349504</v>
      </c>
      <c r="H656">
        <v>21.5639242024466</v>
      </c>
      <c r="I656">
        <v>18.011602635514102</v>
      </c>
      <c r="J656">
        <v>2.01262825572217</v>
      </c>
      <c r="K656">
        <v>97.582846003898595</v>
      </c>
      <c r="L656">
        <v>60.025260498894802</v>
      </c>
      <c r="M656">
        <v>15.524590799143899</v>
      </c>
      <c r="N656">
        <v>69.337678516941196</v>
      </c>
      <c r="O656">
        <v>664396</v>
      </c>
      <c r="P656">
        <v>1</v>
      </c>
      <c r="Q656">
        <v>1.3194722111155499</v>
      </c>
      <c r="R656">
        <v>10.775956284153001</v>
      </c>
      <c r="S656">
        <v>11.2770958131476</v>
      </c>
      <c r="T656">
        <v>-10.2196685512902</v>
      </c>
      <c r="U656">
        <v>1065856.18181818</v>
      </c>
      <c r="V656">
        <v>36.806645169526703</v>
      </c>
      <c r="W656">
        <v>735347.203125</v>
      </c>
      <c r="X656">
        <v>8.2819212692605504E-2</v>
      </c>
      <c r="Y656">
        <v>1.2284088498605801</v>
      </c>
      <c r="Z656">
        <v>0.40306121145053497</v>
      </c>
      <c r="AA656">
        <v>0.60159398696084398</v>
      </c>
      <c r="AB656">
        <v>5.6316738779860103</v>
      </c>
      <c r="AC656">
        <v>4.1689774408801804E-3</v>
      </c>
      <c r="AD656">
        <v>4.2283973492329699E-3</v>
      </c>
      <c r="AE656">
        <v>37458</v>
      </c>
      <c r="AF656">
        <v>8.7012021989199599</v>
      </c>
      <c r="AG656">
        <v>14.4929418093809</v>
      </c>
      <c r="AH656">
        <v>62.680747055200399</v>
      </c>
      <c r="AI656">
        <v>0</v>
      </c>
    </row>
    <row r="657" spans="1:35" x14ac:dyDescent="0.25">
      <c r="A657" t="s">
        <v>1598</v>
      </c>
      <c r="B657" t="s">
        <v>1597</v>
      </c>
      <c r="C657" t="s">
        <v>88</v>
      </c>
      <c r="D657">
        <v>3912.2305009199899</v>
      </c>
      <c r="E657">
        <v>1567.25</v>
      </c>
      <c r="F657">
        <v>1.31627398534538</v>
      </c>
      <c r="G657">
        <v>30.029868082635002</v>
      </c>
      <c r="H657">
        <v>-2.3550668203482701</v>
      </c>
      <c r="I657">
        <v>-5.9073883872807702</v>
      </c>
      <c r="J657">
        <v>10.381241027276999</v>
      </c>
      <c r="K657">
        <v>37.478070175438603</v>
      </c>
      <c r="L657">
        <v>17.361839149318499</v>
      </c>
      <c r="N657">
        <v>18.4321663782267</v>
      </c>
      <c r="O657">
        <v>50144</v>
      </c>
      <c r="P657">
        <v>10</v>
      </c>
      <c r="Q657">
        <v>-9.2433224963348298E-2</v>
      </c>
      <c r="R657">
        <v>-0.39720368605020601</v>
      </c>
      <c r="S657">
        <v>0.103935842944479</v>
      </c>
      <c r="T657">
        <v>290.31680547987798</v>
      </c>
      <c r="U657">
        <v>28359.3636363636</v>
      </c>
      <c r="V657">
        <v>134.29586019998101</v>
      </c>
      <c r="W657">
        <v>43513.5</v>
      </c>
      <c r="X657">
        <v>-2.8068131459590899E-3</v>
      </c>
      <c r="Y657">
        <v>19.876214728583498</v>
      </c>
      <c r="Z657">
        <v>-0.13436214529701099</v>
      </c>
      <c r="AA657">
        <v>0.99322290956175097</v>
      </c>
      <c r="AB657">
        <v>4.3039752974780798</v>
      </c>
      <c r="AC657">
        <v>0.18205792011296401</v>
      </c>
      <c r="AD657">
        <v>0.31166452199410699</v>
      </c>
      <c r="AE657">
        <v>47581</v>
      </c>
      <c r="AF657">
        <v>0</v>
      </c>
      <c r="AG657">
        <v>10.314569172626801</v>
      </c>
      <c r="AH657">
        <v>60.185046775140101</v>
      </c>
      <c r="AI657">
        <v>0</v>
      </c>
    </row>
    <row r="658" spans="1:35" x14ac:dyDescent="0.25">
      <c r="A658" t="s">
        <v>1625</v>
      </c>
      <c r="B658" t="s">
        <v>1624</v>
      </c>
      <c r="C658" t="s">
        <v>373</v>
      </c>
      <c r="D658">
        <v>3896.2617802499999</v>
      </c>
      <c r="E658">
        <v>459.9</v>
      </c>
      <c r="F658">
        <v>37.1523029239682</v>
      </c>
      <c r="G658">
        <v>36.246482002666198</v>
      </c>
      <c r="H658">
        <v>21.9085487077534</v>
      </c>
      <c r="I658">
        <v>18.356227140820899</v>
      </c>
      <c r="J658">
        <v>6.9797782126549404</v>
      </c>
      <c r="K658">
        <v>75.467378863029296</v>
      </c>
      <c r="L658">
        <v>53.197868087941302</v>
      </c>
      <c r="M658">
        <v>36.997960487565301</v>
      </c>
      <c r="N658">
        <v>24.648780298257901</v>
      </c>
      <c r="O658">
        <v>123609</v>
      </c>
      <c r="P658">
        <v>10</v>
      </c>
      <c r="Q658">
        <v>-1.5730337078651699</v>
      </c>
      <c r="R658">
        <v>2.9434806939003799</v>
      </c>
      <c r="S658">
        <v>3.44462022289507</v>
      </c>
      <c r="T658">
        <v>41.056247218449997</v>
      </c>
      <c r="U658">
        <v>400506.5</v>
      </c>
      <c r="V658">
        <v>-46.720947573953701</v>
      </c>
      <c r="W658">
        <v>159751.484375</v>
      </c>
      <c r="X658">
        <v>0</v>
      </c>
      <c r="Y658">
        <v>3.2379112881862101E-3</v>
      </c>
      <c r="Z658">
        <v>0</v>
      </c>
      <c r="AA658">
        <v>0</v>
      </c>
      <c r="AB658">
        <v>0.71923363676559504</v>
      </c>
      <c r="AC658">
        <v>3.6732304724867901E-3</v>
      </c>
      <c r="AD658">
        <v>2.13858044452684E-2</v>
      </c>
      <c r="AE658">
        <v>12760</v>
      </c>
      <c r="AF658">
        <v>0</v>
      </c>
      <c r="AG658">
        <v>4.3077051855389099</v>
      </c>
      <c r="AH658">
        <v>73.059371660529195</v>
      </c>
      <c r="AI658">
        <v>0</v>
      </c>
    </row>
    <row r="659" spans="1:35" x14ac:dyDescent="0.25">
      <c r="A659" t="s">
        <v>1580</v>
      </c>
      <c r="B659" t="s">
        <v>1579</v>
      </c>
      <c r="C659" t="s">
        <v>754</v>
      </c>
      <c r="D659">
        <v>3893.9308637399999</v>
      </c>
      <c r="E659">
        <v>1198.55</v>
      </c>
      <c r="F659">
        <v>-13.9646597281111</v>
      </c>
      <c r="G659">
        <v>1.7028916470067701</v>
      </c>
      <c r="H659">
        <v>-8.1218857799923292</v>
      </c>
      <c r="I659">
        <v>-11.674207346924799</v>
      </c>
      <c r="J659">
        <v>18.997006648156798</v>
      </c>
      <c r="K659">
        <v>20.992327882091601</v>
      </c>
      <c r="L659">
        <v>2.08090543586203</v>
      </c>
      <c r="N659">
        <v>-9.8948100574015108</v>
      </c>
      <c r="O659">
        <v>21940</v>
      </c>
      <c r="P659">
        <v>10</v>
      </c>
      <c r="Q659">
        <v>0.55793271247586695</v>
      </c>
      <c r="R659">
        <v>-3.00246833650306</v>
      </c>
      <c r="S659">
        <v>-2.5013288075083802</v>
      </c>
      <c r="T659">
        <v>-31.405346256057499</v>
      </c>
      <c r="U659">
        <v>76466.181818181794</v>
      </c>
      <c r="V659">
        <v>-14.1056258074619</v>
      </c>
      <c r="W659">
        <v>71277.015625</v>
      </c>
      <c r="X659">
        <v>-0.19840588412949201</v>
      </c>
      <c r="Y659">
        <v>0.534100094341184</v>
      </c>
      <c r="Z659">
        <v>0.48245116168332403</v>
      </c>
      <c r="AA659">
        <v>0.46276999787333301</v>
      </c>
      <c r="AB659">
        <v>0.92788676878426701</v>
      </c>
      <c r="AC659">
        <v>0.248231184724685</v>
      </c>
      <c r="AD659">
        <v>0.488234619203121</v>
      </c>
      <c r="AE659">
        <v>21255</v>
      </c>
      <c r="AF659">
        <v>20.3644237037973</v>
      </c>
      <c r="AG659">
        <v>8.6234319921759894</v>
      </c>
      <c r="AH659">
        <v>52.811712277047697</v>
      </c>
      <c r="AI659">
        <v>-0.20284286475574401</v>
      </c>
    </row>
    <row r="660" spans="1:35" x14ac:dyDescent="0.25">
      <c r="A660" t="s">
        <v>1578</v>
      </c>
      <c r="B660" t="s">
        <v>1577</v>
      </c>
      <c r="C660" t="s">
        <v>102</v>
      </c>
      <c r="D660">
        <v>3880.7361524399998</v>
      </c>
      <c r="E660">
        <v>1228.45</v>
      </c>
      <c r="F660">
        <v>-63.054019999621502</v>
      </c>
      <c r="G660">
        <v>-20.113802633717999</v>
      </c>
      <c r="H660">
        <v>-6.4857458227077203</v>
      </c>
      <c r="I660">
        <v>-10.038067389640201</v>
      </c>
      <c r="J660">
        <v>105.543571166917</v>
      </c>
      <c r="K660">
        <v>11.575840145322401</v>
      </c>
      <c r="L660">
        <v>-47.008454835648301</v>
      </c>
      <c r="M660">
        <v>22.567504058208598</v>
      </c>
      <c r="N660">
        <v>-31.7115043381263</v>
      </c>
      <c r="O660">
        <v>60294</v>
      </c>
      <c r="P660">
        <v>10</v>
      </c>
      <c r="Q660">
        <v>-0.626921210160168</v>
      </c>
      <c r="R660">
        <v>-4.4751166407464904</v>
      </c>
      <c r="S660">
        <v>-3.9739771117518101</v>
      </c>
      <c r="T660">
        <v>-12.8208094157111</v>
      </c>
      <c r="U660">
        <v>79274.636363636295</v>
      </c>
      <c r="V660">
        <v>-8.9145705869023306</v>
      </c>
      <c r="W660">
        <v>165290.421875</v>
      </c>
      <c r="X660">
        <v>0</v>
      </c>
      <c r="Y660">
        <v>2.8197852083089199</v>
      </c>
      <c r="Z660">
        <v>4.1602343900266599E-3</v>
      </c>
      <c r="AA660">
        <v>-5.4630949302412104E-3</v>
      </c>
      <c r="AB660">
        <v>10.835416476732499</v>
      </c>
      <c r="AC660">
        <v>-1.8488005177803499</v>
      </c>
      <c r="AD660">
        <v>-2.3237648579458301</v>
      </c>
      <c r="AE660">
        <v>148714</v>
      </c>
      <c r="AF660">
        <v>0</v>
      </c>
      <c r="AG660">
        <v>27.822312885176</v>
      </c>
      <c r="AH660">
        <v>50.972536018360003</v>
      </c>
      <c r="AI660">
        <v>0</v>
      </c>
    </row>
    <row r="661" spans="1:35" x14ac:dyDescent="0.25">
      <c r="A661" t="s">
        <v>1617</v>
      </c>
      <c r="B661" t="s">
        <v>1616</v>
      </c>
      <c r="C661" t="s">
        <v>336</v>
      </c>
      <c r="D661">
        <v>3875.6192292400001</v>
      </c>
      <c r="E661">
        <v>222.2</v>
      </c>
      <c r="F661">
        <v>154.76491624979801</v>
      </c>
      <c r="G661">
        <v>67.319277108433695</v>
      </c>
      <c r="H661">
        <v>37.033610854147298</v>
      </c>
      <c r="I661">
        <v>33.4812892872148</v>
      </c>
      <c r="J661">
        <v>4.3654365436543703</v>
      </c>
      <c r="K661">
        <v>180.378548895899</v>
      </c>
      <c r="L661">
        <v>170.81048141377201</v>
      </c>
      <c r="M661">
        <v>30.370223059788501</v>
      </c>
      <c r="N661">
        <v>55.721575404025401</v>
      </c>
      <c r="O661">
        <v>566519</v>
      </c>
      <c r="P661">
        <v>10</v>
      </c>
      <c r="Q661">
        <v>3.32480818414321</v>
      </c>
      <c r="R661">
        <v>6.29036115761778</v>
      </c>
      <c r="S661">
        <v>6.7915006866124603</v>
      </c>
      <c r="T661">
        <v>111.514753265954</v>
      </c>
      <c r="U661">
        <v>1535241.18181818</v>
      </c>
      <c r="V661">
        <v>-24.284131475227099</v>
      </c>
      <c r="W661">
        <v>1005103.859375</v>
      </c>
      <c r="X661">
        <v>0</v>
      </c>
      <c r="Y661">
        <v>4.8197351042824098E-2</v>
      </c>
      <c r="Z661">
        <v>5.10544233827638E-3</v>
      </c>
      <c r="AA661">
        <v>5.10544233827638E-3</v>
      </c>
      <c r="AB661">
        <v>0.72322882711304204</v>
      </c>
      <c r="AC661">
        <v>-0.16165125530736199</v>
      </c>
      <c r="AD661">
        <v>0.41457068495737398</v>
      </c>
      <c r="AE661">
        <v>60136</v>
      </c>
      <c r="AF661">
        <v>0</v>
      </c>
      <c r="AG661">
        <v>10.9294208913568</v>
      </c>
      <c r="AH661">
        <v>51.156979462061102</v>
      </c>
      <c r="AI661">
        <v>0</v>
      </c>
    </row>
    <row r="662" spans="1:35" x14ac:dyDescent="0.25">
      <c r="A662" t="s">
        <v>1600</v>
      </c>
      <c r="B662" t="s">
        <v>1599</v>
      </c>
      <c r="C662" t="s">
        <v>1204</v>
      </c>
      <c r="D662">
        <v>3854.5734643349901</v>
      </c>
      <c r="E662">
        <v>82.85</v>
      </c>
      <c r="F662">
        <v>8.8225584230652707</v>
      </c>
      <c r="G662">
        <v>20.334059549745799</v>
      </c>
      <c r="H662">
        <v>10.984594775619501</v>
      </c>
      <c r="I662">
        <v>7.4322732086870396</v>
      </c>
      <c r="J662">
        <v>5.2504526252263197</v>
      </c>
      <c r="K662">
        <v>59.021113243761903</v>
      </c>
      <c r="L662">
        <v>24.868123587038401</v>
      </c>
      <c r="M662">
        <v>-21.038038954099001</v>
      </c>
      <c r="N662">
        <v>8.7363578453375297</v>
      </c>
      <c r="O662">
        <v>656786</v>
      </c>
      <c r="P662">
        <v>1</v>
      </c>
      <c r="Q662">
        <v>-0.24081878386514399</v>
      </c>
      <c r="R662">
        <v>-1.7200474495848099</v>
      </c>
      <c r="S662">
        <v>-1.2189079205901301</v>
      </c>
      <c r="T662">
        <v>150.43124814117101</v>
      </c>
      <c r="U662">
        <v>889291.318181818</v>
      </c>
      <c r="V662">
        <v>-6.6308042460575196</v>
      </c>
      <c r="W662">
        <v>737829.859375</v>
      </c>
      <c r="X662">
        <v>0</v>
      </c>
      <c r="Y662">
        <v>9.1002217051647598</v>
      </c>
      <c r="Z662">
        <v>-0.18768058702221699</v>
      </c>
      <c r="AA662">
        <v>-0.15675520197197301</v>
      </c>
      <c r="AB662">
        <v>0.47368539008633598</v>
      </c>
      <c r="AC662">
        <v>-3.6507886140073997E-2</v>
      </c>
      <c r="AD662">
        <v>-1.01643230742175E-2</v>
      </c>
      <c r="AE662">
        <v>77943</v>
      </c>
      <c r="AF662">
        <v>0</v>
      </c>
      <c r="AG662">
        <v>10.0119649502013</v>
      </c>
      <c r="AH662">
        <v>72.336917272529604</v>
      </c>
      <c r="AI662">
        <v>0</v>
      </c>
    </row>
    <row r="663" spans="1:35" x14ac:dyDescent="0.25">
      <c r="A663" t="s">
        <v>1586</v>
      </c>
      <c r="B663" t="s">
        <v>1585</v>
      </c>
      <c r="C663" t="s">
        <v>504</v>
      </c>
      <c r="D663">
        <v>3851.937802685</v>
      </c>
      <c r="E663">
        <v>1688</v>
      </c>
      <c r="F663">
        <v>62.739585500645802</v>
      </c>
      <c r="G663">
        <v>86.498729422163294</v>
      </c>
      <c r="H663">
        <v>5.4736315921019596</v>
      </c>
      <c r="I663">
        <v>1.9213100251694599</v>
      </c>
      <c r="J663">
        <v>8.1161137440758306</v>
      </c>
      <c r="K663">
        <v>140.78168461593299</v>
      </c>
      <c r="L663">
        <v>78.785150664618897</v>
      </c>
      <c r="M663">
        <v>26.614331551356099</v>
      </c>
      <c r="N663">
        <v>74.901027717754999</v>
      </c>
      <c r="O663">
        <v>15298</v>
      </c>
      <c r="P663">
        <v>10</v>
      </c>
      <c r="Q663">
        <v>0.62293225239188299</v>
      </c>
      <c r="R663">
        <v>-2.7537734762069301</v>
      </c>
      <c r="S663">
        <v>-2.2526339472122401</v>
      </c>
      <c r="T663">
        <v>42.320215834031004</v>
      </c>
      <c r="U663">
        <v>28092.5</v>
      </c>
      <c r="V663">
        <v>11.7294770669003</v>
      </c>
      <c r="W663">
        <v>37039.390625</v>
      </c>
      <c r="X663">
        <v>-6.2936298821455197E-2</v>
      </c>
      <c r="Y663">
        <v>4.0985272554233498</v>
      </c>
      <c r="Z663">
        <v>-0.43563001272510898</v>
      </c>
      <c r="AA663">
        <v>8.0729954689348696E-2</v>
      </c>
      <c r="AB663">
        <v>0.59975122907998801</v>
      </c>
      <c r="AC663">
        <v>-0.17193423113902701</v>
      </c>
      <c r="AD663">
        <v>-0.17074755131892599</v>
      </c>
      <c r="AE663">
        <v>12693</v>
      </c>
      <c r="AF663">
        <v>0</v>
      </c>
      <c r="AG663">
        <v>9.9032401234282101</v>
      </c>
      <c r="AH663">
        <v>74.614447971527497</v>
      </c>
      <c r="AI663">
        <v>0</v>
      </c>
    </row>
    <row r="664" spans="1:35" x14ac:dyDescent="0.25">
      <c r="A664" t="s">
        <v>1553</v>
      </c>
      <c r="B664" t="s">
        <v>1552</v>
      </c>
      <c r="C664" t="s">
        <v>909</v>
      </c>
      <c r="D664">
        <v>3823.2068462349998</v>
      </c>
      <c r="E664">
        <v>591.75</v>
      </c>
      <c r="F664">
        <v>-16.045565163973102</v>
      </c>
      <c r="H664">
        <v>10.6488406881077</v>
      </c>
      <c r="I664">
        <v>7.0965191211752101</v>
      </c>
      <c r="J664">
        <v>23.717786227291899</v>
      </c>
      <c r="K664">
        <v>70.043103448275801</v>
      </c>
      <c r="N664">
        <v>-11.5977017044082</v>
      </c>
      <c r="O664">
        <v>232071</v>
      </c>
      <c r="P664">
        <v>2</v>
      </c>
      <c r="Q664">
        <v>1.05883357527112</v>
      </c>
      <c r="R664">
        <v>-7.2055825623333902</v>
      </c>
      <c r="S664">
        <v>-6.7044430333387002</v>
      </c>
      <c r="T664">
        <v>-38.387957468838302</v>
      </c>
      <c r="U664">
        <v>573054.90909090894</v>
      </c>
      <c r="V664">
        <v>-28.6111111111111</v>
      </c>
      <c r="W664">
        <v>443297.09375</v>
      </c>
      <c r="Y664">
        <v>16.587248501464401</v>
      </c>
      <c r="Z664">
        <v>16.587248501464401</v>
      </c>
      <c r="AB664">
        <v>12.4736369342567</v>
      </c>
      <c r="AC664">
        <v>12.4736369342567</v>
      </c>
      <c r="AE664">
        <v>27612</v>
      </c>
      <c r="AF664">
        <v>0</v>
      </c>
      <c r="AG664">
        <v>4.2993999149397899</v>
      </c>
      <c r="AH664">
        <v>51.236893284209003</v>
      </c>
      <c r="AI664">
        <v>-19.509517504868601</v>
      </c>
    </row>
    <row r="665" spans="1:35" x14ac:dyDescent="0.25">
      <c r="A665" t="s">
        <v>77</v>
      </c>
      <c r="B665" t="s">
        <v>78</v>
      </c>
      <c r="C665" t="s">
        <v>79</v>
      </c>
      <c r="D665">
        <v>3801.427064</v>
      </c>
      <c r="E665">
        <v>291.85000000000002</v>
      </c>
      <c r="F665">
        <v>47.5199787468041</v>
      </c>
      <c r="G665">
        <v>82.714580855193105</v>
      </c>
      <c r="H665">
        <v>11.0963075751808</v>
      </c>
      <c r="I665">
        <v>7.5439860082483197</v>
      </c>
      <c r="J665">
        <v>8.2576666095596796</v>
      </c>
      <c r="K665">
        <v>109.865890051414</v>
      </c>
      <c r="L665">
        <v>63.565543910777301</v>
      </c>
      <c r="M665">
        <v>102.129042183065</v>
      </c>
      <c r="N665">
        <v>71.116879150784797</v>
      </c>
      <c r="O665">
        <v>181276</v>
      </c>
      <c r="P665">
        <v>1</v>
      </c>
      <c r="Q665">
        <v>-1.4020270270270101</v>
      </c>
      <c r="R665">
        <v>-0.47740835464619802</v>
      </c>
      <c r="S665">
        <v>2.3731174348487202E-2</v>
      </c>
      <c r="T665">
        <v>51.391347920494397</v>
      </c>
      <c r="U665">
        <v>352582.36363636301</v>
      </c>
      <c r="V665">
        <v>-46.622930739015402</v>
      </c>
      <c r="W665">
        <v>255817.171875</v>
      </c>
      <c r="X665">
        <v>2.1455609347071899E-2</v>
      </c>
      <c r="Y665">
        <v>0</v>
      </c>
      <c r="Z665">
        <v>0</v>
      </c>
      <c r="AA665">
        <v>0</v>
      </c>
      <c r="AB665">
        <v>5.4468471054163997E-2</v>
      </c>
      <c r="AC665">
        <v>9.46221495096926E-3</v>
      </c>
      <c r="AD665">
        <v>-4.9142858382441403E-2</v>
      </c>
      <c r="AE665">
        <v>25886</v>
      </c>
      <c r="AF665">
        <v>0</v>
      </c>
      <c r="AG665">
        <v>11.315236198360401</v>
      </c>
      <c r="AH665">
        <v>74.997226041741001</v>
      </c>
      <c r="AI665">
        <v>0</v>
      </c>
    </row>
    <row r="666" spans="1:35" x14ac:dyDescent="0.25">
      <c r="A666" t="s">
        <v>1633</v>
      </c>
      <c r="B666" t="s">
        <v>1632</v>
      </c>
      <c r="C666" t="s">
        <v>336</v>
      </c>
      <c r="D666">
        <v>3787.9218192199901</v>
      </c>
      <c r="E666">
        <v>367.6</v>
      </c>
      <c r="F666">
        <v>9.2227940113548392</v>
      </c>
      <c r="G666">
        <v>4.6548042704626402</v>
      </c>
      <c r="H666">
        <v>11.76649437519</v>
      </c>
      <c r="I666">
        <v>8.2141728082575405</v>
      </c>
      <c r="J666">
        <v>0.55767138193687504</v>
      </c>
      <c r="K666">
        <v>26.323024054982799</v>
      </c>
      <c r="L666">
        <v>25.268359175328001</v>
      </c>
      <c r="M666">
        <v>19.4125370522239</v>
      </c>
      <c r="N666">
        <v>-6.9428974339456397</v>
      </c>
      <c r="O666">
        <v>247361</v>
      </c>
      <c r="P666">
        <v>10</v>
      </c>
      <c r="Q666">
        <v>1.5750207239569001</v>
      </c>
      <c r="R666">
        <v>4.6548042704626402</v>
      </c>
      <c r="S666">
        <v>5.1559437994573196</v>
      </c>
      <c r="T666">
        <v>26.621279209643902</v>
      </c>
      <c r="U666">
        <v>233950.545454545</v>
      </c>
      <c r="V666">
        <v>26.0001630008455</v>
      </c>
      <c r="W666">
        <v>157531.75</v>
      </c>
      <c r="X666">
        <v>0</v>
      </c>
      <c r="Y666">
        <v>1.2471858780265899E-2</v>
      </c>
      <c r="Z666">
        <v>-1.49616445916167E-2</v>
      </c>
      <c r="AA666">
        <v>-1.52864823413708E-3</v>
      </c>
      <c r="AB666">
        <v>2.1259809072981999</v>
      </c>
      <c r="AC666">
        <v>0.13273443698041601</v>
      </c>
      <c r="AD666">
        <v>-0.134544929732722</v>
      </c>
      <c r="AE666">
        <v>88548</v>
      </c>
      <c r="AF666">
        <v>0</v>
      </c>
      <c r="AG666">
        <v>14.071567182972</v>
      </c>
      <c r="AH666">
        <v>74.958833025352106</v>
      </c>
      <c r="AI666">
        <v>0</v>
      </c>
    </row>
    <row r="667" spans="1:35" x14ac:dyDescent="0.25">
      <c r="A667" t="s">
        <v>1584</v>
      </c>
      <c r="B667" t="s">
        <v>1583</v>
      </c>
      <c r="C667" t="s">
        <v>88</v>
      </c>
      <c r="D667">
        <v>3778.5713685199999</v>
      </c>
      <c r="E667">
        <v>924.25</v>
      </c>
      <c r="F667">
        <v>-55.706084178172603</v>
      </c>
      <c r="G667">
        <v>-8.8510848126232702</v>
      </c>
      <c r="H667">
        <v>-17.077875471020899</v>
      </c>
      <c r="I667">
        <v>-20.630197037953401</v>
      </c>
      <c r="J667">
        <v>87.827968623207994</v>
      </c>
      <c r="K667">
        <v>13.4049079754601</v>
      </c>
      <c r="L667">
        <v>-39.660519014199402</v>
      </c>
      <c r="N667">
        <v>-20.4487865170315</v>
      </c>
      <c r="O667">
        <v>129705</v>
      </c>
      <c r="P667">
        <v>10</v>
      </c>
      <c r="Q667">
        <v>1.63294479876842</v>
      </c>
      <c r="R667">
        <v>-4.1085231104424897</v>
      </c>
      <c r="S667">
        <v>-3.6073835814478099</v>
      </c>
      <c r="T667">
        <v>59.851369837689901</v>
      </c>
      <c r="U667">
        <v>60219.818181818096</v>
      </c>
      <c r="V667">
        <v>124.05037052391501</v>
      </c>
      <c r="W667">
        <v>93952.078125</v>
      </c>
      <c r="X667">
        <v>0.16169132256969401</v>
      </c>
      <c r="Y667">
        <v>3.6228502428318002E-2</v>
      </c>
      <c r="Z667">
        <v>2.5487267701846E-3</v>
      </c>
      <c r="AA667">
        <v>-0.135133060143838</v>
      </c>
      <c r="AB667">
        <v>1.1668980897738099</v>
      </c>
      <c r="AC667">
        <v>-3.78410113386329E-2</v>
      </c>
      <c r="AD667">
        <v>2.1212915724652701E-2</v>
      </c>
      <c r="AE667">
        <v>95833</v>
      </c>
      <c r="AF667">
        <v>0</v>
      </c>
      <c r="AG667">
        <v>16.199026246783401</v>
      </c>
      <c r="AH667">
        <v>71.374349527142499</v>
      </c>
      <c r="AI667">
        <v>3.1041999888415699E-2</v>
      </c>
    </row>
    <row r="668" spans="1:35" x14ac:dyDescent="0.25">
      <c r="A668" t="s">
        <v>1619</v>
      </c>
      <c r="B668" t="s">
        <v>1618</v>
      </c>
      <c r="C668" t="s">
        <v>457</v>
      </c>
      <c r="D668">
        <v>3771.1112343250002</v>
      </c>
      <c r="E668">
        <v>153.15</v>
      </c>
      <c r="F668">
        <v>68.139642292430906</v>
      </c>
      <c r="G668">
        <v>16.198786039453701</v>
      </c>
      <c r="H668">
        <v>6.2803608605135404</v>
      </c>
      <c r="I668">
        <v>2.7280392935810398</v>
      </c>
      <c r="J668">
        <v>9.6963761018609098</v>
      </c>
      <c r="K668">
        <v>86.540803897685706</v>
      </c>
      <c r="L668">
        <v>84.185207456404001</v>
      </c>
      <c r="M668">
        <v>7.1463765986129397</v>
      </c>
      <c r="N668">
        <v>4.60108433504542</v>
      </c>
      <c r="O668">
        <v>138340</v>
      </c>
      <c r="P668">
        <v>1</v>
      </c>
      <c r="Q668">
        <v>-0.71312803889788901</v>
      </c>
      <c r="R668">
        <v>-0.487329434697855</v>
      </c>
      <c r="S668">
        <v>1.3810094296830101E-2</v>
      </c>
      <c r="T668">
        <v>4.1426710931442203</v>
      </c>
      <c r="U668">
        <v>317795.95454545401</v>
      </c>
      <c r="V668">
        <v>-50.562311714023302</v>
      </c>
      <c r="W668">
        <v>678495.65625</v>
      </c>
      <c r="X668">
        <v>0</v>
      </c>
      <c r="Y668">
        <v>7.6747300415232704</v>
      </c>
      <c r="Z668">
        <v>3.1227382012262002</v>
      </c>
      <c r="AA668">
        <v>3.2223944236625202</v>
      </c>
      <c r="AB668">
        <v>0.319590355497886</v>
      </c>
      <c r="AC668">
        <v>-3.5227321164865701</v>
      </c>
      <c r="AD668">
        <v>-3.6272226719264</v>
      </c>
      <c r="AE668">
        <v>41944</v>
      </c>
      <c r="AF668">
        <v>0</v>
      </c>
      <c r="AG668">
        <v>11.3055562732906</v>
      </c>
      <c r="AH668">
        <v>73.977278324020205</v>
      </c>
      <c r="AI668">
        <v>0</v>
      </c>
    </row>
    <row r="669" spans="1:35" x14ac:dyDescent="0.25">
      <c r="A669" t="s">
        <v>1641</v>
      </c>
      <c r="B669" t="s">
        <v>1640</v>
      </c>
      <c r="C669" t="s">
        <v>504</v>
      </c>
      <c r="D669">
        <v>3770.6799450899998</v>
      </c>
      <c r="E669">
        <v>38.4</v>
      </c>
      <c r="F669">
        <v>137.41978137068</v>
      </c>
      <c r="G669">
        <v>66.594360086767793</v>
      </c>
      <c r="H669">
        <v>60.334029227557401</v>
      </c>
      <c r="I669">
        <v>56.781707660624903</v>
      </c>
      <c r="J669">
        <v>1.3020833333333199</v>
      </c>
      <c r="K669">
        <v>212.19512195121899</v>
      </c>
      <c r="L669">
        <v>153.46534653465301</v>
      </c>
      <c r="M669">
        <v>109.566337660551</v>
      </c>
      <c r="N669">
        <v>54.996658382359499</v>
      </c>
      <c r="O669">
        <v>21177560</v>
      </c>
      <c r="P669">
        <v>1</v>
      </c>
      <c r="Q669">
        <v>9.8712446351931096</v>
      </c>
      <c r="R669">
        <v>15.662650602409601</v>
      </c>
      <c r="S669">
        <v>16.163790131404301</v>
      </c>
      <c r="T669">
        <v>192.34424007899401</v>
      </c>
      <c r="U669">
        <v>10004943.227272701</v>
      </c>
      <c r="V669">
        <v>463.95652294326499</v>
      </c>
      <c r="W669">
        <v>8678054.953125</v>
      </c>
      <c r="Y669">
        <v>4.6378721489666402E-2</v>
      </c>
      <c r="Z669">
        <v>-6.6186900734905402E-4</v>
      </c>
      <c r="AB669">
        <v>2.9860270200501599E-2</v>
      </c>
      <c r="AC669">
        <v>-2.2175260784063201E-3</v>
      </c>
      <c r="AE669">
        <v>343230</v>
      </c>
      <c r="AF669">
        <v>0.91328968717810499</v>
      </c>
      <c r="AG669">
        <v>26.618869540014501</v>
      </c>
      <c r="AH669">
        <v>59.784688873300603</v>
      </c>
      <c r="AI669">
        <v>-0.85318506867552202</v>
      </c>
    </row>
    <row r="670" spans="1:35" x14ac:dyDescent="0.25">
      <c r="A670" t="s">
        <v>1602</v>
      </c>
      <c r="B670" t="s">
        <v>1601</v>
      </c>
      <c r="C670" t="s">
        <v>336</v>
      </c>
      <c r="D670">
        <v>3770.2544600000001</v>
      </c>
      <c r="E670">
        <v>747.35</v>
      </c>
      <c r="F670">
        <v>-32.877303423487902</v>
      </c>
      <c r="G670">
        <v>1.7494894486044901</v>
      </c>
      <c r="H670">
        <v>-10.362818590704601</v>
      </c>
      <c r="I670">
        <v>-13.915140157637101</v>
      </c>
      <c r="J670">
        <v>88.653241453134399</v>
      </c>
      <c r="K670">
        <v>7.2238163558106097</v>
      </c>
      <c r="L670">
        <v>-16.8317382595148</v>
      </c>
      <c r="N670">
        <v>-9.8482122558037908</v>
      </c>
      <c r="O670">
        <v>33395</v>
      </c>
      <c r="P670">
        <v>2</v>
      </c>
      <c r="Q670">
        <v>0.63964449232426601</v>
      </c>
      <c r="R670">
        <v>-2.83429760124812</v>
      </c>
      <c r="S670">
        <v>-2.33315807225343</v>
      </c>
      <c r="T670">
        <v>-30.872094226748601</v>
      </c>
      <c r="U670">
        <v>61269.590909090897</v>
      </c>
      <c r="V670">
        <v>-88.530873398288904</v>
      </c>
      <c r="W670">
        <v>55685.828125</v>
      </c>
      <c r="X670">
        <v>9.8481416556694498E-2</v>
      </c>
      <c r="Y670">
        <v>8.2783143920742095</v>
      </c>
      <c r="Z670">
        <v>0.242250497331152</v>
      </c>
      <c r="AA670">
        <v>0.126034547280927</v>
      </c>
      <c r="AB670">
        <v>0.677134584703866</v>
      </c>
      <c r="AC670">
        <v>5.6827716609875602E-2</v>
      </c>
      <c r="AD670">
        <v>0.14224852770282201</v>
      </c>
      <c r="AE670">
        <v>75943</v>
      </c>
      <c r="AF670">
        <v>0</v>
      </c>
      <c r="AG670">
        <v>14.881893206751799</v>
      </c>
      <c r="AH670">
        <v>65.099515471430493</v>
      </c>
      <c r="AI670">
        <v>0</v>
      </c>
    </row>
    <row r="671" spans="1:35" x14ac:dyDescent="0.25">
      <c r="A671" t="s">
        <v>1610</v>
      </c>
      <c r="B671" t="s">
        <v>1609</v>
      </c>
      <c r="C671" t="s">
        <v>91</v>
      </c>
      <c r="D671">
        <v>3760.3557492149998</v>
      </c>
      <c r="E671">
        <v>480.2</v>
      </c>
      <c r="F671">
        <v>28.0072321961588</v>
      </c>
      <c r="G671">
        <v>70.828886517253594</v>
      </c>
      <c r="H671">
        <v>16.836982968369799</v>
      </c>
      <c r="I671">
        <v>13.284661401437299</v>
      </c>
      <c r="J671">
        <v>6.3931695127030297</v>
      </c>
      <c r="K671">
        <v>132.20502901353899</v>
      </c>
      <c r="L671">
        <v>44.052797360131898</v>
      </c>
      <c r="N671">
        <v>59.231184812845299</v>
      </c>
      <c r="O671">
        <v>98284</v>
      </c>
      <c r="P671">
        <v>5</v>
      </c>
      <c r="Q671">
        <v>-0.30104847918612798</v>
      </c>
      <c r="R671">
        <v>-1.0712814173877101</v>
      </c>
      <c r="S671">
        <v>-0.57014188839303304</v>
      </c>
      <c r="T671">
        <v>28.249494356364501</v>
      </c>
      <c r="U671">
        <v>332290.95454545401</v>
      </c>
      <c r="V671">
        <v>-19.827719816299702</v>
      </c>
      <c r="W671">
        <v>299492.546875</v>
      </c>
      <c r="X671">
        <v>-3.3302434224778299</v>
      </c>
      <c r="Y671">
        <v>9.8604434595690709</v>
      </c>
      <c r="Z671">
        <v>-0.792569755566921</v>
      </c>
      <c r="AA671">
        <v>-1.0034164326839701</v>
      </c>
      <c r="AB671">
        <v>4.2818591995880304</v>
      </c>
      <c r="AC671">
        <v>0.124908464737159</v>
      </c>
      <c r="AD671">
        <v>0.19241249891078499</v>
      </c>
      <c r="AE671">
        <v>62851</v>
      </c>
      <c r="AF671">
        <v>0</v>
      </c>
      <c r="AG671">
        <v>9.0141760905403991</v>
      </c>
      <c r="AH671">
        <v>57.697678990689298</v>
      </c>
      <c r="AI671">
        <v>0</v>
      </c>
    </row>
    <row r="672" spans="1:35" x14ac:dyDescent="0.25">
      <c r="A672" t="s">
        <v>1744</v>
      </c>
      <c r="B672" t="s">
        <v>1743</v>
      </c>
      <c r="C672" t="s">
        <v>91</v>
      </c>
      <c r="D672">
        <v>3740.71316311999</v>
      </c>
      <c r="E672">
        <v>321.89999999999998</v>
      </c>
      <c r="F672">
        <v>224.76968099801701</v>
      </c>
      <c r="G672">
        <v>192.53663523798701</v>
      </c>
      <c r="H672">
        <v>45.491525423728802</v>
      </c>
      <c r="I672">
        <v>41.939203856796297</v>
      </c>
      <c r="J672">
        <v>7.1450761105933598</v>
      </c>
      <c r="K672">
        <v>326.35761589403899</v>
      </c>
      <c r="L672">
        <v>240.81524616198999</v>
      </c>
      <c r="M672">
        <v>40.236172737833499</v>
      </c>
      <c r="N672">
        <v>180.93893353357799</v>
      </c>
      <c r="O672">
        <v>627514</v>
      </c>
      <c r="P672">
        <v>10</v>
      </c>
      <c r="Q672">
        <v>0.57803468208091402</v>
      </c>
      <c r="R672">
        <v>19.376970146486101</v>
      </c>
      <c r="S672">
        <v>19.8781096754808</v>
      </c>
      <c r="T672">
        <v>13.9333264339392</v>
      </c>
      <c r="U672">
        <v>436032.36363636301</v>
      </c>
      <c r="V672">
        <v>148.47611316794999</v>
      </c>
      <c r="W672">
        <v>276335.734375</v>
      </c>
      <c r="X672">
        <v>-1.93277286850153</v>
      </c>
      <c r="Y672">
        <v>0</v>
      </c>
      <c r="Z672">
        <v>0</v>
      </c>
      <c r="AA672">
        <v>0</v>
      </c>
      <c r="AB672">
        <v>1.2765335891237401E-3</v>
      </c>
      <c r="AC672">
        <v>1.2765335891237401E-3</v>
      </c>
      <c r="AD672">
        <v>1.2765335891237401E-3</v>
      </c>
      <c r="AE672">
        <v>9824</v>
      </c>
      <c r="AF672">
        <v>0</v>
      </c>
      <c r="AG672">
        <v>4.2210499635931198</v>
      </c>
      <c r="AH672">
        <v>58.644158424868401</v>
      </c>
      <c r="AI672">
        <v>-5.1539366658843698E-3</v>
      </c>
    </row>
    <row r="673" spans="1:35" x14ac:dyDescent="0.25">
      <c r="A673" t="s">
        <v>1612</v>
      </c>
      <c r="B673" t="s">
        <v>1611</v>
      </c>
      <c r="C673" t="s">
        <v>1613</v>
      </c>
      <c r="D673">
        <v>3732.93619579499</v>
      </c>
      <c r="E673">
        <v>183.95</v>
      </c>
      <c r="F673">
        <v>2.4025996782676402</v>
      </c>
      <c r="G673">
        <v>12.164634146341401</v>
      </c>
      <c r="H673">
        <v>13.6546184738955</v>
      </c>
      <c r="I673">
        <v>10.102296906963</v>
      </c>
      <c r="J673">
        <v>7.31176950258223</v>
      </c>
      <c r="K673">
        <v>30.692717584369401</v>
      </c>
      <c r="L673">
        <v>18.4481648422408</v>
      </c>
      <c r="M673">
        <v>1.35245412241751</v>
      </c>
      <c r="N673">
        <v>0.56693244193316605</v>
      </c>
      <c r="O673">
        <v>649560</v>
      </c>
      <c r="P673">
        <v>10</v>
      </c>
      <c r="Q673">
        <v>0.27255382938130202</v>
      </c>
      <c r="R673">
        <v>-1.0489510489510501</v>
      </c>
      <c r="S673">
        <v>-0.54781151995637201</v>
      </c>
      <c r="T673">
        <v>102.52043724161101</v>
      </c>
      <c r="U673">
        <v>673241.136363636</v>
      </c>
      <c r="V673">
        <v>124.95350697655</v>
      </c>
      <c r="W673">
        <v>358331.5625</v>
      </c>
      <c r="X673">
        <v>0</v>
      </c>
      <c r="Y673">
        <v>12.3267764161986</v>
      </c>
      <c r="Z673">
        <v>0.27095187767724299</v>
      </c>
      <c r="AA673">
        <v>0.26105533536783698</v>
      </c>
      <c r="AB673">
        <v>6.16086836895483</v>
      </c>
      <c r="AC673">
        <v>0.18707502040529</v>
      </c>
      <c r="AD673">
        <v>0.23023589660282501</v>
      </c>
      <c r="AE673">
        <v>242817</v>
      </c>
      <c r="AF673">
        <v>0</v>
      </c>
      <c r="AG673">
        <v>13.0851632259407</v>
      </c>
      <c r="AH673">
        <v>64.684842379036496</v>
      </c>
      <c r="AI673">
        <v>0</v>
      </c>
    </row>
    <row r="674" spans="1:35" x14ac:dyDescent="0.25">
      <c r="A674" t="s">
        <v>1621</v>
      </c>
      <c r="B674" t="s">
        <v>1620</v>
      </c>
      <c r="C674" t="s">
        <v>1253</v>
      </c>
      <c r="D674">
        <v>3730.8735000000001</v>
      </c>
      <c r="E674">
        <v>71.349999999999994</v>
      </c>
      <c r="F674">
        <v>9.2617758967925408</v>
      </c>
      <c r="G674">
        <v>9.2984068627450807</v>
      </c>
      <c r="H674">
        <v>4.2063937184521998E-2</v>
      </c>
      <c r="I674">
        <v>-3.51025762974797</v>
      </c>
      <c r="J674">
        <v>2.2845129642607098</v>
      </c>
      <c r="K674">
        <v>32.105165710053598</v>
      </c>
      <c r="L674">
        <v>25.307341060765701</v>
      </c>
      <c r="M674">
        <v>-2.1227219981790602</v>
      </c>
      <c r="N674">
        <v>-2.2992948416632002</v>
      </c>
      <c r="O674">
        <v>216179</v>
      </c>
      <c r="P674">
        <v>102</v>
      </c>
      <c r="Q674">
        <v>0.66309255079006602</v>
      </c>
      <c r="R674">
        <v>0.29519257801517201</v>
      </c>
      <c r="S674">
        <v>0.79633210700985801</v>
      </c>
      <c r="T674">
        <v>-65.827499047597897</v>
      </c>
      <c r="U674">
        <v>369494.5</v>
      </c>
      <c r="V674">
        <v>124.28464714792599</v>
      </c>
      <c r="W674">
        <v>271274.921875</v>
      </c>
      <c r="Y674">
        <v>9.1274763135228199</v>
      </c>
      <c r="Z674">
        <v>0</v>
      </c>
      <c r="AB674">
        <v>24.907783979328102</v>
      </c>
      <c r="AC674">
        <v>-1.6341030146425399</v>
      </c>
      <c r="AF674">
        <v>0</v>
      </c>
      <c r="AG674">
        <v>33.813781912144698</v>
      </c>
      <c r="AH674">
        <v>18.477174849267801</v>
      </c>
      <c r="AI674">
        <v>0</v>
      </c>
    </row>
    <row r="675" spans="1:35" x14ac:dyDescent="0.25">
      <c r="A675" t="s">
        <v>1652</v>
      </c>
      <c r="B675" t="s">
        <v>1651</v>
      </c>
      <c r="C675" t="s">
        <v>61</v>
      </c>
      <c r="D675">
        <v>3729.94391021</v>
      </c>
      <c r="E675">
        <v>255.55</v>
      </c>
      <c r="F675">
        <v>-6.2260550651334396</v>
      </c>
      <c r="G675">
        <v>19.611514158670701</v>
      </c>
      <c r="H675">
        <v>7.4190836485918403</v>
      </c>
      <c r="I675">
        <v>3.8667620816593402</v>
      </c>
      <c r="J675">
        <v>4.3631383290940899</v>
      </c>
      <c r="K675">
        <v>60.169225947978603</v>
      </c>
      <c r="L675">
        <v>9.8195100988397108</v>
      </c>
      <c r="M675">
        <v>-19.678642209902399</v>
      </c>
      <c r="N675">
        <v>8.0138124542624301</v>
      </c>
      <c r="O675">
        <v>601511</v>
      </c>
      <c r="P675">
        <v>10</v>
      </c>
      <c r="Q675">
        <v>0.17640141121129599</v>
      </c>
      <c r="R675">
        <v>5.2946023897816303</v>
      </c>
      <c r="S675">
        <v>5.7957419187763097</v>
      </c>
      <c r="T675">
        <v>-51.095354590814203</v>
      </c>
      <c r="U675">
        <v>941727.90909090894</v>
      </c>
      <c r="V675">
        <v>98.820321279830694</v>
      </c>
      <c r="W675">
        <v>1845056.9375</v>
      </c>
      <c r="X675">
        <v>0</v>
      </c>
      <c r="Y675">
        <v>9.0372442094181995</v>
      </c>
      <c r="Z675">
        <v>2.1646210222883099E-3</v>
      </c>
      <c r="AA675">
        <v>-6.7945846667097201E-2</v>
      </c>
      <c r="AB675">
        <v>2.5575486384359301</v>
      </c>
      <c r="AC675">
        <v>-2.1454041118675802</v>
      </c>
      <c r="AD675">
        <v>-2.99932077406765</v>
      </c>
      <c r="AE675">
        <v>87426</v>
      </c>
      <c r="AF675">
        <v>17.533517138952799</v>
      </c>
      <c r="AG675">
        <v>10.1093437278731</v>
      </c>
      <c r="AH675">
        <v>70.151070918722795</v>
      </c>
      <c r="AI675">
        <v>0</v>
      </c>
    </row>
    <row r="676" spans="1:35" x14ac:dyDescent="0.25">
      <c r="A676" t="s">
        <v>1627</v>
      </c>
      <c r="B676" t="s">
        <v>1626</v>
      </c>
      <c r="C676" t="s">
        <v>35</v>
      </c>
      <c r="D676">
        <v>3724.7253936799998</v>
      </c>
      <c r="E676">
        <v>125.59</v>
      </c>
      <c r="F676">
        <v>13.268685247888399</v>
      </c>
      <c r="G676">
        <v>32.660821802049199</v>
      </c>
      <c r="H676">
        <v>6.0815947292845696</v>
      </c>
      <c r="I676">
        <v>2.5292731623520699</v>
      </c>
      <c r="J676">
        <v>1.1227008519786501</v>
      </c>
      <c r="K676">
        <v>48.803317535544998</v>
      </c>
      <c r="L676">
        <v>29.3142504118616</v>
      </c>
      <c r="M676">
        <v>15.9786852285982</v>
      </c>
      <c r="N676">
        <v>21.063120097640901</v>
      </c>
      <c r="O676">
        <v>892200</v>
      </c>
      <c r="P676">
        <v>0</v>
      </c>
      <c r="Q676">
        <v>0.279463430213995</v>
      </c>
      <c r="R676">
        <v>1.8407395394096699</v>
      </c>
      <c r="S676">
        <v>2.34187906840436</v>
      </c>
      <c r="T676">
        <v>81.086029056574603</v>
      </c>
      <c r="U676">
        <v>579563.27272727201</v>
      </c>
      <c r="V676">
        <v>28.511858034871899</v>
      </c>
      <c r="W676">
        <v>620123.359375</v>
      </c>
    </row>
    <row r="677" spans="1:35" x14ac:dyDescent="0.25">
      <c r="A677" t="s">
        <v>1606</v>
      </c>
      <c r="B677" t="s">
        <v>1605</v>
      </c>
      <c r="C677" t="s">
        <v>533</v>
      </c>
      <c r="D677">
        <v>3699.0403499399999</v>
      </c>
      <c r="E677">
        <v>8943.35</v>
      </c>
      <c r="F677">
        <v>-42.1644163872229</v>
      </c>
      <c r="G677">
        <v>-2.35504773966731</v>
      </c>
      <c r="H677">
        <v>-6.9873741575838197</v>
      </c>
      <c r="I677">
        <v>-10.539695724516299</v>
      </c>
      <c r="J677">
        <v>44.800326499577899</v>
      </c>
      <c r="K677">
        <v>8.0114734299516996</v>
      </c>
      <c r="L677">
        <v>-26.118851223249699</v>
      </c>
      <c r="M677">
        <v>5.37958422844018</v>
      </c>
      <c r="N677">
        <v>-13.9527494440756</v>
      </c>
      <c r="O677">
        <v>1010</v>
      </c>
      <c r="P677">
        <v>10</v>
      </c>
      <c r="Q677">
        <v>0.46393808167782802</v>
      </c>
      <c r="R677">
        <v>-3.8644071440472501</v>
      </c>
      <c r="S677">
        <v>-3.36326761505256</v>
      </c>
      <c r="T677">
        <v>-41.584731058415201</v>
      </c>
      <c r="U677">
        <v>988.04545454545405</v>
      </c>
      <c r="V677">
        <v>1.50753768844221</v>
      </c>
      <c r="W677">
        <v>1061.890625</v>
      </c>
      <c r="X677">
        <v>0</v>
      </c>
      <c r="Y677">
        <v>2.5740337326015998</v>
      </c>
      <c r="Z677">
        <v>-2.7820106910072001E-2</v>
      </c>
      <c r="AA677">
        <v>0</v>
      </c>
      <c r="AB677">
        <v>0.33925609611702501</v>
      </c>
      <c r="AC677">
        <v>-4.7265302743409003E-2</v>
      </c>
      <c r="AD677">
        <v>-0.18922967182862799</v>
      </c>
      <c r="AE677">
        <v>16361</v>
      </c>
      <c r="AF677">
        <v>0.48131672854795399</v>
      </c>
      <c r="AG677">
        <v>9.4372733599854399</v>
      </c>
      <c r="AH677">
        <v>74.990590257956896</v>
      </c>
      <c r="AI677">
        <v>0</v>
      </c>
    </row>
    <row r="678" spans="1:35" x14ac:dyDescent="0.25">
      <c r="A678" t="s">
        <v>1604</v>
      </c>
      <c r="B678" t="s">
        <v>1603</v>
      </c>
      <c r="C678" t="s">
        <v>85</v>
      </c>
      <c r="D678">
        <v>3669.7904963999999</v>
      </c>
      <c r="E678">
        <v>23.6</v>
      </c>
      <c r="F678">
        <v>-42.9805496840969</v>
      </c>
      <c r="G678">
        <v>5.12249443207127</v>
      </c>
      <c r="H678">
        <v>0.63965884861408095</v>
      </c>
      <c r="I678">
        <v>-2.9126627183184102</v>
      </c>
      <c r="J678">
        <v>45.762711864406697</v>
      </c>
      <c r="K678">
        <v>54.248366013071902</v>
      </c>
      <c r="L678">
        <v>-26.934984520123798</v>
      </c>
      <c r="M678">
        <v>47.328449116924098</v>
      </c>
      <c r="N678">
        <v>-6.47520727233701</v>
      </c>
      <c r="O678">
        <v>554416</v>
      </c>
      <c r="P678">
        <v>1</v>
      </c>
      <c r="Q678">
        <v>0.21231422505308101</v>
      </c>
      <c r="R678">
        <v>-6.7193675889328004</v>
      </c>
      <c r="S678">
        <v>-6.2182280599381103</v>
      </c>
      <c r="T678">
        <v>-37.167401430239003</v>
      </c>
      <c r="U678">
        <v>203888.318181818</v>
      </c>
      <c r="V678">
        <v>50.827432171781602</v>
      </c>
      <c r="W678">
        <v>163403.578125</v>
      </c>
      <c r="X678">
        <v>0</v>
      </c>
      <c r="Y678">
        <v>0</v>
      </c>
      <c r="Z678">
        <v>0</v>
      </c>
      <c r="AA678">
        <v>0</v>
      </c>
      <c r="AB678">
        <v>0.238671853572899</v>
      </c>
      <c r="AC678">
        <v>0</v>
      </c>
      <c r="AD678">
        <v>-0.142678444590676</v>
      </c>
      <c r="AE678">
        <v>14166</v>
      </c>
      <c r="AF678">
        <v>0</v>
      </c>
      <c r="AG678">
        <v>0.99346164353972299</v>
      </c>
      <c r="AH678">
        <v>74.968824435587706</v>
      </c>
      <c r="AI678">
        <v>0</v>
      </c>
    </row>
    <row r="679" spans="1:35" x14ac:dyDescent="0.25">
      <c r="A679" t="s">
        <v>1639</v>
      </c>
      <c r="B679" t="s">
        <v>1638</v>
      </c>
      <c r="C679" t="s">
        <v>373</v>
      </c>
      <c r="D679">
        <v>3652.25848425</v>
      </c>
      <c r="E679">
        <v>68.599999999999994</v>
      </c>
      <c r="F679">
        <v>-22.329718169437601</v>
      </c>
      <c r="G679">
        <v>1.0309278350515201</v>
      </c>
      <c r="H679">
        <v>15.488215488215401</v>
      </c>
      <c r="I679">
        <v>11.935893921282901</v>
      </c>
      <c r="J679">
        <v>37.755102040816297</v>
      </c>
      <c r="K679">
        <v>49.455337690631701</v>
      </c>
      <c r="L679">
        <v>-6.2841530054644901</v>
      </c>
      <c r="M679">
        <v>-15.054091876685201</v>
      </c>
      <c r="N679">
        <v>-10.5667738693567</v>
      </c>
      <c r="O679">
        <v>24107899</v>
      </c>
      <c r="P679">
        <v>2</v>
      </c>
      <c r="Q679">
        <v>1.62962962962962</v>
      </c>
      <c r="R679">
        <v>3.0803906836964599</v>
      </c>
      <c r="S679">
        <v>3.5815302126911499</v>
      </c>
      <c r="T679">
        <v>230.385311359447</v>
      </c>
      <c r="U679">
        <v>9849843.4545454495</v>
      </c>
      <c r="V679">
        <v>221.72219783035399</v>
      </c>
      <c r="W679">
        <v>9195932.109375</v>
      </c>
      <c r="X679">
        <v>0</v>
      </c>
      <c r="Y679">
        <v>0.91600645553489302</v>
      </c>
      <c r="Z679">
        <v>-0.47880489503037699</v>
      </c>
      <c r="AA679">
        <v>-1.5254207690695001</v>
      </c>
      <c r="AB679">
        <v>22.5679527945864</v>
      </c>
      <c r="AC679">
        <v>1.1490080208212301</v>
      </c>
      <c r="AD679">
        <v>-0.16066875306898601</v>
      </c>
      <c r="AE679">
        <v>306438</v>
      </c>
      <c r="AF679">
        <v>0</v>
      </c>
      <c r="AG679">
        <v>39.756762893822803</v>
      </c>
      <c r="AH679">
        <v>0</v>
      </c>
      <c r="AI679">
        <v>0</v>
      </c>
    </row>
    <row r="680" spans="1:35" x14ac:dyDescent="0.25">
      <c r="A680" t="s">
        <v>1662</v>
      </c>
      <c r="B680" t="s">
        <v>1661</v>
      </c>
      <c r="C680" t="s">
        <v>373</v>
      </c>
      <c r="D680">
        <v>3622.7452079999998</v>
      </c>
      <c r="E680">
        <v>400</v>
      </c>
      <c r="F680">
        <v>-12.1359665147979</v>
      </c>
      <c r="G680">
        <v>10.2839812517231</v>
      </c>
      <c r="H680">
        <v>2.5772534940376999</v>
      </c>
      <c r="I680">
        <v>-0.97506807289479902</v>
      </c>
      <c r="J680">
        <v>6.9749999999999899</v>
      </c>
      <c r="K680">
        <v>32.846230488209798</v>
      </c>
      <c r="L680">
        <v>3.9095986491752202</v>
      </c>
      <c r="M680">
        <v>15.739270769833601</v>
      </c>
      <c r="N680">
        <v>-1.3137204526850901</v>
      </c>
      <c r="O680">
        <v>609</v>
      </c>
      <c r="P680">
        <v>10</v>
      </c>
      <c r="Q680">
        <v>-0.49751243781094501</v>
      </c>
      <c r="R680">
        <v>2.4590163934426199</v>
      </c>
      <c r="S680">
        <v>2.96015592243731</v>
      </c>
      <c r="T680">
        <v>-73.940949935815098</v>
      </c>
      <c r="U680">
        <v>28212.272727272699</v>
      </c>
      <c r="V680">
        <v>-58.711864406779597</v>
      </c>
      <c r="W680">
        <v>15582.78125</v>
      </c>
      <c r="X680">
        <v>-5.5482786798251001E-3</v>
      </c>
      <c r="Y680">
        <v>0.14836873948878601</v>
      </c>
      <c r="Z680">
        <v>0.130283570304014</v>
      </c>
      <c r="AA680">
        <v>-0.20400465877864099</v>
      </c>
      <c r="AB680">
        <v>14.3292963317888</v>
      </c>
      <c r="AC680">
        <v>0.23562429897498999</v>
      </c>
      <c r="AD680">
        <v>0.86089866135570503</v>
      </c>
      <c r="AE680">
        <v>23540</v>
      </c>
      <c r="AF680">
        <v>0</v>
      </c>
      <c r="AG680">
        <v>5.1836158442859999</v>
      </c>
      <c r="AH680">
        <v>70.337871307454094</v>
      </c>
      <c r="AI680">
        <v>0</v>
      </c>
    </row>
    <row r="681" spans="1:35" x14ac:dyDescent="0.25">
      <c r="A681" t="s">
        <v>1697</v>
      </c>
      <c r="B681" t="s">
        <v>1696</v>
      </c>
      <c r="C681" t="s">
        <v>309</v>
      </c>
      <c r="D681">
        <v>3607.75109715599</v>
      </c>
      <c r="E681">
        <v>29.77</v>
      </c>
      <c r="F681">
        <v>261.26748933539301</v>
      </c>
      <c r="G681">
        <v>237.14609286523199</v>
      </c>
      <c r="H681">
        <v>107.745987438939</v>
      </c>
      <c r="I681">
        <v>104.19366587200599</v>
      </c>
      <c r="J681">
        <v>0</v>
      </c>
      <c r="K681">
        <v>651.76767676767599</v>
      </c>
      <c r="L681">
        <v>277.31305449936599</v>
      </c>
      <c r="M681">
        <v>73.382414561941303</v>
      </c>
      <c r="N681">
        <v>225.548391160823</v>
      </c>
      <c r="O681">
        <v>7847490</v>
      </c>
      <c r="P681">
        <v>1</v>
      </c>
      <c r="Q681">
        <v>4.9717912552891397</v>
      </c>
      <c r="R681">
        <v>13.756209400076401</v>
      </c>
      <c r="S681">
        <v>14.2573489290711</v>
      </c>
      <c r="T681">
        <v>-4.5273266315628398</v>
      </c>
      <c r="U681">
        <v>4310953.1363636302</v>
      </c>
      <c r="V681">
        <v>29.496620129782201</v>
      </c>
      <c r="W681">
        <v>2482131.421875</v>
      </c>
      <c r="X681">
        <v>13.0062694443055</v>
      </c>
      <c r="Y681">
        <v>0.345877519373128</v>
      </c>
      <c r="Z681">
        <v>0</v>
      </c>
      <c r="AA681">
        <v>0</v>
      </c>
      <c r="AB681">
        <v>0.18144907605074001</v>
      </c>
      <c r="AC681">
        <v>0</v>
      </c>
      <c r="AD681">
        <v>8.7118843494432205E-2</v>
      </c>
      <c r="AE681">
        <v>38721</v>
      </c>
      <c r="AF681">
        <v>0</v>
      </c>
      <c r="AG681">
        <v>4.7706162262600698</v>
      </c>
      <c r="AH681">
        <v>73.913125507967806</v>
      </c>
      <c r="AI681">
        <v>13.0062694443055</v>
      </c>
    </row>
    <row r="682" spans="1:35" x14ac:dyDescent="0.25">
      <c r="A682" t="s">
        <v>1637</v>
      </c>
      <c r="B682" t="s">
        <v>1636</v>
      </c>
      <c r="C682" t="s">
        <v>88</v>
      </c>
      <c r="D682">
        <v>3590.8508693099998</v>
      </c>
      <c r="E682">
        <v>1620.05</v>
      </c>
      <c r="F682">
        <v>-45.259293781280299</v>
      </c>
      <c r="G682">
        <v>-21.780170436713899</v>
      </c>
      <c r="H682">
        <v>-10.039703473359801</v>
      </c>
      <c r="I682">
        <v>-13.592025040292301</v>
      </c>
      <c r="J682">
        <v>63.575198296348802</v>
      </c>
      <c r="K682">
        <v>1.2183311986504599</v>
      </c>
      <c r="L682">
        <v>-29.213728617307101</v>
      </c>
      <c r="N682">
        <v>-33.377872141122197</v>
      </c>
      <c r="O682">
        <v>18557</v>
      </c>
      <c r="P682">
        <v>10</v>
      </c>
      <c r="Q682">
        <v>0</v>
      </c>
      <c r="R682">
        <v>-1.5466423579459101</v>
      </c>
      <c r="S682">
        <v>-1.04550282895123</v>
      </c>
      <c r="T682">
        <v>0</v>
      </c>
      <c r="U682">
        <v>16515.761904761901</v>
      </c>
      <c r="V682">
        <v>0.95751047277079504</v>
      </c>
      <c r="W682">
        <v>21858.698412698399</v>
      </c>
      <c r="X682">
        <v>0</v>
      </c>
      <c r="Y682">
        <v>11.069980314063599</v>
      </c>
      <c r="Z682">
        <v>-0.63747171111003198</v>
      </c>
      <c r="AA682">
        <v>-0.44795724009253601</v>
      </c>
      <c r="AB682">
        <v>3.1943244733535998</v>
      </c>
      <c r="AC682">
        <v>-0.34400986561643698</v>
      </c>
      <c r="AD682">
        <v>-0.54390553926715901</v>
      </c>
      <c r="AE682">
        <v>70799</v>
      </c>
      <c r="AF682">
        <v>0</v>
      </c>
      <c r="AG682">
        <v>5.9120069233282502</v>
      </c>
      <c r="AH682">
        <v>79.170804936164799</v>
      </c>
      <c r="AI682">
        <v>0</v>
      </c>
    </row>
    <row r="683" spans="1:35" x14ac:dyDescent="0.25">
      <c r="A683" t="s">
        <v>1677</v>
      </c>
      <c r="B683" t="s">
        <v>1676</v>
      </c>
      <c r="C683" t="s">
        <v>530</v>
      </c>
      <c r="D683">
        <v>3537.6800499999999</v>
      </c>
      <c r="E683">
        <v>14330.35</v>
      </c>
      <c r="F683">
        <v>7.0161316376172298</v>
      </c>
      <c r="G683">
        <v>42.258610505834604</v>
      </c>
      <c r="H683">
        <v>5.7009245839003597</v>
      </c>
      <c r="I683">
        <v>2.14860301696786</v>
      </c>
      <c r="J683">
        <v>1.4465801602891699</v>
      </c>
      <c r="K683">
        <v>80.006908679814103</v>
      </c>
      <c r="L683">
        <v>23.061696801590401</v>
      </c>
      <c r="M683">
        <v>13.1592906217245</v>
      </c>
      <c r="N683">
        <v>30.660908801426299</v>
      </c>
      <c r="O683">
        <v>8208</v>
      </c>
      <c r="P683">
        <v>10</v>
      </c>
      <c r="Q683">
        <v>3.94291620577728</v>
      </c>
      <c r="R683">
        <v>7.0827573323369997</v>
      </c>
      <c r="S683">
        <v>7.5838968613316897</v>
      </c>
      <c r="T683">
        <v>407.60667903525001</v>
      </c>
      <c r="U683">
        <v>2785.9090909090901</v>
      </c>
      <c r="V683">
        <v>369.02857142857101</v>
      </c>
      <c r="W683">
        <v>3132.296875</v>
      </c>
      <c r="X683">
        <v>0</v>
      </c>
      <c r="Y683">
        <v>0.62104442712392804</v>
      </c>
      <c r="Z683">
        <v>-0.27045985970381903</v>
      </c>
      <c r="AA683">
        <v>-0.35732657833203402</v>
      </c>
      <c r="AB683">
        <v>3.6141855027279801</v>
      </c>
      <c r="AC683">
        <v>-5.5105222135620302E-2</v>
      </c>
      <c r="AD683">
        <v>5.6118472330475198E-2</v>
      </c>
      <c r="AE683">
        <v>15348</v>
      </c>
      <c r="AF683">
        <v>0</v>
      </c>
      <c r="AG683">
        <v>12.323187840997599</v>
      </c>
      <c r="AH683">
        <v>74.232657833203405</v>
      </c>
      <c r="AI683">
        <v>0</v>
      </c>
    </row>
    <row r="684" spans="1:35" x14ac:dyDescent="0.25">
      <c r="A684" t="s">
        <v>1736</v>
      </c>
      <c r="B684" t="s">
        <v>1735</v>
      </c>
      <c r="C684" t="s">
        <v>1447</v>
      </c>
      <c r="D684">
        <v>3533.2866381449999</v>
      </c>
      <c r="E684">
        <v>624.54999999999995</v>
      </c>
      <c r="F684">
        <v>148.538209460047</v>
      </c>
      <c r="G684">
        <v>84.043023427140099</v>
      </c>
      <c r="H684">
        <v>7.32943804777452</v>
      </c>
      <c r="I684">
        <v>3.7771164808420199</v>
      </c>
      <c r="J684">
        <v>1.4010087262829201</v>
      </c>
      <c r="K684">
        <v>166.67378309137399</v>
      </c>
      <c r="L684">
        <v>164.58377462402001</v>
      </c>
      <c r="M684">
        <v>13.1795776817114</v>
      </c>
      <c r="N684">
        <v>72.445321722731805</v>
      </c>
      <c r="O684">
        <v>386025</v>
      </c>
      <c r="P684">
        <v>10</v>
      </c>
      <c r="Q684">
        <v>0</v>
      </c>
      <c r="R684">
        <v>11.5367443521742</v>
      </c>
      <c r="S684">
        <v>12.0378838811689</v>
      </c>
      <c r="T684">
        <v>0</v>
      </c>
      <c r="U684">
        <v>95292.238095238004</v>
      </c>
      <c r="V684">
        <v>210.76914407161701</v>
      </c>
      <c r="W684">
        <v>189531.24193548301</v>
      </c>
      <c r="X684">
        <v>-1.7445946842542501E-2</v>
      </c>
      <c r="Y684">
        <v>3.6042644059826099</v>
      </c>
      <c r="Z684">
        <v>0.65775000629211</v>
      </c>
      <c r="AA684">
        <v>2.8135101857162499</v>
      </c>
      <c r="AB684">
        <v>5.42281600978722</v>
      </c>
      <c r="AC684">
        <v>-0.26993402664806798</v>
      </c>
      <c r="AD684">
        <v>-3.0485675945717201</v>
      </c>
      <c r="AE684">
        <v>35597</v>
      </c>
      <c r="AF684">
        <v>0</v>
      </c>
      <c r="AG684">
        <v>11.1036617809183</v>
      </c>
      <c r="AH684">
        <v>69.723588251910698</v>
      </c>
      <c r="AI684">
        <v>-1.7445946842542501E-2</v>
      </c>
    </row>
    <row r="685" spans="1:35" x14ac:dyDescent="0.25">
      <c r="A685" t="s">
        <v>1656</v>
      </c>
      <c r="B685" t="s">
        <v>1655</v>
      </c>
      <c r="C685" t="s">
        <v>1277</v>
      </c>
      <c r="D685">
        <v>3529.5107561999998</v>
      </c>
      <c r="E685">
        <v>6670</v>
      </c>
      <c r="F685">
        <v>5.3982875375608099</v>
      </c>
      <c r="G685">
        <v>7.6153597934817601</v>
      </c>
      <c r="H685">
        <v>4.4423218451998698</v>
      </c>
      <c r="I685">
        <v>0.89000027826737804</v>
      </c>
      <c r="J685">
        <v>1.19790104947525</v>
      </c>
      <c r="K685">
        <v>24.4402985074626</v>
      </c>
      <c r="L685">
        <v>21.443852701533899</v>
      </c>
      <c r="M685">
        <v>19.2576204628025</v>
      </c>
      <c r="N685">
        <v>-3.9823419109265199</v>
      </c>
      <c r="O685">
        <v>314</v>
      </c>
      <c r="P685">
        <v>10</v>
      </c>
      <c r="Q685">
        <v>-7.1912267034220906E-2</v>
      </c>
      <c r="R685">
        <v>-0.23035270888801901</v>
      </c>
      <c r="S685">
        <v>0.27078682010666599</v>
      </c>
      <c r="T685">
        <v>-37.074148296593101</v>
      </c>
      <c r="U685">
        <v>1328.9090909090901</v>
      </c>
      <c r="V685">
        <v>-55.712270803949203</v>
      </c>
      <c r="W685">
        <v>960.453125</v>
      </c>
      <c r="X685">
        <v>0</v>
      </c>
      <c r="Y685">
        <v>17.771404634995701</v>
      </c>
      <c r="Z685">
        <v>0</v>
      </c>
      <c r="AA685">
        <v>5.39731439167212E-2</v>
      </c>
      <c r="AB685">
        <v>0.36924514189698299</v>
      </c>
      <c r="AC685">
        <v>1.6150338088605599E-2</v>
      </c>
      <c r="AD685">
        <v>1.7644338918816199E-2</v>
      </c>
      <c r="AE685">
        <v>15447</v>
      </c>
      <c r="AF685">
        <v>0</v>
      </c>
      <c r="AG685">
        <v>18.0403058730307</v>
      </c>
      <c r="AH685">
        <v>56.0332954159704</v>
      </c>
      <c r="AI685">
        <v>0</v>
      </c>
    </row>
    <row r="686" spans="1:35" x14ac:dyDescent="0.25">
      <c r="A686" t="s">
        <v>1631</v>
      </c>
      <c r="B686" t="s">
        <v>1630</v>
      </c>
      <c r="C686" t="s">
        <v>504</v>
      </c>
      <c r="D686">
        <v>3516.7354024000001</v>
      </c>
      <c r="E686">
        <v>1051.4000000000001</v>
      </c>
      <c r="F686">
        <v>37.836615589777303</v>
      </c>
      <c r="G686">
        <v>50.749157645709303</v>
      </c>
      <c r="H686">
        <v>-7.1160386942886102</v>
      </c>
      <c r="I686">
        <v>-10.6683602612211</v>
      </c>
      <c r="J686">
        <v>17.709720372836198</v>
      </c>
      <c r="K686">
        <v>73.255334926258499</v>
      </c>
      <c r="L686">
        <v>53.882180753750397</v>
      </c>
      <c r="M686">
        <v>16.5421274807684</v>
      </c>
      <c r="N686">
        <v>39.151455941301002</v>
      </c>
      <c r="O686">
        <v>266211</v>
      </c>
      <c r="P686">
        <v>10</v>
      </c>
      <c r="Q686">
        <v>-6.1459495648292704</v>
      </c>
      <c r="R686">
        <v>-10.24032099714</v>
      </c>
      <c r="S686">
        <v>-9.7391814681453504</v>
      </c>
      <c r="T686">
        <v>369.26792293183303</v>
      </c>
      <c r="U686">
        <v>66943.227272727207</v>
      </c>
      <c r="V686">
        <v>1576.0750487943001</v>
      </c>
      <c r="W686">
        <v>107055.515625</v>
      </c>
      <c r="X686">
        <v>-0.14119652338960201</v>
      </c>
      <c r="Y686">
        <v>12.7261023809062</v>
      </c>
      <c r="Z686">
        <v>0.99295638793777496</v>
      </c>
      <c r="AA686">
        <v>0.99295638793777496</v>
      </c>
      <c r="AB686">
        <v>8.7659994057163306</v>
      </c>
      <c r="AC686">
        <v>-0.41034114736501798</v>
      </c>
      <c r="AD686">
        <v>-0.69980278039128896</v>
      </c>
      <c r="AE686">
        <v>34046</v>
      </c>
      <c r="AF686">
        <v>0</v>
      </c>
      <c r="AG686">
        <v>24.489166427967799</v>
      </c>
      <c r="AH686">
        <v>33.855568809995297</v>
      </c>
      <c r="AI686">
        <v>-0.35942120542745198</v>
      </c>
    </row>
    <row r="687" spans="1:35" x14ac:dyDescent="0.25">
      <c r="A687" t="s">
        <v>1664</v>
      </c>
      <c r="B687" t="s">
        <v>1663</v>
      </c>
      <c r="C687" t="s">
        <v>315</v>
      </c>
      <c r="D687">
        <v>3515.9075812000001</v>
      </c>
      <c r="E687">
        <v>244</v>
      </c>
      <c r="F687">
        <v>-3.9389720098266001</v>
      </c>
      <c r="G687">
        <v>23.356926188068702</v>
      </c>
      <c r="H687">
        <v>4.9913941480206496</v>
      </c>
      <c r="I687">
        <v>1.4390725810881499</v>
      </c>
      <c r="J687">
        <v>15.7991803278688</v>
      </c>
      <c r="K687">
        <v>68.101963486048902</v>
      </c>
      <c r="L687">
        <v>12.1065931541465</v>
      </c>
      <c r="M687">
        <v>-14.4592066938941</v>
      </c>
      <c r="N687">
        <v>11.7592244836604</v>
      </c>
      <c r="O687">
        <v>4590875</v>
      </c>
      <c r="P687">
        <v>5</v>
      </c>
      <c r="Q687">
        <v>0</v>
      </c>
      <c r="R687">
        <v>0.32894736842105698</v>
      </c>
      <c r="S687">
        <v>0.83008689741574304</v>
      </c>
      <c r="T687">
        <v>0</v>
      </c>
      <c r="U687">
        <v>1553304.7142857099</v>
      </c>
      <c r="V687">
        <v>150.54779830107401</v>
      </c>
      <c r="W687">
        <v>1636490.27419354</v>
      </c>
      <c r="X687">
        <v>-1.95758672935561</v>
      </c>
      <c r="Y687">
        <v>0.190198696796165</v>
      </c>
      <c r="Z687">
        <v>-3.2533439519973999E-2</v>
      </c>
      <c r="AA687">
        <v>-3.8505072524417698E-2</v>
      </c>
      <c r="AB687">
        <v>2.5938221837126298</v>
      </c>
      <c r="AC687">
        <v>-0.187887615213955</v>
      </c>
      <c r="AD687">
        <v>-0.273163526069303</v>
      </c>
      <c r="AE687">
        <v>178915</v>
      </c>
      <c r="AF687">
        <v>40.342775435407901</v>
      </c>
      <c r="AG687">
        <v>26.5189376701924</v>
      </c>
      <c r="AH687">
        <v>58.403362630457899</v>
      </c>
      <c r="AI687">
        <v>-0.90475770903683606</v>
      </c>
    </row>
    <row r="688" spans="1:35" x14ac:dyDescent="0.25">
      <c r="A688" t="s">
        <v>1654</v>
      </c>
      <c r="B688" t="s">
        <v>1653</v>
      </c>
      <c r="C688" t="s">
        <v>102</v>
      </c>
      <c r="D688">
        <v>3511.2250043499998</v>
      </c>
      <c r="E688">
        <v>214.45</v>
      </c>
      <c r="F688">
        <v>-41.285237466570301</v>
      </c>
      <c r="G688">
        <v>1.51479289940827</v>
      </c>
      <c r="H688">
        <v>-0.92400092400092404</v>
      </c>
      <c r="I688">
        <v>-4.4763224909334198</v>
      </c>
      <c r="J688">
        <v>37.514572161342898</v>
      </c>
      <c r="K688">
        <v>7.7096936212958296</v>
      </c>
      <c r="L688">
        <v>-25.2396723025971</v>
      </c>
      <c r="M688">
        <v>4.4194974975754997</v>
      </c>
      <c r="N688">
        <v>-10.082908805000001</v>
      </c>
      <c r="O688">
        <v>517853</v>
      </c>
      <c r="P688">
        <v>10</v>
      </c>
      <c r="Q688">
        <v>1.7797816801138999</v>
      </c>
      <c r="R688">
        <v>0.96516007532955805</v>
      </c>
      <c r="S688">
        <v>1.46629960432424</v>
      </c>
      <c r="T688">
        <v>84.171349313606896</v>
      </c>
      <c r="U688">
        <v>572694.27272727201</v>
      </c>
      <c r="V688">
        <v>54.913621610302499</v>
      </c>
      <c r="W688">
        <v>472131.875</v>
      </c>
      <c r="X688">
        <v>-2.40642425857373E-3</v>
      </c>
      <c r="Y688">
        <v>4.69769982970758</v>
      </c>
      <c r="Z688">
        <v>-0.800970365303179</v>
      </c>
      <c r="AA688">
        <v>-5.92332677113072E-2</v>
      </c>
      <c r="AB688">
        <v>5.4410637225843796</v>
      </c>
      <c r="AC688">
        <v>5.03009443062572E-2</v>
      </c>
      <c r="AD688">
        <v>0.151222711584553</v>
      </c>
      <c r="AE688">
        <v>179495</v>
      </c>
      <c r="AF688">
        <v>3.5292580747880602</v>
      </c>
      <c r="AG688">
        <v>28.996129843250301</v>
      </c>
      <c r="AH688">
        <v>33.838966326794903</v>
      </c>
      <c r="AI688">
        <v>-5.7872900719502197E-4</v>
      </c>
    </row>
    <row r="689" spans="1:35" x14ac:dyDescent="0.25">
      <c r="A689" t="s">
        <v>1623</v>
      </c>
      <c r="B689" t="s">
        <v>1622</v>
      </c>
      <c r="C689" t="s">
        <v>315</v>
      </c>
      <c r="D689">
        <v>3509.75584875</v>
      </c>
      <c r="E689">
        <v>283.85000000000002</v>
      </c>
      <c r="F689">
        <v>-2.4374002650337898</v>
      </c>
      <c r="G689">
        <v>-21.196557468073198</v>
      </c>
      <c r="H689">
        <v>-8.9786756453423102</v>
      </c>
      <c r="I689">
        <v>-12.5309972122748</v>
      </c>
      <c r="J689">
        <v>50.713404967412302</v>
      </c>
      <c r="K689">
        <v>15.7154504688137</v>
      </c>
      <c r="L689">
        <v>13.6081648989393</v>
      </c>
      <c r="M689">
        <v>14.608582293316401</v>
      </c>
      <c r="N689">
        <v>-32.794259172481503</v>
      </c>
      <c r="O689">
        <v>166130</v>
      </c>
      <c r="P689">
        <v>2</v>
      </c>
      <c r="Q689">
        <v>-0.28104689970137098</v>
      </c>
      <c r="R689">
        <v>-6.13425925925924</v>
      </c>
      <c r="S689">
        <v>-5.6331197302645499</v>
      </c>
      <c r="T689">
        <v>-41.1662629439179</v>
      </c>
      <c r="U689">
        <v>333512.77272727201</v>
      </c>
      <c r="V689">
        <v>7.9993499106127004</v>
      </c>
      <c r="W689">
        <v>438284</v>
      </c>
      <c r="X689">
        <v>2.3146655636722299E-2</v>
      </c>
      <c r="Y689">
        <v>2.7846659489094701</v>
      </c>
      <c r="Z689">
        <v>0.59941322335833302</v>
      </c>
      <c r="AA689">
        <v>1.21464143567658</v>
      </c>
      <c r="AB689">
        <v>4.5617751716838697</v>
      </c>
      <c r="AC689">
        <v>-1.75181416171454E-3</v>
      </c>
      <c r="AD689">
        <v>0.16492843717495601</v>
      </c>
      <c r="AE689">
        <v>75110</v>
      </c>
      <c r="AF689">
        <v>0</v>
      </c>
      <c r="AG689">
        <v>15.011467489046</v>
      </c>
      <c r="AH689">
        <v>68.850160278830401</v>
      </c>
      <c r="AI689">
        <v>0</v>
      </c>
    </row>
    <row r="690" spans="1:35" x14ac:dyDescent="0.25">
      <c r="A690" t="s">
        <v>1671</v>
      </c>
      <c r="B690" t="s">
        <v>1670</v>
      </c>
      <c r="C690" t="s">
        <v>533</v>
      </c>
      <c r="D690">
        <v>3500.2768839999999</v>
      </c>
      <c r="E690">
        <v>70.75</v>
      </c>
      <c r="F690">
        <v>40.480983508593098</v>
      </c>
      <c r="G690">
        <v>10.8065779169929</v>
      </c>
      <c r="H690">
        <v>1.0714285714285701</v>
      </c>
      <c r="I690">
        <v>-2.4808929955039201</v>
      </c>
      <c r="J690">
        <v>26.784452296819701</v>
      </c>
      <c r="K690">
        <v>57.2222222222222</v>
      </c>
      <c r="L690">
        <v>56.5265486725663</v>
      </c>
      <c r="M690">
        <v>9.9151535502763206</v>
      </c>
      <c r="N690">
        <v>-0.79112378741533895</v>
      </c>
      <c r="O690">
        <v>1131122</v>
      </c>
      <c r="P690">
        <v>10</v>
      </c>
      <c r="Q690">
        <v>-0.84092501751926296</v>
      </c>
      <c r="R690">
        <v>-0.141143260409307</v>
      </c>
      <c r="S690">
        <v>0.35999626858537798</v>
      </c>
      <c r="T690">
        <v>-41.541635593014398</v>
      </c>
      <c r="U690">
        <v>2972550.31818181</v>
      </c>
      <c r="V690">
        <v>-32.516700464337603</v>
      </c>
      <c r="W690">
        <v>3918509.28125</v>
      </c>
      <c r="X690">
        <v>0</v>
      </c>
      <c r="Y690">
        <v>11.90910402904</v>
      </c>
      <c r="Z690">
        <v>-0.499767417399544</v>
      </c>
      <c r="AA690">
        <v>-0.85116201610180997</v>
      </c>
      <c r="AB690">
        <v>0.38687577765348002</v>
      </c>
      <c r="AC690">
        <v>-0.15747697004189301</v>
      </c>
      <c r="AD690">
        <v>0.19127503371530399</v>
      </c>
      <c r="AE690">
        <v>118237</v>
      </c>
      <c r="AF690">
        <v>0</v>
      </c>
      <c r="AG690">
        <v>9.4770503552541197</v>
      </c>
      <c r="AH690">
        <v>74.713752582665606</v>
      </c>
      <c r="AI690">
        <v>0</v>
      </c>
    </row>
    <row r="691" spans="1:35" x14ac:dyDescent="0.25">
      <c r="A691" t="s">
        <v>1666</v>
      </c>
      <c r="B691" t="s">
        <v>1665</v>
      </c>
      <c r="C691" t="s">
        <v>754</v>
      </c>
      <c r="D691">
        <v>3499.3394800000001</v>
      </c>
      <c r="E691">
        <v>351.7</v>
      </c>
      <c r="F691">
        <v>55.892836204885199</v>
      </c>
      <c r="G691">
        <v>33.878949371907098</v>
      </c>
      <c r="H691">
        <v>-5.3806833467850401</v>
      </c>
      <c r="I691">
        <v>-8.9330049137175394</v>
      </c>
      <c r="J691">
        <v>12.2831959056013</v>
      </c>
      <c r="K691">
        <v>77.134223117602602</v>
      </c>
      <c r="L691">
        <v>71.938401368858393</v>
      </c>
      <c r="N691">
        <v>22.2812476674988</v>
      </c>
      <c r="O691">
        <v>729799</v>
      </c>
      <c r="P691">
        <v>10</v>
      </c>
      <c r="Q691">
        <v>1.4218683349925E-2</v>
      </c>
      <c r="R691">
        <v>0.31374786081002998</v>
      </c>
      <c r="S691">
        <v>0.81488738980471598</v>
      </c>
      <c r="T691">
        <v>37.501012700679503</v>
      </c>
      <c r="U691">
        <v>873686.18181818095</v>
      </c>
      <c r="V691">
        <v>-7.8914586817278201</v>
      </c>
      <c r="W691">
        <v>692077.703125</v>
      </c>
      <c r="X691">
        <v>4.52206769032881</v>
      </c>
      <c r="Y691">
        <v>8.0392314494734298E-4</v>
      </c>
      <c r="Z691">
        <v>0</v>
      </c>
      <c r="AA691">
        <v>0</v>
      </c>
      <c r="AB691">
        <v>14.9741267384838</v>
      </c>
      <c r="AC691">
        <v>-0.149223209261196</v>
      </c>
      <c r="AD691">
        <v>0.88711311198649201</v>
      </c>
      <c r="AE691">
        <v>6202</v>
      </c>
      <c r="AF691">
        <v>3.8688801350590798</v>
      </c>
      <c r="AG691">
        <v>2.7035553501085201</v>
      </c>
      <c r="AH691">
        <v>55.973148966958703</v>
      </c>
      <c r="AI691">
        <v>0.65318755526971695</v>
      </c>
    </row>
    <row r="692" spans="1:35" x14ac:dyDescent="0.25">
      <c r="A692" t="s">
        <v>1658</v>
      </c>
      <c r="B692" t="s">
        <v>1657</v>
      </c>
      <c r="C692" t="s">
        <v>533</v>
      </c>
      <c r="D692">
        <v>3486.741786</v>
      </c>
      <c r="E692">
        <v>750.95</v>
      </c>
      <c r="F692">
        <v>-7.43260595078252</v>
      </c>
      <c r="G692">
        <v>10.336467822509499</v>
      </c>
      <c r="H692">
        <v>-5.9195690303182102</v>
      </c>
      <c r="I692">
        <v>-9.4718905972507095</v>
      </c>
      <c r="J692">
        <v>8.9286903255875796</v>
      </c>
      <c r="K692">
        <v>24.103453974549598</v>
      </c>
      <c r="L692">
        <v>8.6129592131906296</v>
      </c>
      <c r="M692">
        <v>6.4032670482359197</v>
      </c>
      <c r="N692">
        <v>-1.2612338818987301</v>
      </c>
      <c r="O692">
        <v>28403</v>
      </c>
      <c r="P692">
        <v>2</v>
      </c>
      <c r="Q692">
        <v>-1.83660130718953</v>
      </c>
      <c r="R692">
        <v>-3.1532112458085999</v>
      </c>
      <c r="S692">
        <v>-2.6520717168139201</v>
      </c>
      <c r="T692">
        <v>79.811344644213705</v>
      </c>
      <c r="U692">
        <v>33356.590909090897</v>
      </c>
      <c r="V692">
        <v>160.55407760755801</v>
      </c>
      <c r="W692">
        <v>47410.453125</v>
      </c>
      <c r="X692">
        <v>0.18464395753363699</v>
      </c>
      <c r="Y692">
        <v>17.243841612078501</v>
      </c>
      <c r="Z692">
        <v>0.61590241887788699</v>
      </c>
      <c r="AA692">
        <v>0.63620240204603795</v>
      </c>
      <c r="AB692">
        <v>3.5457973399811702</v>
      </c>
      <c r="AC692">
        <v>-0.511170616980124</v>
      </c>
      <c r="AD692">
        <v>-0.49112764684317101</v>
      </c>
      <c r="AE692">
        <v>34221</v>
      </c>
      <c r="AF692">
        <v>0</v>
      </c>
      <c r="AG692">
        <v>6.3162348839329798</v>
      </c>
      <c r="AH692">
        <v>70.184406078643804</v>
      </c>
      <c r="AI692">
        <v>0</v>
      </c>
    </row>
    <row r="693" spans="1:35" x14ac:dyDescent="0.25">
      <c r="A693" t="s">
        <v>1660</v>
      </c>
      <c r="B693" t="s">
        <v>1659</v>
      </c>
      <c r="C693" t="s">
        <v>1454</v>
      </c>
      <c r="D693">
        <v>3476.8861929599998</v>
      </c>
      <c r="E693">
        <v>372.9</v>
      </c>
      <c r="F693">
        <v>15.1879382673131</v>
      </c>
      <c r="G693">
        <v>43.092862624712097</v>
      </c>
      <c r="H693">
        <v>1.67689161554191</v>
      </c>
      <c r="I693">
        <v>-1.8754299513905801</v>
      </c>
      <c r="J693">
        <v>4.4515956020380898</v>
      </c>
      <c r="K693">
        <v>74.824191279887401</v>
      </c>
      <c r="L693">
        <v>31.233503431286199</v>
      </c>
      <c r="M693">
        <v>29.509285465266501</v>
      </c>
      <c r="N693">
        <v>31.4951609203038</v>
      </c>
      <c r="O693">
        <v>332260</v>
      </c>
      <c r="P693">
        <v>2</v>
      </c>
      <c r="Q693">
        <v>1.82960131075914</v>
      </c>
      <c r="R693">
        <v>0.57990559676331099</v>
      </c>
      <c r="S693">
        <v>1.0810451257579901</v>
      </c>
      <c r="T693">
        <v>83.636021974863695</v>
      </c>
      <c r="U693">
        <v>452707.045454545</v>
      </c>
      <c r="V693">
        <v>-70.897733025721294</v>
      </c>
      <c r="W693">
        <v>603818.0625</v>
      </c>
      <c r="X693">
        <v>-1.7291260865181299</v>
      </c>
      <c r="Y693">
        <v>9.8588384973330996</v>
      </c>
      <c r="Z693">
        <v>9.7865491668242601</v>
      </c>
      <c r="AA693">
        <v>9.7865491668242601</v>
      </c>
      <c r="AB693">
        <v>3.0264371561272601</v>
      </c>
      <c r="AC693">
        <v>0.70563571682938298</v>
      </c>
      <c r="AD693">
        <v>0.70400429704677203</v>
      </c>
      <c r="AE693">
        <v>46506</v>
      </c>
      <c r="AF693">
        <v>0</v>
      </c>
      <c r="AG693">
        <v>22.3973123473748</v>
      </c>
      <c r="AH693">
        <v>6.5362330581930097</v>
      </c>
      <c r="AI693">
        <v>-0.62888296109653397</v>
      </c>
    </row>
    <row r="694" spans="1:35" x14ac:dyDescent="0.25">
      <c r="A694" t="s">
        <v>1681</v>
      </c>
      <c r="B694" t="s">
        <v>1680</v>
      </c>
      <c r="C694" t="s">
        <v>1055</v>
      </c>
      <c r="D694">
        <v>3468.1048289999999</v>
      </c>
      <c r="E694">
        <v>2780.9</v>
      </c>
      <c r="F694">
        <v>2.1623368997449202</v>
      </c>
      <c r="G694">
        <v>1.0685080864982699</v>
      </c>
      <c r="H694">
        <v>2.9753198422543501</v>
      </c>
      <c r="I694">
        <v>-0.57700172467814703</v>
      </c>
      <c r="J694">
        <v>14.854903088927999</v>
      </c>
      <c r="K694">
        <v>20.463504440112601</v>
      </c>
      <c r="L694">
        <v>18.207902063717999</v>
      </c>
      <c r="M694">
        <v>14.163491939233101</v>
      </c>
      <c r="N694">
        <v>-10.52919361791</v>
      </c>
      <c r="O694">
        <v>622</v>
      </c>
      <c r="P694">
        <v>10</v>
      </c>
      <c r="Q694">
        <v>0.549589615648851</v>
      </c>
      <c r="R694">
        <v>2.4083962437856701</v>
      </c>
      <c r="S694">
        <v>2.9095357727803601</v>
      </c>
      <c r="T694">
        <v>-61.149281698938097</v>
      </c>
      <c r="U694">
        <v>1395.54545454545</v>
      </c>
      <c r="V694">
        <v>-87.879968823070897</v>
      </c>
      <c r="W694">
        <v>1255.65625</v>
      </c>
      <c r="X694">
        <v>0</v>
      </c>
      <c r="Y694">
        <v>9.0911265819756395E-4</v>
      </c>
      <c r="Z694">
        <v>-6.9379650230866697E-3</v>
      </c>
      <c r="AA694">
        <v>0</v>
      </c>
      <c r="AB694">
        <v>0.26251026739076599</v>
      </c>
      <c r="AC694">
        <v>3.53277989106592E-3</v>
      </c>
      <c r="AD694">
        <v>4.6970820673540303E-3</v>
      </c>
      <c r="AE694">
        <v>7861</v>
      </c>
      <c r="AF694">
        <v>0</v>
      </c>
      <c r="AG694">
        <v>7.4903307096661003</v>
      </c>
      <c r="AH694">
        <v>58.695790170418697</v>
      </c>
      <c r="AI694">
        <v>0</v>
      </c>
    </row>
    <row r="695" spans="1:35" x14ac:dyDescent="0.25">
      <c r="A695" t="s">
        <v>1689</v>
      </c>
      <c r="B695" t="s">
        <v>1688</v>
      </c>
      <c r="C695" t="s">
        <v>88</v>
      </c>
      <c r="D695">
        <v>3457.0412786249999</v>
      </c>
      <c r="E695">
        <v>327.3</v>
      </c>
      <c r="F695">
        <v>-2.2812273120440598</v>
      </c>
      <c r="G695">
        <v>19.7147037307973</v>
      </c>
      <c r="H695">
        <v>21.042899408284001</v>
      </c>
      <c r="I695">
        <v>17.490577841351499</v>
      </c>
      <c r="J695">
        <v>3.7121906507791</v>
      </c>
      <c r="K695">
        <v>45.466666666666598</v>
      </c>
      <c r="L695">
        <v>13.764337851929101</v>
      </c>
      <c r="M695">
        <v>9.4747388886271509</v>
      </c>
      <c r="N695">
        <v>8.1170020263890894</v>
      </c>
      <c r="O695">
        <v>2034646</v>
      </c>
      <c r="P695">
        <v>2</v>
      </c>
      <c r="Q695">
        <v>5.8709364386220297</v>
      </c>
      <c r="R695">
        <v>8.4313400695709699</v>
      </c>
      <c r="S695">
        <v>8.93247959856566</v>
      </c>
      <c r="T695">
        <v>2167.7225206749699</v>
      </c>
      <c r="U695">
        <v>515178</v>
      </c>
      <c r="V695">
        <v>1188.3866719013099</v>
      </c>
      <c r="W695">
        <v>250129.609375</v>
      </c>
      <c r="X695">
        <v>-3.3563501333334198</v>
      </c>
      <c r="Y695">
        <v>7.5873768685321101</v>
      </c>
      <c r="Z695">
        <v>1.8544745395837099</v>
      </c>
      <c r="AA695">
        <v>1.94398132252744</v>
      </c>
      <c r="AB695">
        <v>21.897448290987398</v>
      </c>
      <c r="AC695">
        <v>3.8892340491077697E-2</v>
      </c>
      <c r="AD695">
        <v>0.161757909638307</v>
      </c>
      <c r="AE695">
        <v>75052</v>
      </c>
      <c r="AF695">
        <v>0</v>
      </c>
      <c r="AG695">
        <v>13.0499966129833</v>
      </c>
      <c r="AH695">
        <v>46.518167934767099</v>
      </c>
      <c r="AI695">
        <v>-3.35492155870728</v>
      </c>
    </row>
    <row r="696" spans="1:35" x14ac:dyDescent="0.25">
      <c r="A696" t="s">
        <v>1687</v>
      </c>
      <c r="B696" t="s">
        <v>1686</v>
      </c>
      <c r="C696" t="s">
        <v>457</v>
      </c>
      <c r="D696">
        <v>3449.5676974599901</v>
      </c>
      <c r="E696">
        <v>861.3</v>
      </c>
      <c r="F696">
        <v>-30.014500887890598</v>
      </c>
      <c r="G696">
        <v>-1.11366245694604</v>
      </c>
      <c r="H696">
        <v>5.19694656488549</v>
      </c>
      <c r="I696">
        <v>1.6446249979529901</v>
      </c>
      <c r="J696">
        <v>31.191222570532901</v>
      </c>
      <c r="K696">
        <v>23.395415472779298</v>
      </c>
      <c r="L696">
        <v>-13.968935723917401</v>
      </c>
      <c r="M696">
        <v>-5.0799259422068204</v>
      </c>
      <c r="N696">
        <v>-12.7113641613543</v>
      </c>
      <c r="O696">
        <v>35318</v>
      </c>
      <c r="P696">
        <v>10</v>
      </c>
      <c r="Q696">
        <v>1.1687320138603301</v>
      </c>
      <c r="R696">
        <v>3.1003112281541698</v>
      </c>
      <c r="S696">
        <v>3.6014507571488599</v>
      </c>
      <c r="T696">
        <v>-4.7081995521139604</v>
      </c>
      <c r="U696">
        <v>62571.5</v>
      </c>
      <c r="V696">
        <v>124.41225060363401</v>
      </c>
      <c r="W696">
        <v>51953.46875</v>
      </c>
      <c r="X696">
        <v>0</v>
      </c>
      <c r="Y696">
        <v>4.18375708893225</v>
      </c>
      <c r="Z696">
        <v>2.3519948618417798E-3</v>
      </c>
      <c r="AA696">
        <v>-4.6445111547736603E-2</v>
      </c>
      <c r="AB696">
        <v>1.83933895765313</v>
      </c>
      <c r="AC696">
        <v>1.2046804154792701</v>
      </c>
      <c r="AD696">
        <v>1.1967088064511999</v>
      </c>
      <c r="AE696">
        <v>26825</v>
      </c>
      <c r="AF696">
        <v>0</v>
      </c>
      <c r="AG696">
        <v>6.4585606146836101</v>
      </c>
      <c r="AH696">
        <v>74.960763888443196</v>
      </c>
      <c r="AI696">
        <v>0</v>
      </c>
    </row>
    <row r="697" spans="1:35" x14ac:dyDescent="0.25">
      <c r="A697" t="s">
        <v>1650</v>
      </c>
      <c r="B697" t="s">
        <v>1649</v>
      </c>
      <c r="C697" t="s">
        <v>457</v>
      </c>
      <c r="D697">
        <v>3426.89715351</v>
      </c>
      <c r="E697">
        <v>450.2</v>
      </c>
      <c r="F697">
        <v>71.576856173805496</v>
      </c>
      <c r="G697">
        <v>30.172039901691399</v>
      </c>
      <c r="H697">
        <v>-5.52932535935369</v>
      </c>
      <c r="I697">
        <v>-9.0816469262861901</v>
      </c>
      <c r="J697">
        <v>9.6401599289204896</v>
      </c>
      <c r="K697">
        <v>100.08888888888799</v>
      </c>
      <c r="L697">
        <v>87.622421337778704</v>
      </c>
      <c r="M697">
        <v>27.162004508102498</v>
      </c>
      <c r="N697">
        <v>18.574338197283101</v>
      </c>
      <c r="O697">
        <v>57201</v>
      </c>
      <c r="P697">
        <v>1</v>
      </c>
      <c r="Q697">
        <v>0.78352361764047396</v>
      </c>
      <c r="R697">
        <v>-3.0159414045669899</v>
      </c>
      <c r="S697">
        <v>-2.5148018755723101</v>
      </c>
      <c r="T697">
        <v>-74.374148806537093</v>
      </c>
      <c r="U697">
        <v>89504.545454545398</v>
      </c>
      <c r="V697">
        <v>-29.588369974642401</v>
      </c>
      <c r="W697">
        <v>137621.84375</v>
      </c>
      <c r="X697">
        <v>0</v>
      </c>
      <c r="Y697">
        <v>0.68158924075314598</v>
      </c>
      <c r="Z697">
        <v>-0.15965409391980501</v>
      </c>
      <c r="AA697">
        <v>-0.198377511360005</v>
      </c>
      <c r="AB697">
        <v>3.73089770637106</v>
      </c>
      <c r="AC697">
        <v>3.0332713630909901E-2</v>
      </c>
      <c r="AD697">
        <v>8.7423912238842896E-2</v>
      </c>
      <c r="AE697">
        <v>26583</v>
      </c>
      <c r="AF697">
        <v>0</v>
      </c>
      <c r="AG697">
        <v>13.0092824490917</v>
      </c>
      <c r="AH697">
        <v>70.471990971670394</v>
      </c>
      <c r="AI697">
        <v>0</v>
      </c>
    </row>
    <row r="698" spans="1:35" x14ac:dyDescent="0.25">
      <c r="A698" t="s">
        <v>1668</v>
      </c>
      <c r="B698" t="s">
        <v>1667</v>
      </c>
      <c r="C698" t="s">
        <v>1669</v>
      </c>
      <c r="D698">
        <v>3404.23395906</v>
      </c>
      <c r="E698">
        <v>115.05</v>
      </c>
      <c r="F698">
        <v>53.394788296998797</v>
      </c>
      <c r="G698">
        <v>64.239828693790102</v>
      </c>
      <c r="H698">
        <v>0.83260297984224596</v>
      </c>
      <c r="I698">
        <v>-2.7197185870902501</v>
      </c>
      <c r="J698">
        <v>13.863537592351101</v>
      </c>
      <c r="K698">
        <v>77.683397683397601</v>
      </c>
      <c r="L698">
        <v>69.440353460972005</v>
      </c>
      <c r="M698">
        <v>8.5038223202291192</v>
      </c>
      <c r="N698">
        <v>52.642126989381801</v>
      </c>
      <c r="O698">
        <v>78305</v>
      </c>
      <c r="P698">
        <v>1</v>
      </c>
      <c r="Q698">
        <v>1.23185217773866</v>
      </c>
      <c r="R698">
        <v>-0.98967297762478901</v>
      </c>
      <c r="S698">
        <v>-0.48853344863010301</v>
      </c>
      <c r="T698">
        <v>-71.298872187340706</v>
      </c>
      <c r="U698">
        <v>342383.318181818</v>
      </c>
      <c r="V698">
        <v>-3.6281737289699998</v>
      </c>
      <c r="W698">
        <v>351318.90625</v>
      </c>
      <c r="X698">
        <v>0</v>
      </c>
      <c r="Y698">
        <v>7.9489439696065996E-4</v>
      </c>
      <c r="Z698">
        <v>0</v>
      </c>
      <c r="AA698">
        <v>0</v>
      </c>
      <c r="AB698">
        <v>11.2588304888666</v>
      </c>
      <c r="AC698">
        <v>5.0688289076243002E-2</v>
      </c>
      <c r="AD698">
        <v>4.9691082203617398E-2</v>
      </c>
      <c r="AE698">
        <v>10759</v>
      </c>
      <c r="AF698">
        <v>69.957226335219204</v>
      </c>
      <c r="AG698">
        <v>3.5688872176854498</v>
      </c>
      <c r="AH698">
        <v>69.957226335219204</v>
      </c>
      <c r="AI698">
        <v>0</v>
      </c>
    </row>
    <row r="699" spans="1:35" x14ac:dyDescent="0.25">
      <c r="A699" t="s">
        <v>1740</v>
      </c>
      <c r="B699" t="s">
        <v>1739</v>
      </c>
      <c r="C699" t="s">
        <v>488</v>
      </c>
      <c r="D699">
        <v>3398.3229229950002</v>
      </c>
      <c r="E699">
        <v>13.4</v>
      </c>
      <c r="F699">
        <v>23.537768169360099</v>
      </c>
      <c r="G699">
        <v>9.8360655737704992</v>
      </c>
      <c r="H699">
        <v>16.5217391304347</v>
      </c>
      <c r="I699">
        <v>12.9694175635022</v>
      </c>
      <c r="J699">
        <v>24.253731343283501</v>
      </c>
      <c r="K699">
        <v>48.8888888888888</v>
      </c>
      <c r="L699">
        <v>39.5833333333333</v>
      </c>
      <c r="M699">
        <v>-3.9013231019799899</v>
      </c>
      <c r="N699">
        <v>-1.7616361306377799</v>
      </c>
      <c r="O699">
        <v>12561739</v>
      </c>
      <c r="P699">
        <v>10</v>
      </c>
      <c r="Q699">
        <v>-1.8315018315018301</v>
      </c>
      <c r="R699">
        <v>5.5118110236220499</v>
      </c>
      <c r="S699">
        <v>6.0129505526167399</v>
      </c>
      <c r="T699">
        <v>-59.290956354117903</v>
      </c>
      <c r="U699">
        <v>10375255.636363599</v>
      </c>
      <c r="V699">
        <v>114.047349375233</v>
      </c>
      <c r="W699">
        <v>8319862.359375</v>
      </c>
      <c r="X699">
        <v>3.9700784833827698</v>
      </c>
      <c r="Y699">
        <v>2.0090422351572501</v>
      </c>
      <c r="Z699">
        <v>-0.27445210330289099</v>
      </c>
      <c r="AA699">
        <v>-0.27608936091097902</v>
      </c>
      <c r="AB699">
        <v>1.5140974494163899</v>
      </c>
      <c r="AC699">
        <v>-0.486657304801065</v>
      </c>
      <c r="AD699">
        <v>-0.47291751072318899</v>
      </c>
      <c r="AE699">
        <v>505969</v>
      </c>
      <c r="AF699">
        <v>0</v>
      </c>
      <c r="AG699">
        <v>12.924254149688499</v>
      </c>
      <c r="AH699">
        <v>70.315186383584106</v>
      </c>
      <c r="AI699">
        <v>3.9700784833827698</v>
      </c>
    </row>
    <row r="700" spans="1:35" x14ac:dyDescent="0.25">
      <c r="A700" t="s">
        <v>1705</v>
      </c>
      <c r="B700" t="s">
        <v>1704</v>
      </c>
      <c r="C700" t="s">
        <v>457</v>
      </c>
      <c r="D700">
        <v>3396.0385818750001</v>
      </c>
      <c r="E700">
        <v>2220.65</v>
      </c>
      <c r="F700">
        <v>-1.6910669920796599</v>
      </c>
      <c r="G700">
        <v>-0.25154407636158999</v>
      </c>
      <c r="H700">
        <v>0.97765045585794497</v>
      </c>
      <c r="I700">
        <v>-2.5746711110745499</v>
      </c>
      <c r="J700">
        <v>21.2798054623646</v>
      </c>
      <c r="K700">
        <v>23.232519422863401</v>
      </c>
      <c r="L700">
        <v>14.3544981718935</v>
      </c>
      <c r="M700">
        <v>12.8939790783897</v>
      </c>
      <c r="N700">
        <v>-11.849245780769801</v>
      </c>
      <c r="O700">
        <v>21244</v>
      </c>
      <c r="P700">
        <v>10</v>
      </c>
      <c r="Q700">
        <v>-1.1836689286906099</v>
      </c>
      <c r="R700">
        <v>2.0730390016317601</v>
      </c>
      <c r="S700">
        <v>2.5741785306264502</v>
      </c>
      <c r="T700">
        <v>-26.251475387072102</v>
      </c>
      <c r="U700">
        <v>24937.727272727199</v>
      </c>
      <c r="V700">
        <v>-50.673353766137197</v>
      </c>
      <c r="W700">
        <v>25825.828125</v>
      </c>
      <c r="X700">
        <v>9.5950396953980999E-4</v>
      </c>
      <c r="Y700">
        <v>12.5191048820554</v>
      </c>
      <c r="Z700">
        <v>-1.0554676010250099</v>
      </c>
      <c r="AA700">
        <v>-1.4136405069489599</v>
      </c>
      <c r="AB700">
        <v>0.69688442443823495</v>
      </c>
      <c r="AC700">
        <v>-3.66001134861592E-2</v>
      </c>
      <c r="AD700">
        <v>-1.72710714516137E-2</v>
      </c>
      <c r="AE700">
        <v>31769</v>
      </c>
      <c r="AF700">
        <v>0</v>
      </c>
      <c r="AG700">
        <v>12.198571000812199</v>
      </c>
      <c r="AH700">
        <v>71.037875592038702</v>
      </c>
      <c r="AI700">
        <v>0</v>
      </c>
    </row>
    <row r="701" spans="1:35" x14ac:dyDescent="0.25">
      <c r="A701" t="s">
        <v>1675</v>
      </c>
      <c r="B701" t="s">
        <v>1674</v>
      </c>
      <c r="C701" t="s">
        <v>553</v>
      </c>
      <c r="D701">
        <v>3388.2786248849902</v>
      </c>
      <c r="E701">
        <v>1021.2</v>
      </c>
      <c r="F701">
        <v>9.1859021240273204</v>
      </c>
      <c r="G701">
        <v>2.1302130213021302</v>
      </c>
      <c r="H701">
        <v>1.1289364230540699</v>
      </c>
      <c r="I701">
        <v>-2.42338514387842</v>
      </c>
      <c r="J701">
        <v>8.6956521739130306</v>
      </c>
      <c r="K701">
        <v>31.776243628621099</v>
      </c>
      <c r="L701">
        <v>25.231467288000399</v>
      </c>
      <c r="M701">
        <v>28.405060775006401</v>
      </c>
      <c r="N701">
        <v>-9.4674886831061507</v>
      </c>
      <c r="O701">
        <v>46842</v>
      </c>
      <c r="P701">
        <v>5</v>
      </c>
      <c r="Q701">
        <v>-4.4046395536625198E-2</v>
      </c>
      <c r="R701">
        <v>-1.72737333397488</v>
      </c>
      <c r="S701">
        <v>-1.2262338049802</v>
      </c>
      <c r="T701">
        <v>91.410591696632807</v>
      </c>
      <c r="U701">
        <v>36850.772727272699</v>
      </c>
      <c r="V701">
        <v>99.115834218916007</v>
      </c>
      <c r="W701">
        <v>45499.515625</v>
      </c>
      <c r="X701">
        <v>-0.703161431313994</v>
      </c>
      <c r="Y701">
        <v>18.628487959617601</v>
      </c>
      <c r="Z701">
        <v>-0.82037658697396698</v>
      </c>
      <c r="AA701">
        <v>-1.42248388304518</v>
      </c>
      <c r="AB701">
        <v>18.002456160632299</v>
      </c>
      <c r="AC701">
        <v>1.08900803741464</v>
      </c>
      <c r="AD701">
        <v>3.4926636412308101</v>
      </c>
      <c r="AE701">
        <v>76839</v>
      </c>
      <c r="AF701">
        <v>7.7528053941819997E-2</v>
      </c>
      <c r="AG701">
        <v>22.183884350287499</v>
      </c>
      <c r="AH701">
        <v>33.307408231910102</v>
      </c>
      <c r="AI701">
        <v>-0.16605573221390499</v>
      </c>
    </row>
    <row r="702" spans="1:35" x14ac:dyDescent="0.25">
      <c r="A702" t="s">
        <v>1685</v>
      </c>
      <c r="B702" t="s">
        <v>1684</v>
      </c>
      <c r="C702" t="s">
        <v>306</v>
      </c>
      <c r="D702">
        <v>3347.8246489599901</v>
      </c>
      <c r="E702">
        <v>2483.5500000000002</v>
      </c>
      <c r="F702">
        <v>127.165520376838</v>
      </c>
      <c r="G702">
        <v>69.063989108236896</v>
      </c>
      <c r="H702">
        <v>-7.5578798481351699</v>
      </c>
      <c r="I702">
        <v>-11.1102014150676</v>
      </c>
      <c r="J702">
        <v>14.714823538885801</v>
      </c>
      <c r="K702">
        <v>144.479992124821</v>
      </c>
      <c r="L702">
        <v>143.21108554081101</v>
      </c>
      <c r="N702">
        <v>57.466287403828602</v>
      </c>
      <c r="O702">
        <v>28032</v>
      </c>
      <c r="P702">
        <v>10</v>
      </c>
      <c r="Q702">
        <v>-2.25322732997481</v>
      </c>
      <c r="R702">
        <v>-3.59076881271714</v>
      </c>
      <c r="S702">
        <v>-3.0896292837224499</v>
      </c>
      <c r="T702">
        <v>42.962056303549502</v>
      </c>
      <c r="U702">
        <v>77566.727272727207</v>
      </c>
      <c r="V702">
        <v>-0.960994912379875</v>
      </c>
      <c r="W702">
        <v>142819.5625</v>
      </c>
      <c r="X702">
        <v>0</v>
      </c>
      <c r="Y702">
        <v>1.4800631620713001</v>
      </c>
      <c r="Z702">
        <v>-0.83711905546504695</v>
      </c>
      <c r="AA702">
        <v>-0.70908577865254896</v>
      </c>
      <c r="AB702">
        <v>4.1113708880409296</v>
      </c>
      <c r="AC702">
        <v>1.39275463708903</v>
      </c>
      <c r="AD702">
        <v>1.3989551816744299</v>
      </c>
      <c r="AE702">
        <v>50221</v>
      </c>
      <c r="AF702">
        <v>0</v>
      </c>
      <c r="AG702">
        <v>25.8527190792047</v>
      </c>
      <c r="AH702">
        <v>61.628609085034803</v>
      </c>
      <c r="AI702">
        <v>0</v>
      </c>
    </row>
    <row r="703" spans="1:35" x14ac:dyDescent="0.25">
      <c r="A703" t="s">
        <v>1709</v>
      </c>
      <c r="B703" t="s">
        <v>1708</v>
      </c>
      <c r="C703" t="s">
        <v>1007</v>
      </c>
      <c r="D703">
        <v>3346.3740689050001</v>
      </c>
      <c r="E703">
        <v>113.5</v>
      </c>
      <c r="F703">
        <v>24.4247318657298</v>
      </c>
      <c r="G703">
        <v>10.1941747572815</v>
      </c>
      <c r="H703">
        <v>0.620567375886527</v>
      </c>
      <c r="I703">
        <v>-2.9317541910459699</v>
      </c>
      <c r="J703">
        <v>7.3127753303964704</v>
      </c>
      <c r="K703">
        <v>68.148148148148096</v>
      </c>
      <c r="L703">
        <v>40.470297029702898</v>
      </c>
      <c r="M703">
        <v>7.3940923785779296</v>
      </c>
      <c r="N703">
        <v>-1.40352694712673</v>
      </c>
      <c r="O703">
        <v>2150390</v>
      </c>
      <c r="P703">
        <v>10</v>
      </c>
      <c r="Q703">
        <v>0.39805395842547697</v>
      </c>
      <c r="R703">
        <v>2.4368231046931399</v>
      </c>
      <c r="S703">
        <v>2.9379626336878202</v>
      </c>
      <c r="T703">
        <v>83.816012172396697</v>
      </c>
      <c r="U703">
        <v>1007015.95454545</v>
      </c>
      <c r="V703">
        <v>189.63119799369099</v>
      </c>
      <c r="W703">
        <v>1412708.40625</v>
      </c>
      <c r="X703">
        <v>0</v>
      </c>
      <c r="Y703">
        <v>8.3235940519388301</v>
      </c>
      <c r="Z703">
        <v>-3.7881029702539502E-2</v>
      </c>
      <c r="AA703">
        <v>2.8309677145866598E-2</v>
      </c>
      <c r="AB703">
        <v>28.275639251370901</v>
      </c>
      <c r="AC703">
        <v>-0.59337588688933995</v>
      </c>
      <c r="AD703">
        <v>-1.56408609878233</v>
      </c>
      <c r="AE703">
        <v>197015</v>
      </c>
      <c r="AF703">
        <v>0</v>
      </c>
      <c r="AG703">
        <v>22.695996103433799</v>
      </c>
      <c r="AH703">
        <v>16.2157603670877</v>
      </c>
      <c r="AI703">
        <v>0</v>
      </c>
    </row>
    <row r="704" spans="1:35" x14ac:dyDescent="0.25">
      <c r="A704" t="s">
        <v>1691</v>
      </c>
      <c r="B704" t="s">
        <v>1690</v>
      </c>
      <c r="C704" t="s">
        <v>121</v>
      </c>
      <c r="D704">
        <v>3341.5655089050001</v>
      </c>
      <c r="E704">
        <v>1223.45</v>
      </c>
      <c r="F704">
        <v>5.11808920592037</v>
      </c>
      <c r="G704">
        <v>28.506906149887001</v>
      </c>
      <c r="H704">
        <v>-0.13875851936497899</v>
      </c>
      <c r="I704">
        <v>-3.69108008629747</v>
      </c>
      <c r="J704">
        <v>15.5748089419265</v>
      </c>
      <c r="K704">
        <v>86.786259541984705</v>
      </c>
      <c r="L704">
        <v>21.1636543698935</v>
      </c>
      <c r="M704">
        <v>30.159234036475699</v>
      </c>
      <c r="N704">
        <v>16.9092044454788</v>
      </c>
      <c r="O704">
        <v>17406</v>
      </c>
      <c r="P704">
        <v>10</v>
      </c>
      <c r="Q704">
        <v>-1.1233684891097799</v>
      </c>
      <c r="R704">
        <v>-1.95929160990464</v>
      </c>
      <c r="S704">
        <v>-1.45815208090995</v>
      </c>
      <c r="T704">
        <v>-6.5951167158572499</v>
      </c>
      <c r="U704">
        <v>18230</v>
      </c>
      <c r="V704">
        <v>-6.8948916822679802</v>
      </c>
      <c r="W704">
        <v>22609.484375</v>
      </c>
      <c r="X704">
        <v>-6.3834381199939103E-2</v>
      </c>
      <c r="Y704">
        <v>0.76066928232477804</v>
      </c>
      <c r="Z704">
        <v>-5.1896215123679097E-2</v>
      </c>
      <c r="AA704">
        <v>-6.3004930455183697E-2</v>
      </c>
      <c r="AB704">
        <v>0.30871490196762302</v>
      </c>
      <c r="AC704">
        <v>-1.4522793843387E-2</v>
      </c>
      <c r="AD704">
        <v>5.7469087314984098E-3</v>
      </c>
      <c r="AE704">
        <v>25803</v>
      </c>
      <c r="AF704">
        <v>0</v>
      </c>
      <c r="AG704">
        <v>14.372670664397001</v>
      </c>
      <c r="AH704">
        <v>74.303567789805896</v>
      </c>
      <c r="AI704">
        <v>-6.3834381199939103E-2</v>
      </c>
    </row>
    <row r="705" spans="1:35" x14ac:dyDescent="0.25">
      <c r="A705" t="s">
        <v>1693</v>
      </c>
      <c r="B705" t="s">
        <v>1692</v>
      </c>
      <c r="C705" t="s">
        <v>401</v>
      </c>
      <c r="D705">
        <v>3341.2571376400001</v>
      </c>
      <c r="E705">
        <v>1516.65</v>
      </c>
      <c r="F705">
        <v>49.735710454980698</v>
      </c>
      <c r="G705">
        <v>42.375029335836601</v>
      </c>
      <c r="H705">
        <v>-5.1263605654947897</v>
      </c>
      <c r="I705">
        <v>-8.6786821324272907</v>
      </c>
      <c r="J705">
        <v>12.484752579698601</v>
      </c>
      <c r="K705">
        <v>84.732034104750298</v>
      </c>
      <c r="L705">
        <v>65.781275618953899</v>
      </c>
      <c r="M705">
        <v>54.070145566561699</v>
      </c>
      <c r="N705">
        <v>30.7773276314283</v>
      </c>
      <c r="O705">
        <v>37165</v>
      </c>
      <c r="P705">
        <v>10</v>
      </c>
      <c r="Q705">
        <v>3.2296487884562999</v>
      </c>
      <c r="R705">
        <v>2.72622595502573</v>
      </c>
      <c r="S705">
        <v>3.22736548402042</v>
      </c>
      <c r="T705">
        <v>78.600605507232402</v>
      </c>
      <c r="U705">
        <v>31782.136363636298</v>
      </c>
      <c r="V705">
        <v>18.348565423685599</v>
      </c>
      <c r="W705">
        <v>47022.9375</v>
      </c>
      <c r="X705">
        <v>-0.12814909010686601</v>
      </c>
      <c r="Y705">
        <v>7.13326775428893</v>
      </c>
      <c r="Z705">
        <v>-3.7393388182050701E-2</v>
      </c>
      <c r="AA705">
        <v>0.658370867971934</v>
      </c>
      <c r="AB705">
        <v>3.13857550609089</v>
      </c>
      <c r="AC705">
        <v>1.16781725957951</v>
      </c>
      <c r="AD705">
        <v>0.81538640256776096</v>
      </c>
      <c r="AE705">
        <v>13936</v>
      </c>
      <c r="AF705">
        <v>0</v>
      </c>
      <c r="AG705">
        <v>12.1502226093957</v>
      </c>
      <c r="AH705">
        <v>61.198043053919399</v>
      </c>
      <c r="AI705">
        <v>-0.12814909010686601</v>
      </c>
    </row>
    <row r="706" spans="1:35" x14ac:dyDescent="0.25">
      <c r="A706" t="s">
        <v>1753</v>
      </c>
      <c r="B706" t="s">
        <v>1752</v>
      </c>
      <c r="C706" t="s">
        <v>88</v>
      </c>
      <c r="D706">
        <v>3323.5600841999999</v>
      </c>
      <c r="E706">
        <v>294.2</v>
      </c>
      <c r="F706">
        <v>23.088982010299699</v>
      </c>
      <c r="G706">
        <v>29.8323036187113</v>
      </c>
      <c r="H706">
        <v>-3.69885433715221</v>
      </c>
      <c r="I706">
        <v>-7.2511759040847101</v>
      </c>
      <c r="J706">
        <v>39.021074099252203</v>
      </c>
      <c r="K706">
        <v>44.926108374384199</v>
      </c>
      <c r="L706">
        <v>39.134547174272797</v>
      </c>
      <c r="M706">
        <v>39.9498450571446</v>
      </c>
      <c r="N706">
        <v>18.234601914302999</v>
      </c>
      <c r="O706">
        <v>207119</v>
      </c>
      <c r="P706">
        <v>2</v>
      </c>
      <c r="Q706">
        <v>-1.96601132955682</v>
      </c>
      <c r="R706">
        <v>4.3447419755275698</v>
      </c>
      <c r="S706">
        <v>4.8458815045222599</v>
      </c>
      <c r="T706">
        <v>-15.7120881625211</v>
      </c>
      <c r="U706">
        <v>397663.45454545401</v>
      </c>
      <c r="V706">
        <v>-61.66592633722</v>
      </c>
      <c r="W706">
        <v>466970.765625</v>
      </c>
      <c r="X706">
        <v>3.6117896760970297E-2</v>
      </c>
      <c r="Y706">
        <v>3.6495581607394398</v>
      </c>
      <c r="Z706">
        <v>0</v>
      </c>
      <c r="AA706">
        <v>0</v>
      </c>
      <c r="AB706">
        <v>0.75121252294163599</v>
      </c>
      <c r="AC706">
        <v>4.6824144308334099E-2</v>
      </c>
      <c r="AD706">
        <v>3.23517030762153E-2</v>
      </c>
      <c r="AE706">
        <v>113469</v>
      </c>
      <c r="AF706">
        <v>0</v>
      </c>
      <c r="AG706">
        <v>18.5894977102156</v>
      </c>
      <c r="AH706">
        <v>65.034812234792994</v>
      </c>
      <c r="AI706">
        <v>0</v>
      </c>
    </row>
    <row r="707" spans="1:35" x14ac:dyDescent="0.25">
      <c r="A707" t="s">
        <v>1830</v>
      </c>
      <c r="B707" t="s">
        <v>1829</v>
      </c>
      <c r="C707" t="s">
        <v>1157</v>
      </c>
      <c r="D707">
        <v>3315.2599184999999</v>
      </c>
      <c r="E707">
        <v>104.15</v>
      </c>
      <c r="F707">
        <v>125.321758126872</v>
      </c>
      <c r="G707">
        <v>92.870370370370296</v>
      </c>
      <c r="H707">
        <v>33.954983922829499</v>
      </c>
      <c r="I707">
        <v>30.402662355897</v>
      </c>
      <c r="J707">
        <v>4.17666826692271</v>
      </c>
      <c r="K707">
        <v>161.02756892230499</v>
      </c>
      <c r="L707">
        <v>141.36732329084501</v>
      </c>
      <c r="M707">
        <v>10.700004820595501</v>
      </c>
      <c r="N707">
        <v>81.272668665962001</v>
      </c>
      <c r="O707">
        <v>11135239</v>
      </c>
      <c r="P707">
        <v>1</v>
      </c>
      <c r="Q707">
        <v>1.11650485436893</v>
      </c>
      <c r="R707">
        <v>22.170087976539499</v>
      </c>
      <c r="S707">
        <v>22.671227505534201</v>
      </c>
      <c r="T707">
        <v>-61.875222867664597</v>
      </c>
      <c r="U707">
        <v>7127307</v>
      </c>
      <c r="V707">
        <v>67.196433499590199</v>
      </c>
      <c r="W707">
        <v>6035321.671875</v>
      </c>
      <c r="X707">
        <v>0.31068453916759597</v>
      </c>
      <c r="Y707">
        <v>6.7180256171519197</v>
      </c>
      <c r="Z707">
        <v>-0.28616096575294903</v>
      </c>
      <c r="AA707">
        <v>-0.36307030205481</v>
      </c>
      <c r="AB707">
        <v>2.1534315907363699</v>
      </c>
      <c r="AC707">
        <v>0.26706256576123699</v>
      </c>
      <c r="AD707">
        <v>0.36362083505821502</v>
      </c>
      <c r="AE707">
        <v>118074</v>
      </c>
      <c r="AF707">
        <v>0</v>
      </c>
      <c r="AG707">
        <v>21.960523832152699</v>
      </c>
      <c r="AH707">
        <v>58.695188625826503</v>
      </c>
      <c r="AI707">
        <v>0</v>
      </c>
    </row>
    <row r="708" spans="1:35" x14ac:dyDescent="0.25">
      <c r="A708" t="s">
        <v>1730</v>
      </c>
      <c r="B708" t="s">
        <v>1729</v>
      </c>
      <c r="C708" t="s">
        <v>61</v>
      </c>
      <c r="D708">
        <v>3315.0107495000002</v>
      </c>
      <c r="E708">
        <v>239.5</v>
      </c>
      <c r="F708">
        <v>124.175096821984</v>
      </c>
      <c r="G708">
        <v>70.523317906728394</v>
      </c>
      <c r="H708">
        <v>21.945010183299299</v>
      </c>
      <c r="I708">
        <v>18.392688616366801</v>
      </c>
      <c r="J708">
        <v>1.5657620041753699</v>
      </c>
      <c r="K708">
        <v>145.26369687659999</v>
      </c>
      <c r="L708">
        <v>140.22066198595701</v>
      </c>
      <c r="M708">
        <v>8.9871993116229003</v>
      </c>
      <c r="N708">
        <v>58.9256162023201</v>
      </c>
      <c r="O708">
        <v>633275</v>
      </c>
      <c r="P708">
        <v>10</v>
      </c>
      <c r="Q708">
        <v>0</v>
      </c>
      <c r="R708">
        <v>4.3118466898954697</v>
      </c>
      <c r="S708">
        <v>4.81298621889015</v>
      </c>
      <c r="T708">
        <v>0</v>
      </c>
      <c r="U708">
        <v>690867.66666666605</v>
      </c>
      <c r="V708">
        <v>103.84825854632</v>
      </c>
      <c r="W708">
        <v>631598.01587301504</v>
      </c>
      <c r="X708">
        <v>0.76968239698037799</v>
      </c>
      <c r="Y708">
        <v>5.6053690561653697</v>
      </c>
      <c r="Z708">
        <v>0.51653888857630903</v>
      </c>
      <c r="AA708">
        <v>0.51653888857630903</v>
      </c>
      <c r="AB708">
        <v>3.7310919047777</v>
      </c>
      <c r="AC708">
        <v>0.691597230125924</v>
      </c>
      <c r="AD708">
        <v>1.22198647622849</v>
      </c>
      <c r="AE708">
        <v>51967</v>
      </c>
      <c r="AF708">
        <v>0</v>
      </c>
      <c r="AG708">
        <v>9.5760423154695999</v>
      </c>
      <c r="AH708">
        <v>54.5261567283208</v>
      </c>
      <c r="AI708">
        <v>0.76968239698037799</v>
      </c>
    </row>
    <row r="709" spans="1:35" x14ac:dyDescent="0.25">
      <c r="A709" t="s">
        <v>1726</v>
      </c>
      <c r="B709" t="s">
        <v>1725</v>
      </c>
      <c r="C709" t="s">
        <v>754</v>
      </c>
      <c r="D709">
        <v>3310.7583509249998</v>
      </c>
      <c r="E709">
        <v>3448.5</v>
      </c>
      <c r="F709">
        <v>136.39761041525099</v>
      </c>
      <c r="G709">
        <v>79.876379000078202</v>
      </c>
      <c r="H709">
        <v>4.6141244994539399</v>
      </c>
      <c r="I709">
        <v>1.06180293252144</v>
      </c>
      <c r="J709">
        <v>2.6649267797593099</v>
      </c>
      <c r="K709">
        <v>155.520154119739</v>
      </c>
      <c r="L709">
        <v>152.443175579224</v>
      </c>
      <c r="M709">
        <v>24.943759400999099</v>
      </c>
      <c r="N709">
        <v>68.278677295669894</v>
      </c>
      <c r="O709">
        <v>8126</v>
      </c>
      <c r="P709">
        <v>10</v>
      </c>
      <c r="Q709">
        <v>2.9817986352709198</v>
      </c>
      <c r="R709">
        <v>6.6755343830234803</v>
      </c>
      <c r="S709">
        <v>7.1766739120181704</v>
      </c>
      <c r="T709">
        <v>4.1794871794871797</v>
      </c>
      <c r="U709">
        <v>5514.6818181818098</v>
      </c>
      <c r="V709">
        <v>92.194891201513698</v>
      </c>
      <c r="W709">
        <v>10902.375</v>
      </c>
      <c r="X709">
        <v>-0.55909323365581498</v>
      </c>
      <c r="Y709">
        <v>1.9498505799416199</v>
      </c>
      <c r="Z709">
        <v>-0.203722402383162</v>
      </c>
      <c r="AA709">
        <v>-1.51604070531585</v>
      </c>
      <c r="AB709">
        <v>0.57480770026440398</v>
      </c>
      <c r="AC709">
        <v>-6.4828475738994598E-2</v>
      </c>
      <c r="AD709">
        <v>-8.2065616617024092E-3</v>
      </c>
      <c r="AE709">
        <v>16897</v>
      </c>
      <c r="AF709">
        <v>0</v>
      </c>
      <c r="AG709">
        <v>12.654904256547001</v>
      </c>
      <c r="AH709">
        <v>71.803406682239398</v>
      </c>
      <c r="AI709">
        <v>-9.5821177282147101E-3</v>
      </c>
    </row>
    <row r="710" spans="1:35" x14ac:dyDescent="0.25">
      <c r="A710" t="s">
        <v>1699</v>
      </c>
      <c r="B710" t="s">
        <v>1698</v>
      </c>
      <c r="C710" t="s">
        <v>457</v>
      </c>
      <c r="D710">
        <v>3302.3791883099998</v>
      </c>
      <c r="E710">
        <v>275.5</v>
      </c>
      <c r="F710">
        <v>71.2419943193715</v>
      </c>
      <c r="G710">
        <v>45.497755479271099</v>
      </c>
      <c r="H710">
        <v>21.1255220927676</v>
      </c>
      <c r="I710">
        <v>17.573200525835102</v>
      </c>
      <c r="J710">
        <v>3.2304900181488101</v>
      </c>
      <c r="K710">
        <v>91.0540915395284</v>
      </c>
      <c r="L710">
        <v>87.287559483344594</v>
      </c>
      <c r="M710">
        <v>33.590743241926702</v>
      </c>
      <c r="N710">
        <v>33.900053774862897</v>
      </c>
      <c r="O710">
        <v>398327</v>
      </c>
      <c r="P710">
        <v>1</v>
      </c>
      <c r="Q710">
        <v>1.67927661930245</v>
      </c>
      <c r="R710">
        <v>1.30538701967273</v>
      </c>
      <c r="S710">
        <v>1.80652654866742</v>
      </c>
      <c r="T710">
        <v>1.7170450686026399</v>
      </c>
      <c r="U710">
        <v>891161.45454545401</v>
      </c>
      <c r="V710">
        <v>-65.206054766831699</v>
      </c>
      <c r="W710">
        <v>729072.09375</v>
      </c>
      <c r="X710">
        <v>1.98213349822792</v>
      </c>
      <c r="Y710">
        <v>5.5709152836306597</v>
      </c>
      <c r="Z710">
        <v>-0.98922315510102998</v>
      </c>
      <c r="AA710">
        <v>1.2176031837088099</v>
      </c>
      <c r="AB710">
        <v>2.8955584382463</v>
      </c>
      <c r="AC710">
        <v>-0.77614569522274801</v>
      </c>
      <c r="AD710">
        <v>-9.6136133804328505</v>
      </c>
      <c r="AE710">
        <v>70005</v>
      </c>
      <c r="AF710">
        <v>0</v>
      </c>
      <c r="AG710">
        <v>23.601089970193801</v>
      </c>
      <c r="AH710">
        <v>38.508579046181303</v>
      </c>
      <c r="AI710">
        <v>1.98213349822792</v>
      </c>
    </row>
    <row r="711" spans="1:35" x14ac:dyDescent="0.25">
      <c r="A711" t="s">
        <v>1711</v>
      </c>
      <c r="B711" t="s">
        <v>1710</v>
      </c>
      <c r="C711" t="s">
        <v>1568</v>
      </c>
      <c r="D711">
        <v>3301.581376695</v>
      </c>
      <c r="E711">
        <v>143.5</v>
      </c>
      <c r="F711">
        <v>20.556053113037699</v>
      </c>
      <c r="G711">
        <v>34.300421151146402</v>
      </c>
      <c r="H711">
        <v>16.999592335915199</v>
      </c>
      <c r="I711">
        <v>13.447270768982699</v>
      </c>
      <c r="J711">
        <v>5.7491289198606301</v>
      </c>
      <c r="K711">
        <v>62.238552854720098</v>
      </c>
      <c r="L711">
        <v>36.6016182770109</v>
      </c>
      <c r="M711">
        <v>5.3749147235013703</v>
      </c>
      <c r="N711">
        <v>22.702719446738101</v>
      </c>
      <c r="O711">
        <v>364968</v>
      </c>
      <c r="P711">
        <v>2</v>
      </c>
      <c r="Q711">
        <v>-1.67865707434052</v>
      </c>
      <c r="R711">
        <v>-0.31260854463354498</v>
      </c>
      <c r="S711">
        <v>0.18853098436113999</v>
      </c>
      <c r="T711">
        <v>-29.349317919164601</v>
      </c>
      <c r="U711">
        <v>433375.318181818</v>
      </c>
      <c r="V711">
        <v>-22.212015354350001</v>
      </c>
      <c r="W711">
        <v>331605.28125</v>
      </c>
      <c r="X711">
        <v>0</v>
      </c>
      <c r="Y711">
        <v>11.157403776573</v>
      </c>
      <c r="Z711">
        <v>-0.123119704505635</v>
      </c>
      <c r="AA711">
        <v>-0.885767129546708</v>
      </c>
      <c r="AB711">
        <v>3.3569816605867802</v>
      </c>
      <c r="AC711">
        <v>-6.0330701949680099E-2</v>
      </c>
      <c r="AD711">
        <v>0.25392154314827398</v>
      </c>
      <c r="AE711">
        <v>39558</v>
      </c>
      <c r="AF711">
        <v>0</v>
      </c>
      <c r="AG711">
        <v>13.638503231162201</v>
      </c>
      <c r="AH711">
        <v>63.313009598675798</v>
      </c>
      <c r="AI711">
        <v>0</v>
      </c>
    </row>
    <row r="712" spans="1:35" x14ac:dyDescent="0.25">
      <c r="A712" t="s">
        <v>2054</v>
      </c>
      <c r="B712" t="s">
        <v>2053</v>
      </c>
      <c r="C712" t="s">
        <v>504</v>
      </c>
      <c r="D712">
        <v>3299.2110935999999</v>
      </c>
      <c r="E712">
        <v>27.1</v>
      </c>
      <c r="F712">
        <v>-3.5974323838901698</v>
      </c>
      <c r="G712">
        <v>-20.760233918128598</v>
      </c>
      <c r="H712">
        <v>-4.5774647887323798</v>
      </c>
      <c r="I712">
        <v>-8.1297863556648799</v>
      </c>
      <c r="J712">
        <v>48.892988929889199</v>
      </c>
      <c r="K712">
        <v>21.52466367713</v>
      </c>
      <c r="L712">
        <v>12.448132780082901</v>
      </c>
      <c r="M712">
        <v>3.6526039588574202</v>
      </c>
      <c r="N712">
        <v>-32.3579356225369</v>
      </c>
      <c r="O712">
        <v>3977</v>
      </c>
      <c r="P712">
        <v>10</v>
      </c>
      <c r="Q712">
        <v>-1.09489051094889</v>
      </c>
      <c r="R712">
        <v>-1.8115942028985501</v>
      </c>
      <c r="S712">
        <v>-1.3104546739038601</v>
      </c>
      <c r="T712">
        <v>102.908163265306</v>
      </c>
      <c r="U712">
        <v>6150.9545454545396</v>
      </c>
      <c r="V712">
        <v>4.3558121228024103</v>
      </c>
      <c r="W712">
        <v>9905.53125</v>
      </c>
      <c r="X712">
        <v>0</v>
      </c>
      <c r="Y712">
        <v>1.8146459350884599E-3</v>
      </c>
      <c r="Z712">
        <v>0</v>
      </c>
      <c r="AA712">
        <v>0</v>
      </c>
      <c r="AB712">
        <v>0</v>
      </c>
      <c r="AC712">
        <v>0</v>
      </c>
      <c r="AD712">
        <v>-6.64401257698292E-6</v>
      </c>
      <c r="AE712">
        <v>18143</v>
      </c>
      <c r="AF712">
        <v>0</v>
      </c>
      <c r="AG712">
        <v>0.440336916548976</v>
      </c>
      <c r="AH712">
        <v>93.685280133661493</v>
      </c>
      <c r="AI712">
        <v>0</v>
      </c>
    </row>
    <row r="713" spans="1:35" x14ac:dyDescent="0.25">
      <c r="A713" t="s">
        <v>1648</v>
      </c>
      <c r="B713" t="s">
        <v>1647</v>
      </c>
      <c r="C713" t="s">
        <v>575</v>
      </c>
      <c r="D713">
        <v>3296.17565977</v>
      </c>
      <c r="E713">
        <v>129.1</v>
      </c>
      <c r="F713">
        <v>25.2790106433612</v>
      </c>
      <c r="G713">
        <v>49.594438006952402</v>
      </c>
      <c r="H713">
        <v>-3.2958801498127301</v>
      </c>
      <c r="I713">
        <v>-6.8482017167452298</v>
      </c>
      <c r="J713">
        <v>11.231603408210599</v>
      </c>
      <c r="K713">
        <v>66.151866151866102</v>
      </c>
      <c r="L713">
        <v>41.324575807334398</v>
      </c>
      <c r="M713">
        <v>-21.245976681065699</v>
      </c>
      <c r="N713">
        <v>37.9967363025442</v>
      </c>
      <c r="O713">
        <v>1824912</v>
      </c>
      <c r="P713">
        <v>10</v>
      </c>
      <c r="Q713">
        <v>2.4196747322491001</v>
      </c>
      <c r="R713">
        <v>-5.3519061583577701</v>
      </c>
      <c r="S713">
        <v>-4.8507666293630898</v>
      </c>
      <c r="T713">
        <v>-45.948984636035398</v>
      </c>
      <c r="U713">
        <v>1186641.4545454499</v>
      </c>
      <c r="V713">
        <v>80.3073177672036</v>
      </c>
      <c r="W713">
        <v>1643317.984375</v>
      </c>
      <c r="X713">
        <v>-9.9016319607464695E-2</v>
      </c>
      <c r="Y713">
        <v>11.420469400021799</v>
      </c>
      <c r="Z713">
        <v>2.8288716853914901</v>
      </c>
      <c r="AA713">
        <v>2.33421393094816</v>
      </c>
      <c r="AB713">
        <v>10.735369091940001</v>
      </c>
      <c r="AC713">
        <v>1.10982334001436</v>
      </c>
      <c r="AD713">
        <v>-0.40621137426253401</v>
      </c>
      <c r="AE713">
        <v>196826</v>
      </c>
      <c r="AF713">
        <v>3.0420943951450901</v>
      </c>
      <c r="AG713">
        <v>17.383214952202501</v>
      </c>
      <c r="AH713">
        <v>41.1558461172745</v>
      </c>
      <c r="AI713">
        <v>-4.3579770869968098E-3</v>
      </c>
    </row>
    <row r="714" spans="1:35" x14ac:dyDescent="0.25">
      <c r="A714" t="s">
        <v>1695</v>
      </c>
      <c r="B714" t="s">
        <v>1694</v>
      </c>
      <c r="C714" t="s">
        <v>66</v>
      </c>
      <c r="D714">
        <v>3294.1130683799902</v>
      </c>
      <c r="E714">
        <v>56.85</v>
      </c>
      <c r="F714">
        <v>40.350583391735199</v>
      </c>
      <c r="G714">
        <v>57.261410788381703</v>
      </c>
      <c r="H714">
        <v>-0.69868995633187503</v>
      </c>
      <c r="I714">
        <v>-4.2510115232643697</v>
      </c>
      <c r="J714">
        <v>10.817941952506599</v>
      </c>
      <c r="K714">
        <v>80.476190476190396</v>
      </c>
      <c r="L714">
        <v>56.396148555708301</v>
      </c>
      <c r="M714">
        <v>21.866410505281301</v>
      </c>
      <c r="N714">
        <v>45.663709083973401</v>
      </c>
      <c r="O714">
        <v>1939853</v>
      </c>
      <c r="P714">
        <v>1</v>
      </c>
      <c r="Q714">
        <v>2.6173285198556</v>
      </c>
      <c r="R714">
        <v>0.88731144631765702</v>
      </c>
      <c r="S714">
        <v>1.38845097531234</v>
      </c>
      <c r="T714">
        <v>41.211981798288797</v>
      </c>
      <c r="U714">
        <v>3479826.7272727201</v>
      </c>
      <c r="V714">
        <v>-41.341536061057802</v>
      </c>
      <c r="W714">
        <v>3935605.875</v>
      </c>
      <c r="X714">
        <v>0</v>
      </c>
      <c r="Y714">
        <v>1.6866465694003501</v>
      </c>
      <c r="Z714">
        <v>-7.4420130369283494E-2</v>
      </c>
      <c r="AA714">
        <v>-0.290749872915265</v>
      </c>
      <c r="AB714">
        <v>14.926200609191699</v>
      </c>
      <c r="AC714">
        <v>0.23202822493761099</v>
      </c>
      <c r="AD714">
        <v>-0.203096761438434</v>
      </c>
      <c r="AE714">
        <v>92955</v>
      </c>
      <c r="AF714">
        <v>5.49528786785159</v>
      </c>
      <c r="AG714">
        <v>18.927957088814502</v>
      </c>
      <c r="AH714">
        <v>44.078804941995401</v>
      </c>
      <c r="AI714">
        <v>0</v>
      </c>
    </row>
    <row r="715" spans="1:35" x14ac:dyDescent="0.25">
      <c r="A715" t="s">
        <v>1719</v>
      </c>
      <c r="B715" t="s">
        <v>1718</v>
      </c>
      <c r="C715" t="s">
        <v>336</v>
      </c>
      <c r="D715">
        <v>3291.3980000000001</v>
      </c>
      <c r="E715">
        <v>729.8</v>
      </c>
      <c r="F715">
        <v>10.4471985070555</v>
      </c>
      <c r="G715">
        <v>2.4856059542199</v>
      </c>
      <c r="H715">
        <v>8.7468335568469495</v>
      </c>
      <c r="I715">
        <v>5.1945119899144503</v>
      </c>
      <c r="J715">
        <v>5.0219238147437704</v>
      </c>
      <c r="K715">
        <v>31.258992805755302</v>
      </c>
      <c r="L715">
        <v>26.492763671028602</v>
      </c>
      <c r="M715">
        <v>-3.81659999244388</v>
      </c>
      <c r="N715">
        <v>-9.1120957501883808</v>
      </c>
      <c r="O715">
        <v>40955</v>
      </c>
      <c r="P715">
        <v>10</v>
      </c>
      <c r="Q715">
        <v>0</v>
      </c>
      <c r="R715">
        <v>2.6080843585237101</v>
      </c>
      <c r="S715">
        <v>3.1092238875184002</v>
      </c>
      <c r="T715">
        <v>0</v>
      </c>
      <c r="U715">
        <v>55143.476190476104</v>
      </c>
      <c r="V715">
        <v>-36.637477566681099</v>
      </c>
      <c r="W715">
        <v>40935.301587301503</v>
      </c>
      <c r="X715">
        <v>0</v>
      </c>
      <c r="Y715">
        <v>4.6788824833702796</v>
      </c>
      <c r="Z715">
        <v>-9.8447893569844E-3</v>
      </c>
      <c r="AA715">
        <v>-1.4545454545454599E-2</v>
      </c>
      <c r="AB715">
        <v>1.16171175166297</v>
      </c>
      <c r="AC715">
        <v>0.45315964523281499</v>
      </c>
      <c r="AD715">
        <v>0.89820842572061999</v>
      </c>
      <c r="AE715">
        <v>63123</v>
      </c>
      <c r="AF715">
        <v>0</v>
      </c>
      <c r="AG715">
        <v>13.9217782705099</v>
      </c>
      <c r="AH715">
        <v>74.914680709534295</v>
      </c>
      <c r="AI715">
        <v>0</v>
      </c>
    </row>
    <row r="716" spans="1:35" x14ac:dyDescent="0.25">
      <c r="A716" t="s">
        <v>1673</v>
      </c>
      <c r="B716" t="s">
        <v>1672</v>
      </c>
      <c r="C716" t="s">
        <v>312</v>
      </c>
      <c r="D716">
        <v>3272.7452434450001</v>
      </c>
      <c r="E716">
        <v>1421.5</v>
      </c>
      <c r="F716">
        <v>27.918380552048699</v>
      </c>
      <c r="G716">
        <v>45.265954728935597</v>
      </c>
      <c r="H716">
        <v>4.0553400190322799</v>
      </c>
      <c r="I716">
        <v>0.50301845209978902</v>
      </c>
      <c r="J716">
        <v>8.9693985226872996</v>
      </c>
      <c r="K716">
        <v>68.314487004913801</v>
      </c>
      <c r="L716">
        <v>43.963945716021797</v>
      </c>
      <c r="N716">
        <v>33.668253024527303</v>
      </c>
      <c r="O716">
        <v>62707</v>
      </c>
      <c r="P716">
        <v>10</v>
      </c>
      <c r="Q716">
        <v>1.4161880640673401</v>
      </c>
      <c r="R716">
        <v>-4.1986790672597296</v>
      </c>
      <c r="S716">
        <v>-3.6975395382650502</v>
      </c>
      <c r="T716">
        <v>-71.720228377634797</v>
      </c>
      <c r="U716">
        <v>63326.045454545398</v>
      </c>
      <c r="V716">
        <v>131.53638814016099</v>
      </c>
      <c r="W716">
        <v>75490.328125</v>
      </c>
      <c r="X716">
        <v>-0.85655918547730803</v>
      </c>
      <c r="Y716">
        <v>10.5109362692984</v>
      </c>
      <c r="Z716">
        <v>0.75555800912175397</v>
      </c>
      <c r="AA716">
        <v>1.1971699455823599</v>
      </c>
      <c r="AB716">
        <v>6.4905986419339703</v>
      </c>
      <c r="AC716">
        <v>-0.85013070879030495</v>
      </c>
      <c r="AD716">
        <v>-1.0009151050058001</v>
      </c>
      <c r="AE716">
        <v>15955</v>
      </c>
      <c r="AF716">
        <v>0</v>
      </c>
      <c r="AG716">
        <v>5.9245372214153598</v>
      </c>
      <c r="AH716">
        <v>63.819715191501103</v>
      </c>
      <c r="AI716">
        <v>-0.85655918547730803</v>
      </c>
    </row>
    <row r="717" spans="1:35" x14ac:dyDescent="0.25">
      <c r="A717" t="s">
        <v>1703</v>
      </c>
      <c r="B717" t="s">
        <v>1702</v>
      </c>
      <c r="C717" t="s">
        <v>435</v>
      </c>
      <c r="D717">
        <v>3266.4176199399999</v>
      </c>
      <c r="E717">
        <v>166.6</v>
      </c>
      <c r="F717">
        <v>102.589605439701</v>
      </c>
      <c r="G717">
        <v>52.285191956124301</v>
      </c>
      <c r="H717">
        <v>15.0949913644214</v>
      </c>
      <c r="I717">
        <v>11.5426697974889</v>
      </c>
      <c r="J717">
        <v>7.05282112845138</v>
      </c>
      <c r="K717">
        <v>131.388888888888</v>
      </c>
      <c r="L717">
        <v>118.635170603674</v>
      </c>
      <c r="M717">
        <v>60.178263823598101</v>
      </c>
      <c r="N717">
        <v>40.687490251716</v>
      </c>
      <c r="O717">
        <v>363498</v>
      </c>
      <c r="P717">
        <v>10</v>
      </c>
      <c r="Q717">
        <v>-2.34466588511137</v>
      </c>
      <c r="R717">
        <v>-3.13953488372093</v>
      </c>
      <c r="S717">
        <v>-2.63839535472624</v>
      </c>
      <c r="T717">
        <v>-2.6906777959518</v>
      </c>
      <c r="U717">
        <v>623743.136363636</v>
      </c>
      <c r="V717">
        <v>-38.714256811437799</v>
      </c>
      <c r="W717">
        <v>613609</v>
      </c>
      <c r="X717">
        <v>7.4067938121835597E-2</v>
      </c>
      <c r="Y717">
        <v>8.0165481107345293E-3</v>
      </c>
      <c r="Z717">
        <v>-2.6498856932123601E-4</v>
      </c>
      <c r="AA717">
        <v>-4.2466086507370998E-4</v>
      </c>
      <c r="AB717">
        <v>10.5676478075801</v>
      </c>
      <c r="AC717">
        <v>-0.325427140585823</v>
      </c>
      <c r="AD717">
        <v>0.19130006083158499</v>
      </c>
      <c r="AE717">
        <v>39888</v>
      </c>
      <c r="AF717">
        <v>31.859367695276902</v>
      </c>
      <c r="AG717">
        <v>9.8245604377401907</v>
      </c>
      <c r="AH717">
        <v>42.022223956323501</v>
      </c>
      <c r="AI717">
        <v>0.86755124047875398</v>
      </c>
    </row>
    <row r="718" spans="1:35" x14ac:dyDescent="0.25">
      <c r="A718" t="s">
        <v>1728</v>
      </c>
      <c r="B718" t="s">
        <v>1727</v>
      </c>
      <c r="C718" t="s">
        <v>71</v>
      </c>
      <c r="D718">
        <v>3262.8727476849999</v>
      </c>
      <c r="E718">
        <v>1415.7</v>
      </c>
      <c r="F718">
        <v>33.376567930121503</v>
      </c>
      <c r="G718">
        <v>34.1577825159914</v>
      </c>
      <c r="H718">
        <v>19.081465281574602</v>
      </c>
      <c r="I718">
        <v>15.5291437146421</v>
      </c>
      <c r="J718">
        <v>2.49346612982976</v>
      </c>
      <c r="K718">
        <v>50.438340151957902</v>
      </c>
      <c r="L718">
        <v>49.422133094094598</v>
      </c>
      <c r="N718">
        <v>22.560080811583099</v>
      </c>
      <c r="O718">
        <v>33254</v>
      </c>
      <c r="P718">
        <v>10</v>
      </c>
      <c r="Q718">
        <v>8.1297939273980394E-2</v>
      </c>
      <c r="R718">
        <v>2.37182731940125</v>
      </c>
      <c r="S718">
        <v>2.8729668483959401</v>
      </c>
      <c r="T718">
        <v>-12.042743407305499</v>
      </c>
      <c r="U718">
        <v>78817.227272727207</v>
      </c>
      <c r="V718">
        <v>-75.397295137758505</v>
      </c>
      <c r="W718">
        <v>50524.546875</v>
      </c>
      <c r="X718">
        <v>0</v>
      </c>
      <c r="Y718">
        <v>7.6597726738599796</v>
      </c>
      <c r="Z718">
        <v>0.30717698175974201</v>
      </c>
      <c r="AA718">
        <v>0.39417324868476999</v>
      </c>
      <c r="AB718">
        <v>0.92800353343486297</v>
      </c>
      <c r="AC718">
        <v>-0.100916883514265</v>
      </c>
      <c r="AD718">
        <v>-0.137840549503225</v>
      </c>
      <c r="AE718">
        <v>45595</v>
      </c>
      <c r="AF718">
        <v>0</v>
      </c>
      <c r="AG718">
        <v>13.2497521189489</v>
      </c>
      <c r="AH718">
        <v>73.999999219647705</v>
      </c>
      <c r="AI718">
        <v>0</v>
      </c>
    </row>
    <row r="719" spans="1:35" x14ac:dyDescent="0.25">
      <c r="A719" t="s">
        <v>1713</v>
      </c>
      <c r="B719" t="s">
        <v>1712</v>
      </c>
      <c r="C719" t="s">
        <v>115</v>
      </c>
      <c r="D719">
        <v>3257.5939795499999</v>
      </c>
      <c r="E719">
        <v>179.15</v>
      </c>
      <c r="F719">
        <v>34.1850428024838</v>
      </c>
      <c r="G719">
        <v>33.843855061636098</v>
      </c>
      <c r="H719">
        <v>7.0510905288317902</v>
      </c>
      <c r="I719">
        <v>3.4987689618992901</v>
      </c>
      <c r="J719">
        <v>21.825286073122999</v>
      </c>
      <c r="K719">
        <v>56.736657917760198</v>
      </c>
      <c r="L719">
        <v>50.230607966457001</v>
      </c>
      <c r="M719">
        <v>3.8170851861837298</v>
      </c>
      <c r="N719">
        <v>22.246153357227801</v>
      </c>
      <c r="O719">
        <v>822406</v>
      </c>
      <c r="P719">
        <v>1</v>
      </c>
      <c r="Q719">
        <v>-1.8625034237195299</v>
      </c>
      <c r="R719">
        <v>-1.5929689645701699</v>
      </c>
      <c r="S719">
        <v>-1.0918294355754901</v>
      </c>
      <c r="T719">
        <v>-71.029821734661297</v>
      </c>
      <c r="U719">
        <v>1888852.9545454499</v>
      </c>
      <c r="V719">
        <v>-88.537849142526099</v>
      </c>
      <c r="W719">
        <v>1912331.609375</v>
      </c>
      <c r="X719">
        <v>0.78453607663931202</v>
      </c>
      <c r="Y719">
        <v>1.60729475093249</v>
      </c>
      <c r="Z719">
        <v>-5.6038291188276102E-5</v>
      </c>
      <c r="AA719">
        <v>-5.6038291188276102E-5</v>
      </c>
      <c r="AB719">
        <v>0.76034995016234497</v>
      </c>
      <c r="AC719">
        <v>-0.16366991630849301</v>
      </c>
      <c r="AD719">
        <v>-2.85873738669126E-2</v>
      </c>
      <c r="AE719">
        <v>86142</v>
      </c>
      <c r="AF719">
        <v>0</v>
      </c>
      <c r="AG719">
        <v>19.367053665237599</v>
      </c>
      <c r="AH719">
        <v>73.792566756034603</v>
      </c>
      <c r="AI719">
        <v>2.80191454749001E-6</v>
      </c>
    </row>
    <row r="720" spans="1:35" x14ac:dyDescent="0.25">
      <c r="A720" t="s">
        <v>1707</v>
      </c>
      <c r="B720" t="s">
        <v>1706</v>
      </c>
      <c r="C720" t="s">
        <v>91</v>
      </c>
      <c r="D720">
        <v>3241.9187883149998</v>
      </c>
      <c r="E720">
        <v>541.29999999999995</v>
      </c>
      <c r="F720">
        <v>64.628667145773093</v>
      </c>
      <c r="G720">
        <v>84.964975226379593</v>
      </c>
      <c r="H720">
        <v>-3.9992905914693702</v>
      </c>
      <c r="I720">
        <v>-7.5516121584018698</v>
      </c>
      <c r="J720">
        <v>25.383336412340601</v>
      </c>
      <c r="K720">
        <v>111.44531249999901</v>
      </c>
      <c r="L720">
        <v>80.674232309746301</v>
      </c>
      <c r="M720">
        <v>38.965155124659702</v>
      </c>
      <c r="N720">
        <v>73.367273521971299</v>
      </c>
      <c r="O720">
        <v>115762</v>
      </c>
      <c r="P720">
        <v>5</v>
      </c>
      <c r="Q720">
        <v>-1.57287026093282</v>
      </c>
      <c r="R720">
        <v>-2.8622700762673898</v>
      </c>
      <c r="S720">
        <v>-2.3611305472727002</v>
      </c>
      <c r="T720">
        <v>73.353499655575106</v>
      </c>
      <c r="U720">
        <v>771799.95454545401</v>
      </c>
      <c r="V720">
        <v>-50.3461469172764</v>
      </c>
      <c r="W720">
        <v>1046591.859375</v>
      </c>
      <c r="X720">
        <v>-4.40593589712467</v>
      </c>
      <c r="Y720">
        <v>0.19109120769246299</v>
      </c>
      <c r="Z720">
        <v>0.19109120769246299</v>
      </c>
      <c r="AA720">
        <v>0.19109120769246299</v>
      </c>
      <c r="AB720">
        <v>2.55920774817195</v>
      </c>
      <c r="AC720">
        <v>-0.13408462931483001</v>
      </c>
      <c r="AD720">
        <v>0.23748189059361199</v>
      </c>
      <c r="AE720">
        <v>41735</v>
      </c>
      <c r="AF720">
        <v>0</v>
      </c>
      <c r="AG720">
        <v>12.9696573177744</v>
      </c>
      <c r="AH720">
        <v>66.502997311063893</v>
      </c>
      <c r="AI720">
        <v>-4.4105669924667597</v>
      </c>
    </row>
    <row r="721" spans="1:35" x14ac:dyDescent="0.25">
      <c r="A721" t="s">
        <v>1715</v>
      </c>
      <c r="B721" t="s">
        <v>1714</v>
      </c>
      <c r="C721" t="s">
        <v>575</v>
      </c>
      <c r="D721">
        <v>3239.7718169499999</v>
      </c>
      <c r="E721">
        <v>529.4</v>
      </c>
      <c r="F721">
        <v>37.270391974746701</v>
      </c>
      <c r="G721">
        <v>44.408074195308203</v>
      </c>
      <c r="H721">
        <v>9.5839370730697393</v>
      </c>
      <c r="I721">
        <v>6.0316155061372401</v>
      </c>
      <c r="J721">
        <v>5.5817907064601604</v>
      </c>
      <c r="K721">
        <v>62.392638036809799</v>
      </c>
      <c r="L721">
        <v>53.315957138719902</v>
      </c>
      <c r="M721">
        <v>47.355310917483301</v>
      </c>
      <c r="N721">
        <v>32.810372490899901</v>
      </c>
      <c r="O721">
        <v>142830</v>
      </c>
      <c r="P721">
        <v>5</v>
      </c>
      <c r="Q721">
        <v>-0.90781469349555799</v>
      </c>
      <c r="R721">
        <v>-0.879985021531556</v>
      </c>
      <c r="S721">
        <v>-0.378845492536871</v>
      </c>
      <c r="T721">
        <v>30.284869879320201</v>
      </c>
      <c r="U721">
        <v>250202.318181818</v>
      </c>
      <c r="V721">
        <v>11.055819486669099</v>
      </c>
      <c r="W721">
        <v>317336.84375</v>
      </c>
      <c r="X721">
        <v>-9.9161775203134894</v>
      </c>
      <c r="Y721">
        <v>32.3098735001482</v>
      </c>
      <c r="Z721">
        <v>0.96372327932715796</v>
      </c>
      <c r="AA721">
        <v>8.0841637481878408</v>
      </c>
      <c r="AB721">
        <v>16.200039530688301</v>
      </c>
      <c r="AC721">
        <v>-1.02201968771364</v>
      </c>
      <c r="AD721">
        <v>1.54976735429372</v>
      </c>
      <c r="AE721">
        <v>49680</v>
      </c>
      <c r="AF721">
        <v>0</v>
      </c>
      <c r="AG721">
        <v>17.069797126040399</v>
      </c>
      <c r="AH721">
        <v>11.0573595037087</v>
      </c>
      <c r="AI721">
        <v>-1.1590716069031601E-2</v>
      </c>
    </row>
    <row r="722" spans="1:35" x14ac:dyDescent="0.25">
      <c r="A722" t="s">
        <v>1717</v>
      </c>
      <c r="B722" t="s">
        <v>1716</v>
      </c>
      <c r="C722" t="s">
        <v>336</v>
      </c>
      <c r="D722">
        <v>3225.5597400000001</v>
      </c>
      <c r="E722">
        <v>1088.95</v>
      </c>
      <c r="F722">
        <v>3.1216486683752702</v>
      </c>
      <c r="G722">
        <v>5.8311871325137199</v>
      </c>
      <c r="H722">
        <v>11.418632015142901</v>
      </c>
      <c r="I722">
        <v>7.8663104482104798</v>
      </c>
      <c r="J722">
        <v>5.4961201157077904</v>
      </c>
      <c r="K722">
        <v>42.058574130845997</v>
      </c>
      <c r="L722">
        <v>19.167213832348398</v>
      </c>
      <c r="M722">
        <v>9.5946276514748003</v>
      </c>
      <c r="N722">
        <v>-5.7665145718945601</v>
      </c>
      <c r="O722">
        <v>35817</v>
      </c>
      <c r="P722">
        <v>10</v>
      </c>
      <c r="Q722">
        <v>-1.71931407942237</v>
      </c>
      <c r="R722">
        <v>-1.3274737223631601</v>
      </c>
      <c r="S722">
        <v>-0.82633419336847602</v>
      </c>
      <c r="T722">
        <v>-17.709362435381902</v>
      </c>
      <c r="U722">
        <v>68633.5</v>
      </c>
      <c r="V722">
        <v>3.2606815429856399</v>
      </c>
      <c r="W722">
        <v>48659.90625</v>
      </c>
      <c r="X722">
        <v>0</v>
      </c>
      <c r="Y722">
        <v>0.559475534624573</v>
      </c>
      <c r="Z722">
        <v>8.0723973817952103E-3</v>
      </c>
      <c r="AA722">
        <v>-2.9369786218871801E-2</v>
      </c>
      <c r="AB722">
        <v>1.82754954648584</v>
      </c>
      <c r="AC722">
        <v>0.30970868950639802</v>
      </c>
      <c r="AD722">
        <v>0.28811588527577497</v>
      </c>
      <c r="AE722">
        <v>33398</v>
      </c>
      <c r="AF722">
        <v>0</v>
      </c>
      <c r="AG722">
        <v>13.148877335627899</v>
      </c>
      <c r="AH722">
        <v>74.985241253042105</v>
      </c>
      <c r="AI722">
        <v>0</v>
      </c>
    </row>
    <row r="723" spans="1:35" x14ac:dyDescent="0.25">
      <c r="A723" t="s">
        <v>1645</v>
      </c>
      <c r="B723" t="s">
        <v>1644</v>
      </c>
      <c r="C723" t="s">
        <v>1646</v>
      </c>
      <c r="D723">
        <v>3222.1982695000002</v>
      </c>
      <c r="E723">
        <v>17.5</v>
      </c>
      <c r="F723">
        <v>40.204434836026799</v>
      </c>
      <c r="G723">
        <v>10.759493670886</v>
      </c>
      <c r="H723">
        <v>17.449664429530198</v>
      </c>
      <c r="I723">
        <v>13.897342862597601</v>
      </c>
      <c r="J723">
        <v>39.428571428571402</v>
      </c>
      <c r="K723">
        <v>57.657657657657602</v>
      </c>
      <c r="L723">
        <v>56.25</v>
      </c>
      <c r="M723">
        <v>-23.5701326729131</v>
      </c>
      <c r="N723">
        <v>-0.83820803352221696</v>
      </c>
      <c r="O723">
        <v>19224447</v>
      </c>
      <c r="P723">
        <v>1</v>
      </c>
      <c r="Q723">
        <v>0</v>
      </c>
      <c r="R723">
        <v>-9.7938144329896808</v>
      </c>
      <c r="S723">
        <v>-9.2926749039949907</v>
      </c>
      <c r="T723">
        <v>16.668057418235399</v>
      </c>
      <c r="U723">
        <v>37643186.227272697</v>
      </c>
      <c r="V723">
        <v>-50.059845482665501</v>
      </c>
      <c r="W723">
        <v>22722672.8125</v>
      </c>
      <c r="X723">
        <v>0</v>
      </c>
      <c r="Y723">
        <v>2.78884819412258</v>
      </c>
      <c r="Z723">
        <v>-8.6897197686397408E-6</v>
      </c>
      <c r="AA723">
        <v>-1.0707907184542601E-2</v>
      </c>
      <c r="AB723">
        <v>16.297630253568698</v>
      </c>
      <c r="AC723">
        <v>0.37394449354817799</v>
      </c>
      <c r="AD723">
        <v>0.13863421417246199</v>
      </c>
      <c r="AE723">
        <v>266203</v>
      </c>
      <c r="AF723">
        <v>0.47193982114451599</v>
      </c>
      <c r="AG723">
        <v>13.0345076364643</v>
      </c>
      <c r="AH723">
        <v>4.0399032931080097</v>
      </c>
      <c r="AI723">
        <v>0</v>
      </c>
    </row>
    <row r="724" spans="1:35" x14ac:dyDescent="0.25">
      <c r="A724" t="s">
        <v>1723</v>
      </c>
      <c r="B724" t="s">
        <v>1722</v>
      </c>
      <c r="C724" t="s">
        <v>1724</v>
      </c>
      <c r="D724">
        <v>3222.0860746799999</v>
      </c>
      <c r="E724">
        <v>518.1</v>
      </c>
      <c r="F724">
        <v>99.425426726232701</v>
      </c>
      <c r="G724">
        <v>66.752494367557105</v>
      </c>
      <c r="H724">
        <v>8.0050031269543496</v>
      </c>
      <c r="I724">
        <v>4.4526815600218503</v>
      </c>
      <c r="J724">
        <v>3.8023547577687502</v>
      </c>
      <c r="K724">
        <v>115.875</v>
      </c>
      <c r="L724">
        <v>115.470991890205</v>
      </c>
      <c r="M724">
        <v>8.00368528153607</v>
      </c>
      <c r="N724">
        <v>55.154792663148797</v>
      </c>
      <c r="O724">
        <v>212618</v>
      </c>
      <c r="P724">
        <v>2</v>
      </c>
      <c r="Q724">
        <v>0</v>
      </c>
      <c r="R724">
        <v>0.69970845481050004</v>
      </c>
      <c r="S724">
        <v>1.20084798380518</v>
      </c>
      <c r="T724">
        <v>0</v>
      </c>
      <c r="U724">
        <v>483868.809523809</v>
      </c>
      <c r="V724">
        <v>7.9454530685187397</v>
      </c>
      <c r="W724">
        <v>645375.01587301504</v>
      </c>
      <c r="X724">
        <v>0</v>
      </c>
      <c r="Y724">
        <v>3.5451741866127602</v>
      </c>
      <c r="Z724">
        <v>0.29361431633819901</v>
      </c>
      <c r="AA724">
        <v>9.1149075224244702E-2</v>
      </c>
      <c r="AB724">
        <v>16.673181602802199</v>
      </c>
      <c r="AC724">
        <v>0.106809041417115</v>
      </c>
      <c r="AD724">
        <v>0.72844972219840698</v>
      </c>
      <c r="AE724">
        <v>94014</v>
      </c>
      <c r="AF724">
        <v>0</v>
      </c>
      <c r="AG724">
        <v>33.631329888901803</v>
      </c>
      <c r="AH724">
        <v>19.127007776823699</v>
      </c>
      <c r="AI724">
        <v>0</v>
      </c>
    </row>
    <row r="725" spans="1:35" x14ac:dyDescent="0.25">
      <c r="A725" t="s">
        <v>1935</v>
      </c>
      <c r="B725" t="s">
        <v>1934</v>
      </c>
      <c r="C725" t="s">
        <v>312</v>
      </c>
      <c r="D725">
        <v>3218.3395455599998</v>
      </c>
      <c r="E725">
        <v>1315.1</v>
      </c>
      <c r="F725">
        <v>123.259320651694</v>
      </c>
      <c r="G725">
        <v>154.113327858557</v>
      </c>
      <c r="H725">
        <v>75.745022049979895</v>
      </c>
      <c r="I725">
        <v>72.192700483047403</v>
      </c>
      <c r="J725">
        <v>0.75279446429929997</v>
      </c>
      <c r="K725">
        <v>179.630023389325</v>
      </c>
      <c r="L725">
        <v>139.30488581566701</v>
      </c>
      <c r="M725">
        <v>44.340853116618703</v>
      </c>
      <c r="N725">
        <v>142.515626154149</v>
      </c>
      <c r="O725">
        <v>490107</v>
      </c>
      <c r="P725">
        <v>10</v>
      </c>
      <c r="Q725">
        <v>12.1237957200102</v>
      </c>
      <c r="R725">
        <v>52.5461083400997</v>
      </c>
      <c r="S725">
        <v>53.047247869094399</v>
      </c>
      <c r="T725">
        <v>47.828303241257402</v>
      </c>
      <c r="U725">
        <v>209676.5</v>
      </c>
      <c r="V725">
        <v>1212.72800321414</v>
      </c>
      <c r="W725">
        <v>101667.515625</v>
      </c>
      <c r="X725">
        <v>0.49936652588978298</v>
      </c>
      <c r="Y725">
        <v>11.4657939287071</v>
      </c>
      <c r="Z725">
        <v>0</v>
      </c>
      <c r="AA725">
        <v>0</v>
      </c>
      <c r="AB725">
        <v>0.19515171817916899</v>
      </c>
      <c r="AC725">
        <v>3.2996632113135797E-2</v>
      </c>
      <c r="AD725">
        <v>3.2435390524288503E-2</v>
      </c>
      <c r="AE725">
        <v>20917</v>
      </c>
      <c r="AF725">
        <v>5.9039699606008398</v>
      </c>
      <c r="AG725">
        <v>11.2036212181974</v>
      </c>
      <c r="AH725">
        <v>67.160690464184697</v>
      </c>
      <c r="AI725">
        <v>0</v>
      </c>
    </row>
    <row r="726" spans="1:35" x14ac:dyDescent="0.25">
      <c r="A726" t="s">
        <v>1732</v>
      </c>
      <c r="B726" t="s">
        <v>1731</v>
      </c>
      <c r="C726" t="s">
        <v>41</v>
      </c>
      <c r="D726">
        <v>3214.8771615999999</v>
      </c>
      <c r="E726">
        <v>421.2</v>
      </c>
      <c r="F726">
        <v>-16.045565163973102</v>
      </c>
      <c r="H726">
        <v>-6.1078912171199304</v>
      </c>
      <c r="I726">
        <v>-9.6602127840524297</v>
      </c>
      <c r="J726">
        <v>13.247863247863201</v>
      </c>
      <c r="K726">
        <v>7.4489795918367196</v>
      </c>
      <c r="N726">
        <v>-11.5977017044082</v>
      </c>
      <c r="O726">
        <v>372718</v>
      </c>
      <c r="P726">
        <v>10</v>
      </c>
      <c r="Q726">
        <v>1.24999999999999</v>
      </c>
      <c r="R726">
        <v>2.49422070811534</v>
      </c>
      <c r="S726">
        <v>2.9953602371100199</v>
      </c>
      <c r="T726">
        <v>-50.2355917833276</v>
      </c>
      <c r="U726">
        <v>864960.45454545401</v>
      </c>
      <c r="V726">
        <v>-2.5446463590011699</v>
      </c>
      <c r="Y726">
        <v>7.5281304707626804</v>
      </c>
      <c r="AB726">
        <v>5.0507538745022504</v>
      </c>
      <c r="AE726">
        <v>103722</v>
      </c>
      <c r="AF726">
        <v>0</v>
      </c>
      <c r="AG726">
        <v>10.3960987620958</v>
      </c>
      <c r="AH726">
        <v>72.462673442881893</v>
      </c>
    </row>
    <row r="727" spans="1:35" x14ac:dyDescent="0.25">
      <c r="A727" t="s">
        <v>1842</v>
      </c>
      <c r="B727" t="s">
        <v>1841</v>
      </c>
      <c r="C727" t="s">
        <v>407</v>
      </c>
      <c r="D727">
        <v>3209.2324957400001</v>
      </c>
      <c r="E727">
        <v>2641.4</v>
      </c>
      <c r="F727">
        <v>415.69072069410402</v>
      </c>
      <c r="G727">
        <v>178.23247485121399</v>
      </c>
      <c r="H727">
        <v>20.7828432941606</v>
      </c>
      <c r="I727">
        <v>17.230521727228101</v>
      </c>
      <c r="J727">
        <v>3.9221624895888501</v>
      </c>
      <c r="K727">
        <v>439.06122448979499</v>
      </c>
      <c r="L727">
        <v>431.736285858077</v>
      </c>
      <c r="N727">
        <v>166.634773146805</v>
      </c>
      <c r="O727">
        <v>10276</v>
      </c>
      <c r="P727">
        <v>10</v>
      </c>
      <c r="Q727">
        <v>-0.84090397176965503</v>
      </c>
      <c r="R727">
        <v>9.7747485662039804</v>
      </c>
      <c r="S727">
        <v>10.275888095198599</v>
      </c>
      <c r="T727">
        <v>10.864170892221299</v>
      </c>
      <c r="U727">
        <v>25241.181818181802</v>
      </c>
      <c r="V727">
        <v>-39.588477366255098</v>
      </c>
      <c r="W727">
        <v>21291.015625</v>
      </c>
      <c r="X727">
        <v>-1.46397421759544</v>
      </c>
      <c r="Y727">
        <v>2.2056429804243298</v>
      </c>
      <c r="Z727">
        <v>-9.9927574119782897E-2</v>
      </c>
      <c r="AA727">
        <v>-0.161566851164192</v>
      </c>
      <c r="AB727">
        <v>5.2175686096414298</v>
      </c>
      <c r="AC727">
        <v>-5.8193798180877103E-2</v>
      </c>
      <c r="AD727">
        <v>-0.15662347046780101</v>
      </c>
      <c r="AE727">
        <v>11301</v>
      </c>
      <c r="AF727">
        <v>0</v>
      </c>
      <c r="AG727">
        <v>9.3132712961897592</v>
      </c>
      <c r="AH727">
        <v>67.259384908485501</v>
      </c>
      <c r="AI727">
        <v>-1.78235216480402E-2</v>
      </c>
    </row>
    <row r="728" spans="1:35" x14ac:dyDescent="0.25">
      <c r="A728" t="s">
        <v>1755</v>
      </c>
      <c r="B728" t="s">
        <v>1754</v>
      </c>
      <c r="C728" t="s">
        <v>336</v>
      </c>
      <c r="D728">
        <v>3197.9677885799902</v>
      </c>
      <c r="E728">
        <v>381.85</v>
      </c>
      <c r="F728">
        <v>58.1560771717932</v>
      </c>
      <c r="G728">
        <v>17.764070932922099</v>
      </c>
      <c r="H728">
        <v>6.6471163245356797</v>
      </c>
      <c r="I728">
        <v>3.09479475760318</v>
      </c>
      <c r="J728">
        <v>1.34869713238181</v>
      </c>
      <c r="K728">
        <v>104.855150214592</v>
      </c>
      <c r="L728">
        <v>74.201642335766394</v>
      </c>
      <c r="N728">
        <v>6.1663692285138403</v>
      </c>
      <c r="O728">
        <v>518232</v>
      </c>
      <c r="P728">
        <v>2</v>
      </c>
      <c r="Q728">
        <v>0.84510761917339094</v>
      </c>
      <c r="R728">
        <v>3.3423545331529101</v>
      </c>
      <c r="S728">
        <v>3.8434940621476001</v>
      </c>
      <c r="T728">
        <v>65.704857647149097</v>
      </c>
      <c r="U728">
        <v>390695.18181818101</v>
      </c>
      <c r="V728">
        <v>-22.2622070949731</v>
      </c>
      <c r="W728">
        <v>319912</v>
      </c>
      <c r="X728">
        <v>12.4833978686272</v>
      </c>
      <c r="Y728">
        <v>0.69691073025523798</v>
      </c>
      <c r="Z728">
        <v>-0.709854233554291</v>
      </c>
      <c r="AA728">
        <v>-1.57338481967331</v>
      </c>
      <c r="AB728">
        <v>0.71441384943423702</v>
      </c>
      <c r="AC728">
        <v>0.19445638857353101</v>
      </c>
      <c r="AD728">
        <v>-0.49185007873474701</v>
      </c>
      <c r="AE728">
        <v>15796</v>
      </c>
      <c r="AF728">
        <v>0</v>
      </c>
      <c r="AG728">
        <v>12.392926030302499</v>
      </c>
      <c r="AH728">
        <v>56.195246797059397</v>
      </c>
      <c r="AI728">
        <v>-6.6627760190073104E-2</v>
      </c>
    </row>
    <row r="729" spans="1:35" x14ac:dyDescent="0.25">
      <c r="A729" t="s">
        <v>1701</v>
      </c>
      <c r="B729" t="s">
        <v>1700</v>
      </c>
      <c r="C729" t="s">
        <v>365</v>
      </c>
      <c r="D729">
        <v>3194.1453150000002</v>
      </c>
      <c r="E729">
        <v>487.1</v>
      </c>
      <c r="F729">
        <v>-9.6686269678604599</v>
      </c>
      <c r="G729">
        <v>26.306236224555899</v>
      </c>
      <c r="H729">
        <v>-0.317200450219984</v>
      </c>
      <c r="I729">
        <v>-3.8695220171524798</v>
      </c>
      <c r="J729">
        <v>6.5900225826319003</v>
      </c>
      <c r="K729">
        <v>42.844574780058601</v>
      </c>
      <c r="L729">
        <v>6.3769381961126896</v>
      </c>
      <c r="M729">
        <v>0.25027719187957698</v>
      </c>
      <c r="N729">
        <v>14.7085345201476</v>
      </c>
      <c r="O729">
        <v>369559</v>
      </c>
      <c r="P729">
        <v>2</v>
      </c>
      <c r="Q729">
        <v>5.5700043346337296</v>
      </c>
      <c r="R729">
        <v>2.3319327731092399</v>
      </c>
      <c r="S729">
        <v>2.8330723021039299</v>
      </c>
      <c r="T729">
        <v>246.945117257177</v>
      </c>
      <c r="U729">
        <v>161441.77272727201</v>
      </c>
      <c r="V729">
        <v>200.97322213897101</v>
      </c>
      <c r="W729">
        <v>271654.90625</v>
      </c>
      <c r="X729">
        <v>0</v>
      </c>
      <c r="Y729">
        <v>14.2939723880408</v>
      </c>
      <c r="Z729">
        <v>0.105028005590284</v>
      </c>
      <c r="AA729">
        <v>-4.0286158990861402E-2</v>
      </c>
      <c r="AB729">
        <v>3.4831731724140398</v>
      </c>
      <c r="AC729">
        <v>0.365211676037976</v>
      </c>
      <c r="AD729">
        <v>0.68075793852854105</v>
      </c>
      <c r="AE729">
        <v>67789</v>
      </c>
      <c r="AF729">
        <v>0</v>
      </c>
      <c r="AG729">
        <v>19.771236037831901</v>
      </c>
      <c r="AH729">
        <v>35.822659429632097</v>
      </c>
      <c r="AI729">
        <v>0</v>
      </c>
    </row>
    <row r="730" spans="1:35" x14ac:dyDescent="0.25">
      <c r="A730" t="s">
        <v>1765</v>
      </c>
      <c r="B730" t="s">
        <v>1764</v>
      </c>
      <c r="C730" t="s">
        <v>457</v>
      </c>
      <c r="D730">
        <v>3178.1221725</v>
      </c>
      <c r="E730">
        <v>217.5</v>
      </c>
      <c r="F730">
        <v>48.664771829589803</v>
      </c>
      <c r="G730">
        <v>25.940938042848799</v>
      </c>
      <c r="H730">
        <v>13.6957658128593</v>
      </c>
      <c r="I730">
        <v>10.143444245926799</v>
      </c>
      <c r="J730">
        <v>3.9540229885057299</v>
      </c>
      <c r="K730">
        <v>68.866459627329107</v>
      </c>
      <c r="L730">
        <v>64.710336993563004</v>
      </c>
      <c r="M730">
        <v>8.4846114321477799</v>
      </c>
      <c r="N730">
        <v>14.3432363384405</v>
      </c>
      <c r="O730">
        <v>492574</v>
      </c>
      <c r="P730">
        <v>1</v>
      </c>
      <c r="Q730">
        <v>-1.6949152542372801</v>
      </c>
      <c r="R730">
        <v>1.70680383446341</v>
      </c>
      <c r="S730">
        <v>2.2079433634580901</v>
      </c>
      <c r="T730">
        <v>-53.611322222441899</v>
      </c>
      <c r="U730">
        <v>642461.90909090894</v>
      </c>
      <c r="V730">
        <v>-47.196586785586</v>
      </c>
      <c r="W730">
        <v>583305.53125</v>
      </c>
      <c r="X730">
        <v>0</v>
      </c>
      <c r="Y730">
        <v>10.9597355795169</v>
      </c>
      <c r="Z730">
        <v>-0.129266852468679</v>
      </c>
      <c r="AA730">
        <v>-0.28427513196867099</v>
      </c>
      <c r="AB730">
        <v>2.68938181450606</v>
      </c>
      <c r="AC730">
        <v>-0.225343999893069</v>
      </c>
      <c r="AD730">
        <v>0.14372760869689299</v>
      </c>
      <c r="AE730">
        <v>97742</v>
      </c>
      <c r="AF730">
        <v>0</v>
      </c>
      <c r="AG730">
        <v>20.587501985812899</v>
      </c>
      <c r="AH730">
        <v>55</v>
      </c>
      <c r="AI730">
        <v>0</v>
      </c>
    </row>
    <row r="731" spans="1:35" x14ac:dyDescent="0.25">
      <c r="A731" t="s">
        <v>1738</v>
      </c>
      <c r="B731" t="s">
        <v>1737</v>
      </c>
      <c r="C731" t="s">
        <v>1020</v>
      </c>
      <c r="D731">
        <v>3177.2130699149998</v>
      </c>
      <c r="E731">
        <v>599.4</v>
      </c>
      <c r="F731">
        <v>-41.779674939713402</v>
      </c>
      <c r="G731">
        <v>-12.2529644268774</v>
      </c>
      <c r="H731">
        <v>-1.2439245407364801</v>
      </c>
      <c r="I731">
        <v>-4.7962461076689697</v>
      </c>
      <c r="J731">
        <v>52.560894227560901</v>
      </c>
      <c r="K731">
        <v>19.616842945519799</v>
      </c>
      <c r="L731">
        <v>-25.734109775740301</v>
      </c>
      <c r="N731">
        <v>-23.850666131285699</v>
      </c>
      <c r="O731">
        <v>34379</v>
      </c>
      <c r="P731">
        <v>2</v>
      </c>
      <c r="Q731">
        <v>0.37678975131876402</v>
      </c>
      <c r="R731">
        <v>0.75642965204236001</v>
      </c>
      <c r="S731">
        <v>1.25756918103704</v>
      </c>
      <c r="T731">
        <v>-30.642753389283399</v>
      </c>
      <c r="U731">
        <v>95152.045454545398</v>
      </c>
      <c r="V731">
        <v>-65.871841961582305</v>
      </c>
      <c r="W731">
        <v>95458.875</v>
      </c>
      <c r="X731">
        <v>0</v>
      </c>
      <c r="Y731">
        <v>7.3839346147873002</v>
      </c>
      <c r="Z731">
        <v>-1.06551705803305</v>
      </c>
      <c r="AA731">
        <v>-1.13453146631315</v>
      </c>
      <c r="AB731">
        <v>8.6397919824540992</v>
      </c>
      <c r="AC731">
        <v>-0.51403893461375205</v>
      </c>
      <c r="AD731">
        <v>-0.95476133729399104</v>
      </c>
      <c r="AE731">
        <v>107440</v>
      </c>
      <c r="AF731">
        <v>0</v>
      </c>
      <c r="AG731">
        <v>11.348656373859299</v>
      </c>
      <c r="AH731">
        <v>47.306360314865799</v>
      </c>
      <c r="AI731">
        <v>0</v>
      </c>
    </row>
    <row r="732" spans="1:35" x14ac:dyDescent="0.25">
      <c r="A732" t="s">
        <v>1683</v>
      </c>
      <c r="B732" t="s">
        <v>1682</v>
      </c>
      <c r="C732" t="s">
        <v>61</v>
      </c>
      <c r="D732">
        <v>3170.7314633400001</v>
      </c>
      <c r="E732">
        <v>43.55</v>
      </c>
      <c r="F732">
        <v>88.003570413824804</v>
      </c>
      <c r="G732">
        <v>183.97342607117801</v>
      </c>
      <c r="H732">
        <v>35.458786936236301</v>
      </c>
      <c r="I732">
        <v>31.906465369303799</v>
      </c>
      <c r="J732">
        <v>14.695752009184799</v>
      </c>
      <c r="K732">
        <v>231.178707224334</v>
      </c>
      <c r="L732">
        <v>104.049135577797</v>
      </c>
      <c r="M732">
        <v>3.2389285539952701</v>
      </c>
      <c r="N732">
        <v>172.37572436676999</v>
      </c>
      <c r="O732">
        <v>2336880</v>
      </c>
      <c r="P732">
        <v>1</v>
      </c>
      <c r="Q732">
        <v>1.16144018583042</v>
      </c>
      <c r="R732">
        <v>-5.7359307359307401</v>
      </c>
      <c r="S732">
        <v>-5.2347912069360598</v>
      </c>
      <c r="T732">
        <v>-10.1854264624154</v>
      </c>
      <c r="U732">
        <v>4745852.81818181</v>
      </c>
      <c r="V732">
        <v>-80.038721913757001</v>
      </c>
      <c r="W732">
        <v>8688056.4375</v>
      </c>
      <c r="X732">
        <v>0.29769873423555898</v>
      </c>
      <c r="Y732">
        <v>9.2512023271539601</v>
      </c>
      <c r="Z732">
        <v>4.9122484123374797E-2</v>
      </c>
      <c r="AA732">
        <v>-4.7069694950238503</v>
      </c>
      <c r="AB732">
        <v>2.3821920367057801</v>
      </c>
      <c r="AC732">
        <v>0.28182554900393197</v>
      </c>
      <c r="AD732">
        <v>-0.53447458714255303</v>
      </c>
      <c r="AE732">
        <v>137056</v>
      </c>
      <c r="AF732">
        <v>34.947917292245201</v>
      </c>
      <c r="AG732">
        <v>23.601473363258599</v>
      </c>
      <c r="AH732">
        <v>39.4145451993476</v>
      </c>
      <c r="AI732">
        <v>0</v>
      </c>
    </row>
    <row r="733" spans="1:35" x14ac:dyDescent="0.25">
      <c r="A733" t="s">
        <v>1721</v>
      </c>
      <c r="B733" t="s">
        <v>1720</v>
      </c>
      <c r="C733" t="s">
        <v>74</v>
      </c>
      <c r="D733">
        <v>3165.8414215500002</v>
      </c>
      <c r="E733">
        <v>202.5</v>
      </c>
      <c r="F733">
        <v>35.696660388668199</v>
      </c>
      <c r="G733">
        <v>60.714285714285701</v>
      </c>
      <c r="H733">
        <v>61.805833000399502</v>
      </c>
      <c r="I733">
        <v>58.253511433466997</v>
      </c>
      <c r="J733">
        <v>5.6543209876542999</v>
      </c>
      <c r="K733">
        <v>139.92890995260601</v>
      </c>
      <c r="L733">
        <v>51.742225552641401</v>
      </c>
      <c r="M733">
        <v>54.303155131168502</v>
      </c>
      <c r="N733">
        <v>49.1165840098774</v>
      </c>
      <c r="O733">
        <v>264739</v>
      </c>
      <c r="P733">
        <v>2</v>
      </c>
      <c r="Q733">
        <v>7.3985680190930703</v>
      </c>
      <c r="R733">
        <v>6.0209424083769596</v>
      </c>
      <c r="S733">
        <v>6.5220819373716399</v>
      </c>
      <c r="T733">
        <v>253.55101495726399</v>
      </c>
      <c r="U733">
        <v>453937.09090909001</v>
      </c>
      <c r="V733">
        <v>124.85051809070799</v>
      </c>
      <c r="W733">
        <v>208181.015625</v>
      </c>
      <c r="X733">
        <v>0</v>
      </c>
      <c r="Y733">
        <v>1.07620630547308E-2</v>
      </c>
      <c r="Z733">
        <v>5.9557626202163204E-4</v>
      </c>
      <c r="AA733">
        <v>5.9557626202163204E-4</v>
      </c>
      <c r="AB733">
        <v>5.5449811651985002</v>
      </c>
      <c r="AC733">
        <v>-3.29663372554218E-2</v>
      </c>
      <c r="AD733">
        <v>-3.7003748735665802E-2</v>
      </c>
      <c r="AE733">
        <v>14058</v>
      </c>
      <c r="AF733">
        <v>6.3489471789964496</v>
      </c>
      <c r="AG733">
        <v>6.6675322375007999</v>
      </c>
      <c r="AH733">
        <v>71.136480409918406</v>
      </c>
      <c r="AI733">
        <v>0</v>
      </c>
    </row>
    <row r="734" spans="1:35" x14ac:dyDescent="0.25">
      <c r="A734" t="s">
        <v>1734</v>
      </c>
      <c r="B734" t="s">
        <v>1733</v>
      </c>
      <c r="C734" t="s">
        <v>504</v>
      </c>
      <c r="D734">
        <v>3133.1595813449999</v>
      </c>
      <c r="E734">
        <v>134.94999999999999</v>
      </c>
      <c r="F734">
        <v>-31.885914400019299</v>
      </c>
      <c r="G734">
        <v>-2.2809558291093399</v>
      </c>
      <c r="H734">
        <v>-1.0267693436010299</v>
      </c>
      <c r="I734">
        <v>-4.5790909105335302</v>
      </c>
      <c r="J734">
        <v>36.828454983327099</v>
      </c>
      <c r="K734">
        <v>14.219212865002</v>
      </c>
      <c r="L734">
        <v>-15.8403492360461</v>
      </c>
      <c r="M734">
        <v>-1.2554790742812001</v>
      </c>
      <c r="N734">
        <v>-13.8786575335176</v>
      </c>
      <c r="O734">
        <v>630795</v>
      </c>
      <c r="P734">
        <v>2</v>
      </c>
      <c r="Q734">
        <v>-7.4046649389131899E-2</v>
      </c>
      <c r="R734">
        <v>-1.3523391812865599</v>
      </c>
      <c r="S734">
        <v>-0.85119965229187999</v>
      </c>
      <c r="T734">
        <v>7.8217542540189902</v>
      </c>
      <c r="U734">
        <v>1105477.68181818</v>
      </c>
      <c r="V734">
        <v>-11.091895457447601</v>
      </c>
      <c r="W734">
        <v>1962838.78125</v>
      </c>
      <c r="X734">
        <v>0.329178568774949</v>
      </c>
      <c r="Y734">
        <v>3.6782897156335399</v>
      </c>
      <c r="Z734">
        <v>-0.59887041226311799</v>
      </c>
      <c r="AA734">
        <v>-1.47149873507076</v>
      </c>
      <c r="AB734">
        <v>4.9341140213686803</v>
      </c>
      <c r="AC734">
        <v>0.39864970619027901</v>
      </c>
      <c r="AD734">
        <v>0.78686175940898795</v>
      </c>
      <c r="AE734">
        <v>218641</v>
      </c>
      <c r="AF734">
        <v>0</v>
      </c>
      <c r="AG734">
        <v>27.005990246490001</v>
      </c>
      <c r="AH734">
        <v>55.8713242759097</v>
      </c>
      <c r="AI734">
        <v>0.13109435600951899</v>
      </c>
    </row>
    <row r="735" spans="1:35" x14ac:dyDescent="0.25">
      <c r="A735" t="s">
        <v>1746</v>
      </c>
      <c r="B735" t="s">
        <v>1745</v>
      </c>
      <c r="C735" t="s">
        <v>1747</v>
      </c>
      <c r="D735">
        <v>3119.7521941949999</v>
      </c>
      <c r="E735">
        <v>569.79999999999995</v>
      </c>
      <c r="F735">
        <v>1.39054365713152</v>
      </c>
      <c r="G735">
        <v>11.846108548434501</v>
      </c>
      <c r="H735">
        <v>11.802217207887701</v>
      </c>
      <c r="I735">
        <v>8.2498956409552608</v>
      </c>
      <c r="J735">
        <v>3.8873288873288998</v>
      </c>
      <c r="K735">
        <v>37.301204819277103</v>
      </c>
      <c r="L735">
        <v>17.4361088211046</v>
      </c>
      <c r="M735">
        <v>-1.2764108606189699</v>
      </c>
      <c r="N735">
        <v>0.24840684402628899</v>
      </c>
      <c r="O735">
        <v>64283</v>
      </c>
      <c r="P735">
        <v>2</v>
      </c>
      <c r="Q735">
        <v>0.64470546674909002</v>
      </c>
      <c r="R735">
        <v>-0.30618493570116301</v>
      </c>
      <c r="S735">
        <v>0.19495459329352199</v>
      </c>
      <c r="T735">
        <v>-4.6486791165432999</v>
      </c>
      <c r="U735">
        <v>261888.18181818101</v>
      </c>
      <c r="V735">
        <v>12.3769732356694</v>
      </c>
      <c r="W735">
        <v>120689.96875</v>
      </c>
      <c r="X735">
        <v>0</v>
      </c>
      <c r="Y735">
        <v>6.7669245939720604</v>
      </c>
      <c r="Z735">
        <v>-3.4512462029809399E-2</v>
      </c>
      <c r="AA735">
        <v>-9.8566160988760906E-2</v>
      </c>
      <c r="AB735">
        <v>16.2866883341744</v>
      </c>
      <c r="AC735">
        <v>-0.25978227571919899</v>
      </c>
      <c r="AD735">
        <v>-0.15722304075569499</v>
      </c>
      <c r="AE735">
        <v>56829</v>
      </c>
      <c r="AF735">
        <v>0</v>
      </c>
      <c r="AG735">
        <v>12.295921150933699</v>
      </c>
      <c r="AH735">
        <v>59.899941756196803</v>
      </c>
      <c r="AI735">
        <v>0</v>
      </c>
    </row>
    <row r="736" spans="1:35" x14ac:dyDescent="0.25">
      <c r="A736" t="s">
        <v>1759</v>
      </c>
      <c r="B736" t="s">
        <v>1758</v>
      </c>
      <c r="C736" t="s">
        <v>741</v>
      </c>
      <c r="D736">
        <v>3111.4481070400002</v>
      </c>
      <c r="E736">
        <v>737.75</v>
      </c>
      <c r="F736">
        <v>2.3068853052656202</v>
      </c>
      <c r="G736">
        <v>35.230501328934103</v>
      </c>
      <c r="H736">
        <v>5.48327137546468</v>
      </c>
      <c r="I736">
        <v>1.9309498085321799</v>
      </c>
      <c r="J736">
        <v>11.013215859030799</v>
      </c>
      <c r="K736">
        <v>65.414798206277993</v>
      </c>
      <c r="L736">
        <v>18.3524504692387</v>
      </c>
      <c r="M736">
        <v>8.3584619561166402</v>
      </c>
      <c r="N736">
        <v>23.632799624525799</v>
      </c>
      <c r="O736">
        <v>49766</v>
      </c>
      <c r="P736">
        <v>2</v>
      </c>
      <c r="Q736">
        <v>0.70984915705413199</v>
      </c>
      <c r="R736">
        <v>0.86819797648345898</v>
      </c>
      <c r="S736">
        <v>1.36933750547814</v>
      </c>
      <c r="T736">
        <v>92.548169929582897</v>
      </c>
      <c r="U736">
        <v>111921.909090909</v>
      </c>
      <c r="V736">
        <v>-3.0658356057654799</v>
      </c>
      <c r="W736">
        <v>87023.796875</v>
      </c>
      <c r="X736">
        <v>0</v>
      </c>
      <c r="Y736">
        <v>21.924952667745998</v>
      </c>
      <c r="Z736">
        <v>-9.6686911737115994E-2</v>
      </c>
      <c r="AA736">
        <v>0.42627987318798599</v>
      </c>
      <c r="AB736">
        <v>1.5652793337547299</v>
      </c>
      <c r="AC736">
        <v>0.186546150548587</v>
      </c>
      <c r="AD736">
        <v>-0.172236289844415</v>
      </c>
      <c r="AE736">
        <v>28002</v>
      </c>
      <c r="AF736">
        <v>0</v>
      </c>
      <c r="AG736">
        <v>12.4031365105148</v>
      </c>
      <c r="AH736">
        <v>54.784986220343399</v>
      </c>
      <c r="AI736">
        <v>0</v>
      </c>
    </row>
    <row r="737" spans="1:35" x14ac:dyDescent="0.25">
      <c r="A737" t="s">
        <v>1763</v>
      </c>
      <c r="B737" t="s">
        <v>1762</v>
      </c>
      <c r="C737" t="s">
        <v>55</v>
      </c>
      <c r="D737">
        <v>3110.6772348300001</v>
      </c>
      <c r="E737">
        <v>579.6</v>
      </c>
      <c r="F737">
        <v>-22.794821056499899</v>
      </c>
      <c r="G737">
        <v>8.2959641255605305</v>
      </c>
      <c r="H737">
        <v>11.066398390342</v>
      </c>
      <c r="I737">
        <v>7.5140768234095496</v>
      </c>
      <c r="J737">
        <v>32.548309178743899</v>
      </c>
      <c r="K737">
        <v>39.528165623495397</v>
      </c>
      <c r="L737">
        <v>-6.7492558925267296</v>
      </c>
      <c r="M737">
        <v>-0.35336573058661802</v>
      </c>
      <c r="N737">
        <v>-3.3017375788477499</v>
      </c>
      <c r="O737">
        <v>263704</v>
      </c>
      <c r="P737">
        <v>10</v>
      </c>
      <c r="Q737">
        <v>-1.37825421133231</v>
      </c>
      <c r="R737">
        <v>-0.27529249827942498</v>
      </c>
      <c r="S737">
        <v>0.22584703071525999</v>
      </c>
      <c r="T737">
        <v>253.050486658723</v>
      </c>
      <c r="U737">
        <v>243918.27272727201</v>
      </c>
      <c r="V737">
        <v>96.408541444776304</v>
      </c>
      <c r="W737">
        <v>216873.109375</v>
      </c>
      <c r="X737">
        <v>0</v>
      </c>
      <c r="Y737">
        <v>13.464481787781599</v>
      </c>
      <c r="Z737">
        <v>5.0183314606413596</v>
      </c>
      <c r="AA737">
        <v>4.7789664557801297</v>
      </c>
      <c r="AB737">
        <v>3.4385556799944399</v>
      </c>
      <c r="AC737">
        <v>-6.5566921984174398</v>
      </c>
      <c r="AD737">
        <v>-6.6959533737767796</v>
      </c>
      <c r="AE737">
        <v>76292</v>
      </c>
      <c r="AF737">
        <v>71.143135100041306</v>
      </c>
      <c r="AG737">
        <v>8.7590028974660008</v>
      </c>
      <c r="AH737">
        <v>71.143135100041306</v>
      </c>
      <c r="AI737">
        <v>0</v>
      </c>
    </row>
    <row r="738" spans="1:35" x14ac:dyDescent="0.25">
      <c r="A738" t="s">
        <v>1771</v>
      </c>
      <c r="B738" t="s">
        <v>1770</v>
      </c>
      <c r="C738" t="s">
        <v>61</v>
      </c>
      <c r="D738">
        <v>3110.2142083200001</v>
      </c>
      <c r="E738">
        <v>183.3</v>
      </c>
      <c r="F738">
        <v>106.13625301784499</v>
      </c>
      <c r="G738">
        <v>71.7096018735363</v>
      </c>
      <c r="H738">
        <v>10.3884372177055</v>
      </c>
      <c r="I738">
        <v>6.8361156507730101</v>
      </c>
      <c r="J738">
        <v>0.900163666121089</v>
      </c>
      <c r="K738">
        <v>126.29629629629601</v>
      </c>
      <c r="L738">
        <v>122.181818181818</v>
      </c>
      <c r="M738">
        <v>7.0229992823471701</v>
      </c>
      <c r="N738">
        <v>60.111900169127999</v>
      </c>
      <c r="O738">
        <v>574496</v>
      </c>
      <c r="P738">
        <v>1</v>
      </c>
      <c r="Q738">
        <v>1.2427506213753099</v>
      </c>
      <c r="R738">
        <v>4.0885860306644002</v>
      </c>
      <c r="S738">
        <v>4.5897255596590902</v>
      </c>
      <c r="T738">
        <v>-41.347316148845103</v>
      </c>
      <c r="U738">
        <v>919298.40909090894</v>
      </c>
      <c r="V738">
        <v>40.402808564508703</v>
      </c>
      <c r="W738">
        <v>1239632.015625</v>
      </c>
      <c r="X738">
        <v>0</v>
      </c>
      <c r="Y738">
        <v>4.5715719478306402</v>
      </c>
      <c r="Z738">
        <v>-0.50028702889261201</v>
      </c>
      <c r="AA738">
        <v>-1.0684677886848899</v>
      </c>
      <c r="AB738">
        <v>13.4559043568596</v>
      </c>
      <c r="AC738">
        <v>1.22594249884788</v>
      </c>
      <c r="AD738">
        <v>0.15858887683058601</v>
      </c>
      <c r="AE738">
        <v>57196</v>
      </c>
      <c r="AF738">
        <v>0</v>
      </c>
      <c r="AG738">
        <v>20.0633900293981</v>
      </c>
      <c r="AH738">
        <v>46.635023401924002</v>
      </c>
      <c r="AI738">
        <v>0</v>
      </c>
    </row>
    <row r="739" spans="1:35" x14ac:dyDescent="0.25">
      <c r="A739" t="s">
        <v>1788</v>
      </c>
      <c r="B739" t="s">
        <v>1787</v>
      </c>
      <c r="C739" t="s">
        <v>373</v>
      </c>
      <c r="D739">
        <v>3109.0034996700001</v>
      </c>
      <c r="E739">
        <v>79.8</v>
      </c>
      <c r="F739">
        <v>10.822479351130101</v>
      </c>
      <c r="G739">
        <v>-1.2376237623762301</v>
      </c>
      <c r="H739">
        <v>6.75585284280936</v>
      </c>
      <c r="I739">
        <v>3.2035312758768599</v>
      </c>
      <c r="J739">
        <v>73.809523809523796</v>
      </c>
      <c r="K739">
        <v>53.1669865642994</v>
      </c>
      <c r="L739">
        <v>26.8680445151033</v>
      </c>
      <c r="M739">
        <v>18.5011149836782</v>
      </c>
      <c r="N739">
        <v>-12.8353254667845</v>
      </c>
      <c r="O739">
        <v>1847995</v>
      </c>
      <c r="P739">
        <v>10</v>
      </c>
      <c r="Q739">
        <v>3.83864671437866</v>
      </c>
      <c r="R739">
        <v>5.2770448548812601</v>
      </c>
      <c r="S739">
        <v>5.7781843838759501</v>
      </c>
      <c r="T739">
        <v>269.26075714645299</v>
      </c>
      <c r="U739">
        <v>844211</v>
      </c>
      <c r="V739">
        <v>226.58397189390899</v>
      </c>
      <c r="W739">
        <v>651532</v>
      </c>
      <c r="X739">
        <v>0.83205924577409696</v>
      </c>
      <c r="Y739">
        <v>4.8716646420550298E-2</v>
      </c>
      <c r="Z739">
        <v>0</v>
      </c>
      <c r="AA739">
        <v>-1.58406475955315E-3</v>
      </c>
      <c r="AB739">
        <v>2.3331845597371399</v>
      </c>
      <c r="AC739">
        <v>-0.231724242211199</v>
      </c>
      <c r="AD739">
        <v>-0.25770404373101602</v>
      </c>
      <c r="AE739">
        <v>57858</v>
      </c>
      <c r="AF739">
        <v>28.796894486016001</v>
      </c>
      <c r="AG739">
        <v>6.4882006912517198</v>
      </c>
      <c r="AH739">
        <v>58.972546339012901</v>
      </c>
      <c r="AI739">
        <v>0</v>
      </c>
    </row>
    <row r="740" spans="1:35" x14ac:dyDescent="0.25">
      <c r="A740" t="s">
        <v>1761</v>
      </c>
      <c r="B740" t="s">
        <v>1760</v>
      </c>
      <c r="C740" t="s">
        <v>553</v>
      </c>
      <c r="D740">
        <v>3093.6875399999999</v>
      </c>
      <c r="E740">
        <v>136.1</v>
      </c>
      <c r="F740">
        <v>17.2551204383774</v>
      </c>
      <c r="G740">
        <v>64.969696969696898</v>
      </c>
      <c r="H740">
        <v>9.9353796445880391</v>
      </c>
      <c r="I740">
        <v>6.3830580776555399</v>
      </c>
      <c r="J740">
        <v>3.37986774430565</v>
      </c>
      <c r="K740">
        <v>96.109510086455302</v>
      </c>
      <c r="L740">
        <v>33.300685602350597</v>
      </c>
      <c r="M740">
        <v>-0.27689145649757402</v>
      </c>
      <c r="N740">
        <v>53.371995265288596</v>
      </c>
      <c r="O740">
        <v>1339488</v>
      </c>
      <c r="P740">
        <v>1</v>
      </c>
      <c r="Q740">
        <v>-0.51169590643276097</v>
      </c>
      <c r="R740">
        <v>-0.43891733723481602</v>
      </c>
      <c r="S740">
        <v>6.2222191759869198E-2</v>
      </c>
      <c r="T740">
        <v>-1.20305443506006</v>
      </c>
      <c r="U740">
        <v>4737436.2272727201</v>
      </c>
      <c r="V740">
        <v>-36.554381836628501</v>
      </c>
      <c r="W740">
        <v>4183036.34375</v>
      </c>
      <c r="X740">
        <v>0.35512780970763203</v>
      </c>
      <c r="Y740">
        <v>6.2017734059852696</v>
      </c>
      <c r="Z740">
        <v>-1.96378944203266</v>
      </c>
      <c r="AA740">
        <v>-2.73566787937478</v>
      </c>
      <c r="AB740">
        <v>6.88032483332172</v>
      </c>
      <c r="AC740">
        <v>-1.17380683118373</v>
      </c>
      <c r="AD740">
        <v>-1.99921201609132</v>
      </c>
      <c r="AE740">
        <v>77998</v>
      </c>
      <c r="AF740">
        <v>0</v>
      </c>
      <c r="AG740">
        <v>19.324835753774899</v>
      </c>
      <c r="AH740">
        <v>51.688473966572502</v>
      </c>
      <c r="AI740">
        <v>0.222028395278726</v>
      </c>
    </row>
    <row r="741" spans="1:35" x14ac:dyDescent="0.25">
      <c r="A741" t="s">
        <v>1742</v>
      </c>
      <c r="B741" t="s">
        <v>1741</v>
      </c>
      <c r="C741" t="s">
        <v>91</v>
      </c>
      <c r="D741">
        <v>3090.2506659999999</v>
      </c>
      <c r="E741">
        <v>304.64999999999998</v>
      </c>
      <c r="F741">
        <v>206.67689246314501</v>
      </c>
      <c r="G741">
        <v>122.778793418647</v>
      </c>
      <c r="H741">
        <v>3.7106382978723298</v>
      </c>
      <c r="I741">
        <v>0.15831673093983301</v>
      </c>
      <c r="J741">
        <v>12.538979156409001</v>
      </c>
      <c r="K741">
        <v>229.88630211153199</v>
      </c>
      <c r="L741">
        <v>222.72245762711799</v>
      </c>
      <c r="M741">
        <v>68.095104329404293</v>
      </c>
      <c r="N741">
        <v>111.18109171423799</v>
      </c>
      <c r="O741">
        <v>130604</v>
      </c>
      <c r="P741">
        <v>1</v>
      </c>
      <c r="Q741">
        <v>-1.0555375121792701</v>
      </c>
      <c r="R741">
        <v>-3.1627463445645398</v>
      </c>
      <c r="S741">
        <v>-2.6616068155698498</v>
      </c>
      <c r="T741">
        <v>20.915075037264</v>
      </c>
      <c r="U741">
        <v>294283.95454545401</v>
      </c>
      <c r="V741">
        <v>-23.850948335675199</v>
      </c>
      <c r="W741">
        <v>594837.546875</v>
      </c>
      <c r="X741">
        <v>-1.26100861008609</v>
      </c>
      <c r="Y741">
        <v>0</v>
      </c>
      <c r="Z741">
        <v>-0.36789667896678901</v>
      </c>
      <c r="AA741">
        <v>-0.33115715772542298</v>
      </c>
      <c r="AB741">
        <v>4.7219263884946496</v>
      </c>
      <c r="AC741">
        <v>-3.3409026397956502E-2</v>
      </c>
      <c r="AD741">
        <v>1.0195978805941901</v>
      </c>
      <c r="AE741">
        <v>71718</v>
      </c>
      <c r="AF741">
        <v>0</v>
      </c>
      <c r="AG741">
        <v>16.867416028006399</v>
      </c>
      <c r="AH741">
        <v>66.859258207966704</v>
      </c>
      <c r="AI741">
        <v>0</v>
      </c>
    </row>
    <row r="742" spans="1:35" x14ac:dyDescent="0.25">
      <c r="A742" t="s">
        <v>45</v>
      </c>
      <c r="B742" t="s">
        <v>46</v>
      </c>
      <c r="C742" t="s">
        <v>44</v>
      </c>
      <c r="D742">
        <v>3077.8791127999998</v>
      </c>
      <c r="E742">
        <v>466</v>
      </c>
      <c r="F742">
        <v>-1.08318697228697</v>
      </c>
      <c r="G742">
        <v>-2.3674837628326002</v>
      </c>
      <c r="H742">
        <v>-9.8209966134494397</v>
      </c>
      <c r="I742">
        <v>-13.373318180381901</v>
      </c>
      <c r="J742">
        <v>42.478540772532099</v>
      </c>
      <c r="K742">
        <v>19.288365544605099</v>
      </c>
      <c r="L742">
        <v>14.962378191686099</v>
      </c>
      <c r="M742">
        <v>11.1368376785567</v>
      </c>
      <c r="N742">
        <v>-13.965185467240801</v>
      </c>
      <c r="O742">
        <v>214079</v>
      </c>
      <c r="P742">
        <v>2</v>
      </c>
      <c r="Q742">
        <v>0</v>
      </c>
      <c r="R742">
        <v>-3.3195020746887902</v>
      </c>
      <c r="S742">
        <v>-2.8183625456941099</v>
      </c>
      <c r="T742">
        <v>0</v>
      </c>
      <c r="U742">
        <v>181384.19047619001</v>
      </c>
      <c r="V742">
        <v>137.17511245042201</v>
      </c>
      <c r="W742">
        <v>164059.854838709</v>
      </c>
      <c r="X742">
        <v>1.05982070135155E-2</v>
      </c>
      <c r="Y742">
        <v>7.1818280477854302</v>
      </c>
      <c r="Z742">
        <v>-0.38233637413051402</v>
      </c>
      <c r="AA742">
        <v>-0.41494402905192601</v>
      </c>
      <c r="AB742">
        <v>7.3734572568557804</v>
      </c>
      <c r="AC742">
        <v>0.33168451475382399</v>
      </c>
      <c r="AD742">
        <v>1.75486020147373</v>
      </c>
      <c r="AE742">
        <v>52029</v>
      </c>
      <c r="AF742">
        <v>0</v>
      </c>
      <c r="AG742">
        <v>18.0742094933651</v>
      </c>
      <c r="AH742">
        <v>56.530132186288299</v>
      </c>
      <c r="AI742">
        <v>0</v>
      </c>
    </row>
    <row r="743" spans="1:35" x14ac:dyDescent="0.25">
      <c r="A743" t="s">
        <v>1751</v>
      </c>
      <c r="B743" t="s">
        <v>1750</v>
      </c>
      <c r="C743" t="s">
        <v>1747</v>
      </c>
      <c r="D743">
        <v>3073.6129311999998</v>
      </c>
      <c r="E743">
        <v>290.8</v>
      </c>
      <c r="F743">
        <v>611.86432219522499</v>
      </c>
      <c r="G743">
        <v>-41.477158381968103</v>
      </c>
      <c r="H743">
        <v>2.3763421932758302</v>
      </c>
      <c r="I743">
        <v>-1.1759793736566599</v>
      </c>
      <c r="J743">
        <v>128.92022008252999</v>
      </c>
      <c r="K743">
        <v>655.32467532467501</v>
      </c>
      <c r="L743">
        <v>627.90988735919905</v>
      </c>
      <c r="N743">
        <v>-53.074860086376397</v>
      </c>
      <c r="O743">
        <v>10997</v>
      </c>
      <c r="P743">
        <v>1</v>
      </c>
      <c r="Q743">
        <v>-0.716968248548981</v>
      </c>
      <c r="R743">
        <v>-2.3833501174890701</v>
      </c>
      <c r="S743">
        <v>-1.88221058849439</v>
      </c>
      <c r="T743">
        <v>86.295104184313004</v>
      </c>
      <c r="U743">
        <v>26081.3636363636</v>
      </c>
      <c r="V743">
        <v>15.2242246437552</v>
      </c>
      <c r="W743">
        <v>25074.328125</v>
      </c>
      <c r="X743">
        <v>0.54109273653747803</v>
      </c>
      <c r="Y743">
        <v>0</v>
      </c>
      <c r="Z743">
        <v>0</v>
      </c>
      <c r="AA743">
        <v>0</v>
      </c>
      <c r="AB743">
        <v>5.4718399409628303E-3</v>
      </c>
      <c r="AC743">
        <v>5.3670154210210099E-3</v>
      </c>
      <c r="AD743">
        <v>5.2812499047049802E-3</v>
      </c>
      <c r="AE743">
        <v>14611</v>
      </c>
      <c r="AF743">
        <v>0</v>
      </c>
      <c r="AG743">
        <v>7.4560566082901998</v>
      </c>
      <c r="AH743">
        <v>73.808391069408302</v>
      </c>
      <c r="AI743">
        <v>1.13401071573377E-2</v>
      </c>
    </row>
    <row r="744" spans="1:35" x14ac:dyDescent="0.25">
      <c r="A744" t="s">
        <v>94</v>
      </c>
      <c r="B744" t="s">
        <v>95</v>
      </c>
      <c r="C744" t="s">
        <v>96</v>
      </c>
      <c r="D744">
        <v>3069.0497609200002</v>
      </c>
      <c r="E744">
        <v>348.1</v>
      </c>
      <c r="F744">
        <v>-16.045565163973102</v>
      </c>
      <c r="H744">
        <v>-7.5063106151188999</v>
      </c>
      <c r="I744">
        <v>-11.058632182051401</v>
      </c>
      <c r="J744">
        <v>22.0913530594656</v>
      </c>
      <c r="K744">
        <v>48.253833049403703</v>
      </c>
      <c r="N744">
        <v>-11.5977017044082</v>
      </c>
      <c r="O744">
        <v>258520</v>
      </c>
      <c r="P744">
        <v>5</v>
      </c>
      <c r="Q744">
        <v>2.7904916580540502</v>
      </c>
      <c r="R744">
        <v>3.1866014524974</v>
      </c>
      <c r="S744">
        <v>3.6877409814920901</v>
      </c>
      <c r="T744">
        <v>63.2513876873141</v>
      </c>
      <c r="U744">
        <v>212494.77272727201</v>
      </c>
      <c r="V744">
        <v>152.37467662419999</v>
      </c>
      <c r="W744">
        <v>214404.734375</v>
      </c>
      <c r="X744">
        <v>1.8206694043061</v>
      </c>
      <c r="Y744">
        <v>10.6598670880438</v>
      </c>
      <c r="Z744">
        <v>-3.0441151065596901</v>
      </c>
      <c r="AA744">
        <v>-4.3684589968919303</v>
      </c>
      <c r="AB744">
        <v>7.4304685251059501</v>
      </c>
      <c r="AC744">
        <v>-0.25841919463119201</v>
      </c>
      <c r="AD744">
        <v>-4.4629109118433101</v>
      </c>
      <c r="AE744">
        <v>258239</v>
      </c>
      <c r="AF744">
        <v>0</v>
      </c>
      <c r="AG744">
        <v>19.018382670016699</v>
      </c>
      <c r="AH744">
        <v>45.9839431523895</v>
      </c>
      <c r="AI744">
        <v>0</v>
      </c>
    </row>
    <row r="745" spans="1:35" x14ac:dyDescent="0.25">
      <c r="A745" t="s">
        <v>1810</v>
      </c>
      <c r="B745" t="s">
        <v>1809</v>
      </c>
      <c r="C745" t="s">
        <v>1204</v>
      </c>
      <c r="D745">
        <v>3067.5425909999999</v>
      </c>
      <c r="E745">
        <v>351.8</v>
      </c>
      <c r="F745">
        <v>-2.1391380958171</v>
      </c>
      <c r="G745">
        <v>6.0756821950851903</v>
      </c>
      <c r="H745">
        <v>8.7648786520327793</v>
      </c>
      <c r="I745">
        <v>5.2125570851002703</v>
      </c>
      <c r="J745">
        <v>21.375781694144401</v>
      </c>
      <c r="K745">
        <v>27.463768115941999</v>
      </c>
      <c r="L745">
        <v>13.906427068156001</v>
      </c>
      <c r="M745">
        <v>-1.99529610466191</v>
      </c>
      <c r="N745">
        <v>-5.5220195093230897</v>
      </c>
      <c r="O745">
        <v>65174</v>
      </c>
      <c r="P745">
        <v>10</v>
      </c>
      <c r="Q745">
        <v>-1.63567733817977</v>
      </c>
      <c r="R745">
        <v>6.2518876472364804</v>
      </c>
      <c r="S745">
        <v>6.7530271762311598</v>
      </c>
      <c r="T745">
        <v>-86.341240550843594</v>
      </c>
      <c r="U745">
        <v>48989.272727272699</v>
      </c>
      <c r="V745">
        <v>508.19335572974899</v>
      </c>
      <c r="W745">
        <v>44716.703125</v>
      </c>
      <c r="X745">
        <v>0</v>
      </c>
      <c r="Y745">
        <v>2.0148083115889799</v>
      </c>
      <c r="Z745">
        <v>-0.19134446550867701</v>
      </c>
      <c r="AA745">
        <v>-0.24456158023724001</v>
      </c>
      <c r="AB745">
        <v>2.4350176170055901E-2</v>
      </c>
      <c r="AC745">
        <v>6.00913612547132E-3</v>
      </c>
      <c r="AD745">
        <v>1.0178455253272101E-2</v>
      </c>
      <c r="AE745">
        <v>17656</v>
      </c>
      <c r="AF745">
        <v>0</v>
      </c>
      <c r="AG745">
        <v>2.56501036500197</v>
      </c>
      <c r="AH745">
        <v>87.026003446450602</v>
      </c>
      <c r="AI745">
        <v>0</v>
      </c>
    </row>
    <row r="746" spans="1:35" x14ac:dyDescent="0.25">
      <c r="A746" t="s">
        <v>1757</v>
      </c>
      <c r="B746" t="s">
        <v>1756</v>
      </c>
      <c r="C746" t="s">
        <v>1055</v>
      </c>
      <c r="D746">
        <v>3062.3385290050001</v>
      </c>
      <c r="E746">
        <v>373.85</v>
      </c>
      <c r="F746">
        <v>-14.4558912509296</v>
      </c>
      <c r="G746">
        <v>5.5626147112805402</v>
      </c>
      <c r="H746">
        <v>0.98595353862777801</v>
      </c>
      <c r="I746">
        <v>-2.5663680283047201</v>
      </c>
      <c r="J746">
        <v>17.935000668717301</v>
      </c>
      <c r="K746">
        <v>20.557884553369799</v>
      </c>
      <c r="L746">
        <v>1.58967391304348</v>
      </c>
      <c r="M746">
        <v>48.310511369540798</v>
      </c>
      <c r="N746">
        <v>-6.0350869931277398</v>
      </c>
      <c r="O746">
        <v>84281</v>
      </c>
      <c r="P746">
        <v>2</v>
      </c>
      <c r="Q746">
        <v>-1.1893749174045101</v>
      </c>
      <c r="R746">
        <v>-2.6685758916948701</v>
      </c>
      <c r="S746">
        <v>-2.16743636270018</v>
      </c>
      <c r="T746">
        <v>28.028254595169301</v>
      </c>
      <c r="U746">
        <v>92335.136363636295</v>
      </c>
      <c r="V746">
        <v>-30.634063636812499</v>
      </c>
      <c r="W746">
        <v>115668.09375</v>
      </c>
      <c r="X746">
        <v>0</v>
      </c>
      <c r="Y746">
        <v>6.3201680894138607E-2</v>
      </c>
      <c r="Z746">
        <v>-5.8685951372721796E-3</v>
      </c>
      <c r="AA746">
        <v>-1.5968756241945801E-2</v>
      </c>
      <c r="AB746">
        <v>0.89942459721947399</v>
      </c>
      <c r="AC746">
        <v>-0.12686790742440601</v>
      </c>
      <c r="AD746">
        <v>-0.11018009384143</v>
      </c>
      <c r="AE746">
        <v>41491</v>
      </c>
      <c r="AF746">
        <v>0</v>
      </c>
      <c r="AG746">
        <v>11.601031454397299</v>
      </c>
      <c r="AH746">
        <v>74.9130765309407</v>
      </c>
      <c r="AI746">
        <v>0</v>
      </c>
    </row>
    <row r="747" spans="1:35" x14ac:dyDescent="0.25">
      <c r="A747" t="s">
        <v>1832</v>
      </c>
      <c r="B747" t="s">
        <v>1831</v>
      </c>
      <c r="C747" t="s">
        <v>315</v>
      </c>
      <c r="D747">
        <v>3049.3506767399999</v>
      </c>
      <c r="E747">
        <v>358.05</v>
      </c>
      <c r="F747">
        <v>-28.384896783510399</v>
      </c>
      <c r="G747">
        <v>48.353014294592903</v>
      </c>
      <c r="H747">
        <v>45.401015228426402</v>
      </c>
      <c r="I747">
        <v>41.848693661493897</v>
      </c>
      <c r="J747">
        <v>18.6985057952799</v>
      </c>
      <c r="K747">
        <v>60.849056603773597</v>
      </c>
      <c r="L747">
        <v>-12.3393316195372</v>
      </c>
      <c r="M747">
        <v>-1.2452128650027701</v>
      </c>
      <c r="N747">
        <v>36.755312590184602</v>
      </c>
      <c r="O747">
        <v>1420674</v>
      </c>
      <c r="P747">
        <v>1</v>
      </c>
      <c r="Q747">
        <v>1.9214346712211701</v>
      </c>
      <c r="R747">
        <v>13.756949960285899</v>
      </c>
      <c r="S747">
        <v>14.2580894892806</v>
      </c>
      <c r="T747">
        <v>-43.670407767575398</v>
      </c>
      <c r="U747">
        <v>1845780.2272727201</v>
      </c>
      <c r="V747">
        <v>49.393036960389601</v>
      </c>
      <c r="W747">
        <v>1119771.3125</v>
      </c>
      <c r="X747">
        <v>0</v>
      </c>
      <c r="Y747">
        <v>0.36540214823413097</v>
      </c>
      <c r="Z747">
        <v>-0.17645927511861501</v>
      </c>
      <c r="AA747">
        <v>-0.248266460717252</v>
      </c>
      <c r="AB747">
        <v>10.257028020285899</v>
      </c>
      <c r="AC747">
        <v>-3.4849802477821399</v>
      </c>
      <c r="AD747">
        <v>-5.0774304497350897</v>
      </c>
      <c r="AE747">
        <v>50434</v>
      </c>
      <c r="AF747">
        <v>6.4514718330237404</v>
      </c>
      <c r="AG747">
        <v>19.440832964274499</v>
      </c>
      <c r="AH747">
        <v>50.0100988575157</v>
      </c>
      <c r="AI747">
        <v>0</v>
      </c>
    </row>
    <row r="748" spans="1:35" x14ac:dyDescent="0.25">
      <c r="A748" t="s">
        <v>1749</v>
      </c>
      <c r="B748" t="s">
        <v>1748</v>
      </c>
      <c r="C748" t="s">
        <v>1218</v>
      </c>
      <c r="D748">
        <v>3045.1583646200002</v>
      </c>
      <c r="E748">
        <v>426.25</v>
      </c>
      <c r="F748">
        <v>-44.968359894671799</v>
      </c>
      <c r="G748">
        <v>-22.280973653022102</v>
      </c>
      <c r="H748">
        <v>3.0709708620481102</v>
      </c>
      <c r="I748">
        <v>-0.48135070488438197</v>
      </c>
      <c r="J748">
        <v>90.263929618768302</v>
      </c>
      <c r="K748">
        <v>31.113503537373099</v>
      </c>
      <c r="L748">
        <v>-28.922794730698602</v>
      </c>
      <c r="M748">
        <v>9.5661022214908797</v>
      </c>
      <c r="N748">
        <v>-33.878675357430403</v>
      </c>
      <c r="O748">
        <v>74574</v>
      </c>
      <c r="P748">
        <v>10</v>
      </c>
      <c r="Q748">
        <v>1.07896608963718</v>
      </c>
      <c r="R748">
        <v>-2.1239954075774898</v>
      </c>
      <c r="S748">
        <v>-1.62285587858281</v>
      </c>
      <c r="T748">
        <v>-18.226676608623102</v>
      </c>
      <c r="U748">
        <v>118847.545454545</v>
      </c>
      <c r="V748">
        <v>41.407361055805197</v>
      </c>
      <c r="W748">
        <v>140981.109375</v>
      </c>
      <c r="X748">
        <v>0</v>
      </c>
      <c r="Y748">
        <v>0.66129368948313805</v>
      </c>
      <c r="Z748">
        <v>2.8291898050677401E-3</v>
      </c>
      <c r="AA748">
        <v>0.40553243842676201</v>
      </c>
      <c r="AB748">
        <v>7.1319346620286899</v>
      </c>
      <c r="AC748">
        <v>-0.118501923641344</v>
      </c>
      <c r="AD748">
        <v>-1.2059120345480701</v>
      </c>
      <c r="AE748">
        <v>62817</v>
      </c>
      <c r="AF748">
        <v>1.8833568942204</v>
      </c>
      <c r="AG748">
        <v>12.0945191461646</v>
      </c>
      <c r="AH748">
        <v>44.578710096064199</v>
      </c>
      <c r="AI748">
        <v>0</v>
      </c>
    </row>
    <row r="749" spans="1:35" x14ac:dyDescent="0.25">
      <c r="A749" t="s">
        <v>30</v>
      </c>
      <c r="B749" t="s">
        <v>31</v>
      </c>
      <c r="C749" t="s">
        <v>32</v>
      </c>
      <c r="D749">
        <v>3035.9167306250001</v>
      </c>
      <c r="E749">
        <v>597</v>
      </c>
      <c r="F749">
        <v>-16.045565163973102</v>
      </c>
      <c r="I749">
        <v>-3.5523215669324899</v>
      </c>
      <c r="J749">
        <v>11.7252931323283</v>
      </c>
      <c r="K749">
        <v>5.6637168141592902</v>
      </c>
      <c r="N749">
        <v>-11.5977017044082</v>
      </c>
      <c r="O749">
        <v>177456</v>
      </c>
      <c r="P749">
        <v>10</v>
      </c>
      <c r="Q749">
        <v>-1.5257731958762799</v>
      </c>
      <c r="R749">
        <v>-5.2756842522808398</v>
      </c>
      <c r="S749">
        <v>-4.7745447232861498</v>
      </c>
      <c r="T749">
        <v>286.18528432460602</v>
      </c>
      <c r="V749">
        <v>-4.8957345209575998</v>
      </c>
      <c r="Y749">
        <v>0.199692565308005</v>
      </c>
      <c r="AB749">
        <v>8.0501344959381207</v>
      </c>
      <c r="AE749">
        <v>58962</v>
      </c>
      <c r="AF749">
        <v>0</v>
      </c>
      <c r="AG749">
        <v>6.3458343342091101</v>
      </c>
      <c r="AH749">
        <v>83.614971406920105</v>
      </c>
    </row>
    <row r="750" spans="1:35" x14ac:dyDescent="0.25">
      <c r="A750" t="s">
        <v>1773</v>
      </c>
      <c r="B750" t="s">
        <v>1772</v>
      </c>
      <c r="C750" t="s">
        <v>373</v>
      </c>
      <c r="D750">
        <v>3016.7249999999999</v>
      </c>
      <c r="E750">
        <v>107.95</v>
      </c>
      <c r="F750">
        <v>-12.892196793213399</v>
      </c>
      <c r="G750">
        <v>8.1663326653306605</v>
      </c>
      <c r="H750">
        <v>5.6262230919765104</v>
      </c>
      <c r="I750">
        <v>2.0739015250440098</v>
      </c>
      <c r="J750">
        <v>11.069939786938299</v>
      </c>
      <c r="K750">
        <v>35.106382978723303</v>
      </c>
      <c r="L750">
        <v>3.15336837075967</v>
      </c>
      <c r="N750">
        <v>-3.4313690390776199</v>
      </c>
      <c r="O750">
        <v>1133754</v>
      </c>
      <c r="P750">
        <v>10</v>
      </c>
      <c r="Q750">
        <v>1.98393953708078</v>
      </c>
      <c r="R750">
        <v>2.9075309818875001</v>
      </c>
      <c r="S750">
        <v>3.4086705108821902</v>
      </c>
      <c r="T750">
        <v>24.0064751112909</v>
      </c>
      <c r="U750">
        <v>1542145.31818181</v>
      </c>
      <c r="V750">
        <v>-50.961645762452299</v>
      </c>
      <c r="W750">
        <v>836152.453125</v>
      </c>
      <c r="X750">
        <v>0</v>
      </c>
      <c r="Y750">
        <v>0.32670491228070098</v>
      </c>
      <c r="Z750">
        <v>1.2280701754386299E-3</v>
      </c>
      <c r="AA750">
        <v>3.15789473684208E-3</v>
      </c>
      <c r="AB750">
        <v>1.11407052631578</v>
      </c>
      <c r="AC750">
        <v>-0.19830947368421001</v>
      </c>
      <c r="AD750">
        <v>-0.185373684210526</v>
      </c>
      <c r="AE750">
        <v>123124</v>
      </c>
      <c r="AF750">
        <v>0</v>
      </c>
      <c r="AG750">
        <v>16.036724210526302</v>
      </c>
      <c r="AH750">
        <v>51.121714035087699</v>
      </c>
      <c r="AI750">
        <v>0</v>
      </c>
    </row>
    <row r="751" spans="1:35" x14ac:dyDescent="0.25">
      <c r="A751" t="s">
        <v>1775</v>
      </c>
      <c r="B751" t="s">
        <v>1774</v>
      </c>
      <c r="C751" t="s">
        <v>344</v>
      </c>
      <c r="D751">
        <v>3006.3488000000002</v>
      </c>
      <c r="E751">
        <v>824.4</v>
      </c>
      <c r="F751">
        <v>127.553459730759</v>
      </c>
      <c r="G751">
        <v>94.548672566371593</v>
      </c>
      <c r="H751">
        <v>0.911928514596968</v>
      </c>
      <c r="I751">
        <v>-2.6403930523355301</v>
      </c>
      <c r="J751">
        <v>10.4985443959243</v>
      </c>
      <c r="K751">
        <v>151.34146341463401</v>
      </c>
      <c r="L751">
        <v>143.599024894732</v>
      </c>
      <c r="N751">
        <v>82.950970861963299</v>
      </c>
      <c r="O751">
        <v>76971</v>
      </c>
      <c r="P751">
        <v>10</v>
      </c>
      <c r="Q751">
        <v>-0.91346153846154099</v>
      </c>
      <c r="R751">
        <v>2.42659548653156E-2</v>
      </c>
      <c r="S751">
        <v>0.52540548386000097</v>
      </c>
      <c r="T751">
        <v>0.117064034026612</v>
      </c>
      <c r="U751">
        <v>206835.545454545</v>
      </c>
      <c r="V751">
        <v>1.55959308079008</v>
      </c>
      <c r="W751">
        <v>381071.4375</v>
      </c>
      <c r="X751">
        <v>0</v>
      </c>
      <c r="Y751">
        <v>5.5349532296452099E-2</v>
      </c>
      <c r="Z751">
        <v>5.5349532296452099E-2</v>
      </c>
      <c r="AA751">
        <v>5.5349532296452099E-2</v>
      </c>
      <c r="AB751">
        <v>3.4819394476116599</v>
      </c>
      <c r="AC751">
        <v>0.93477611114186099</v>
      </c>
      <c r="AD751">
        <v>0.98172358443571095</v>
      </c>
      <c r="AE751">
        <v>47863</v>
      </c>
      <c r="AF751">
        <v>26.872413793103402</v>
      </c>
      <c r="AG751">
        <v>17.905565395472401</v>
      </c>
      <c r="AH751">
        <v>54.811540377483801</v>
      </c>
      <c r="AI751">
        <v>0</v>
      </c>
    </row>
    <row r="752" spans="1:35" x14ac:dyDescent="0.25">
      <c r="A752" t="s">
        <v>1828</v>
      </c>
      <c r="B752" t="s">
        <v>1827</v>
      </c>
      <c r="D752">
        <v>3006.1824004499999</v>
      </c>
      <c r="E752">
        <v>1450.35</v>
      </c>
      <c r="F752">
        <v>368.778101892687</v>
      </c>
      <c r="G752">
        <v>192.76342349616399</v>
      </c>
      <c r="H752">
        <v>27.352153488167801</v>
      </c>
      <c r="I752">
        <v>23.799831921235299</v>
      </c>
      <c r="J752">
        <v>4.0748784776088502</v>
      </c>
      <c r="K752">
        <v>399.94829369182997</v>
      </c>
      <c r="L752">
        <v>384.82366705665999</v>
      </c>
      <c r="M752">
        <v>134.852591214173</v>
      </c>
      <c r="N752">
        <v>181.165721791756</v>
      </c>
      <c r="O752">
        <v>101775</v>
      </c>
      <c r="P752">
        <v>10</v>
      </c>
      <c r="Q752">
        <v>0.42236454907390703</v>
      </c>
      <c r="R752">
        <v>8.7218890554722499</v>
      </c>
      <c r="S752">
        <v>9.22302858446694</v>
      </c>
      <c r="T752">
        <v>29.0905631659056</v>
      </c>
      <c r="U752">
        <v>58043.590909090897</v>
      </c>
      <c r="V752">
        <v>228.741238412093</v>
      </c>
      <c r="W752">
        <v>45089.921875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14698</v>
      </c>
      <c r="AF752">
        <v>0</v>
      </c>
      <c r="AG752">
        <v>12.4960977349134</v>
      </c>
      <c r="AH752">
        <v>74.514401604163595</v>
      </c>
      <c r="AI752">
        <v>0</v>
      </c>
    </row>
    <row r="753" spans="1:35" x14ac:dyDescent="0.25">
      <c r="A753" t="s">
        <v>1779</v>
      </c>
      <c r="B753" t="s">
        <v>1778</v>
      </c>
      <c r="C753" t="s">
        <v>55</v>
      </c>
      <c r="D753">
        <v>3005.3469696099901</v>
      </c>
      <c r="E753">
        <v>2743.55</v>
      </c>
      <c r="F753">
        <v>66.602061492041699</v>
      </c>
      <c r="G753">
        <v>62.436352871521599</v>
      </c>
      <c r="H753">
        <v>22.737440164631099</v>
      </c>
      <c r="I753">
        <v>19.185118597698601</v>
      </c>
      <c r="J753">
        <v>3.8800094767727802</v>
      </c>
      <c r="K753">
        <v>95.076080773606293</v>
      </c>
      <c r="L753">
        <v>82.647626656014907</v>
      </c>
      <c r="N753">
        <v>50.838651167113298</v>
      </c>
      <c r="O753">
        <v>2384</v>
      </c>
      <c r="P753">
        <v>10</v>
      </c>
      <c r="Q753">
        <v>-0.109227940507181</v>
      </c>
      <c r="R753">
        <v>1.30342472076064</v>
      </c>
      <c r="S753">
        <v>1.80456424975533</v>
      </c>
      <c r="T753">
        <v>-62.062380649267901</v>
      </c>
      <c r="U753">
        <v>11522.3636363636</v>
      </c>
      <c r="V753">
        <v>-40.444666500124903</v>
      </c>
      <c r="W753">
        <v>8970.640625</v>
      </c>
      <c r="X753">
        <v>0.49489767289432501</v>
      </c>
      <c r="Y753">
        <v>2.19089983405624</v>
      </c>
      <c r="Z753">
        <v>0.12704868518044901</v>
      </c>
      <c r="AA753">
        <v>0.225163681878572</v>
      </c>
      <c r="AB753">
        <v>2.2021132376468402</v>
      </c>
      <c r="AC753">
        <v>1.8935755696582499E-2</v>
      </c>
      <c r="AD753">
        <v>4.8180166038795401E-2</v>
      </c>
      <c r="AE753">
        <v>10487</v>
      </c>
      <c r="AF753">
        <v>0</v>
      </c>
      <c r="AG753">
        <v>19.1325523004292</v>
      </c>
      <c r="AH753">
        <v>56.2564394820741</v>
      </c>
      <c r="AI753">
        <v>0.28421911301338498</v>
      </c>
    </row>
    <row r="754" spans="1:35" x14ac:dyDescent="0.25">
      <c r="A754" t="s">
        <v>1804</v>
      </c>
      <c r="B754" t="s">
        <v>1803</v>
      </c>
      <c r="C754" t="s">
        <v>309</v>
      </c>
      <c r="D754">
        <v>3002.2080000000001</v>
      </c>
      <c r="E754">
        <v>446.1</v>
      </c>
      <c r="F754">
        <v>64.233279046978495</v>
      </c>
      <c r="G754">
        <v>55.842794759825303</v>
      </c>
      <c r="H754">
        <v>30.782761653474001</v>
      </c>
      <c r="I754">
        <v>27.230440086541499</v>
      </c>
      <c r="J754">
        <v>1.5467383994619901</v>
      </c>
      <c r="K754">
        <v>86.652719665271903</v>
      </c>
      <c r="L754">
        <v>80.278844210951704</v>
      </c>
      <c r="N754">
        <v>44.245093055417001</v>
      </c>
      <c r="O754">
        <v>1310422</v>
      </c>
      <c r="P754">
        <v>10</v>
      </c>
      <c r="Q754">
        <v>4.6078086528315199</v>
      </c>
      <c r="R754">
        <v>10.0937808489634</v>
      </c>
      <c r="S754">
        <v>10.5949203779581</v>
      </c>
      <c r="T754">
        <v>155.87532926017201</v>
      </c>
      <c r="U754">
        <v>784956.818181818</v>
      </c>
      <c r="V754">
        <v>338.708403080013</v>
      </c>
      <c r="W754">
        <v>540890.796875</v>
      </c>
      <c r="X754">
        <v>0</v>
      </c>
      <c r="Y754">
        <v>1.3582088068181799</v>
      </c>
      <c r="Z754">
        <v>-7.1022727272727001E-2</v>
      </c>
      <c r="AA754">
        <v>-0.20987215909090901</v>
      </c>
      <c r="AB754">
        <v>1.0927982954545401</v>
      </c>
      <c r="AC754">
        <v>0.61971590909090901</v>
      </c>
      <c r="AD754">
        <v>0.738646306818181</v>
      </c>
      <c r="AE754">
        <v>56224</v>
      </c>
      <c r="AF754">
        <v>0</v>
      </c>
      <c r="AG754">
        <v>17.5361803977272</v>
      </c>
      <c r="AH754">
        <v>64.745454545454507</v>
      </c>
      <c r="AI754">
        <v>0</v>
      </c>
    </row>
    <row r="755" spans="1:35" x14ac:dyDescent="0.25">
      <c r="A755" t="s">
        <v>1769</v>
      </c>
      <c r="B755" t="s">
        <v>1768</v>
      </c>
      <c r="C755" t="s">
        <v>384</v>
      </c>
      <c r="D755">
        <v>2997.9985200000001</v>
      </c>
      <c r="E755">
        <v>211.15</v>
      </c>
      <c r="F755">
        <v>18.745370041899701</v>
      </c>
      <c r="G755">
        <v>24.5722713864306</v>
      </c>
      <c r="H755">
        <v>9.0369222824683693</v>
      </c>
      <c r="I755">
        <v>5.48460071553587</v>
      </c>
      <c r="J755">
        <v>1.3971110584892299</v>
      </c>
      <c r="K755">
        <v>45.0704225352112</v>
      </c>
      <c r="L755">
        <v>34.790935205872898</v>
      </c>
      <c r="M755">
        <v>-12.2114377437592</v>
      </c>
      <c r="N755">
        <v>12.974569682022301</v>
      </c>
      <c r="O755">
        <v>305567</v>
      </c>
      <c r="P755">
        <v>1</v>
      </c>
      <c r="Q755">
        <v>0.45195052331114</v>
      </c>
      <c r="R755">
        <v>-0.56510477984458996</v>
      </c>
      <c r="S755">
        <v>-6.3965250849904995E-2</v>
      </c>
      <c r="T755">
        <v>6.2224725116193298</v>
      </c>
      <c r="U755">
        <v>674202.86363636295</v>
      </c>
      <c r="V755">
        <v>-66.673683108407303</v>
      </c>
      <c r="W755">
        <v>783321.828125</v>
      </c>
      <c r="X755">
        <v>1.31067980729432</v>
      </c>
      <c r="Y755">
        <v>16.970211602372601</v>
      </c>
      <c r="Z755">
        <v>-2.5007119533101498</v>
      </c>
      <c r="AA755">
        <v>-1.6640051331535799</v>
      </c>
      <c r="AB755">
        <v>12.745336053734899</v>
      </c>
      <c r="AC755">
        <v>1.0335441451146701</v>
      </c>
      <c r="AD755">
        <v>1.4302967362024199</v>
      </c>
      <c r="AE755">
        <v>155457</v>
      </c>
      <c r="AF755">
        <v>0</v>
      </c>
      <c r="AG755">
        <v>22.3392936771696</v>
      </c>
      <c r="AH755">
        <v>39.351170193372802</v>
      </c>
      <c r="AI755">
        <v>0.193186360481689</v>
      </c>
    </row>
    <row r="756" spans="1:35" x14ac:dyDescent="0.25">
      <c r="A756" t="s">
        <v>1798</v>
      </c>
      <c r="B756" t="s">
        <v>1797</v>
      </c>
      <c r="C756" t="s">
        <v>312</v>
      </c>
      <c r="D756">
        <v>2986.92497976</v>
      </c>
      <c r="E756">
        <v>413.95</v>
      </c>
      <c r="F756">
        <v>-16.045565163973102</v>
      </c>
      <c r="I756">
        <v>-3.5523215669324899</v>
      </c>
      <c r="J756">
        <v>7.2593308370576004</v>
      </c>
      <c r="K756">
        <v>15.483331008508801</v>
      </c>
      <c r="N756">
        <v>-11.5977017044082</v>
      </c>
      <c r="O756">
        <v>2148242</v>
      </c>
      <c r="P756">
        <v>10</v>
      </c>
      <c r="Q756">
        <v>7.6313052522100699</v>
      </c>
      <c r="R756">
        <v>10.386666666666599</v>
      </c>
      <c r="S756">
        <v>10.8878061956613</v>
      </c>
      <c r="T756">
        <v>652.39632950406201</v>
      </c>
      <c r="V756">
        <v>53.018062359945098</v>
      </c>
      <c r="Y756">
        <v>8.0882870636882096</v>
      </c>
      <c r="AB756">
        <v>3.0435500200378098</v>
      </c>
      <c r="AE756">
        <v>98173</v>
      </c>
      <c r="AF756">
        <v>0</v>
      </c>
      <c r="AG756">
        <v>7.6753718326872997</v>
      </c>
      <c r="AH756">
        <v>68.479977815992896</v>
      </c>
    </row>
    <row r="757" spans="1:35" x14ac:dyDescent="0.25">
      <c r="A757" t="s">
        <v>1806</v>
      </c>
      <c r="B757" t="s">
        <v>1805</v>
      </c>
      <c r="C757" t="s">
        <v>82</v>
      </c>
      <c r="D757">
        <v>2982.08616695</v>
      </c>
      <c r="E757">
        <v>224.85</v>
      </c>
      <c r="F757">
        <v>18.313562412961399</v>
      </c>
      <c r="G757">
        <v>70.211960635881894</v>
      </c>
      <c r="H757">
        <v>9.1769847050254896</v>
      </c>
      <c r="I757">
        <v>5.6246631380929903</v>
      </c>
      <c r="J757">
        <v>3.9359573048699001</v>
      </c>
      <c r="K757">
        <v>94.254859611231097</v>
      </c>
      <c r="L757">
        <v>34.359127576934497</v>
      </c>
      <c r="M757">
        <v>10.7582763315059</v>
      </c>
      <c r="N757">
        <v>58.6142589314736</v>
      </c>
      <c r="O757">
        <v>463013</v>
      </c>
      <c r="P757">
        <v>10</v>
      </c>
      <c r="Q757">
        <v>-0.28824833702882702</v>
      </c>
      <c r="R757">
        <v>4.2661720380245702</v>
      </c>
      <c r="S757">
        <v>4.7673115670192496</v>
      </c>
      <c r="T757">
        <v>9.8762443787894902</v>
      </c>
      <c r="U757">
        <v>796758.04545454495</v>
      </c>
      <c r="V757">
        <v>26.442717322438899</v>
      </c>
      <c r="W757">
        <v>1025361.890625</v>
      </c>
      <c r="X757">
        <v>-4.34426581752666E-3</v>
      </c>
      <c r="Y757">
        <v>1.46862197294563</v>
      </c>
      <c r="Z757">
        <v>-1.3603631712456801</v>
      </c>
      <c r="AA757">
        <v>-1.28184198443521</v>
      </c>
      <c r="AB757">
        <v>0.74202404327678195</v>
      </c>
      <c r="AC757">
        <v>0.12520332884340099</v>
      </c>
      <c r="AD757">
        <v>0.127768298321739</v>
      </c>
      <c r="AE757">
        <v>72657</v>
      </c>
      <c r="AF757">
        <v>0</v>
      </c>
      <c r="AG757">
        <v>20.071762582976799</v>
      </c>
      <c r="AH757">
        <v>0</v>
      </c>
      <c r="AI757">
        <v>0</v>
      </c>
    </row>
    <row r="758" spans="1:35" x14ac:dyDescent="0.25">
      <c r="A758" t="s">
        <v>1794</v>
      </c>
      <c r="B758" t="s">
        <v>1793</v>
      </c>
      <c r="C758" t="s">
        <v>323</v>
      </c>
      <c r="D758">
        <v>2971.6213637999999</v>
      </c>
      <c r="E758">
        <v>145.1</v>
      </c>
      <c r="F758">
        <v>6.2984483267519602</v>
      </c>
      <c r="G758">
        <v>18.934426229508102</v>
      </c>
      <c r="H758">
        <v>9.9242424242424203</v>
      </c>
      <c r="I758">
        <v>6.3719208573099202</v>
      </c>
      <c r="J758">
        <v>3.3080634045485802</v>
      </c>
      <c r="K758">
        <v>38.718929254302097</v>
      </c>
      <c r="L758">
        <v>22.3440134907251</v>
      </c>
      <c r="M758">
        <v>2.5796707380375299</v>
      </c>
      <c r="N758">
        <v>7.3367245250998998</v>
      </c>
      <c r="O758">
        <v>414929</v>
      </c>
      <c r="P758">
        <v>1</v>
      </c>
      <c r="Q758">
        <v>3.4470872113052699E-2</v>
      </c>
      <c r="R758">
        <v>1.6818500350385399</v>
      </c>
      <c r="S758">
        <v>2.18298956403323</v>
      </c>
      <c r="T758">
        <v>-9.9733996389641</v>
      </c>
      <c r="U758">
        <v>738386.18181818095</v>
      </c>
      <c r="V758">
        <v>10.883101196139</v>
      </c>
      <c r="W758">
        <v>742842.65625</v>
      </c>
      <c r="X758">
        <v>0</v>
      </c>
      <c r="Y758">
        <v>10.6397461477289</v>
      </c>
      <c r="Z758">
        <v>1.0987907575561999</v>
      </c>
      <c r="AA758">
        <v>-0.37260683376030601</v>
      </c>
      <c r="AB758">
        <v>5.8730433083111304</v>
      </c>
      <c r="AC758">
        <v>-1.84308871689368</v>
      </c>
      <c r="AD758">
        <v>-0.15112064914143</v>
      </c>
      <c r="AE758">
        <v>102506</v>
      </c>
      <c r="AF758">
        <v>0</v>
      </c>
      <c r="AG758">
        <v>19.569892940241299</v>
      </c>
      <c r="AH758">
        <v>37.902027131906301</v>
      </c>
      <c r="AI758">
        <v>0</v>
      </c>
    </row>
    <row r="759" spans="1:35" x14ac:dyDescent="0.25">
      <c r="A759" t="s">
        <v>1812</v>
      </c>
      <c r="B759" t="s">
        <v>1811</v>
      </c>
      <c r="C759" t="s">
        <v>504</v>
      </c>
      <c r="D759">
        <v>2940.0856488999998</v>
      </c>
      <c r="E759">
        <v>648.54999999999995</v>
      </c>
      <c r="F759">
        <v>-16.045565163973102</v>
      </c>
      <c r="G759">
        <v>19.229708612923901</v>
      </c>
      <c r="H759">
        <v>17.928902627511501</v>
      </c>
      <c r="I759">
        <v>14.376581060578999</v>
      </c>
      <c r="J759">
        <v>3.7159818055662699</v>
      </c>
      <c r="K759">
        <v>29.412351591339899</v>
      </c>
      <c r="N759">
        <v>7.6320069085156703</v>
      </c>
      <c r="O759">
        <v>128833</v>
      </c>
      <c r="P759">
        <v>10</v>
      </c>
      <c r="Q759">
        <v>-1.9650820043836399</v>
      </c>
      <c r="R759">
        <v>1.5024649816104401</v>
      </c>
      <c r="S759">
        <v>2.0036045106051201</v>
      </c>
      <c r="T759">
        <v>-7.4143011139058501</v>
      </c>
      <c r="U759">
        <v>253180.727272727</v>
      </c>
      <c r="V759">
        <v>-4.3229313648313399</v>
      </c>
      <c r="W759">
        <v>187197.515625</v>
      </c>
      <c r="X759">
        <v>-0.129610301894203</v>
      </c>
      <c r="Y759">
        <v>10.8708076114557</v>
      </c>
      <c r="Z759">
        <v>-2.6370505199235301E-2</v>
      </c>
      <c r="AA759">
        <v>1.60781426620845</v>
      </c>
      <c r="AB759">
        <v>5.4755976668284498</v>
      </c>
      <c r="AC759">
        <v>-1.16341298236233</v>
      </c>
      <c r="AD759">
        <v>-2.01861099179908</v>
      </c>
      <c r="AE759">
        <v>87989</v>
      </c>
      <c r="AF759">
        <v>0</v>
      </c>
      <c r="AG759">
        <v>12.1919606162642</v>
      </c>
      <c r="AH759">
        <v>65.659566836867398</v>
      </c>
      <c r="AI759">
        <v>-0.129610301894203</v>
      </c>
    </row>
    <row r="760" spans="1:35" x14ac:dyDescent="0.25">
      <c r="A760" t="s">
        <v>1816</v>
      </c>
      <c r="B760" t="s">
        <v>1815</v>
      </c>
      <c r="C760" t="s">
        <v>315</v>
      </c>
      <c r="D760">
        <v>2931.3106734749999</v>
      </c>
      <c r="E760">
        <v>569.45000000000005</v>
      </c>
      <c r="F760">
        <v>59.6292767302116</v>
      </c>
      <c r="G760">
        <v>68.028917084685702</v>
      </c>
      <c r="H760">
        <v>14.8663640948058</v>
      </c>
      <c r="I760">
        <v>11.314042527873299</v>
      </c>
      <c r="J760">
        <v>11.475985600140399</v>
      </c>
      <c r="K760">
        <v>92.316784869976303</v>
      </c>
      <c r="L760">
        <v>75.674841894184794</v>
      </c>
      <c r="N760">
        <v>56.431215380277401</v>
      </c>
      <c r="O760">
        <v>10913</v>
      </c>
      <c r="P760">
        <v>10</v>
      </c>
      <c r="Q760">
        <v>-1.47071545981486</v>
      </c>
      <c r="R760">
        <v>2.17098770969768</v>
      </c>
      <c r="S760">
        <v>2.6721272386923598</v>
      </c>
      <c r="T760">
        <v>74.943892273164394</v>
      </c>
      <c r="U760">
        <v>37725.409090909001</v>
      </c>
      <c r="V760">
        <v>-61.786539673646601</v>
      </c>
      <c r="W760">
        <v>22727.828125</v>
      </c>
      <c r="X760">
        <v>-17.565063614160302</v>
      </c>
      <c r="Y760">
        <v>13.4877005420344</v>
      </c>
      <c r="Z760">
        <v>10.863086416339801</v>
      </c>
      <c r="AA760">
        <v>9.5479728835441904</v>
      </c>
      <c r="AB760">
        <v>8.5789881347472505</v>
      </c>
      <c r="AC760">
        <v>7.7672947957952596</v>
      </c>
      <c r="AD760">
        <v>7.7145512907335698</v>
      </c>
      <c r="AE760">
        <v>29132</v>
      </c>
      <c r="AF760">
        <v>0</v>
      </c>
      <c r="AG760">
        <v>2.57609632504359</v>
      </c>
      <c r="AH760">
        <v>72.398669101120703</v>
      </c>
      <c r="AI760">
        <v>-17.565063614160302</v>
      </c>
    </row>
    <row r="761" spans="1:35" x14ac:dyDescent="0.25">
      <c r="A761" t="s">
        <v>1767</v>
      </c>
      <c r="B761" t="s">
        <v>1766</v>
      </c>
      <c r="C761" t="s">
        <v>315</v>
      </c>
      <c r="D761">
        <v>2928.9990336750002</v>
      </c>
      <c r="E761">
        <v>318.55</v>
      </c>
      <c r="F761">
        <v>-32.742740896190703</v>
      </c>
      <c r="G761">
        <v>-6.03244837758111</v>
      </c>
      <c r="H761">
        <v>-2.3302161582093999</v>
      </c>
      <c r="I761">
        <v>-5.8825377251419004</v>
      </c>
      <c r="J761">
        <v>33.0717312823732</v>
      </c>
      <c r="K761">
        <v>3.9654046997389099</v>
      </c>
      <c r="L761">
        <v>-16.697175732217499</v>
      </c>
      <c r="M761">
        <v>9.7343782399094501</v>
      </c>
      <c r="N761">
        <v>-17.630150081989399</v>
      </c>
      <c r="O761">
        <v>74989</v>
      </c>
      <c r="P761">
        <v>2</v>
      </c>
      <c r="Q761">
        <v>0.220229668082425</v>
      </c>
      <c r="R761">
        <v>-4.0656527631380799</v>
      </c>
      <c r="S761">
        <v>-3.5645132341433898</v>
      </c>
      <c r="T761">
        <v>-33.143432830498199</v>
      </c>
      <c r="U761">
        <v>147785.636363636</v>
      </c>
      <c r="V761">
        <v>-59.316746598381101</v>
      </c>
      <c r="W761">
        <v>129568.609375</v>
      </c>
      <c r="X761">
        <v>4.1803420073641399E-2</v>
      </c>
      <c r="Y761">
        <v>17.932813172559101</v>
      </c>
      <c r="Z761">
        <v>-0.130345672569571</v>
      </c>
      <c r="AA761">
        <v>-0.13288174527379501</v>
      </c>
      <c r="AB761">
        <v>1.57459404252973</v>
      </c>
      <c r="AC761">
        <v>3.2532701583189702E-2</v>
      </c>
      <c r="AD761">
        <v>0.341974808452989</v>
      </c>
      <c r="AE761">
        <v>35431</v>
      </c>
      <c r="AF761">
        <v>0</v>
      </c>
      <c r="AG761">
        <v>11.017505032943101</v>
      </c>
      <c r="AH761">
        <v>58.729744448624203</v>
      </c>
      <c r="AI761">
        <v>3.7981405497568198E-2</v>
      </c>
    </row>
    <row r="762" spans="1:35" x14ac:dyDescent="0.25">
      <c r="A762" t="s">
        <v>1818</v>
      </c>
      <c r="B762" t="s">
        <v>1817</v>
      </c>
      <c r="C762" t="s">
        <v>373</v>
      </c>
      <c r="D762">
        <v>2928.4498787699999</v>
      </c>
      <c r="E762">
        <v>420.25</v>
      </c>
      <c r="F762">
        <v>42.659117615482998</v>
      </c>
      <c r="G762">
        <v>46.377568791361803</v>
      </c>
      <c r="H762">
        <v>24.629300118623899</v>
      </c>
      <c r="I762">
        <v>21.076978551691401</v>
      </c>
      <c r="J762">
        <v>0.77334919690661397</v>
      </c>
      <c r="K762">
        <v>81.926406926406898</v>
      </c>
      <c r="L762">
        <v>58.7046827794561</v>
      </c>
      <c r="M762">
        <v>9.7523091411016498</v>
      </c>
      <c r="N762">
        <v>34.779867086953601</v>
      </c>
      <c r="O762">
        <v>1570115</v>
      </c>
      <c r="P762">
        <v>10</v>
      </c>
      <c r="Q762">
        <v>9.0708538800934306</v>
      </c>
      <c r="R762">
        <v>13.489062921955099</v>
      </c>
      <c r="S762">
        <v>13.9902024509498</v>
      </c>
      <c r="T762">
        <v>811.61733455647504</v>
      </c>
      <c r="U762">
        <v>404113.59090909001</v>
      </c>
      <c r="V762">
        <v>842.32719765215597</v>
      </c>
      <c r="W762">
        <v>508444.6875</v>
      </c>
      <c r="X762">
        <v>0</v>
      </c>
      <c r="Y762">
        <v>2.51859204641667</v>
      </c>
      <c r="Z762">
        <v>-2.3177694862412501</v>
      </c>
      <c r="AA762">
        <v>-2.3065135602856901</v>
      </c>
      <c r="AB762">
        <v>1.54393674714318</v>
      </c>
      <c r="AC762">
        <v>0.27590504650855102</v>
      </c>
      <c r="AD762">
        <v>0.15613831034460099</v>
      </c>
      <c r="AE762">
        <v>42958</v>
      </c>
      <c r="AF762">
        <v>0</v>
      </c>
      <c r="AG762">
        <v>13.3542779077461</v>
      </c>
      <c r="AH762">
        <v>74.446560067324498</v>
      </c>
      <c r="AI762">
        <v>0</v>
      </c>
    </row>
    <row r="763" spans="1:35" x14ac:dyDescent="0.25">
      <c r="A763" t="s">
        <v>1792</v>
      </c>
      <c r="B763" t="s">
        <v>1791</v>
      </c>
      <c r="C763" t="s">
        <v>74</v>
      </c>
      <c r="D763">
        <v>2908.5200527400002</v>
      </c>
      <c r="E763">
        <v>1087.05</v>
      </c>
      <c r="F763">
        <v>148.79789932622</v>
      </c>
      <c r="G763">
        <v>169.07178217821701</v>
      </c>
      <c r="H763">
        <v>-1.1862557949277199</v>
      </c>
      <c r="I763">
        <v>-4.7385773618602203</v>
      </c>
      <c r="J763">
        <v>15.910031737270501</v>
      </c>
      <c r="K763">
        <v>197.82191780821901</v>
      </c>
      <c r="L763">
        <v>164.84346449019301</v>
      </c>
      <c r="M763">
        <v>25.594754843111701</v>
      </c>
      <c r="N763">
        <v>157.47408047380901</v>
      </c>
      <c r="O763">
        <v>60515</v>
      </c>
      <c r="P763">
        <v>10</v>
      </c>
      <c r="Q763">
        <v>6.4435955263040898E-2</v>
      </c>
      <c r="R763">
        <v>-0.49885583524027799</v>
      </c>
      <c r="S763">
        <v>2.2836937544070601E-3</v>
      </c>
      <c r="T763">
        <v>57.595249876298801</v>
      </c>
      <c r="U763">
        <v>143173.909090909</v>
      </c>
      <c r="V763">
        <v>-30.258153739771799</v>
      </c>
      <c r="W763">
        <v>258874.4375</v>
      </c>
      <c r="X763">
        <v>-8.6279910555759898E-3</v>
      </c>
      <c r="Y763">
        <v>0.33652900177803802</v>
      </c>
      <c r="Z763">
        <v>6.4541855168972996E-3</v>
      </c>
      <c r="AA763">
        <v>0.33525534595554801</v>
      </c>
      <c r="AB763">
        <v>3.9961679767517801</v>
      </c>
      <c r="AC763">
        <v>-0.20524907553503599</v>
      </c>
      <c r="AD763">
        <v>1.3659417112346599</v>
      </c>
      <c r="AE763">
        <v>31742</v>
      </c>
      <c r="AF763">
        <v>0</v>
      </c>
      <c r="AG763">
        <v>14.7488074323531</v>
      </c>
      <c r="AH763">
        <v>73.266457314004001</v>
      </c>
      <c r="AI763">
        <v>-8.6279910555759898E-3</v>
      </c>
    </row>
    <row r="764" spans="1:35" x14ac:dyDescent="0.25">
      <c r="A764" t="s">
        <v>1679</v>
      </c>
      <c r="B764" t="s">
        <v>1678</v>
      </c>
      <c r="C764" t="s">
        <v>435</v>
      </c>
      <c r="D764">
        <v>2907.4934978050001</v>
      </c>
      <c r="E764">
        <v>974.95</v>
      </c>
      <c r="F764">
        <v>-22.232719361711901</v>
      </c>
      <c r="G764">
        <v>21.059166821878598</v>
      </c>
      <c r="H764">
        <v>-23.527335477292301</v>
      </c>
      <c r="I764">
        <v>-27.079657044224799</v>
      </c>
      <c r="J764">
        <v>36.181342632955499</v>
      </c>
      <c r="K764">
        <v>35.128205128205103</v>
      </c>
      <c r="L764">
        <v>-6.1871541977387396</v>
      </c>
      <c r="M764">
        <v>52.669380046303303</v>
      </c>
      <c r="N764">
        <v>9.4614651174704001</v>
      </c>
      <c r="O764">
        <v>336790</v>
      </c>
      <c r="P764">
        <v>10</v>
      </c>
      <c r="Q764">
        <v>-3.4177027093961998</v>
      </c>
      <c r="R764">
        <v>-18.198598816965202</v>
      </c>
      <c r="S764">
        <v>-17.697459287970499</v>
      </c>
      <c r="T764">
        <v>-3.4501540887264301</v>
      </c>
      <c r="U764">
        <v>174442.68181818101</v>
      </c>
      <c r="V764">
        <v>112.80534809366701</v>
      </c>
      <c r="W764">
        <v>208302.90625</v>
      </c>
      <c r="X764">
        <v>0</v>
      </c>
      <c r="Y764">
        <v>8.9354873730976099</v>
      </c>
      <c r="Z764">
        <v>3.4521218790609098</v>
      </c>
      <c r="AA764">
        <v>5.9947125185863301</v>
      </c>
      <c r="AB764">
        <v>4.7600664783767597</v>
      </c>
      <c r="AC764">
        <v>6.4091104637275997E-3</v>
      </c>
      <c r="AD764">
        <v>-6.6983189694844195E-2</v>
      </c>
      <c r="AE764">
        <v>78454</v>
      </c>
      <c r="AF764">
        <v>0</v>
      </c>
      <c r="AG764">
        <v>21.702983975592002</v>
      </c>
      <c r="AH764">
        <v>51.008047877652203</v>
      </c>
      <c r="AI764">
        <v>0</v>
      </c>
    </row>
    <row r="765" spans="1:35" x14ac:dyDescent="0.25">
      <c r="A765" t="s">
        <v>1790</v>
      </c>
      <c r="B765" t="s">
        <v>1789</v>
      </c>
      <c r="C765" t="s">
        <v>61</v>
      </c>
      <c r="D765">
        <v>2893.5056306649999</v>
      </c>
      <c r="E765">
        <v>418.85</v>
      </c>
      <c r="F765">
        <v>151.07815932582201</v>
      </c>
      <c r="G765">
        <v>50.044778792763701</v>
      </c>
      <c r="H765">
        <v>11.1745189117451</v>
      </c>
      <c r="I765">
        <v>7.6221973448126903</v>
      </c>
      <c r="J765">
        <v>7.6877163662408998</v>
      </c>
      <c r="K765">
        <v>170.05157962604699</v>
      </c>
      <c r="L765">
        <v>167.12372448979499</v>
      </c>
      <c r="M765">
        <v>19.097712004086599</v>
      </c>
      <c r="N765">
        <v>38.4470770883554</v>
      </c>
      <c r="O765">
        <v>38374</v>
      </c>
      <c r="P765">
        <v>10</v>
      </c>
      <c r="Q765">
        <v>0.167404041611872</v>
      </c>
      <c r="R765">
        <v>-0.91081145020108001</v>
      </c>
      <c r="S765">
        <v>-0.40967192120639401</v>
      </c>
      <c r="T765">
        <v>-54.873760833519498</v>
      </c>
      <c r="U765">
        <v>82513.636363636295</v>
      </c>
      <c r="V765">
        <v>-44.645433039062901</v>
      </c>
      <c r="W765">
        <v>78960.546875</v>
      </c>
      <c r="X765">
        <v>0</v>
      </c>
      <c r="Y765">
        <v>0.127193366620619</v>
      </c>
      <c r="Z765">
        <v>0</v>
      </c>
      <c r="AA765">
        <v>0</v>
      </c>
      <c r="AB765">
        <v>7.1534075415788906E-2</v>
      </c>
      <c r="AC765">
        <v>-1.47981602476299E-3</v>
      </c>
      <c r="AD765">
        <v>-4.9737136840105098E-2</v>
      </c>
      <c r="AE765">
        <v>16085</v>
      </c>
      <c r="AF765">
        <v>17.937235886619501</v>
      </c>
      <c r="AG765">
        <v>8.0416382077861392</v>
      </c>
      <c r="AH765">
        <v>69.827805630384901</v>
      </c>
      <c r="AI765">
        <v>0</v>
      </c>
    </row>
    <row r="766" spans="1:35" x14ac:dyDescent="0.25">
      <c r="A766" t="s">
        <v>1781</v>
      </c>
      <c r="B766" t="s">
        <v>1780</v>
      </c>
      <c r="C766" t="s">
        <v>1782</v>
      </c>
      <c r="D766">
        <v>2886.5581371200001</v>
      </c>
      <c r="E766">
        <v>729.5</v>
      </c>
      <c r="F766">
        <v>-16.045565163973102</v>
      </c>
      <c r="G766">
        <v>17.984797024098299</v>
      </c>
      <c r="H766">
        <v>-2.59696909005942</v>
      </c>
      <c r="I766">
        <v>-6.1492906569919201</v>
      </c>
      <c r="J766">
        <v>7.0322138450993696</v>
      </c>
      <c r="K766">
        <v>69.198654760524093</v>
      </c>
      <c r="N766">
        <v>6.38709531969005</v>
      </c>
      <c r="O766">
        <v>41372</v>
      </c>
      <c r="P766">
        <v>5</v>
      </c>
      <c r="Q766">
        <v>1.5168382966880001</v>
      </c>
      <c r="R766">
        <v>-0.67397372183267001</v>
      </c>
      <c r="S766">
        <v>-0.17283419283798401</v>
      </c>
      <c r="T766">
        <v>19.4445246412795</v>
      </c>
      <c r="U766">
        <v>144824.636363636</v>
      </c>
      <c r="V766">
        <v>-47.330362826225297</v>
      </c>
      <c r="W766">
        <v>187921.53125</v>
      </c>
      <c r="X766">
        <v>4.0271998368419002</v>
      </c>
      <c r="Y766">
        <v>16.242433853528102</v>
      </c>
      <c r="Z766">
        <v>8.7167048557952995</v>
      </c>
      <c r="AA766">
        <v>8.5990943383246794</v>
      </c>
      <c r="AB766">
        <v>11.684434643051199</v>
      </c>
      <c r="AC766">
        <v>4.7125666088687304</v>
      </c>
      <c r="AD766">
        <v>3.93362929336014</v>
      </c>
      <c r="AE766">
        <v>27806</v>
      </c>
      <c r="AF766">
        <v>0</v>
      </c>
      <c r="AG766">
        <v>10.1370051067577</v>
      </c>
      <c r="AH766">
        <v>59.252206996095097</v>
      </c>
      <c r="AI766">
        <v>4.0726734793377304</v>
      </c>
    </row>
    <row r="767" spans="1:35" x14ac:dyDescent="0.25">
      <c r="A767" t="s">
        <v>1786</v>
      </c>
      <c r="B767" t="s">
        <v>1785</v>
      </c>
      <c r="C767" t="s">
        <v>61</v>
      </c>
      <c r="D767">
        <v>2882.31880482</v>
      </c>
      <c r="E767">
        <v>19.3</v>
      </c>
      <c r="F767">
        <v>42.151156147502199</v>
      </c>
      <c r="G767">
        <v>6.6298342541436401</v>
      </c>
      <c r="H767">
        <v>-4.4554455445544399</v>
      </c>
      <c r="I767">
        <v>-8.00776711148694</v>
      </c>
      <c r="J767">
        <v>17.616580310880799</v>
      </c>
      <c r="K767">
        <v>60.8333333333333</v>
      </c>
      <c r="L767">
        <v>58.1967213114754</v>
      </c>
      <c r="M767">
        <v>10.8141105541818</v>
      </c>
      <c r="N767">
        <v>-4.9678674502646398</v>
      </c>
      <c r="O767">
        <v>42893737</v>
      </c>
      <c r="P767">
        <v>1</v>
      </c>
      <c r="Q767">
        <v>1.3123359580052401</v>
      </c>
      <c r="R767">
        <v>-0.51546391752576204</v>
      </c>
      <c r="S767">
        <v>-1.43243885310764E-2</v>
      </c>
      <c r="T767">
        <v>98.6575504272502</v>
      </c>
      <c r="U767">
        <v>49489779.181818098</v>
      </c>
      <c r="V767">
        <v>32.461626069536699</v>
      </c>
      <c r="W767">
        <v>43743175.28125</v>
      </c>
      <c r="X767">
        <v>0</v>
      </c>
      <c r="Y767">
        <v>11.7664966074486</v>
      </c>
      <c r="Z767">
        <v>-0.68546288155080604</v>
      </c>
      <c r="AA767">
        <v>-1.3496937073700701</v>
      </c>
      <c r="AB767">
        <v>5.6419966605725804</v>
      </c>
      <c r="AC767">
        <v>-6.6447312797156197</v>
      </c>
      <c r="AD767">
        <v>-6.4854538829084802</v>
      </c>
      <c r="AE767">
        <v>347653</v>
      </c>
      <c r="AF767">
        <v>15.856894076592001</v>
      </c>
      <c r="AG767">
        <v>35.680762876756901</v>
      </c>
      <c r="AH767">
        <v>18.585342416119399</v>
      </c>
      <c r="AI767">
        <v>0</v>
      </c>
    </row>
    <row r="768" spans="1:35" x14ac:dyDescent="0.25">
      <c r="A768" t="s">
        <v>1872</v>
      </c>
      <c r="B768" t="s">
        <v>1871</v>
      </c>
      <c r="C768" t="s">
        <v>1873</v>
      </c>
      <c r="D768">
        <v>2831.3416307299999</v>
      </c>
      <c r="E768">
        <v>44.55</v>
      </c>
      <c r="F768">
        <v>11.6048646354537</v>
      </c>
      <c r="G768">
        <v>49.496644295301998</v>
      </c>
      <c r="H768">
        <v>12.499999999999901</v>
      </c>
      <c r="I768">
        <v>8.9476784330674803</v>
      </c>
      <c r="J768">
        <v>6.5095398428731901</v>
      </c>
      <c r="K768">
        <v>68.113207547169793</v>
      </c>
      <c r="L768">
        <v>27.650429799426899</v>
      </c>
      <c r="M768">
        <v>-11.5409317971557</v>
      </c>
      <c r="N768">
        <v>37.898942590893697</v>
      </c>
      <c r="O768">
        <v>5175807</v>
      </c>
      <c r="P768">
        <v>2</v>
      </c>
      <c r="Q768">
        <v>-0.33557046979867</v>
      </c>
      <c r="R768">
        <v>7.9999999999999902</v>
      </c>
      <c r="S768">
        <v>8.5011395289946794</v>
      </c>
      <c r="T768">
        <v>12.1419168142881</v>
      </c>
      <c r="U768">
        <v>6071051.7727272697</v>
      </c>
      <c r="V768">
        <v>119.327052729443</v>
      </c>
      <c r="W768">
        <v>5810443.84375</v>
      </c>
      <c r="X768">
        <v>-0.90818635612095699</v>
      </c>
      <c r="Y768">
        <v>9.9308146837602695</v>
      </c>
      <c r="Z768">
        <v>-0.328792758682729</v>
      </c>
      <c r="AA768">
        <v>-0.328792758682729</v>
      </c>
      <c r="AB768">
        <v>4.15082200555476</v>
      </c>
      <c r="AC768">
        <v>0.38991719621056797</v>
      </c>
      <c r="AD768">
        <v>-0.56820484691649897</v>
      </c>
      <c r="AE768">
        <v>191933</v>
      </c>
      <c r="AF768">
        <v>0</v>
      </c>
      <c r="AG768">
        <v>29.1450457617278</v>
      </c>
      <c r="AH768">
        <v>27.456502615493299</v>
      </c>
      <c r="AI768">
        <v>-0.90818635612095699</v>
      </c>
    </row>
    <row r="769" spans="1:35" x14ac:dyDescent="0.25">
      <c r="A769" t="s">
        <v>1777</v>
      </c>
      <c r="B769" t="s">
        <v>1776</v>
      </c>
      <c r="C769" t="s">
        <v>66</v>
      </c>
      <c r="D769">
        <v>2823.9649481400002</v>
      </c>
      <c r="E769">
        <v>724.4</v>
      </c>
      <c r="F769">
        <v>39.355056953370998</v>
      </c>
      <c r="G769">
        <v>43.488164801426102</v>
      </c>
      <c r="H769">
        <v>2.0712977314357999</v>
      </c>
      <c r="I769">
        <v>-1.48102383549669</v>
      </c>
      <c r="J769">
        <v>9.0557702926559802</v>
      </c>
      <c r="K769">
        <v>65.728666209105398</v>
      </c>
      <c r="L769">
        <v>55.400622117344199</v>
      </c>
      <c r="N769">
        <v>31.8904630970178</v>
      </c>
      <c r="O769">
        <v>59657</v>
      </c>
      <c r="P769">
        <v>10</v>
      </c>
      <c r="Q769">
        <v>0.34630835295747298</v>
      </c>
      <c r="R769">
        <v>-4.8219682039153904</v>
      </c>
      <c r="S769">
        <v>-4.3208286749207003</v>
      </c>
      <c r="T769">
        <v>-56.072543590951902</v>
      </c>
      <c r="U769">
        <v>145427.68181818101</v>
      </c>
      <c r="V769">
        <v>-16.912256267409401</v>
      </c>
      <c r="W769">
        <v>132334.765625</v>
      </c>
      <c r="X769">
        <v>-1.2311774404355</v>
      </c>
      <c r="Y769">
        <v>13.0866508378236</v>
      </c>
      <c r="Z769">
        <v>0.44023365825534799</v>
      </c>
      <c r="AA769">
        <v>0.91030086650786701</v>
      </c>
      <c r="AB769">
        <v>2.5607448252279799</v>
      </c>
      <c r="AC769">
        <v>-0.15444640419143399</v>
      </c>
      <c r="AD769">
        <v>0.18141686910407201</v>
      </c>
      <c r="AE769">
        <v>35245</v>
      </c>
      <c r="AF769">
        <v>0</v>
      </c>
      <c r="AG769">
        <v>14.8948492590788</v>
      </c>
      <c r="AH769">
        <v>50.8032326722454</v>
      </c>
      <c r="AI769">
        <v>-1.2311774404355</v>
      </c>
    </row>
    <row r="770" spans="1:35" x14ac:dyDescent="0.25">
      <c r="A770" t="s">
        <v>1796</v>
      </c>
      <c r="B770" t="s">
        <v>1795</v>
      </c>
      <c r="C770" t="s">
        <v>336</v>
      </c>
      <c r="D770">
        <v>2811.0399163799998</v>
      </c>
      <c r="E770">
        <v>29.05</v>
      </c>
      <c r="F770">
        <v>7.0476551750098704</v>
      </c>
      <c r="G770">
        <v>29.398663697104599</v>
      </c>
      <c r="H770">
        <v>23.8805970149253</v>
      </c>
      <c r="I770">
        <v>20.328275447992802</v>
      </c>
      <c r="J770">
        <v>22.3752151462994</v>
      </c>
      <c r="K770">
        <v>44.168734491315099</v>
      </c>
      <c r="L770">
        <v>23.093220338982999</v>
      </c>
      <c r="M770">
        <v>40.798285573743897</v>
      </c>
      <c r="N770">
        <v>17.800961992696301</v>
      </c>
      <c r="O770">
        <v>302389</v>
      </c>
      <c r="P770">
        <v>10</v>
      </c>
      <c r="Q770">
        <v>0.34542314335060897</v>
      </c>
      <c r="R770">
        <v>-3.32778702163061</v>
      </c>
      <c r="S770">
        <v>-2.82664749263592</v>
      </c>
      <c r="T770">
        <v>-55.816468023489399</v>
      </c>
      <c r="U770">
        <v>864028.636363636</v>
      </c>
      <c r="V770">
        <v>-76.020912681703294</v>
      </c>
      <c r="W770">
        <v>449252.078125</v>
      </c>
      <c r="X770">
        <v>0</v>
      </c>
      <c r="Y770">
        <v>1.14140268208353E-3</v>
      </c>
      <c r="Z770">
        <v>0</v>
      </c>
      <c r="AA770">
        <v>0</v>
      </c>
      <c r="AB770">
        <v>5.0246228869596102E-3</v>
      </c>
      <c r="AC770">
        <v>4.9993911214529403E-3</v>
      </c>
      <c r="AD770">
        <v>4.99836125347308E-3</v>
      </c>
      <c r="AE770">
        <v>38987</v>
      </c>
      <c r="AF770">
        <v>48.031618685398897</v>
      </c>
      <c r="AG770">
        <v>2.1224316446858502</v>
      </c>
      <c r="AH770">
        <v>48.031618685398897</v>
      </c>
      <c r="AI770">
        <v>0</v>
      </c>
    </row>
    <row r="771" spans="1:35" x14ac:dyDescent="0.25">
      <c r="A771" t="s">
        <v>1802</v>
      </c>
      <c r="B771" t="s">
        <v>1801</v>
      </c>
      <c r="C771" t="s">
        <v>1218</v>
      </c>
      <c r="D771">
        <v>2794.8206632799902</v>
      </c>
      <c r="E771">
        <v>200.45</v>
      </c>
      <c r="F771">
        <v>78.377325233698997</v>
      </c>
      <c r="G771">
        <v>42.567567567567501</v>
      </c>
      <c r="H771">
        <v>0.47619047619047</v>
      </c>
      <c r="I771">
        <v>-3.0761310907420198</v>
      </c>
      <c r="J771">
        <v>9.4537291095036107</v>
      </c>
      <c r="K771">
        <v>96.519607843137194</v>
      </c>
      <c r="L771">
        <v>94.422890397672106</v>
      </c>
      <c r="M771">
        <v>26.3697525786725</v>
      </c>
      <c r="N771">
        <v>30.9698658631592</v>
      </c>
      <c r="O771">
        <v>166318</v>
      </c>
      <c r="P771">
        <v>10</v>
      </c>
      <c r="Q771">
        <v>5.5277704659120799</v>
      </c>
      <c r="R771">
        <v>3.1386673527141702</v>
      </c>
      <c r="S771">
        <v>3.63980688170885</v>
      </c>
      <c r="T771">
        <v>153.533536585365</v>
      </c>
      <c r="U771">
        <v>111027.68181818099</v>
      </c>
      <c r="V771">
        <v>264.89249670908202</v>
      </c>
      <c r="W771">
        <v>137589.984375</v>
      </c>
      <c r="X771">
        <v>-1.04059271674117E-2</v>
      </c>
      <c r="Y771">
        <v>5.5241955961069199E-3</v>
      </c>
      <c r="Z771">
        <v>-1.1610664134168201E-6</v>
      </c>
      <c r="AA771">
        <v>-1.06781669640182E-5</v>
      </c>
      <c r="AB771">
        <v>30.221036332569099</v>
      </c>
      <c r="AC771">
        <v>4.9753539036963397E-2</v>
      </c>
      <c r="AD771">
        <v>0.19627949890691099</v>
      </c>
      <c r="AE771">
        <v>28511</v>
      </c>
      <c r="AF771">
        <v>0</v>
      </c>
      <c r="AG771">
        <v>6.0212175598953799</v>
      </c>
      <c r="AH771">
        <v>49.509981829963699</v>
      </c>
      <c r="AI771">
        <v>-1.04059271674117E-2</v>
      </c>
    </row>
    <row r="772" spans="1:35" x14ac:dyDescent="0.25">
      <c r="A772" t="s">
        <v>1844</v>
      </c>
      <c r="B772" t="s">
        <v>1843</v>
      </c>
      <c r="C772" t="s">
        <v>530</v>
      </c>
      <c r="D772">
        <v>2783.5871569199999</v>
      </c>
      <c r="E772">
        <v>2018.5</v>
      </c>
      <c r="F772">
        <v>-16.3148405907376</v>
      </c>
      <c r="G772">
        <v>12.073512673162799</v>
      </c>
      <c r="H772">
        <v>18.602738116223001</v>
      </c>
      <c r="I772">
        <v>15.0504165492905</v>
      </c>
      <c r="J772">
        <v>20.5177111716621</v>
      </c>
      <c r="K772">
        <v>42.037857997326</v>
      </c>
      <c r="L772">
        <v>-0.26927542676449701</v>
      </c>
      <c r="M772">
        <v>-1.00116754973378</v>
      </c>
      <c r="N772">
        <v>0.47581096875459</v>
      </c>
      <c r="O772">
        <v>114645</v>
      </c>
      <c r="P772">
        <v>10</v>
      </c>
      <c r="Q772">
        <v>2.15339456970064</v>
      </c>
      <c r="R772">
        <v>5.7027649769585302</v>
      </c>
      <c r="S772">
        <v>6.2039045059532096</v>
      </c>
      <c r="T772">
        <v>-67.508764372295204</v>
      </c>
      <c r="U772">
        <v>159159.227272727</v>
      </c>
      <c r="V772">
        <v>39.132281553398002</v>
      </c>
      <c r="W772">
        <v>76424.359375</v>
      </c>
      <c r="X772">
        <v>0</v>
      </c>
      <c r="Y772">
        <v>7.1482642282401703E-3</v>
      </c>
      <c r="Z772">
        <v>0</v>
      </c>
      <c r="AA772">
        <v>-0.16880409468475799</v>
      </c>
      <c r="AB772">
        <v>0.953402403406861</v>
      </c>
      <c r="AC772">
        <v>2.5505177132141899E-2</v>
      </c>
      <c r="AD772">
        <v>8.78732501304718E-2</v>
      </c>
      <c r="AE772">
        <v>70618</v>
      </c>
      <c r="AF772">
        <v>0</v>
      </c>
      <c r="AG772">
        <v>23.834023693336999</v>
      </c>
      <c r="AH772">
        <v>56.1068891946639</v>
      </c>
      <c r="AI772">
        <v>0</v>
      </c>
    </row>
    <row r="773" spans="1:35" x14ac:dyDescent="0.25">
      <c r="A773" t="s">
        <v>1826</v>
      </c>
      <c r="B773" t="s">
        <v>1825</v>
      </c>
      <c r="C773" t="s">
        <v>1218</v>
      </c>
      <c r="D773">
        <v>2775.1828559400001</v>
      </c>
      <c r="E773">
        <v>625.95000000000005</v>
      </c>
      <c r="F773">
        <v>-56.260464877440199</v>
      </c>
      <c r="G773">
        <v>-12.534059945504</v>
      </c>
      <c r="H773">
        <v>-4.9502695315465601</v>
      </c>
      <c r="I773">
        <v>-8.5025910984790602</v>
      </c>
      <c r="J773">
        <v>89.631759725217606</v>
      </c>
      <c r="K773">
        <v>29.075162387875</v>
      </c>
      <c r="L773">
        <v>-40.214899713466998</v>
      </c>
      <c r="M773">
        <v>20.8134300353932</v>
      </c>
      <c r="N773">
        <v>-24.131761649912299</v>
      </c>
      <c r="O773">
        <v>18577</v>
      </c>
      <c r="P773">
        <v>10</v>
      </c>
      <c r="Q773">
        <v>-1.2385610602713599</v>
      </c>
      <c r="R773">
        <v>-1.30085146641438</v>
      </c>
      <c r="S773">
        <v>-0.79971193741969404</v>
      </c>
      <c r="T773">
        <v>17.249431961625799</v>
      </c>
      <c r="U773">
        <v>28213.8636363636</v>
      </c>
      <c r="V773">
        <v>44.590597758405899</v>
      </c>
      <c r="W773">
        <v>103055.71875</v>
      </c>
      <c r="X773">
        <v>0</v>
      </c>
      <c r="Y773">
        <v>7.8289125898483598E-3</v>
      </c>
      <c r="Z773">
        <v>0</v>
      </c>
      <c r="AA773">
        <v>-4.6521280471181703E-2</v>
      </c>
      <c r="AB773">
        <v>3.0888600077836901</v>
      </c>
      <c r="AC773">
        <v>-0.33486186685353703</v>
      </c>
      <c r="AD773">
        <v>0.28210805941103201</v>
      </c>
      <c r="AE773">
        <v>57298</v>
      </c>
      <c r="AF773">
        <v>0</v>
      </c>
      <c r="AG773">
        <v>10.021750354385</v>
      </c>
      <c r="AH773">
        <v>74.546158873530004</v>
      </c>
      <c r="AI773">
        <v>0</v>
      </c>
    </row>
    <row r="774" spans="1:35" x14ac:dyDescent="0.25">
      <c r="A774" t="s">
        <v>1875</v>
      </c>
      <c r="B774" t="s">
        <v>1874</v>
      </c>
      <c r="C774" t="s">
        <v>61</v>
      </c>
      <c r="D774">
        <v>2765.12368745</v>
      </c>
      <c r="E774">
        <v>98.2</v>
      </c>
      <c r="F774">
        <v>15.9436821478547</v>
      </c>
      <c r="G774">
        <v>18.5274592637296</v>
      </c>
      <c r="H774">
        <v>22.139303482587</v>
      </c>
      <c r="I774">
        <v>18.586981915654501</v>
      </c>
      <c r="J774">
        <v>1.32382892057025</v>
      </c>
      <c r="K774">
        <v>39.985744832501702</v>
      </c>
      <c r="L774">
        <v>31.989247311827899</v>
      </c>
      <c r="M774">
        <v>-7.9944139419261901</v>
      </c>
      <c r="N774">
        <v>6.9297575593213496</v>
      </c>
      <c r="O774">
        <v>1544633</v>
      </c>
      <c r="P774">
        <v>5</v>
      </c>
      <c r="Q774">
        <v>-0.30456852791877798</v>
      </c>
      <c r="R774">
        <v>5.8189655172413799</v>
      </c>
      <c r="S774">
        <v>6.3201050462360699</v>
      </c>
      <c r="T774">
        <v>-23.8059604308526</v>
      </c>
      <c r="U774">
        <v>3037620.4545454499</v>
      </c>
      <c r="V774">
        <v>9.7867782469602407</v>
      </c>
      <c r="W774">
        <v>1881346.859375</v>
      </c>
      <c r="X774">
        <v>0</v>
      </c>
      <c r="Y774">
        <v>18.6429795722952</v>
      </c>
      <c r="Z774">
        <v>-1.0282480483258301</v>
      </c>
      <c r="AA774">
        <v>-0.83400013188079203</v>
      </c>
      <c r="AB774">
        <v>2.4018458722635598</v>
      </c>
      <c r="AC774">
        <v>0.49480837917299803</v>
      </c>
      <c r="AD774">
        <v>0.39810422947668</v>
      </c>
      <c r="AE774">
        <v>137954</v>
      </c>
      <c r="AF774">
        <v>0</v>
      </c>
      <c r="AG774">
        <v>16.565767340860798</v>
      </c>
      <c r="AH774">
        <v>54.480843670297403</v>
      </c>
      <c r="AI774">
        <v>0</v>
      </c>
    </row>
    <row r="775" spans="1:35" x14ac:dyDescent="0.25">
      <c r="A775" t="s">
        <v>1824</v>
      </c>
      <c r="B775" t="s">
        <v>1823</v>
      </c>
      <c r="C775" t="s">
        <v>504</v>
      </c>
      <c r="D775">
        <v>2761.1046805999999</v>
      </c>
      <c r="E775">
        <v>2778.5</v>
      </c>
      <c r="F775">
        <v>154.96150628201499</v>
      </c>
      <c r="G775">
        <v>140.81296585196699</v>
      </c>
      <c r="H775">
        <v>-4.15495265527173</v>
      </c>
      <c r="I775">
        <v>-7.7072742222042301</v>
      </c>
      <c r="J775">
        <v>15.3500089976606</v>
      </c>
      <c r="K775">
        <v>172.937131630648</v>
      </c>
      <c r="L775">
        <v>171.007071445988</v>
      </c>
      <c r="M775">
        <v>33.714778389740701</v>
      </c>
      <c r="N775">
        <v>129.215264147559</v>
      </c>
      <c r="O775">
        <v>4509</v>
      </c>
      <c r="P775">
        <v>10</v>
      </c>
      <c r="Q775">
        <v>-1.7138612285325101</v>
      </c>
      <c r="R775">
        <v>-2.58567797352966</v>
      </c>
      <c r="S775">
        <v>-2.0845384445349802</v>
      </c>
      <c r="T775">
        <v>40.3798256537982</v>
      </c>
      <c r="U775">
        <v>4915.9090909090901</v>
      </c>
      <c r="V775">
        <v>47.594108019639897</v>
      </c>
      <c r="W775">
        <v>9100.578125</v>
      </c>
      <c r="X775">
        <v>0</v>
      </c>
      <c r="Y775">
        <v>2.8396102007969599</v>
      </c>
      <c r="Z775">
        <v>-0.809249028368765</v>
      </c>
      <c r="AA775">
        <v>-1.42598401978892</v>
      </c>
      <c r="AB775">
        <v>5.8132522719175004</v>
      </c>
      <c r="AC775">
        <v>-8.0474409956714493E-3</v>
      </c>
      <c r="AD775">
        <v>-0.50206407646911799</v>
      </c>
      <c r="AE775">
        <v>10606</v>
      </c>
      <c r="AF775">
        <v>2.9691576192679898</v>
      </c>
      <c r="AG775">
        <v>11.0751831663096</v>
      </c>
      <c r="AH775">
        <v>70.797761459924502</v>
      </c>
      <c r="AI775">
        <v>0</v>
      </c>
    </row>
    <row r="776" spans="1:35" x14ac:dyDescent="0.25">
      <c r="A776" t="s">
        <v>1868</v>
      </c>
      <c r="B776" t="s">
        <v>1867</v>
      </c>
      <c r="C776" t="s">
        <v>365</v>
      </c>
      <c r="D776">
        <v>2751.0654989999998</v>
      </c>
      <c r="E776">
        <v>1163.5</v>
      </c>
      <c r="F776">
        <v>5.0136378325932602</v>
      </c>
      <c r="G776">
        <v>-2.1034917963819901</v>
      </c>
      <c r="H776">
        <v>2.8053898829246702</v>
      </c>
      <c r="I776">
        <v>-0.74693168400782495</v>
      </c>
      <c r="J776">
        <v>52.556940266437401</v>
      </c>
      <c r="K776">
        <v>32.675751183077701</v>
      </c>
      <c r="L776">
        <v>21.059202996566398</v>
      </c>
      <c r="N776">
        <v>-13.7011935007902</v>
      </c>
      <c r="O776">
        <v>96482</v>
      </c>
      <c r="P776">
        <v>10</v>
      </c>
      <c r="Q776">
        <v>0</v>
      </c>
      <c r="R776">
        <v>5.2274577190919702</v>
      </c>
      <c r="S776">
        <v>5.7285972480866496</v>
      </c>
      <c r="T776">
        <v>0</v>
      </c>
      <c r="U776">
        <v>80862.149999999994</v>
      </c>
      <c r="V776">
        <v>43.884870628588402</v>
      </c>
      <c r="W776">
        <v>100689.75806451601</v>
      </c>
      <c r="X776">
        <v>1.9025753719431799</v>
      </c>
      <c r="Y776">
        <v>2.5587086176460301</v>
      </c>
      <c r="Z776">
        <v>-2.11463522119506E-2</v>
      </c>
      <c r="AA776">
        <v>-2.34851387665924E-2</v>
      </c>
      <c r="AB776">
        <v>10.8322527547353</v>
      </c>
      <c r="AC776">
        <v>-0.64332701480329202</v>
      </c>
      <c r="AD776">
        <v>-1.2200683957615901</v>
      </c>
      <c r="AE776">
        <v>27200</v>
      </c>
      <c r="AF776">
        <v>0</v>
      </c>
      <c r="AG776">
        <v>8.7592927644795395</v>
      </c>
      <c r="AH776">
        <v>50.102610559473199</v>
      </c>
      <c r="AI776">
        <v>-5.9632713237789403E-4</v>
      </c>
    </row>
    <row r="777" spans="1:35" x14ac:dyDescent="0.25">
      <c r="A777" t="s">
        <v>1834</v>
      </c>
      <c r="B777" t="s">
        <v>1833</v>
      </c>
      <c r="C777" t="s">
        <v>504</v>
      </c>
      <c r="D777">
        <v>2748.48764949</v>
      </c>
      <c r="E777">
        <v>894.3</v>
      </c>
      <c r="F777">
        <v>-16.045565163973102</v>
      </c>
      <c r="H777">
        <v>-1.8223734767812001</v>
      </c>
      <c r="I777">
        <v>-5.3746950437137002</v>
      </c>
      <c r="J777">
        <v>12.037347646203701</v>
      </c>
      <c r="K777">
        <v>59.696428571428498</v>
      </c>
      <c r="N777">
        <v>-11.5977017044082</v>
      </c>
      <c r="O777">
        <v>28332</v>
      </c>
      <c r="P777">
        <v>5</v>
      </c>
      <c r="Q777">
        <v>-0.48959608323134401</v>
      </c>
      <c r="R777">
        <v>0.25222801412476797</v>
      </c>
      <c r="S777">
        <v>0.75336754311945398</v>
      </c>
      <c r="T777">
        <v>-8.1680280046674394</v>
      </c>
      <c r="U777">
        <v>54517.590909090897</v>
      </c>
      <c r="V777">
        <v>-50.548932679384897</v>
      </c>
      <c r="W777">
        <v>88589.578125</v>
      </c>
      <c r="Y777">
        <v>26.218494390677499</v>
      </c>
      <c r="Z777">
        <v>-2.25298579171313</v>
      </c>
      <c r="AB777">
        <v>3.09235280194076</v>
      </c>
      <c r="AC777">
        <v>2.0206175818292298</v>
      </c>
      <c r="AE777">
        <v>14488</v>
      </c>
      <c r="AF777">
        <v>0</v>
      </c>
      <c r="AG777">
        <v>4.2887163808748499</v>
      </c>
      <c r="AH777">
        <v>60.482111473502798</v>
      </c>
      <c r="AI777">
        <v>0</v>
      </c>
    </row>
    <row r="778" spans="1:35" x14ac:dyDescent="0.25">
      <c r="A778" t="s">
        <v>1850</v>
      </c>
      <c r="B778" t="s">
        <v>1849</v>
      </c>
      <c r="C778" t="s">
        <v>336</v>
      </c>
      <c r="D778">
        <v>2743.4531999999999</v>
      </c>
      <c r="E778">
        <v>868.8</v>
      </c>
      <c r="F778">
        <v>10.2426825284463</v>
      </c>
      <c r="G778">
        <v>3.67541766109784</v>
      </c>
      <c r="H778">
        <v>9.8078867542972503</v>
      </c>
      <c r="I778">
        <v>6.2555651873647502</v>
      </c>
      <c r="J778">
        <v>1.28337937384899</v>
      </c>
      <c r="K778">
        <v>26.887688038556998</v>
      </c>
      <c r="L778">
        <v>26.2882476924194</v>
      </c>
      <c r="M778">
        <v>5.6177960033512804</v>
      </c>
      <c r="N778">
        <v>-7.92228404331044</v>
      </c>
      <c r="O778">
        <v>93803</v>
      </c>
      <c r="P778">
        <v>10</v>
      </c>
      <c r="Q778">
        <v>0</v>
      </c>
      <c r="R778">
        <v>2.7739989353522101</v>
      </c>
      <c r="S778">
        <v>3.2751384643468899</v>
      </c>
      <c r="T778">
        <v>0</v>
      </c>
      <c r="U778">
        <v>152681</v>
      </c>
      <c r="V778">
        <v>-27.823858914776299</v>
      </c>
      <c r="W778">
        <v>100569.888888888</v>
      </c>
      <c r="X778">
        <v>0</v>
      </c>
      <c r="Y778">
        <v>6.7278631937297098</v>
      </c>
      <c r="Z778">
        <v>-8.0851872377483106E-2</v>
      </c>
      <c r="AA778">
        <v>-1.909730029293</v>
      </c>
      <c r="AB778">
        <v>3.5263431240598502</v>
      </c>
      <c r="AC778">
        <v>-0.66386192700498703</v>
      </c>
      <c r="AD778">
        <v>2.0782012508906602</v>
      </c>
      <c r="AE778">
        <v>106062</v>
      </c>
      <c r="AF778">
        <v>0</v>
      </c>
      <c r="AG778">
        <v>23.4351864460454</v>
      </c>
      <c r="AH778">
        <v>60.033536537091202</v>
      </c>
      <c r="AI778">
        <v>0</v>
      </c>
    </row>
    <row r="779" spans="1:35" x14ac:dyDescent="0.25">
      <c r="A779" t="s">
        <v>1814</v>
      </c>
      <c r="B779" t="s">
        <v>1813</v>
      </c>
      <c r="C779" t="s">
        <v>457</v>
      </c>
      <c r="D779">
        <v>2734.3564612499999</v>
      </c>
      <c r="E779">
        <v>417.75</v>
      </c>
      <c r="F779">
        <v>10.1819616527665</v>
      </c>
      <c r="G779">
        <v>42.1643695763144</v>
      </c>
      <c r="H779">
        <v>-7.4443336656696601</v>
      </c>
      <c r="I779">
        <v>-10.9966552326021</v>
      </c>
      <c r="J779">
        <v>24.6918013165768</v>
      </c>
      <c r="K779">
        <v>54.122855561704398</v>
      </c>
      <c r="L779">
        <v>26.227526816739601</v>
      </c>
      <c r="M779">
        <v>6.6021253368416497</v>
      </c>
      <c r="N779">
        <v>30.566667871906098</v>
      </c>
      <c r="O779">
        <v>70658</v>
      </c>
      <c r="P779">
        <v>2</v>
      </c>
      <c r="Q779">
        <v>-0.33400930454490602</v>
      </c>
      <c r="R779">
        <v>-3.8881858966984799</v>
      </c>
      <c r="S779">
        <v>-3.3870463677038001</v>
      </c>
      <c r="T779">
        <v>27.428808454615901</v>
      </c>
      <c r="U779">
        <v>139997.318181818</v>
      </c>
      <c r="V779">
        <v>22.693569952595102</v>
      </c>
      <c r="W779">
        <v>163448.0625</v>
      </c>
      <c r="X779">
        <v>0</v>
      </c>
      <c r="Y779">
        <v>12.4627202109272</v>
      </c>
      <c r="Z779">
        <v>-0.83783354985571601</v>
      </c>
      <c r="AA779">
        <v>-0.68982114867997801</v>
      </c>
      <c r="AB779">
        <v>32.585245053517397</v>
      </c>
      <c r="AC779">
        <v>-3.1945673959441402E-2</v>
      </c>
      <c r="AD779">
        <v>31.962434707962998</v>
      </c>
      <c r="AE779">
        <v>32369</v>
      </c>
      <c r="AF779">
        <v>0</v>
      </c>
      <c r="AG779">
        <v>9.0025791073146202</v>
      </c>
      <c r="AH779">
        <v>36.789643715294098</v>
      </c>
      <c r="AI779">
        <v>0</v>
      </c>
    </row>
    <row r="780" spans="1:35" x14ac:dyDescent="0.25">
      <c r="A780" t="s">
        <v>1862</v>
      </c>
      <c r="B780" t="s">
        <v>1861</v>
      </c>
      <c r="C780" t="s">
        <v>575</v>
      </c>
      <c r="D780">
        <v>2727.5511117000001</v>
      </c>
      <c r="E780">
        <v>431.5</v>
      </c>
      <c r="F780">
        <v>-42.291185196449</v>
      </c>
      <c r="G780">
        <v>-12.9513818842041</v>
      </c>
      <c r="H780">
        <v>4.0009640877319796</v>
      </c>
      <c r="I780">
        <v>0.44864252079948902</v>
      </c>
      <c r="J780">
        <v>69.142526071842397</v>
      </c>
      <c r="K780">
        <v>10.259358630382</v>
      </c>
      <c r="L780">
        <v>-26.245620032475799</v>
      </c>
      <c r="N780">
        <v>-24.549083588612401</v>
      </c>
      <c r="O780">
        <v>390253</v>
      </c>
      <c r="P780">
        <v>2</v>
      </c>
      <c r="Q780">
        <v>0</v>
      </c>
      <c r="R780">
        <v>3.9383355413705901</v>
      </c>
      <c r="S780">
        <v>4.4394750703652797</v>
      </c>
      <c r="T780">
        <v>0</v>
      </c>
      <c r="U780">
        <v>145879.33333333299</v>
      </c>
      <c r="V780">
        <v>-1.4562395838594</v>
      </c>
      <c r="W780">
        <v>268041.11111111101</v>
      </c>
      <c r="X780">
        <v>-0.73565662688945099</v>
      </c>
      <c r="Y780">
        <v>4.9492060897531598</v>
      </c>
      <c r="Z780">
        <v>1.2847009278110599</v>
      </c>
      <c r="AA780">
        <v>0.45350718955249197</v>
      </c>
      <c r="AB780">
        <v>12.202210233866399</v>
      </c>
      <c r="AC780">
        <v>-4.4731419179207599</v>
      </c>
      <c r="AD780">
        <v>-4.6461187703256304</v>
      </c>
      <c r="AE780">
        <v>22168</v>
      </c>
      <c r="AF780">
        <v>0</v>
      </c>
      <c r="AG780">
        <v>4.3773049657067897</v>
      </c>
      <c r="AH780">
        <v>31.470025498996002</v>
      </c>
      <c r="AI780">
        <v>-0.73278688085147703</v>
      </c>
    </row>
    <row r="781" spans="1:35" x14ac:dyDescent="0.25">
      <c r="A781" t="s">
        <v>1881</v>
      </c>
      <c r="B781" t="s">
        <v>1880</v>
      </c>
      <c r="C781" t="s">
        <v>52</v>
      </c>
      <c r="D781">
        <v>2719.8696285199999</v>
      </c>
      <c r="E781">
        <v>279.85000000000002</v>
      </c>
      <c r="F781">
        <v>-16.045565163973102</v>
      </c>
      <c r="G781">
        <v>40.875912408759099</v>
      </c>
      <c r="H781">
        <v>7.6760292420161704</v>
      </c>
      <c r="I781">
        <v>4.1237076750836703</v>
      </c>
      <c r="J781">
        <v>14.311238163301701</v>
      </c>
      <c r="K781">
        <v>102.789855072463</v>
      </c>
      <c r="N781">
        <v>29.278210704350801</v>
      </c>
      <c r="O781">
        <v>394430</v>
      </c>
      <c r="P781">
        <v>2</v>
      </c>
      <c r="Q781">
        <v>-0.48008534850638901</v>
      </c>
      <c r="R781">
        <v>4.5386626821068399</v>
      </c>
      <c r="S781">
        <v>5.0398022111015299</v>
      </c>
      <c r="T781">
        <v>-38.1265892680386</v>
      </c>
      <c r="U781">
        <v>790246.27272727201</v>
      </c>
      <c r="V781">
        <v>-50.355939968483902</v>
      </c>
      <c r="W781">
        <v>824720.03125</v>
      </c>
      <c r="X781">
        <v>0</v>
      </c>
      <c r="Y781">
        <v>9.2868404467402801</v>
      </c>
      <c r="Z781">
        <v>-0.40682905842148998</v>
      </c>
      <c r="AA781">
        <v>-1.98921420176452</v>
      </c>
      <c r="AB781">
        <v>0.69374227948813005</v>
      </c>
      <c r="AC781">
        <v>-0.24176811899539999</v>
      </c>
      <c r="AD781">
        <v>-1.0514882132626999</v>
      </c>
      <c r="AE781">
        <v>71592</v>
      </c>
      <c r="AF781">
        <v>0</v>
      </c>
      <c r="AG781">
        <v>13.419186705599699</v>
      </c>
      <c r="AH781">
        <v>71.731812164159905</v>
      </c>
      <c r="AI781">
        <v>0</v>
      </c>
    </row>
    <row r="782" spans="1:35" x14ac:dyDescent="0.25">
      <c r="A782" t="s">
        <v>1838</v>
      </c>
      <c r="B782" t="s">
        <v>1837</v>
      </c>
      <c r="C782" t="s">
        <v>1646</v>
      </c>
      <c r="D782">
        <v>2717.1104074999998</v>
      </c>
      <c r="E782">
        <v>15.85</v>
      </c>
      <c r="F782">
        <v>-20.5636374531298</v>
      </c>
      <c r="G782">
        <v>0.95541401273885496</v>
      </c>
      <c r="H782">
        <v>7.0945945945945796</v>
      </c>
      <c r="I782">
        <v>3.54227302766208</v>
      </c>
      <c r="J782">
        <v>23.974763406939999</v>
      </c>
      <c r="K782">
        <v>29.387755102040799</v>
      </c>
      <c r="L782">
        <v>-4.5180722891566303</v>
      </c>
      <c r="M782">
        <v>-0.55834756317664203</v>
      </c>
      <c r="N782">
        <v>-10.6422876916694</v>
      </c>
      <c r="O782">
        <v>8224964</v>
      </c>
      <c r="P782">
        <v>2</v>
      </c>
      <c r="Q782">
        <v>3.25732899022801</v>
      </c>
      <c r="R782">
        <v>3.25732899022801</v>
      </c>
      <c r="S782">
        <v>3.7584685192226899</v>
      </c>
      <c r="T782">
        <v>289.82682608007298</v>
      </c>
      <c r="U782">
        <v>4489203</v>
      </c>
      <c r="V782">
        <v>103.734866582183</v>
      </c>
      <c r="W782">
        <v>3868987.53125</v>
      </c>
      <c r="X782">
        <v>0</v>
      </c>
      <c r="Y782">
        <v>0.40670101680437498</v>
      </c>
      <c r="Z782">
        <v>-0.40617353382243798</v>
      </c>
      <c r="AA782">
        <v>-0.60664361906316799</v>
      </c>
      <c r="AB782">
        <v>6.5217526422874998</v>
      </c>
      <c r="AC782">
        <v>-7.6322386616156201E-2</v>
      </c>
      <c r="AD782">
        <v>-0.11811280068492901</v>
      </c>
      <c r="AE782">
        <v>297497</v>
      </c>
      <c r="AF782">
        <v>0</v>
      </c>
      <c r="AG782">
        <v>12.769080582530499</v>
      </c>
      <c r="AH782">
        <v>75</v>
      </c>
      <c r="AI782">
        <v>0</v>
      </c>
    </row>
    <row r="783" spans="1:35" x14ac:dyDescent="0.25">
      <c r="A783" t="s">
        <v>1945</v>
      </c>
      <c r="B783" t="s">
        <v>1944</v>
      </c>
      <c r="C783" t="s">
        <v>91</v>
      </c>
      <c r="D783">
        <v>2693.3456722249998</v>
      </c>
      <c r="E783">
        <v>1152.1500000000001</v>
      </c>
      <c r="F783">
        <v>245.92427460982501</v>
      </c>
      <c r="G783">
        <v>225.83427601809899</v>
      </c>
      <c r="H783">
        <v>16.320040383644599</v>
      </c>
      <c r="I783">
        <v>12.767718816712099</v>
      </c>
      <c r="J783">
        <v>3.1289328646443502</v>
      </c>
      <c r="K783">
        <v>296.88253530830099</v>
      </c>
      <c r="L783">
        <v>261.96983977379801</v>
      </c>
      <c r="M783">
        <v>42.395670865029103</v>
      </c>
      <c r="N783">
        <v>214.23657431369099</v>
      </c>
      <c r="O783">
        <v>69477</v>
      </c>
      <c r="P783">
        <v>10</v>
      </c>
      <c r="Q783">
        <v>1.8115141607387399</v>
      </c>
      <c r="R783">
        <v>17.4644441046031</v>
      </c>
      <c r="S783">
        <v>17.965583633597799</v>
      </c>
      <c r="T783">
        <v>172.983379827904</v>
      </c>
      <c r="U783">
        <v>28058.8181818181</v>
      </c>
      <c r="V783">
        <v>353.03208137715097</v>
      </c>
      <c r="W783">
        <v>142440.578125</v>
      </c>
      <c r="X783">
        <v>-1.8065836634399</v>
      </c>
      <c r="Y783">
        <v>0.21650270071656999</v>
      </c>
      <c r="Z783">
        <v>-9.4956637689494992E-3</v>
      </c>
      <c r="AA783">
        <v>-0.182257571413038</v>
      </c>
      <c r="AB783">
        <v>2.9085974824124099</v>
      </c>
      <c r="AC783">
        <v>1.0099138544649799</v>
      </c>
      <c r="AD783">
        <v>0.78720932579161496</v>
      </c>
      <c r="AE783">
        <v>12023</v>
      </c>
      <c r="AF783">
        <v>8.2772535400489797</v>
      </c>
      <c r="AG783">
        <v>11.2115399199963</v>
      </c>
      <c r="AH783">
        <v>31.1904056127341</v>
      </c>
      <c r="AI783">
        <v>-1.8065836634399</v>
      </c>
    </row>
    <row r="784" spans="1:35" x14ac:dyDescent="0.25">
      <c r="A784" t="s">
        <v>1848</v>
      </c>
      <c r="B784" t="s">
        <v>1847</v>
      </c>
      <c r="C784" t="s">
        <v>315</v>
      </c>
      <c r="D784">
        <v>2674.7144425000001</v>
      </c>
      <c r="E784">
        <v>383.85</v>
      </c>
      <c r="F784">
        <v>16.545108411156299</v>
      </c>
      <c r="G784">
        <v>29.046898638426601</v>
      </c>
      <c r="H784">
        <v>3.2132293627319202</v>
      </c>
      <c r="I784">
        <v>-0.33909220420057001</v>
      </c>
      <c r="J784">
        <v>21.6490816725283</v>
      </c>
      <c r="K784">
        <v>46.703611695012398</v>
      </c>
      <c r="L784">
        <v>32.5906735751295</v>
      </c>
      <c r="M784">
        <v>10.975291297686701</v>
      </c>
      <c r="N784">
        <v>17.4491969340183</v>
      </c>
      <c r="O784">
        <v>823727</v>
      </c>
      <c r="P784">
        <v>2</v>
      </c>
      <c r="Q784">
        <v>1.0397473019215699</v>
      </c>
      <c r="R784">
        <v>0.89367853857275104</v>
      </c>
      <c r="S784">
        <v>1.39481806756743</v>
      </c>
      <c r="T784">
        <v>754.80781204599202</v>
      </c>
      <c r="U784">
        <v>228291.045454545</v>
      </c>
      <c r="V784">
        <v>301.55361103663398</v>
      </c>
      <c r="W784">
        <v>151894.71875</v>
      </c>
      <c r="X784">
        <v>0</v>
      </c>
      <c r="Y784">
        <v>9.7254769674351795</v>
      </c>
      <c r="Z784">
        <v>1.5643722281205701</v>
      </c>
      <c r="AA784">
        <v>1.5213146653504801</v>
      </c>
      <c r="AB784">
        <v>1.61805534349112</v>
      </c>
      <c r="AC784">
        <v>-7.8580229597724399E-2</v>
      </c>
      <c r="AD784">
        <v>6.0512103059764101E-2</v>
      </c>
      <c r="AE784">
        <v>26642</v>
      </c>
      <c r="AF784">
        <v>0</v>
      </c>
      <c r="AG784">
        <v>21.610709352574101</v>
      </c>
      <c r="AH784">
        <v>50.934781605195603</v>
      </c>
      <c r="AI784">
        <v>0</v>
      </c>
    </row>
    <row r="785" spans="1:35" x14ac:dyDescent="0.25">
      <c r="A785" t="s">
        <v>1860</v>
      </c>
      <c r="B785" t="s">
        <v>1859</v>
      </c>
      <c r="C785" t="s">
        <v>1782</v>
      </c>
      <c r="D785">
        <v>2668.092345</v>
      </c>
      <c r="E785">
        <v>2189.1</v>
      </c>
      <c r="F785">
        <v>128.45100042490199</v>
      </c>
      <c r="G785">
        <v>54.969559677191</v>
      </c>
      <c r="H785">
        <v>30.962280518082</v>
      </c>
      <c r="I785">
        <v>27.409958951149498</v>
      </c>
      <c r="J785">
        <v>12.6033529761089</v>
      </c>
      <c r="K785">
        <v>148.90278567367801</v>
      </c>
      <c r="L785">
        <v>144.496565588875</v>
      </c>
      <c r="M785">
        <v>100.714739260374</v>
      </c>
      <c r="N785">
        <v>43.371857972782699</v>
      </c>
      <c r="O785">
        <v>5669</v>
      </c>
      <c r="P785">
        <v>10</v>
      </c>
      <c r="Q785">
        <v>-1.30520051396498</v>
      </c>
      <c r="R785">
        <v>-0.264248940726237</v>
      </c>
      <c r="S785">
        <v>0.236890588268448</v>
      </c>
      <c r="T785">
        <v>-13.2118799755052</v>
      </c>
      <c r="U785">
        <v>33623</v>
      </c>
      <c r="V785">
        <v>-91.029779423399404</v>
      </c>
      <c r="W785">
        <v>20087.015625</v>
      </c>
      <c r="X785">
        <v>-0.54037494284408105</v>
      </c>
      <c r="Y785">
        <v>0.12900195369331099</v>
      </c>
      <c r="Z785">
        <v>1.5155671945795399E-2</v>
      </c>
      <c r="AA785">
        <v>4.35632040570312E-2</v>
      </c>
      <c r="AB785">
        <v>0.54187138878496899</v>
      </c>
      <c r="AC785">
        <v>1.4881323523299099E-3</v>
      </c>
      <c r="AD785">
        <v>0.54187138878496899</v>
      </c>
      <c r="AE785">
        <v>7093</v>
      </c>
      <c r="AF785">
        <v>0</v>
      </c>
      <c r="AG785">
        <v>7.4035083343725301</v>
      </c>
      <c r="AH785">
        <v>67.594779066384007</v>
      </c>
      <c r="AI785">
        <v>8.3135885660112695E-6</v>
      </c>
    </row>
    <row r="786" spans="1:35" x14ac:dyDescent="0.25">
      <c r="A786" t="s">
        <v>1836</v>
      </c>
      <c r="B786" t="s">
        <v>1835</v>
      </c>
      <c r="C786" t="s">
        <v>533</v>
      </c>
      <c r="D786">
        <v>2666.70685155</v>
      </c>
      <c r="E786">
        <v>609.79999999999995</v>
      </c>
      <c r="F786">
        <v>46.3944987678329</v>
      </c>
      <c r="G786">
        <v>-5.5452292441140099</v>
      </c>
      <c r="H786">
        <v>1.11931017328579</v>
      </c>
      <c r="I786">
        <v>-2.4330113936467002</v>
      </c>
      <c r="J786">
        <v>13.9225975729747</v>
      </c>
      <c r="K786">
        <v>92.0025188916876</v>
      </c>
      <c r="L786">
        <v>62.440063931806002</v>
      </c>
      <c r="N786">
        <v>-17.142930948522299</v>
      </c>
      <c r="O786">
        <v>17673</v>
      </c>
      <c r="P786">
        <v>10</v>
      </c>
      <c r="Q786">
        <v>0.18894274213422699</v>
      </c>
      <c r="R786">
        <v>-1.96929507274334</v>
      </c>
      <c r="S786">
        <v>-1.46815554374866</v>
      </c>
      <c r="T786">
        <v>122.778267994453</v>
      </c>
      <c r="U786">
        <v>12049</v>
      </c>
      <c r="V786">
        <v>69.119617224880301</v>
      </c>
      <c r="W786">
        <v>12233.515625</v>
      </c>
      <c r="X786">
        <v>-0.121715992821378</v>
      </c>
      <c r="Y786">
        <v>0</v>
      </c>
      <c r="Z786">
        <v>0</v>
      </c>
      <c r="AA786">
        <v>0</v>
      </c>
      <c r="AB786">
        <v>2.2824031057115501E-5</v>
      </c>
      <c r="AC786">
        <v>-1.37355018901721E-2</v>
      </c>
      <c r="AD786">
        <v>-1.36442057659436E-2</v>
      </c>
      <c r="AE786">
        <v>8908</v>
      </c>
      <c r="AF786">
        <v>0</v>
      </c>
      <c r="AG786">
        <v>3.29308543696721</v>
      </c>
      <c r="AH786">
        <v>74.281265556003603</v>
      </c>
      <c r="AI786">
        <v>-2.4848522611875899E-2</v>
      </c>
    </row>
    <row r="787" spans="1:35" x14ac:dyDescent="0.25">
      <c r="A787" t="s">
        <v>1784</v>
      </c>
      <c r="B787" t="s">
        <v>1783</v>
      </c>
      <c r="C787" t="s">
        <v>85</v>
      </c>
      <c r="D787">
        <v>2660.2950564299999</v>
      </c>
      <c r="E787">
        <v>361.8</v>
      </c>
      <c r="F787">
        <v>-39.716451239922499</v>
      </c>
      <c r="G787">
        <v>-22.368844544576699</v>
      </c>
      <c r="H787">
        <v>-4.4121532364596998</v>
      </c>
      <c r="I787">
        <v>-7.9644748033921999</v>
      </c>
      <c r="J787">
        <v>56.716417910447703</v>
      </c>
      <c r="K787">
        <v>3.4601086645696202</v>
      </c>
      <c r="L787">
        <v>-23.670886075949301</v>
      </c>
      <c r="M787">
        <v>-9.4598045114464693</v>
      </c>
      <c r="N787">
        <v>-33.966546248984997</v>
      </c>
      <c r="O787">
        <v>187516</v>
      </c>
      <c r="P787">
        <v>10</v>
      </c>
      <c r="Q787">
        <v>-2.0308692120227398</v>
      </c>
      <c r="R787">
        <v>-11.5403422982885</v>
      </c>
      <c r="S787">
        <v>-11.0392027692938</v>
      </c>
      <c r="T787">
        <v>-2.6679677767627199</v>
      </c>
      <c r="U787">
        <v>443307.95454545401</v>
      </c>
      <c r="V787">
        <v>-8.7482298667107798</v>
      </c>
      <c r="W787">
        <v>236318.578125</v>
      </c>
      <c r="X787">
        <v>-5.5898191108184302E-2</v>
      </c>
      <c r="Y787">
        <v>16.986319827110101</v>
      </c>
      <c r="Z787">
        <v>-1.66672128892368</v>
      </c>
      <c r="AA787">
        <v>1.5039207378851001</v>
      </c>
      <c r="AB787">
        <v>11.5096071693225</v>
      </c>
      <c r="AC787">
        <v>-4.3567503208420101E-2</v>
      </c>
      <c r="AD787">
        <v>-4.0414096294688697</v>
      </c>
      <c r="AE787">
        <v>71064</v>
      </c>
      <c r="AF787">
        <v>0</v>
      </c>
      <c r="AG787">
        <v>8.7088578622142094</v>
      </c>
      <c r="AH787">
        <v>58.043435718824</v>
      </c>
      <c r="AI787">
        <v>-4.7676126163203401E-2</v>
      </c>
    </row>
    <row r="788" spans="1:35" x14ac:dyDescent="0.25">
      <c r="A788" t="s">
        <v>1840</v>
      </c>
      <c r="B788" t="s">
        <v>1839</v>
      </c>
      <c r="C788" t="s">
        <v>323</v>
      </c>
      <c r="D788">
        <v>2658.59152632</v>
      </c>
      <c r="E788">
        <v>208.85</v>
      </c>
      <c r="F788">
        <v>2.4508887367360499</v>
      </c>
      <c r="G788">
        <v>-2.6113313126602899</v>
      </c>
      <c r="H788">
        <v>-1.4858490566037701</v>
      </c>
      <c r="I788">
        <v>-5.0381706235362698</v>
      </c>
      <c r="J788">
        <v>28.2978214029207</v>
      </c>
      <c r="K788">
        <v>22.2775175644027</v>
      </c>
      <c r="L788">
        <v>18.496453900709199</v>
      </c>
      <c r="M788">
        <v>5.8869178820258199</v>
      </c>
      <c r="N788">
        <v>-14.209033017068499</v>
      </c>
      <c r="O788">
        <v>970223</v>
      </c>
      <c r="P788">
        <v>2</v>
      </c>
      <c r="Q788">
        <v>2.6794493608652798</v>
      </c>
      <c r="R788">
        <v>0.50529355149180999</v>
      </c>
      <c r="S788">
        <v>1.0064330804864901</v>
      </c>
      <c r="T788">
        <v>779.18354401703596</v>
      </c>
      <c r="U788">
        <v>195172.727272727</v>
      </c>
      <c r="V788">
        <v>20.9742296834944</v>
      </c>
      <c r="W788">
        <v>174441.203125</v>
      </c>
      <c r="X788">
        <v>0</v>
      </c>
      <c r="Y788">
        <v>19.594508038663498</v>
      </c>
      <c r="Z788">
        <v>0.51925080868321005</v>
      </c>
      <c r="AA788">
        <v>0.53450776997208704</v>
      </c>
      <c r="AB788">
        <v>2.9872857839854801</v>
      </c>
      <c r="AC788">
        <v>-0.95527459515956903</v>
      </c>
      <c r="AD788">
        <v>-1.0029367240520699</v>
      </c>
      <c r="AE788">
        <v>31696</v>
      </c>
      <c r="AF788">
        <v>38.324511297541797</v>
      </c>
      <c r="AG788">
        <v>6.2184067594933303</v>
      </c>
      <c r="AH788">
        <v>45.1986215822823</v>
      </c>
      <c r="AI788">
        <v>0</v>
      </c>
    </row>
    <row r="789" spans="1:35" x14ac:dyDescent="0.25">
      <c r="A789" t="s">
        <v>1879</v>
      </c>
      <c r="B789" t="s">
        <v>1878</v>
      </c>
      <c r="C789" t="s">
        <v>701</v>
      </c>
      <c r="D789">
        <v>2658.3194212150001</v>
      </c>
      <c r="E789">
        <v>3077.15</v>
      </c>
      <c r="F789">
        <v>0.65681465967337205</v>
      </c>
      <c r="G789">
        <v>34.723407981436402</v>
      </c>
      <c r="H789">
        <v>9.6378244526392596</v>
      </c>
      <c r="I789">
        <v>6.0855028857067603</v>
      </c>
      <c r="J789">
        <v>3.4837430739482902</v>
      </c>
      <c r="K789">
        <v>51.736975763702198</v>
      </c>
      <c r="L789">
        <v>16.702379823646499</v>
      </c>
      <c r="M789">
        <v>6.9977120683424703</v>
      </c>
      <c r="N789">
        <v>23.125706277028101</v>
      </c>
      <c r="O789">
        <v>9653</v>
      </c>
      <c r="P789">
        <v>10</v>
      </c>
      <c r="Q789">
        <v>0</v>
      </c>
      <c r="R789">
        <v>2.2597743548842599</v>
      </c>
      <c r="S789">
        <v>2.76091388387895</v>
      </c>
      <c r="T789">
        <v>0</v>
      </c>
      <c r="U789">
        <v>13687.5238095238</v>
      </c>
      <c r="V789">
        <v>-26.0929484725518</v>
      </c>
      <c r="W789">
        <v>17711.4285714285</v>
      </c>
      <c r="X789">
        <v>0</v>
      </c>
      <c r="Y789">
        <v>18.9779117562903</v>
      </c>
      <c r="Z789">
        <v>-0.82100549937450396</v>
      </c>
      <c r="AA789">
        <v>-0.76199764616770604</v>
      </c>
      <c r="AB789">
        <v>1.75627650029029</v>
      </c>
      <c r="AC789">
        <v>0.50000416689430205</v>
      </c>
      <c r="AD789">
        <v>0.49370752661487899</v>
      </c>
      <c r="AE789">
        <v>23923</v>
      </c>
      <c r="AF789">
        <v>0</v>
      </c>
      <c r="AG789">
        <v>19.062569158870701</v>
      </c>
      <c r="AH789">
        <v>55.573522072039097</v>
      </c>
      <c r="AI789">
        <v>0</v>
      </c>
    </row>
    <row r="790" spans="1:35" x14ac:dyDescent="0.25">
      <c r="A790" t="s">
        <v>1800</v>
      </c>
      <c r="B790" t="s">
        <v>1799</v>
      </c>
      <c r="C790" t="s">
        <v>115</v>
      </c>
      <c r="D790">
        <v>2658.0743260999998</v>
      </c>
      <c r="E790">
        <v>46.85</v>
      </c>
      <c r="F790">
        <v>321.80490212574603</v>
      </c>
      <c r="G790">
        <v>-10.162991371045001</v>
      </c>
      <c r="H790">
        <v>-32.7833572453371</v>
      </c>
      <c r="I790">
        <v>-36.335678812269599</v>
      </c>
      <c r="J790">
        <v>91.568836712913495</v>
      </c>
      <c r="K790">
        <v>329.81651376146698</v>
      </c>
      <c r="L790">
        <v>337.85046728971901</v>
      </c>
      <c r="N790">
        <v>-21.7606930754533</v>
      </c>
      <c r="O790">
        <v>2190</v>
      </c>
      <c r="P790">
        <v>1</v>
      </c>
      <c r="Q790">
        <v>-1.98744769874476</v>
      </c>
      <c r="R790">
        <v>-9.4685990338164192</v>
      </c>
      <c r="S790">
        <v>-8.9674595048217292</v>
      </c>
      <c r="T790">
        <v>-0.27322404371584702</v>
      </c>
      <c r="U790">
        <v>4140.6363636363603</v>
      </c>
      <c r="V790">
        <v>-9.8765432098765409</v>
      </c>
      <c r="W790">
        <v>9704.703125</v>
      </c>
      <c r="X790">
        <v>-6.7171688258156302E-3</v>
      </c>
      <c r="Y790">
        <v>0.86542591131195301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21396</v>
      </c>
      <c r="AF790">
        <v>0</v>
      </c>
      <c r="AG790">
        <v>0.36082649931284</v>
      </c>
      <c r="AH790">
        <v>94.133991216536998</v>
      </c>
      <c r="AI790">
        <v>-3.7764180973454102E-6</v>
      </c>
    </row>
    <row r="791" spans="1:35" x14ac:dyDescent="0.25">
      <c r="A791" t="s">
        <v>1858</v>
      </c>
      <c r="B791" t="s">
        <v>1857</v>
      </c>
      <c r="C791" t="s">
        <v>61</v>
      </c>
      <c r="D791">
        <v>2653.74</v>
      </c>
      <c r="E791">
        <v>777.6</v>
      </c>
      <c r="F791">
        <v>7.5595850506191002</v>
      </c>
      <c r="G791">
        <v>13.784021071114999</v>
      </c>
      <c r="H791">
        <v>8.8923120011202901</v>
      </c>
      <c r="I791">
        <v>5.33999043418779</v>
      </c>
      <c r="J791">
        <v>2.70061728395061</v>
      </c>
      <c r="K791">
        <v>38.857142857142797</v>
      </c>
      <c r="L791">
        <v>23.6051502145922</v>
      </c>
      <c r="M791">
        <v>10.309169302195301</v>
      </c>
      <c r="N791">
        <v>2.18631936670673</v>
      </c>
      <c r="O791">
        <v>524089</v>
      </c>
      <c r="P791">
        <v>10</v>
      </c>
      <c r="Q791">
        <v>5.4873499287797598</v>
      </c>
      <c r="R791">
        <v>5.9689288634505404</v>
      </c>
      <c r="S791">
        <v>6.4700683924452198</v>
      </c>
      <c r="T791">
        <v>36.464097029285298</v>
      </c>
      <c r="U791">
        <v>110211.27272727199</v>
      </c>
      <c r="V791">
        <v>883.94600480624797</v>
      </c>
      <c r="W791">
        <v>120811.03125</v>
      </c>
      <c r="X791">
        <v>-1.31944444444442</v>
      </c>
      <c r="Y791">
        <v>5.3718777777777698</v>
      </c>
      <c r="Z791">
        <v>0.81818333333333304</v>
      </c>
      <c r="AA791">
        <v>1.1651861111111099</v>
      </c>
      <c r="AB791">
        <v>4.1957000000000004</v>
      </c>
      <c r="AC791">
        <v>1.7253666666666601</v>
      </c>
      <c r="AD791">
        <v>1.92902222222222</v>
      </c>
      <c r="AE791">
        <v>36911</v>
      </c>
      <c r="AF791">
        <v>0</v>
      </c>
      <c r="AG791">
        <v>11.3329972222222</v>
      </c>
      <c r="AH791">
        <v>66.218630555555507</v>
      </c>
      <c r="AI791">
        <v>-1.37499999999998</v>
      </c>
    </row>
    <row r="792" spans="1:35" x14ac:dyDescent="0.25">
      <c r="A792" t="s">
        <v>1856</v>
      </c>
      <c r="B792" t="s">
        <v>1855</v>
      </c>
      <c r="C792" t="s">
        <v>1433</v>
      </c>
      <c r="D792">
        <v>2644.090741</v>
      </c>
      <c r="E792">
        <v>52.04</v>
      </c>
      <c r="F792">
        <v>-0.83635551154899601</v>
      </c>
      <c r="G792">
        <v>3.89299261329605</v>
      </c>
      <c r="H792">
        <v>1.9992159937279399</v>
      </c>
      <c r="I792">
        <v>-1.55310557320455</v>
      </c>
      <c r="J792">
        <v>5.6879323597232903</v>
      </c>
      <c r="K792">
        <v>19.880211932734301</v>
      </c>
      <c r="L792">
        <v>15.2092096524241</v>
      </c>
      <c r="M792">
        <v>14.065866429751001</v>
      </c>
      <c r="N792">
        <v>-7.70470909111223</v>
      </c>
      <c r="O792">
        <v>238376</v>
      </c>
      <c r="P792">
        <v>0</v>
      </c>
      <c r="Q792">
        <v>-0.66806642489024803</v>
      </c>
      <c r="R792">
        <v>-0.11516314779271</v>
      </c>
      <c r="S792">
        <v>0.38597638120197503</v>
      </c>
      <c r="T792">
        <v>-1.88148032286877</v>
      </c>
      <c r="U792">
        <v>596125.18181818095</v>
      </c>
      <c r="V792">
        <v>28.757933399951298</v>
      </c>
      <c r="W792">
        <v>587375</v>
      </c>
    </row>
    <row r="793" spans="1:35" x14ac:dyDescent="0.25">
      <c r="A793" t="s">
        <v>1822</v>
      </c>
      <c r="B793" t="s">
        <v>1821</v>
      </c>
      <c r="C793" t="s">
        <v>61</v>
      </c>
      <c r="D793">
        <v>2641.7788525000001</v>
      </c>
      <c r="E793">
        <v>1620.9</v>
      </c>
      <c r="F793">
        <v>31.034875832351801</v>
      </c>
      <c r="G793">
        <v>48.761013215859002</v>
      </c>
      <c r="H793">
        <v>3.02221374773573</v>
      </c>
      <c r="I793">
        <v>-0.53010781919676397</v>
      </c>
      <c r="J793">
        <v>10.4324757850576</v>
      </c>
      <c r="K793">
        <v>71.523809523809504</v>
      </c>
      <c r="L793">
        <v>47.080440996325002</v>
      </c>
      <c r="N793">
        <v>37.163311511450701</v>
      </c>
      <c r="O793">
        <v>40341</v>
      </c>
      <c r="P793">
        <v>5</v>
      </c>
      <c r="Q793">
        <v>3.98716920609463</v>
      </c>
      <c r="R793">
        <v>-1.9508211596043901</v>
      </c>
      <c r="S793">
        <v>-1.4496816306097</v>
      </c>
      <c r="T793">
        <v>51.703519855595601</v>
      </c>
      <c r="U793">
        <v>65144.181818181802</v>
      </c>
      <c r="V793">
        <v>-86.749287225236799</v>
      </c>
      <c r="W793">
        <v>74605.640625</v>
      </c>
      <c r="X793">
        <v>0</v>
      </c>
      <c r="Y793">
        <v>12.960869857671</v>
      </c>
      <c r="Z793">
        <v>0.46990038977912502</v>
      </c>
      <c r="AA793">
        <v>1.3417641901196899</v>
      </c>
      <c r="AB793">
        <v>3.5904463401710802</v>
      </c>
      <c r="AC793">
        <v>1.06018033922466</v>
      </c>
      <c r="AD793">
        <v>1.44838406283669</v>
      </c>
      <c r="AE793">
        <v>22823</v>
      </c>
      <c r="AF793">
        <v>0</v>
      </c>
      <c r="AG793">
        <v>15.1269407826028</v>
      </c>
      <c r="AH793">
        <v>54.611371449003599</v>
      </c>
      <c r="AI793">
        <v>0</v>
      </c>
    </row>
    <row r="794" spans="1:35" x14ac:dyDescent="0.25">
      <c r="A794" t="s">
        <v>1846</v>
      </c>
      <c r="B794" t="s">
        <v>1845</v>
      </c>
      <c r="C794" t="s">
        <v>457</v>
      </c>
      <c r="D794">
        <v>2641.5657120649998</v>
      </c>
      <c r="E794">
        <v>3909.1</v>
      </c>
      <c r="F794">
        <v>103.31416099410301</v>
      </c>
      <c r="G794">
        <v>68.314316469321795</v>
      </c>
      <c r="H794">
        <v>5.97356828193832</v>
      </c>
      <c r="I794">
        <v>2.4212467150058199</v>
      </c>
      <c r="J794">
        <v>3.6044102223018002</v>
      </c>
      <c r="K794">
        <v>124.14564220183399</v>
      </c>
      <c r="L794">
        <v>119.359726158076</v>
      </c>
      <c r="M794">
        <v>18.894306352479401</v>
      </c>
      <c r="N794">
        <v>56.716614764913501</v>
      </c>
      <c r="O794">
        <v>4316</v>
      </c>
      <c r="P794">
        <v>10</v>
      </c>
      <c r="Q794">
        <v>0.50262883881167997</v>
      </c>
      <c r="R794">
        <v>-1.28909258487684</v>
      </c>
      <c r="S794">
        <v>-0.78795305588215403</v>
      </c>
      <c r="T794">
        <v>-41.9424266881894</v>
      </c>
      <c r="U794">
        <v>8487.9090909090901</v>
      </c>
      <c r="V794">
        <v>-38.987842804636699</v>
      </c>
      <c r="W794">
        <v>13210.796875</v>
      </c>
      <c r="X794">
        <v>-2.9708220909829302</v>
      </c>
      <c r="Y794">
        <v>10.4904215495882</v>
      </c>
      <c r="Z794">
        <v>0.46635155444873699</v>
      </c>
      <c r="AA794">
        <v>0.93529348173362103</v>
      </c>
      <c r="AB794">
        <v>16.591967274112399</v>
      </c>
      <c r="AC794">
        <v>-0.16123230365034399</v>
      </c>
      <c r="AD794">
        <v>5.2790058550789398</v>
      </c>
      <c r="AE794">
        <v>12805</v>
      </c>
      <c r="AF794">
        <v>0</v>
      </c>
      <c r="AG794">
        <v>16.238154395170501</v>
      </c>
      <c r="AH794">
        <v>41.865108784686797</v>
      </c>
      <c r="AI794">
        <v>0</v>
      </c>
    </row>
    <row r="795" spans="1:35" x14ac:dyDescent="0.25">
      <c r="A795" t="s">
        <v>1897</v>
      </c>
      <c r="B795" t="s">
        <v>1896</v>
      </c>
      <c r="C795" t="s">
        <v>336</v>
      </c>
      <c r="D795">
        <v>2641.4071565700001</v>
      </c>
      <c r="E795">
        <v>87.55</v>
      </c>
      <c r="F795">
        <v>43.426201684842802</v>
      </c>
      <c r="G795">
        <v>44.233937397034502</v>
      </c>
      <c r="H795">
        <v>14.9704530531844</v>
      </c>
      <c r="I795">
        <v>11.4181314862519</v>
      </c>
      <c r="J795">
        <v>6.2250142775556796</v>
      </c>
      <c r="K795">
        <v>107.95724465558099</v>
      </c>
      <c r="L795">
        <v>59.471766848816003</v>
      </c>
      <c r="M795">
        <v>68.216486899900104</v>
      </c>
      <c r="N795">
        <v>32.6362356926263</v>
      </c>
      <c r="O795">
        <v>637192</v>
      </c>
      <c r="P795">
        <v>5</v>
      </c>
      <c r="Q795">
        <v>-0.398179749715595</v>
      </c>
      <c r="R795">
        <v>5.4819277108433697</v>
      </c>
      <c r="S795">
        <v>5.98306723983805</v>
      </c>
      <c r="T795">
        <v>-84.521953863086495</v>
      </c>
      <c r="U795">
        <v>654731.72727272694</v>
      </c>
      <c r="V795">
        <v>-14.9685064588448</v>
      </c>
      <c r="W795">
        <v>552099.171875</v>
      </c>
      <c r="X795">
        <v>0</v>
      </c>
      <c r="Y795">
        <v>0.30952602970216597</v>
      </c>
      <c r="Z795">
        <v>0.16765979409818499</v>
      </c>
      <c r="AA795">
        <v>0.26218880995965299</v>
      </c>
      <c r="AB795">
        <v>1.7065146086199499E-2</v>
      </c>
      <c r="AC795">
        <v>-1.6553667574967498E-2</v>
      </c>
      <c r="AD795">
        <v>1.37693209884494E-2</v>
      </c>
      <c r="AE795">
        <v>79433</v>
      </c>
      <c r="AF795">
        <v>0</v>
      </c>
      <c r="AG795">
        <v>9.45641870806298</v>
      </c>
      <c r="AH795">
        <v>74.948360886578598</v>
      </c>
      <c r="AI795">
        <v>0</v>
      </c>
    </row>
    <row r="796" spans="1:35" x14ac:dyDescent="0.25">
      <c r="A796" t="s">
        <v>1866</v>
      </c>
      <c r="B796" t="s">
        <v>1865</v>
      </c>
      <c r="C796" t="s">
        <v>88</v>
      </c>
      <c r="D796">
        <v>2630.7810170399998</v>
      </c>
      <c r="E796">
        <v>156.65</v>
      </c>
      <c r="F796">
        <v>15.262062665029299</v>
      </c>
      <c r="G796">
        <v>-1.69438343269531</v>
      </c>
      <c r="H796">
        <v>-4.8298906439854097</v>
      </c>
      <c r="I796">
        <v>-8.3822122109179098</v>
      </c>
      <c r="J796">
        <v>14.9058410469198</v>
      </c>
      <c r="K796">
        <v>40.430300313760597</v>
      </c>
      <c r="L796">
        <v>31.307627829002499</v>
      </c>
      <c r="M796">
        <v>12.572514376819299</v>
      </c>
      <c r="N796">
        <v>-13.2920851371036</v>
      </c>
      <c r="O796">
        <v>354902</v>
      </c>
      <c r="P796">
        <v>1</v>
      </c>
      <c r="Q796">
        <v>-0.34987277353688401</v>
      </c>
      <c r="R796">
        <v>9.5846645367415703E-2</v>
      </c>
      <c r="S796">
        <v>0.596986174362101</v>
      </c>
      <c r="T796">
        <v>-47.375226311942001</v>
      </c>
      <c r="U796">
        <v>417433.59090909001</v>
      </c>
      <c r="V796">
        <v>-16.229128211906701</v>
      </c>
      <c r="W796">
        <v>402293.25</v>
      </c>
      <c r="X796">
        <v>-1.03061141520955</v>
      </c>
      <c r="Y796">
        <v>9.3147635539698701</v>
      </c>
      <c r="Z796">
        <v>-3.0120134884100298</v>
      </c>
      <c r="AA796">
        <v>-3.2198921530472902</v>
      </c>
      <c r="AB796">
        <v>10.1173605539952</v>
      </c>
      <c r="AC796">
        <v>-6.7126014436583503E-2</v>
      </c>
      <c r="AD796">
        <v>-0.82150573922051195</v>
      </c>
      <c r="AE796">
        <v>52278</v>
      </c>
      <c r="AF796">
        <v>0</v>
      </c>
      <c r="AG796">
        <v>22.846889716281499</v>
      </c>
      <c r="AH796">
        <v>16.521385084686099</v>
      </c>
      <c r="AI796">
        <v>-1.02896340332513</v>
      </c>
    </row>
    <row r="797" spans="1:35" x14ac:dyDescent="0.25">
      <c r="A797" t="s">
        <v>1820</v>
      </c>
      <c r="B797" t="s">
        <v>1819</v>
      </c>
      <c r="C797" t="s">
        <v>706</v>
      </c>
      <c r="D797">
        <v>2628.4068018599901</v>
      </c>
      <c r="E797">
        <v>952.9</v>
      </c>
      <c r="F797">
        <v>-55.345498278601902</v>
      </c>
      <c r="G797">
        <v>-10.9480865380122</v>
      </c>
      <c r="H797">
        <v>-8.7260536398467394</v>
      </c>
      <c r="I797">
        <v>-12.2783752067792</v>
      </c>
      <c r="J797">
        <v>79.871969776471801</v>
      </c>
      <c r="K797">
        <v>0.247225290621222</v>
      </c>
      <c r="L797">
        <v>-39.299933114628701</v>
      </c>
      <c r="M797">
        <v>-15.664518347709301</v>
      </c>
      <c r="N797">
        <v>-22.5457882424205</v>
      </c>
      <c r="O797">
        <v>60901</v>
      </c>
      <c r="P797">
        <v>10</v>
      </c>
      <c r="Q797">
        <v>-1.4224383179020299</v>
      </c>
      <c r="R797">
        <v>-7.9012226356738999</v>
      </c>
      <c r="S797">
        <v>-7.4000831066792196</v>
      </c>
      <c r="T797">
        <v>-71.092989809140903</v>
      </c>
      <c r="U797">
        <v>31595.3181818181</v>
      </c>
      <c r="V797">
        <v>500.42393769101801</v>
      </c>
      <c r="W797">
        <v>30467.25</v>
      </c>
      <c r="X797">
        <v>0</v>
      </c>
      <c r="Y797">
        <v>10.0517989779221</v>
      </c>
      <c r="Z797">
        <v>-1.10256069644517</v>
      </c>
      <c r="AA797">
        <v>-1.53004587861137</v>
      </c>
      <c r="AB797">
        <v>0.62504404049533602</v>
      </c>
      <c r="AC797">
        <v>-0.140447805963204</v>
      </c>
      <c r="AD797">
        <v>-0.40427151982259901</v>
      </c>
      <c r="AE797">
        <v>34264</v>
      </c>
      <c r="AF797">
        <v>23.999999411567401</v>
      </c>
      <c r="AG797">
        <v>9.2099543361664793</v>
      </c>
      <c r="AH797">
        <v>74.254772297951007</v>
      </c>
      <c r="AI797">
        <v>0</v>
      </c>
    </row>
    <row r="798" spans="1:35" x14ac:dyDescent="0.25">
      <c r="A798" t="s">
        <v>1903</v>
      </c>
      <c r="B798" t="s">
        <v>1902</v>
      </c>
      <c r="C798" t="s">
        <v>497</v>
      </c>
      <c r="D798">
        <v>2608.7513199999999</v>
      </c>
      <c r="E798">
        <v>609.4</v>
      </c>
      <c r="F798">
        <v>142.88793812899399</v>
      </c>
      <c r="G798">
        <v>85.425224402860195</v>
      </c>
      <c r="H798">
        <v>28.5247284614573</v>
      </c>
      <c r="I798">
        <v>24.972406894524799</v>
      </c>
      <c r="J798">
        <v>3.3475549721036999</v>
      </c>
      <c r="K798">
        <v>187.452830188679</v>
      </c>
      <c r="L798">
        <v>158.933503292967</v>
      </c>
      <c r="M798">
        <v>26.169944121179402</v>
      </c>
      <c r="N798">
        <v>73.827522698451901</v>
      </c>
      <c r="O798">
        <v>121504</v>
      </c>
      <c r="P798">
        <v>2</v>
      </c>
      <c r="Q798">
        <v>1.12005309881357</v>
      </c>
      <c r="R798">
        <v>6.6970147947124197</v>
      </c>
      <c r="S798">
        <v>7.1981543237071</v>
      </c>
      <c r="T798">
        <v>-30.054342820300199</v>
      </c>
      <c r="U798">
        <v>198234.5</v>
      </c>
      <c r="V798">
        <v>91.885788285087102</v>
      </c>
      <c r="W798">
        <v>227912.1875</v>
      </c>
      <c r="X798">
        <v>0</v>
      </c>
      <c r="Y798">
        <v>1.7295301238218399</v>
      </c>
      <c r="Z798">
        <v>5.3726205876917198E-2</v>
      </c>
      <c r="AA798">
        <v>-0.32778830160783601</v>
      </c>
      <c r="AB798">
        <v>1.63765015708741</v>
      </c>
      <c r="AC798">
        <v>0.16500646830530299</v>
      </c>
      <c r="AD798">
        <v>0.29111301053409699</v>
      </c>
      <c r="AE798">
        <v>31715</v>
      </c>
      <c r="AF798">
        <v>0</v>
      </c>
      <c r="AG798">
        <v>25.582424690445301</v>
      </c>
      <c r="AH798">
        <v>47.248953520606101</v>
      </c>
      <c r="AI798">
        <v>0</v>
      </c>
    </row>
    <row r="799" spans="1:35" x14ac:dyDescent="0.25">
      <c r="A799" t="s">
        <v>1852</v>
      </c>
      <c r="B799" t="s">
        <v>1851</v>
      </c>
      <c r="C799" t="s">
        <v>333</v>
      </c>
      <c r="D799">
        <v>2604.5013420999999</v>
      </c>
      <c r="E799">
        <v>4.8499999999999996</v>
      </c>
      <c r="F799">
        <v>13.287768169360101</v>
      </c>
      <c r="G799">
        <v>32.876712328767098</v>
      </c>
      <c r="H799">
        <v>0</v>
      </c>
      <c r="I799">
        <v>-3.5523215669324899</v>
      </c>
      <c r="J799">
        <v>25.7731958762886</v>
      </c>
      <c r="K799">
        <v>73.214285714285694</v>
      </c>
      <c r="L799">
        <v>29.3333333333333</v>
      </c>
      <c r="M799">
        <v>7.0494717880876303</v>
      </c>
      <c r="N799">
        <v>21.279010624358801</v>
      </c>
      <c r="O799">
        <v>19504924</v>
      </c>
      <c r="P799">
        <v>10</v>
      </c>
      <c r="Q799">
        <v>0</v>
      </c>
      <c r="R799">
        <v>-2.0202020202020301</v>
      </c>
      <c r="S799">
        <v>-1.51906249120734</v>
      </c>
      <c r="T799">
        <v>53.373864661367897</v>
      </c>
      <c r="U799">
        <v>34977025.5</v>
      </c>
      <c r="V799">
        <v>-5.4538072550198198</v>
      </c>
      <c r="W799">
        <v>30951280.34375</v>
      </c>
      <c r="X799">
        <v>0</v>
      </c>
      <c r="Y799">
        <v>7.2455023074721998</v>
      </c>
      <c r="Z799">
        <v>-3.91053743584901E-3</v>
      </c>
      <c r="AA799">
        <v>-3.91053743584901E-3</v>
      </c>
      <c r="AB799">
        <v>0.306123630121511</v>
      </c>
      <c r="AC799">
        <v>5.5267811796916796E-3</v>
      </c>
      <c r="AD799">
        <v>1.44478902320931E-2</v>
      </c>
      <c r="AE799">
        <v>780818</v>
      </c>
      <c r="AF799">
        <v>0</v>
      </c>
      <c r="AG799">
        <v>13.7485176316431</v>
      </c>
      <c r="AH799">
        <v>44.060651031560802</v>
      </c>
      <c r="AI799">
        <v>0</v>
      </c>
    </row>
    <row r="800" spans="1:35" x14ac:dyDescent="0.25">
      <c r="A800" t="s">
        <v>1854</v>
      </c>
      <c r="B800" t="s">
        <v>1853</v>
      </c>
      <c r="C800" t="s">
        <v>118</v>
      </c>
      <c r="D800">
        <v>2602.0840699199998</v>
      </c>
      <c r="E800">
        <v>667.7</v>
      </c>
      <c r="F800">
        <v>-6.0274402669555203</v>
      </c>
      <c r="G800">
        <v>24.617394550205301</v>
      </c>
      <c r="H800">
        <v>8.1996434937611404</v>
      </c>
      <c r="I800">
        <v>4.6473219268286403</v>
      </c>
      <c r="J800">
        <v>21.461734311816599</v>
      </c>
      <c r="K800">
        <v>49.859723936707397</v>
      </c>
      <c r="L800">
        <v>10.0181248970176</v>
      </c>
      <c r="N800">
        <v>13.019692845797</v>
      </c>
      <c r="O800">
        <v>155773</v>
      </c>
      <c r="P800">
        <v>10</v>
      </c>
      <c r="Q800">
        <v>7.4940047961630604E-2</v>
      </c>
      <c r="R800">
        <v>-1.6279926335174799</v>
      </c>
      <c r="S800">
        <v>-1.1268531045228001</v>
      </c>
      <c r="T800">
        <v>-8.3639722102934808</v>
      </c>
      <c r="U800">
        <v>629683.818181818</v>
      </c>
      <c r="V800">
        <v>-35.781454196160198</v>
      </c>
      <c r="W800">
        <v>522719.390625</v>
      </c>
      <c r="X800">
        <v>0</v>
      </c>
      <c r="Y800">
        <v>2.2128067953534698</v>
      </c>
      <c r="Z800">
        <v>-0.35800456824926502</v>
      </c>
      <c r="AA800">
        <v>-0.42549420627829299</v>
      </c>
      <c r="AB800">
        <v>0.10953829020934</v>
      </c>
      <c r="AC800">
        <v>-0.41910703678130101</v>
      </c>
      <c r="AD800">
        <v>-0.65983742948504598</v>
      </c>
      <c r="AE800">
        <v>239911</v>
      </c>
      <c r="AF800">
        <v>0</v>
      </c>
      <c r="AG800">
        <v>26.996706492330802</v>
      </c>
      <c r="AH800">
        <v>58.941574475998799</v>
      </c>
      <c r="AI800">
        <v>0</v>
      </c>
    </row>
    <row r="801" spans="1:35" x14ac:dyDescent="0.25">
      <c r="A801" t="s">
        <v>1864</v>
      </c>
      <c r="B801" t="s">
        <v>1863</v>
      </c>
      <c r="C801" t="s">
        <v>648</v>
      </c>
      <c r="D801">
        <v>2595.9881466000002</v>
      </c>
      <c r="E801">
        <v>668.1</v>
      </c>
      <c r="F801">
        <v>-57.486532821085902</v>
      </c>
      <c r="G801">
        <v>-18.900218499635798</v>
      </c>
      <c r="H801">
        <v>2.85582326225849</v>
      </c>
      <c r="I801">
        <v>-0.69649830467400198</v>
      </c>
      <c r="J801">
        <v>90.091303697051302</v>
      </c>
      <c r="K801">
        <v>12.8547297297297</v>
      </c>
      <c r="L801">
        <v>-41.4409676571128</v>
      </c>
      <c r="N801">
        <v>-30.4979202040441</v>
      </c>
      <c r="O801">
        <v>28864</v>
      </c>
      <c r="P801">
        <v>5</v>
      </c>
      <c r="Q801">
        <v>0.31531531531531798</v>
      </c>
      <c r="R801">
        <v>-0.63211125158027803</v>
      </c>
      <c r="S801">
        <v>-0.130971722585592</v>
      </c>
      <c r="T801">
        <v>-67.189933274982096</v>
      </c>
      <c r="U801">
        <v>64574.090909090897</v>
      </c>
      <c r="V801">
        <v>-36.764158177237299</v>
      </c>
      <c r="W801">
        <v>128954.359375</v>
      </c>
      <c r="X801">
        <v>7.0210615841759198E-3</v>
      </c>
      <c r="Y801">
        <v>24.503839920576301</v>
      </c>
      <c r="Z801">
        <v>-1.9466011839728401</v>
      </c>
      <c r="AA801">
        <v>-1.5536871113709101</v>
      </c>
      <c r="AB801">
        <v>17.9740546662787</v>
      </c>
      <c r="AC801">
        <v>0.18919735517455999</v>
      </c>
      <c r="AD801">
        <v>0.32095958818301501</v>
      </c>
      <c r="AE801">
        <v>40579</v>
      </c>
      <c r="AF801">
        <v>0.22092264972439701</v>
      </c>
      <c r="AG801">
        <v>8.0081452479772199</v>
      </c>
      <c r="AH801">
        <v>33.790138901399203</v>
      </c>
      <c r="AI801">
        <v>-3.4675756864999097E-4</v>
      </c>
    </row>
    <row r="802" spans="1:35" x14ac:dyDescent="0.25">
      <c r="A802" t="s">
        <v>1889</v>
      </c>
      <c r="B802" t="s">
        <v>1888</v>
      </c>
      <c r="C802" t="s">
        <v>61</v>
      </c>
      <c r="D802">
        <v>2593.8135456800001</v>
      </c>
      <c r="E802">
        <v>341.55</v>
      </c>
      <c r="F802">
        <v>-14.424023955999299</v>
      </c>
      <c r="G802">
        <v>27.491601343785</v>
      </c>
      <c r="H802">
        <v>13.944954128440299</v>
      </c>
      <c r="I802">
        <v>10.392632561507799</v>
      </c>
      <c r="J802">
        <v>3.0303030303030201</v>
      </c>
      <c r="K802">
        <v>57.759815242494199</v>
      </c>
      <c r="L802">
        <v>1.6215412079738101</v>
      </c>
      <c r="M802">
        <v>10.443675727674901</v>
      </c>
      <c r="N802">
        <v>15.8938996393767</v>
      </c>
      <c r="O802">
        <v>176723</v>
      </c>
      <c r="P802">
        <v>5</v>
      </c>
      <c r="Q802">
        <v>-0.36464410735122499</v>
      </c>
      <c r="R802">
        <v>1.15504220346513</v>
      </c>
      <c r="S802">
        <v>1.65618173245982</v>
      </c>
      <c r="T802">
        <v>-52.881656899392603</v>
      </c>
      <c r="U802">
        <v>318283.77272727201</v>
      </c>
      <c r="V802">
        <v>-86.921981679836705</v>
      </c>
      <c r="W802">
        <v>240224.234375</v>
      </c>
      <c r="X802">
        <v>0</v>
      </c>
      <c r="Y802">
        <v>13.3062045471552</v>
      </c>
      <c r="Z802">
        <v>0.273934598415293</v>
      </c>
      <c r="AA802">
        <v>0.273934598415293</v>
      </c>
      <c r="AB802">
        <v>10.051882822273001</v>
      </c>
      <c r="AC802">
        <v>0.246959294767684</v>
      </c>
      <c r="AD802">
        <v>0.19719157101784399</v>
      </c>
      <c r="AE802">
        <v>26845</v>
      </c>
      <c r="AF802">
        <v>10.572849403795701</v>
      </c>
      <c r="AG802">
        <v>11.0633767518848</v>
      </c>
      <c r="AH802">
        <v>46.645914189749803</v>
      </c>
      <c r="AI802">
        <v>0</v>
      </c>
    </row>
    <row r="803" spans="1:35" x14ac:dyDescent="0.25">
      <c r="A803" t="s">
        <v>1883</v>
      </c>
      <c r="B803" t="s">
        <v>1882</v>
      </c>
      <c r="C803" t="s">
        <v>1140</v>
      </c>
      <c r="D803">
        <v>2580.8388</v>
      </c>
      <c r="E803">
        <v>1000</v>
      </c>
      <c r="F803">
        <v>-16.044565153973</v>
      </c>
      <c r="G803">
        <v>0</v>
      </c>
      <c r="H803">
        <v>0</v>
      </c>
      <c r="I803">
        <v>-3.5523215669324899</v>
      </c>
      <c r="J803">
        <v>3</v>
      </c>
      <c r="K803">
        <v>3.0927835051546202</v>
      </c>
      <c r="L803">
        <v>1.00001000009909E-3</v>
      </c>
      <c r="M803">
        <v>0</v>
      </c>
      <c r="N803">
        <v>-11.5977017044082</v>
      </c>
      <c r="O803">
        <v>1870011</v>
      </c>
      <c r="P803">
        <v>0</v>
      </c>
      <c r="Q803">
        <v>1.00001000009909E-3</v>
      </c>
      <c r="R803">
        <v>0</v>
      </c>
      <c r="S803">
        <v>0.50113952899468495</v>
      </c>
      <c r="T803">
        <v>-3.2246695944050701</v>
      </c>
      <c r="U803">
        <v>3337138.4545454499</v>
      </c>
      <c r="V803">
        <v>-5.0420833745915399</v>
      </c>
      <c r="W803">
        <v>2374773.671875</v>
      </c>
    </row>
    <row r="804" spans="1:35" x14ac:dyDescent="0.25">
      <c r="A804" t="s">
        <v>1959</v>
      </c>
      <c r="B804" t="s">
        <v>1958</v>
      </c>
      <c r="C804" t="s">
        <v>370</v>
      </c>
      <c r="D804">
        <v>2558.2175361599998</v>
      </c>
      <c r="E804">
        <v>149.19999999999999</v>
      </c>
      <c r="F804">
        <v>18.429423569690599</v>
      </c>
      <c r="G804">
        <v>26.226734348561699</v>
      </c>
      <c r="H804">
        <v>9.1840468349798599</v>
      </c>
      <c r="I804">
        <v>5.6317252680473597</v>
      </c>
      <c r="J804">
        <v>3.0160857908847198</v>
      </c>
      <c r="K804">
        <v>38.5329619312906</v>
      </c>
      <c r="L804">
        <v>34.4749887336638</v>
      </c>
      <c r="M804">
        <v>0.27708744138930003</v>
      </c>
      <c r="N804">
        <v>14.6290326441534</v>
      </c>
      <c r="O804">
        <v>1077464</v>
      </c>
      <c r="P804">
        <v>10</v>
      </c>
      <c r="Q804">
        <v>-0.26737967914438798</v>
      </c>
      <c r="R804">
        <v>11.3432835820895</v>
      </c>
      <c r="S804">
        <v>11.8444231110842</v>
      </c>
      <c r="T804">
        <v>-19.044216483373599</v>
      </c>
      <c r="U804">
        <v>706832.09090909001</v>
      </c>
      <c r="V804">
        <v>471.22317414538901</v>
      </c>
      <c r="W804">
        <v>606889.71875</v>
      </c>
      <c r="X804">
        <v>0</v>
      </c>
      <c r="Y804">
        <v>2.4540787228843901</v>
      </c>
      <c r="Z804">
        <v>-1.4619554229207099E-2</v>
      </c>
      <c r="AA804">
        <v>-4.4099008159149897E-2</v>
      </c>
      <c r="AB804">
        <v>1.9538782771002701</v>
      </c>
      <c r="AC804">
        <v>0.75079364004479698</v>
      </c>
      <c r="AD804">
        <v>0.64569424947319598</v>
      </c>
      <c r="AE804">
        <v>87027</v>
      </c>
      <c r="AF804">
        <v>0</v>
      </c>
      <c r="AG804">
        <v>20.0326792650031</v>
      </c>
      <c r="AH804">
        <v>0</v>
      </c>
      <c r="AI804">
        <v>0</v>
      </c>
    </row>
    <row r="805" spans="1:35" x14ac:dyDescent="0.25">
      <c r="A805" t="s">
        <v>1870</v>
      </c>
      <c r="B805" t="s">
        <v>1869</v>
      </c>
      <c r="C805" t="s">
        <v>115</v>
      </c>
      <c r="D805">
        <v>2543.8735919999999</v>
      </c>
      <c r="E805">
        <v>539.4</v>
      </c>
      <c r="F805">
        <v>-14.8827744662987</v>
      </c>
      <c r="G805">
        <v>-0.221975582685912</v>
      </c>
      <c r="H805">
        <v>0.65310692293338302</v>
      </c>
      <c r="I805">
        <v>-2.8992146439991102</v>
      </c>
      <c r="J805">
        <v>9.7515758249907307</v>
      </c>
      <c r="K805">
        <v>35.086401202103602</v>
      </c>
      <c r="L805">
        <v>1.1627906976744</v>
      </c>
      <c r="M805">
        <v>0.28420172749936601</v>
      </c>
      <c r="N805">
        <v>-11.8196772870942</v>
      </c>
      <c r="O805">
        <v>44944</v>
      </c>
      <c r="P805">
        <v>2</v>
      </c>
      <c r="Q805">
        <v>-0.61722708429295603</v>
      </c>
      <c r="R805">
        <v>-3.2726620640186499</v>
      </c>
      <c r="S805">
        <v>-2.7715225350239598</v>
      </c>
      <c r="T805">
        <v>-42.146590119197697</v>
      </c>
      <c r="U805">
        <v>88506.4545454545</v>
      </c>
      <c r="V805">
        <v>-32.371307762914299</v>
      </c>
      <c r="W805">
        <v>123240.5</v>
      </c>
      <c r="X805">
        <v>0</v>
      </c>
      <c r="Y805">
        <v>4.26803197263584</v>
      </c>
      <c r="Z805">
        <v>-0.58245260089165596</v>
      </c>
      <c r="AA805">
        <v>-0.188130679529456</v>
      </c>
      <c r="AB805">
        <v>2.3984234718609398</v>
      </c>
      <c r="AC805">
        <v>0.35829253971830199</v>
      </c>
      <c r="AD805">
        <v>-0.215160716602147</v>
      </c>
      <c r="AE805">
        <v>35390</v>
      </c>
      <c r="AF805">
        <v>0</v>
      </c>
      <c r="AG805">
        <v>18.2611657586246</v>
      </c>
      <c r="AH805">
        <v>67.184252725832707</v>
      </c>
      <c r="AI805">
        <v>0</v>
      </c>
    </row>
    <row r="806" spans="1:35" x14ac:dyDescent="0.25">
      <c r="A806" t="s">
        <v>1899</v>
      </c>
      <c r="B806" t="s">
        <v>1898</v>
      </c>
      <c r="C806" t="s">
        <v>328</v>
      </c>
      <c r="D806">
        <v>2533.3308000000002</v>
      </c>
      <c r="E806">
        <v>264.60000000000002</v>
      </c>
      <c r="F806">
        <v>67.679026424830298</v>
      </c>
      <c r="G806">
        <v>56.660746003552397</v>
      </c>
      <c r="H806">
        <v>25.432566958995</v>
      </c>
      <c r="I806">
        <v>21.880245392062498</v>
      </c>
      <c r="J806">
        <v>8.5978835978835999</v>
      </c>
      <c r="K806">
        <v>95.7824639289678</v>
      </c>
      <c r="L806">
        <v>83.724591588803506</v>
      </c>
      <c r="M806">
        <v>-3.84850067852966</v>
      </c>
      <c r="N806">
        <v>45.063044299144103</v>
      </c>
      <c r="O806">
        <v>290377</v>
      </c>
      <c r="P806">
        <v>5</v>
      </c>
      <c r="Q806">
        <v>-3.0769230769230602</v>
      </c>
      <c r="R806">
        <v>-1.43415906127769</v>
      </c>
      <c r="S806">
        <v>-0.93301953228300605</v>
      </c>
      <c r="T806">
        <v>139.11740243912399</v>
      </c>
      <c r="U806">
        <v>394998.36363636301</v>
      </c>
      <c r="V806">
        <v>-77.919727594238296</v>
      </c>
      <c r="W806">
        <v>366782.546875</v>
      </c>
      <c r="X806">
        <v>2.3647193844562202</v>
      </c>
      <c r="Y806">
        <v>15.88269106427</v>
      </c>
      <c r="Z806">
        <v>-1.8562222509590401E-2</v>
      </c>
      <c r="AA806">
        <v>0.218957713694553</v>
      </c>
      <c r="AB806">
        <v>2.07571985861459</v>
      </c>
      <c r="AC806">
        <v>9.2791715160136498E-2</v>
      </c>
      <c r="AD806">
        <v>8.6760205181262099E-3</v>
      </c>
      <c r="AE806">
        <v>42474</v>
      </c>
      <c r="AF806">
        <v>0</v>
      </c>
      <c r="AG806">
        <v>14.4151579809474</v>
      </c>
      <c r="AH806">
        <v>41.576418164575998</v>
      </c>
      <c r="AI806">
        <v>0</v>
      </c>
    </row>
    <row r="807" spans="1:35" x14ac:dyDescent="0.25">
      <c r="A807" t="s">
        <v>1905</v>
      </c>
      <c r="B807" t="s">
        <v>1904</v>
      </c>
      <c r="C807" t="s">
        <v>88</v>
      </c>
      <c r="D807">
        <v>2528.9026412500002</v>
      </c>
      <c r="E807">
        <v>112.8</v>
      </c>
      <c r="F807">
        <v>68.721019602611605</v>
      </c>
      <c r="G807">
        <v>35.740072202165997</v>
      </c>
      <c r="H807">
        <v>3.4862385321100802</v>
      </c>
      <c r="I807">
        <v>-6.6083034822410597E-2</v>
      </c>
      <c r="J807">
        <v>9.8847517730496595</v>
      </c>
      <c r="K807">
        <v>86.292320396366605</v>
      </c>
      <c r="L807">
        <v>84.7665847665847</v>
      </c>
      <c r="N807">
        <v>24.1423704977577</v>
      </c>
      <c r="O807">
        <v>563412</v>
      </c>
      <c r="P807">
        <v>1</v>
      </c>
      <c r="Q807">
        <v>1.1205737337516799</v>
      </c>
      <c r="R807">
        <v>3.4862385321100802</v>
      </c>
      <c r="S807">
        <v>3.9873780611047702</v>
      </c>
      <c r="T807">
        <v>-9.1688498029131704</v>
      </c>
      <c r="U807">
        <v>347017.45454545401</v>
      </c>
      <c r="V807">
        <v>51.981052677010702</v>
      </c>
      <c r="W807">
        <v>519914.875</v>
      </c>
      <c r="X807">
        <v>0</v>
      </c>
      <c r="Y807">
        <v>1.74763983710161E-2</v>
      </c>
      <c r="Z807">
        <v>-0.16637645935314799</v>
      </c>
      <c r="AA807">
        <v>-9.2631086772170496E-2</v>
      </c>
      <c r="AB807">
        <v>1.2074832685099499</v>
      </c>
      <c r="AC807">
        <v>-0.19119453300147801</v>
      </c>
      <c r="AD807">
        <v>-3.5897192726695497E-2</v>
      </c>
      <c r="AE807">
        <v>44030</v>
      </c>
      <c r="AF807">
        <v>0</v>
      </c>
      <c r="AG807">
        <v>17.866862221183101</v>
      </c>
      <c r="AH807">
        <v>69.045218306108197</v>
      </c>
      <c r="AI807">
        <v>0</v>
      </c>
    </row>
    <row r="808" spans="1:35" x14ac:dyDescent="0.25">
      <c r="A808" t="s">
        <v>1887</v>
      </c>
      <c r="B808" t="s">
        <v>1886</v>
      </c>
      <c r="C808" t="s">
        <v>533</v>
      </c>
      <c r="D808">
        <v>2522.0808252000002</v>
      </c>
      <c r="E808">
        <v>218.9</v>
      </c>
      <c r="F808">
        <v>-42.650762146370397</v>
      </c>
      <c r="G808">
        <v>-5.5039930930282699</v>
      </c>
      <c r="H808">
        <v>-0.70310728056247795</v>
      </c>
      <c r="I808">
        <v>-4.2554288474949704</v>
      </c>
      <c r="J808">
        <v>50.662402923709401</v>
      </c>
      <c r="K808">
        <v>10.863509749303599</v>
      </c>
      <c r="L808">
        <v>-26.605196982397299</v>
      </c>
      <c r="N808">
        <v>-17.101694797436501</v>
      </c>
      <c r="O808">
        <v>55287</v>
      </c>
      <c r="P808">
        <v>1</v>
      </c>
      <c r="Q808">
        <v>-4.56621004566184E-2</v>
      </c>
      <c r="R808">
        <v>-1.5516078255003301</v>
      </c>
      <c r="S808">
        <v>-1.05046829650564</v>
      </c>
      <c r="T808">
        <v>-29.6477744127452</v>
      </c>
      <c r="U808">
        <v>79006.545454545398</v>
      </c>
      <c r="V808">
        <v>28.949271137026201</v>
      </c>
      <c r="W808">
        <v>80196.875</v>
      </c>
      <c r="X808">
        <v>0</v>
      </c>
      <c r="Y808">
        <v>1.8031319434972399</v>
      </c>
      <c r="Z808">
        <v>0</v>
      </c>
      <c r="AA808">
        <v>0.217082654342207</v>
      </c>
      <c r="AB808">
        <v>0.384444697533875</v>
      </c>
      <c r="AC808">
        <v>-6.5933212107432498E-2</v>
      </c>
      <c r="AD808">
        <v>-0.13333911294192199</v>
      </c>
      <c r="AE808">
        <v>127184</v>
      </c>
      <c r="AF808">
        <v>0</v>
      </c>
      <c r="AG808">
        <v>12.3039391957389</v>
      </c>
      <c r="AH808">
        <v>67.203888926342799</v>
      </c>
      <c r="AI808">
        <v>0</v>
      </c>
    </row>
    <row r="809" spans="1:35" x14ac:dyDescent="0.25">
      <c r="A809" t="s">
        <v>1957</v>
      </c>
      <c r="B809" t="s">
        <v>1956</v>
      </c>
      <c r="C809" t="s">
        <v>1447</v>
      </c>
      <c r="D809">
        <v>2514.9674883600001</v>
      </c>
      <c r="E809">
        <v>51.95</v>
      </c>
      <c r="F809">
        <v>107.39529505108</v>
      </c>
      <c r="G809">
        <v>48.640915593705202</v>
      </c>
      <c r="H809">
        <v>16.872890888638899</v>
      </c>
      <c r="I809">
        <v>13.320569321706399</v>
      </c>
      <c r="J809">
        <v>10.6833493743984</v>
      </c>
      <c r="K809">
        <v>134.53724604966101</v>
      </c>
      <c r="L809">
        <v>123.44086021505299</v>
      </c>
      <c r="M809">
        <v>8.59389784203203</v>
      </c>
      <c r="N809">
        <v>37.043213889297</v>
      </c>
      <c r="O809">
        <v>3530907</v>
      </c>
      <c r="P809">
        <v>10</v>
      </c>
      <c r="Q809">
        <v>-0.47892720306513398</v>
      </c>
      <c r="R809">
        <v>9.1386554621848699</v>
      </c>
      <c r="S809">
        <v>9.63979499117956</v>
      </c>
      <c r="T809">
        <v>94.056312437243307</v>
      </c>
      <c r="U809">
        <v>2386674.4545454499</v>
      </c>
      <c r="V809">
        <v>247.73249006065501</v>
      </c>
      <c r="W809">
        <v>1502241.6875</v>
      </c>
      <c r="X809">
        <v>-1.8000099032292001</v>
      </c>
      <c r="Y809">
        <v>8.8195111502073509</v>
      </c>
      <c r="Z809">
        <v>-2.5002183153450401</v>
      </c>
      <c r="AA809">
        <v>-2.5096316152329101</v>
      </c>
      <c r="AB809">
        <v>4.6281761708141203E-2</v>
      </c>
      <c r="AC809">
        <v>-5.8475151369036596E-3</v>
      </c>
      <c r="AD809">
        <v>3.1632423555350599E-2</v>
      </c>
      <c r="AE809">
        <v>45568</v>
      </c>
      <c r="AF809">
        <v>0</v>
      </c>
      <c r="AG809">
        <v>6.1223051889392703</v>
      </c>
      <c r="AH809">
        <v>70.864071937652398</v>
      </c>
      <c r="AI809">
        <v>4.9111139481853598</v>
      </c>
    </row>
    <row r="810" spans="1:35" x14ac:dyDescent="0.25">
      <c r="A810" t="s">
        <v>1919</v>
      </c>
      <c r="B810" t="s">
        <v>1918</v>
      </c>
      <c r="C810" t="s">
        <v>336</v>
      </c>
      <c r="D810">
        <v>2510.9332486500002</v>
      </c>
      <c r="E810">
        <v>1237.1500000000001</v>
      </c>
      <c r="F810">
        <v>217.46299394102701</v>
      </c>
      <c r="G810">
        <v>69.391387690833099</v>
      </c>
      <c r="H810">
        <v>7.9349153725353299</v>
      </c>
      <c r="I810">
        <v>4.3825938056028297</v>
      </c>
      <c r="J810">
        <v>4.24766600654731</v>
      </c>
      <c r="K810">
        <v>235.27100271002701</v>
      </c>
      <c r="L810">
        <v>233.50855910499999</v>
      </c>
      <c r="N810">
        <v>57.793685986424798</v>
      </c>
      <c r="O810">
        <v>173566</v>
      </c>
      <c r="P810">
        <v>10</v>
      </c>
      <c r="Q810">
        <v>0</v>
      </c>
      <c r="R810">
        <v>2.9328563108411601</v>
      </c>
      <c r="S810">
        <v>3.4339958398358501</v>
      </c>
      <c r="T810">
        <v>0</v>
      </c>
      <c r="U810">
        <v>72475</v>
      </c>
      <c r="V810">
        <v>145.84419263455999</v>
      </c>
      <c r="W810">
        <v>103298.285714285</v>
      </c>
      <c r="X810">
        <v>0</v>
      </c>
      <c r="Y810">
        <v>8.7348757963964498</v>
      </c>
      <c r="Z810">
        <v>8.3902777428777497E-2</v>
      </c>
      <c r="AA810">
        <v>9.9955114551507407E-2</v>
      </c>
      <c r="AB810">
        <v>6.4879082740485696</v>
      </c>
      <c r="AC810">
        <v>0.72467581226155997</v>
      </c>
      <c r="AD810">
        <v>0.69289139643015296</v>
      </c>
      <c r="AE810">
        <v>26210</v>
      </c>
      <c r="AF810">
        <v>0</v>
      </c>
      <c r="AG810">
        <v>11.8766108382345</v>
      </c>
      <c r="AH810">
        <v>48.200615783024404</v>
      </c>
      <c r="AI810">
        <v>0</v>
      </c>
    </row>
    <row r="811" spans="1:35" x14ac:dyDescent="0.25">
      <c r="A811" t="s">
        <v>1947</v>
      </c>
      <c r="B811" t="s">
        <v>1946</v>
      </c>
      <c r="C811" t="s">
        <v>315</v>
      </c>
      <c r="D811">
        <v>2507.4696476899999</v>
      </c>
      <c r="E811">
        <v>258.35000000000002</v>
      </c>
      <c r="F811">
        <v>10.5655595603591</v>
      </c>
      <c r="G811">
        <v>19.055299539170498</v>
      </c>
      <c r="H811">
        <v>9.9829714772243499</v>
      </c>
      <c r="I811">
        <v>6.4306499102918497</v>
      </c>
      <c r="J811">
        <v>3.3481710857363902</v>
      </c>
      <c r="K811">
        <v>45.4264002251618</v>
      </c>
      <c r="L811">
        <v>26.6111247243322</v>
      </c>
      <c r="M811">
        <v>16.967522645964198</v>
      </c>
      <c r="N811">
        <v>7.45759783476222</v>
      </c>
      <c r="O811">
        <v>844861</v>
      </c>
      <c r="P811">
        <v>1</v>
      </c>
      <c r="Q811">
        <v>-0.115986854823102</v>
      </c>
      <c r="R811">
        <v>7.66826422171287</v>
      </c>
      <c r="S811">
        <v>8.1694037507075503</v>
      </c>
      <c r="T811">
        <v>-27.2075048055259</v>
      </c>
      <c r="U811">
        <v>308558.09090909001</v>
      </c>
      <c r="V811">
        <v>300.72141722199802</v>
      </c>
      <c r="W811">
        <v>221849.09375</v>
      </c>
      <c r="X811">
        <v>0</v>
      </c>
      <c r="Y811">
        <v>1.16115295899284</v>
      </c>
      <c r="Z811">
        <v>1.8443541297741199E-3</v>
      </c>
      <c r="AA811">
        <v>1.8422910938349301E-3</v>
      </c>
      <c r="AB811">
        <v>0.70400379367552801</v>
      </c>
      <c r="AC811">
        <v>-1.6226809180914299E-2</v>
      </c>
      <c r="AD811">
        <v>0.54847151420834495</v>
      </c>
      <c r="AE811">
        <v>38624</v>
      </c>
      <c r="AF811">
        <v>0</v>
      </c>
      <c r="AG811">
        <v>14.071197598345501</v>
      </c>
      <c r="AH811">
        <v>74.999764298143901</v>
      </c>
      <c r="AI811">
        <v>0</v>
      </c>
    </row>
    <row r="812" spans="1:35" x14ac:dyDescent="0.25">
      <c r="A812" t="s">
        <v>1808</v>
      </c>
      <c r="B812" t="s">
        <v>1807</v>
      </c>
      <c r="C812" t="s">
        <v>88</v>
      </c>
      <c r="D812">
        <v>2506.7038160000002</v>
      </c>
      <c r="E812">
        <v>478.65</v>
      </c>
      <c r="F812">
        <v>-29.662240854281698</v>
      </c>
      <c r="G812">
        <v>10.593807763401101</v>
      </c>
      <c r="H812">
        <v>-10.398727068513599</v>
      </c>
      <c r="I812">
        <v>-13.951048635446099</v>
      </c>
      <c r="J812">
        <v>39.7680977749921</v>
      </c>
      <c r="K812">
        <v>20.263819095477299</v>
      </c>
      <c r="L812">
        <v>-13.6166756903086</v>
      </c>
      <c r="M812">
        <v>16.567278222471899</v>
      </c>
      <c r="N812">
        <v>-1.0038939410071801</v>
      </c>
      <c r="O812">
        <v>116049</v>
      </c>
      <c r="P812">
        <v>2</v>
      </c>
      <c r="Q812">
        <v>-1.00310237849018</v>
      </c>
      <c r="R812">
        <v>-12.766539092400199</v>
      </c>
      <c r="S812">
        <v>-12.2653995634055</v>
      </c>
      <c r="T812">
        <v>-42.152801662903201</v>
      </c>
      <c r="U812">
        <v>69572.181818181794</v>
      </c>
      <c r="V812">
        <v>584.29152662303204</v>
      </c>
      <c r="W812">
        <v>76309.046875</v>
      </c>
      <c r="X812">
        <v>-2.1217105770787699E-3</v>
      </c>
      <c r="Y812">
        <v>9.6910095021772599E-2</v>
      </c>
      <c r="Z812">
        <v>-5.1256669886523103E-2</v>
      </c>
      <c r="AA812">
        <v>-4.4120007036363797E-2</v>
      </c>
      <c r="AB812">
        <v>0.48923752665640002</v>
      </c>
      <c r="AC812">
        <v>7.0961574664152802E-3</v>
      </c>
      <c r="AD812">
        <v>1.3197039789402801E-2</v>
      </c>
      <c r="AE812">
        <v>38685</v>
      </c>
      <c r="AF812">
        <v>0</v>
      </c>
      <c r="AG812">
        <v>30.1268628618866</v>
      </c>
      <c r="AH812">
        <v>58.2288423021254</v>
      </c>
      <c r="AI812">
        <v>0</v>
      </c>
    </row>
    <row r="813" spans="1:35" x14ac:dyDescent="0.25">
      <c r="A813" t="s">
        <v>1885</v>
      </c>
      <c r="B813" t="s">
        <v>1884</v>
      </c>
      <c r="C813" t="s">
        <v>435</v>
      </c>
      <c r="D813">
        <v>2487.7889049999999</v>
      </c>
      <c r="E813">
        <v>321.75</v>
      </c>
      <c r="F813">
        <v>233.62134822628599</v>
      </c>
      <c r="G813">
        <v>158.20052829815799</v>
      </c>
      <c r="H813">
        <v>26.8230193141505</v>
      </c>
      <c r="I813">
        <v>23.270697747218001</v>
      </c>
      <c r="J813">
        <v>6.7599067599067597</v>
      </c>
      <c r="K813">
        <v>269.23707758914298</v>
      </c>
      <c r="L813">
        <v>249.666913390259</v>
      </c>
      <c r="M813">
        <v>20.938628441839398</v>
      </c>
      <c r="N813">
        <v>146.60282659375</v>
      </c>
      <c r="O813">
        <v>417626</v>
      </c>
      <c r="P813">
        <v>5</v>
      </c>
      <c r="Q813">
        <v>-7.7639751552794997E-2</v>
      </c>
      <c r="R813">
        <v>-3.0435437697754999</v>
      </c>
      <c r="S813">
        <v>-2.5424042407808201</v>
      </c>
      <c r="T813">
        <v>4.8168579990663396</v>
      </c>
      <c r="U813">
        <v>598231.86363636295</v>
      </c>
      <c r="V813">
        <v>-13.431932424729199</v>
      </c>
      <c r="W813">
        <v>622247.15625</v>
      </c>
      <c r="X813">
        <v>1.7482091550419401</v>
      </c>
      <c r="Y813">
        <v>0.14755271207385601</v>
      </c>
      <c r="Z813">
        <v>0.14755271207385601</v>
      </c>
      <c r="AA813">
        <v>0.14755271207385601</v>
      </c>
      <c r="AB813">
        <v>1.07880576788728</v>
      </c>
      <c r="AC813">
        <v>-2.3366951257985401E-2</v>
      </c>
      <c r="AD813">
        <v>-0.561065447797781</v>
      </c>
      <c r="AE813">
        <v>44319</v>
      </c>
      <c r="AF813">
        <v>0</v>
      </c>
      <c r="AG813">
        <v>24.339503258617501</v>
      </c>
      <c r="AH813">
        <v>34.465947519771497</v>
      </c>
      <c r="AI813">
        <v>1.3564221653714299</v>
      </c>
    </row>
    <row r="814" spans="1:35" x14ac:dyDescent="0.25">
      <c r="A814" t="s">
        <v>1909</v>
      </c>
      <c r="B814" t="s">
        <v>1908</v>
      </c>
      <c r="C814" t="s">
        <v>74</v>
      </c>
      <c r="D814">
        <v>2485.4862008499999</v>
      </c>
      <c r="E814">
        <v>1586.35</v>
      </c>
      <c r="F814">
        <v>7.1517322382712099</v>
      </c>
      <c r="G814">
        <v>23.701653150342999</v>
      </c>
      <c r="H814">
        <v>1.0993563189089199</v>
      </c>
      <c r="I814">
        <v>-2.45296524802357</v>
      </c>
      <c r="J814">
        <v>8.4123932297412303</v>
      </c>
      <c r="K814">
        <v>37.8236316246741</v>
      </c>
      <c r="L814">
        <v>23.197297402244299</v>
      </c>
      <c r="M814">
        <v>27.055821463418301</v>
      </c>
      <c r="N814">
        <v>12.103951445934801</v>
      </c>
      <c r="O814">
        <v>11849</v>
      </c>
      <c r="P814">
        <v>10</v>
      </c>
      <c r="Q814">
        <v>-0.94598813612239097</v>
      </c>
      <c r="R814">
        <v>-5.04048136597159E-2</v>
      </c>
      <c r="S814">
        <v>0.450734715334969</v>
      </c>
      <c r="T814">
        <v>13.4527001148985</v>
      </c>
      <c r="U814">
        <v>24443.8636363636</v>
      </c>
      <c r="V814">
        <v>-39.360286591606901</v>
      </c>
      <c r="W814">
        <v>34739.375</v>
      </c>
      <c r="X814">
        <v>14.8755470169455</v>
      </c>
      <c r="Y814">
        <v>2.92572574835182</v>
      </c>
      <c r="Z814">
        <v>-1.82058697485625</v>
      </c>
      <c r="AA814">
        <v>-1.5972167382745801</v>
      </c>
      <c r="AB814">
        <v>0.15306958448205801</v>
      </c>
      <c r="AC814">
        <v>0.147978135921051</v>
      </c>
      <c r="AD814">
        <v>0.14321831427781001</v>
      </c>
      <c r="AE814">
        <v>21831</v>
      </c>
      <c r="AF814">
        <v>0</v>
      </c>
      <c r="AG814">
        <v>16.113524847292801</v>
      </c>
      <c r="AH814">
        <v>71.045382915266799</v>
      </c>
      <c r="AI814">
        <v>14.8755470169455</v>
      </c>
    </row>
    <row r="815" spans="1:35" x14ac:dyDescent="0.25">
      <c r="A815" t="s">
        <v>1917</v>
      </c>
      <c r="B815" t="s">
        <v>1916</v>
      </c>
      <c r="C815" t="s">
        <v>701</v>
      </c>
      <c r="D815">
        <v>2484.2694445500001</v>
      </c>
      <c r="E815">
        <v>2018.05</v>
      </c>
      <c r="F815">
        <v>8.3756562053661998</v>
      </c>
      <c r="G815">
        <v>27.797479576974201</v>
      </c>
      <c r="H815">
        <v>-3.78784266984505</v>
      </c>
      <c r="I815">
        <v>-7.3401642367775501</v>
      </c>
      <c r="J815">
        <v>13.921855256311799</v>
      </c>
      <c r="K815">
        <v>33.363071636267499</v>
      </c>
      <c r="L815">
        <v>24.4212213693393</v>
      </c>
      <c r="M815">
        <v>2.35422521401666</v>
      </c>
      <c r="N815">
        <v>16.1997778725659</v>
      </c>
      <c r="O815">
        <v>27847</v>
      </c>
      <c r="P815">
        <v>10</v>
      </c>
      <c r="Q815">
        <v>-1.3323228866181001</v>
      </c>
      <c r="R815">
        <v>0.30568119687856499</v>
      </c>
      <c r="S815">
        <v>0.80682072587325104</v>
      </c>
      <c r="T815">
        <v>357.107682206172</v>
      </c>
      <c r="U815">
        <v>24593.181818181802</v>
      </c>
      <c r="V815">
        <v>343.776892430278</v>
      </c>
      <c r="W815">
        <v>24375.984375</v>
      </c>
      <c r="X815">
        <v>-7.5925859316896497E-3</v>
      </c>
      <c r="Y815">
        <v>9.2923856651876005</v>
      </c>
      <c r="Z815">
        <v>-0.68910934926828005</v>
      </c>
      <c r="AA815">
        <v>-0.43968489271094402</v>
      </c>
      <c r="AB815">
        <v>2.49756405997414</v>
      </c>
      <c r="AC815">
        <v>0.747576656800925</v>
      </c>
      <c r="AD815">
        <v>0.76917188529968294</v>
      </c>
      <c r="AE815">
        <v>27487</v>
      </c>
      <c r="AF815">
        <v>0</v>
      </c>
      <c r="AG815">
        <v>22.924963990899201</v>
      </c>
      <c r="AH815">
        <v>52.124308479129503</v>
      </c>
      <c r="AI815">
        <v>-1.3689913881123001E-3</v>
      </c>
    </row>
    <row r="816" spans="1:35" x14ac:dyDescent="0.25">
      <c r="A816" t="s">
        <v>1953</v>
      </c>
      <c r="B816" t="s">
        <v>1952</v>
      </c>
      <c r="C816" t="s">
        <v>102</v>
      </c>
      <c r="D816">
        <v>2484.037208015</v>
      </c>
      <c r="E816">
        <v>2230.65</v>
      </c>
      <c r="F816">
        <v>126.16628129891799</v>
      </c>
      <c r="G816">
        <v>70.728253798170698</v>
      </c>
      <c r="H816">
        <v>11.722428127817199</v>
      </c>
      <c r="I816">
        <v>8.1701065608847898</v>
      </c>
      <c r="J816">
        <v>0.82263017506107805</v>
      </c>
      <c r="K816">
        <v>145.12637362637301</v>
      </c>
      <c r="L816">
        <v>142.211846462891</v>
      </c>
      <c r="M816">
        <v>19.2614831412623</v>
      </c>
      <c r="N816">
        <v>59.130552093762397</v>
      </c>
      <c r="O816">
        <v>99828</v>
      </c>
      <c r="P816">
        <v>10</v>
      </c>
      <c r="Q816">
        <v>8.7511883577505305</v>
      </c>
      <c r="R816">
        <v>16.953284748073202</v>
      </c>
      <c r="S816">
        <v>17.454424277067801</v>
      </c>
      <c r="T816">
        <v>240.442655935613</v>
      </c>
      <c r="U816">
        <v>19989.045454545401</v>
      </c>
      <c r="V816">
        <v>3119.2196065785201</v>
      </c>
      <c r="W816">
        <v>21520.5</v>
      </c>
      <c r="X816">
        <v>0</v>
      </c>
      <c r="Y816">
        <v>0</v>
      </c>
      <c r="Z816">
        <v>0</v>
      </c>
      <c r="AA816">
        <v>0</v>
      </c>
      <c r="AB816">
        <v>6.3379585632619602</v>
      </c>
      <c r="AC816">
        <v>6.38291143499802E-3</v>
      </c>
      <c r="AD816">
        <v>2.0197414450201699E-2</v>
      </c>
      <c r="AE816">
        <v>8490</v>
      </c>
      <c r="AF816">
        <v>0</v>
      </c>
      <c r="AG816">
        <v>9.7277056587688904</v>
      </c>
      <c r="AH816">
        <v>74.994783435576807</v>
      </c>
      <c r="AI816">
        <v>0</v>
      </c>
    </row>
    <row r="817" spans="1:35" x14ac:dyDescent="0.25">
      <c r="A817" t="s">
        <v>1893</v>
      </c>
      <c r="B817" t="s">
        <v>1892</v>
      </c>
      <c r="C817" t="s">
        <v>457</v>
      </c>
      <c r="D817">
        <v>2476.3510102499999</v>
      </c>
      <c r="E817">
        <v>1870.75</v>
      </c>
      <c r="F817">
        <v>-0.48870556795117998</v>
      </c>
      <c r="G817">
        <v>17.424599064745902</v>
      </c>
      <c r="H817">
        <v>7.3970951260118198</v>
      </c>
      <c r="I817">
        <v>3.8447735590793202</v>
      </c>
      <c r="J817">
        <v>11.559534945877299</v>
      </c>
      <c r="K817">
        <v>37.151759530791701</v>
      </c>
      <c r="L817">
        <v>15.5568595960219</v>
      </c>
      <c r="M817">
        <v>19.477376995148099</v>
      </c>
      <c r="N817">
        <v>5.8268973603376404</v>
      </c>
      <c r="O817">
        <v>12580</v>
      </c>
      <c r="P817">
        <v>10</v>
      </c>
      <c r="Q817">
        <v>-0.58456224259333001</v>
      </c>
      <c r="R817">
        <v>-2.6639610811935799</v>
      </c>
      <c r="S817">
        <v>-2.1628215521988898</v>
      </c>
      <c r="T817">
        <v>-44.603461182790902</v>
      </c>
      <c r="U817">
        <v>40036.5</v>
      </c>
      <c r="V817">
        <v>-52.889188480694997</v>
      </c>
      <c r="W817">
        <v>52028.515625</v>
      </c>
      <c r="X817">
        <v>0</v>
      </c>
      <c r="Y817">
        <v>0.80639339565936596</v>
      </c>
      <c r="Z817">
        <v>3.0395529425532E-3</v>
      </c>
      <c r="AA817">
        <v>-0.12563232199808</v>
      </c>
      <c r="AB817">
        <v>3.9451117529633701</v>
      </c>
      <c r="AC817">
        <v>3.1960899190947203E-2</v>
      </c>
      <c r="AD817">
        <v>-2.0245854239758398</v>
      </c>
      <c r="AE817">
        <v>42170</v>
      </c>
      <c r="AF817">
        <v>0</v>
      </c>
      <c r="AG817">
        <v>19.848007155107599</v>
      </c>
      <c r="AH817">
        <v>66.559803584088797</v>
      </c>
      <c r="AI817">
        <v>0</v>
      </c>
    </row>
    <row r="818" spans="1:35" x14ac:dyDescent="0.25">
      <c r="A818" t="s">
        <v>1911</v>
      </c>
      <c r="B818" t="s">
        <v>1910</v>
      </c>
      <c r="C818" t="s">
        <v>38</v>
      </c>
      <c r="D818">
        <v>2468.8227858999999</v>
      </c>
      <c r="E818">
        <v>342.1</v>
      </c>
      <c r="F818">
        <v>-8.41618023397473</v>
      </c>
      <c r="G818">
        <v>1.6188920243576499</v>
      </c>
      <c r="H818">
        <v>-0.63897763578274402</v>
      </c>
      <c r="I818">
        <v>-4.19129920271524</v>
      </c>
      <c r="J818">
        <v>14.937152879275001</v>
      </c>
      <c r="K818">
        <v>25.150905432595501</v>
      </c>
      <c r="L818">
        <v>7.6293849299984204</v>
      </c>
      <c r="M818">
        <v>8.0397051014234595</v>
      </c>
      <c r="N818">
        <v>-9.9788096800506292</v>
      </c>
      <c r="O818">
        <v>60121</v>
      </c>
      <c r="P818">
        <v>5</v>
      </c>
      <c r="Q818">
        <v>0.72133078168704401</v>
      </c>
      <c r="R818">
        <v>1.0038382049011001</v>
      </c>
      <c r="S818">
        <v>1.5049777338957799</v>
      </c>
      <c r="T818">
        <v>-12.128210000146099</v>
      </c>
      <c r="U818">
        <v>120289.95454545401</v>
      </c>
      <c r="V818">
        <v>94.660838594787094</v>
      </c>
      <c r="W818">
        <v>128961.828125</v>
      </c>
      <c r="X818">
        <v>0</v>
      </c>
      <c r="Y818">
        <v>2.29195184960885</v>
      </c>
      <c r="Z818">
        <v>-0.251020605261499</v>
      </c>
      <c r="AA818">
        <v>0.63229787448309405</v>
      </c>
      <c r="AB818">
        <v>0.403989640000187</v>
      </c>
      <c r="AC818">
        <v>-3.5168473815081203E-2</v>
      </c>
      <c r="AD818">
        <v>-0.21551507100418901</v>
      </c>
      <c r="AE818">
        <v>49595</v>
      </c>
      <c r="AF818">
        <v>6.2913363359686399E-3</v>
      </c>
      <c r="AG818">
        <v>15.240804234469699</v>
      </c>
      <c r="AH818">
        <v>43.213172432142798</v>
      </c>
      <c r="AI818">
        <v>0</v>
      </c>
    </row>
    <row r="819" spans="1:35" x14ac:dyDescent="0.25">
      <c r="A819" t="s">
        <v>1877</v>
      </c>
      <c r="B819" t="s">
        <v>1876</v>
      </c>
      <c r="D819">
        <v>2468.5182</v>
      </c>
      <c r="E819">
        <v>580</v>
      </c>
      <c r="F819">
        <v>270.10623243922203</v>
      </c>
      <c r="G819">
        <v>16.139367240688799</v>
      </c>
      <c r="H819">
        <v>-0.74441687344913499</v>
      </c>
      <c r="I819">
        <v>-4.2967384403816302</v>
      </c>
      <c r="J819">
        <v>28.965517241379299</v>
      </c>
      <c r="K819">
        <v>286.15179760319501</v>
      </c>
      <c r="L819">
        <v>286.15179760319501</v>
      </c>
      <c r="M819">
        <v>130.469058590835</v>
      </c>
      <c r="N819">
        <v>4.54166553628054</v>
      </c>
      <c r="O819">
        <v>49564</v>
      </c>
      <c r="P819">
        <v>10</v>
      </c>
      <c r="Q819">
        <v>-8.6132644272179107E-2</v>
      </c>
      <c r="R819">
        <v>-5.3215801501795603</v>
      </c>
      <c r="S819">
        <v>-4.82044062118488</v>
      </c>
      <c r="T819">
        <v>-11.788994091265</v>
      </c>
      <c r="U819">
        <v>103012.86363636301</v>
      </c>
      <c r="V819">
        <v>32.754787732690502</v>
      </c>
      <c r="W819">
        <v>93858.0625</v>
      </c>
      <c r="X819">
        <v>-1.49684371264892</v>
      </c>
      <c r="Y819">
        <v>0.94064528266390701</v>
      </c>
      <c r="Z819">
        <v>-2.85113088123603E-2</v>
      </c>
      <c r="AA819">
        <v>-2.85113088123603E-2</v>
      </c>
      <c r="AB819">
        <v>0.10111936788637001</v>
      </c>
      <c r="AC819">
        <v>9.6273584928988701E-2</v>
      </c>
      <c r="AD819">
        <v>-8.9847236772036396</v>
      </c>
      <c r="AE819">
        <v>3372</v>
      </c>
      <c r="AF819">
        <v>0</v>
      </c>
      <c r="AG819">
        <v>3.5447488477095201</v>
      </c>
      <c r="AH819">
        <v>49.383877339855097</v>
      </c>
      <c r="AI819">
        <v>-1.49684371264892</v>
      </c>
    </row>
    <row r="820" spans="1:35" x14ac:dyDescent="0.25">
      <c r="A820" t="s">
        <v>1915</v>
      </c>
      <c r="B820" t="s">
        <v>1914</v>
      </c>
      <c r="C820" t="s">
        <v>96</v>
      </c>
      <c r="D820">
        <v>2462.2785069749998</v>
      </c>
      <c r="E820">
        <v>155.6</v>
      </c>
      <c r="F820">
        <v>8.18597176217453</v>
      </c>
      <c r="G820">
        <v>84.688427299703207</v>
      </c>
      <c r="H820">
        <v>12.468377303939199</v>
      </c>
      <c r="I820">
        <v>8.9160557370067792</v>
      </c>
      <c r="J820">
        <v>4.4987146529563002</v>
      </c>
      <c r="K820">
        <v>94.499999999999901</v>
      </c>
      <c r="L820">
        <v>24.231536926147701</v>
      </c>
      <c r="M820">
        <v>-10.104830253634701</v>
      </c>
      <c r="N820">
        <v>73.090725595294899</v>
      </c>
      <c r="O820">
        <v>799085</v>
      </c>
      <c r="P820">
        <v>2</v>
      </c>
      <c r="Q820">
        <v>-0.923272843043627</v>
      </c>
      <c r="R820">
        <v>-0.70197830248882798</v>
      </c>
      <c r="S820">
        <v>-0.200838773494142</v>
      </c>
      <c r="T820">
        <v>-63.804310407305401</v>
      </c>
      <c r="U820">
        <v>1184622.7272727201</v>
      </c>
      <c r="V820">
        <v>-48.888065897318697</v>
      </c>
      <c r="W820">
        <v>1027116.28125</v>
      </c>
      <c r="X820">
        <v>0</v>
      </c>
      <c r="Y820">
        <v>2.5573318347874099</v>
      </c>
      <c r="Z820">
        <v>-1.3148770918191099</v>
      </c>
      <c r="AA820">
        <v>-1.71810997863003</v>
      </c>
      <c r="AB820">
        <v>9.3405006451747798</v>
      </c>
      <c r="AC820">
        <v>2.14539966824867</v>
      </c>
      <c r="AD820">
        <v>3.1418342647209498</v>
      </c>
      <c r="AE820">
        <v>56221</v>
      </c>
      <c r="AF820">
        <v>0</v>
      </c>
      <c r="AG820">
        <v>16.826137409776202</v>
      </c>
      <c r="AH820">
        <v>59.322366355888001</v>
      </c>
      <c r="AI820">
        <v>0</v>
      </c>
    </row>
    <row r="821" spans="1:35" x14ac:dyDescent="0.25">
      <c r="A821" t="s">
        <v>1901</v>
      </c>
      <c r="B821" t="s">
        <v>1900</v>
      </c>
      <c r="C821" t="s">
        <v>457</v>
      </c>
      <c r="D821">
        <v>2459.8115734500002</v>
      </c>
      <c r="E821">
        <v>372.8</v>
      </c>
      <c r="F821">
        <v>35.993586548914202</v>
      </c>
      <c r="G821">
        <v>64.084507042253506</v>
      </c>
      <c r="H821">
        <v>5.8639784182876697</v>
      </c>
      <c r="I821">
        <v>2.3116568513551701</v>
      </c>
      <c r="J821">
        <v>5.6866952789699399</v>
      </c>
      <c r="K821">
        <v>84.508784954219195</v>
      </c>
      <c r="L821">
        <v>52.039151712887403</v>
      </c>
      <c r="M821">
        <v>18.366072202146999</v>
      </c>
      <c r="N821">
        <v>52.486805337845198</v>
      </c>
      <c r="O821">
        <v>88107</v>
      </c>
      <c r="P821">
        <v>2</v>
      </c>
      <c r="Q821">
        <v>3.2973122748683901</v>
      </c>
      <c r="R821">
        <v>2.3051591657519301</v>
      </c>
      <c r="S821">
        <v>2.80629869474661</v>
      </c>
      <c r="T821">
        <v>52.189383863334001</v>
      </c>
      <c r="U821">
        <v>141498.77272727201</v>
      </c>
      <c r="V821">
        <v>70.041493775933603</v>
      </c>
      <c r="W821">
        <v>286468.734375</v>
      </c>
      <c r="X821">
        <v>0</v>
      </c>
      <c r="Y821">
        <v>6.8421992788636299</v>
      </c>
      <c r="Z821">
        <v>0.42391832295409598</v>
      </c>
      <c r="AA821">
        <v>1.2451710338544899</v>
      </c>
      <c r="AB821">
        <v>18.2326106784258</v>
      </c>
      <c r="AC821">
        <v>-0.79067509682140902</v>
      </c>
      <c r="AD821">
        <v>-1.1818737147913001</v>
      </c>
      <c r="AE821">
        <v>25952</v>
      </c>
      <c r="AF821">
        <v>0</v>
      </c>
      <c r="AG821">
        <v>11.5542123960893</v>
      </c>
      <c r="AH821">
        <v>55.979628422054397</v>
      </c>
      <c r="AI821">
        <v>0</v>
      </c>
    </row>
    <row r="822" spans="1:35" x14ac:dyDescent="0.25">
      <c r="A822" t="s">
        <v>1907</v>
      </c>
      <c r="B822" t="s">
        <v>1906</v>
      </c>
      <c r="C822" t="s">
        <v>457</v>
      </c>
      <c r="D822">
        <v>2458.805801</v>
      </c>
      <c r="E822">
        <v>838</v>
      </c>
      <c r="F822">
        <v>-2.2023373416664098</v>
      </c>
      <c r="G822">
        <v>10.8758930934109</v>
      </c>
      <c r="H822">
        <v>7.8645900373278401</v>
      </c>
      <c r="I822">
        <v>4.31226847039534</v>
      </c>
      <c r="J822">
        <v>13.3532219570405</v>
      </c>
      <c r="K822">
        <v>52.2529069767441</v>
      </c>
      <c r="L822">
        <v>13.8432278223067</v>
      </c>
      <c r="M822">
        <v>15.6133012160899</v>
      </c>
      <c r="N822">
        <v>-0.72180861099732796</v>
      </c>
      <c r="O822">
        <v>10588</v>
      </c>
      <c r="P822">
        <v>2</v>
      </c>
      <c r="Q822">
        <v>1.3301088270858501</v>
      </c>
      <c r="R822">
        <v>1.06126386878918</v>
      </c>
      <c r="S822">
        <v>1.5624033977838701</v>
      </c>
      <c r="T822">
        <v>-54.786916047484802</v>
      </c>
      <c r="U822">
        <v>21466.772727272699</v>
      </c>
      <c r="V822">
        <v>-34.814997229575802</v>
      </c>
      <c r="W822">
        <v>37975.09375</v>
      </c>
      <c r="X822">
        <v>0</v>
      </c>
      <c r="Y822">
        <v>0.24101941265917801</v>
      </c>
      <c r="Z822">
        <v>0.24101941265917801</v>
      </c>
      <c r="AA822">
        <v>0.24101941265917801</v>
      </c>
      <c r="AB822">
        <v>1.2141682107573599</v>
      </c>
      <c r="AC822">
        <v>0.104151706448654</v>
      </c>
      <c r="AD822">
        <v>0.44356464815417102</v>
      </c>
      <c r="AE822">
        <v>15203</v>
      </c>
      <c r="AF822">
        <v>0</v>
      </c>
      <c r="AG822">
        <v>13.883840206540899</v>
      </c>
      <c r="AH822">
        <v>73.197786330584606</v>
      </c>
      <c r="AI822">
        <v>0</v>
      </c>
    </row>
    <row r="823" spans="1:35" x14ac:dyDescent="0.25">
      <c r="A823" t="s">
        <v>1963</v>
      </c>
      <c r="B823" t="s">
        <v>1962</v>
      </c>
      <c r="C823" t="s">
        <v>290</v>
      </c>
      <c r="D823">
        <v>2447.1698455000001</v>
      </c>
      <c r="E823">
        <v>55.1</v>
      </c>
      <c r="F823">
        <v>-39.464606164668098</v>
      </c>
      <c r="G823">
        <v>-21.116678596993498</v>
      </c>
      <c r="H823">
        <v>8.7857847976308001</v>
      </c>
      <c r="I823">
        <v>5.2334632306983</v>
      </c>
      <c r="J823">
        <v>77.858439201451901</v>
      </c>
      <c r="K823">
        <v>15.513626834381499</v>
      </c>
      <c r="L823">
        <v>-23.4190410006949</v>
      </c>
      <c r="M823">
        <v>12.519573378380599</v>
      </c>
      <c r="N823">
        <v>-32.714380301401803</v>
      </c>
      <c r="O823">
        <v>1738245</v>
      </c>
      <c r="P823">
        <v>1</v>
      </c>
      <c r="Q823">
        <v>1.1009174311926599</v>
      </c>
      <c r="R823">
        <v>9.3253968253968296</v>
      </c>
      <c r="S823">
        <v>9.8265363543915107</v>
      </c>
      <c r="T823">
        <v>70.822969601138396</v>
      </c>
      <c r="U823">
        <v>1356212.18181818</v>
      </c>
      <c r="V823">
        <v>78.864177052635</v>
      </c>
      <c r="W823">
        <v>846024.125</v>
      </c>
      <c r="X823">
        <v>0.225400987599741</v>
      </c>
      <c r="Y823">
        <v>10.0329173188155</v>
      </c>
      <c r="Z823">
        <v>0.57470192050059699</v>
      </c>
      <c r="AA823">
        <v>0.43111006656934497</v>
      </c>
      <c r="AB823">
        <v>13.961302429753999</v>
      </c>
      <c r="AC823">
        <v>-0.13500897806808901</v>
      </c>
      <c r="AD823">
        <v>0.23097421130755699</v>
      </c>
      <c r="AE823">
        <v>11377</v>
      </c>
      <c r="AF823">
        <v>7.0597878736406603</v>
      </c>
      <c r="AG823">
        <v>3.1897186148945602</v>
      </c>
      <c r="AH823">
        <v>32.407194578599501</v>
      </c>
      <c r="AI823">
        <v>0.225400987599741</v>
      </c>
    </row>
    <row r="824" spans="1:35" x14ac:dyDescent="0.25">
      <c r="A824" t="s">
        <v>1895</v>
      </c>
      <c r="B824" t="s">
        <v>1894</v>
      </c>
      <c r="C824" t="s">
        <v>902</v>
      </c>
      <c r="D824">
        <v>2444.6552739549902</v>
      </c>
      <c r="E824">
        <v>2062.85</v>
      </c>
      <c r="F824">
        <v>86.075736031402101</v>
      </c>
      <c r="G824">
        <v>29.129890453834101</v>
      </c>
      <c r="H824">
        <v>10.959604109515301</v>
      </c>
      <c r="I824">
        <v>7.4072825425828501</v>
      </c>
      <c r="J824">
        <v>8.3452505029449604</v>
      </c>
      <c r="K824">
        <v>104.23246373941799</v>
      </c>
      <c r="L824">
        <v>102.121301195375</v>
      </c>
      <c r="M824">
        <v>15.549394944181699</v>
      </c>
      <c r="N824">
        <v>17.532188749425799</v>
      </c>
      <c r="O824">
        <v>21689</v>
      </c>
      <c r="P824">
        <v>10</v>
      </c>
      <c r="Q824">
        <v>0</v>
      </c>
      <c r="R824">
        <v>-2.8424076865109198</v>
      </c>
      <c r="S824">
        <v>-2.3412681575162302</v>
      </c>
      <c r="T824">
        <v>0</v>
      </c>
      <c r="U824">
        <v>27199.809523809501</v>
      </c>
      <c r="V824">
        <v>-81.890671052961096</v>
      </c>
      <c r="W824">
        <v>30202.936507936502</v>
      </c>
      <c r="X824">
        <v>0</v>
      </c>
      <c r="Y824">
        <v>10.130992147997899</v>
      </c>
      <c r="Z824">
        <v>0.12841258902410599</v>
      </c>
      <c r="AA824">
        <v>0.30471198595410298</v>
      </c>
      <c r="AB824">
        <v>1.52013401893178</v>
      </c>
      <c r="AC824">
        <v>0.28945571305650802</v>
      </c>
      <c r="AD824">
        <v>0.26884961879991298</v>
      </c>
      <c r="AE824">
        <v>13972</v>
      </c>
      <c r="AF824">
        <v>0</v>
      </c>
      <c r="AG824">
        <v>15.2261063181643</v>
      </c>
      <c r="AH824">
        <v>43.542862659031599</v>
      </c>
      <c r="AI824">
        <v>0</v>
      </c>
    </row>
    <row r="825" spans="1:35" x14ac:dyDescent="0.25">
      <c r="A825" t="s">
        <v>1941</v>
      </c>
      <c r="B825" t="s">
        <v>1940</v>
      </c>
      <c r="C825" t="s">
        <v>457</v>
      </c>
      <c r="D825">
        <v>2434.1372527499998</v>
      </c>
      <c r="E825">
        <v>340.55</v>
      </c>
      <c r="F825">
        <v>66.652932690103995</v>
      </c>
      <c r="G825">
        <v>77.879341864716594</v>
      </c>
      <c r="H825">
        <v>12.3371268349002</v>
      </c>
      <c r="I825">
        <v>8.7848052679677195</v>
      </c>
      <c r="J825">
        <v>3.8907649390691401</v>
      </c>
      <c r="K825">
        <v>92.401129943502795</v>
      </c>
      <c r="L825">
        <v>82.698497854077203</v>
      </c>
      <c r="M825">
        <v>10.6949440880136</v>
      </c>
      <c r="N825">
        <v>66.281640160308299</v>
      </c>
      <c r="O825">
        <v>98465</v>
      </c>
      <c r="P825">
        <v>2</v>
      </c>
      <c r="Q825">
        <v>5.8763038049063701E-2</v>
      </c>
      <c r="R825">
        <v>3.5421100638491998</v>
      </c>
      <c r="S825">
        <v>4.0432495928438899</v>
      </c>
      <c r="T825">
        <v>-29.9271267737941</v>
      </c>
      <c r="U825">
        <v>252308.45454545401</v>
      </c>
      <c r="V825">
        <v>-37.402255591298001</v>
      </c>
      <c r="W825">
        <v>309205</v>
      </c>
      <c r="X825">
        <v>0</v>
      </c>
      <c r="Y825">
        <v>1.8620317917074702E-2</v>
      </c>
      <c r="Z825">
        <v>-1.43878554754598E-2</v>
      </c>
      <c r="AA825">
        <v>0</v>
      </c>
      <c r="AB825">
        <v>1.87032333524192</v>
      </c>
      <c r="AC825">
        <v>-8.8172805275266095E-3</v>
      </c>
      <c r="AD825">
        <v>0.72282404659483901</v>
      </c>
      <c r="AE825">
        <v>40550</v>
      </c>
      <c r="AF825">
        <v>0</v>
      </c>
      <c r="AG825">
        <v>19.693128995024299</v>
      </c>
      <c r="AH825">
        <v>67.884379808623294</v>
      </c>
      <c r="AI825">
        <v>0</v>
      </c>
    </row>
    <row r="826" spans="1:35" x14ac:dyDescent="0.25">
      <c r="A826" t="s">
        <v>1969</v>
      </c>
      <c r="B826" t="s">
        <v>1968</v>
      </c>
      <c r="C826" t="s">
        <v>504</v>
      </c>
      <c r="D826">
        <v>2428.8803560000001</v>
      </c>
      <c r="E826">
        <v>249.6</v>
      </c>
      <c r="F826">
        <v>70.362201826318</v>
      </c>
      <c r="G826">
        <v>70.201159222638907</v>
      </c>
      <c r="H826">
        <v>32.168387609213603</v>
      </c>
      <c r="I826">
        <v>28.616066042281101</v>
      </c>
      <c r="J826">
        <v>2.8044871794871802</v>
      </c>
      <c r="K826">
        <v>99.679999999999893</v>
      </c>
      <c r="L826">
        <v>86.407766990291194</v>
      </c>
      <c r="M826">
        <v>7.9648847550860697</v>
      </c>
      <c r="N826">
        <v>58.603457518230599</v>
      </c>
      <c r="O826">
        <v>582238</v>
      </c>
      <c r="P826">
        <v>2</v>
      </c>
      <c r="Q826">
        <v>-0.39904229848363898</v>
      </c>
      <c r="R826">
        <v>8.5453359425962194</v>
      </c>
      <c r="S826">
        <v>9.0464754715909006</v>
      </c>
      <c r="T826">
        <v>175.84151755046699</v>
      </c>
      <c r="U826">
        <v>903340.86363636295</v>
      </c>
      <c r="V826">
        <v>34.9700845884052</v>
      </c>
      <c r="W826">
        <v>692800.359375</v>
      </c>
      <c r="X826">
        <v>0.34760313899957301</v>
      </c>
      <c r="Y826">
        <v>11.183916857368599</v>
      </c>
      <c r="Z826">
        <v>-0.327127006497969</v>
      </c>
      <c r="AA826">
        <v>-0.60254264743207298</v>
      </c>
      <c r="AB826">
        <v>21.849211638977899</v>
      </c>
      <c r="AC826">
        <v>0.56057926634241895</v>
      </c>
      <c r="AD826">
        <v>0.53154166314151696</v>
      </c>
      <c r="AE826">
        <v>45662</v>
      </c>
      <c r="AF826">
        <v>0.309525332584969</v>
      </c>
      <c r="AG826">
        <v>12.661571191858201</v>
      </c>
      <c r="AH826">
        <v>50.242447066009298</v>
      </c>
      <c r="AI826">
        <v>0.136929880131162</v>
      </c>
    </row>
    <row r="827" spans="1:35" x14ac:dyDescent="0.25">
      <c r="A827" t="s">
        <v>1925</v>
      </c>
      <c r="B827" t="s">
        <v>1924</v>
      </c>
      <c r="C827" t="s">
        <v>27</v>
      </c>
      <c r="D827">
        <v>2426.1129748099902</v>
      </c>
      <c r="E827">
        <v>342</v>
      </c>
      <c r="F827">
        <v>12.719495076990601</v>
      </c>
      <c r="G827">
        <v>44.5477599323753</v>
      </c>
      <c r="H827">
        <v>27.8504672897196</v>
      </c>
      <c r="I827">
        <v>24.298145722787101</v>
      </c>
      <c r="J827">
        <v>2.2953216374269099</v>
      </c>
      <c r="K827">
        <v>89.789123196448401</v>
      </c>
      <c r="L827">
        <v>28.765060240963798</v>
      </c>
      <c r="N827">
        <v>32.950058227966998</v>
      </c>
      <c r="O827">
        <v>4389546</v>
      </c>
      <c r="P827">
        <v>10</v>
      </c>
      <c r="Q827">
        <v>17.304064482935999</v>
      </c>
      <c r="R827">
        <v>18.40055392072</v>
      </c>
      <c r="S827">
        <v>18.901693449714699</v>
      </c>
      <c r="T827">
        <v>1155.7525997339401</v>
      </c>
      <c r="U827">
        <v>455407.545454545</v>
      </c>
      <c r="V827">
        <v>2149.6763513548099</v>
      </c>
      <c r="W827">
        <v>273813.078125</v>
      </c>
      <c r="X827">
        <v>0</v>
      </c>
      <c r="Y827">
        <v>5.4724763538844501</v>
      </c>
      <c r="Z827">
        <v>0.73562715216910601</v>
      </c>
      <c r="AA827">
        <v>1.7419145088785299</v>
      </c>
      <c r="AB827">
        <v>6.2894669236064704</v>
      </c>
      <c r="AC827">
        <v>-0.91170385590688396</v>
      </c>
      <c r="AD827">
        <v>-1.3846417891001399</v>
      </c>
      <c r="AE827">
        <v>74900</v>
      </c>
      <c r="AF827">
        <v>0</v>
      </c>
      <c r="AG827">
        <v>6.6566345770706503</v>
      </c>
      <c r="AH827">
        <v>75.001526780817002</v>
      </c>
      <c r="AI827">
        <v>0</v>
      </c>
    </row>
    <row r="828" spans="1:35" x14ac:dyDescent="0.25">
      <c r="A828" t="s">
        <v>1891</v>
      </c>
      <c r="B828" t="s">
        <v>1890</v>
      </c>
      <c r="C828" t="s">
        <v>533</v>
      </c>
      <c r="D828">
        <v>2419.5889244099999</v>
      </c>
      <c r="E828">
        <v>1256.55</v>
      </c>
      <c r="F828">
        <v>-48.548989545570102</v>
      </c>
      <c r="G828">
        <v>-18.869447314049498</v>
      </c>
      <c r="H828">
        <v>-3.9738642008329799</v>
      </c>
      <c r="I828">
        <v>-7.5261857677654804</v>
      </c>
      <c r="J828">
        <v>82.149536429111393</v>
      </c>
      <c r="K828">
        <v>20.244019138755899</v>
      </c>
      <c r="L828">
        <v>-32.503424381596901</v>
      </c>
      <c r="M828">
        <v>13.824824668415999</v>
      </c>
      <c r="N828">
        <v>-30.4671490184578</v>
      </c>
      <c r="O828">
        <v>86906</v>
      </c>
      <c r="P828">
        <v>10</v>
      </c>
      <c r="Q828">
        <v>1.8191394538530099</v>
      </c>
      <c r="R828">
        <v>-2.6345356630893799</v>
      </c>
      <c r="S828">
        <v>-2.1333961340946899</v>
      </c>
      <c r="T828">
        <v>80.941078492608696</v>
      </c>
      <c r="U828">
        <v>17183.045454545401</v>
      </c>
      <c r="V828">
        <v>765.16674962667901</v>
      </c>
      <c r="W828">
        <v>28891.53125</v>
      </c>
      <c r="X828">
        <v>-1.50176077274011E-3</v>
      </c>
      <c r="Y828">
        <v>10.147127162101199</v>
      </c>
      <c r="Z828">
        <v>-0.43782126605676303</v>
      </c>
      <c r="AA828">
        <v>0.58460287064661398</v>
      </c>
      <c r="AB828">
        <v>1.94785286477918</v>
      </c>
      <c r="AC828">
        <v>-0.33648747367409998</v>
      </c>
      <c r="AD828">
        <v>-0.241285373872308</v>
      </c>
      <c r="AE828">
        <v>18703</v>
      </c>
      <c r="AF828">
        <v>0</v>
      </c>
      <c r="AG828">
        <v>9.7829140021261694</v>
      </c>
      <c r="AH828">
        <v>66.7641975321865</v>
      </c>
      <c r="AI828">
        <v>-1.50176077274011E-3</v>
      </c>
    </row>
    <row r="829" spans="1:35" x14ac:dyDescent="0.25">
      <c r="A829" t="s">
        <v>1929</v>
      </c>
      <c r="B829" t="s">
        <v>1928</v>
      </c>
      <c r="C829" t="s">
        <v>71</v>
      </c>
      <c r="D829">
        <v>2414.4975764999999</v>
      </c>
      <c r="E829">
        <v>3139.8</v>
      </c>
      <c r="F829">
        <v>44.8419345157685</v>
      </c>
      <c r="G829">
        <v>-5.5386744486897896</v>
      </c>
      <c r="H829">
        <v>7.3234092734699399</v>
      </c>
      <c r="I829">
        <v>3.7710877065374402</v>
      </c>
      <c r="J829">
        <v>17.810051595642999</v>
      </c>
      <c r="K829">
        <v>63.136154625516298</v>
      </c>
      <c r="L829">
        <v>60.887499679741701</v>
      </c>
      <c r="M829">
        <v>0.76473614103584797</v>
      </c>
      <c r="N829">
        <v>-17.136376153097999</v>
      </c>
      <c r="O829">
        <v>6101</v>
      </c>
      <c r="P829">
        <v>10</v>
      </c>
      <c r="Q829">
        <v>-0.428122918846922</v>
      </c>
      <c r="R829">
        <v>0.92088134612603301</v>
      </c>
      <c r="S829">
        <v>1.42202087512071</v>
      </c>
      <c r="T829">
        <v>-21.206250807180599</v>
      </c>
      <c r="U829">
        <v>15893.409090908999</v>
      </c>
      <c r="V829">
        <v>-34.818376068375997</v>
      </c>
      <c r="W829">
        <v>13836.96875</v>
      </c>
      <c r="X829">
        <v>0.129031415492917</v>
      </c>
      <c r="Y829">
        <v>0.49807693563448002</v>
      </c>
      <c r="Z829">
        <v>0.12929261269026501</v>
      </c>
      <c r="AA829">
        <v>0.442677010075681</v>
      </c>
      <c r="AB829">
        <v>1.0068760162203401</v>
      </c>
      <c r="AC829">
        <v>-6.6500806446346802E-2</v>
      </c>
      <c r="AD829">
        <v>-0.191966880195375</v>
      </c>
      <c r="AE829">
        <v>27249</v>
      </c>
      <c r="AF829">
        <v>0</v>
      </c>
      <c r="AG829">
        <v>33.9035268151572</v>
      </c>
      <c r="AH829">
        <v>45.702888188009702</v>
      </c>
      <c r="AI829">
        <v>0</v>
      </c>
    </row>
    <row r="830" spans="1:35" x14ac:dyDescent="0.25">
      <c r="A830" t="s">
        <v>1921</v>
      </c>
      <c r="B830" t="s">
        <v>1920</v>
      </c>
      <c r="C830" t="s">
        <v>102</v>
      </c>
      <c r="D830">
        <v>2409.9025230000002</v>
      </c>
      <c r="E830">
        <v>517.5</v>
      </c>
      <c r="F830">
        <v>8.3684269023809605</v>
      </c>
      <c r="G830">
        <v>21.2653778558875</v>
      </c>
      <c r="H830">
        <v>11.4941290531078</v>
      </c>
      <c r="I830">
        <v>7.9418074861753301</v>
      </c>
      <c r="J830">
        <v>0.859903381642523</v>
      </c>
      <c r="K830">
        <v>29.861982434127899</v>
      </c>
      <c r="L830">
        <v>24.413992066354101</v>
      </c>
      <c r="M830">
        <v>-10.616815116376101</v>
      </c>
      <c r="N830">
        <v>9.6676761514792293</v>
      </c>
      <c r="O830">
        <v>232473</v>
      </c>
      <c r="P830">
        <v>2</v>
      </c>
      <c r="Q830">
        <v>5.2792187976807998</v>
      </c>
      <c r="R830">
        <v>5.0441489901552803</v>
      </c>
      <c r="S830">
        <v>5.5452885191499703</v>
      </c>
      <c r="T830">
        <v>462.94314219294802</v>
      </c>
      <c r="U830">
        <v>45930.727272727199</v>
      </c>
      <c r="V830">
        <v>229.56662271934599</v>
      </c>
      <c r="W830">
        <v>44784.8125</v>
      </c>
      <c r="X830">
        <v>-1.39755048945744E-2</v>
      </c>
      <c r="Y830">
        <v>6.4056389796559401</v>
      </c>
      <c r="Z830">
        <v>-0.612003807187812</v>
      </c>
      <c r="AA830">
        <v>-0.62469530010927998</v>
      </c>
      <c r="AB830">
        <v>3.6903742050233901</v>
      </c>
      <c r="AC830">
        <v>0.122834510803302</v>
      </c>
      <c r="AD830">
        <v>0.27907390863286702</v>
      </c>
      <c r="AE830">
        <v>58173</v>
      </c>
      <c r="AF830">
        <v>0</v>
      </c>
      <c r="AG830">
        <v>11.6244691657182</v>
      </c>
      <c r="AH830">
        <v>72.003208462344901</v>
      </c>
      <c r="AI830">
        <v>-1.39755048945744E-2</v>
      </c>
    </row>
    <row r="831" spans="1:35" x14ac:dyDescent="0.25">
      <c r="A831" t="s">
        <v>1927</v>
      </c>
      <c r="B831" t="s">
        <v>1926</v>
      </c>
      <c r="C831" t="s">
        <v>24</v>
      </c>
      <c r="D831">
        <v>2384.8644818849998</v>
      </c>
      <c r="E831">
        <v>507.05</v>
      </c>
      <c r="F831">
        <v>-41.088066457490797</v>
      </c>
      <c r="G831">
        <v>4.9467039221773801</v>
      </c>
      <c r="H831">
        <v>5.8338551450636498</v>
      </c>
      <c r="I831">
        <v>2.2815335781311501</v>
      </c>
      <c r="J831">
        <v>45.143476974657297</v>
      </c>
      <c r="K831">
        <v>49.066588269880903</v>
      </c>
      <c r="L831">
        <v>-25.042501293517599</v>
      </c>
      <c r="N831">
        <v>-6.6509977822308999</v>
      </c>
      <c r="O831">
        <v>41811</v>
      </c>
      <c r="P831">
        <v>10</v>
      </c>
      <c r="Q831">
        <v>-0.39288871427168198</v>
      </c>
      <c r="R831">
        <v>-0.50039246467818099</v>
      </c>
      <c r="S831">
        <v>7.4706431650461904E-4</v>
      </c>
      <c r="T831">
        <v>-66.843244700676394</v>
      </c>
      <c r="U831">
        <v>413308.77272727201</v>
      </c>
      <c r="V831">
        <v>-63.942979354593902</v>
      </c>
      <c r="W831">
        <v>309602.03125</v>
      </c>
      <c r="X831">
        <v>0</v>
      </c>
      <c r="Y831">
        <v>4.6110362718841698</v>
      </c>
      <c r="Z831">
        <v>0.101065510649681</v>
      </c>
      <c r="AA831">
        <v>-0.757811174095254</v>
      </c>
      <c r="AB831">
        <v>69.698249816534101</v>
      </c>
      <c r="AC831">
        <v>-0.24232803413663301</v>
      </c>
      <c r="AD831">
        <v>-2.77758380613141</v>
      </c>
      <c r="AE831">
        <v>343391</v>
      </c>
      <c r="AF831">
        <v>0</v>
      </c>
      <c r="AG831">
        <v>15.0208315737025</v>
      </c>
      <c r="AH831">
        <v>0</v>
      </c>
      <c r="AI831">
        <v>0</v>
      </c>
    </row>
    <row r="832" spans="1:35" x14ac:dyDescent="0.25">
      <c r="A832" t="s">
        <v>1949</v>
      </c>
      <c r="B832" t="s">
        <v>1948</v>
      </c>
      <c r="C832" t="s">
        <v>373</v>
      </c>
      <c r="D832">
        <v>2382.16859587</v>
      </c>
      <c r="E832">
        <v>103.6</v>
      </c>
      <c r="F832">
        <v>-8.1288984973064995</v>
      </c>
      <c r="G832">
        <v>19.080459770114899</v>
      </c>
      <c r="H832">
        <v>11.999999999999901</v>
      </c>
      <c r="I832">
        <v>8.4476784330674892</v>
      </c>
      <c r="J832">
        <v>12.3552123552123</v>
      </c>
      <c r="K832">
        <v>78.006872852233599</v>
      </c>
      <c r="L832">
        <v>7.9166666666666599</v>
      </c>
      <c r="M832">
        <v>0.341304866217506</v>
      </c>
      <c r="N832">
        <v>7.4827580657066397</v>
      </c>
      <c r="O832">
        <v>517082</v>
      </c>
      <c r="P832">
        <v>5</v>
      </c>
      <c r="Q832">
        <v>3.1358885017421501</v>
      </c>
      <c r="R832">
        <v>6.0388945752302803</v>
      </c>
      <c r="S832">
        <v>6.5400341042249703</v>
      </c>
      <c r="T832">
        <v>38.617104836353199</v>
      </c>
      <c r="U832">
        <v>520451.409090909</v>
      </c>
      <c r="V832">
        <v>12.507207369902799</v>
      </c>
      <c r="W832">
        <v>398254.515625</v>
      </c>
      <c r="X832">
        <v>0</v>
      </c>
      <c r="Y832">
        <v>0.39135873028311702</v>
      </c>
      <c r="Z832">
        <v>-0.30571408810551798</v>
      </c>
      <c r="AA832">
        <v>-0.436834227982068</v>
      </c>
      <c r="AB832">
        <v>16.3213165713405</v>
      </c>
      <c r="AC832">
        <v>-3.7483077249358801E-2</v>
      </c>
      <c r="AD832">
        <v>-3.2772971919513297E-2</v>
      </c>
      <c r="AE832">
        <v>37295</v>
      </c>
      <c r="AF832">
        <v>0</v>
      </c>
      <c r="AG832">
        <v>4.4766494019308896</v>
      </c>
      <c r="AH832">
        <v>74.9999997891627</v>
      </c>
      <c r="AI832">
        <v>0</v>
      </c>
    </row>
    <row r="833" spans="1:35" x14ac:dyDescent="0.25">
      <c r="A833" t="s">
        <v>1937</v>
      </c>
      <c r="B833" t="s">
        <v>1936</v>
      </c>
      <c r="C833" t="s">
        <v>754</v>
      </c>
      <c r="D833">
        <v>2381.5600887299902</v>
      </c>
      <c r="E833">
        <v>261.95</v>
      </c>
      <c r="F833">
        <v>33.383984180008497</v>
      </c>
      <c r="G833">
        <v>73.937583001327994</v>
      </c>
      <c r="H833">
        <v>9.5566708490171397</v>
      </c>
      <c r="I833">
        <v>6.0043492820846396</v>
      </c>
      <c r="J833">
        <v>5.3445313991219603</v>
      </c>
      <c r="K833">
        <v>99.580952380952297</v>
      </c>
      <c r="L833">
        <v>49.429549343981698</v>
      </c>
      <c r="N833">
        <v>62.3398812969197</v>
      </c>
      <c r="O833">
        <v>218600</v>
      </c>
      <c r="P833">
        <v>10</v>
      </c>
      <c r="Q833">
        <v>0.30633735401110901</v>
      </c>
      <c r="R833">
        <v>1.09996140486297</v>
      </c>
      <c r="S833">
        <v>1.6011009338576501</v>
      </c>
      <c r="T833">
        <v>-3.6359147975737001</v>
      </c>
      <c r="U833">
        <v>533193.77272727201</v>
      </c>
      <c r="V833">
        <v>-51.307958230870597</v>
      </c>
      <c r="W833">
        <v>635435.203125</v>
      </c>
      <c r="X833">
        <v>-0.68006658903983497</v>
      </c>
      <c r="Y833">
        <v>5.46502077594198</v>
      </c>
      <c r="Z833">
        <v>3.2631854662786299</v>
      </c>
      <c r="AA833">
        <v>3.2631854662786299</v>
      </c>
      <c r="AB833">
        <v>21.979285745706001</v>
      </c>
      <c r="AC833">
        <v>15.031779633862699</v>
      </c>
      <c r="AD833">
        <v>15.017653930637</v>
      </c>
      <c r="AE833">
        <v>14376</v>
      </c>
      <c r="AF833">
        <v>0</v>
      </c>
      <c r="AG833">
        <v>7.56005456645011</v>
      </c>
      <c r="AH833">
        <v>2.1936983916000701</v>
      </c>
      <c r="AI833">
        <v>-0.68006658903983497</v>
      </c>
    </row>
    <row r="834" spans="1:35" x14ac:dyDescent="0.25">
      <c r="A834" t="s">
        <v>2032</v>
      </c>
      <c r="B834" t="s">
        <v>2031</v>
      </c>
      <c r="C834" t="s">
        <v>504</v>
      </c>
      <c r="D834">
        <v>2355.37</v>
      </c>
      <c r="E834">
        <v>11776.85</v>
      </c>
      <c r="F834">
        <v>31.444368898657899</v>
      </c>
      <c r="G834">
        <v>45.292760560600001</v>
      </c>
      <c r="H834">
        <v>19.782645178679399</v>
      </c>
      <c r="I834">
        <v>16.230323611746901</v>
      </c>
      <c r="J834">
        <v>9.3671058050327503</v>
      </c>
      <c r="K834">
        <v>67.833119566766399</v>
      </c>
      <c r="L834">
        <v>47.4899340626311</v>
      </c>
      <c r="M834">
        <v>31.9522476782411</v>
      </c>
      <c r="N834">
        <v>33.6950588561917</v>
      </c>
      <c r="O834">
        <v>1188</v>
      </c>
      <c r="P834">
        <v>10</v>
      </c>
      <c r="Q834">
        <v>0</v>
      </c>
      <c r="R834">
        <v>15.7947780088393</v>
      </c>
      <c r="S834">
        <v>16.295917537834001</v>
      </c>
      <c r="T834">
        <v>0</v>
      </c>
      <c r="U834">
        <v>1616.2857142857099</v>
      </c>
      <c r="V834">
        <v>-65.384615384615302</v>
      </c>
      <c r="W834">
        <v>998.75806451612902</v>
      </c>
      <c r="X834">
        <v>0</v>
      </c>
      <c r="Y834">
        <v>6.8600999999999903</v>
      </c>
      <c r="Z834">
        <v>6.7849999999999897E-2</v>
      </c>
      <c r="AA834">
        <v>0.13324999999999901</v>
      </c>
      <c r="AB834">
        <v>3.3700000000000001E-2</v>
      </c>
      <c r="AC834">
        <v>2.06E-2</v>
      </c>
      <c r="AD834">
        <v>1.915E-2</v>
      </c>
      <c r="AE834">
        <v>7967</v>
      </c>
      <c r="AF834">
        <v>0</v>
      </c>
      <c r="AG834">
        <v>16.246849999999998</v>
      </c>
      <c r="AH834">
        <v>75</v>
      </c>
      <c r="AI834">
        <v>0</v>
      </c>
    </row>
    <row r="835" spans="1:35" x14ac:dyDescent="0.25">
      <c r="A835" t="s">
        <v>2005</v>
      </c>
      <c r="B835" t="s">
        <v>2004</v>
      </c>
      <c r="C835" t="s">
        <v>575</v>
      </c>
      <c r="D835">
        <v>2353.9269760000002</v>
      </c>
      <c r="E835">
        <v>293.35000000000002</v>
      </c>
      <c r="F835">
        <v>-35.928126955588603</v>
      </c>
      <c r="G835">
        <v>9.9512743628185891</v>
      </c>
      <c r="H835">
        <v>11.582350703689601</v>
      </c>
      <c r="I835">
        <v>8.0300291367571308</v>
      </c>
      <c r="J835">
        <v>31.822055565024701</v>
      </c>
      <c r="K835">
        <v>48.757606490872199</v>
      </c>
      <c r="L835">
        <v>-19.882561791615402</v>
      </c>
      <c r="M835">
        <v>-5.4563082615316301</v>
      </c>
      <c r="N835">
        <v>-1.64642734158969</v>
      </c>
      <c r="O835">
        <v>345944</v>
      </c>
      <c r="P835">
        <v>1</v>
      </c>
      <c r="Q835">
        <v>-0.89527027027026196</v>
      </c>
      <c r="R835">
        <v>9.7866766467065993</v>
      </c>
      <c r="S835">
        <v>10.287816175701201</v>
      </c>
      <c r="T835">
        <v>-69.347944739397605</v>
      </c>
      <c r="U835">
        <v>354823.59090909001</v>
      </c>
      <c r="V835">
        <v>535.62268033660303</v>
      </c>
      <c r="W835">
        <v>238993.71875</v>
      </c>
      <c r="X835">
        <v>0</v>
      </c>
      <c r="Y835">
        <v>4.1622361695556602</v>
      </c>
      <c r="Z835">
        <v>3.1436829075193601E-2</v>
      </c>
      <c r="AA835">
        <v>4.4011560705270902E-2</v>
      </c>
      <c r="AB835">
        <v>0.48405674926085701</v>
      </c>
      <c r="AC835">
        <v>-0.15472327039596301</v>
      </c>
      <c r="AD835">
        <v>-0.253087851099081</v>
      </c>
      <c r="AE835">
        <v>69611</v>
      </c>
      <c r="AF835">
        <v>0</v>
      </c>
      <c r="AG835">
        <v>17.041181994593799</v>
      </c>
      <c r="AH835">
        <v>73.279933897150698</v>
      </c>
      <c r="AI835">
        <v>0</v>
      </c>
    </row>
    <row r="836" spans="1:35" x14ac:dyDescent="0.25">
      <c r="A836" t="s">
        <v>1923</v>
      </c>
      <c r="B836" t="s">
        <v>1922</v>
      </c>
      <c r="C836" t="s">
        <v>1055</v>
      </c>
      <c r="D836">
        <v>2347.0670932799999</v>
      </c>
      <c r="E836">
        <v>18.25</v>
      </c>
      <c r="F836">
        <v>55.315937183444603</v>
      </c>
      <c r="G836">
        <v>27.177700348432001</v>
      </c>
      <c r="H836">
        <v>16.613418530351399</v>
      </c>
      <c r="I836">
        <v>13.061096963418899</v>
      </c>
      <c r="J836">
        <v>10.684931506849299</v>
      </c>
      <c r="K836">
        <v>118.56287425149701</v>
      </c>
      <c r="L836">
        <v>71.361502347417797</v>
      </c>
      <c r="M836">
        <v>22.558598680874599</v>
      </c>
      <c r="N836">
        <v>15.5799986440237</v>
      </c>
      <c r="O836">
        <v>12770545</v>
      </c>
      <c r="P836">
        <v>1</v>
      </c>
      <c r="Q836">
        <v>-0.81521739130434001</v>
      </c>
      <c r="R836">
        <v>-3.4391534391534302</v>
      </c>
      <c r="S836">
        <v>-2.9380139101587401</v>
      </c>
      <c r="T836">
        <v>7.0513931217930397</v>
      </c>
      <c r="U836">
        <v>21824205.318181802</v>
      </c>
      <c r="V836">
        <v>-71.016143137738297</v>
      </c>
      <c r="W836">
        <v>16028265.265625</v>
      </c>
      <c r="X836">
        <v>0</v>
      </c>
      <c r="Y836">
        <v>15.264088420897099</v>
      </c>
      <c r="Z836">
        <v>-8.8108289840214092E-3</v>
      </c>
      <c r="AA836">
        <v>-8.8192056362466006E-3</v>
      </c>
      <c r="AB836">
        <v>1.60462257552147</v>
      </c>
      <c r="AC836">
        <v>-8.9783150566341702E-2</v>
      </c>
      <c r="AD836">
        <v>5.08940337507479E-3</v>
      </c>
      <c r="AE836">
        <v>451099</v>
      </c>
      <c r="AF836">
        <v>24.953297149817701</v>
      </c>
      <c r="AG836">
        <v>42.671280825244402</v>
      </c>
      <c r="AH836">
        <v>24.953297149817701</v>
      </c>
      <c r="AI836">
        <v>0</v>
      </c>
    </row>
    <row r="837" spans="1:35" x14ac:dyDescent="0.25">
      <c r="A837" t="s">
        <v>1943</v>
      </c>
      <c r="B837" t="s">
        <v>1942</v>
      </c>
      <c r="C837" t="s">
        <v>457</v>
      </c>
      <c r="D837">
        <v>2342.3506910999999</v>
      </c>
      <c r="E837">
        <v>239.4</v>
      </c>
      <c r="F837">
        <v>61.946999891788899</v>
      </c>
      <c r="G837">
        <v>136.211149481993</v>
      </c>
      <c r="H837">
        <v>25.735294117647001</v>
      </c>
      <c r="I837">
        <v>22.182972550714499</v>
      </c>
      <c r="J837">
        <v>10.672514619883</v>
      </c>
      <c r="K837">
        <v>172.04545454545399</v>
      </c>
      <c r="L837">
        <v>77.992565055762</v>
      </c>
      <c r="M837">
        <v>25.158861889176801</v>
      </c>
      <c r="N837">
        <v>124.613447777584</v>
      </c>
      <c r="O837">
        <v>170919</v>
      </c>
      <c r="P837">
        <v>10</v>
      </c>
      <c r="Q837">
        <v>-2.9197080291970701</v>
      </c>
      <c r="R837">
        <v>-2.6235509456985899</v>
      </c>
      <c r="S837">
        <v>-2.1224114167038999</v>
      </c>
      <c r="T837">
        <v>-70.816600417981306</v>
      </c>
      <c r="U837">
        <v>602061.40909090894</v>
      </c>
      <c r="V837">
        <v>-43.257563433913496</v>
      </c>
      <c r="W837">
        <v>621856.4375</v>
      </c>
      <c r="X837">
        <v>0</v>
      </c>
      <c r="Y837">
        <v>0.116323660259448</v>
      </c>
      <c r="Z837">
        <v>0.116323660259448</v>
      </c>
      <c r="AA837">
        <v>0.116323660259448</v>
      </c>
      <c r="AB837">
        <v>6.6610984679978794E-2</v>
      </c>
      <c r="AC837">
        <v>3.4990480422686099E-2</v>
      </c>
      <c r="AD837">
        <v>-0.102273144200922</v>
      </c>
      <c r="AE837">
        <v>49156</v>
      </c>
      <c r="AF837">
        <v>0</v>
      </c>
      <c r="AG837">
        <v>11.4757479365212</v>
      </c>
      <c r="AH837">
        <v>65.370129135570593</v>
      </c>
      <c r="AI837">
        <v>0</v>
      </c>
    </row>
    <row r="838" spans="1:35" x14ac:dyDescent="0.25">
      <c r="A838" t="s">
        <v>1977</v>
      </c>
      <c r="B838" t="s">
        <v>1976</v>
      </c>
      <c r="C838" t="s">
        <v>336</v>
      </c>
      <c r="D838">
        <v>2339.8470400000001</v>
      </c>
      <c r="E838">
        <v>983.8</v>
      </c>
      <c r="F838">
        <v>-15.606565674437601</v>
      </c>
      <c r="G838">
        <v>14.735553093474801</v>
      </c>
      <c r="H838">
        <v>7.6190997101132103</v>
      </c>
      <c r="I838">
        <v>4.0667781431807102</v>
      </c>
      <c r="J838">
        <v>3.1103882903028999</v>
      </c>
      <c r="K838">
        <v>34.767123287671197</v>
      </c>
      <c r="L838">
        <v>0.43899948953547202</v>
      </c>
      <c r="M838">
        <v>9.7891776245768707</v>
      </c>
      <c r="N838">
        <v>3.1378513890665301</v>
      </c>
      <c r="O838">
        <v>37735</v>
      </c>
      <c r="P838">
        <v>10</v>
      </c>
      <c r="Q838">
        <v>1.50116069125612</v>
      </c>
      <c r="R838">
        <v>7.64853922748659</v>
      </c>
      <c r="S838">
        <v>8.1496787564812792</v>
      </c>
      <c r="T838">
        <v>-47.484517430937302</v>
      </c>
      <c r="U838">
        <v>32929.181818181802</v>
      </c>
      <c r="V838">
        <v>302.67847614982298</v>
      </c>
      <c r="W838">
        <v>31195.625</v>
      </c>
      <c r="X838">
        <v>0</v>
      </c>
      <c r="Y838">
        <v>16.585912645811199</v>
      </c>
      <c r="Z838">
        <v>-0.42858977332979697</v>
      </c>
      <c r="AA838">
        <v>-5.9575490455990997E-2</v>
      </c>
      <c r="AB838">
        <v>1.64451882290562</v>
      </c>
      <c r="AC838">
        <v>-5.7123210498408704E-3</v>
      </c>
      <c r="AD838">
        <v>0.48649174840933201</v>
      </c>
      <c r="AE838">
        <v>15844</v>
      </c>
      <c r="AF838">
        <v>0</v>
      </c>
      <c r="AG838">
        <v>12.2730066940615</v>
      </c>
      <c r="AH838">
        <v>56.335726239395498</v>
      </c>
      <c r="AI838">
        <v>0</v>
      </c>
    </row>
    <row r="839" spans="1:35" x14ac:dyDescent="0.25">
      <c r="A839" t="s">
        <v>2030</v>
      </c>
      <c r="B839" t="s">
        <v>2029</v>
      </c>
      <c r="C839" t="s">
        <v>575</v>
      </c>
      <c r="D839">
        <v>2337.8384664</v>
      </c>
      <c r="E839">
        <v>426.4</v>
      </c>
      <c r="F839">
        <v>-22.2488207733</v>
      </c>
      <c r="G839">
        <v>7.8810879190385696</v>
      </c>
      <c r="H839">
        <v>10.4806322062443</v>
      </c>
      <c r="I839">
        <v>6.9283106393118299</v>
      </c>
      <c r="J839">
        <v>28.248123827392099</v>
      </c>
      <c r="K839">
        <v>37.282678686413298</v>
      </c>
      <c r="L839">
        <v>-6.2032556093268898</v>
      </c>
      <c r="M839">
        <v>4.7717909354027803</v>
      </c>
      <c r="N839">
        <v>-3.7166137853697099</v>
      </c>
      <c r="O839">
        <v>312480</v>
      </c>
      <c r="P839">
        <v>2</v>
      </c>
      <c r="Q839">
        <v>3.4449296458030001</v>
      </c>
      <c r="R839">
        <v>18.263763694355799</v>
      </c>
      <c r="S839">
        <v>18.764903223350501</v>
      </c>
      <c r="T839">
        <v>-2.9284855563873999</v>
      </c>
      <c r="U839">
        <v>126898.909090909</v>
      </c>
      <c r="V839">
        <v>517.67147657639805</v>
      </c>
      <c r="W839">
        <v>138384.015625</v>
      </c>
      <c r="X839">
        <v>0.17631671560043499</v>
      </c>
      <c r="Y839">
        <v>0.49709676896092297</v>
      </c>
      <c r="Z839">
        <v>-1.76475929594619</v>
      </c>
      <c r="AA839">
        <v>-1.85017063931735</v>
      </c>
      <c r="AB839">
        <v>0.49068765634884698</v>
      </c>
      <c r="AC839">
        <v>5.0414238491631597E-2</v>
      </c>
      <c r="AD839">
        <v>5.1835351219371099E-2</v>
      </c>
      <c r="AE839">
        <v>27288</v>
      </c>
      <c r="AF839">
        <v>0</v>
      </c>
      <c r="AG839">
        <v>12.322366198534001</v>
      </c>
      <c r="AH839">
        <v>73.091149394563601</v>
      </c>
      <c r="AI839">
        <v>0</v>
      </c>
    </row>
    <row r="840" spans="1:35" x14ac:dyDescent="0.25">
      <c r="A840" t="s">
        <v>1933</v>
      </c>
      <c r="B840" t="s">
        <v>1932</v>
      </c>
      <c r="C840" t="s">
        <v>530</v>
      </c>
      <c r="D840">
        <v>2331.9646674700002</v>
      </c>
      <c r="E840">
        <v>1066.3</v>
      </c>
      <c r="F840">
        <v>33.170779644311096</v>
      </c>
      <c r="G840">
        <v>48.561476837338802</v>
      </c>
      <c r="H840">
        <v>13.854038759275999</v>
      </c>
      <c r="I840">
        <v>10.301717192343499</v>
      </c>
      <c r="J840">
        <v>7.3525274313045204</v>
      </c>
      <c r="K840">
        <v>59.793196463359799</v>
      </c>
      <c r="L840">
        <v>49.216344808284298</v>
      </c>
      <c r="M840">
        <v>34.505813071328298</v>
      </c>
      <c r="N840">
        <v>36.9637751329306</v>
      </c>
      <c r="O840">
        <v>21752</v>
      </c>
      <c r="P840">
        <v>10</v>
      </c>
      <c r="Q840">
        <v>0.47112032413078297</v>
      </c>
      <c r="R840">
        <v>-1.3050721954831599</v>
      </c>
      <c r="S840">
        <v>-0.80393266648848105</v>
      </c>
      <c r="T840">
        <v>164.0767269637</v>
      </c>
      <c r="U840">
        <v>91029.909090909001</v>
      </c>
      <c r="V840">
        <v>70.350066567468005</v>
      </c>
      <c r="W840">
        <v>70651.390625</v>
      </c>
      <c r="X840">
        <v>-9.1021962279682997E-2</v>
      </c>
      <c r="Y840">
        <v>19.888731112430801</v>
      </c>
      <c r="Z840">
        <v>0.117577619774777</v>
      </c>
      <c r="AA840">
        <v>0.34676181859878202</v>
      </c>
      <c r="AB840">
        <v>9.4683320712379704</v>
      </c>
      <c r="AC840">
        <v>8.6002101059957398E-2</v>
      </c>
      <c r="AD840">
        <v>2.92317031861202E-2</v>
      </c>
      <c r="AE840">
        <v>26151</v>
      </c>
      <c r="AF840">
        <v>4.7786530196831798</v>
      </c>
      <c r="AG840">
        <v>12.916507966082801</v>
      </c>
      <c r="AH840">
        <v>36.5030518071068</v>
      </c>
      <c r="AI840">
        <v>0</v>
      </c>
    </row>
    <row r="841" spans="1:35" x14ac:dyDescent="0.25">
      <c r="A841" t="s">
        <v>1965</v>
      </c>
      <c r="B841" t="s">
        <v>1964</v>
      </c>
      <c r="C841" t="s">
        <v>290</v>
      </c>
      <c r="D841">
        <v>2310.6264291000002</v>
      </c>
      <c r="E841">
        <v>166.75</v>
      </c>
      <c r="F841">
        <v>23.377511759103701</v>
      </c>
      <c r="G841">
        <v>10.2115003304692</v>
      </c>
      <c r="H841">
        <v>7.6500968366688102</v>
      </c>
      <c r="I841">
        <v>4.0977752697363101</v>
      </c>
      <c r="J841">
        <v>18.3808095952024</v>
      </c>
      <c r="K841">
        <v>61.657779932137601</v>
      </c>
      <c r="L841">
        <v>39.423076923076898</v>
      </c>
      <c r="M841">
        <v>-18.680046436310199</v>
      </c>
      <c r="N841">
        <v>-1.38620137393903</v>
      </c>
      <c r="O841">
        <v>58724</v>
      </c>
      <c r="P841">
        <v>10</v>
      </c>
      <c r="Q841">
        <v>-1.7962308598351</v>
      </c>
      <c r="R841">
        <v>1.3677811550151899</v>
      </c>
      <c r="S841">
        <v>1.86892068400988</v>
      </c>
      <c r="T841">
        <v>-38.109039553976999</v>
      </c>
      <c r="U841">
        <v>137485.318181818</v>
      </c>
      <c r="V841">
        <v>-87.512891338508993</v>
      </c>
      <c r="W841">
        <v>303559.546875</v>
      </c>
      <c r="X841">
        <v>-14.2123017318689</v>
      </c>
      <c r="Y841">
        <v>1.8863773507938799</v>
      </c>
      <c r="Z841">
        <v>0.34142152191485098</v>
      </c>
      <c r="AA841">
        <v>0.34141637785527901</v>
      </c>
      <c r="AB841">
        <v>1.2911280882223799</v>
      </c>
      <c r="AC841">
        <v>0.12950390432284301</v>
      </c>
      <c r="AD841">
        <v>0.115636989447953</v>
      </c>
      <c r="AE841">
        <v>75666</v>
      </c>
      <c r="AF841">
        <v>0</v>
      </c>
      <c r="AG841">
        <v>6.3030654296085196</v>
      </c>
      <c r="AH841">
        <v>74.999084908545399</v>
      </c>
      <c r="AI841">
        <v>-14.2123017318689</v>
      </c>
    </row>
    <row r="842" spans="1:35" x14ac:dyDescent="0.25">
      <c r="A842" t="s">
        <v>1931</v>
      </c>
      <c r="B842" t="s">
        <v>1930</v>
      </c>
      <c r="C842" t="s">
        <v>115</v>
      </c>
      <c r="D842">
        <v>2298.7334369999999</v>
      </c>
      <c r="E842">
        <v>111.8</v>
      </c>
      <c r="F842">
        <v>-0.96579161791038703</v>
      </c>
      <c r="G842">
        <v>53.255654557916301</v>
      </c>
      <c r="H842">
        <v>3.7587006960556799</v>
      </c>
      <c r="I842">
        <v>0.20637912912318199</v>
      </c>
      <c r="J842">
        <v>14.4007155635062</v>
      </c>
      <c r="K842">
        <v>109.953051643192</v>
      </c>
      <c r="L842">
        <v>15.0797735460627</v>
      </c>
      <c r="M842">
        <v>-14.303874494655</v>
      </c>
      <c r="N842">
        <v>41.657952853508</v>
      </c>
      <c r="O842">
        <v>1824059</v>
      </c>
      <c r="P842">
        <v>2</v>
      </c>
      <c r="Q842">
        <v>0.44923629829290201</v>
      </c>
      <c r="R842">
        <v>-3.0355594102341699</v>
      </c>
      <c r="S842">
        <v>-2.5344198812394798</v>
      </c>
      <c r="T842">
        <v>-11.052144968610801</v>
      </c>
      <c r="U842">
        <v>4223560.0454545403</v>
      </c>
      <c r="V842">
        <v>-41.267473890791301</v>
      </c>
      <c r="W842">
        <v>3077565.0625</v>
      </c>
      <c r="X842">
        <v>-8.2701369245718498E-2</v>
      </c>
      <c r="Y842">
        <v>1.7266524931137499</v>
      </c>
      <c r="Z842">
        <v>-0.23848268799436501</v>
      </c>
      <c r="AA842">
        <v>-0.33533680571691299</v>
      </c>
      <c r="AB842">
        <v>1.38316429814041</v>
      </c>
      <c r="AC842">
        <v>1.0243585336254499</v>
      </c>
      <c r="AD842">
        <v>1.2468009644458899</v>
      </c>
      <c r="AE842">
        <v>140726</v>
      </c>
      <c r="AF842">
        <v>0</v>
      </c>
      <c r="AG842">
        <v>27.222057870122601</v>
      </c>
      <c r="AH842">
        <v>53.578653292978501</v>
      </c>
      <c r="AI842">
        <v>-1.00607809538004E-2</v>
      </c>
    </row>
    <row r="843" spans="1:35" x14ac:dyDescent="0.25">
      <c r="A843" t="s">
        <v>1975</v>
      </c>
      <c r="B843" t="s">
        <v>1974</v>
      </c>
      <c r="C843" t="s">
        <v>115</v>
      </c>
      <c r="D843">
        <v>2293.446668</v>
      </c>
      <c r="E843">
        <v>517.15</v>
      </c>
      <c r="F843">
        <v>11.866876092519499</v>
      </c>
      <c r="G843">
        <v>25.2937613567534</v>
      </c>
      <c r="H843">
        <v>1.6910824894307199</v>
      </c>
      <c r="I843">
        <v>-1.86123907750177</v>
      </c>
      <c r="J843">
        <v>5.8010248477230899</v>
      </c>
      <c r="K843">
        <v>31.523397761953198</v>
      </c>
      <c r="L843">
        <v>27.912441256492599</v>
      </c>
      <c r="M843">
        <v>4.2593034136994001</v>
      </c>
      <c r="N843">
        <v>13.696059652345101</v>
      </c>
      <c r="O843">
        <v>33001</v>
      </c>
      <c r="P843">
        <v>5</v>
      </c>
      <c r="Q843">
        <v>-0.89114603296281603</v>
      </c>
      <c r="R843">
        <v>2.8540175019888498</v>
      </c>
      <c r="S843">
        <v>3.3551570309835399</v>
      </c>
      <c r="T843">
        <v>-54.3977227189188</v>
      </c>
      <c r="U843">
        <v>58996</v>
      </c>
      <c r="V843">
        <v>8.6667325232967798</v>
      </c>
      <c r="W843">
        <v>94590.953125</v>
      </c>
      <c r="X843">
        <v>0</v>
      </c>
      <c r="Y843">
        <v>9.3886140979145694</v>
      </c>
      <c r="Z843">
        <v>-0.35414742245054798</v>
      </c>
      <c r="AA843">
        <v>-1.5792012304164101E-2</v>
      </c>
      <c r="AB843">
        <v>1.99834367022656</v>
      </c>
      <c r="AC843">
        <v>0.20330310379818201</v>
      </c>
      <c r="AD843">
        <v>0.400351742559029</v>
      </c>
      <c r="AE843">
        <v>31767</v>
      </c>
      <c r="AF843">
        <v>0</v>
      </c>
      <c r="AG843">
        <v>19.5877126722878</v>
      </c>
      <c r="AH843">
        <v>59.109599887151099</v>
      </c>
      <c r="AI843">
        <v>0</v>
      </c>
    </row>
    <row r="844" spans="1:35" x14ac:dyDescent="0.25">
      <c r="A844" t="s">
        <v>1987</v>
      </c>
      <c r="B844" t="s">
        <v>1986</v>
      </c>
      <c r="C844" t="s">
        <v>102</v>
      </c>
      <c r="D844">
        <v>2281.2958077200001</v>
      </c>
      <c r="E844">
        <v>388.95</v>
      </c>
      <c r="F844">
        <v>-5.3754840713568601</v>
      </c>
      <c r="G844">
        <v>19.769053117782899</v>
      </c>
      <c r="H844">
        <v>-6.3109719378537799</v>
      </c>
      <c r="I844">
        <v>-9.8632935047862809</v>
      </c>
      <c r="J844">
        <v>20.812443758837802</v>
      </c>
      <c r="K844">
        <v>42.5769794721407</v>
      </c>
      <c r="L844">
        <v>10.6700810926163</v>
      </c>
      <c r="M844">
        <v>33.117600191259697</v>
      </c>
      <c r="N844">
        <v>8.1713514133746106</v>
      </c>
      <c r="O844">
        <v>513623</v>
      </c>
      <c r="P844">
        <v>10</v>
      </c>
      <c r="Q844">
        <v>9.0066906845076095E-2</v>
      </c>
      <c r="R844">
        <v>4.5143087464731897</v>
      </c>
      <c r="S844">
        <v>5.0154482754678797</v>
      </c>
      <c r="T844">
        <v>-42.646559617660799</v>
      </c>
      <c r="U844">
        <v>355310.27272727201</v>
      </c>
      <c r="V844">
        <v>275.584447873172</v>
      </c>
      <c r="W844">
        <v>349076.28125</v>
      </c>
      <c r="X844">
        <v>4.49886111185966</v>
      </c>
      <c r="Y844">
        <v>0.262183261800571</v>
      </c>
      <c r="Z844">
        <v>1.8734189514297998E-2</v>
      </c>
      <c r="AA844">
        <v>9.5384585928589699E-2</v>
      </c>
      <c r="AB844">
        <v>3.5354181964068698</v>
      </c>
      <c r="AC844">
        <v>1.10368701046113</v>
      </c>
      <c r="AD844">
        <v>1.1673249979192699</v>
      </c>
      <c r="AE844">
        <v>126004</v>
      </c>
      <c r="AF844">
        <v>0</v>
      </c>
      <c r="AG844">
        <v>25.600898532474801</v>
      </c>
      <c r="AH844">
        <v>48.189822139669197</v>
      </c>
      <c r="AI844">
        <v>0</v>
      </c>
    </row>
    <row r="845" spans="1:35" x14ac:dyDescent="0.25">
      <c r="A845" t="s">
        <v>1913</v>
      </c>
      <c r="B845" t="s">
        <v>1912</v>
      </c>
      <c r="C845" t="s">
        <v>88</v>
      </c>
      <c r="D845">
        <v>2279.1142381499999</v>
      </c>
      <c r="E845">
        <v>89.8</v>
      </c>
      <c r="F845">
        <v>-24.6967881722498</v>
      </c>
      <c r="G845">
        <v>-2.2222222222222201</v>
      </c>
      <c r="H845">
        <v>-11.701081612586</v>
      </c>
      <c r="I845">
        <v>-15.2534031795185</v>
      </c>
      <c r="J845">
        <v>58.944118242559199</v>
      </c>
      <c r="K845">
        <v>7.6034858387799398</v>
      </c>
      <c r="L845">
        <v>-8.6512230082767001</v>
      </c>
      <c r="M845">
        <v>29.703311638710598</v>
      </c>
      <c r="N845">
        <v>-13.8199239266305</v>
      </c>
      <c r="O845">
        <v>98422</v>
      </c>
      <c r="P845">
        <v>1</v>
      </c>
      <c r="Q845">
        <v>-2.6558265582655798</v>
      </c>
      <c r="R845">
        <v>-6.8947641264904096</v>
      </c>
      <c r="S845">
        <v>-6.3936245974957204</v>
      </c>
      <c r="T845">
        <v>-77.661824784384905</v>
      </c>
      <c r="U845">
        <v>150893.616161616</v>
      </c>
      <c r="V845">
        <v>-27.4500409107997</v>
      </c>
      <c r="W845">
        <v>142552.87847222199</v>
      </c>
      <c r="X845">
        <v>-2.33330952540171</v>
      </c>
      <c r="Y845">
        <v>1.2269296134657199E-2</v>
      </c>
      <c r="Z845">
        <v>-4.0897664444701298E-4</v>
      </c>
      <c r="AA845">
        <v>-4.0897664444701298E-4</v>
      </c>
      <c r="AB845">
        <v>0</v>
      </c>
      <c r="AC845">
        <v>0</v>
      </c>
      <c r="AD845">
        <v>0</v>
      </c>
      <c r="AE845">
        <v>26268</v>
      </c>
      <c r="AF845">
        <v>5.98319169257688</v>
      </c>
      <c r="AG845">
        <v>13.8384506067083</v>
      </c>
      <c r="AH845">
        <v>71.683252099108998</v>
      </c>
      <c r="AI845">
        <v>-2.33330952540171</v>
      </c>
    </row>
    <row r="846" spans="1:35" x14ac:dyDescent="0.25">
      <c r="A846" t="s">
        <v>1961</v>
      </c>
      <c r="B846" t="s">
        <v>1960</v>
      </c>
      <c r="C846" t="s">
        <v>115</v>
      </c>
      <c r="D846">
        <v>2267.5974751949998</v>
      </c>
      <c r="E846">
        <v>1038.3499999999999</v>
      </c>
      <c r="F846">
        <v>52.190014874912002</v>
      </c>
      <c r="G846">
        <v>17.8202655168501</v>
      </c>
      <c r="H846">
        <v>-6.9787234042553203</v>
      </c>
      <c r="I846">
        <v>-10.5310449711878</v>
      </c>
      <c r="J846">
        <v>10.555207781576501</v>
      </c>
      <c r="K846">
        <v>73.913407587304206</v>
      </c>
      <c r="L846">
        <v>68.235580038885203</v>
      </c>
      <c r="M846">
        <v>26.362058553558601</v>
      </c>
      <c r="N846">
        <v>6.2225638124418099</v>
      </c>
      <c r="O846">
        <v>34417</v>
      </c>
      <c r="P846">
        <v>10</v>
      </c>
      <c r="Q846">
        <v>-0.221015711334279</v>
      </c>
      <c r="R846">
        <v>-0.11543456303208501</v>
      </c>
      <c r="S846">
        <v>0.38570496596260001</v>
      </c>
      <c r="T846">
        <v>43.895810686512199</v>
      </c>
      <c r="U846">
        <v>37650.5</v>
      </c>
      <c r="V846">
        <v>9.3922827537982307</v>
      </c>
      <c r="W846">
        <v>47163.046875</v>
      </c>
      <c r="X846">
        <v>0</v>
      </c>
      <c r="Y846">
        <v>18.5288993553051</v>
      </c>
      <c r="Z846">
        <v>1.9135297232443</v>
      </c>
      <c r="AA846">
        <v>1.8196196624212699</v>
      </c>
      <c r="AB846">
        <v>1.7483396357673</v>
      </c>
      <c r="AC846">
        <v>0.169619893760693</v>
      </c>
      <c r="AD846">
        <v>0.32587249203447899</v>
      </c>
      <c r="AE846">
        <v>30236</v>
      </c>
      <c r="AF846">
        <v>0</v>
      </c>
      <c r="AG846">
        <v>16.143670848993199</v>
      </c>
      <c r="AH846">
        <v>42.314558666004302</v>
      </c>
      <c r="AI846">
        <v>0</v>
      </c>
    </row>
    <row r="847" spans="1:35" x14ac:dyDescent="0.25">
      <c r="A847" t="s">
        <v>1983</v>
      </c>
      <c r="B847" t="s">
        <v>1982</v>
      </c>
      <c r="C847" t="s">
        <v>527</v>
      </c>
      <c r="D847">
        <v>2263.2383334000001</v>
      </c>
      <c r="E847">
        <v>121.7</v>
      </c>
      <c r="F847">
        <v>41.9038183532234</v>
      </c>
      <c r="G847">
        <v>43.0922986478542</v>
      </c>
      <c r="H847">
        <v>27.035490605427899</v>
      </c>
      <c r="I847">
        <v>23.483169038495401</v>
      </c>
      <c r="J847">
        <v>0.45193097781428498</v>
      </c>
      <c r="K847">
        <v>64.459459459459396</v>
      </c>
      <c r="L847">
        <v>57.949383517196601</v>
      </c>
      <c r="M847">
        <v>1.9496314284532099</v>
      </c>
      <c r="N847">
        <v>31.494596943445899</v>
      </c>
      <c r="O847">
        <v>3189129</v>
      </c>
      <c r="P847">
        <v>5</v>
      </c>
      <c r="Q847">
        <v>19.4308145240431</v>
      </c>
      <c r="R847">
        <v>23.1781376518218</v>
      </c>
      <c r="S847">
        <v>23.679277180816499</v>
      </c>
      <c r="T847">
        <v>1126.0929240114499</v>
      </c>
      <c r="U847">
        <v>281452.909090909</v>
      </c>
      <c r="V847">
        <v>3053.5256949045202</v>
      </c>
      <c r="W847">
        <v>161268.484375</v>
      </c>
      <c r="X847">
        <v>2.34124701839988E-3</v>
      </c>
      <c r="Y847">
        <v>5.5691427424989302</v>
      </c>
      <c r="Z847">
        <v>0</v>
      </c>
      <c r="AA847">
        <v>0</v>
      </c>
      <c r="AB847">
        <v>0.18944515417246599</v>
      </c>
      <c r="AC847">
        <v>-2.9027861109662802E-2</v>
      </c>
      <c r="AD847">
        <v>1.44135270769269E-2</v>
      </c>
      <c r="AE847">
        <v>30885</v>
      </c>
      <c r="AF847">
        <v>0</v>
      </c>
      <c r="AG847">
        <v>12.5020708780117</v>
      </c>
      <c r="AH847">
        <v>55.591662837377001</v>
      </c>
      <c r="AI847">
        <v>2.34124701839988E-3</v>
      </c>
    </row>
    <row r="848" spans="1:35" x14ac:dyDescent="0.25">
      <c r="A848" t="s">
        <v>1951</v>
      </c>
      <c r="B848" t="s">
        <v>1950</v>
      </c>
      <c r="C848" t="s">
        <v>121</v>
      </c>
      <c r="D848">
        <v>2239.44</v>
      </c>
      <c r="E848">
        <v>3917.4</v>
      </c>
      <c r="F848">
        <v>26.519395895783699</v>
      </c>
      <c r="G848">
        <v>35.599439242631398</v>
      </c>
      <c r="H848">
        <v>13.039965372962</v>
      </c>
      <c r="I848">
        <v>9.4876438060295492</v>
      </c>
      <c r="J848">
        <v>17.424822586409299</v>
      </c>
      <c r="K848">
        <v>70.692810457516302</v>
      </c>
      <c r="L848">
        <v>42.564961059756797</v>
      </c>
      <c r="M848">
        <v>30.550794595404899</v>
      </c>
      <c r="N848">
        <v>24.0017375382231</v>
      </c>
      <c r="O848">
        <v>63276</v>
      </c>
      <c r="P848">
        <v>1</v>
      </c>
      <c r="Q848">
        <v>4.9565962919301203</v>
      </c>
      <c r="R848">
        <v>1.5317626934141899</v>
      </c>
      <c r="S848">
        <v>2.0329022224088802</v>
      </c>
      <c r="T848">
        <v>258.40271877654999</v>
      </c>
      <c r="U848">
        <v>71072.090909090897</v>
      </c>
      <c r="V848">
        <v>254.586718968898</v>
      </c>
      <c r="W848">
        <v>39967.3125</v>
      </c>
      <c r="X848">
        <v>0</v>
      </c>
      <c r="Y848">
        <v>9.1491333333333298</v>
      </c>
      <c r="Z848">
        <v>5.0933333333334802E-2</v>
      </c>
      <c r="AA848">
        <v>-7.4350000000000804E-2</v>
      </c>
      <c r="AB848">
        <v>0.316033333333333</v>
      </c>
      <c r="AC848">
        <v>2.07666666666666E-2</v>
      </c>
      <c r="AD848">
        <v>7.0066666666666597E-2</v>
      </c>
      <c r="AE848">
        <v>18138</v>
      </c>
      <c r="AF848">
        <v>0</v>
      </c>
      <c r="AG848">
        <v>27.834516666666602</v>
      </c>
      <c r="AH848">
        <v>50.0148333333333</v>
      </c>
      <c r="AI848">
        <v>0</v>
      </c>
    </row>
    <row r="849" spans="1:35" x14ac:dyDescent="0.25">
      <c r="A849" t="s">
        <v>2016</v>
      </c>
      <c r="B849" t="s">
        <v>2015</v>
      </c>
      <c r="C849" t="s">
        <v>365</v>
      </c>
      <c r="D849">
        <v>2233.3084389999999</v>
      </c>
      <c r="E849">
        <v>373.9</v>
      </c>
      <c r="F849">
        <v>8.2397692330484809</v>
      </c>
      <c r="G849">
        <v>35.2749638205499</v>
      </c>
      <c r="H849">
        <v>6.9660992704906199</v>
      </c>
      <c r="I849">
        <v>3.4137777035581198</v>
      </c>
      <c r="J849">
        <v>16.073816528483501</v>
      </c>
      <c r="K849">
        <v>52.705738207065501</v>
      </c>
      <c r="L849">
        <v>24.2853343970216</v>
      </c>
      <c r="M849">
        <v>49.024867891151501</v>
      </c>
      <c r="N849">
        <v>23.677262116141598</v>
      </c>
      <c r="O849">
        <v>337351</v>
      </c>
      <c r="P849">
        <v>2</v>
      </c>
      <c r="Q849">
        <v>0</v>
      </c>
      <c r="R849">
        <v>7.2114695340501704</v>
      </c>
      <c r="S849">
        <v>7.7126090630448498</v>
      </c>
      <c r="T849">
        <v>0</v>
      </c>
      <c r="U849">
        <v>167601.428571428</v>
      </c>
      <c r="V849">
        <v>424.78221641465899</v>
      </c>
      <c r="W849">
        <v>167300.444444444</v>
      </c>
      <c r="X849">
        <v>0</v>
      </c>
      <c r="Y849">
        <v>0</v>
      </c>
      <c r="Z849">
        <v>0</v>
      </c>
      <c r="AA849">
        <v>0</v>
      </c>
      <c r="AB849">
        <v>0.45948692535254398</v>
      </c>
      <c r="AC849">
        <v>-0.341477747400389</v>
      </c>
      <c r="AD849">
        <v>-0.640720507750698</v>
      </c>
      <c r="AE849">
        <v>24873</v>
      </c>
      <c r="AF849">
        <v>2.8796201580107801</v>
      </c>
      <c r="AG849">
        <v>15.048521599662401</v>
      </c>
      <c r="AH849">
        <v>74.999924661100493</v>
      </c>
      <c r="AI849">
        <v>0</v>
      </c>
    </row>
    <row r="850" spans="1:35" x14ac:dyDescent="0.25">
      <c r="A850" t="s">
        <v>1955</v>
      </c>
      <c r="B850" t="s">
        <v>1954</v>
      </c>
      <c r="C850" t="s">
        <v>323</v>
      </c>
      <c r="D850">
        <v>2233.2282700000001</v>
      </c>
      <c r="E850">
        <v>86.8</v>
      </c>
      <c r="F850">
        <v>115.730135770606</v>
      </c>
      <c r="G850">
        <v>35.624999999999901</v>
      </c>
      <c r="H850">
        <v>19.641626464507201</v>
      </c>
      <c r="I850">
        <v>16.089304897574699</v>
      </c>
      <c r="J850">
        <v>12.5</v>
      </c>
      <c r="K850">
        <v>174.24960505529199</v>
      </c>
      <c r="L850">
        <v>131.77570093457899</v>
      </c>
      <c r="M850">
        <v>-1.69589843075002</v>
      </c>
      <c r="N850">
        <v>24.027298295591699</v>
      </c>
      <c r="O850">
        <v>652049</v>
      </c>
      <c r="P850">
        <v>10</v>
      </c>
      <c r="Q850">
        <v>0.40485829959513497</v>
      </c>
      <c r="R850">
        <v>-2.79955207166853</v>
      </c>
      <c r="S850">
        <v>-2.29841254267384</v>
      </c>
      <c r="T850">
        <v>-50.067885725312799</v>
      </c>
      <c r="U850">
        <v>2074646.36363636</v>
      </c>
      <c r="V850">
        <v>-61.3035567192629</v>
      </c>
      <c r="W850">
        <v>1262936.703125</v>
      </c>
      <c r="X850">
        <v>0</v>
      </c>
      <c r="Y850">
        <v>0</v>
      </c>
      <c r="Z850">
        <v>0</v>
      </c>
      <c r="AA850">
        <v>0</v>
      </c>
      <c r="AB850">
        <v>2.0869157576086002</v>
      </c>
      <c r="AC850">
        <v>1.0775206521991501</v>
      </c>
      <c r="AD850">
        <v>1.1810019123123401</v>
      </c>
      <c r="AE850">
        <v>42926</v>
      </c>
      <c r="AF850">
        <v>71.911941113167003</v>
      </c>
      <c r="AG850">
        <v>8.5154324380821098</v>
      </c>
      <c r="AH850">
        <v>72.723856290114</v>
      </c>
      <c r="AI850">
        <v>0</v>
      </c>
    </row>
    <row r="851" spans="1:35" x14ac:dyDescent="0.25">
      <c r="A851" t="s">
        <v>1997</v>
      </c>
      <c r="B851" t="s">
        <v>1996</v>
      </c>
      <c r="C851" t="s">
        <v>315</v>
      </c>
      <c r="D851">
        <v>2227.5447114250001</v>
      </c>
      <c r="E851">
        <v>88.8</v>
      </c>
      <c r="F851">
        <v>-40.115680597919301</v>
      </c>
      <c r="G851">
        <v>11.138923654568099</v>
      </c>
      <c r="H851">
        <v>-3.6353771025501902</v>
      </c>
      <c r="I851">
        <v>-7.1876986694826899</v>
      </c>
      <c r="J851">
        <v>49.2117117117117</v>
      </c>
      <c r="K851">
        <v>43.6893203883495</v>
      </c>
      <c r="L851">
        <v>-24.0701154339461</v>
      </c>
      <c r="M851">
        <v>10.521164357765899</v>
      </c>
      <c r="N851">
        <v>-0.45877804984008902</v>
      </c>
      <c r="O851">
        <v>680971</v>
      </c>
      <c r="P851">
        <v>2</v>
      </c>
      <c r="Q851">
        <v>-0.94813162297825804</v>
      </c>
      <c r="R851">
        <v>1.7182130584192401</v>
      </c>
      <c r="S851">
        <v>2.2193525874139199</v>
      </c>
      <c r="T851">
        <v>-58.351187225196298</v>
      </c>
      <c r="U851">
        <v>1675703.7272727201</v>
      </c>
      <c r="V851">
        <v>-37.577882012589399</v>
      </c>
      <c r="W851">
        <v>2395880.09375</v>
      </c>
      <c r="X851">
        <v>0</v>
      </c>
      <c r="Y851">
        <v>2.9180655949995802</v>
      </c>
      <c r="Z851">
        <v>-2.18334750912241E-3</v>
      </c>
      <c r="AA851">
        <v>0.110283504627155</v>
      </c>
      <c r="AB851">
        <v>6.2618049753101497</v>
      </c>
      <c r="AC851">
        <v>0.36631607956261097</v>
      </c>
      <c r="AD851">
        <v>1.03225911981059E-2</v>
      </c>
      <c r="AE851">
        <v>187474</v>
      </c>
      <c r="AF851">
        <v>0</v>
      </c>
      <c r="AG851">
        <v>25.1851127692373</v>
      </c>
      <c r="AH851">
        <v>52.791668175920002</v>
      </c>
      <c r="AI851">
        <v>0</v>
      </c>
    </row>
    <row r="852" spans="1:35" x14ac:dyDescent="0.25">
      <c r="A852" t="s">
        <v>1991</v>
      </c>
      <c r="B852" t="s">
        <v>1990</v>
      </c>
      <c r="C852" t="s">
        <v>615</v>
      </c>
      <c r="D852">
        <v>2223.5814590149998</v>
      </c>
      <c r="E852">
        <v>78.650000000000006</v>
      </c>
      <c r="F852">
        <v>37.268274991972199</v>
      </c>
      <c r="G852">
        <v>10.930888575458299</v>
      </c>
      <c r="H852">
        <v>0.25493945188018202</v>
      </c>
      <c r="I852">
        <v>-3.2973821150523102</v>
      </c>
      <c r="J852">
        <v>13.9860139860139</v>
      </c>
      <c r="K852">
        <v>54.2156862745098</v>
      </c>
      <c r="L852">
        <v>53.3138401559454</v>
      </c>
      <c r="N852">
        <v>-0.66681312894989697</v>
      </c>
      <c r="O852">
        <v>1688816</v>
      </c>
      <c r="P852">
        <v>1</v>
      </c>
      <c r="Q852">
        <v>0.76873798846894104</v>
      </c>
      <c r="R852">
        <v>2.8776978417266199</v>
      </c>
      <c r="S852">
        <v>3.3788373707213002</v>
      </c>
      <c r="T852">
        <v>-15.756876489317801</v>
      </c>
      <c r="U852">
        <v>1344847.2727272699</v>
      </c>
      <c r="V852">
        <v>171.767242766566</v>
      </c>
      <c r="W852">
        <v>1280745</v>
      </c>
      <c r="X852">
        <v>1.05134313060507</v>
      </c>
      <c r="Y852">
        <v>1.2264299960515199</v>
      </c>
      <c r="Z852">
        <v>0.30604610075991301</v>
      </c>
      <c r="AA852">
        <v>0.490221467228594</v>
      </c>
      <c r="AB852">
        <v>1.9370163049515401</v>
      </c>
      <c r="AC852">
        <v>-0.79197123829325</v>
      </c>
      <c r="AD852">
        <v>-0.95393063603304196</v>
      </c>
      <c r="AE852">
        <v>66823</v>
      </c>
      <c r="AF852">
        <v>17.0573456376999</v>
      </c>
      <c r="AG852">
        <v>23.6168945372312</v>
      </c>
      <c r="AH852">
        <v>61.312631527289703</v>
      </c>
      <c r="AI852">
        <v>-0.138808664536298</v>
      </c>
    </row>
    <row r="853" spans="1:35" x14ac:dyDescent="0.25">
      <c r="A853" t="s">
        <v>1971</v>
      </c>
      <c r="B853" t="s">
        <v>1970</v>
      </c>
      <c r="C853" t="s">
        <v>423</v>
      </c>
      <c r="D853">
        <v>2218.0484812499999</v>
      </c>
      <c r="E853">
        <v>1997</v>
      </c>
      <c r="F853">
        <v>3.22103779828196</v>
      </c>
      <c r="G853">
        <v>13.128452060614601</v>
      </c>
      <c r="H853">
        <v>4.99198233484924</v>
      </c>
      <c r="I853">
        <v>1.4396607679167399</v>
      </c>
      <c r="J853">
        <v>6.4596895343014404</v>
      </c>
      <c r="K853">
        <v>24.656679151061098</v>
      </c>
      <c r="L853">
        <v>19.266602962255099</v>
      </c>
      <c r="M853">
        <v>3.90003196746353</v>
      </c>
      <c r="N853">
        <v>1.53075035620635</v>
      </c>
      <c r="O853">
        <v>5980</v>
      </c>
      <c r="P853">
        <v>10</v>
      </c>
      <c r="Q853">
        <v>-0.311993011356545</v>
      </c>
      <c r="R853">
        <v>-0.48090100416116799</v>
      </c>
      <c r="S853">
        <v>2.02385248335171E-2</v>
      </c>
      <c r="T853">
        <v>108.43499477169701</v>
      </c>
      <c r="U853">
        <v>4209.0909090908999</v>
      </c>
      <c r="V853">
        <v>-82.119363712474495</v>
      </c>
      <c r="W853">
        <v>2903.921875</v>
      </c>
      <c r="X853">
        <v>0</v>
      </c>
      <c r="Y853">
        <v>0.249091196459617</v>
      </c>
      <c r="Z853">
        <v>0</v>
      </c>
      <c r="AA853">
        <v>0</v>
      </c>
      <c r="AB853">
        <v>0.53286369075842699</v>
      </c>
      <c r="AC853">
        <v>0</v>
      </c>
      <c r="AD853">
        <v>-2.1856442909073898E-3</v>
      </c>
      <c r="AE853">
        <v>12167</v>
      </c>
      <c r="AF853">
        <v>0</v>
      </c>
      <c r="AG853">
        <v>9.5508320350425606</v>
      </c>
      <c r="AH853">
        <v>57.549097970150598</v>
      </c>
      <c r="AI853">
        <v>0</v>
      </c>
    </row>
    <row r="854" spans="1:35" x14ac:dyDescent="0.25">
      <c r="A854" t="s">
        <v>2120</v>
      </c>
      <c r="B854" t="s">
        <v>2119</v>
      </c>
      <c r="C854" t="s">
        <v>336</v>
      </c>
      <c r="D854">
        <v>2213.61207264</v>
      </c>
      <c r="E854">
        <v>149.5</v>
      </c>
      <c r="F854">
        <v>200.022088112982</v>
      </c>
      <c r="G854">
        <v>196.921549155908</v>
      </c>
      <c r="H854">
        <v>91.789608723540695</v>
      </c>
      <c r="I854">
        <v>88.237287156608204</v>
      </c>
      <c r="J854">
        <v>0</v>
      </c>
      <c r="K854">
        <v>317.59776536312802</v>
      </c>
      <c r="L854">
        <v>216.06765327695501</v>
      </c>
      <c r="M854">
        <v>76.210467781214206</v>
      </c>
      <c r="N854">
        <v>185.3238474515</v>
      </c>
      <c r="O854">
        <v>332724</v>
      </c>
      <c r="P854">
        <v>10</v>
      </c>
      <c r="Q854">
        <v>4.9859550561797699</v>
      </c>
      <c r="R854">
        <v>25.1046025104602</v>
      </c>
      <c r="S854">
        <v>25.605742039454899</v>
      </c>
      <c r="T854">
        <v>142.42362421584099</v>
      </c>
      <c r="U854">
        <v>819052.136363636</v>
      </c>
      <c r="V854">
        <v>-74.526824144409503</v>
      </c>
      <c r="W854">
        <v>755167.359375</v>
      </c>
      <c r="X854">
        <v>2.8370376537620099</v>
      </c>
      <c r="Y854">
        <v>5.14595386463296E-2</v>
      </c>
      <c r="Z854">
        <v>5.14595386463296E-2</v>
      </c>
      <c r="AA854">
        <v>5.14595386463296E-2</v>
      </c>
      <c r="AB854">
        <v>9.2822601818822001E-2</v>
      </c>
      <c r="AC854">
        <v>8.9178745113033198E-2</v>
      </c>
      <c r="AD854">
        <v>9.2100705678995906E-2</v>
      </c>
      <c r="AE854">
        <v>13409</v>
      </c>
      <c r="AF854">
        <v>33.632767327298403</v>
      </c>
      <c r="AG854">
        <v>3.5521433521196601</v>
      </c>
      <c r="AH854">
        <v>58.735206186754702</v>
      </c>
      <c r="AI854">
        <v>2.8370376537620099</v>
      </c>
    </row>
    <row r="855" spans="1:35" x14ac:dyDescent="0.25">
      <c r="A855" t="s">
        <v>1979</v>
      </c>
      <c r="B855" t="s">
        <v>1978</v>
      </c>
      <c r="C855" t="s">
        <v>670</v>
      </c>
      <c r="D855">
        <v>2192.45433645</v>
      </c>
      <c r="E855">
        <v>720.5</v>
      </c>
      <c r="F855">
        <v>43.870093475467499</v>
      </c>
      <c r="G855">
        <v>15.696507426736201</v>
      </c>
      <c r="H855">
        <v>4.1034532581996697</v>
      </c>
      <c r="I855">
        <v>0.55113169126717798</v>
      </c>
      <c r="J855">
        <v>6.3566967383761099</v>
      </c>
      <c r="K855">
        <v>61.257833482542502</v>
      </c>
      <c r="L855">
        <v>59.915658639440601</v>
      </c>
      <c r="M855">
        <v>-10.8651600642734</v>
      </c>
      <c r="N855">
        <v>4.0988057223279597</v>
      </c>
      <c r="O855">
        <v>56759</v>
      </c>
      <c r="P855">
        <v>10</v>
      </c>
      <c r="Q855">
        <v>-2.2984609126042499</v>
      </c>
      <c r="R855">
        <v>-2.60881319275479</v>
      </c>
      <c r="S855">
        <v>-2.1076736637600999</v>
      </c>
      <c r="T855">
        <v>-3.0125422917877001</v>
      </c>
      <c r="U855">
        <v>126537.95454545401</v>
      </c>
      <c r="V855">
        <v>-47.0076931695111</v>
      </c>
      <c r="W855">
        <v>125965.4375</v>
      </c>
      <c r="X855">
        <v>0</v>
      </c>
      <c r="Y855">
        <v>23.1741484503473</v>
      </c>
      <c r="Z855">
        <v>-0.623364543661029</v>
      </c>
      <c r="AA855">
        <v>-1.8891605459613401</v>
      </c>
      <c r="AB855">
        <v>20.255279057900999</v>
      </c>
      <c r="AC855">
        <v>0.217146510329293</v>
      </c>
      <c r="AD855">
        <v>2.2615418340125402</v>
      </c>
      <c r="AE855">
        <v>59504</v>
      </c>
      <c r="AF855">
        <v>0</v>
      </c>
      <c r="AG855">
        <v>24.361980625094802</v>
      </c>
      <c r="AH855">
        <v>0</v>
      </c>
      <c r="AI855">
        <v>0</v>
      </c>
    </row>
    <row r="856" spans="1:35" x14ac:dyDescent="0.25">
      <c r="A856" t="s">
        <v>2020</v>
      </c>
      <c r="B856" t="s">
        <v>2019</v>
      </c>
      <c r="C856" t="s">
        <v>102</v>
      </c>
      <c r="D856">
        <v>2188.41014305</v>
      </c>
      <c r="E856">
        <v>309.55</v>
      </c>
      <c r="F856">
        <v>15.6218104208843</v>
      </c>
      <c r="G856">
        <v>6.4294309781674297</v>
      </c>
      <c r="H856">
        <v>6.8519157749395996</v>
      </c>
      <c r="I856">
        <v>3.2995942080070999</v>
      </c>
      <c r="J856">
        <v>33.354869972540698</v>
      </c>
      <c r="K856">
        <v>33.254412397761499</v>
      </c>
      <c r="L856">
        <v>31.667375584857499</v>
      </c>
      <c r="M856">
        <v>4.6096171308787897</v>
      </c>
      <c r="N856">
        <v>-5.1682707262408503</v>
      </c>
      <c r="O856">
        <v>90279</v>
      </c>
      <c r="P856">
        <v>2</v>
      </c>
      <c r="Q856">
        <v>-2.2576570887274898</v>
      </c>
      <c r="R856">
        <v>3.9979842096421998</v>
      </c>
      <c r="S856">
        <v>4.4991237386368903</v>
      </c>
      <c r="T856">
        <v>-35.151384549078699</v>
      </c>
      <c r="U856">
        <v>109338.45454545401</v>
      </c>
      <c r="V856">
        <v>73.014564967420398</v>
      </c>
      <c r="W856">
        <v>79739.84375</v>
      </c>
      <c r="X856">
        <v>0.108537698362596</v>
      </c>
      <c r="Y856">
        <v>7.7205498693459296</v>
      </c>
      <c r="Z856">
        <v>0.32416158426834302</v>
      </c>
      <c r="AA856">
        <v>0.32416158426834302</v>
      </c>
      <c r="AB856">
        <v>1.85460825379992</v>
      </c>
      <c r="AC856">
        <v>-6.6179052614951495E-2</v>
      </c>
      <c r="AD856">
        <v>-1.6529567875966902E-2</v>
      </c>
      <c r="AE856">
        <v>29057</v>
      </c>
      <c r="AF856">
        <v>0</v>
      </c>
      <c r="AG856">
        <v>13.4094390026456</v>
      </c>
      <c r="AH856">
        <v>71.916977633202293</v>
      </c>
      <c r="AI856">
        <v>0</v>
      </c>
    </row>
    <row r="857" spans="1:35" x14ac:dyDescent="0.25">
      <c r="A857" t="s">
        <v>1939</v>
      </c>
      <c r="B857" t="s">
        <v>1938</v>
      </c>
      <c r="C857" t="s">
        <v>1568</v>
      </c>
      <c r="D857">
        <v>2185.2488908800001</v>
      </c>
      <c r="E857">
        <v>101.05</v>
      </c>
      <c r="F857">
        <v>70.393549227170695</v>
      </c>
      <c r="G857">
        <v>37.764144512610699</v>
      </c>
      <c r="H857">
        <v>29.468289557975599</v>
      </c>
      <c r="I857">
        <v>25.9159679910431</v>
      </c>
      <c r="J857">
        <v>13.2607619990104</v>
      </c>
      <c r="K857">
        <v>87.999999999999901</v>
      </c>
      <c r="L857">
        <v>86.439114391143804</v>
      </c>
      <c r="M857">
        <v>-4.4383999395410996</v>
      </c>
      <c r="N857">
        <v>26.166442808202401</v>
      </c>
      <c r="O857">
        <v>116132</v>
      </c>
      <c r="P857">
        <v>2</v>
      </c>
      <c r="Q857">
        <v>0.64741035856572804</v>
      </c>
      <c r="R857">
        <v>-6.6943674976915899</v>
      </c>
      <c r="S857">
        <v>-6.1932279686969096</v>
      </c>
      <c r="T857">
        <v>-55.857276981028797</v>
      </c>
      <c r="U857">
        <v>890042.54545454495</v>
      </c>
      <c r="V857">
        <v>-96.446849137948107</v>
      </c>
      <c r="W857">
        <v>479392.921875</v>
      </c>
      <c r="X857">
        <v>-0.41553696859028799</v>
      </c>
      <c r="Y857">
        <v>11.0978850899834</v>
      </c>
      <c r="Z857">
        <v>-0.37815889963326799</v>
      </c>
      <c r="AA857">
        <v>-0.103408853017796</v>
      </c>
      <c r="AB857">
        <v>3.3089371202417701</v>
      </c>
      <c r="AC857">
        <v>-8.4251505065794999E-2</v>
      </c>
      <c r="AD857">
        <v>-2.2599263890851401E-2</v>
      </c>
      <c r="AE857">
        <v>42825</v>
      </c>
      <c r="AF857">
        <v>68.978420051410694</v>
      </c>
      <c r="AG857">
        <v>8.9240738633423096</v>
      </c>
      <c r="AH857">
        <v>68.9981761534182</v>
      </c>
      <c r="AI857">
        <v>0</v>
      </c>
    </row>
    <row r="858" spans="1:35" x14ac:dyDescent="0.25">
      <c r="A858" t="s">
        <v>1985</v>
      </c>
      <c r="B858" t="s">
        <v>1984</v>
      </c>
      <c r="C858" t="s">
        <v>504</v>
      </c>
      <c r="D858">
        <v>2183.8539016549998</v>
      </c>
      <c r="E858">
        <v>2166.8000000000002</v>
      </c>
      <c r="F858">
        <v>27.403623846288301</v>
      </c>
      <c r="G858">
        <v>6.7310297268674697</v>
      </c>
      <c r="H858">
        <v>-2.70537257807413</v>
      </c>
      <c r="I858">
        <v>-6.2576941450066297</v>
      </c>
      <c r="J858">
        <v>34.668635776259897</v>
      </c>
      <c r="K858">
        <v>56.747567548016001</v>
      </c>
      <c r="L858">
        <v>43.449189010261499</v>
      </c>
      <c r="M858">
        <v>11.221270171198601</v>
      </c>
      <c r="N858">
        <v>-4.8666719775408103</v>
      </c>
      <c r="O858">
        <v>2931</v>
      </c>
      <c r="P858">
        <v>10</v>
      </c>
      <c r="Q858">
        <v>0.63862892176215103</v>
      </c>
      <c r="R858">
        <v>0.51491394906528498</v>
      </c>
      <c r="S858">
        <v>1.0160534780599699</v>
      </c>
      <c r="T858">
        <v>-13.996478873239401</v>
      </c>
      <c r="U858">
        <v>5234.7272727272702</v>
      </c>
      <c r="V858">
        <v>75.614140203714797</v>
      </c>
      <c r="W858">
        <v>9347.71875</v>
      </c>
      <c r="X858">
        <v>0</v>
      </c>
      <c r="Y858">
        <v>14.4112862859778</v>
      </c>
      <c r="Z858">
        <v>0.95140810904311102</v>
      </c>
      <c r="AA858">
        <v>1.1141398891913501</v>
      </c>
      <c r="AB858">
        <v>1.7273663962324599</v>
      </c>
      <c r="AC858">
        <v>9.5138839114896605E-3</v>
      </c>
      <c r="AD858">
        <v>0.19528602333553599</v>
      </c>
      <c r="AE858">
        <v>17389</v>
      </c>
      <c r="AF858">
        <v>0</v>
      </c>
      <c r="AG858">
        <v>13.2002822419363</v>
      </c>
      <c r="AH858">
        <v>66.666200009839201</v>
      </c>
      <c r="AI858">
        <v>0</v>
      </c>
    </row>
    <row r="859" spans="1:35" x14ac:dyDescent="0.25">
      <c r="A859" t="s">
        <v>1989</v>
      </c>
      <c r="B859" t="s">
        <v>1988</v>
      </c>
      <c r="C859" t="s">
        <v>35</v>
      </c>
      <c r="D859">
        <v>2180.653534008</v>
      </c>
      <c r="E859">
        <v>215.18</v>
      </c>
      <c r="F859">
        <v>1.4364178017398701</v>
      </c>
      <c r="G859">
        <v>12.137161915680799</v>
      </c>
      <c r="H859">
        <v>3.93160741885626</v>
      </c>
      <c r="I859">
        <v>0.37928585192376701</v>
      </c>
      <c r="J859">
        <v>1.44994888000744</v>
      </c>
      <c r="K859">
        <v>29.782870928829901</v>
      </c>
      <c r="L859">
        <v>17.481982965713001</v>
      </c>
      <c r="M859">
        <v>13.019570531138701</v>
      </c>
      <c r="N859">
        <v>0.53946021127257904</v>
      </c>
      <c r="O859">
        <v>152487</v>
      </c>
      <c r="P859">
        <v>0</v>
      </c>
      <c r="Q859">
        <v>-0.148491879350344</v>
      </c>
      <c r="R859">
        <v>-0.51779935275081101</v>
      </c>
      <c r="S859">
        <v>-1.6659823756125201E-2</v>
      </c>
      <c r="T859">
        <v>19.9428944491202</v>
      </c>
      <c r="U859">
        <v>339474.409090909</v>
      </c>
      <c r="V859">
        <v>4.0334299846494899</v>
      </c>
      <c r="W859">
        <v>312930.171875</v>
      </c>
    </row>
    <row r="860" spans="1:35" x14ac:dyDescent="0.25">
      <c r="A860" t="s">
        <v>2001</v>
      </c>
      <c r="B860" t="s">
        <v>2000</v>
      </c>
      <c r="C860" t="s">
        <v>373</v>
      </c>
      <c r="D860">
        <v>2177.5409062250001</v>
      </c>
      <c r="E860">
        <v>205.05</v>
      </c>
      <c r="F860">
        <v>31.791493235450002</v>
      </c>
      <c r="G860">
        <v>45.787415570565202</v>
      </c>
      <c r="H860">
        <v>8.4920634920634903</v>
      </c>
      <c r="I860">
        <v>4.9397419251309902</v>
      </c>
      <c r="J860">
        <v>11.1923920994879</v>
      </c>
      <c r="K860">
        <v>60.007803355442803</v>
      </c>
      <c r="L860">
        <v>47.837058399423199</v>
      </c>
      <c r="M860">
        <v>9.2418063350955197</v>
      </c>
      <c r="N860">
        <v>34.1897138661569</v>
      </c>
      <c r="O860">
        <v>187930</v>
      </c>
      <c r="P860">
        <v>2</v>
      </c>
      <c r="Q860">
        <v>-3.6192714453583901</v>
      </c>
      <c r="R860">
        <v>-1.58387329013678</v>
      </c>
      <c r="S860">
        <v>-1.08273376114209</v>
      </c>
      <c r="T860">
        <v>-20.4148439253484</v>
      </c>
      <c r="U860">
        <v>301502.545454545</v>
      </c>
      <c r="V860">
        <v>74.110823906538002</v>
      </c>
      <c r="W860">
        <v>209304.671875</v>
      </c>
      <c r="X860">
        <v>0</v>
      </c>
      <c r="Y860">
        <v>7.6831927013045398</v>
      </c>
      <c r="Z860">
        <v>-0.951428460690385</v>
      </c>
      <c r="AA860">
        <v>-0.83703217459174795</v>
      </c>
      <c r="AB860">
        <v>7.6702042036284901</v>
      </c>
      <c r="AC860">
        <v>9.0260972566864994E-2</v>
      </c>
      <c r="AD860">
        <v>0.124022859560506</v>
      </c>
      <c r="AE860">
        <v>18749</v>
      </c>
      <c r="AF860">
        <v>0</v>
      </c>
      <c r="AG860">
        <v>13.8500520639054</v>
      </c>
      <c r="AH860">
        <v>61.218789465177402</v>
      </c>
      <c r="AI860">
        <v>0</v>
      </c>
    </row>
    <row r="861" spans="1:35" x14ac:dyDescent="0.25">
      <c r="A861" t="s">
        <v>2018</v>
      </c>
      <c r="B861" t="s">
        <v>2017</v>
      </c>
      <c r="C861" t="s">
        <v>457</v>
      </c>
      <c r="D861">
        <v>2163.8559525999999</v>
      </c>
      <c r="E861">
        <v>362.7</v>
      </c>
      <c r="F861">
        <v>37.380830775113097</v>
      </c>
      <c r="G861">
        <v>56.911096690460703</v>
      </c>
      <c r="H861">
        <v>15.8971081642434</v>
      </c>
      <c r="I861">
        <v>12.3447865973109</v>
      </c>
      <c r="J861">
        <v>3.2120209539564502</v>
      </c>
      <c r="K861">
        <v>90.894736842105203</v>
      </c>
      <c r="L861">
        <v>53.426395939086198</v>
      </c>
      <c r="M861">
        <v>0.14398907754999901</v>
      </c>
      <c r="N861">
        <v>45.313394986052401</v>
      </c>
      <c r="O861">
        <v>108921</v>
      </c>
      <c r="P861">
        <v>10</v>
      </c>
      <c r="Q861">
        <v>0.89012517385256895</v>
      </c>
      <c r="R861">
        <v>4.9631023006800596</v>
      </c>
      <c r="S861">
        <v>5.4642418296747497</v>
      </c>
      <c r="T861">
        <v>-40.670635720394102</v>
      </c>
      <c r="U861">
        <v>202311.727272727</v>
      </c>
      <c r="V861">
        <v>-14.1556721993663</v>
      </c>
      <c r="W861">
        <v>212025.484375</v>
      </c>
      <c r="X861">
        <v>0</v>
      </c>
      <c r="Y861">
        <v>16.956618951882</v>
      </c>
      <c r="Z861">
        <v>0.43976887595341102</v>
      </c>
      <c r="AA861">
        <v>0.15222283147092899</v>
      </c>
      <c r="AB861">
        <v>1.6511651599113899</v>
      </c>
      <c r="AC861">
        <v>0.74468969529316698</v>
      </c>
      <c r="AD861">
        <v>0.75316774808497</v>
      </c>
      <c r="AE861">
        <v>28412</v>
      </c>
      <c r="AF861">
        <v>0</v>
      </c>
      <c r="AG861">
        <v>6.3842312670586896</v>
      </c>
      <c r="AH861">
        <v>70.3800410521836</v>
      </c>
      <c r="AI861">
        <v>0</v>
      </c>
    </row>
    <row r="862" spans="1:35" x14ac:dyDescent="0.25">
      <c r="A862" t="s">
        <v>1981</v>
      </c>
      <c r="B862" t="s">
        <v>1980</v>
      </c>
      <c r="C862" t="s">
        <v>323</v>
      </c>
      <c r="D862">
        <v>2155.8560814450002</v>
      </c>
      <c r="E862">
        <v>2896.9</v>
      </c>
      <c r="F862">
        <v>-32.544570727055003</v>
      </c>
      <c r="G862">
        <v>20.328141225337401</v>
      </c>
      <c r="H862">
        <v>-6.55312011096595</v>
      </c>
      <c r="I862">
        <v>-10.1054416778984</v>
      </c>
      <c r="J862">
        <v>36.180054541061097</v>
      </c>
      <c r="K862">
        <v>31.551700649380098</v>
      </c>
      <c r="L862">
        <v>-16.499005563081798</v>
      </c>
      <c r="M862">
        <v>7.4788168601783198</v>
      </c>
      <c r="N862">
        <v>8.7304395209292007</v>
      </c>
      <c r="O862">
        <v>8407</v>
      </c>
      <c r="P862">
        <v>10</v>
      </c>
      <c r="Q862">
        <v>1.28489764522839</v>
      </c>
      <c r="R862">
        <v>-0.67714672655272301</v>
      </c>
      <c r="S862">
        <v>-0.17600719755803701</v>
      </c>
      <c r="T862">
        <v>64.972527472527403</v>
      </c>
      <c r="U862">
        <v>12329.227272727199</v>
      </c>
      <c r="V862">
        <v>15.211730848293801</v>
      </c>
      <c r="W862">
        <v>16917.59375</v>
      </c>
      <c r="X862">
        <v>-1.19787253336411E-2</v>
      </c>
      <c r="Y862">
        <v>3.58342610204385</v>
      </c>
      <c r="Z862">
        <v>6.5127150512705304E-2</v>
      </c>
      <c r="AA862">
        <v>0.15081344851891201</v>
      </c>
      <c r="AB862">
        <v>2.5469239859089701</v>
      </c>
      <c r="AC862">
        <v>-0.247573386782969</v>
      </c>
      <c r="AD862">
        <v>-0.107807274356821</v>
      </c>
      <c r="AE862">
        <v>40037</v>
      </c>
      <c r="AF862">
        <v>0</v>
      </c>
      <c r="AG862">
        <v>36.252619049419501</v>
      </c>
      <c r="AH862">
        <v>40.586221302561498</v>
      </c>
      <c r="AI862">
        <v>0</v>
      </c>
    </row>
    <row r="863" spans="1:35" x14ac:dyDescent="0.25">
      <c r="A863" t="s">
        <v>1973</v>
      </c>
      <c r="B863" t="s">
        <v>1972</v>
      </c>
      <c r="C863" t="s">
        <v>102</v>
      </c>
      <c r="D863">
        <v>2143.9156329000002</v>
      </c>
      <c r="E863">
        <v>85.6</v>
      </c>
      <c r="F863">
        <v>3.84239001809966</v>
      </c>
      <c r="G863">
        <v>19.386331938633202</v>
      </c>
      <c r="H863">
        <v>-4.3575418994413404</v>
      </c>
      <c r="I863">
        <v>-7.9098634663738396</v>
      </c>
      <c r="J863">
        <v>29.984423676012401</v>
      </c>
      <c r="K863">
        <v>47.501435956346903</v>
      </c>
      <c r="L863">
        <v>19.887955182072801</v>
      </c>
      <c r="M863">
        <v>-0.38492289842775301</v>
      </c>
      <c r="N863">
        <v>7.7886302342249101</v>
      </c>
      <c r="O863">
        <v>295859</v>
      </c>
      <c r="P863">
        <v>1</v>
      </c>
      <c r="Q863">
        <v>-0.63842135809635603</v>
      </c>
      <c r="R863">
        <v>-4.0358744394618897</v>
      </c>
      <c r="S863">
        <v>-3.5347349104672001</v>
      </c>
      <c r="T863">
        <v>12.6168099789504</v>
      </c>
      <c r="U863">
        <v>770180.5</v>
      </c>
      <c r="V863">
        <v>-56.111429224137098</v>
      </c>
      <c r="W863">
        <v>1524046.6328125</v>
      </c>
      <c r="X863">
        <v>0.82757885747585602</v>
      </c>
      <c r="Y863">
        <v>4.3699539087399299E-3</v>
      </c>
      <c r="Z863">
        <v>0</v>
      </c>
      <c r="AA863">
        <v>0</v>
      </c>
      <c r="AB863">
        <v>1.02149089084614</v>
      </c>
      <c r="AC863">
        <v>9.0869725706733004E-2</v>
      </c>
      <c r="AD863">
        <v>0.16816245668320801</v>
      </c>
      <c r="AE863">
        <v>107525</v>
      </c>
      <c r="AF863">
        <v>0</v>
      </c>
      <c r="AG863">
        <v>26.300539873147098</v>
      </c>
      <c r="AH863">
        <v>57.472428303221001</v>
      </c>
      <c r="AI863">
        <v>0.76730363114840805</v>
      </c>
    </row>
    <row r="864" spans="1:35" x14ac:dyDescent="0.25">
      <c r="A864" t="s">
        <v>2007</v>
      </c>
      <c r="B864" t="s">
        <v>2006</v>
      </c>
      <c r="C864" t="s">
        <v>407</v>
      </c>
      <c r="D864">
        <v>2140.8391858</v>
      </c>
      <c r="E864">
        <v>3762.2</v>
      </c>
      <c r="F864">
        <v>99.615082586098396</v>
      </c>
      <c r="G864">
        <v>51.362877431554303</v>
      </c>
      <c r="H864">
        <v>26.435004704933402</v>
      </c>
      <c r="I864">
        <v>22.8826831380009</v>
      </c>
      <c r="J864">
        <v>5.868906490883</v>
      </c>
      <c r="K864">
        <v>125.011961722488</v>
      </c>
      <c r="L864">
        <v>115.66064775007101</v>
      </c>
      <c r="M864">
        <v>25.710524899920198</v>
      </c>
      <c r="N864">
        <v>39.765175727146001</v>
      </c>
      <c r="O864">
        <v>11048</v>
      </c>
      <c r="P864">
        <v>10</v>
      </c>
      <c r="Q864">
        <v>-0.68240915510619804</v>
      </c>
      <c r="R864">
        <v>0.20108398918673401</v>
      </c>
      <c r="S864">
        <v>0.70222351818142004</v>
      </c>
      <c r="T864">
        <v>-5.3217927843002801</v>
      </c>
      <c r="U864">
        <v>31930.4545454545</v>
      </c>
      <c r="V864">
        <v>-29.097676806571599</v>
      </c>
      <c r="W864">
        <v>25144.640625</v>
      </c>
      <c r="X864">
        <v>0</v>
      </c>
      <c r="Y864">
        <v>5.0376179320399999</v>
      </c>
      <c r="Z864">
        <v>-1.0298749371854801</v>
      </c>
      <c r="AA864">
        <v>-1.77791618597342</v>
      </c>
      <c r="AB864">
        <v>1.6744580257486401</v>
      </c>
      <c r="AC864">
        <v>0.79394008026102503</v>
      </c>
      <c r="AD864">
        <v>0.85144632632405903</v>
      </c>
      <c r="AE864">
        <v>29125</v>
      </c>
      <c r="AF864">
        <v>0</v>
      </c>
      <c r="AG864">
        <v>33.203133294170101</v>
      </c>
      <c r="AH864">
        <v>33.857890564728997</v>
      </c>
      <c r="AI864">
        <v>0</v>
      </c>
    </row>
    <row r="865" spans="1:35" x14ac:dyDescent="0.25">
      <c r="A865" t="s">
        <v>2036</v>
      </c>
      <c r="B865" t="s">
        <v>2035</v>
      </c>
      <c r="C865" t="s">
        <v>754</v>
      </c>
      <c r="D865">
        <v>2139.3765097800001</v>
      </c>
      <c r="E865">
        <v>38.549999999999997</v>
      </c>
      <c r="F865">
        <v>-18.078602012766002</v>
      </c>
      <c r="G865">
        <v>12.3906705539358</v>
      </c>
      <c r="H865">
        <v>16.465256797582999</v>
      </c>
      <c r="I865">
        <v>12.912935230650501</v>
      </c>
      <c r="J865">
        <v>86.770428015564207</v>
      </c>
      <c r="K865">
        <v>63.347457627118601</v>
      </c>
      <c r="L865">
        <v>-2.0330368487928898</v>
      </c>
      <c r="M865">
        <v>-41.740124609827703</v>
      </c>
      <c r="N865">
        <v>0.79296884952757196</v>
      </c>
      <c r="O865">
        <v>5644556</v>
      </c>
      <c r="P865">
        <v>2</v>
      </c>
      <c r="Q865">
        <v>3.3512064343163499</v>
      </c>
      <c r="R865">
        <v>9.8290598290598101</v>
      </c>
      <c r="S865">
        <v>10.3301993580545</v>
      </c>
      <c r="T865">
        <v>16.8198413567317</v>
      </c>
      <c r="U865">
        <v>7093309.5454545403</v>
      </c>
      <c r="V865">
        <v>-63.366119503601396</v>
      </c>
      <c r="W865">
        <v>4080082.75</v>
      </c>
      <c r="X865">
        <v>-1.0948491252094001E-4</v>
      </c>
      <c r="Y865">
        <v>1.37645540601453</v>
      </c>
      <c r="Z865">
        <v>-1.6834575856661199E-5</v>
      </c>
      <c r="AA865">
        <v>-6.5297026484101503E-2</v>
      </c>
      <c r="AB865">
        <v>14.1412945443201</v>
      </c>
      <c r="AC865">
        <v>-0.41589616397557</v>
      </c>
      <c r="AD865">
        <v>-1.72923492320517</v>
      </c>
      <c r="AE865">
        <v>222554</v>
      </c>
      <c r="AF865">
        <v>0</v>
      </c>
      <c r="AG865">
        <v>21.112240504096398</v>
      </c>
      <c r="AH865">
        <v>32.885543299494302</v>
      </c>
      <c r="AI865">
        <v>-1.0948491252094001E-4</v>
      </c>
    </row>
    <row r="866" spans="1:35" x14ac:dyDescent="0.25">
      <c r="A866" t="s">
        <v>1967</v>
      </c>
      <c r="B866" t="s">
        <v>1966</v>
      </c>
      <c r="C866" t="s">
        <v>71</v>
      </c>
      <c r="D866">
        <v>2138.9193197549998</v>
      </c>
      <c r="E866">
        <v>68.099999999999994</v>
      </c>
      <c r="F866">
        <v>27.172100451168699</v>
      </c>
      <c r="G866">
        <v>18.5378590078328</v>
      </c>
      <c r="H866">
        <v>8.4394904458598692</v>
      </c>
      <c r="I866">
        <v>4.8871688789273602</v>
      </c>
      <c r="J866">
        <v>8.1497797356828201</v>
      </c>
      <c r="K866">
        <v>54.072398190045199</v>
      </c>
      <c r="L866">
        <v>43.217665615141897</v>
      </c>
      <c r="M866">
        <v>8.8339360431000102E-2</v>
      </c>
      <c r="N866">
        <v>6.9401573034245896</v>
      </c>
      <c r="O866">
        <v>437134</v>
      </c>
      <c r="P866">
        <v>10</v>
      </c>
      <c r="Q866">
        <v>-1.0893246187363801</v>
      </c>
      <c r="R866">
        <v>-5.28511821974966</v>
      </c>
      <c r="S866">
        <v>-4.7839786907549797</v>
      </c>
      <c r="T866">
        <v>-46.778596213550799</v>
      </c>
      <c r="U866">
        <v>1755633.0909090899</v>
      </c>
      <c r="V866">
        <v>-63.993562012579403</v>
      </c>
      <c r="W866">
        <v>1352365.046875</v>
      </c>
      <c r="X866">
        <v>0</v>
      </c>
      <c r="Y866">
        <v>10.686285508711</v>
      </c>
      <c r="Z866">
        <v>-0.79744472722579096</v>
      </c>
      <c r="AA866">
        <v>-1.38833906687052</v>
      </c>
      <c r="AB866">
        <v>6.0498810251908903</v>
      </c>
      <c r="AC866">
        <v>0.65672308769500198</v>
      </c>
      <c r="AD866">
        <v>3.1561080897961298</v>
      </c>
      <c r="AE866">
        <v>95740</v>
      </c>
      <c r="AF866">
        <v>9.2324634052872803</v>
      </c>
      <c r="AG866">
        <v>11.697313309538799</v>
      </c>
      <c r="AH866">
        <v>43.398079678214501</v>
      </c>
      <c r="AI866">
        <v>0</v>
      </c>
    </row>
    <row r="867" spans="1:35" x14ac:dyDescent="0.25">
      <c r="A867" t="s">
        <v>1995</v>
      </c>
      <c r="B867" t="s">
        <v>1994</v>
      </c>
      <c r="C867" t="s">
        <v>373</v>
      </c>
      <c r="D867">
        <v>2137.9729470749999</v>
      </c>
      <c r="E867">
        <v>71.5</v>
      </c>
      <c r="F867">
        <v>72.112329572868902</v>
      </c>
      <c r="G867">
        <v>75.030599755201905</v>
      </c>
      <c r="H867">
        <v>12.2448979591836</v>
      </c>
      <c r="I867">
        <v>8.6925763922511692</v>
      </c>
      <c r="J867">
        <v>6.2937062937062898</v>
      </c>
      <c r="K867">
        <v>113.11475409836</v>
      </c>
      <c r="L867">
        <v>88.157894736842096</v>
      </c>
      <c r="N867">
        <v>63.432898050793597</v>
      </c>
      <c r="O867">
        <v>1761253</v>
      </c>
      <c r="P867">
        <v>2</v>
      </c>
      <c r="Q867">
        <v>-1.3112491373360899</v>
      </c>
      <c r="R867">
        <v>-2.7872195785180098</v>
      </c>
      <c r="S867">
        <v>-2.2860800495233198</v>
      </c>
      <c r="T867">
        <v>168.13788924649</v>
      </c>
      <c r="U867">
        <v>1297585.7272727201</v>
      </c>
      <c r="V867">
        <v>65.972590656925206</v>
      </c>
      <c r="W867">
        <v>1250052.703125</v>
      </c>
      <c r="X867">
        <v>-0.95917660244748504</v>
      </c>
      <c r="Y867">
        <v>0.35615488074428298</v>
      </c>
      <c r="Z867">
        <v>0.33887238890987897</v>
      </c>
      <c r="AA867">
        <v>0.33887238890987897</v>
      </c>
      <c r="AB867">
        <v>2.1461642348082699</v>
      </c>
      <c r="AC867">
        <v>0.77372394340309203</v>
      </c>
      <c r="AD867">
        <v>0.57623724808374799</v>
      </c>
      <c r="AE867">
        <v>54043</v>
      </c>
      <c r="AF867">
        <v>0</v>
      </c>
      <c r="AG867">
        <v>13.81479237958</v>
      </c>
      <c r="AH867">
        <v>64.964453726610998</v>
      </c>
      <c r="AI867">
        <v>0</v>
      </c>
    </row>
    <row r="868" spans="1:35" x14ac:dyDescent="0.25">
      <c r="A868" t="s">
        <v>2038</v>
      </c>
      <c r="B868" t="s">
        <v>2037</v>
      </c>
      <c r="C868" t="s">
        <v>457</v>
      </c>
      <c r="D868">
        <v>2137.5245319999999</v>
      </c>
      <c r="E868">
        <v>1003.6</v>
      </c>
      <c r="F868">
        <v>53.725220592603002</v>
      </c>
      <c r="G868">
        <v>41.521539871677298</v>
      </c>
      <c r="H868">
        <v>26.064564753171702</v>
      </c>
      <c r="I868">
        <v>22.5122431862392</v>
      </c>
      <c r="J868">
        <v>0.49820645675568898</v>
      </c>
      <c r="K868">
        <v>88.080959520239801</v>
      </c>
      <c r="L868">
        <v>69.770785756576103</v>
      </c>
      <c r="M868">
        <v>18.989134506215201</v>
      </c>
      <c r="N868">
        <v>29.923838167269</v>
      </c>
      <c r="O868">
        <v>101396</v>
      </c>
      <c r="P868">
        <v>10</v>
      </c>
      <c r="Q868">
        <v>0.783289817232382</v>
      </c>
      <c r="R868">
        <v>7.24513784996795</v>
      </c>
      <c r="S868">
        <v>7.7462773789626302</v>
      </c>
      <c r="T868">
        <v>-29.609574586249</v>
      </c>
      <c r="U868">
        <v>225306.68181818101</v>
      </c>
      <c r="V868">
        <v>-88.201124079267302</v>
      </c>
      <c r="W868">
        <v>128438.859375</v>
      </c>
      <c r="X868">
        <v>6.5570639261324004E-2</v>
      </c>
      <c r="Y868">
        <v>11.3192719446178</v>
      </c>
      <c r="Z868">
        <v>-0.59534413521294505</v>
      </c>
      <c r="AA868">
        <v>0.12294203695249201</v>
      </c>
      <c r="AB868">
        <v>1.0570779021122301</v>
      </c>
      <c r="AC868">
        <v>-1.1177802416912701</v>
      </c>
      <c r="AD868">
        <v>1.03210282594314</v>
      </c>
      <c r="AE868">
        <v>36035</v>
      </c>
      <c r="AF868">
        <v>3.2610619881297298</v>
      </c>
      <c r="AG868">
        <v>14.620584755001</v>
      </c>
      <c r="AH868">
        <v>68.144381190194395</v>
      </c>
      <c r="AI868">
        <v>6.2309577273197102E-2</v>
      </c>
    </row>
    <row r="869" spans="1:35" x14ac:dyDescent="0.25">
      <c r="A869" t="s">
        <v>2139</v>
      </c>
      <c r="B869" t="s">
        <v>2140</v>
      </c>
      <c r="C869" t="s">
        <v>290</v>
      </c>
      <c r="D869">
        <v>2133.2431240249998</v>
      </c>
      <c r="E869">
        <v>206.05</v>
      </c>
      <c r="F869">
        <v>62.352703234295198</v>
      </c>
      <c r="G869">
        <v>40.313244807626802</v>
      </c>
      <c r="H869">
        <v>20.602868012876801</v>
      </c>
      <c r="I869">
        <v>17.050546445944299</v>
      </c>
      <c r="J869">
        <v>7.6680417374423504</v>
      </c>
      <c r="K869">
        <v>101.220703125</v>
      </c>
      <c r="L869">
        <v>78.398268398268399</v>
      </c>
      <c r="M869">
        <v>-9.3572646459067599</v>
      </c>
      <c r="N869">
        <v>28.715543103218501</v>
      </c>
      <c r="O869">
        <v>3376021</v>
      </c>
      <c r="P869">
        <v>10</v>
      </c>
      <c r="Q869">
        <v>-4.2296072507552802</v>
      </c>
      <c r="R869">
        <v>9.6302208034051695</v>
      </c>
      <c r="S869">
        <v>10.131360332399799</v>
      </c>
      <c r="T869">
        <v>87.844750840177099</v>
      </c>
      <c r="U869">
        <v>1649497.13636363</v>
      </c>
      <c r="V869">
        <v>393.69374507369503</v>
      </c>
      <c r="W869">
        <v>900697.15625</v>
      </c>
      <c r="Y869">
        <v>5.0268265890786603</v>
      </c>
      <c r="AB869">
        <v>6.0599871684393998</v>
      </c>
      <c r="AE869">
        <v>20908</v>
      </c>
      <c r="AF869">
        <v>0</v>
      </c>
      <c r="AG869">
        <v>9.4798346432951792</v>
      </c>
      <c r="AH869">
        <v>43.563111031870697</v>
      </c>
    </row>
    <row r="870" spans="1:35" x14ac:dyDescent="0.25">
      <c r="A870" t="s">
        <v>1993</v>
      </c>
      <c r="B870" t="s">
        <v>1992</v>
      </c>
      <c r="C870" t="s">
        <v>74</v>
      </c>
      <c r="D870">
        <v>2125.7128442549902</v>
      </c>
      <c r="E870">
        <v>791.55</v>
      </c>
      <c r="F870">
        <v>42.185319393747903</v>
      </c>
      <c r="G870">
        <v>36.380082701585103</v>
      </c>
      <c r="H870">
        <v>-5.1126828098777297</v>
      </c>
      <c r="I870">
        <v>-8.6650043768102307</v>
      </c>
      <c r="J870">
        <v>18.501673930894999</v>
      </c>
      <c r="K870">
        <v>59.876792567158098</v>
      </c>
      <c r="L870">
        <v>58.230884557721097</v>
      </c>
      <c r="M870">
        <v>11.415615898929699</v>
      </c>
      <c r="N870">
        <v>24.782380997176801</v>
      </c>
      <c r="O870">
        <v>134804</v>
      </c>
      <c r="P870">
        <v>10</v>
      </c>
      <c r="Q870">
        <v>1.5523766758611699</v>
      </c>
      <c r="R870">
        <v>-0.56529112492933797</v>
      </c>
      <c r="S870">
        <v>-6.4151595934652805E-2</v>
      </c>
      <c r="T870">
        <v>41.700566575215703</v>
      </c>
      <c r="U870">
        <v>137812.318181818</v>
      </c>
      <c r="V870">
        <v>20.4704284258878</v>
      </c>
      <c r="W870">
        <v>129727.34375</v>
      </c>
      <c r="X870">
        <v>-2.2203105591421202</v>
      </c>
      <c r="Y870">
        <v>3.30009296361878E-4</v>
      </c>
      <c r="Z870" s="2">
        <v>-1.8161011451899499E-7</v>
      </c>
      <c r="AA870" s="2">
        <v>-1.8161011451899499E-7</v>
      </c>
      <c r="AB870">
        <v>6.2131913589339103</v>
      </c>
      <c r="AC870">
        <v>1.08373065864082</v>
      </c>
      <c r="AD870">
        <v>4.6239385006088103</v>
      </c>
      <c r="AE870">
        <v>17065</v>
      </c>
      <c r="AF870">
        <v>1.2833694858517399</v>
      </c>
      <c r="AG870">
        <v>18.414599405931899</v>
      </c>
      <c r="AH870">
        <v>34.5942585202625</v>
      </c>
      <c r="AI870">
        <v>-1.90378492994796E-2</v>
      </c>
    </row>
    <row r="871" spans="1:35" x14ac:dyDescent="0.25">
      <c r="A871" t="s">
        <v>2003</v>
      </c>
      <c r="B871" t="s">
        <v>2002</v>
      </c>
      <c r="C871" t="s">
        <v>74</v>
      </c>
      <c r="D871">
        <v>2113.85708282</v>
      </c>
      <c r="E871">
        <v>1378.1</v>
      </c>
      <c r="F871">
        <v>34.979092370273399</v>
      </c>
      <c r="G871">
        <v>-1.58888849216267</v>
      </c>
      <c r="H871">
        <v>3.31746448251302</v>
      </c>
      <c r="I871">
        <v>-0.23485708441947301</v>
      </c>
      <c r="J871">
        <v>26.696175894347199</v>
      </c>
      <c r="K871">
        <v>52.427828780002201</v>
      </c>
      <c r="L871">
        <v>51.024657534246501</v>
      </c>
      <c r="M871">
        <v>5.1205552016316798</v>
      </c>
      <c r="N871">
        <v>-13.186590196570901</v>
      </c>
      <c r="O871">
        <v>60528</v>
      </c>
      <c r="P871">
        <v>10</v>
      </c>
      <c r="Q871">
        <v>-2.6902979805112301</v>
      </c>
      <c r="R871">
        <v>-3.3387108087255402</v>
      </c>
      <c r="S871">
        <v>-2.8375712797308599</v>
      </c>
      <c r="T871">
        <v>19.264645031624902</v>
      </c>
      <c r="U871">
        <v>35529.136363636302</v>
      </c>
      <c r="V871">
        <v>-10.9096261407123</v>
      </c>
      <c r="W871">
        <v>31029.0625</v>
      </c>
      <c r="X871">
        <v>0</v>
      </c>
      <c r="Y871">
        <v>0.35680067499824603</v>
      </c>
      <c r="Z871">
        <v>-0.61247756554705801</v>
      </c>
      <c r="AA871">
        <v>-0.92050514191062305</v>
      </c>
      <c r="AB871">
        <v>0.208632289091018</v>
      </c>
      <c r="AC871">
        <v>-9.1241872294742704E-2</v>
      </c>
      <c r="AD871">
        <v>4.2877449349170401E-3</v>
      </c>
      <c r="AE871">
        <v>27188</v>
      </c>
      <c r="AF871">
        <v>0</v>
      </c>
      <c r="AG871">
        <v>14.2028670140499</v>
      </c>
      <c r="AH871">
        <v>74.655635460213304</v>
      </c>
      <c r="AI871">
        <v>0</v>
      </c>
    </row>
    <row r="872" spans="1:35" x14ac:dyDescent="0.25">
      <c r="A872" t="s">
        <v>2013</v>
      </c>
      <c r="B872" t="s">
        <v>2012</v>
      </c>
      <c r="C872" t="s">
        <v>102</v>
      </c>
      <c r="D872">
        <v>2106.993238135</v>
      </c>
      <c r="E872">
        <v>82.75</v>
      </c>
      <c r="F872">
        <v>-52.244485749940701</v>
      </c>
      <c r="G872">
        <v>-15.8617183528215</v>
      </c>
      <c r="H872">
        <v>-6.3384267119411302</v>
      </c>
      <c r="I872">
        <v>-9.8907482788736303</v>
      </c>
      <c r="J872">
        <v>64.229607250755194</v>
      </c>
      <c r="K872">
        <v>8.8815789473684195</v>
      </c>
      <c r="L872">
        <v>-36.198920585967599</v>
      </c>
      <c r="N872">
        <v>-27.459420057229799</v>
      </c>
      <c r="O872">
        <v>412552</v>
      </c>
      <c r="P872">
        <v>1</v>
      </c>
      <c r="Q872">
        <v>-0.12070006035002299</v>
      </c>
      <c r="R872">
        <v>0.18159806295400199</v>
      </c>
      <c r="S872">
        <v>0.68273759194868699</v>
      </c>
      <c r="T872">
        <v>-65.993771668510306</v>
      </c>
      <c r="U872">
        <v>610661.22727272694</v>
      </c>
      <c r="V872">
        <v>0.58490368228441503</v>
      </c>
      <c r="W872">
        <v>663862</v>
      </c>
      <c r="X872">
        <v>0.12995773956178799</v>
      </c>
      <c r="Y872">
        <v>0.46749098106829701</v>
      </c>
      <c r="Z872">
        <v>0</v>
      </c>
      <c r="AA872">
        <v>0.11087897876064801</v>
      </c>
      <c r="AB872">
        <v>1.49565452321498</v>
      </c>
      <c r="AC872">
        <v>-3.5271328191722497E-2</v>
      </c>
      <c r="AD872">
        <v>-7.6721233639593697E-2</v>
      </c>
      <c r="AE872">
        <v>131336</v>
      </c>
      <c r="AF872">
        <v>0</v>
      </c>
      <c r="AG872">
        <v>30.5726619421987</v>
      </c>
      <c r="AH872">
        <v>49.495321360551102</v>
      </c>
      <c r="AI872">
        <v>1.9661111269947101E-2</v>
      </c>
    </row>
    <row r="873" spans="1:35" x14ac:dyDescent="0.25">
      <c r="A873" t="s">
        <v>2141</v>
      </c>
      <c r="B873" t="s">
        <v>2142</v>
      </c>
      <c r="C873" t="s">
        <v>315</v>
      </c>
      <c r="D873">
        <v>2103.8203920000001</v>
      </c>
      <c r="E873">
        <v>254.65</v>
      </c>
      <c r="F873">
        <v>-47.174706475670199</v>
      </c>
      <c r="G873">
        <v>19.441838649155699</v>
      </c>
      <c r="H873">
        <v>4.3647540983606499</v>
      </c>
      <c r="I873">
        <v>0.81243253142815797</v>
      </c>
      <c r="J873">
        <v>52.365992538778698</v>
      </c>
      <c r="K873">
        <v>49.662062885689103</v>
      </c>
      <c r="L873">
        <v>-31.129141311697001</v>
      </c>
      <c r="N873">
        <v>7.8441369447474401</v>
      </c>
      <c r="O873">
        <v>695087</v>
      </c>
      <c r="P873">
        <v>2</v>
      </c>
      <c r="Q873">
        <v>-2.5822494261667801</v>
      </c>
      <c r="R873">
        <v>7.4019401096583701</v>
      </c>
      <c r="S873">
        <v>7.9030796386530602</v>
      </c>
      <c r="T873">
        <v>-64.070132525848095</v>
      </c>
      <c r="U873">
        <v>238844.818181818</v>
      </c>
      <c r="V873">
        <v>513.74167799812801</v>
      </c>
      <c r="W873">
        <v>328522.359375</v>
      </c>
      <c r="X873">
        <v>5.8397570661057302E-2</v>
      </c>
      <c r="Y873">
        <v>7.5491173269319596</v>
      </c>
      <c r="Z873">
        <v>-9.9391422763621201E-2</v>
      </c>
      <c r="AA873">
        <v>-0.34027270422997102</v>
      </c>
      <c r="AB873">
        <v>5.7276809454939404</v>
      </c>
      <c r="AC873">
        <v>7.5771469183477394E-2</v>
      </c>
      <c r="AD873">
        <v>-0.51627552719338698</v>
      </c>
      <c r="AE873">
        <v>93478</v>
      </c>
      <c r="AF873">
        <v>0</v>
      </c>
      <c r="AG873">
        <v>14.896515777284</v>
      </c>
      <c r="AH873">
        <v>68.297468527436905</v>
      </c>
      <c r="AI873">
        <v>1.6152519544547699E-2</v>
      </c>
    </row>
    <row r="874" spans="1:35" x14ac:dyDescent="0.25">
      <c r="A874" t="s">
        <v>2122</v>
      </c>
      <c r="B874" t="s">
        <v>2121</v>
      </c>
      <c r="C874" t="s">
        <v>55</v>
      </c>
      <c r="D874">
        <v>2102.3100251999999</v>
      </c>
      <c r="E874">
        <v>195.95</v>
      </c>
      <c r="F874">
        <v>52.658696566547597</v>
      </c>
      <c r="G874">
        <v>37.123862841147599</v>
      </c>
      <c r="H874">
        <v>13.8251524832994</v>
      </c>
      <c r="I874">
        <v>10.2728309163669</v>
      </c>
      <c r="J874">
        <v>2.9599387598877298</v>
      </c>
      <c r="K874">
        <v>74.177777777777706</v>
      </c>
      <c r="L874">
        <v>68.704261730520798</v>
      </c>
      <c r="M874">
        <v>5.5815438642686104</v>
      </c>
      <c r="N874">
        <v>25.526161136739301</v>
      </c>
      <c r="O874">
        <v>366642</v>
      </c>
      <c r="P874">
        <v>10</v>
      </c>
      <c r="Q874">
        <v>-0.20371785077667701</v>
      </c>
      <c r="R874">
        <v>3.7870762711864199</v>
      </c>
      <c r="S874">
        <v>4.2882158001811099</v>
      </c>
      <c r="T874">
        <v>-53.438915578651397</v>
      </c>
      <c r="U874">
        <v>683300.95454545401</v>
      </c>
      <c r="V874">
        <v>-54.966726360239598</v>
      </c>
      <c r="W874">
        <v>410852.390625</v>
      </c>
      <c r="X874">
        <v>0</v>
      </c>
      <c r="Y874">
        <v>2.38867280246962E-4</v>
      </c>
      <c r="Z874" s="2">
        <v>9.2584217149986397E-7</v>
      </c>
      <c r="AA874">
        <v>-5.6852264383120098E-2</v>
      </c>
      <c r="AB874">
        <v>3.9976004022598999</v>
      </c>
      <c r="AC874">
        <v>8.4147017441107405E-2</v>
      </c>
      <c r="AD874">
        <v>2.75289911273763E-2</v>
      </c>
      <c r="AE874">
        <v>52580</v>
      </c>
      <c r="AF874">
        <v>0</v>
      </c>
      <c r="AG874">
        <v>8.1693924540344796</v>
      </c>
      <c r="AH874">
        <v>74.121394759011096</v>
      </c>
      <c r="AI874">
        <v>0</v>
      </c>
    </row>
    <row r="875" spans="1:35" x14ac:dyDescent="0.25">
      <c r="A875" t="s">
        <v>2026</v>
      </c>
      <c r="B875" t="s">
        <v>2025</v>
      </c>
      <c r="C875" t="s">
        <v>102</v>
      </c>
      <c r="D875">
        <v>2100.0922556299902</v>
      </c>
      <c r="E875">
        <v>976.2</v>
      </c>
      <c r="F875">
        <v>-0.27232038218948501</v>
      </c>
      <c r="G875">
        <v>57.477012421358197</v>
      </c>
      <c r="H875">
        <v>11.770093885962901</v>
      </c>
      <c r="I875">
        <v>8.2177723190304093</v>
      </c>
      <c r="J875">
        <v>0.389264494980534</v>
      </c>
      <c r="K875">
        <v>98.677114073471003</v>
      </c>
      <c r="L875">
        <v>15.7732447817836</v>
      </c>
      <c r="N875">
        <v>45.879310716950002</v>
      </c>
      <c r="O875">
        <v>262746</v>
      </c>
      <c r="P875">
        <v>10</v>
      </c>
      <c r="Q875">
        <v>7.9926987112118999</v>
      </c>
      <c r="R875">
        <v>10.736770461119599</v>
      </c>
      <c r="S875">
        <v>11.2379099901143</v>
      </c>
      <c r="T875">
        <v>23.685337827341499</v>
      </c>
      <c r="U875">
        <v>60130.681818181802</v>
      </c>
      <c r="V875">
        <v>113.58164186019999</v>
      </c>
      <c r="W875">
        <v>53573.015625</v>
      </c>
      <c r="X875">
        <v>0</v>
      </c>
      <c r="Y875">
        <v>2.35599482343489</v>
      </c>
      <c r="Z875">
        <v>0.162970720968316</v>
      </c>
      <c r="AA875">
        <v>-4.0615702367995603E-2</v>
      </c>
      <c r="AB875">
        <v>0.11517108396147201</v>
      </c>
      <c r="AC875">
        <v>-6.0252077336498303E-2</v>
      </c>
      <c r="AD875">
        <v>3.4486329734249498E-2</v>
      </c>
      <c r="AE875">
        <v>31580</v>
      </c>
      <c r="AF875">
        <v>0</v>
      </c>
      <c r="AG875">
        <v>19.0347021490768</v>
      </c>
      <c r="AH875">
        <v>60.716824964314903</v>
      </c>
      <c r="AI875">
        <v>0</v>
      </c>
    </row>
    <row r="876" spans="1:35" x14ac:dyDescent="0.25">
      <c r="A876" t="s">
        <v>2014</v>
      </c>
      <c r="B876" t="s">
        <v>1871</v>
      </c>
      <c r="C876" t="s">
        <v>1873</v>
      </c>
      <c r="D876">
        <v>2091.9342556299998</v>
      </c>
      <c r="E876">
        <v>24.55</v>
      </c>
      <c r="F876">
        <v>8.2582323043812593</v>
      </c>
      <c r="G876">
        <v>35.261707988980703</v>
      </c>
      <c r="H876">
        <v>21.534653465346501</v>
      </c>
      <c r="I876">
        <v>17.982331898413999</v>
      </c>
      <c r="J876">
        <v>16.700610997963299</v>
      </c>
      <c r="K876">
        <v>60.983606557377001</v>
      </c>
      <c r="L876">
        <v>24.3037974683544</v>
      </c>
      <c r="M876">
        <v>-14.281764680717901</v>
      </c>
      <c r="N876">
        <v>23.664006284572402</v>
      </c>
      <c r="O876">
        <v>300638</v>
      </c>
      <c r="P876">
        <v>2</v>
      </c>
      <c r="Q876">
        <v>-0.60728744939270596</v>
      </c>
      <c r="R876">
        <v>20.343137254901901</v>
      </c>
      <c r="S876">
        <v>20.8442767838966</v>
      </c>
      <c r="T876">
        <v>-84.300018695551799</v>
      </c>
      <c r="U876">
        <v>231625.36363636301</v>
      </c>
      <c r="V876">
        <v>1039.2549926105501</v>
      </c>
      <c r="W876">
        <v>130102.390625</v>
      </c>
      <c r="X876">
        <v>0</v>
      </c>
      <c r="Y876">
        <v>4.0270952504946498E-3</v>
      </c>
      <c r="Z876" s="2">
        <v>-2.8594758680680601E-8</v>
      </c>
      <c r="AA876">
        <v>0</v>
      </c>
      <c r="AB876">
        <v>2.4515007123345799E-3</v>
      </c>
      <c r="AC876" s="2">
        <v>-1.7407105349156998E-8</v>
      </c>
      <c r="AD876">
        <v>-1.7621781018895501E-3</v>
      </c>
      <c r="AE876">
        <v>44091</v>
      </c>
      <c r="AF876">
        <v>0</v>
      </c>
      <c r="AG876">
        <v>50.418973392354502</v>
      </c>
      <c r="AH876">
        <v>30.369771306598999</v>
      </c>
      <c r="AI876">
        <v>-2.1564334283041801E-4</v>
      </c>
    </row>
    <row r="877" spans="1:35" x14ac:dyDescent="0.25">
      <c r="A877" t="s">
        <v>2009</v>
      </c>
      <c r="B877" t="s">
        <v>2008</v>
      </c>
      <c r="C877" t="s">
        <v>706</v>
      </c>
      <c r="D877">
        <v>2088.778545575</v>
      </c>
      <c r="E877">
        <v>1182.8499999999999</v>
      </c>
      <c r="F877">
        <v>-36.163748517003697</v>
      </c>
      <c r="G877">
        <v>-19.093707250342</v>
      </c>
      <c r="H877">
        <v>3.8453096878977999</v>
      </c>
      <c r="I877">
        <v>0.29298812096530602</v>
      </c>
      <c r="J877">
        <v>60.912203576108503</v>
      </c>
      <c r="K877">
        <v>21.0014833000869</v>
      </c>
      <c r="L877">
        <v>-20.118183353030499</v>
      </c>
      <c r="M877">
        <v>30.5392452769076</v>
      </c>
      <c r="N877">
        <v>-30.691408954750202</v>
      </c>
      <c r="O877">
        <v>7168</v>
      </c>
      <c r="P877">
        <v>10</v>
      </c>
      <c r="Q877">
        <v>1.2497325058848601</v>
      </c>
      <c r="R877">
        <v>-1.2679628064251099E-2</v>
      </c>
      <c r="S877">
        <v>0.48845990093043401</v>
      </c>
      <c r="T877">
        <v>-11.897738446410999</v>
      </c>
      <c r="U877">
        <v>12454.409090908999</v>
      </c>
      <c r="V877">
        <v>-63.930961606199297</v>
      </c>
      <c r="W877">
        <v>11265.375</v>
      </c>
      <c r="X877">
        <v>-7.7800331786855201</v>
      </c>
      <c r="Y877">
        <v>6.32635014156675</v>
      </c>
      <c r="Z877">
        <v>0.48982214374399002</v>
      </c>
      <c r="AA877">
        <v>0.71950352668252104</v>
      </c>
      <c r="AB877">
        <v>1.1521542123736699E-3</v>
      </c>
      <c r="AC877">
        <v>-3.2159644277420601E-2</v>
      </c>
      <c r="AD877">
        <v>-3.2215574093555202E-2</v>
      </c>
      <c r="AE877">
        <v>19331</v>
      </c>
      <c r="AF877">
        <v>0</v>
      </c>
      <c r="AG877">
        <v>8.5914853230933996</v>
      </c>
      <c r="AH877">
        <v>74.999998601754598</v>
      </c>
      <c r="AI877">
        <v>0</v>
      </c>
    </row>
    <row r="878" spans="1:35" x14ac:dyDescent="0.25">
      <c r="A878" t="s">
        <v>2028</v>
      </c>
      <c r="B878" t="s">
        <v>2027</v>
      </c>
      <c r="C878" t="s">
        <v>88</v>
      </c>
      <c r="D878">
        <v>2071.1035551499999</v>
      </c>
      <c r="E878">
        <v>6780</v>
      </c>
      <c r="F878">
        <v>-44.761559381347297</v>
      </c>
      <c r="G878">
        <v>-12.5877506816995</v>
      </c>
      <c r="H878">
        <v>-2.44674498744613</v>
      </c>
      <c r="I878">
        <v>-5.9990665543786301</v>
      </c>
      <c r="J878">
        <v>53.082595870206497</v>
      </c>
      <c r="K878">
        <v>9.7078502601111598</v>
      </c>
      <c r="L878">
        <v>-28.715994217374099</v>
      </c>
      <c r="M878">
        <v>33.498456984929803</v>
      </c>
      <c r="N878">
        <v>-24.185452386107801</v>
      </c>
      <c r="O878">
        <v>1118</v>
      </c>
      <c r="P878">
        <v>10</v>
      </c>
      <c r="Q878">
        <v>0.896610737006585</v>
      </c>
      <c r="R878">
        <v>2.0623212404034299</v>
      </c>
      <c r="S878">
        <v>2.5634607693981102</v>
      </c>
      <c r="T878">
        <v>-26.1558784676354</v>
      </c>
      <c r="U878">
        <v>1677.3636363636299</v>
      </c>
      <c r="V878">
        <v>-30.7739938080495</v>
      </c>
      <c r="W878">
        <v>1432.5625</v>
      </c>
      <c r="X878">
        <v>0</v>
      </c>
      <c r="Y878">
        <v>2.6929568471510102E-3</v>
      </c>
      <c r="Z878">
        <v>0</v>
      </c>
      <c r="AA878">
        <v>0</v>
      </c>
      <c r="AB878">
        <v>2.3944604255390901E-2</v>
      </c>
      <c r="AC878">
        <v>1.2621207392069201E-2</v>
      </c>
      <c r="AD878">
        <v>1.28807694978187E-2</v>
      </c>
      <c r="AE878">
        <v>20228</v>
      </c>
      <c r="AF878">
        <v>0</v>
      </c>
      <c r="AG878">
        <v>23.6814407254241</v>
      </c>
      <c r="AH878">
        <v>66.966569049684693</v>
      </c>
      <c r="AI878">
        <v>0</v>
      </c>
    </row>
    <row r="879" spans="1:35" x14ac:dyDescent="0.25">
      <c r="A879" t="s">
        <v>2143</v>
      </c>
      <c r="B879" t="s">
        <v>2144</v>
      </c>
      <c r="C879" t="s">
        <v>336</v>
      </c>
      <c r="D879">
        <v>2068.9841033749999</v>
      </c>
      <c r="E879">
        <v>88.15</v>
      </c>
      <c r="F879">
        <v>6.3000281739865898</v>
      </c>
      <c r="G879">
        <v>29.6323529411764</v>
      </c>
      <c r="H879">
        <v>53.0381944444444</v>
      </c>
      <c r="I879">
        <v>49.485872877511902</v>
      </c>
      <c r="J879">
        <v>3.2331253545093399</v>
      </c>
      <c r="K879">
        <v>77.901109989909202</v>
      </c>
      <c r="L879">
        <v>22.345593337959698</v>
      </c>
      <c r="M879">
        <v>15.3581554907525</v>
      </c>
      <c r="N879">
        <v>18.034651236768099</v>
      </c>
      <c r="O879">
        <v>1225778</v>
      </c>
      <c r="P879">
        <v>10</v>
      </c>
      <c r="Q879">
        <v>2.7988338192419802</v>
      </c>
      <c r="R879">
        <v>21.754143646408799</v>
      </c>
      <c r="S879">
        <v>22.255283175403498</v>
      </c>
      <c r="T879">
        <v>-47.722376870510899</v>
      </c>
      <c r="U879">
        <v>604567.90909090894</v>
      </c>
      <c r="V879">
        <v>253.493616640856</v>
      </c>
      <c r="W879">
        <v>282072.375</v>
      </c>
      <c r="X879">
        <v>6.0399713703034701E-2</v>
      </c>
      <c r="Y879">
        <v>0</v>
      </c>
      <c r="Z879">
        <v>0</v>
      </c>
      <c r="AA879">
        <v>0</v>
      </c>
      <c r="AB879">
        <v>1.37719122411427E-2</v>
      </c>
      <c r="AC879">
        <v>-1.2640865610004999E-4</v>
      </c>
      <c r="AD879">
        <v>2.57169085606822E-3</v>
      </c>
      <c r="AE879">
        <v>18876</v>
      </c>
      <c r="AF879">
        <v>0.22343828270400701</v>
      </c>
      <c r="AG879">
        <v>3.0697024168236702</v>
      </c>
      <c r="AH879">
        <v>68.785791186287</v>
      </c>
      <c r="AI879">
        <v>3.1235371695004201E-2</v>
      </c>
    </row>
    <row r="880" spans="1:35" x14ac:dyDescent="0.25">
      <c r="A880" t="s">
        <v>2024</v>
      </c>
      <c r="B880" t="s">
        <v>2023</v>
      </c>
      <c r="C880" t="s">
        <v>102</v>
      </c>
      <c r="D880">
        <v>2059.6284000000001</v>
      </c>
      <c r="E880">
        <v>1180.5999999999999</v>
      </c>
      <c r="F880">
        <v>24.921599015131299</v>
      </c>
      <c r="G880">
        <v>52.423988122135398</v>
      </c>
      <c r="H880">
        <v>8.2126489459211598</v>
      </c>
      <c r="I880">
        <v>4.6603273789886597</v>
      </c>
      <c r="J880">
        <v>4.0996103676097002</v>
      </c>
      <c r="K880">
        <v>69.602068668294706</v>
      </c>
      <c r="L880">
        <v>40.967164179104401</v>
      </c>
      <c r="M880">
        <v>10.4069187821719</v>
      </c>
      <c r="N880">
        <v>40.826286417727097</v>
      </c>
      <c r="O880">
        <v>15355</v>
      </c>
      <c r="P880">
        <v>10</v>
      </c>
      <c r="Q880">
        <v>0.80259562841528798</v>
      </c>
      <c r="R880">
        <v>1.30427321091469</v>
      </c>
      <c r="S880">
        <v>1.80541273990937</v>
      </c>
      <c r="T880">
        <v>-20.084313521390602</v>
      </c>
      <c r="U880">
        <v>30499.181818181802</v>
      </c>
      <c r="V880">
        <v>-14.4329896907216</v>
      </c>
      <c r="W880">
        <v>42198.0625</v>
      </c>
      <c r="X880">
        <v>0</v>
      </c>
      <c r="Y880">
        <v>4.7786643920816001</v>
      </c>
      <c r="Z880">
        <v>0.36393361054838802</v>
      </c>
      <c r="AA880">
        <v>0.32837615950527699</v>
      </c>
      <c r="AB880">
        <v>2.1827430074279399</v>
      </c>
      <c r="AC880">
        <v>0.79335252514482701</v>
      </c>
      <c r="AD880">
        <v>0.758267050502896</v>
      </c>
      <c r="AE880">
        <v>43439</v>
      </c>
      <c r="AF880">
        <v>62.728268116714602</v>
      </c>
      <c r="AG880">
        <v>21.862919287770499</v>
      </c>
      <c r="AH880">
        <v>62.728268116714602</v>
      </c>
      <c r="AI880">
        <v>0</v>
      </c>
    </row>
    <row r="881" spans="1:35" x14ac:dyDescent="0.25">
      <c r="A881" t="s">
        <v>1999</v>
      </c>
      <c r="B881" t="s">
        <v>1998</v>
      </c>
      <c r="C881" t="s">
        <v>888</v>
      </c>
      <c r="D881">
        <v>2049.2134341750002</v>
      </c>
      <c r="E881">
        <v>169.9</v>
      </c>
      <c r="F881">
        <v>-22.975173490458999</v>
      </c>
      <c r="G881">
        <v>22.7157818707114</v>
      </c>
      <c r="H881">
        <v>-4.2007330138144798</v>
      </c>
      <c r="I881">
        <v>-7.75305458074698</v>
      </c>
      <c r="J881">
        <v>21.7186580341377</v>
      </c>
      <c r="K881">
        <v>26.3197026022304</v>
      </c>
      <c r="L881">
        <v>-6.9296083264858899</v>
      </c>
      <c r="M881">
        <v>-3.6769370606223899</v>
      </c>
      <c r="N881">
        <v>11.1180801663031</v>
      </c>
      <c r="O881">
        <v>159987</v>
      </c>
      <c r="P881">
        <v>1</v>
      </c>
      <c r="Q881">
        <v>2.2569966897381799</v>
      </c>
      <c r="R881">
        <v>-2.5243832472748098</v>
      </c>
      <c r="S881">
        <v>-2.0232437182801299</v>
      </c>
      <c r="T881">
        <v>-23.233016323906199</v>
      </c>
      <c r="U881">
        <v>196830.86363636301</v>
      </c>
      <c r="V881">
        <v>108.08610262079701</v>
      </c>
      <c r="W881">
        <v>275116.671875</v>
      </c>
      <c r="X881">
        <v>-0.180027091956212</v>
      </c>
      <c r="Y881">
        <v>33.108733192348403</v>
      </c>
      <c r="Z881">
        <v>-0.101840734401278</v>
      </c>
      <c r="AA881">
        <v>-0.529312118713271</v>
      </c>
      <c r="AB881">
        <v>2.1496583510882399</v>
      </c>
      <c r="AC881">
        <v>-9.5505026545787894E-3</v>
      </c>
      <c r="AD881">
        <v>-0.169262186513924</v>
      </c>
      <c r="AE881">
        <v>47710</v>
      </c>
      <c r="AF881">
        <v>0</v>
      </c>
      <c r="AG881">
        <v>9.3600378176595598</v>
      </c>
      <c r="AH881">
        <v>52.140023477476802</v>
      </c>
      <c r="AI881">
        <v>-0.178430363881354</v>
      </c>
    </row>
    <row r="882" spans="1:35" x14ac:dyDescent="0.25">
      <c r="A882" t="s">
        <v>2022</v>
      </c>
      <c r="B882" t="s">
        <v>2021</v>
      </c>
      <c r="C882" t="s">
        <v>457</v>
      </c>
      <c r="D882">
        <v>2046.9842233500001</v>
      </c>
      <c r="E882">
        <v>368.25</v>
      </c>
      <c r="F882">
        <v>11.288459732292299</v>
      </c>
      <c r="G882">
        <v>22.220378360438001</v>
      </c>
      <c r="H882">
        <v>0.176822633297055</v>
      </c>
      <c r="I882">
        <v>-3.37549893363544</v>
      </c>
      <c r="J882">
        <v>8.4860828241683599</v>
      </c>
      <c r="K882">
        <v>29.665492957746402</v>
      </c>
      <c r="L882">
        <v>27.3340248962655</v>
      </c>
      <c r="M882">
        <v>-3.5479873596214002</v>
      </c>
      <c r="N882">
        <v>10.6226766560298</v>
      </c>
      <c r="O882">
        <v>70885</v>
      </c>
      <c r="P882">
        <v>10</v>
      </c>
      <c r="Q882">
        <v>8.1532816958828996E-2</v>
      </c>
      <c r="R882">
        <v>-0.25731310942578201</v>
      </c>
      <c r="S882">
        <v>0.243826419568903</v>
      </c>
      <c r="T882">
        <v>-30.896488525804699</v>
      </c>
      <c r="U882">
        <v>161344</v>
      </c>
      <c r="V882">
        <v>-36.330075809291102</v>
      </c>
      <c r="W882">
        <v>203346.734375</v>
      </c>
      <c r="X882">
        <v>0</v>
      </c>
      <c r="Y882">
        <v>1.4433799317049301</v>
      </c>
      <c r="Z882">
        <v>-1.2600632044825701E-3</v>
      </c>
      <c r="AA882">
        <v>-1.2600632044825701E-3</v>
      </c>
      <c r="AB882">
        <v>0.48550001590807301</v>
      </c>
      <c r="AC882">
        <v>0.303828021684591</v>
      </c>
      <c r="AD882">
        <v>0.34394153162929397</v>
      </c>
      <c r="AE882">
        <v>31157</v>
      </c>
      <c r="AF882">
        <v>0</v>
      </c>
      <c r="AG882">
        <v>9.5829136867490003</v>
      </c>
      <c r="AH882">
        <v>74.984463115109904</v>
      </c>
      <c r="AI882">
        <v>0</v>
      </c>
    </row>
    <row r="883" spans="1:35" x14ac:dyDescent="0.25">
      <c r="A883" t="s">
        <v>2034</v>
      </c>
      <c r="B883" t="s">
        <v>2033</v>
      </c>
      <c r="C883" t="s">
        <v>530</v>
      </c>
      <c r="D883">
        <v>2031.4838311149999</v>
      </c>
      <c r="E883">
        <v>845.35</v>
      </c>
      <c r="F883">
        <v>-9.4977960689391292</v>
      </c>
      <c r="G883">
        <v>-4.6848573683617003</v>
      </c>
      <c r="H883">
        <v>-0.56460624595659004</v>
      </c>
      <c r="I883">
        <v>-4.1169278128890898</v>
      </c>
      <c r="J883">
        <v>14.721712899982199</v>
      </c>
      <c r="K883">
        <v>19.500989539157398</v>
      </c>
      <c r="L883">
        <v>6.5477690950340302</v>
      </c>
      <c r="M883">
        <v>5.6295383560332501</v>
      </c>
      <c r="N883">
        <v>-16.282559072769899</v>
      </c>
      <c r="O883">
        <v>5825</v>
      </c>
      <c r="P883">
        <v>10</v>
      </c>
      <c r="Q883">
        <v>0.883107583984721</v>
      </c>
      <c r="R883">
        <v>1.22739791641719</v>
      </c>
      <c r="S883">
        <v>1.72853744541188</v>
      </c>
      <c r="T883">
        <v>-86.3538396664011</v>
      </c>
      <c r="U883">
        <v>6294.4090909090901</v>
      </c>
      <c r="V883">
        <v>181.40096618357401</v>
      </c>
      <c r="W883">
        <v>7942.703125</v>
      </c>
      <c r="X883">
        <v>0</v>
      </c>
      <c r="Y883">
        <v>10.434718094071201</v>
      </c>
      <c r="Z883">
        <v>0.45451105950512</v>
      </c>
      <c r="AA883">
        <v>0.80962642121649597</v>
      </c>
      <c r="AB883">
        <v>7.8868200533261801</v>
      </c>
      <c r="AC883">
        <v>3.3648944013986399E-4</v>
      </c>
      <c r="AD883">
        <v>-3.6377791303012302E-2</v>
      </c>
      <c r="AE883">
        <v>14754</v>
      </c>
      <c r="AF883">
        <v>0</v>
      </c>
      <c r="AG883">
        <v>8.3626817781612104</v>
      </c>
      <c r="AH883">
        <v>51.772671509488298</v>
      </c>
      <c r="AI883">
        <v>0</v>
      </c>
    </row>
    <row r="884" spans="1:35" x14ac:dyDescent="0.25">
      <c r="A884" t="s">
        <v>2145</v>
      </c>
      <c r="B884" t="s">
        <v>2146</v>
      </c>
      <c r="C884" t="s">
        <v>336</v>
      </c>
      <c r="D884">
        <v>2025.1053154450001</v>
      </c>
      <c r="E884">
        <v>157.19999999999999</v>
      </c>
      <c r="F884">
        <v>29.509990391582299</v>
      </c>
      <c r="G884">
        <v>25.659472422062301</v>
      </c>
      <c r="H884">
        <v>25.911093311974302</v>
      </c>
      <c r="I884">
        <v>22.3587717450418</v>
      </c>
      <c r="J884">
        <v>1.78117048346055</v>
      </c>
      <c r="K884">
        <v>59.756097560975597</v>
      </c>
      <c r="L884">
        <v>45.5555555555555</v>
      </c>
      <c r="M884">
        <v>21.4470905821243</v>
      </c>
      <c r="N884">
        <v>14.061770717653999</v>
      </c>
      <c r="O884">
        <v>2952938</v>
      </c>
      <c r="P884">
        <v>10</v>
      </c>
      <c r="Q884">
        <v>12.1655369247234</v>
      </c>
      <c r="R884">
        <v>24.761904761904699</v>
      </c>
      <c r="S884">
        <v>25.263044290899401</v>
      </c>
      <c r="T884">
        <v>587.55323235968604</v>
      </c>
      <c r="U884">
        <v>409682.818181818</v>
      </c>
      <c r="V884">
        <v>2609.4902968298302</v>
      </c>
      <c r="W884">
        <v>277831.234375</v>
      </c>
      <c r="X884">
        <v>0.88130249369663705</v>
      </c>
      <c r="Y884">
        <v>1.5195054812859501</v>
      </c>
      <c r="Z884">
        <v>-0.57481418996927902</v>
      </c>
      <c r="AA884">
        <v>-0.65440140885156395</v>
      </c>
      <c r="AB884">
        <v>6.3983279541946894E-2</v>
      </c>
      <c r="AC884">
        <v>-7.7820382623098205E-2</v>
      </c>
      <c r="AD884">
        <v>2.7405685806421599E-2</v>
      </c>
      <c r="AE884">
        <v>44839</v>
      </c>
      <c r="AF884">
        <v>0</v>
      </c>
      <c r="AG884">
        <v>8.9960443975708699</v>
      </c>
      <c r="AH884">
        <v>74.703781734806597</v>
      </c>
      <c r="AI884">
        <v>0.34603138644472098</v>
      </c>
    </row>
    <row r="885" spans="1:35" x14ac:dyDescent="0.25">
      <c r="A885" t="s">
        <v>2011</v>
      </c>
      <c r="B885" t="s">
        <v>2010</v>
      </c>
      <c r="C885" t="s">
        <v>328</v>
      </c>
      <c r="D885">
        <v>2021.7928224</v>
      </c>
      <c r="E885">
        <v>2857.5</v>
      </c>
      <c r="F885">
        <v>18.8153263573709</v>
      </c>
      <c r="G885">
        <v>3.0305215525789202</v>
      </c>
      <c r="H885">
        <v>-1.1656059767570399</v>
      </c>
      <c r="I885">
        <v>-4.7179275436895498</v>
      </c>
      <c r="J885">
        <v>15.2983377077865</v>
      </c>
      <c r="K885">
        <v>58.877985043507202</v>
      </c>
      <c r="L885">
        <v>34.860891521344101</v>
      </c>
      <c r="M885">
        <v>31.732994718137999</v>
      </c>
      <c r="N885">
        <v>-8.5671801518293602</v>
      </c>
      <c r="O885">
        <v>12583</v>
      </c>
      <c r="P885">
        <v>10</v>
      </c>
      <c r="Q885">
        <v>1.58916382252559</v>
      </c>
      <c r="R885">
        <v>-2.8110810672924802</v>
      </c>
      <c r="S885">
        <v>-2.3099415382977999</v>
      </c>
      <c r="T885">
        <v>10.241808305589601</v>
      </c>
      <c r="U885">
        <v>45219.363636363603</v>
      </c>
      <c r="V885">
        <v>-23.6838913148956</v>
      </c>
      <c r="W885">
        <v>35584.15625</v>
      </c>
      <c r="X885">
        <v>0</v>
      </c>
      <c r="Y885">
        <v>0</v>
      </c>
      <c r="Z885">
        <v>0</v>
      </c>
      <c r="AA885">
        <v>0</v>
      </c>
      <c r="AB885">
        <v>2.6517043391399001E-2</v>
      </c>
      <c r="AC885">
        <v>-6.3217967035948203E-2</v>
      </c>
      <c r="AD885">
        <v>-0.141461331166708</v>
      </c>
      <c r="AE885">
        <v>12381</v>
      </c>
      <c r="AF885">
        <v>0.16694885660901801</v>
      </c>
      <c r="AG885">
        <v>16.279085621112301</v>
      </c>
      <c r="AH885">
        <v>64.726127356935194</v>
      </c>
      <c r="AI885">
        <v>0</v>
      </c>
    </row>
    <row r="886" spans="1:35" x14ac:dyDescent="0.25">
      <c r="A886" t="s">
        <v>2147</v>
      </c>
      <c r="B886" t="s">
        <v>2148</v>
      </c>
      <c r="C886" t="s">
        <v>290</v>
      </c>
      <c r="D886">
        <v>2020.41918579</v>
      </c>
      <c r="E886">
        <v>323.35000000000002</v>
      </c>
      <c r="F886">
        <v>92.971887971127003</v>
      </c>
      <c r="G886">
        <v>39.195006457167402</v>
      </c>
      <c r="H886">
        <v>4.5932395277373503</v>
      </c>
      <c r="I886">
        <v>1.04091796080485</v>
      </c>
      <c r="J886">
        <v>4.7471779805164402</v>
      </c>
      <c r="K886">
        <v>117.013422818791</v>
      </c>
      <c r="L886">
        <v>109.0174531351</v>
      </c>
      <c r="M886">
        <v>-12.165196861311999</v>
      </c>
      <c r="N886">
        <v>27.597304752759101</v>
      </c>
      <c r="O886">
        <v>401244</v>
      </c>
      <c r="P886">
        <v>10</v>
      </c>
      <c r="Q886">
        <v>0.123858182381184</v>
      </c>
      <c r="R886">
        <v>6.0337760288571998</v>
      </c>
      <c r="S886">
        <v>6.5349155578518801</v>
      </c>
      <c r="T886">
        <v>85.481171934949998</v>
      </c>
      <c r="U886">
        <v>289971.77272727201</v>
      </c>
      <c r="V886">
        <v>201.06923382830701</v>
      </c>
      <c r="W886">
        <v>466746.984375</v>
      </c>
      <c r="X886">
        <v>0</v>
      </c>
      <c r="Y886">
        <v>19.545436047252199</v>
      </c>
      <c r="Z886">
        <v>1.5182677768428301</v>
      </c>
      <c r="AA886">
        <v>2.58685224915659</v>
      </c>
      <c r="AB886">
        <v>13.4059709249936</v>
      </c>
      <c r="AC886">
        <v>-1.14694913451532</v>
      </c>
      <c r="AD886">
        <v>-3.2393396422539502</v>
      </c>
      <c r="AE886">
        <v>44530</v>
      </c>
      <c r="AF886">
        <v>0</v>
      </c>
      <c r="AG886">
        <v>18.024642749945201</v>
      </c>
      <c r="AH886">
        <v>37.132513195604602</v>
      </c>
      <c r="AI886">
        <v>0</v>
      </c>
    </row>
    <row r="887" spans="1:35" x14ac:dyDescent="0.25">
      <c r="A887" t="s">
        <v>2149</v>
      </c>
      <c r="B887" t="s">
        <v>2150</v>
      </c>
      <c r="C887" t="s">
        <v>315</v>
      </c>
      <c r="D887">
        <v>2010.60171324</v>
      </c>
      <c r="E887">
        <v>82.7</v>
      </c>
      <c r="F887">
        <v>2.7762739164866099</v>
      </c>
      <c r="G887">
        <v>20.553935860058299</v>
      </c>
      <c r="H887">
        <v>13.990351481736701</v>
      </c>
      <c r="I887">
        <v>10.438029914804201</v>
      </c>
      <c r="J887">
        <v>1.57194679564691</v>
      </c>
      <c r="K887">
        <v>49.818840579710098</v>
      </c>
      <c r="L887">
        <v>18.8218390804597</v>
      </c>
      <c r="M887">
        <v>15.7509295884637</v>
      </c>
      <c r="N887">
        <v>8.95623415565003</v>
      </c>
      <c r="O887">
        <v>3513119</v>
      </c>
      <c r="P887">
        <v>2</v>
      </c>
      <c r="Q887">
        <v>5.6194125159642399</v>
      </c>
      <c r="R887">
        <v>5.9577194106342102</v>
      </c>
      <c r="S887">
        <v>6.4588589396289002</v>
      </c>
      <c r="T887">
        <v>388.61861778327898</v>
      </c>
      <c r="U887">
        <v>604275.09090909001</v>
      </c>
      <c r="V887">
        <v>1272.7089080437299</v>
      </c>
      <c r="W887">
        <v>438031.125</v>
      </c>
      <c r="X887">
        <v>0</v>
      </c>
      <c r="Y887">
        <v>3.9447300764600799</v>
      </c>
      <c r="Z887">
        <v>-1.27345459975471E-2</v>
      </c>
      <c r="AA887">
        <v>-1.27345459975471E-2</v>
      </c>
      <c r="AB887">
        <v>0.72752928606770395</v>
      </c>
      <c r="AC887">
        <v>2.95994465776604E-2</v>
      </c>
      <c r="AD887">
        <v>-9.9518724510365197E-2</v>
      </c>
      <c r="AE887">
        <v>81732</v>
      </c>
      <c r="AF887">
        <v>0</v>
      </c>
      <c r="AG887">
        <v>16.7129980864533</v>
      </c>
      <c r="AH887">
        <v>70.881603428728596</v>
      </c>
      <c r="AI887">
        <v>0</v>
      </c>
    </row>
    <row r="888" spans="1:35" x14ac:dyDescent="0.25">
      <c r="A888" t="s">
        <v>2124</v>
      </c>
      <c r="B888" t="s">
        <v>2123</v>
      </c>
      <c r="C888" t="s">
        <v>407</v>
      </c>
      <c r="D888">
        <v>2005.32898</v>
      </c>
      <c r="E888">
        <v>70.099999999999994</v>
      </c>
      <c r="F888">
        <v>-16.045565163973102</v>
      </c>
      <c r="G888">
        <v>52.060737527114902</v>
      </c>
      <c r="H888">
        <v>18.412162162162101</v>
      </c>
      <c r="I888">
        <v>14.859840595229601</v>
      </c>
      <c r="J888">
        <v>3.3523537803138401</v>
      </c>
      <c r="K888">
        <v>82.5520833333333</v>
      </c>
      <c r="N888">
        <v>40.463035822706601</v>
      </c>
      <c r="O888">
        <v>3763578</v>
      </c>
      <c r="P888">
        <v>10</v>
      </c>
      <c r="Q888">
        <v>2.6354319180087802</v>
      </c>
      <c r="R888">
        <v>17.5188600167644</v>
      </c>
      <c r="S888">
        <v>18.019999545759099</v>
      </c>
      <c r="T888">
        <v>-18.133967336923799</v>
      </c>
      <c r="U888">
        <v>4121373.1363636302</v>
      </c>
      <c r="V888">
        <v>-22.557844809013901</v>
      </c>
      <c r="W888">
        <v>2740940.578125</v>
      </c>
      <c r="X888">
        <v>0</v>
      </c>
      <c r="Y888">
        <v>4.0925646559158002</v>
      </c>
      <c r="Z888">
        <v>-1.40009533624544</v>
      </c>
      <c r="AA888">
        <v>-2.20417232300735</v>
      </c>
      <c r="AB888">
        <v>8.4182215747604605</v>
      </c>
      <c r="AC888">
        <v>-1.2581192639152901</v>
      </c>
      <c r="AD888">
        <v>-0.63377208362063198</v>
      </c>
      <c r="AE888">
        <v>79983</v>
      </c>
      <c r="AF888">
        <v>0</v>
      </c>
      <c r="AG888">
        <v>8.5669233594949503</v>
      </c>
      <c r="AH888">
        <v>56.041994327492702</v>
      </c>
      <c r="AI888">
        <v>0</v>
      </c>
    </row>
    <row r="889" spans="1:35" x14ac:dyDescent="0.25">
      <c r="A889" t="s">
        <v>2151</v>
      </c>
      <c r="B889" t="s">
        <v>2152</v>
      </c>
      <c r="C889" t="s">
        <v>457</v>
      </c>
      <c r="D889">
        <v>2003.96227175999</v>
      </c>
      <c r="E889">
        <v>646.54999999999995</v>
      </c>
      <c r="F889">
        <v>27.968244837140499</v>
      </c>
      <c r="G889">
        <v>43.121195351411103</v>
      </c>
      <c r="H889">
        <v>13.013459185457</v>
      </c>
      <c r="I889">
        <v>9.4611376185245692</v>
      </c>
      <c r="J889">
        <v>1.1445363854303701</v>
      </c>
      <c r="K889">
        <v>71.2034952998808</v>
      </c>
      <c r="L889">
        <v>44.013810001113697</v>
      </c>
      <c r="N889">
        <v>31.523493647002802</v>
      </c>
      <c r="O889">
        <v>220572</v>
      </c>
      <c r="P889">
        <v>10</v>
      </c>
      <c r="Q889">
        <v>0.13939440873537901</v>
      </c>
      <c r="R889">
        <v>10.9005145797598</v>
      </c>
      <c r="S889">
        <v>11.401654108754499</v>
      </c>
      <c r="T889">
        <v>-55.2098964985775</v>
      </c>
      <c r="U889">
        <v>209294</v>
      </c>
      <c r="V889">
        <v>305.80638039518698</v>
      </c>
      <c r="W889">
        <v>171795.265625</v>
      </c>
      <c r="X889">
        <v>3.84402128825473</v>
      </c>
      <c r="Y889">
        <v>13.3124516061105</v>
      </c>
      <c r="Z889">
        <v>-9.6842279565684905E-2</v>
      </c>
      <c r="AA889">
        <v>-8.1144746647519E-2</v>
      </c>
      <c r="AB889">
        <v>5.6197517917947097</v>
      </c>
      <c r="AC889">
        <v>2.01053772452723E-2</v>
      </c>
      <c r="AD889">
        <v>-0.16358992582158799</v>
      </c>
      <c r="AE889">
        <v>63612</v>
      </c>
      <c r="AF889">
        <v>0</v>
      </c>
      <c r="AG889">
        <v>16.064814616310599</v>
      </c>
      <c r="AH889">
        <v>54.214815545310003</v>
      </c>
      <c r="AI889">
        <v>3.84402128825473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Income_Balance_Cash(H)</vt:lpstr>
      <vt:lpstr>Sheet1</vt:lpstr>
      <vt:lpstr>Growth_Profitablity</vt:lpstr>
      <vt:lpstr>Technical</vt:lpstr>
      <vt:lpstr>All_Income</vt:lpstr>
      <vt:lpstr>All_B&amp;C</vt:lpstr>
      <vt:lpstr>Special_Analysis</vt:lpstr>
      <vt:lpstr>Financial_ratio_Valuations</vt:lpstr>
      <vt:lpstr>Price_vol_Owner</vt:lpstr>
      <vt:lpstr>Sector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Pandit</dc:creator>
  <cp:lastModifiedBy>Suraj Pandit</cp:lastModifiedBy>
  <dcterms:created xsi:type="dcterms:W3CDTF">2023-07-20T13:20:21Z</dcterms:created>
  <dcterms:modified xsi:type="dcterms:W3CDTF">2023-08-01T12:38:38Z</dcterms:modified>
</cp:coreProperties>
</file>